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60" windowWidth="22932" windowHeight="9504" firstSheet="1" activeTab="1"/>
  </bookViews>
  <sheets>
    <sheet name="lscal" sheetId="3" state="hidden" r:id="rId1"/>
    <sheet name="Example" sheetId="1" r:id="rId2"/>
    <sheet name="Reference" sheetId="2" r:id="rId3"/>
    <sheet name="Stock 1" sheetId="4" r:id="rId4"/>
    <sheet name="Stock 2" sheetId="5" r:id="rId5"/>
  </sheets>
  <externalReferences>
    <externalReference r:id="rId6"/>
    <externalReference r:id="rId7"/>
  </externalReferences>
  <definedNames>
    <definedName name="actualsipend" localSheetId="0">[1]Fund!$P$5</definedName>
    <definedName name="actualvalue" localSheetId="0">lscal!$Q$3</definedName>
    <definedName name="actvalm" localSheetId="0">#REF!</definedName>
    <definedName name="adate" localSheetId="0">[1]Analysis!$AD$3</definedName>
    <definedName name="amfi" localSheetId="0">OFFSET('[1]Add new AMFI Record'!$V$2,,,COUNTIF('[1]Add new AMFI Record'!$V$2:$V$10000,"?*"),)</definedName>
    <definedName name="cii" localSheetId="0">'[1]Capital Gains'!$BH$3</definedName>
    <definedName name="date" localSheetId="0">lscal!$Q$1</definedName>
    <definedName name="datecg" localSheetId="0">'[1]Capital Gains'!$F$10</definedName>
    <definedName name="datem" localSheetId="0">#REF!</definedName>
    <definedName name="elist" localSheetId="0">'[1]error-list'!$I$2:$I$1005</definedName>
    <definedName name="exit" localSheetId="0">'[1]Capital Gains'!#REF!</definedName>
    <definedName name="flock" localSheetId="0">'[1]Capital Gains'!$C$5</definedName>
    <definedName name="goal10f" localSheetId="0">'[1]Goal Tracker'!$BR$4:$BR$126</definedName>
    <definedName name="goal1f" localSheetId="0">'[1]Goal Tracker'!$BI$4:$BI$126</definedName>
    <definedName name="goal2f" localSheetId="0">'[1]Goal Tracker'!$BJ$4:$BJ$126</definedName>
    <definedName name="goal3f" localSheetId="0">'[1]Goal Tracker'!$BK$4:$BK$126</definedName>
    <definedName name="goal4f" localSheetId="0">'[1]Goal Tracker'!$BL$4:$BL$126</definedName>
    <definedName name="goal5f" localSheetId="0">'[1]Goal Tracker'!$BM$4:$BM$126</definedName>
    <definedName name="goal6f" localSheetId="0">'[1]Goal Tracker'!$BN$4:$BN$126</definedName>
    <definedName name="goal7f" localSheetId="0">'[1]Goal Tracker'!$BO$4:$BO$126</definedName>
    <definedName name="goal8f" localSheetId="0">'[1]Goal Tracker'!$BP$4:$BP$126</definedName>
    <definedName name="goal9f" localSheetId="0">'[1]Goal Tracker'!$BQ$4:$BQ$126</definedName>
    <definedName name="inv" localSheetId="0">[1]Analysis!$O$1</definedName>
    <definedName name="lockin" localSheetId="0">'[1]Capital Gains'!$N$2</definedName>
    <definedName name="name_V" localSheetId="0">OFFSET([1]Inputs!V1048575,,,COUNTIF([1]Inputs!$Z$1:$Z$6000,"?*"),)</definedName>
    <definedName name="nav" localSheetId="0">[1]Analysis!$AD$2</definedName>
    <definedName name="navcg" localSheetId="0">'[1]Capital Gains'!$F$9</definedName>
    <definedName name="navm" localSheetId="0">#REF!</definedName>
    <definedName name="navmf1" localSheetId="0">lscal!$Q$2</definedName>
    <definedName name="sip" localSheetId="0">'[2]Pure SIP1'!$H$7</definedName>
    <definedName name="sipunits" localSheetId="0">[1]Fund!$E$17</definedName>
    <definedName name="sum" localSheetId="0">[1]Analysis!$Q$1</definedName>
    <definedName name="taxdur" localSheetId="0">'[1]Capital Gains'!$T$1</definedName>
    <definedName name="units" localSheetId="0">'[1]Capital Gains'!$N$1</definedName>
    <definedName name="xirrm" localSheetId="0">#REF!</definedName>
    <definedName name="xirrvalue" localSheetId="0">lscal!$R$11</definedName>
  </definedNames>
  <calcPr calcId="124519"/>
</workbook>
</file>

<file path=xl/calcChain.xml><?xml version="1.0" encoding="utf-8"?>
<calcChain xmlns="http://schemas.openxmlformats.org/spreadsheetml/2006/main">
  <c r="O1013" i="5"/>
  <c r="N1013"/>
  <c r="M1013"/>
  <c r="L1013"/>
  <c r="K1013"/>
  <c r="J1013"/>
  <c r="I1013"/>
  <c r="H1013"/>
  <c r="O1012"/>
  <c r="N1012"/>
  <c r="M1012"/>
  <c r="L1012"/>
  <c r="K1012"/>
  <c r="J1012"/>
  <c r="I1012"/>
  <c r="H1012"/>
  <c r="O1011"/>
  <c r="N1011"/>
  <c r="M1011"/>
  <c r="L1011"/>
  <c r="K1011"/>
  <c r="J1011"/>
  <c r="I1011"/>
  <c r="H1011"/>
  <c r="O1010"/>
  <c r="N1010"/>
  <c r="M1010"/>
  <c r="L1010"/>
  <c r="K1010"/>
  <c r="J1010"/>
  <c r="I1010"/>
  <c r="H1010"/>
  <c r="O1009"/>
  <c r="N1009"/>
  <c r="M1009"/>
  <c r="L1009"/>
  <c r="K1009"/>
  <c r="J1009"/>
  <c r="I1009"/>
  <c r="H1009"/>
  <c r="O1008"/>
  <c r="N1008"/>
  <c r="M1008"/>
  <c r="L1008"/>
  <c r="K1008"/>
  <c r="J1008"/>
  <c r="I1008"/>
  <c r="H1008"/>
  <c r="O1007"/>
  <c r="N1007"/>
  <c r="M1007"/>
  <c r="L1007"/>
  <c r="K1007"/>
  <c r="J1007"/>
  <c r="I1007"/>
  <c r="H1007"/>
  <c r="O1006"/>
  <c r="N1006"/>
  <c r="M1006"/>
  <c r="L1006"/>
  <c r="K1006"/>
  <c r="J1006"/>
  <c r="I1006"/>
  <c r="H1006"/>
  <c r="O1005"/>
  <c r="N1005"/>
  <c r="M1005"/>
  <c r="L1005"/>
  <c r="K1005"/>
  <c r="J1005"/>
  <c r="I1005"/>
  <c r="H1005"/>
  <c r="O1004"/>
  <c r="N1004"/>
  <c r="M1004"/>
  <c r="L1004"/>
  <c r="K1004"/>
  <c r="J1004"/>
  <c r="I1004"/>
  <c r="H1004"/>
  <c r="O1003"/>
  <c r="N1003"/>
  <c r="M1003"/>
  <c r="L1003"/>
  <c r="K1003"/>
  <c r="J1003"/>
  <c r="I1003"/>
  <c r="H1003"/>
  <c r="O1002"/>
  <c r="N1002"/>
  <c r="M1002"/>
  <c r="L1002"/>
  <c r="K1002"/>
  <c r="J1002"/>
  <c r="I1002"/>
  <c r="H1002"/>
  <c r="O1001"/>
  <c r="N1001"/>
  <c r="M1001"/>
  <c r="L1001"/>
  <c r="K1001"/>
  <c r="J1001"/>
  <c r="I1001"/>
  <c r="H1001"/>
  <c r="O1000"/>
  <c r="N1000"/>
  <c r="M1000"/>
  <c r="L1000"/>
  <c r="K1000"/>
  <c r="J1000"/>
  <c r="I1000"/>
  <c r="H1000"/>
  <c r="O999"/>
  <c r="N999"/>
  <c r="M999"/>
  <c r="L999"/>
  <c r="K999"/>
  <c r="J999"/>
  <c r="I999"/>
  <c r="H999"/>
  <c r="O998"/>
  <c r="N998"/>
  <c r="M998"/>
  <c r="L998"/>
  <c r="K998"/>
  <c r="J998"/>
  <c r="I998"/>
  <c r="H998"/>
  <c r="O997"/>
  <c r="N997"/>
  <c r="M997"/>
  <c r="L997"/>
  <c r="K997"/>
  <c r="J997"/>
  <c r="I997"/>
  <c r="H997"/>
  <c r="O996"/>
  <c r="N996"/>
  <c r="M996"/>
  <c r="L996"/>
  <c r="K996"/>
  <c r="J996"/>
  <c r="I996"/>
  <c r="H996"/>
  <c r="O995"/>
  <c r="N995"/>
  <c r="M995"/>
  <c r="L995"/>
  <c r="K995"/>
  <c r="J995"/>
  <c r="I995"/>
  <c r="H995"/>
  <c r="O994"/>
  <c r="N994"/>
  <c r="M994"/>
  <c r="L994"/>
  <c r="K994"/>
  <c r="J994"/>
  <c r="I994"/>
  <c r="H994"/>
  <c r="O993"/>
  <c r="N993"/>
  <c r="M993"/>
  <c r="L993"/>
  <c r="K993"/>
  <c r="J993"/>
  <c r="I993"/>
  <c r="H993"/>
  <c r="O992"/>
  <c r="N992"/>
  <c r="M992"/>
  <c r="L992"/>
  <c r="K992"/>
  <c r="J992"/>
  <c r="I992"/>
  <c r="H992"/>
  <c r="O991"/>
  <c r="N991"/>
  <c r="M991"/>
  <c r="L991"/>
  <c r="K991"/>
  <c r="J991"/>
  <c r="I991"/>
  <c r="H991"/>
  <c r="O990"/>
  <c r="N990"/>
  <c r="M990"/>
  <c r="L990"/>
  <c r="K990"/>
  <c r="J990"/>
  <c r="I990"/>
  <c r="H990"/>
  <c r="O989"/>
  <c r="N989"/>
  <c r="M989"/>
  <c r="L989"/>
  <c r="K989"/>
  <c r="J989"/>
  <c r="I989"/>
  <c r="H989"/>
  <c r="O988"/>
  <c r="N988"/>
  <c r="M988"/>
  <c r="L988"/>
  <c r="K988"/>
  <c r="J988"/>
  <c r="I988"/>
  <c r="H988"/>
  <c r="O987"/>
  <c r="N987"/>
  <c r="M987"/>
  <c r="L987"/>
  <c r="K987"/>
  <c r="J987"/>
  <c r="I987"/>
  <c r="H987"/>
  <c r="O986"/>
  <c r="N986"/>
  <c r="M986"/>
  <c r="L986"/>
  <c r="K986"/>
  <c r="J986"/>
  <c r="I986"/>
  <c r="H986"/>
  <c r="O985"/>
  <c r="N985"/>
  <c r="M985"/>
  <c r="L985"/>
  <c r="K985"/>
  <c r="J985"/>
  <c r="I985"/>
  <c r="H985"/>
  <c r="O984"/>
  <c r="N984"/>
  <c r="M984"/>
  <c r="L984"/>
  <c r="K984"/>
  <c r="J984"/>
  <c r="I984"/>
  <c r="H984"/>
  <c r="O983"/>
  <c r="N983"/>
  <c r="M983"/>
  <c r="L983"/>
  <c r="K983"/>
  <c r="J983"/>
  <c r="I983"/>
  <c r="H983"/>
  <c r="O982"/>
  <c r="N982"/>
  <c r="M982"/>
  <c r="L982"/>
  <c r="K982"/>
  <c r="J982"/>
  <c r="I982"/>
  <c r="H982"/>
  <c r="O981"/>
  <c r="N981"/>
  <c r="M981"/>
  <c r="L981"/>
  <c r="K981"/>
  <c r="J981"/>
  <c r="I981"/>
  <c r="H981"/>
  <c r="O980"/>
  <c r="N980"/>
  <c r="M980"/>
  <c r="L980"/>
  <c r="K980"/>
  <c r="J980"/>
  <c r="I980"/>
  <c r="H980"/>
  <c r="O979"/>
  <c r="N979"/>
  <c r="M979"/>
  <c r="L979"/>
  <c r="K979"/>
  <c r="J979"/>
  <c r="I979"/>
  <c r="H979"/>
  <c r="O978"/>
  <c r="N978"/>
  <c r="M978"/>
  <c r="L978"/>
  <c r="K978"/>
  <c r="J978"/>
  <c r="I978"/>
  <c r="H978"/>
  <c r="O977"/>
  <c r="N977"/>
  <c r="M977"/>
  <c r="L977"/>
  <c r="K977"/>
  <c r="J977"/>
  <c r="I977"/>
  <c r="H977"/>
  <c r="O976"/>
  <c r="N976"/>
  <c r="M976"/>
  <c r="L976"/>
  <c r="K976"/>
  <c r="J976"/>
  <c r="I976"/>
  <c r="H976"/>
  <c r="O975"/>
  <c r="N975"/>
  <c r="M975"/>
  <c r="L975"/>
  <c r="K975"/>
  <c r="J975"/>
  <c r="I975"/>
  <c r="H975"/>
  <c r="O974"/>
  <c r="N974"/>
  <c r="M974"/>
  <c r="L974"/>
  <c r="K974"/>
  <c r="J974"/>
  <c r="I974"/>
  <c r="H974"/>
  <c r="O973"/>
  <c r="N973"/>
  <c r="M973"/>
  <c r="L973"/>
  <c r="K973"/>
  <c r="J973"/>
  <c r="I973"/>
  <c r="H973"/>
  <c r="O972"/>
  <c r="N972"/>
  <c r="M972"/>
  <c r="L972"/>
  <c r="K972"/>
  <c r="J972"/>
  <c r="I972"/>
  <c r="H972"/>
  <c r="O971"/>
  <c r="N971"/>
  <c r="M971"/>
  <c r="L971"/>
  <c r="K971"/>
  <c r="J971"/>
  <c r="I971"/>
  <c r="H971"/>
  <c r="O970"/>
  <c r="N970"/>
  <c r="M970"/>
  <c r="L970"/>
  <c r="K970"/>
  <c r="J970"/>
  <c r="I970"/>
  <c r="H970"/>
  <c r="O969"/>
  <c r="N969"/>
  <c r="M969"/>
  <c r="L969"/>
  <c r="K969"/>
  <c r="J969"/>
  <c r="I969"/>
  <c r="H969"/>
  <c r="O968"/>
  <c r="N968"/>
  <c r="M968"/>
  <c r="L968"/>
  <c r="K968"/>
  <c r="J968"/>
  <c r="I968"/>
  <c r="H968"/>
  <c r="O967"/>
  <c r="N967"/>
  <c r="M967"/>
  <c r="L967"/>
  <c r="K967"/>
  <c r="J967"/>
  <c r="I967"/>
  <c r="H967"/>
  <c r="O966"/>
  <c r="N966"/>
  <c r="M966"/>
  <c r="L966"/>
  <c r="K966"/>
  <c r="J966"/>
  <c r="I966"/>
  <c r="H966"/>
  <c r="O965"/>
  <c r="N965"/>
  <c r="M965"/>
  <c r="L965"/>
  <c r="K965"/>
  <c r="J965"/>
  <c r="I965"/>
  <c r="H965"/>
  <c r="O964"/>
  <c r="N964"/>
  <c r="M964"/>
  <c r="L964"/>
  <c r="K964"/>
  <c r="J964"/>
  <c r="I964"/>
  <c r="H964"/>
  <c r="O963"/>
  <c r="N963"/>
  <c r="M963"/>
  <c r="L963"/>
  <c r="K963"/>
  <c r="J963"/>
  <c r="I963"/>
  <c r="H963"/>
  <c r="O962"/>
  <c r="N962"/>
  <c r="M962"/>
  <c r="L962"/>
  <c r="K962"/>
  <c r="J962"/>
  <c r="I962"/>
  <c r="H962"/>
  <c r="O961"/>
  <c r="N961"/>
  <c r="M961"/>
  <c r="L961"/>
  <c r="K961"/>
  <c r="J961"/>
  <c r="I961"/>
  <c r="H961"/>
  <c r="O960"/>
  <c r="N960"/>
  <c r="M960"/>
  <c r="L960"/>
  <c r="K960"/>
  <c r="J960"/>
  <c r="I960"/>
  <c r="H960"/>
  <c r="O959"/>
  <c r="N959"/>
  <c r="M959"/>
  <c r="L959"/>
  <c r="K959"/>
  <c r="J959"/>
  <c r="I959"/>
  <c r="H959"/>
  <c r="O958"/>
  <c r="N958"/>
  <c r="M958"/>
  <c r="L958"/>
  <c r="K958"/>
  <c r="J958"/>
  <c r="I958"/>
  <c r="H958"/>
  <c r="O957"/>
  <c r="N957"/>
  <c r="M957"/>
  <c r="L957"/>
  <c r="K957"/>
  <c r="J957"/>
  <c r="I957"/>
  <c r="H957"/>
  <c r="O956"/>
  <c r="N956"/>
  <c r="M956"/>
  <c r="L956"/>
  <c r="K956"/>
  <c r="J956"/>
  <c r="I956"/>
  <c r="H956"/>
  <c r="O955"/>
  <c r="N955"/>
  <c r="M955"/>
  <c r="L955"/>
  <c r="K955"/>
  <c r="J955"/>
  <c r="I955"/>
  <c r="H955"/>
  <c r="O954"/>
  <c r="N954"/>
  <c r="M954"/>
  <c r="L954"/>
  <c r="K954"/>
  <c r="J954"/>
  <c r="I954"/>
  <c r="H954"/>
  <c r="O953"/>
  <c r="N953"/>
  <c r="M953"/>
  <c r="L953"/>
  <c r="K953"/>
  <c r="J953"/>
  <c r="I953"/>
  <c r="H953"/>
  <c r="O952"/>
  <c r="N952"/>
  <c r="M952"/>
  <c r="L952"/>
  <c r="K952"/>
  <c r="J952"/>
  <c r="I952"/>
  <c r="H952"/>
  <c r="O951"/>
  <c r="N951"/>
  <c r="M951"/>
  <c r="L951"/>
  <c r="K951"/>
  <c r="J951"/>
  <c r="I951"/>
  <c r="H951"/>
  <c r="O950"/>
  <c r="N950"/>
  <c r="M950"/>
  <c r="L950"/>
  <c r="K950"/>
  <c r="J950"/>
  <c r="I950"/>
  <c r="H950"/>
  <c r="O949"/>
  <c r="N949"/>
  <c r="M949"/>
  <c r="L949"/>
  <c r="K949"/>
  <c r="J949"/>
  <c r="I949"/>
  <c r="H949"/>
  <c r="O948"/>
  <c r="N948"/>
  <c r="M948"/>
  <c r="L948"/>
  <c r="K948"/>
  <c r="J948"/>
  <c r="I948"/>
  <c r="H948"/>
  <c r="O947"/>
  <c r="N947"/>
  <c r="M947"/>
  <c r="L947"/>
  <c r="K947"/>
  <c r="J947"/>
  <c r="I947"/>
  <c r="H947"/>
  <c r="O946"/>
  <c r="N946"/>
  <c r="M946"/>
  <c r="L946"/>
  <c r="K946"/>
  <c r="J946"/>
  <c r="I946"/>
  <c r="H946"/>
  <c r="O945"/>
  <c r="N945"/>
  <c r="M945"/>
  <c r="L945"/>
  <c r="K945"/>
  <c r="J945"/>
  <c r="I945"/>
  <c r="H945"/>
  <c r="O944"/>
  <c r="N944"/>
  <c r="M944"/>
  <c r="L944"/>
  <c r="K944"/>
  <c r="J944"/>
  <c r="I944"/>
  <c r="H944"/>
  <c r="O943"/>
  <c r="N943"/>
  <c r="M943"/>
  <c r="L943"/>
  <c r="K943"/>
  <c r="J943"/>
  <c r="I943"/>
  <c r="H943"/>
  <c r="O942"/>
  <c r="N942"/>
  <c r="M942"/>
  <c r="L942"/>
  <c r="K942"/>
  <c r="J942"/>
  <c r="I942"/>
  <c r="H942"/>
  <c r="O941"/>
  <c r="N941"/>
  <c r="M941"/>
  <c r="L941"/>
  <c r="K941"/>
  <c r="J941"/>
  <c r="I941"/>
  <c r="H941"/>
  <c r="O940"/>
  <c r="N940"/>
  <c r="M940"/>
  <c r="L940"/>
  <c r="K940"/>
  <c r="J940"/>
  <c r="I940"/>
  <c r="H940"/>
  <c r="O939"/>
  <c r="N939"/>
  <c r="M939"/>
  <c r="L939"/>
  <c r="K939"/>
  <c r="J939"/>
  <c r="I939"/>
  <c r="H939"/>
  <c r="O938"/>
  <c r="N938"/>
  <c r="M938"/>
  <c r="L938"/>
  <c r="K938"/>
  <c r="J938"/>
  <c r="I938"/>
  <c r="H938"/>
  <c r="O937"/>
  <c r="N937"/>
  <c r="M937"/>
  <c r="L937"/>
  <c r="K937"/>
  <c r="J937"/>
  <c r="I937"/>
  <c r="H937"/>
  <c r="O936"/>
  <c r="N936"/>
  <c r="M936"/>
  <c r="L936"/>
  <c r="K936"/>
  <c r="J936"/>
  <c r="I936"/>
  <c r="H936"/>
  <c r="O935"/>
  <c r="N935"/>
  <c r="M935"/>
  <c r="L935"/>
  <c r="K935"/>
  <c r="J935"/>
  <c r="I935"/>
  <c r="H935"/>
  <c r="O934"/>
  <c r="N934"/>
  <c r="M934"/>
  <c r="L934"/>
  <c r="K934"/>
  <c r="J934"/>
  <c r="I934"/>
  <c r="H934"/>
  <c r="O933"/>
  <c r="N933"/>
  <c r="M933"/>
  <c r="L933"/>
  <c r="K933"/>
  <c r="J933"/>
  <c r="I933"/>
  <c r="H933"/>
  <c r="O932"/>
  <c r="N932"/>
  <c r="M932"/>
  <c r="L932"/>
  <c r="K932"/>
  <c r="J932"/>
  <c r="I932"/>
  <c r="H932"/>
  <c r="O931"/>
  <c r="N931"/>
  <c r="M931"/>
  <c r="L931"/>
  <c r="K931"/>
  <c r="J931"/>
  <c r="I931"/>
  <c r="H931"/>
  <c r="O930"/>
  <c r="N930"/>
  <c r="M930"/>
  <c r="L930"/>
  <c r="K930"/>
  <c r="J930"/>
  <c r="I930"/>
  <c r="H930"/>
  <c r="O929"/>
  <c r="N929"/>
  <c r="M929"/>
  <c r="L929"/>
  <c r="K929"/>
  <c r="J929"/>
  <c r="I929"/>
  <c r="H929"/>
  <c r="O928"/>
  <c r="N928"/>
  <c r="M928"/>
  <c r="L928"/>
  <c r="K928"/>
  <c r="J928"/>
  <c r="I928"/>
  <c r="H928"/>
  <c r="O927"/>
  <c r="N927"/>
  <c r="M927"/>
  <c r="L927"/>
  <c r="K927"/>
  <c r="J927"/>
  <c r="I927"/>
  <c r="H927"/>
  <c r="O926"/>
  <c r="N926"/>
  <c r="M926"/>
  <c r="L926"/>
  <c r="K926"/>
  <c r="J926"/>
  <c r="I926"/>
  <c r="H926"/>
  <c r="O925"/>
  <c r="N925"/>
  <c r="M925"/>
  <c r="L925"/>
  <c r="K925"/>
  <c r="J925"/>
  <c r="I925"/>
  <c r="H925"/>
  <c r="O924"/>
  <c r="N924"/>
  <c r="M924"/>
  <c r="L924"/>
  <c r="K924"/>
  <c r="J924"/>
  <c r="I924"/>
  <c r="H924"/>
  <c r="O923"/>
  <c r="N923"/>
  <c r="M923"/>
  <c r="L923"/>
  <c r="K923"/>
  <c r="J923"/>
  <c r="I923"/>
  <c r="H923"/>
  <c r="O922"/>
  <c r="N922"/>
  <c r="M922"/>
  <c r="L922"/>
  <c r="K922"/>
  <c r="J922"/>
  <c r="I922"/>
  <c r="H922"/>
  <c r="O921"/>
  <c r="N921"/>
  <c r="M921"/>
  <c r="L921"/>
  <c r="K921"/>
  <c r="J921"/>
  <c r="I921"/>
  <c r="H921"/>
  <c r="O920"/>
  <c r="N920"/>
  <c r="M920"/>
  <c r="L920"/>
  <c r="K920"/>
  <c r="J920"/>
  <c r="I920"/>
  <c r="H920"/>
  <c r="O919"/>
  <c r="N919"/>
  <c r="M919"/>
  <c r="L919"/>
  <c r="K919"/>
  <c r="J919"/>
  <c r="I919"/>
  <c r="H919"/>
  <c r="O918"/>
  <c r="N918"/>
  <c r="M918"/>
  <c r="L918"/>
  <c r="K918"/>
  <c r="J918"/>
  <c r="I918"/>
  <c r="H918"/>
  <c r="O917"/>
  <c r="N917"/>
  <c r="M917"/>
  <c r="L917"/>
  <c r="K917"/>
  <c r="J917"/>
  <c r="I917"/>
  <c r="H917"/>
  <c r="O916"/>
  <c r="N916"/>
  <c r="M916"/>
  <c r="L916"/>
  <c r="K916"/>
  <c r="J916"/>
  <c r="I916"/>
  <c r="H916"/>
  <c r="O915"/>
  <c r="N915"/>
  <c r="M915"/>
  <c r="L915"/>
  <c r="K915"/>
  <c r="J915"/>
  <c r="I915"/>
  <c r="H915"/>
  <c r="O914"/>
  <c r="N914"/>
  <c r="M914"/>
  <c r="L914"/>
  <c r="K914"/>
  <c r="J914"/>
  <c r="I914"/>
  <c r="H914"/>
  <c r="O913"/>
  <c r="N913"/>
  <c r="M913"/>
  <c r="L913"/>
  <c r="K913"/>
  <c r="J913"/>
  <c r="I913"/>
  <c r="H913"/>
  <c r="O912"/>
  <c r="N912"/>
  <c r="M912"/>
  <c r="L912"/>
  <c r="K912"/>
  <c r="J912"/>
  <c r="I912"/>
  <c r="H912"/>
  <c r="O911"/>
  <c r="N911"/>
  <c r="M911"/>
  <c r="L911"/>
  <c r="K911"/>
  <c r="J911"/>
  <c r="I911"/>
  <c r="H911"/>
  <c r="O910"/>
  <c r="N910"/>
  <c r="M910"/>
  <c r="L910"/>
  <c r="K910"/>
  <c r="J910"/>
  <c r="I910"/>
  <c r="H910"/>
  <c r="O909"/>
  <c r="N909"/>
  <c r="M909"/>
  <c r="L909"/>
  <c r="K909"/>
  <c r="J909"/>
  <c r="I909"/>
  <c r="H909"/>
  <c r="O908"/>
  <c r="N908"/>
  <c r="M908"/>
  <c r="L908"/>
  <c r="K908"/>
  <c r="J908"/>
  <c r="I908"/>
  <c r="H908"/>
  <c r="O907"/>
  <c r="N907"/>
  <c r="M907"/>
  <c r="L907"/>
  <c r="K907"/>
  <c r="J907"/>
  <c r="I907"/>
  <c r="H907"/>
  <c r="O906"/>
  <c r="N906"/>
  <c r="M906"/>
  <c r="L906"/>
  <c r="K906"/>
  <c r="J906"/>
  <c r="I906"/>
  <c r="H906"/>
  <c r="O905"/>
  <c r="N905"/>
  <c r="M905"/>
  <c r="L905"/>
  <c r="K905"/>
  <c r="J905"/>
  <c r="I905"/>
  <c r="H905"/>
  <c r="O904"/>
  <c r="N904"/>
  <c r="M904"/>
  <c r="L904"/>
  <c r="K904"/>
  <c r="J904"/>
  <c r="I904"/>
  <c r="H904"/>
  <c r="O903"/>
  <c r="N903"/>
  <c r="M903"/>
  <c r="L903"/>
  <c r="K903"/>
  <c r="J903"/>
  <c r="I903"/>
  <c r="H903"/>
  <c r="O902"/>
  <c r="N902"/>
  <c r="M902"/>
  <c r="L902"/>
  <c r="K902"/>
  <c r="J902"/>
  <c r="I902"/>
  <c r="H902"/>
  <c r="O901"/>
  <c r="N901"/>
  <c r="M901"/>
  <c r="L901"/>
  <c r="K901"/>
  <c r="J901"/>
  <c r="I901"/>
  <c r="H901"/>
  <c r="O900"/>
  <c r="N900"/>
  <c r="M900"/>
  <c r="L900"/>
  <c r="K900"/>
  <c r="J900"/>
  <c r="I900"/>
  <c r="H900"/>
  <c r="O899"/>
  <c r="N899"/>
  <c r="M899"/>
  <c r="L899"/>
  <c r="K899"/>
  <c r="J899"/>
  <c r="I899"/>
  <c r="H899"/>
  <c r="O898"/>
  <c r="N898"/>
  <c r="M898"/>
  <c r="L898"/>
  <c r="K898"/>
  <c r="J898"/>
  <c r="I898"/>
  <c r="H898"/>
  <c r="O897"/>
  <c r="N897"/>
  <c r="M897"/>
  <c r="L897"/>
  <c r="K897"/>
  <c r="J897"/>
  <c r="I897"/>
  <c r="H897"/>
  <c r="O896"/>
  <c r="N896"/>
  <c r="M896"/>
  <c r="L896"/>
  <c r="K896"/>
  <c r="J896"/>
  <c r="I896"/>
  <c r="H896"/>
  <c r="O895"/>
  <c r="N895"/>
  <c r="M895"/>
  <c r="L895"/>
  <c r="K895"/>
  <c r="J895"/>
  <c r="I895"/>
  <c r="H895"/>
  <c r="O894"/>
  <c r="N894"/>
  <c r="M894"/>
  <c r="L894"/>
  <c r="K894"/>
  <c r="J894"/>
  <c r="I894"/>
  <c r="H894"/>
  <c r="O893"/>
  <c r="N893"/>
  <c r="M893"/>
  <c r="L893"/>
  <c r="K893"/>
  <c r="J893"/>
  <c r="I893"/>
  <c r="H893"/>
  <c r="O892"/>
  <c r="N892"/>
  <c r="M892"/>
  <c r="L892"/>
  <c r="K892"/>
  <c r="J892"/>
  <c r="I892"/>
  <c r="H892"/>
  <c r="O891"/>
  <c r="N891"/>
  <c r="M891"/>
  <c r="L891"/>
  <c r="K891"/>
  <c r="J891"/>
  <c r="I891"/>
  <c r="H891"/>
  <c r="O890"/>
  <c r="N890"/>
  <c r="M890"/>
  <c r="L890"/>
  <c r="K890"/>
  <c r="J890"/>
  <c r="I890"/>
  <c r="H890"/>
  <c r="O889"/>
  <c r="N889"/>
  <c r="M889"/>
  <c r="L889"/>
  <c r="K889"/>
  <c r="J889"/>
  <c r="I889"/>
  <c r="H889"/>
  <c r="O888"/>
  <c r="N888"/>
  <c r="M888"/>
  <c r="L888"/>
  <c r="K888"/>
  <c r="J888"/>
  <c r="I888"/>
  <c r="H888"/>
  <c r="O887"/>
  <c r="N887"/>
  <c r="M887"/>
  <c r="L887"/>
  <c r="K887"/>
  <c r="J887"/>
  <c r="I887"/>
  <c r="H887"/>
  <c r="O886"/>
  <c r="N886"/>
  <c r="M886"/>
  <c r="L886"/>
  <c r="K886"/>
  <c r="J886"/>
  <c r="I886"/>
  <c r="H886"/>
  <c r="O885"/>
  <c r="N885"/>
  <c r="M885"/>
  <c r="L885"/>
  <c r="K885"/>
  <c r="J885"/>
  <c r="I885"/>
  <c r="H885"/>
  <c r="O884"/>
  <c r="N884"/>
  <c r="M884"/>
  <c r="L884"/>
  <c r="K884"/>
  <c r="J884"/>
  <c r="I884"/>
  <c r="H884"/>
  <c r="O883"/>
  <c r="N883"/>
  <c r="M883"/>
  <c r="L883"/>
  <c r="K883"/>
  <c r="J883"/>
  <c r="I883"/>
  <c r="H883"/>
  <c r="O882"/>
  <c r="N882"/>
  <c r="M882"/>
  <c r="L882"/>
  <c r="K882"/>
  <c r="J882"/>
  <c r="I882"/>
  <c r="H882"/>
  <c r="O881"/>
  <c r="N881"/>
  <c r="M881"/>
  <c r="L881"/>
  <c r="K881"/>
  <c r="J881"/>
  <c r="I881"/>
  <c r="H881"/>
  <c r="O880"/>
  <c r="N880"/>
  <c r="M880"/>
  <c r="L880"/>
  <c r="K880"/>
  <c r="J880"/>
  <c r="I880"/>
  <c r="H880"/>
  <c r="O879"/>
  <c r="N879"/>
  <c r="M879"/>
  <c r="L879"/>
  <c r="K879"/>
  <c r="J879"/>
  <c r="I879"/>
  <c r="H879"/>
  <c r="O878"/>
  <c r="N878"/>
  <c r="M878"/>
  <c r="L878"/>
  <c r="K878"/>
  <c r="J878"/>
  <c r="I878"/>
  <c r="H878"/>
  <c r="O877"/>
  <c r="N877"/>
  <c r="M877"/>
  <c r="L877"/>
  <c r="K877"/>
  <c r="J877"/>
  <c r="I877"/>
  <c r="H877"/>
  <c r="O876"/>
  <c r="N876"/>
  <c r="M876"/>
  <c r="L876"/>
  <c r="K876"/>
  <c r="J876"/>
  <c r="I876"/>
  <c r="H876"/>
  <c r="O875"/>
  <c r="N875"/>
  <c r="M875"/>
  <c r="L875"/>
  <c r="K875"/>
  <c r="J875"/>
  <c r="I875"/>
  <c r="H875"/>
  <c r="O874"/>
  <c r="N874"/>
  <c r="M874"/>
  <c r="L874"/>
  <c r="K874"/>
  <c r="J874"/>
  <c r="I874"/>
  <c r="H874"/>
  <c r="O873"/>
  <c r="N873"/>
  <c r="M873"/>
  <c r="L873"/>
  <c r="K873"/>
  <c r="J873"/>
  <c r="I873"/>
  <c r="H873"/>
  <c r="O872"/>
  <c r="N872"/>
  <c r="M872"/>
  <c r="L872"/>
  <c r="K872"/>
  <c r="J872"/>
  <c r="I872"/>
  <c r="H872"/>
  <c r="O871"/>
  <c r="N871"/>
  <c r="M871"/>
  <c r="L871"/>
  <c r="K871"/>
  <c r="J871"/>
  <c r="I871"/>
  <c r="H871"/>
  <c r="O870"/>
  <c r="N870"/>
  <c r="M870"/>
  <c r="L870"/>
  <c r="K870"/>
  <c r="J870"/>
  <c r="I870"/>
  <c r="H870"/>
  <c r="O869"/>
  <c r="N869"/>
  <c r="M869"/>
  <c r="L869"/>
  <c r="K869"/>
  <c r="J869"/>
  <c r="I869"/>
  <c r="H869"/>
  <c r="O868"/>
  <c r="N868"/>
  <c r="M868"/>
  <c r="L868"/>
  <c r="K868"/>
  <c r="J868"/>
  <c r="I868"/>
  <c r="H868"/>
  <c r="O867"/>
  <c r="N867"/>
  <c r="M867"/>
  <c r="L867"/>
  <c r="K867"/>
  <c r="J867"/>
  <c r="I867"/>
  <c r="H867"/>
  <c r="O866"/>
  <c r="N866"/>
  <c r="M866"/>
  <c r="L866"/>
  <c r="K866"/>
  <c r="J866"/>
  <c r="I866"/>
  <c r="H866"/>
  <c r="O865"/>
  <c r="N865"/>
  <c r="M865"/>
  <c r="L865"/>
  <c r="K865"/>
  <c r="J865"/>
  <c r="I865"/>
  <c r="H865"/>
  <c r="O864"/>
  <c r="N864"/>
  <c r="M864"/>
  <c r="L864"/>
  <c r="K864"/>
  <c r="J864"/>
  <c r="I864"/>
  <c r="H864"/>
  <c r="O863"/>
  <c r="N863"/>
  <c r="M863"/>
  <c r="L863"/>
  <c r="K863"/>
  <c r="J863"/>
  <c r="I863"/>
  <c r="H863"/>
  <c r="O862"/>
  <c r="N862"/>
  <c r="M862"/>
  <c r="L862"/>
  <c r="K862"/>
  <c r="J862"/>
  <c r="I862"/>
  <c r="H862"/>
  <c r="O861"/>
  <c r="N861"/>
  <c r="M861"/>
  <c r="L861"/>
  <c r="K861"/>
  <c r="J861"/>
  <c r="I861"/>
  <c r="H861"/>
  <c r="O860"/>
  <c r="N860"/>
  <c r="M860"/>
  <c r="L860"/>
  <c r="K860"/>
  <c r="J860"/>
  <c r="I860"/>
  <c r="H860"/>
  <c r="O859"/>
  <c r="N859"/>
  <c r="M859"/>
  <c r="L859"/>
  <c r="K859"/>
  <c r="J859"/>
  <c r="I859"/>
  <c r="H859"/>
  <c r="O858"/>
  <c r="N858"/>
  <c r="M858"/>
  <c r="L858"/>
  <c r="K858"/>
  <c r="J858"/>
  <c r="I858"/>
  <c r="H858"/>
  <c r="O857"/>
  <c r="N857"/>
  <c r="M857"/>
  <c r="L857"/>
  <c r="K857"/>
  <c r="J857"/>
  <c r="I857"/>
  <c r="H857"/>
  <c r="O856"/>
  <c r="N856"/>
  <c r="M856"/>
  <c r="L856"/>
  <c r="K856"/>
  <c r="J856"/>
  <c r="I856"/>
  <c r="H856"/>
  <c r="O855"/>
  <c r="N855"/>
  <c r="M855"/>
  <c r="L855"/>
  <c r="K855"/>
  <c r="J855"/>
  <c r="I855"/>
  <c r="H855"/>
  <c r="O854"/>
  <c r="N854"/>
  <c r="M854"/>
  <c r="L854"/>
  <c r="K854"/>
  <c r="J854"/>
  <c r="I854"/>
  <c r="H854"/>
  <c r="O853"/>
  <c r="N853"/>
  <c r="M853"/>
  <c r="L853"/>
  <c r="K853"/>
  <c r="J853"/>
  <c r="I853"/>
  <c r="H853"/>
  <c r="O852"/>
  <c r="N852"/>
  <c r="M852"/>
  <c r="L852"/>
  <c r="K852"/>
  <c r="J852"/>
  <c r="I852"/>
  <c r="H852"/>
  <c r="O851"/>
  <c r="N851"/>
  <c r="M851"/>
  <c r="L851"/>
  <c r="K851"/>
  <c r="J851"/>
  <c r="I851"/>
  <c r="H851"/>
  <c r="O850"/>
  <c r="N850"/>
  <c r="M850"/>
  <c r="L850"/>
  <c r="K850"/>
  <c r="J850"/>
  <c r="I850"/>
  <c r="H850"/>
  <c r="O849"/>
  <c r="N849"/>
  <c r="M849"/>
  <c r="L849"/>
  <c r="K849"/>
  <c r="J849"/>
  <c r="I849"/>
  <c r="H849"/>
  <c r="O848"/>
  <c r="N848"/>
  <c r="M848"/>
  <c r="L848"/>
  <c r="K848"/>
  <c r="J848"/>
  <c r="I848"/>
  <c r="H848"/>
  <c r="O847"/>
  <c r="N847"/>
  <c r="M847"/>
  <c r="L847"/>
  <c r="K847"/>
  <c r="J847"/>
  <c r="I847"/>
  <c r="H847"/>
  <c r="O846"/>
  <c r="N846"/>
  <c r="M846"/>
  <c r="L846"/>
  <c r="K846"/>
  <c r="J846"/>
  <c r="I846"/>
  <c r="H846"/>
  <c r="O845"/>
  <c r="N845"/>
  <c r="M845"/>
  <c r="L845"/>
  <c r="K845"/>
  <c r="J845"/>
  <c r="I845"/>
  <c r="H845"/>
  <c r="O844"/>
  <c r="N844"/>
  <c r="M844"/>
  <c r="L844"/>
  <c r="K844"/>
  <c r="J844"/>
  <c r="I844"/>
  <c r="H844"/>
  <c r="O843"/>
  <c r="N843"/>
  <c r="M843"/>
  <c r="L843"/>
  <c r="K843"/>
  <c r="J843"/>
  <c r="I843"/>
  <c r="H843"/>
  <c r="O842"/>
  <c r="N842"/>
  <c r="M842"/>
  <c r="L842"/>
  <c r="K842"/>
  <c r="J842"/>
  <c r="I842"/>
  <c r="H842"/>
  <c r="O841"/>
  <c r="N841"/>
  <c r="M841"/>
  <c r="L841"/>
  <c r="K841"/>
  <c r="J841"/>
  <c r="I841"/>
  <c r="H841"/>
  <c r="O840"/>
  <c r="N840"/>
  <c r="M840"/>
  <c r="L840"/>
  <c r="K840"/>
  <c r="J840"/>
  <c r="I840"/>
  <c r="H840"/>
  <c r="O839"/>
  <c r="N839"/>
  <c r="M839"/>
  <c r="L839"/>
  <c r="K839"/>
  <c r="J839"/>
  <c r="I839"/>
  <c r="H839"/>
  <c r="O838"/>
  <c r="N838"/>
  <c r="M838"/>
  <c r="L838"/>
  <c r="K838"/>
  <c r="J838"/>
  <c r="I838"/>
  <c r="H838"/>
  <c r="O837"/>
  <c r="N837"/>
  <c r="M837"/>
  <c r="L837"/>
  <c r="K837"/>
  <c r="J837"/>
  <c r="I837"/>
  <c r="H837"/>
  <c r="O836"/>
  <c r="N836"/>
  <c r="M836"/>
  <c r="L836"/>
  <c r="K836"/>
  <c r="J836"/>
  <c r="I836"/>
  <c r="H836"/>
  <c r="O835"/>
  <c r="N835"/>
  <c r="M835"/>
  <c r="L835"/>
  <c r="K835"/>
  <c r="J835"/>
  <c r="I835"/>
  <c r="H835"/>
  <c r="O834"/>
  <c r="N834"/>
  <c r="M834"/>
  <c r="L834"/>
  <c r="K834"/>
  <c r="J834"/>
  <c r="I834"/>
  <c r="H834"/>
  <c r="O833"/>
  <c r="N833"/>
  <c r="M833"/>
  <c r="L833"/>
  <c r="K833"/>
  <c r="J833"/>
  <c r="I833"/>
  <c r="H833"/>
  <c r="O832"/>
  <c r="N832"/>
  <c r="M832"/>
  <c r="L832"/>
  <c r="K832"/>
  <c r="J832"/>
  <c r="I832"/>
  <c r="H832"/>
  <c r="O831"/>
  <c r="N831"/>
  <c r="M831"/>
  <c r="L831"/>
  <c r="K831"/>
  <c r="J831"/>
  <c r="I831"/>
  <c r="H831"/>
  <c r="O830"/>
  <c r="N830"/>
  <c r="M830"/>
  <c r="L830"/>
  <c r="K830"/>
  <c r="J830"/>
  <c r="I830"/>
  <c r="H830"/>
  <c r="O829"/>
  <c r="N829"/>
  <c r="M829"/>
  <c r="L829"/>
  <c r="K829"/>
  <c r="J829"/>
  <c r="I829"/>
  <c r="H829"/>
  <c r="O828"/>
  <c r="N828"/>
  <c r="M828"/>
  <c r="L828"/>
  <c r="K828"/>
  <c r="J828"/>
  <c r="I828"/>
  <c r="H828"/>
  <c r="O827"/>
  <c r="N827"/>
  <c r="M827"/>
  <c r="L827"/>
  <c r="K827"/>
  <c r="J827"/>
  <c r="I827"/>
  <c r="H827"/>
  <c r="O826"/>
  <c r="N826"/>
  <c r="M826"/>
  <c r="L826"/>
  <c r="K826"/>
  <c r="J826"/>
  <c r="I826"/>
  <c r="H826"/>
  <c r="O825"/>
  <c r="N825"/>
  <c r="M825"/>
  <c r="L825"/>
  <c r="K825"/>
  <c r="J825"/>
  <c r="I825"/>
  <c r="H825"/>
  <c r="O824"/>
  <c r="N824"/>
  <c r="M824"/>
  <c r="L824"/>
  <c r="K824"/>
  <c r="J824"/>
  <c r="I824"/>
  <c r="H824"/>
  <c r="O823"/>
  <c r="N823"/>
  <c r="M823"/>
  <c r="L823"/>
  <c r="K823"/>
  <c r="J823"/>
  <c r="I823"/>
  <c r="H823"/>
  <c r="O822"/>
  <c r="N822"/>
  <c r="M822"/>
  <c r="L822"/>
  <c r="K822"/>
  <c r="J822"/>
  <c r="I822"/>
  <c r="H822"/>
  <c r="O821"/>
  <c r="N821"/>
  <c r="M821"/>
  <c r="L821"/>
  <c r="K821"/>
  <c r="J821"/>
  <c r="I821"/>
  <c r="H821"/>
  <c r="O820"/>
  <c r="N820"/>
  <c r="M820"/>
  <c r="L820"/>
  <c r="K820"/>
  <c r="J820"/>
  <c r="I820"/>
  <c r="H820"/>
  <c r="O819"/>
  <c r="N819"/>
  <c r="M819"/>
  <c r="L819"/>
  <c r="K819"/>
  <c r="J819"/>
  <c r="I819"/>
  <c r="H819"/>
  <c r="O818"/>
  <c r="N818"/>
  <c r="M818"/>
  <c r="L818"/>
  <c r="K818"/>
  <c r="J818"/>
  <c r="I818"/>
  <c r="H818"/>
  <c r="O817"/>
  <c r="N817"/>
  <c r="M817"/>
  <c r="L817"/>
  <c r="K817"/>
  <c r="J817"/>
  <c r="I817"/>
  <c r="H817"/>
  <c r="O816"/>
  <c r="N816"/>
  <c r="M816"/>
  <c r="L816"/>
  <c r="K816"/>
  <c r="J816"/>
  <c r="I816"/>
  <c r="H816"/>
  <c r="O815"/>
  <c r="N815"/>
  <c r="M815"/>
  <c r="L815"/>
  <c r="K815"/>
  <c r="J815"/>
  <c r="I815"/>
  <c r="H815"/>
  <c r="O814"/>
  <c r="N814"/>
  <c r="M814"/>
  <c r="L814"/>
  <c r="K814"/>
  <c r="J814"/>
  <c r="I814"/>
  <c r="H814"/>
  <c r="O813"/>
  <c r="N813"/>
  <c r="M813"/>
  <c r="L813"/>
  <c r="K813"/>
  <c r="J813"/>
  <c r="I813"/>
  <c r="H813"/>
  <c r="O812"/>
  <c r="N812"/>
  <c r="M812"/>
  <c r="L812"/>
  <c r="K812"/>
  <c r="J812"/>
  <c r="I812"/>
  <c r="H812"/>
  <c r="O811"/>
  <c r="N811"/>
  <c r="M811"/>
  <c r="L811"/>
  <c r="K811"/>
  <c r="J811"/>
  <c r="I811"/>
  <c r="H811"/>
  <c r="O810"/>
  <c r="N810"/>
  <c r="M810"/>
  <c r="L810"/>
  <c r="K810"/>
  <c r="J810"/>
  <c r="I810"/>
  <c r="H810"/>
  <c r="O809"/>
  <c r="N809"/>
  <c r="M809"/>
  <c r="L809"/>
  <c r="K809"/>
  <c r="J809"/>
  <c r="I809"/>
  <c r="H809"/>
  <c r="O808"/>
  <c r="N808"/>
  <c r="M808"/>
  <c r="L808"/>
  <c r="K808"/>
  <c r="J808"/>
  <c r="I808"/>
  <c r="H808"/>
  <c r="O807"/>
  <c r="N807"/>
  <c r="M807"/>
  <c r="L807"/>
  <c r="K807"/>
  <c r="J807"/>
  <c r="I807"/>
  <c r="H807"/>
  <c r="O806"/>
  <c r="N806"/>
  <c r="M806"/>
  <c r="L806"/>
  <c r="K806"/>
  <c r="J806"/>
  <c r="I806"/>
  <c r="H806"/>
  <c r="O805"/>
  <c r="N805"/>
  <c r="M805"/>
  <c r="L805"/>
  <c r="K805"/>
  <c r="J805"/>
  <c r="I805"/>
  <c r="H805"/>
  <c r="O804"/>
  <c r="N804"/>
  <c r="M804"/>
  <c r="L804"/>
  <c r="K804"/>
  <c r="J804"/>
  <c r="I804"/>
  <c r="H804"/>
  <c r="O803"/>
  <c r="N803"/>
  <c r="M803"/>
  <c r="L803"/>
  <c r="K803"/>
  <c r="J803"/>
  <c r="I803"/>
  <c r="H803"/>
  <c r="O802"/>
  <c r="N802"/>
  <c r="M802"/>
  <c r="L802"/>
  <c r="K802"/>
  <c r="J802"/>
  <c r="I802"/>
  <c r="H802"/>
  <c r="O801"/>
  <c r="N801"/>
  <c r="M801"/>
  <c r="L801"/>
  <c r="K801"/>
  <c r="J801"/>
  <c r="I801"/>
  <c r="H801"/>
  <c r="O800"/>
  <c r="N800"/>
  <c r="M800"/>
  <c r="L800"/>
  <c r="K800"/>
  <c r="J800"/>
  <c r="I800"/>
  <c r="H800"/>
  <c r="O799"/>
  <c r="N799"/>
  <c r="M799"/>
  <c r="L799"/>
  <c r="K799"/>
  <c r="J799"/>
  <c r="I799"/>
  <c r="H799"/>
  <c r="O798"/>
  <c r="N798"/>
  <c r="M798"/>
  <c r="L798"/>
  <c r="K798"/>
  <c r="J798"/>
  <c r="I798"/>
  <c r="H798"/>
  <c r="O797"/>
  <c r="N797"/>
  <c r="M797"/>
  <c r="L797"/>
  <c r="K797"/>
  <c r="J797"/>
  <c r="I797"/>
  <c r="H797"/>
  <c r="O796"/>
  <c r="N796"/>
  <c r="M796"/>
  <c r="L796"/>
  <c r="K796"/>
  <c r="J796"/>
  <c r="I796"/>
  <c r="H796"/>
  <c r="O795"/>
  <c r="N795"/>
  <c r="M795"/>
  <c r="L795"/>
  <c r="K795"/>
  <c r="J795"/>
  <c r="I795"/>
  <c r="H795"/>
  <c r="O794"/>
  <c r="N794"/>
  <c r="M794"/>
  <c r="L794"/>
  <c r="K794"/>
  <c r="J794"/>
  <c r="I794"/>
  <c r="H794"/>
  <c r="O793"/>
  <c r="N793"/>
  <c r="M793"/>
  <c r="L793"/>
  <c r="K793"/>
  <c r="J793"/>
  <c r="I793"/>
  <c r="H793"/>
  <c r="O792"/>
  <c r="N792"/>
  <c r="M792"/>
  <c r="L792"/>
  <c r="K792"/>
  <c r="J792"/>
  <c r="I792"/>
  <c r="H792"/>
  <c r="O791"/>
  <c r="N791"/>
  <c r="M791"/>
  <c r="L791"/>
  <c r="K791"/>
  <c r="J791"/>
  <c r="I791"/>
  <c r="H791"/>
  <c r="O790"/>
  <c r="N790"/>
  <c r="M790"/>
  <c r="L790"/>
  <c r="K790"/>
  <c r="J790"/>
  <c r="I790"/>
  <c r="H790"/>
  <c r="O789"/>
  <c r="N789"/>
  <c r="M789"/>
  <c r="L789"/>
  <c r="K789"/>
  <c r="J789"/>
  <c r="I789"/>
  <c r="H789"/>
  <c r="O788"/>
  <c r="N788"/>
  <c r="M788"/>
  <c r="L788"/>
  <c r="K788"/>
  <c r="J788"/>
  <c r="I788"/>
  <c r="H788"/>
  <c r="O787"/>
  <c r="N787"/>
  <c r="M787"/>
  <c r="L787"/>
  <c r="K787"/>
  <c r="J787"/>
  <c r="I787"/>
  <c r="H787"/>
  <c r="O786"/>
  <c r="N786"/>
  <c r="M786"/>
  <c r="L786"/>
  <c r="K786"/>
  <c r="J786"/>
  <c r="I786"/>
  <c r="H786"/>
  <c r="O785"/>
  <c r="N785"/>
  <c r="M785"/>
  <c r="L785"/>
  <c r="K785"/>
  <c r="J785"/>
  <c r="I785"/>
  <c r="H785"/>
  <c r="O784"/>
  <c r="N784"/>
  <c r="M784"/>
  <c r="L784"/>
  <c r="K784"/>
  <c r="J784"/>
  <c r="I784"/>
  <c r="H784"/>
  <c r="O783"/>
  <c r="N783"/>
  <c r="M783"/>
  <c r="L783"/>
  <c r="K783"/>
  <c r="J783"/>
  <c r="I783"/>
  <c r="H783"/>
  <c r="O782"/>
  <c r="N782"/>
  <c r="M782"/>
  <c r="L782"/>
  <c r="K782"/>
  <c r="J782"/>
  <c r="I782"/>
  <c r="H782"/>
  <c r="O781"/>
  <c r="N781"/>
  <c r="M781"/>
  <c r="L781"/>
  <c r="K781"/>
  <c r="J781"/>
  <c r="I781"/>
  <c r="H781"/>
  <c r="O780"/>
  <c r="N780"/>
  <c r="M780"/>
  <c r="L780"/>
  <c r="K780"/>
  <c r="J780"/>
  <c r="I780"/>
  <c r="H780"/>
  <c r="O779"/>
  <c r="N779"/>
  <c r="M779"/>
  <c r="L779"/>
  <c r="K779"/>
  <c r="J779"/>
  <c r="I779"/>
  <c r="H779"/>
  <c r="O778"/>
  <c r="N778"/>
  <c r="M778"/>
  <c r="L778"/>
  <c r="K778"/>
  <c r="J778"/>
  <c r="I778"/>
  <c r="H778"/>
  <c r="O777"/>
  <c r="N777"/>
  <c r="M777"/>
  <c r="L777"/>
  <c r="K777"/>
  <c r="J777"/>
  <c r="I777"/>
  <c r="H777"/>
  <c r="O776"/>
  <c r="N776"/>
  <c r="M776"/>
  <c r="L776"/>
  <c r="K776"/>
  <c r="J776"/>
  <c r="I776"/>
  <c r="H776"/>
  <c r="O775"/>
  <c r="N775"/>
  <c r="M775"/>
  <c r="L775"/>
  <c r="K775"/>
  <c r="J775"/>
  <c r="I775"/>
  <c r="H775"/>
  <c r="O774"/>
  <c r="N774"/>
  <c r="M774"/>
  <c r="L774"/>
  <c r="K774"/>
  <c r="J774"/>
  <c r="I774"/>
  <c r="H774"/>
  <c r="O773"/>
  <c r="N773"/>
  <c r="M773"/>
  <c r="L773"/>
  <c r="K773"/>
  <c r="J773"/>
  <c r="I773"/>
  <c r="H773"/>
  <c r="O772"/>
  <c r="N772"/>
  <c r="M772"/>
  <c r="L772"/>
  <c r="K772"/>
  <c r="J772"/>
  <c r="I772"/>
  <c r="H772"/>
  <c r="O771"/>
  <c r="N771"/>
  <c r="M771"/>
  <c r="L771"/>
  <c r="K771"/>
  <c r="J771"/>
  <c r="I771"/>
  <c r="H771"/>
  <c r="O770"/>
  <c r="N770"/>
  <c r="M770"/>
  <c r="L770"/>
  <c r="K770"/>
  <c r="J770"/>
  <c r="I770"/>
  <c r="H770"/>
  <c r="O769"/>
  <c r="N769"/>
  <c r="M769"/>
  <c r="L769"/>
  <c r="K769"/>
  <c r="J769"/>
  <c r="I769"/>
  <c r="H769"/>
  <c r="O768"/>
  <c r="N768"/>
  <c r="M768"/>
  <c r="L768"/>
  <c r="K768"/>
  <c r="J768"/>
  <c r="I768"/>
  <c r="H768"/>
  <c r="O767"/>
  <c r="N767"/>
  <c r="M767"/>
  <c r="L767"/>
  <c r="K767"/>
  <c r="J767"/>
  <c r="I767"/>
  <c r="H767"/>
  <c r="O766"/>
  <c r="N766"/>
  <c r="M766"/>
  <c r="L766"/>
  <c r="K766"/>
  <c r="J766"/>
  <c r="I766"/>
  <c r="H766"/>
  <c r="O765"/>
  <c r="N765"/>
  <c r="M765"/>
  <c r="L765"/>
  <c r="K765"/>
  <c r="J765"/>
  <c r="I765"/>
  <c r="H765"/>
  <c r="O764"/>
  <c r="N764"/>
  <c r="M764"/>
  <c r="L764"/>
  <c r="K764"/>
  <c r="J764"/>
  <c r="I764"/>
  <c r="H764"/>
  <c r="O763"/>
  <c r="N763"/>
  <c r="M763"/>
  <c r="L763"/>
  <c r="K763"/>
  <c r="J763"/>
  <c r="I763"/>
  <c r="H763"/>
  <c r="O762"/>
  <c r="N762"/>
  <c r="M762"/>
  <c r="L762"/>
  <c r="K762"/>
  <c r="J762"/>
  <c r="I762"/>
  <c r="H762"/>
  <c r="O761"/>
  <c r="N761"/>
  <c r="M761"/>
  <c r="L761"/>
  <c r="K761"/>
  <c r="J761"/>
  <c r="I761"/>
  <c r="H761"/>
  <c r="O760"/>
  <c r="N760"/>
  <c r="M760"/>
  <c r="L760"/>
  <c r="K760"/>
  <c r="J760"/>
  <c r="I760"/>
  <c r="H760"/>
  <c r="O759"/>
  <c r="N759"/>
  <c r="M759"/>
  <c r="L759"/>
  <c r="K759"/>
  <c r="J759"/>
  <c r="I759"/>
  <c r="H759"/>
  <c r="O758"/>
  <c r="N758"/>
  <c r="M758"/>
  <c r="L758"/>
  <c r="K758"/>
  <c r="J758"/>
  <c r="I758"/>
  <c r="H758"/>
  <c r="O757"/>
  <c r="N757"/>
  <c r="M757"/>
  <c r="L757"/>
  <c r="K757"/>
  <c r="J757"/>
  <c r="I757"/>
  <c r="H757"/>
  <c r="O756"/>
  <c r="N756"/>
  <c r="M756"/>
  <c r="L756"/>
  <c r="K756"/>
  <c r="J756"/>
  <c r="I756"/>
  <c r="H756"/>
  <c r="O755"/>
  <c r="N755"/>
  <c r="M755"/>
  <c r="L755"/>
  <c r="K755"/>
  <c r="J755"/>
  <c r="I755"/>
  <c r="H755"/>
  <c r="O754"/>
  <c r="N754"/>
  <c r="M754"/>
  <c r="L754"/>
  <c r="K754"/>
  <c r="J754"/>
  <c r="I754"/>
  <c r="H754"/>
  <c r="O753"/>
  <c r="N753"/>
  <c r="M753"/>
  <c r="L753"/>
  <c r="K753"/>
  <c r="J753"/>
  <c r="I753"/>
  <c r="H753"/>
  <c r="O752"/>
  <c r="N752"/>
  <c r="M752"/>
  <c r="L752"/>
  <c r="K752"/>
  <c r="J752"/>
  <c r="I752"/>
  <c r="H752"/>
  <c r="O751"/>
  <c r="N751"/>
  <c r="M751"/>
  <c r="L751"/>
  <c r="K751"/>
  <c r="J751"/>
  <c r="I751"/>
  <c r="H751"/>
  <c r="O750"/>
  <c r="N750"/>
  <c r="M750"/>
  <c r="L750"/>
  <c r="K750"/>
  <c r="J750"/>
  <c r="I750"/>
  <c r="H750"/>
  <c r="O749"/>
  <c r="N749"/>
  <c r="M749"/>
  <c r="L749"/>
  <c r="K749"/>
  <c r="J749"/>
  <c r="I749"/>
  <c r="H749"/>
  <c r="O748"/>
  <c r="N748"/>
  <c r="M748"/>
  <c r="L748"/>
  <c r="K748"/>
  <c r="J748"/>
  <c r="I748"/>
  <c r="H748"/>
  <c r="O747"/>
  <c r="N747"/>
  <c r="M747"/>
  <c r="L747"/>
  <c r="K747"/>
  <c r="J747"/>
  <c r="I747"/>
  <c r="H747"/>
  <c r="O746"/>
  <c r="N746"/>
  <c r="M746"/>
  <c r="L746"/>
  <c r="K746"/>
  <c r="J746"/>
  <c r="I746"/>
  <c r="H746"/>
  <c r="O745"/>
  <c r="N745"/>
  <c r="M745"/>
  <c r="L745"/>
  <c r="K745"/>
  <c r="J745"/>
  <c r="I745"/>
  <c r="H745"/>
  <c r="O744"/>
  <c r="N744"/>
  <c r="M744"/>
  <c r="L744"/>
  <c r="K744"/>
  <c r="J744"/>
  <c r="I744"/>
  <c r="H744"/>
  <c r="O743"/>
  <c r="N743"/>
  <c r="M743"/>
  <c r="L743"/>
  <c r="K743"/>
  <c r="J743"/>
  <c r="I743"/>
  <c r="H743"/>
  <c r="O742"/>
  <c r="N742"/>
  <c r="M742"/>
  <c r="L742"/>
  <c r="K742"/>
  <c r="J742"/>
  <c r="I742"/>
  <c r="H742"/>
  <c r="O741"/>
  <c r="N741"/>
  <c r="M741"/>
  <c r="L741"/>
  <c r="K741"/>
  <c r="J741"/>
  <c r="I741"/>
  <c r="H741"/>
  <c r="O740"/>
  <c r="N740"/>
  <c r="M740"/>
  <c r="L740"/>
  <c r="K740"/>
  <c r="J740"/>
  <c r="I740"/>
  <c r="H740"/>
  <c r="O739"/>
  <c r="N739"/>
  <c r="M739"/>
  <c r="L739"/>
  <c r="K739"/>
  <c r="J739"/>
  <c r="I739"/>
  <c r="H739"/>
  <c r="O738"/>
  <c r="N738"/>
  <c r="M738"/>
  <c r="L738"/>
  <c r="K738"/>
  <c r="J738"/>
  <c r="I738"/>
  <c r="H738"/>
  <c r="O737"/>
  <c r="N737"/>
  <c r="M737"/>
  <c r="L737"/>
  <c r="K737"/>
  <c r="J737"/>
  <c r="I737"/>
  <c r="H737"/>
  <c r="O736"/>
  <c r="N736"/>
  <c r="M736"/>
  <c r="L736"/>
  <c r="K736"/>
  <c r="J736"/>
  <c r="I736"/>
  <c r="H736"/>
  <c r="O735"/>
  <c r="N735"/>
  <c r="M735"/>
  <c r="L735"/>
  <c r="K735"/>
  <c r="J735"/>
  <c r="I735"/>
  <c r="H735"/>
  <c r="O734"/>
  <c r="N734"/>
  <c r="M734"/>
  <c r="L734"/>
  <c r="K734"/>
  <c r="J734"/>
  <c r="I734"/>
  <c r="H734"/>
  <c r="O733"/>
  <c r="N733"/>
  <c r="M733"/>
  <c r="L733"/>
  <c r="K733"/>
  <c r="J733"/>
  <c r="I733"/>
  <c r="H733"/>
  <c r="O732"/>
  <c r="N732"/>
  <c r="M732"/>
  <c r="L732"/>
  <c r="K732"/>
  <c r="J732"/>
  <c r="I732"/>
  <c r="H732"/>
  <c r="O731"/>
  <c r="N731"/>
  <c r="M731"/>
  <c r="L731"/>
  <c r="K731"/>
  <c r="J731"/>
  <c r="I731"/>
  <c r="H731"/>
  <c r="O730"/>
  <c r="N730"/>
  <c r="M730"/>
  <c r="L730"/>
  <c r="K730"/>
  <c r="J730"/>
  <c r="I730"/>
  <c r="H730"/>
  <c r="O729"/>
  <c r="N729"/>
  <c r="M729"/>
  <c r="L729"/>
  <c r="K729"/>
  <c r="J729"/>
  <c r="I729"/>
  <c r="H729"/>
  <c r="O728"/>
  <c r="N728"/>
  <c r="M728"/>
  <c r="L728"/>
  <c r="K728"/>
  <c r="J728"/>
  <c r="I728"/>
  <c r="H728"/>
  <c r="O727"/>
  <c r="N727"/>
  <c r="M727"/>
  <c r="L727"/>
  <c r="K727"/>
  <c r="J727"/>
  <c r="I727"/>
  <c r="H727"/>
  <c r="O726"/>
  <c r="N726"/>
  <c r="M726"/>
  <c r="L726"/>
  <c r="K726"/>
  <c r="J726"/>
  <c r="I726"/>
  <c r="H726"/>
  <c r="O725"/>
  <c r="N725"/>
  <c r="M725"/>
  <c r="L725"/>
  <c r="K725"/>
  <c r="J725"/>
  <c r="I725"/>
  <c r="H725"/>
  <c r="O724"/>
  <c r="N724"/>
  <c r="M724"/>
  <c r="L724"/>
  <c r="K724"/>
  <c r="J724"/>
  <c r="I724"/>
  <c r="H724"/>
  <c r="O723"/>
  <c r="N723"/>
  <c r="M723"/>
  <c r="L723"/>
  <c r="K723"/>
  <c r="J723"/>
  <c r="I723"/>
  <c r="H723"/>
  <c r="O722"/>
  <c r="N722"/>
  <c r="M722"/>
  <c r="L722"/>
  <c r="K722"/>
  <c r="J722"/>
  <c r="I722"/>
  <c r="H722"/>
  <c r="O721"/>
  <c r="N721"/>
  <c r="M721"/>
  <c r="L721"/>
  <c r="K721"/>
  <c r="J721"/>
  <c r="I721"/>
  <c r="H721"/>
  <c r="O720"/>
  <c r="N720"/>
  <c r="M720"/>
  <c r="L720"/>
  <c r="K720"/>
  <c r="J720"/>
  <c r="I720"/>
  <c r="H720"/>
  <c r="O719"/>
  <c r="N719"/>
  <c r="M719"/>
  <c r="L719"/>
  <c r="K719"/>
  <c r="J719"/>
  <c r="I719"/>
  <c r="H719"/>
  <c r="O718"/>
  <c r="N718"/>
  <c r="M718"/>
  <c r="L718"/>
  <c r="K718"/>
  <c r="J718"/>
  <c r="I718"/>
  <c r="H718"/>
  <c r="O717"/>
  <c r="N717"/>
  <c r="M717"/>
  <c r="L717"/>
  <c r="K717"/>
  <c r="J717"/>
  <c r="I717"/>
  <c r="H717"/>
  <c r="O716"/>
  <c r="N716"/>
  <c r="M716"/>
  <c r="L716"/>
  <c r="K716"/>
  <c r="J716"/>
  <c r="I716"/>
  <c r="H716"/>
  <c r="O715"/>
  <c r="N715"/>
  <c r="M715"/>
  <c r="L715"/>
  <c r="K715"/>
  <c r="J715"/>
  <c r="I715"/>
  <c r="H715"/>
  <c r="O714"/>
  <c r="N714"/>
  <c r="M714"/>
  <c r="L714"/>
  <c r="K714"/>
  <c r="J714"/>
  <c r="I714"/>
  <c r="H714"/>
  <c r="O713"/>
  <c r="N713"/>
  <c r="M713"/>
  <c r="L713"/>
  <c r="K713"/>
  <c r="J713"/>
  <c r="I713"/>
  <c r="H713"/>
  <c r="O712"/>
  <c r="N712"/>
  <c r="M712"/>
  <c r="L712"/>
  <c r="K712"/>
  <c r="J712"/>
  <c r="I712"/>
  <c r="H712"/>
  <c r="O711"/>
  <c r="N711"/>
  <c r="M711"/>
  <c r="L711"/>
  <c r="K711"/>
  <c r="J711"/>
  <c r="I711"/>
  <c r="H711"/>
  <c r="O710"/>
  <c r="N710"/>
  <c r="M710"/>
  <c r="L710"/>
  <c r="K710"/>
  <c r="J710"/>
  <c r="I710"/>
  <c r="H710"/>
  <c r="O709"/>
  <c r="N709"/>
  <c r="M709"/>
  <c r="L709"/>
  <c r="K709"/>
  <c r="J709"/>
  <c r="I709"/>
  <c r="H709"/>
  <c r="O708"/>
  <c r="N708"/>
  <c r="M708"/>
  <c r="L708"/>
  <c r="K708"/>
  <c r="J708"/>
  <c r="I708"/>
  <c r="H708"/>
  <c r="O707"/>
  <c r="N707"/>
  <c r="M707"/>
  <c r="L707"/>
  <c r="K707"/>
  <c r="J707"/>
  <c r="I707"/>
  <c r="H707"/>
  <c r="O706"/>
  <c r="N706"/>
  <c r="M706"/>
  <c r="L706"/>
  <c r="K706"/>
  <c r="J706"/>
  <c r="I706"/>
  <c r="H706"/>
  <c r="O705"/>
  <c r="N705"/>
  <c r="M705"/>
  <c r="L705"/>
  <c r="K705"/>
  <c r="J705"/>
  <c r="I705"/>
  <c r="H705"/>
  <c r="O704"/>
  <c r="N704"/>
  <c r="M704"/>
  <c r="L704"/>
  <c r="K704"/>
  <c r="J704"/>
  <c r="I704"/>
  <c r="H704"/>
  <c r="O703"/>
  <c r="N703"/>
  <c r="M703"/>
  <c r="L703"/>
  <c r="K703"/>
  <c r="J703"/>
  <c r="I703"/>
  <c r="H703"/>
  <c r="O702"/>
  <c r="N702"/>
  <c r="M702"/>
  <c r="L702"/>
  <c r="K702"/>
  <c r="J702"/>
  <c r="I702"/>
  <c r="H702"/>
  <c r="O701"/>
  <c r="N701"/>
  <c r="M701"/>
  <c r="L701"/>
  <c r="K701"/>
  <c r="J701"/>
  <c r="I701"/>
  <c r="H701"/>
  <c r="O700"/>
  <c r="N700"/>
  <c r="M700"/>
  <c r="L700"/>
  <c r="K700"/>
  <c r="J700"/>
  <c r="I700"/>
  <c r="H700"/>
  <c r="O699"/>
  <c r="N699"/>
  <c r="M699"/>
  <c r="L699"/>
  <c r="K699"/>
  <c r="J699"/>
  <c r="I699"/>
  <c r="H699"/>
  <c r="O698"/>
  <c r="N698"/>
  <c r="M698"/>
  <c r="L698"/>
  <c r="K698"/>
  <c r="J698"/>
  <c r="I698"/>
  <c r="H698"/>
  <c r="O697"/>
  <c r="N697"/>
  <c r="M697"/>
  <c r="L697"/>
  <c r="K697"/>
  <c r="J697"/>
  <c r="I697"/>
  <c r="H697"/>
  <c r="O696"/>
  <c r="N696"/>
  <c r="M696"/>
  <c r="L696"/>
  <c r="K696"/>
  <c r="J696"/>
  <c r="I696"/>
  <c r="H696"/>
  <c r="O695"/>
  <c r="N695"/>
  <c r="M695"/>
  <c r="L695"/>
  <c r="K695"/>
  <c r="J695"/>
  <c r="I695"/>
  <c r="H695"/>
  <c r="O694"/>
  <c r="N694"/>
  <c r="M694"/>
  <c r="L694"/>
  <c r="K694"/>
  <c r="J694"/>
  <c r="I694"/>
  <c r="H694"/>
  <c r="O693"/>
  <c r="N693"/>
  <c r="M693"/>
  <c r="L693"/>
  <c r="K693"/>
  <c r="J693"/>
  <c r="I693"/>
  <c r="H693"/>
  <c r="O692"/>
  <c r="N692"/>
  <c r="M692"/>
  <c r="L692"/>
  <c r="K692"/>
  <c r="J692"/>
  <c r="I692"/>
  <c r="H692"/>
  <c r="O691"/>
  <c r="N691"/>
  <c r="M691"/>
  <c r="L691"/>
  <c r="K691"/>
  <c r="J691"/>
  <c r="I691"/>
  <c r="H691"/>
  <c r="O690"/>
  <c r="N690"/>
  <c r="M690"/>
  <c r="L690"/>
  <c r="K690"/>
  <c r="J690"/>
  <c r="I690"/>
  <c r="H690"/>
  <c r="O689"/>
  <c r="N689"/>
  <c r="M689"/>
  <c r="L689"/>
  <c r="K689"/>
  <c r="J689"/>
  <c r="I689"/>
  <c r="H689"/>
  <c r="O688"/>
  <c r="N688"/>
  <c r="M688"/>
  <c r="L688"/>
  <c r="K688"/>
  <c r="J688"/>
  <c r="I688"/>
  <c r="H688"/>
  <c r="O687"/>
  <c r="N687"/>
  <c r="M687"/>
  <c r="L687"/>
  <c r="K687"/>
  <c r="J687"/>
  <c r="I687"/>
  <c r="H687"/>
  <c r="O686"/>
  <c r="N686"/>
  <c r="M686"/>
  <c r="L686"/>
  <c r="K686"/>
  <c r="J686"/>
  <c r="I686"/>
  <c r="H686"/>
  <c r="O685"/>
  <c r="N685"/>
  <c r="M685"/>
  <c r="L685"/>
  <c r="K685"/>
  <c r="J685"/>
  <c r="I685"/>
  <c r="H685"/>
  <c r="O684"/>
  <c r="N684"/>
  <c r="M684"/>
  <c r="L684"/>
  <c r="K684"/>
  <c r="J684"/>
  <c r="I684"/>
  <c r="H684"/>
  <c r="O683"/>
  <c r="N683"/>
  <c r="M683"/>
  <c r="L683"/>
  <c r="K683"/>
  <c r="J683"/>
  <c r="I683"/>
  <c r="H683"/>
  <c r="O682"/>
  <c r="N682"/>
  <c r="M682"/>
  <c r="L682"/>
  <c r="K682"/>
  <c r="J682"/>
  <c r="I682"/>
  <c r="H682"/>
  <c r="O681"/>
  <c r="N681"/>
  <c r="M681"/>
  <c r="L681"/>
  <c r="K681"/>
  <c r="J681"/>
  <c r="I681"/>
  <c r="H681"/>
  <c r="O680"/>
  <c r="N680"/>
  <c r="M680"/>
  <c r="L680"/>
  <c r="K680"/>
  <c r="J680"/>
  <c r="I680"/>
  <c r="H680"/>
  <c r="O679"/>
  <c r="N679"/>
  <c r="M679"/>
  <c r="L679"/>
  <c r="K679"/>
  <c r="J679"/>
  <c r="I679"/>
  <c r="H679"/>
  <c r="O678"/>
  <c r="N678"/>
  <c r="M678"/>
  <c r="L678"/>
  <c r="K678"/>
  <c r="J678"/>
  <c r="I678"/>
  <c r="H678"/>
  <c r="O677"/>
  <c r="N677"/>
  <c r="M677"/>
  <c r="L677"/>
  <c r="K677"/>
  <c r="J677"/>
  <c r="I677"/>
  <c r="H677"/>
  <c r="O676"/>
  <c r="N676"/>
  <c r="M676"/>
  <c r="L676"/>
  <c r="K676"/>
  <c r="J676"/>
  <c r="I676"/>
  <c r="H676"/>
  <c r="O675"/>
  <c r="N675"/>
  <c r="M675"/>
  <c r="L675"/>
  <c r="K675"/>
  <c r="J675"/>
  <c r="I675"/>
  <c r="H675"/>
  <c r="O674"/>
  <c r="N674"/>
  <c r="M674"/>
  <c r="L674"/>
  <c r="K674"/>
  <c r="J674"/>
  <c r="I674"/>
  <c r="H674"/>
  <c r="O673"/>
  <c r="N673"/>
  <c r="M673"/>
  <c r="L673"/>
  <c r="K673"/>
  <c r="J673"/>
  <c r="I673"/>
  <c r="H673"/>
  <c r="O672"/>
  <c r="N672"/>
  <c r="M672"/>
  <c r="L672"/>
  <c r="K672"/>
  <c r="J672"/>
  <c r="I672"/>
  <c r="H672"/>
  <c r="O671"/>
  <c r="N671"/>
  <c r="M671"/>
  <c r="L671"/>
  <c r="K671"/>
  <c r="J671"/>
  <c r="I671"/>
  <c r="H671"/>
  <c r="O670"/>
  <c r="N670"/>
  <c r="M670"/>
  <c r="L670"/>
  <c r="K670"/>
  <c r="J670"/>
  <c r="I670"/>
  <c r="H670"/>
  <c r="O669"/>
  <c r="N669"/>
  <c r="M669"/>
  <c r="L669"/>
  <c r="K669"/>
  <c r="J669"/>
  <c r="I669"/>
  <c r="H669"/>
  <c r="O668"/>
  <c r="N668"/>
  <c r="M668"/>
  <c r="L668"/>
  <c r="K668"/>
  <c r="J668"/>
  <c r="I668"/>
  <c r="H668"/>
  <c r="O667"/>
  <c r="N667"/>
  <c r="M667"/>
  <c r="L667"/>
  <c r="K667"/>
  <c r="J667"/>
  <c r="I667"/>
  <c r="H667"/>
  <c r="O666"/>
  <c r="N666"/>
  <c r="M666"/>
  <c r="L666"/>
  <c r="K666"/>
  <c r="J666"/>
  <c r="I666"/>
  <c r="H666"/>
  <c r="O665"/>
  <c r="N665"/>
  <c r="M665"/>
  <c r="L665"/>
  <c r="K665"/>
  <c r="J665"/>
  <c r="I665"/>
  <c r="H665"/>
  <c r="O664"/>
  <c r="N664"/>
  <c r="M664"/>
  <c r="L664"/>
  <c r="K664"/>
  <c r="J664"/>
  <c r="I664"/>
  <c r="H664"/>
  <c r="O663"/>
  <c r="N663"/>
  <c r="M663"/>
  <c r="L663"/>
  <c r="K663"/>
  <c r="J663"/>
  <c r="I663"/>
  <c r="H663"/>
  <c r="O662"/>
  <c r="N662"/>
  <c r="M662"/>
  <c r="L662"/>
  <c r="K662"/>
  <c r="J662"/>
  <c r="I662"/>
  <c r="H662"/>
  <c r="O661"/>
  <c r="N661"/>
  <c r="M661"/>
  <c r="L661"/>
  <c r="K661"/>
  <c r="J661"/>
  <c r="I661"/>
  <c r="H661"/>
  <c r="O660"/>
  <c r="N660"/>
  <c r="M660"/>
  <c r="L660"/>
  <c r="K660"/>
  <c r="J660"/>
  <c r="I660"/>
  <c r="H660"/>
  <c r="O659"/>
  <c r="N659"/>
  <c r="M659"/>
  <c r="L659"/>
  <c r="K659"/>
  <c r="J659"/>
  <c r="I659"/>
  <c r="H659"/>
  <c r="O658"/>
  <c r="N658"/>
  <c r="M658"/>
  <c r="L658"/>
  <c r="K658"/>
  <c r="J658"/>
  <c r="I658"/>
  <c r="H658"/>
  <c r="O657"/>
  <c r="N657"/>
  <c r="M657"/>
  <c r="L657"/>
  <c r="K657"/>
  <c r="J657"/>
  <c r="I657"/>
  <c r="H657"/>
  <c r="O656"/>
  <c r="N656"/>
  <c r="M656"/>
  <c r="L656"/>
  <c r="K656"/>
  <c r="J656"/>
  <c r="I656"/>
  <c r="H656"/>
  <c r="O655"/>
  <c r="N655"/>
  <c r="M655"/>
  <c r="L655"/>
  <c r="K655"/>
  <c r="J655"/>
  <c r="I655"/>
  <c r="H655"/>
  <c r="O654"/>
  <c r="N654"/>
  <c r="M654"/>
  <c r="L654"/>
  <c r="K654"/>
  <c r="J654"/>
  <c r="I654"/>
  <c r="H654"/>
  <c r="O653"/>
  <c r="N653"/>
  <c r="M653"/>
  <c r="L653"/>
  <c r="K653"/>
  <c r="J653"/>
  <c r="I653"/>
  <c r="H653"/>
  <c r="O652"/>
  <c r="N652"/>
  <c r="M652"/>
  <c r="L652"/>
  <c r="K652"/>
  <c r="J652"/>
  <c r="I652"/>
  <c r="H652"/>
  <c r="O651"/>
  <c r="N651"/>
  <c r="M651"/>
  <c r="L651"/>
  <c r="K651"/>
  <c r="J651"/>
  <c r="I651"/>
  <c r="H651"/>
  <c r="O650"/>
  <c r="N650"/>
  <c r="M650"/>
  <c r="L650"/>
  <c r="K650"/>
  <c r="J650"/>
  <c r="I650"/>
  <c r="H650"/>
  <c r="O649"/>
  <c r="N649"/>
  <c r="M649"/>
  <c r="L649"/>
  <c r="K649"/>
  <c r="J649"/>
  <c r="I649"/>
  <c r="H649"/>
  <c r="O648"/>
  <c r="N648"/>
  <c r="M648"/>
  <c r="L648"/>
  <c r="K648"/>
  <c r="J648"/>
  <c r="I648"/>
  <c r="H648"/>
  <c r="O647"/>
  <c r="N647"/>
  <c r="M647"/>
  <c r="L647"/>
  <c r="K647"/>
  <c r="J647"/>
  <c r="I647"/>
  <c r="H647"/>
  <c r="O646"/>
  <c r="N646"/>
  <c r="M646"/>
  <c r="L646"/>
  <c r="K646"/>
  <c r="J646"/>
  <c r="I646"/>
  <c r="H646"/>
  <c r="O645"/>
  <c r="N645"/>
  <c r="M645"/>
  <c r="L645"/>
  <c r="K645"/>
  <c r="J645"/>
  <c r="I645"/>
  <c r="H645"/>
  <c r="O644"/>
  <c r="N644"/>
  <c r="M644"/>
  <c r="L644"/>
  <c r="K644"/>
  <c r="J644"/>
  <c r="I644"/>
  <c r="H644"/>
  <c r="O643"/>
  <c r="N643"/>
  <c r="M643"/>
  <c r="L643"/>
  <c r="K643"/>
  <c r="J643"/>
  <c r="I643"/>
  <c r="H643"/>
  <c r="O642"/>
  <c r="N642"/>
  <c r="M642"/>
  <c r="L642"/>
  <c r="K642"/>
  <c r="J642"/>
  <c r="I642"/>
  <c r="H642"/>
  <c r="O641"/>
  <c r="N641"/>
  <c r="M641"/>
  <c r="L641"/>
  <c r="K641"/>
  <c r="J641"/>
  <c r="I641"/>
  <c r="H641"/>
  <c r="O640"/>
  <c r="N640"/>
  <c r="M640"/>
  <c r="L640"/>
  <c r="K640"/>
  <c r="J640"/>
  <c r="I640"/>
  <c r="H640"/>
  <c r="O639"/>
  <c r="N639"/>
  <c r="M639"/>
  <c r="L639"/>
  <c r="K639"/>
  <c r="J639"/>
  <c r="I639"/>
  <c r="H639"/>
  <c r="O638"/>
  <c r="N638"/>
  <c r="M638"/>
  <c r="L638"/>
  <c r="K638"/>
  <c r="J638"/>
  <c r="I638"/>
  <c r="H638"/>
  <c r="O637"/>
  <c r="N637"/>
  <c r="M637"/>
  <c r="L637"/>
  <c r="K637"/>
  <c r="J637"/>
  <c r="I637"/>
  <c r="H637"/>
  <c r="O636"/>
  <c r="N636"/>
  <c r="M636"/>
  <c r="L636"/>
  <c r="K636"/>
  <c r="J636"/>
  <c r="I636"/>
  <c r="H636"/>
  <c r="O635"/>
  <c r="N635"/>
  <c r="M635"/>
  <c r="L635"/>
  <c r="K635"/>
  <c r="J635"/>
  <c r="I635"/>
  <c r="H635"/>
  <c r="O634"/>
  <c r="N634"/>
  <c r="M634"/>
  <c r="L634"/>
  <c r="K634"/>
  <c r="J634"/>
  <c r="I634"/>
  <c r="H634"/>
  <c r="O633"/>
  <c r="N633"/>
  <c r="M633"/>
  <c r="L633"/>
  <c r="K633"/>
  <c r="J633"/>
  <c r="I633"/>
  <c r="H633"/>
  <c r="O632"/>
  <c r="N632"/>
  <c r="M632"/>
  <c r="L632"/>
  <c r="K632"/>
  <c r="J632"/>
  <c r="I632"/>
  <c r="H632"/>
  <c r="O631"/>
  <c r="N631"/>
  <c r="M631"/>
  <c r="L631"/>
  <c r="K631"/>
  <c r="J631"/>
  <c r="I631"/>
  <c r="H631"/>
  <c r="O630"/>
  <c r="N630"/>
  <c r="M630"/>
  <c r="L630"/>
  <c r="K630"/>
  <c r="J630"/>
  <c r="I630"/>
  <c r="H630"/>
  <c r="O629"/>
  <c r="N629"/>
  <c r="M629"/>
  <c r="L629"/>
  <c r="K629"/>
  <c r="J629"/>
  <c r="I629"/>
  <c r="H629"/>
  <c r="O628"/>
  <c r="N628"/>
  <c r="M628"/>
  <c r="L628"/>
  <c r="K628"/>
  <c r="J628"/>
  <c r="I628"/>
  <c r="H628"/>
  <c r="O627"/>
  <c r="N627"/>
  <c r="M627"/>
  <c r="L627"/>
  <c r="K627"/>
  <c r="J627"/>
  <c r="I627"/>
  <c r="H627"/>
  <c r="O626"/>
  <c r="N626"/>
  <c r="M626"/>
  <c r="L626"/>
  <c r="K626"/>
  <c r="J626"/>
  <c r="I626"/>
  <c r="H626"/>
  <c r="O625"/>
  <c r="N625"/>
  <c r="M625"/>
  <c r="L625"/>
  <c r="K625"/>
  <c r="J625"/>
  <c r="I625"/>
  <c r="H625"/>
  <c r="O624"/>
  <c r="N624"/>
  <c r="M624"/>
  <c r="L624"/>
  <c r="K624"/>
  <c r="J624"/>
  <c r="I624"/>
  <c r="H624"/>
  <c r="O623"/>
  <c r="N623"/>
  <c r="M623"/>
  <c r="L623"/>
  <c r="K623"/>
  <c r="J623"/>
  <c r="I623"/>
  <c r="H623"/>
  <c r="O622"/>
  <c r="N622"/>
  <c r="M622"/>
  <c r="L622"/>
  <c r="K622"/>
  <c r="J622"/>
  <c r="I622"/>
  <c r="H622"/>
  <c r="O621"/>
  <c r="N621"/>
  <c r="M621"/>
  <c r="L621"/>
  <c r="K621"/>
  <c r="J621"/>
  <c r="I621"/>
  <c r="H621"/>
  <c r="O620"/>
  <c r="N620"/>
  <c r="M620"/>
  <c r="L620"/>
  <c r="K620"/>
  <c r="J620"/>
  <c r="I620"/>
  <c r="H620"/>
  <c r="O619"/>
  <c r="N619"/>
  <c r="M619"/>
  <c r="L619"/>
  <c r="K619"/>
  <c r="J619"/>
  <c r="I619"/>
  <c r="H619"/>
  <c r="O618"/>
  <c r="N618"/>
  <c r="M618"/>
  <c r="L618"/>
  <c r="K618"/>
  <c r="J618"/>
  <c r="I618"/>
  <c r="H618"/>
  <c r="O617"/>
  <c r="N617"/>
  <c r="M617"/>
  <c r="L617"/>
  <c r="K617"/>
  <c r="J617"/>
  <c r="I617"/>
  <c r="H617"/>
  <c r="O616"/>
  <c r="N616"/>
  <c r="M616"/>
  <c r="L616"/>
  <c r="K616"/>
  <c r="J616"/>
  <c r="I616"/>
  <c r="H616"/>
  <c r="O615"/>
  <c r="N615"/>
  <c r="M615"/>
  <c r="L615"/>
  <c r="K615"/>
  <c r="J615"/>
  <c r="I615"/>
  <c r="H615"/>
  <c r="O614"/>
  <c r="N614"/>
  <c r="M614"/>
  <c r="L614"/>
  <c r="K614"/>
  <c r="J614"/>
  <c r="I614"/>
  <c r="H614"/>
  <c r="O613"/>
  <c r="N613"/>
  <c r="M613"/>
  <c r="L613"/>
  <c r="K613"/>
  <c r="J613"/>
  <c r="I613"/>
  <c r="H613"/>
  <c r="O612"/>
  <c r="N612"/>
  <c r="M612"/>
  <c r="L612"/>
  <c r="K612"/>
  <c r="J612"/>
  <c r="I612"/>
  <c r="H612"/>
  <c r="O611"/>
  <c r="N611"/>
  <c r="M611"/>
  <c r="L611"/>
  <c r="K611"/>
  <c r="J611"/>
  <c r="I611"/>
  <c r="H611"/>
  <c r="O610"/>
  <c r="N610"/>
  <c r="M610"/>
  <c r="L610"/>
  <c r="K610"/>
  <c r="J610"/>
  <c r="I610"/>
  <c r="H610"/>
  <c r="O609"/>
  <c r="N609"/>
  <c r="M609"/>
  <c r="L609"/>
  <c r="K609"/>
  <c r="J609"/>
  <c r="I609"/>
  <c r="H609"/>
  <c r="O608"/>
  <c r="N608"/>
  <c r="M608"/>
  <c r="L608"/>
  <c r="K608"/>
  <c r="J608"/>
  <c r="I608"/>
  <c r="H608"/>
  <c r="O607"/>
  <c r="N607"/>
  <c r="M607"/>
  <c r="L607"/>
  <c r="K607"/>
  <c r="J607"/>
  <c r="I607"/>
  <c r="H607"/>
  <c r="O606"/>
  <c r="N606"/>
  <c r="M606"/>
  <c r="L606"/>
  <c r="K606"/>
  <c r="J606"/>
  <c r="I606"/>
  <c r="H606"/>
  <c r="O605"/>
  <c r="N605"/>
  <c r="M605"/>
  <c r="L605"/>
  <c r="K605"/>
  <c r="J605"/>
  <c r="I605"/>
  <c r="H605"/>
  <c r="O604"/>
  <c r="N604"/>
  <c r="M604"/>
  <c r="L604"/>
  <c r="K604"/>
  <c r="J604"/>
  <c r="I604"/>
  <c r="H604"/>
  <c r="O603"/>
  <c r="N603"/>
  <c r="M603"/>
  <c r="L603"/>
  <c r="K603"/>
  <c r="J603"/>
  <c r="I603"/>
  <c r="H603"/>
  <c r="O602"/>
  <c r="N602"/>
  <c r="M602"/>
  <c r="L602"/>
  <c r="K602"/>
  <c r="J602"/>
  <c r="I602"/>
  <c r="H602"/>
  <c r="O601"/>
  <c r="N601"/>
  <c r="M601"/>
  <c r="L601"/>
  <c r="K601"/>
  <c r="J601"/>
  <c r="I601"/>
  <c r="H601"/>
  <c r="O600"/>
  <c r="N600"/>
  <c r="M600"/>
  <c r="L600"/>
  <c r="K600"/>
  <c r="J600"/>
  <c r="I600"/>
  <c r="H600"/>
  <c r="O599"/>
  <c r="N599"/>
  <c r="M599"/>
  <c r="L599"/>
  <c r="K599"/>
  <c r="J599"/>
  <c r="I599"/>
  <c r="H599"/>
  <c r="O598"/>
  <c r="N598"/>
  <c r="M598"/>
  <c r="L598"/>
  <c r="K598"/>
  <c r="J598"/>
  <c r="I598"/>
  <c r="H598"/>
  <c r="O597"/>
  <c r="N597"/>
  <c r="M597"/>
  <c r="L597"/>
  <c r="K597"/>
  <c r="J597"/>
  <c r="I597"/>
  <c r="H597"/>
  <c r="O596"/>
  <c r="N596"/>
  <c r="M596"/>
  <c r="L596"/>
  <c r="K596"/>
  <c r="J596"/>
  <c r="I596"/>
  <c r="H596"/>
  <c r="O595"/>
  <c r="N595"/>
  <c r="M595"/>
  <c r="L595"/>
  <c r="K595"/>
  <c r="J595"/>
  <c r="I595"/>
  <c r="H595"/>
  <c r="O594"/>
  <c r="N594"/>
  <c r="M594"/>
  <c r="L594"/>
  <c r="K594"/>
  <c r="J594"/>
  <c r="I594"/>
  <c r="H594"/>
  <c r="O593"/>
  <c r="N593"/>
  <c r="M593"/>
  <c r="L593"/>
  <c r="K593"/>
  <c r="J593"/>
  <c r="I593"/>
  <c r="H593"/>
  <c r="O592"/>
  <c r="N592"/>
  <c r="M592"/>
  <c r="L592"/>
  <c r="K592"/>
  <c r="J592"/>
  <c r="I592"/>
  <c r="H592"/>
  <c r="O591"/>
  <c r="N591"/>
  <c r="M591"/>
  <c r="L591"/>
  <c r="K591"/>
  <c r="J591"/>
  <c r="I591"/>
  <c r="H591"/>
  <c r="O590"/>
  <c r="N590"/>
  <c r="M590"/>
  <c r="L590"/>
  <c r="K590"/>
  <c r="J590"/>
  <c r="I590"/>
  <c r="H590"/>
  <c r="O589"/>
  <c r="N589"/>
  <c r="M589"/>
  <c r="L589"/>
  <c r="K589"/>
  <c r="J589"/>
  <c r="I589"/>
  <c r="H589"/>
  <c r="O588"/>
  <c r="N588"/>
  <c r="M588"/>
  <c r="L588"/>
  <c r="K588"/>
  <c r="J588"/>
  <c r="I588"/>
  <c r="H588"/>
  <c r="O587"/>
  <c r="N587"/>
  <c r="M587"/>
  <c r="L587"/>
  <c r="K587"/>
  <c r="J587"/>
  <c r="I587"/>
  <c r="H587"/>
  <c r="O586"/>
  <c r="N586"/>
  <c r="M586"/>
  <c r="L586"/>
  <c r="K586"/>
  <c r="J586"/>
  <c r="I586"/>
  <c r="H586"/>
  <c r="O585"/>
  <c r="N585"/>
  <c r="M585"/>
  <c r="L585"/>
  <c r="K585"/>
  <c r="J585"/>
  <c r="I585"/>
  <c r="H585"/>
  <c r="O584"/>
  <c r="N584"/>
  <c r="M584"/>
  <c r="L584"/>
  <c r="K584"/>
  <c r="J584"/>
  <c r="I584"/>
  <c r="H584"/>
  <c r="O583"/>
  <c r="N583"/>
  <c r="M583"/>
  <c r="L583"/>
  <c r="K583"/>
  <c r="J583"/>
  <c r="I583"/>
  <c r="H583"/>
  <c r="O582"/>
  <c r="N582"/>
  <c r="M582"/>
  <c r="L582"/>
  <c r="K582"/>
  <c r="J582"/>
  <c r="I582"/>
  <c r="H582"/>
  <c r="O581"/>
  <c r="N581"/>
  <c r="M581"/>
  <c r="L581"/>
  <c r="K581"/>
  <c r="J581"/>
  <c r="I581"/>
  <c r="H581"/>
  <c r="O580"/>
  <c r="N580"/>
  <c r="M580"/>
  <c r="L580"/>
  <c r="K580"/>
  <c r="J580"/>
  <c r="I580"/>
  <c r="H580"/>
  <c r="O579"/>
  <c r="N579"/>
  <c r="M579"/>
  <c r="L579"/>
  <c r="K579"/>
  <c r="J579"/>
  <c r="I579"/>
  <c r="H579"/>
  <c r="O578"/>
  <c r="N578"/>
  <c r="M578"/>
  <c r="L578"/>
  <c r="K578"/>
  <c r="J578"/>
  <c r="I578"/>
  <c r="H578"/>
  <c r="O577"/>
  <c r="N577"/>
  <c r="M577"/>
  <c r="L577"/>
  <c r="K577"/>
  <c r="J577"/>
  <c r="I577"/>
  <c r="H577"/>
  <c r="O576"/>
  <c r="N576"/>
  <c r="M576"/>
  <c r="L576"/>
  <c r="K576"/>
  <c r="J576"/>
  <c r="I576"/>
  <c r="H576"/>
  <c r="O575"/>
  <c r="N575"/>
  <c r="M575"/>
  <c r="L575"/>
  <c r="K575"/>
  <c r="J575"/>
  <c r="I575"/>
  <c r="H575"/>
  <c r="O574"/>
  <c r="N574"/>
  <c r="M574"/>
  <c r="L574"/>
  <c r="K574"/>
  <c r="J574"/>
  <c r="I574"/>
  <c r="H574"/>
  <c r="O573"/>
  <c r="N573"/>
  <c r="M573"/>
  <c r="L573"/>
  <c r="K573"/>
  <c r="J573"/>
  <c r="I573"/>
  <c r="H573"/>
  <c r="O572"/>
  <c r="N572"/>
  <c r="M572"/>
  <c r="L572"/>
  <c r="K572"/>
  <c r="J572"/>
  <c r="I572"/>
  <c r="H572"/>
  <c r="O571"/>
  <c r="N571"/>
  <c r="M571"/>
  <c r="L571"/>
  <c r="K571"/>
  <c r="J571"/>
  <c r="I571"/>
  <c r="H571"/>
  <c r="O570"/>
  <c r="N570"/>
  <c r="M570"/>
  <c r="L570"/>
  <c r="K570"/>
  <c r="J570"/>
  <c r="I570"/>
  <c r="H570"/>
  <c r="O569"/>
  <c r="N569"/>
  <c r="M569"/>
  <c r="L569"/>
  <c r="K569"/>
  <c r="J569"/>
  <c r="I569"/>
  <c r="H569"/>
  <c r="O568"/>
  <c r="N568"/>
  <c r="M568"/>
  <c r="L568"/>
  <c r="K568"/>
  <c r="J568"/>
  <c r="I568"/>
  <c r="H568"/>
  <c r="O567"/>
  <c r="N567"/>
  <c r="M567"/>
  <c r="L567"/>
  <c r="K567"/>
  <c r="J567"/>
  <c r="I567"/>
  <c r="H567"/>
  <c r="O566"/>
  <c r="N566"/>
  <c r="M566"/>
  <c r="L566"/>
  <c r="K566"/>
  <c r="J566"/>
  <c r="I566"/>
  <c r="H566"/>
  <c r="O565"/>
  <c r="N565"/>
  <c r="M565"/>
  <c r="L565"/>
  <c r="K565"/>
  <c r="J565"/>
  <c r="I565"/>
  <c r="H565"/>
  <c r="O564"/>
  <c r="N564"/>
  <c r="M564"/>
  <c r="L564"/>
  <c r="K564"/>
  <c r="J564"/>
  <c r="I564"/>
  <c r="H564"/>
  <c r="O563"/>
  <c r="N563"/>
  <c r="M563"/>
  <c r="L563"/>
  <c r="K563"/>
  <c r="J563"/>
  <c r="I563"/>
  <c r="H563"/>
  <c r="O562"/>
  <c r="N562"/>
  <c r="M562"/>
  <c r="L562"/>
  <c r="K562"/>
  <c r="J562"/>
  <c r="I562"/>
  <c r="H562"/>
  <c r="O561"/>
  <c r="N561"/>
  <c r="M561"/>
  <c r="L561"/>
  <c r="K561"/>
  <c r="J561"/>
  <c r="I561"/>
  <c r="H561"/>
  <c r="O560"/>
  <c r="N560"/>
  <c r="M560"/>
  <c r="L560"/>
  <c r="K560"/>
  <c r="J560"/>
  <c r="I560"/>
  <c r="H560"/>
  <c r="O559"/>
  <c r="N559"/>
  <c r="M559"/>
  <c r="L559"/>
  <c r="K559"/>
  <c r="J559"/>
  <c r="I559"/>
  <c r="H559"/>
  <c r="O558"/>
  <c r="N558"/>
  <c r="M558"/>
  <c r="L558"/>
  <c r="K558"/>
  <c r="J558"/>
  <c r="I558"/>
  <c r="H558"/>
  <c r="O557"/>
  <c r="N557"/>
  <c r="M557"/>
  <c r="L557"/>
  <c r="K557"/>
  <c r="J557"/>
  <c r="I557"/>
  <c r="H557"/>
  <c r="O556"/>
  <c r="N556"/>
  <c r="M556"/>
  <c r="L556"/>
  <c r="K556"/>
  <c r="J556"/>
  <c r="I556"/>
  <c r="H556"/>
  <c r="O555"/>
  <c r="N555"/>
  <c r="M555"/>
  <c r="L555"/>
  <c r="K555"/>
  <c r="J555"/>
  <c r="I555"/>
  <c r="H555"/>
  <c r="O554"/>
  <c r="N554"/>
  <c r="M554"/>
  <c r="L554"/>
  <c r="K554"/>
  <c r="J554"/>
  <c r="I554"/>
  <c r="H554"/>
  <c r="O553"/>
  <c r="N553"/>
  <c r="M553"/>
  <c r="L553"/>
  <c r="K553"/>
  <c r="J553"/>
  <c r="I553"/>
  <c r="H553"/>
  <c r="O552"/>
  <c r="N552"/>
  <c r="M552"/>
  <c r="L552"/>
  <c r="K552"/>
  <c r="J552"/>
  <c r="I552"/>
  <c r="H552"/>
  <c r="O551"/>
  <c r="N551"/>
  <c r="M551"/>
  <c r="L551"/>
  <c r="K551"/>
  <c r="J551"/>
  <c r="I551"/>
  <c r="H551"/>
  <c r="O550"/>
  <c r="N550"/>
  <c r="M550"/>
  <c r="L550"/>
  <c r="K550"/>
  <c r="J550"/>
  <c r="I550"/>
  <c r="H550"/>
  <c r="O549"/>
  <c r="N549"/>
  <c r="M549"/>
  <c r="L549"/>
  <c r="K549"/>
  <c r="J549"/>
  <c r="I549"/>
  <c r="H549"/>
  <c r="O548"/>
  <c r="N548"/>
  <c r="M548"/>
  <c r="L548"/>
  <c r="K548"/>
  <c r="J548"/>
  <c r="I548"/>
  <c r="H548"/>
  <c r="O547"/>
  <c r="N547"/>
  <c r="M547"/>
  <c r="L547"/>
  <c r="K547"/>
  <c r="J547"/>
  <c r="I547"/>
  <c r="H547"/>
  <c r="O546"/>
  <c r="N546"/>
  <c r="M546"/>
  <c r="L546"/>
  <c r="K546"/>
  <c r="J546"/>
  <c r="I546"/>
  <c r="H546"/>
  <c r="O545"/>
  <c r="N545"/>
  <c r="M545"/>
  <c r="L545"/>
  <c r="K545"/>
  <c r="J545"/>
  <c r="I545"/>
  <c r="H545"/>
  <c r="O544"/>
  <c r="N544"/>
  <c r="M544"/>
  <c r="L544"/>
  <c r="K544"/>
  <c r="J544"/>
  <c r="I544"/>
  <c r="H544"/>
  <c r="O543"/>
  <c r="N543"/>
  <c r="M543"/>
  <c r="L543"/>
  <c r="K543"/>
  <c r="J543"/>
  <c r="I543"/>
  <c r="H543"/>
  <c r="O542"/>
  <c r="N542"/>
  <c r="M542"/>
  <c r="L542"/>
  <c r="K542"/>
  <c r="J542"/>
  <c r="I542"/>
  <c r="H542"/>
  <c r="O541"/>
  <c r="N541"/>
  <c r="M541"/>
  <c r="L541"/>
  <c r="K541"/>
  <c r="J541"/>
  <c r="I541"/>
  <c r="H541"/>
  <c r="O540"/>
  <c r="N540"/>
  <c r="M540"/>
  <c r="L540"/>
  <c r="K540"/>
  <c r="J540"/>
  <c r="I540"/>
  <c r="H540"/>
  <c r="O539"/>
  <c r="N539"/>
  <c r="M539"/>
  <c r="L539"/>
  <c r="K539"/>
  <c r="J539"/>
  <c r="I539"/>
  <c r="H539"/>
  <c r="O538"/>
  <c r="N538"/>
  <c r="M538"/>
  <c r="L538"/>
  <c r="K538"/>
  <c r="J538"/>
  <c r="I538"/>
  <c r="H538"/>
  <c r="O537"/>
  <c r="N537"/>
  <c r="M537"/>
  <c r="L537"/>
  <c r="K537"/>
  <c r="J537"/>
  <c r="I537"/>
  <c r="H537"/>
  <c r="O536"/>
  <c r="N536"/>
  <c r="M536"/>
  <c r="L536"/>
  <c r="K536"/>
  <c r="J536"/>
  <c r="I536"/>
  <c r="H536"/>
  <c r="O535"/>
  <c r="N535"/>
  <c r="M535"/>
  <c r="L535"/>
  <c r="K535"/>
  <c r="J535"/>
  <c r="I535"/>
  <c r="H535"/>
  <c r="O534"/>
  <c r="N534"/>
  <c r="M534"/>
  <c r="L534"/>
  <c r="K534"/>
  <c r="J534"/>
  <c r="I534"/>
  <c r="H534"/>
  <c r="O533"/>
  <c r="N533"/>
  <c r="M533"/>
  <c r="L533"/>
  <c r="K533"/>
  <c r="J533"/>
  <c r="I533"/>
  <c r="H533"/>
  <c r="O532"/>
  <c r="N532"/>
  <c r="M532"/>
  <c r="L532"/>
  <c r="K532"/>
  <c r="J532"/>
  <c r="I532"/>
  <c r="H532"/>
  <c r="O531"/>
  <c r="N531"/>
  <c r="M531"/>
  <c r="L531"/>
  <c r="K531"/>
  <c r="J531"/>
  <c r="I531"/>
  <c r="H531"/>
  <c r="O530"/>
  <c r="N530"/>
  <c r="M530"/>
  <c r="L530"/>
  <c r="K530"/>
  <c r="J530"/>
  <c r="I530"/>
  <c r="H530"/>
  <c r="O529"/>
  <c r="N529"/>
  <c r="M529"/>
  <c r="L529"/>
  <c r="K529"/>
  <c r="J529"/>
  <c r="I529"/>
  <c r="H529"/>
  <c r="O528"/>
  <c r="N528"/>
  <c r="M528"/>
  <c r="L528"/>
  <c r="K528"/>
  <c r="J528"/>
  <c r="I528"/>
  <c r="H528"/>
  <c r="O527"/>
  <c r="N527"/>
  <c r="M527"/>
  <c r="L527"/>
  <c r="K527"/>
  <c r="J527"/>
  <c r="I527"/>
  <c r="H527"/>
  <c r="O526"/>
  <c r="N526"/>
  <c r="M526"/>
  <c r="L526"/>
  <c r="K526"/>
  <c r="J526"/>
  <c r="I526"/>
  <c r="H526"/>
  <c r="O525"/>
  <c r="N525"/>
  <c r="M525"/>
  <c r="L525"/>
  <c r="K525"/>
  <c r="J525"/>
  <c r="I525"/>
  <c r="H525"/>
  <c r="O524"/>
  <c r="N524"/>
  <c r="M524"/>
  <c r="L524"/>
  <c r="K524"/>
  <c r="J524"/>
  <c r="I524"/>
  <c r="H524"/>
  <c r="O523"/>
  <c r="N523"/>
  <c r="M523"/>
  <c r="L523"/>
  <c r="K523"/>
  <c r="J523"/>
  <c r="I523"/>
  <c r="H523"/>
  <c r="O522"/>
  <c r="N522"/>
  <c r="M522"/>
  <c r="L522"/>
  <c r="K522"/>
  <c r="J522"/>
  <c r="I522"/>
  <c r="H522"/>
  <c r="O521"/>
  <c r="N521"/>
  <c r="M521"/>
  <c r="L521"/>
  <c r="K521"/>
  <c r="J521"/>
  <c r="I521"/>
  <c r="H521"/>
  <c r="O520"/>
  <c r="N520"/>
  <c r="M520"/>
  <c r="L520"/>
  <c r="K520"/>
  <c r="J520"/>
  <c r="I520"/>
  <c r="H520"/>
  <c r="O519"/>
  <c r="N519"/>
  <c r="M519"/>
  <c r="L519"/>
  <c r="K519"/>
  <c r="J519"/>
  <c r="I519"/>
  <c r="H519"/>
  <c r="O518"/>
  <c r="N518"/>
  <c r="M518"/>
  <c r="L518"/>
  <c r="K518"/>
  <c r="J518"/>
  <c r="I518"/>
  <c r="H518"/>
  <c r="O517"/>
  <c r="N517"/>
  <c r="M517"/>
  <c r="L517"/>
  <c r="K517"/>
  <c r="J517"/>
  <c r="I517"/>
  <c r="H517"/>
  <c r="O516"/>
  <c r="N516"/>
  <c r="M516"/>
  <c r="L516"/>
  <c r="K516"/>
  <c r="J516"/>
  <c r="I516"/>
  <c r="H516"/>
  <c r="O515"/>
  <c r="N515"/>
  <c r="M515"/>
  <c r="L515"/>
  <c r="K515"/>
  <c r="J515"/>
  <c r="I515"/>
  <c r="H515"/>
  <c r="O514"/>
  <c r="N514"/>
  <c r="M514"/>
  <c r="L514"/>
  <c r="K514"/>
  <c r="J514"/>
  <c r="I514"/>
  <c r="H514"/>
  <c r="O513"/>
  <c r="N513"/>
  <c r="M513"/>
  <c r="L513"/>
  <c r="K513"/>
  <c r="J513"/>
  <c r="I513"/>
  <c r="H513"/>
  <c r="O512"/>
  <c r="N512"/>
  <c r="M512"/>
  <c r="L512"/>
  <c r="K512"/>
  <c r="J512"/>
  <c r="I512"/>
  <c r="H512"/>
  <c r="O511"/>
  <c r="N511"/>
  <c r="M511"/>
  <c r="L511"/>
  <c r="K511"/>
  <c r="J511"/>
  <c r="I511"/>
  <c r="H511"/>
  <c r="O510"/>
  <c r="N510"/>
  <c r="M510"/>
  <c r="L510"/>
  <c r="K510"/>
  <c r="J510"/>
  <c r="I510"/>
  <c r="H510"/>
  <c r="O509"/>
  <c r="N509"/>
  <c r="M509"/>
  <c r="L509"/>
  <c r="K509"/>
  <c r="J509"/>
  <c r="I509"/>
  <c r="H509"/>
  <c r="O508"/>
  <c r="N508"/>
  <c r="M508"/>
  <c r="L508"/>
  <c r="K508"/>
  <c r="J508"/>
  <c r="I508"/>
  <c r="H508"/>
  <c r="O507"/>
  <c r="N507"/>
  <c r="M507"/>
  <c r="L507"/>
  <c r="K507"/>
  <c r="J507"/>
  <c r="I507"/>
  <c r="H507"/>
  <c r="O506"/>
  <c r="N506"/>
  <c r="M506"/>
  <c r="L506"/>
  <c r="K506"/>
  <c r="J506"/>
  <c r="I506"/>
  <c r="H506"/>
  <c r="O505"/>
  <c r="N505"/>
  <c r="M505"/>
  <c r="L505"/>
  <c r="K505"/>
  <c r="J505"/>
  <c r="I505"/>
  <c r="H505"/>
  <c r="O504"/>
  <c r="N504"/>
  <c r="M504"/>
  <c r="L504"/>
  <c r="K504"/>
  <c r="J504"/>
  <c r="I504"/>
  <c r="H504"/>
  <c r="O503"/>
  <c r="N503"/>
  <c r="M503"/>
  <c r="L503"/>
  <c r="K503"/>
  <c r="J503"/>
  <c r="I503"/>
  <c r="H503"/>
  <c r="O502"/>
  <c r="N502"/>
  <c r="M502"/>
  <c r="L502"/>
  <c r="K502"/>
  <c r="J502"/>
  <c r="I502"/>
  <c r="H502"/>
  <c r="O501"/>
  <c r="N501"/>
  <c r="M501"/>
  <c r="L501"/>
  <c r="K501"/>
  <c r="J501"/>
  <c r="I501"/>
  <c r="H501"/>
  <c r="O500"/>
  <c r="N500"/>
  <c r="M500"/>
  <c r="L500"/>
  <c r="K500"/>
  <c r="J500"/>
  <c r="I500"/>
  <c r="H500"/>
  <c r="O499"/>
  <c r="N499"/>
  <c r="M499"/>
  <c r="L499"/>
  <c r="K499"/>
  <c r="J499"/>
  <c r="I499"/>
  <c r="H499"/>
  <c r="O498"/>
  <c r="N498"/>
  <c r="M498"/>
  <c r="L498"/>
  <c r="K498"/>
  <c r="J498"/>
  <c r="I498"/>
  <c r="H498"/>
  <c r="O497"/>
  <c r="N497"/>
  <c r="M497"/>
  <c r="L497"/>
  <c r="K497"/>
  <c r="J497"/>
  <c r="I497"/>
  <c r="H497"/>
  <c r="O496"/>
  <c r="N496"/>
  <c r="M496"/>
  <c r="L496"/>
  <c r="K496"/>
  <c r="J496"/>
  <c r="I496"/>
  <c r="H496"/>
  <c r="O495"/>
  <c r="N495"/>
  <c r="M495"/>
  <c r="L495"/>
  <c r="K495"/>
  <c r="J495"/>
  <c r="I495"/>
  <c r="H495"/>
  <c r="O494"/>
  <c r="N494"/>
  <c r="M494"/>
  <c r="L494"/>
  <c r="K494"/>
  <c r="J494"/>
  <c r="I494"/>
  <c r="H494"/>
  <c r="O493"/>
  <c r="N493"/>
  <c r="M493"/>
  <c r="L493"/>
  <c r="K493"/>
  <c r="J493"/>
  <c r="I493"/>
  <c r="H493"/>
  <c r="O492"/>
  <c r="N492"/>
  <c r="M492"/>
  <c r="L492"/>
  <c r="K492"/>
  <c r="J492"/>
  <c r="I492"/>
  <c r="H492"/>
  <c r="O491"/>
  <c r="N491"/>
  <c r="M491"/>
  <c r="L491"/>
  <c r="K491"/>
  <c r="J491"/>
  <c r="I491"/>
  <c r="H491"/>
  <c r="O490"/>
  <c r="N490"/>
  <c r="M490"/>
  <c r="L490"/>
  <c r="K490"/>
  <c r="J490"/>
  <c r="I490"/>
  <c r="H490"/>
  <c r="O489"/>
  <c r="N489"/>
  <c r="M489"/>
  <c r="L489"/>
  <c r="K489"/>
  <c r="J489"/>
  <c r="I489"/>
  <c r="H489"/>
  <c r="O488"/>
  <c r="N488"/>
  <c r="M488"/>
  <c r="L488"/>
  <c r="K488"/>
  <c r="J488"/>
  <c r="I488"/>
  <c r="H488"/>
  <c r="O487"/>
  <c r="N487"/>
  <c r="M487"/>
  <c r="L487"/>
  <c r="K487"/>
  <c r="J487"/>
  <c r="I487"/>
  <c r="H487"/>
  <c r="O486"/>
  <c r="N486"/>
  <c r="M486"/>
  <c r="L486"/>
  <c r="K486"/>
  <c r="J486"/>
  <c r="I486"/>
  <c r="H486"/>
  <c r="O485"/>
  <c r="N485"/>
  <c r="M485"/>
  <c r="L485"/>
  <c r="K485"/>
  <c r="J485"/>
  <c r="I485"/>
  <c r="H485"/>
  <c r="O484"/>
  <c r="N484"/>
  <c r="M484"/>
  <c r="L484"/>
  <c r="K484"/>
  <c r="J484"/>
  <c r="I484"/>
  <c r="H484"/>
  <c r="O483"/>
  <c r="N483"/>
  <c r="M483"/>
  <c r="L483"/>
  <c r="K483"/>
  <c r="J483"/>
  <c r="I483"/>
  <c r="H483"/>
  <c r="O482"/>
  <c r="N482"/>
  <c r="M482"/>
  <c r="L482"/>
  <c r="K482"/>
  <c r="J482"/>
  <c r="I482"/>
  <c r="H482"/>
  <c r="O481"/>
  <c r="N481"/>
  <c r="M481"/>
  <c r="L481"/>
  <c r="K481"/>
  <c r="J481"/>
  <c r="I481"/>
  <c r="H481"/>
  <c r="O480"/>
  <c r="N480"/>
  <c r="M480"/>
  <c r="L480"/>
  <c r="K480"/>
  <c r="J480"/>
  <c r="I480"/>
  <c r="H480"/>
  <c r="O479"/>
  <c r="N479"/>
  <c r="M479"/>
  <c r="L479"/>
  <c r="K479"/>
  <c r="J479"/>
  <c r="I479"/>
  <c r="H479"/>
  <c r="O478"/>
  <c r="N478"/>
  <c r="M478"/>
  <c r="L478"/>
  <c r="K478"/>
  <c r="J478"/>
  <c r="I478"/>
  <c r="H478"/>
  <c r="O477"/>
  <c r="N477"/>
  <c r="M477"/>
  <c r="L477"/>
  <c r="K477"/>
  <c r="J477"/>
  <c r="I477"/>
  <c r="H477"/>
  <c r="O476"/>
  <c r="N476"/>
  <c r="M476"/>
  <c r="L476"/>
  <c r="K476"/>
  <c r="J476"/>
  <c r="I476"/>
  <c r="H476"/>
  <c r="O475"/>
  <c r="N475"/>
  <c r="M475"/>
  <c r="L475"/>
  <c r="K475"/>
  <c r="J475"/>
  <c r="I475"/>
  <c r="H475"/>
  <c r="O474"/>
  <c r="N474"/>
  <c r="M474"/>
  <c r="L474"/>
  <c r="K474"/>
  <c r="J474"/>
  <c r="I474"/>
  <c r="H474"/>
  <c r="O473"/>
  <c r="N473"/>
  <c r="M473"/>
  <c r="L473"/>
  <c r="K473"/>
  <c r="J473"/>
  <c r="I473"/>
  <c r="H473"/>
  <c r="O472"/>
  <c r="N472"/>
  <c r="M472"/>
  <c r="L472"/>
  <c r="K472"/>
  <c r="J472"/>
  <c r="I472"/>
  <c r="H472"/>
  <c r="O471"/>
  <c r="N471"/>
  <c r="M471"/>
  <c r="L471"/>
  <c r="K471"/>
  <c r="J471"/>
  <c r="I471"/>
  <c r="H471"/>
  <c r="O470"/>
  <c r="N470"/>
  <c r="M470"/>
  <c r="L470"/>
  <c r="K470"/>
  <c r="J470"/>
  <c r="I470"/>
  <c r="H470"/>
  <c r="O469"/>
  <c r="N469"/>
  <c r="M469"/>
  <c r="L469"/>
  <c r="K469"/>
  <c r="J469"/>
  <c r="I469"/>
  <c r="H469"/>
  <c r="O468"/>
  <c r="N468"/>
  <c r="M468"/>
  <c r="L468"/>
  <c r="K468"/>
  <c r="J468"/>
  <c r="I468"/>
  <c r="H468"/>
  <c r="O467"/>
  <c r="N467"/>
  <c r="M467"/>
  <c r="L467"/>
  <c r="K467"/>
  <c r="J467"/>
  <c r="I467"/>
  <c r="H467"/>
  <c r="O466"/>
  <c r="N466"/>
  <c r="M466"/>
  <c r="L466"/>
  <c r="K466"/>
  <c r="J466"/>
  <c r="I466"/>
  <c r="H466"/>
  <c r="O465"/>
  <c r="N465"/>
  <c r="M465"/>
  <c r="L465"/>
  <c r="K465"/>
  <c r="J465"/>
  <c r="I465"/>
  <c r="H465"/>
  <c r="O464"/>
  <c r="N464"/>
  <c r="M464"/>
  <c r="L464"/>
  <c r="K464"/>
  <c r="J464"/>
  <c r="I464"/>
  <c r="H464"/>
  <c r="O463"/>
  <c r="N463"/>
  <c r="M463"/>
  <c r="L463"/>
  <c r="K463"/>
  <c r="J463"/>
  <c r="I463"/>
  <c r="H463"/>
  <c r="O462"/>
  <c r="N462"/>
  <c r="M462"/>
  <c r="L462"/>
  <c r="K462"/>
  <c r="J462"/>
  <c r="I462"/>
  <c r="H462"/>
  <c r="O461"/>
  <c r="N461"/>
  <c r="M461"/>
  <c r="L461"/>
  <c r="K461"/>
  <c r="J461"/>
  <c r="I461"/>
  <c r="H461"/>
  <c r="O460"/>
  <c r="N460"/>
  <c r="M460"/>
  <c r="L460"/>
  <c r="K460"/>
  <c r="J460"/>
  <c r="I460"/>
  <c r="H460"/>
  <c r="O459"/>
  <c r="N459"/>
  <c r="M459"/>
  <c r="L459"/>
  <c r="K459"/>
  <c r="J459"/>
  <c r="I459"/>
  <c r="H459"/>
  <c r="O458"/>
  <c r="N458"/>
  <c r="M458"/>
  <c r="L458"/>
  <c r="K458"/>
  <c r="J458"/>
  <c r="I458"/>
  <c r="H458"/>
  <c r="O457"/>
  <c r="N457"/>
  <c r="M457"/>
  <c r="L457"/>
  <c r="K457"/>
  <c r="J457"/>
  <c r="I457"/>
  <c r="H457"/>
  <c r="O456"/>
  <c r="N456"/>
  <c r="M456"/>
  <c r="L456"/>
  <c r="K456"/>
  <c r="J456"/>
  <c r="I456"/>
  <c r="H456"/>
  <c r="O455"/>
  <c r="N455"/>
  <c r="M455"/>
  <c r="L455"/>
  <c r="K455"/>
  <c r="J455"/>
  <c r="I455"/>
  <c r="H455"/>
  <c r="O454"/>
  <c r="N454"/>
  <c r="M454"/>
  <c r="L454"/>
  <c r="K454"/>
  <c r="J454"/>
  <c r="I454"/>
  <c r="H454"/>
  <c r="O453"/>
  <c r="N453"/>
  <c r="M453"/>
  <c r="L453"/>
  <c r="K453"/>
  <c r="J453"/>
  <c r="I453"/>
  <c r="H453"/>
  <c r="O452"/>
  <c r="N452"/>
  <c r="M452"/>
  <c r="L452"/>
  <c r="K452"/>
  <c r="J452"/>
  <c r="I452"/>
  <c r="H452"/>
  <c r="O451"/>
  <c r="N451"/>
  <c r="M451"/>
  <c r="L451"/>
  <c r="K451"/>
  <c r="J451"/>
  <c r="I451"/>
  <c r="H451"/>
  <c r="O450"/>
  <c r="N450"/>
  <c r="M450"/>
  <c r="L450"/>
  <c r="K450"/>
  <c r="J450"/>
  <c r="I450"/>
  <c r="H450"/>
  <c r="O449"/>
  <c r="N449"/>
  <c r="M449"/>
  <c r="L449"/>
  <c r="K449"/>
  <c r="J449"/>
  <c r="I449"/>
  <c r="H449"/>
  <c r="O448"/>
  <c r="N448"/>
  <c r="M448"/>
  <c r="L448"/>
  <c r="K448"/>
  <c r="J448"/>
  <c r="I448"/>
  <c r="H448"/>
  <c r="O447"/>
  <c r="N447"/>
  <c r="M447"/>
  <c r="L447"/>
  <c r="K447"/>
  <c r="J447"/>
  <c r="I447"/>
  <c r="H447"/>
  <c r="O446"/>
  <c r="N446"/>
  <c r="M446"/>
  <c r="L446"/>
  <c r="K446"/>
  <c r="J446"/>
  <c r="I446"/>
  <c r="H446"/>
  <c r="O445"/>
  <c r="N445"/>
  <c r="M445"/>
  <c r="L445"/>
  <c r="K445"/>
  <c r="J445"/>
  <c r="I445"/>
  <c r="H445"/>
  <c r="O444"/>
  <c r="N444"/>
  <c r="M444"/>
  <c r="L444"/>
  <c r="K444"/>
  <c r="J444"/>
  <c r="I444"/>
  <c r="H444"/>
  <c r="O443"/>
  <c r="N443"/>
  <c r="M443"/>
  <c r="L443"/>
  <c r="K443"/>
  <c r="J443"/>
  <c r="I443"/>
  <c r="H443"/>
  <c r="O442"/>
  <c r="N442"/>
  <c r="M442"/>
  <c r="L442"/>
  <c r="K442"/>
  <c r="J442"/>
  <c r="I442"/>
  <c r="H442"/>
  <c r="O441"/>
  <c r="N441"/>
  <c r="M441"/>
  <c r="L441"/>
  <c r="K441"/>
  <c r="J441"/>
  <c r="I441"/>
  <c r="H441"/>
  <c r="O440"/>
  <c r="N440"/>
  <c r="M440"/>
  <c r="L440"/>
  <c r="K440"/>
  <c r="J440"/>
  <c r="I440"/>
  <c r="H440"/>
  <c r="O439"/>
  <c r="N439"/>
  <c r="M439"/>
  <c r="L439"/>
  <c r="K439"/>
  <c r="J439"/>
  <c r="I439"/>
  <c r="H439"/>
  <c r="O438"/>
  <c r="N438"/>
  <c r="M438"/>
  <c r="L438"/>
  <c r="K438"/>
  <c r="J438"/>
  <c r="I438"/>
  <c r="H438"/>
  <c r="O437"/>
  <c r="N437"/>
  <c r="M437"/>
  <c r="L437"/>
  <c r="K437"/>
  <c r="J437"/>
  <c r="I437"/>
  <c r="H437"/>
  <c r="O436"/>
  <c r="N436"/>
  <c r="M436"/>
  <c r="L436"/>
  <c r="K436"/>
  <c r="J436"/>
  <c r="I436"/>
  <c r="H436"/>
  <c r="O435"/>
  <c r="N435"/>
  <c r="M435"/>
  <c r="L435"/>
  <c r="K435"/>
  <c r="J435"/>
  <c r="I435"/>
  <c r="H435"/>
  <c r="O434"/>
  <c r="N434"/>
  <c r="M434"/>
  <c r="L434"/>
  <c r="K434"/>
  <c r="J434"/>
  <c r="I434"/>
  <c r="H434"/>
  <c r="O433"/>
  <c r="N433"/>
  <c r="M433"/>
  <c r="L433"/>
  <c r="K433"/>
  <c r="J433"/>
  <c r="I433"/>
  <c r="H433"/>
  <c r="O432"/>
  <c r="N432"/>
  <c r="M432"/>
  <c r="L432"/>
  <c r="K432"/>
  <c r="J432"/>
  <c r="I432"/>
  <c r="H432"/>
  <c r="O431"/>
  <c r="N431"/>
  <c r="M431"/>
  <c r="L431"/>
  <c r="K431"/>
  <c r="J431"/>
  <c r="I431"/>
  <c r="H431"/>
  <c r="O430"/>
  <c r="N430"/>
  <c r="M430"/>
  <c r="L430"/>
  <c r="K430"/>
  <c r="J430"/>
  <c r="I430"/>
  <c r="H430"/>
  <c r="O429"/>
  <c r="N429"/>
  <c r="M429"/>
  <c r="L429"/>
  <c r="K429"/>
  <c r="J429"/>
  <c r="I429"/>
  <c r="H429"/>
  <c r="O428"/>
  <c r="N428"/>
  <c r="M428"/>
  <c r="L428"/>
  <c r="K428"/>
  <c r="J428"/>
  <c r="I428"/>
  <c r="H428"/>
  <c r="O427"/>
  <c r="N427"/>
  <c r="M427"/>
  <c r="L427"/>
  <c r="K427"/>
  <c r="J427"/>
  <c r="I427"/>
  <c r="H427"/>
  <c r="O426"/>
  <c r="N426"/>
  <c r="M426"/>
  <c r="L426"/>
  <c r="K426"/>
  <c r="J426"/>
  <c r="I426"/>
  <c r="H426"/>
  <c r="O425"/>
  <c r="N425"/>
  <c r="M425"/>
  <c r="L425"/>
  <c r="K425"/>
  <c r="J425"/>
  <c r="I425"/>
  <c r="H425"/>
  <c r="O424"/>
  <c r="N424"/>
  <c r="M424"/>
  <c r="L424"/>
  <c r="K424"/>
  <c r="J424"/>
  <c r="I424"/>
  <c r="H424"/>
  <c r="O423"/>
  <c r="N423"/>
  <c r="M423"/>
  <c r="L423"/>
  <c r="K423"/>
  <c r="J423"/>
  <c r="I423"/>
  <c r="H423"/>
  <c r="O422"/>
  <c r="N422"/>
  <c r="M422"/>
  <c r="L422"/>
  <c r="K422"/>
  <c r="J422"/>
  <c r="I422"/>
  <c r="H422"/>
  <c r="O421"/>
  <c r="N421"/>
  <c r="M421"/>
  <c r="L421"/>
  <c r="K421"/>
  <c r="J421"/>
  <c r="I421"/>
  <c r="H421"/>
  <c r="O420"/>
  <c r="N420"/>
  <c r="M420"/>
  <c r="L420"/>
  <c r="K420"/>
  <c r="J420"/>
  <c r="I420"/>
  <c r="H420"/>
  <c r="O419"/>
  <c r="N419"/>
  <c r="M419"/>
  <c r="L419"/>
  <c r="K419"/>
  <c r="J419"/>
  <c r="I419"/>
  <c r="H419"/>
  <c r="O418"/>
  <c r="N418"/>
  <c r="M418"/>
  <c r="L418"/>
  <c r="K418"/>
  <c r="J418"/>
  <c r="I418"/>
  <c r="H418"/>
  <c r="O417"/>
  <c r="N417"/>
  <c r="M417"/>
  <c r="L417"/>
  <c r="K417"/>
  <c r="J417"/>
  <c r="I417"/>
  <c r="H417"/>
  <c r="O416"/>
  <c r="N416"/>
  <c r="M416"/>
  <c r="L416"/>
  <c r="K416"/>
  <c r="J416"/>
  <c r="I416"/>
  <c r="H416"/>
  <c r="O415"/>
  <c r="N415"/>
  <c r="M415"/>
  <c r="L415"/>
  <c r="K415"/>
  <c r="J415"/>
  <c r="I415"/>
  <c r="H415"/>
  <c r="O414"/>
  <c r="N414"/>
  <c r="M414"/>
  <c r="L414"/>
  <c r="K414"/>
  <c r="J414"/>
  <c r="I414"/>
  <c r="H414"/>
  <c r="O413"/>
  <c r="N413"/>
  <c r="M413"/>
  <c r="L413"/>
  <c r="K413"/>
  <c r="J413"/>
  <c r="I413"/>
  <c r="H413"/>
  <c r="O412"/>
  <c r="N412"/>
  <c r="M412"/>
  <c r="L412"/>
  <c r="K412"/>
  <c r="J412"/>
  <c r="I412"/>
  <c r="H412"/>
  <c r="O411"/>
  <c r="N411"/>
  <c r="M411"/>
  <c r="L411"/>
  <c r="K411"/>
  <c r="J411"/>
  <c r="I411"/>
  <c r="H411"/>
  <c r="O410"/>
  <c r="N410"/>
  <c r="M410"/>
  <c r="L410"/>
  <c r="K410"/>
  <c r="J410"/>
  <c r="I410"/>
  <c r="H410"/>
  <c r="O409"/>
  <c r="N409"/>
  <c r="M409"/>
  <c r="L409"/>
  <c r="K409"/>
  <c r="J409"/>
  <c r="I409"/>
  <c r="H409"/>
  <c r="O408"/>
  <c r="N408"/>
  <c r="M408"/>
  <c r="L408"/>
  <c r="K408"/>
  <c r="J408"/>
  <c r="I408"/>
  <c r="H408"/>
  <c r="O407"/>
  <c r="N407"/>
  <c r="M407"/>
  <c r="L407"/>
  <c r="K407"/>
  <c r="J407"/>
  <c r="I407"/>
  <c r="H407"/>
  <c r="O406"/>
  <c r="N406"/>
  <c r="M406"/>
  <c r="L406"/>
  <c r="K406"/>
  <c r="J406"/>
  <c r="I406"/>
  <c r="H406"/>
  <c r="O405"/>
  <c r="N405"/>
  <c r="M405"/>
  <c r="L405"/>
  <c r="K405"/>
  <c r="J405"/>
  <c r="I405"/>
  <c r="H405"/>
  <c r="O404"/>
  <c r="N404"/>
  <c r="M404"/>
  <c r="L404"/>
  <c r="K404"/>
  <c r="J404"/>
  <c r="I404"/>
  <c r="H404"/>
  <c r="O403"/>
  <c r="N403"/>
  <c r="M403"/>
  <c r="L403"/>
  <c r="K403"/>
  <c r="J403"/>
  <c r="I403"/>
  <c r="H403"/>
  <c r="O402"/>
  <c r="N402"/>
  <c r="M402"/>
  <c r="L402"/>
  <c r="K402"/>
  <c r="J402"/>
  <c r="I402"/>
  <c r="H402"/>
  <c r="O401"/>
  <c r="N401"/>
  <c r="M401"/>
  <c r="L401"/>
  <c r="K401"/>
  <c r="J401"/>
  <c r="I401"/>
  <c r="H401"/>
  <c r="O400"/>
  <c r="N400"/>
  <c r="M400"/>
  <c r="L400"/>
  <c r="K400"/>
  <c r="J400"/>
  <c r="I400"/>
  <c r="H400"/>
  <c r="O399"/>
  <c r="N399"/>
  <c r="M399"/>
  <c r="L399"/>
  <c r="K399"/>
  <c r="J399"/>
  <c r="I399"/>
  <c r="H399"/>
  <c r="O398"/>
  <c r="N398"/>
  <c r="M398"/>
  <c r="L398"/>
  <c r="K398"/>
  <c r="J398"/>
  <c r="I398"/>
  <c r="H398"/>
  <c r="O397"/>
  <c r="N397"/>
  <c r="M397"/>
  <c r="L397"/>
  <c r="K397"/>
  <c r="J397"/>
  <c r="I397"/>
  <c r="H397"/>
  <c r="O396"/>
  <c r="N396"/>
  <c r="M396"/>
  <c r="L396"/>
  <c r="K396"/>
  <c r="J396"/>
  <c r="I396"/>
  <c r="H396"/>
  <c r="O395"/>
  <c r="N395"/>
  <c r="M395"/>
  <c r="L395"/>
  <c r="K395"/>
  <c r="J395"/>
  <c r="I395"/>
  <c r="H395"/>
  <c r="O394"/>
  <c r="N394"/>
  <c r="M394"/>
  <c r="L394"/>
  <c r="K394"/>
  <c r="J394"/>
  <c r="I394"/>
  <c r="H394"/>
  <c r="O393"/>
  <c r="N393"/>
  <c r="M393"/>
  <c r="L393"/>
  <c r="K393"/>
  <c r="J393"/>
  <c r="I393"/>
  <c r="H393"/>
  <c r="O392"/>
  <c r="N392"/>
  <c r="M392"/>
  <c r="L392"/>
  <c r="K392"/>
  <c r="J392"/>
  <c r="I392"/>
  <c r="H392"/>
  <c r="O391"/>
  <c r="N391"/>
  <c r="M391"/>
  <c r="L391"/>
  <c r="K391"/>
  <c r="J391"/>
  <c r="I391"/>
  <c r="H391"/>
  <c r="O390"/>
  <c r="N390"/>
  <c r="M390"/>
  <c r="L390"/>
  <c r="K390"/>
  <c r="J390"/>
  <c r="I390"/>
  <c r="H390"/>
  <c r="O389"/>
  <c r="N389"/>
  <c r="M389"/>
  <c r="L389"/>
  <c r="K389"/>
  <c r="J389"/>
  <c r="I389"/>
  <c r="H389"/>
  <c r="O388"/>
  <c r="N388"/>
  <c r="M388"/>
  <c r="L388"/>
  <c r="K388"/>
  <c r="J388"/>
  <c r="I388"/>
  <c r="H388"/>
  <c r="O387"/>
  <c r="N387"/>
  <c r="M387"/>
  <c r="L387"/>
  <c r="K387"/>
  <c r="J387"/>
  <c r="I387"/>
  <c r="H387"/>
  <c r="O386"/>
  <c r="N386"/>
  <c r="M386"/>
  <c r="L386"/>
  <c r="K386"/>
  <c r="J386"/>
  <c r="I386"/>
  <c r="H386"/>
  <c r="O385"/>
  <c r="N385"/>
  <c r="M385"/>
  <c r="L385"/>
  <c r="K385"/>
  <c r="J385"/>
  <c r="I385"/>
  <c r="H385"/>
  <c r="O384"/>
  <c r="N384"/>
  <c r="M384"/>
  <c r="L384"/>
  <c r="K384"/>
  <c r="J384"/>
  <c r="I384"/>
  <c r="H384"/>
  <c r="O383"/>
  <c r="N383"/>
  <c r="M383"/>
  <c r="L383"/>
  <c r="K383"/>
  <c r="J383"/>
  <c r="I383"/>
  <c r="H383"/>
  <c r="O382"/>
  <c r="N382"/>
  <c r="M382"/>
  <c r="L382"/>
  <c r="K382"/>
  <c r="J382"/>
  <c r="I382"/>
  <c r="H382"/>
  <c r="O381"/>
  <c r="N381"/>
  <c r="M381"/>
  <c r="L381"/>
  <c r="K381"/>
  <c r="J381"/>
  <c r="I381"/>
  <c r="H381"/>
  <c r="O380"/>
  <c r="N380"/>
  <c r="M380"/>
  <c r="L380"/>
  <c r="K380"/>
  <c r="J380"/>
  <c r="I380"/>
  <c r="H380"/>
  <c r="O379"/>
  <c r="N379"/>
  <c r="M379"/>
  <c r="L379"/>
  <c r="K379"/>
  <c r="J379"/>
  <c r="I379"/>
  <c r="H379"/>
  <c r="O378"/>
  <c r="N378"/>
  <c r="M378"/>
  <c r="L378"/>
  <c r="K378"/>
  <c r="J378"/>
  <c r="I378"/>
  <c r="H378"/>
  <c r="O377"/>
  <c r="N377"/>
  <c r="M377"/>
  <c r="L377"/>
  <c r="K377"/>
  <c r="J377"/>
  <c r="I377"/>
  <c r="H377"/>
  <c r="O376"/>
  <c r="N376"/>
  <c r="M376"/>
  <c r="L376"/>
  <c r="K376"/>
  <c r="J376"/>
  <c r="I376"/>
  <c r="H376"/>
  <c r="O375"/>
  <c r="N375"/>
  <c r="M375"/>
  <c r="L375"/>
  <c r="K375"/>
  <c r="J375"/>
  <c r="I375"/>
  <c r="H375"/>
  <c r="O374"/>
  <c r="N374"/>
  <c r="M374"/>
  <c r="L374"/>
  <c r="K374"/>
  <c r="J374"/>
  <c r="I374"/>
  <c r="H374"/>
  <c r="O373"/>
  <c r="N373"/>
  <c r="M373"/>
  <c r="L373"/>
  <c r="K373"/>
  <c r="J373"/>
  <c r="I373"/>
  <c r="H373"/>
  <c r="O372"/>
  <c r="N372"/>
  <c r="M372"/>
  <c r="L372"/>
  <c r="K372"/>
  <c r="J372"/>
  <c r="I372"/>
  <c r="H372"/>
  <c r="O371"/>
  <c r="N371"/>
  <c r="M371"/>
  <c r="L371"/>
  <c r="K371"/>
  <c r="J371"/>
  <c r="I371"/>
  <c r="H371"/>
  <c r="O370"/>
  <c r="N370"/>
  <c r="M370"/>
  <c r="L370"/>
  <c r="K370"/>
  <c r="J370"/>
  <c r="I370"/>
  <c r="H370"/>
  <c r="O369"/>
  <c r="N369"/>
  <c r="M369"/>
  <c r="L369"/>
  <c r="K369"/>
  <c r="J369"/>
  <c r="I369"/>
  <c r="H369"/>
  <c r="O368"/>
  <c r="N368"/>
  <c r="M368"/>
  <c r="L368"/>
  <c r="K368"/>
  <c r="J368"/>
  <c r="I368"/>
  <c r="H368"/>
  <c r="O367"/>
  <c r="N367"/>
  <c r="M367"/>
  <c r="L367"/>
  <c r="K367"/>
  <c r="J367"/>
  <c r="I367"/>
  <c r="H367"/>
  <c r="O366"/>
  <c r="N366"/>
  <c r="M366"/>
  <c r="L366"/>
  <c r="K366"/>
  <c r="J366"/>
  <c r="I366"/>
  <c r="H366"/>
  <c r="O365"/>
  <c r="N365"/>
  <c r="M365"/>
  <c r="L365"/>
  <c r="K365"/>
  <c r="J365"/>
  <c r="I365"/>
  <c r="H365"/>
  <c r="O364"/>
  <c r="N364"/>
  <c r="M364"/>
  <c r="L364"/>
  <c r="K364"/>
  <c r="J364"/>
  <c r="I364"/>
  <c r="H364"/>
  <c r="O363"/>
  <c r="N363"/>
  <c r="M363"/>
  <c r="L363"/>
  <c r="K363"/>
  <c r="J363"/>
  <c r="I363"/>
  <c r="H363"/>
  <c r="O362"/>
  <c r="N362"/>
  <c r="M362"/>
  <c r="L362"/>
  <c r="K362"/>
  <c r="J362"/>
  <c r="I362"/>
  <c r="H362"/>
  <c r="O361"/>
  <c r="N361"/>
  <c r="M361"/>
  <c r="L361"/>
  <c r="K361"/>
  <c r="J361"/>
  <c r="I361"/>
  <c r="H361"/>
  <c r="O360"/>
  <c r="N360"/>
  <c r="M360"/>
  <c r="L360"/>
  <c r="K360"/>
  <c r="J360"/>
  <c r="I360"/>
  <c r="H360"/>
  <c r="O359"/>
  <c r="N359"/>
  <c r="M359"/>
  <c r="L359"/>
  <c r="K359"/>
  <c r="J359"/>
  <c r="I359"/>
  <c r="H359"/>
  <c r="O358"/>
  <c r="N358"/>
  <c r="M358"/>
  <c r="L358"/>
  <c r="K358"/>
  <c r="J358"/>
  <c r="I358"/>
  <c r="H358"/>
  <c r="O357"/>
  <c r="N357"/>
  <c r="M357"/>
  <c r="L357"/>
  <c r="K357"/>
  <c r="J357"/>
  <c r="I357"/>
  <c r="H357"/>
  <c r="O356"/>
  <c r="N356"/>
  <c r="M356"/>
  <c r="L356"/>
  <c r="K356"/>
  <c r="J356"/>
  <c r="I356"/>
  <c r="H356"/>
  <c r="O355"/>
  <c r="N355"/>
  <c r="M355"/>
  <c r="L355"/>
  <c r="K355"/>
  <c r="J355"/>
  <c r="I355"/>
  <c r="H355"/>
  <c r="O354"/>
  <c r="N354"/>
  <c r="M354"/>
  <c r="L354"/>
  <c r="K354"/>
  <c r="J354"/>
  <c r="I354"/>
  <c r="H354"/>
  <c r="O353"/>
  <c r="N353"/>
  <c r="M353"/>
  <c r="L353"/>
  <c r="K353"/>
  <c r="J353"/>
  <c r="I353"/>
  <c r="H353"/>
  <c r="O352"/>
  <c r="N352"/>
  <c r="M352"/>
  <c r="L352"/>
  <c r="K352"/>
  <c r="J352"/>
  <c r="I352"/>
  <c r="H352"/>
  <c r="O351"/>
  <c r="N351"/>
  <c r="M351"/>
  <c r="L351"/>
  <c r="K351"/>
  <c r="J351"/>
  <c r="I351"/>
  <c r="H351"/>
  <c r="O350"/>
  <c r="N350"/>
  <c r="M350"/>
  <c r="L350"/>
  <c r="K350"/>
  <c r="J350"/>
  <c r="I350"/>
  <c r="H350"/>
  <c r="O349"/>
  <c r="N349"/>
  <c r="M349"/>
  <c r="L349"/>
  <c r="K349"/>
  <c r="J349"/>
  <c r="I349"/>
  <c r="H349"/>
  <c r="O348"/>
  <c r="N348"/>
  <c r="M348"/>
  <c r="L348"/>
  <c r="K348"/>
  <c r="J348"/>
  <c r="I348"/>
  <c r="H348"/>
  <c r="O347"/>
  <c r="N347"/>
  <c r="M347"/>
  <c r="L347"/>
  <c r="K347"/>
  <c r="J347"/>
  <c r="I347"/>
  <c r="H347"/>
  <c r="O346"/>
  <c r="N346"/>
  <c r="M346"/>
  <c r="L346"/>
  <c r="K346"/>
  <c r="J346"/>
  <c r="I346"/>
  <c r="H346"/>
  <c r="O345"/>
  <c r="N345"/>
  <c r="M345"/>
  <c r="L345"/>
  <c r="K345"/>
  <c r="J345"/>
  <c r="I345"/>
  <c r="H345"/>
  <c r="O344"/>
  <c r="N344"/>
  <c r="M344"/>
  <c r="L344"/>
  <c r="K344"/>
  <c r="J344"/>
  <c r="I344"/>
  <c r="H344"/>
  <c r="O343"/>
  <c r="N343"/>
  <c r="M343"/>
  <c r="L343"/>
  <c r="K343"/>
  <c r="J343"/>
  <c r="I343"/>
  <c r="H343"/>
  <c r="O342"/>
  <c r="N342"/>
  <c r="M342"/>
  <c r="L342"/>
  <c r="K342"/>
  <c r="J342"/>
  <c r="I342"/>
  <c r="H342"/>
  <c r="O341"/>
  <c r="N341"/>
  <c r="M341"/>
  <c r="L341"/>
  <c r="K341"/>
  <c r="J341"/>
  <c r="I341"/>
  <c r="H341"/>
  <c r="O340"/>
  <c r="N340"/>
  <c r="M340"/>
  <c r="L340"/>
  <c r="K340"/>
  <c r="J340"/>
  <c r="I340"/>
  <c r="H340"/>
  <c r="O339"/>
  <c r="N339"/>
  <c r="M339"/>
  <c r="L339"/>
  <c r="K339"/>
  <c r="J339"/>
  <c r="I339"/>
  <c r="H339"/>
  <c r="O338"/>
  <c r="N338"/>
  <c r="M338"/>
  <c r="L338"/>
  <c r="K338"/>
  <c r="J338"/>
  <c r="I338"/>
  <c r="H338"/>
  <c r="O337"/>
  <c r="N337"/>
  <c r="M337"/>
  <c r="L337"/>
  <c r="K337"/>
  <c r="J337"/>
  <c r="I337"/>
  <c r="H337"/>
  <c r="O336"/>
  <c r="N336"/>
  <c r="M336"/>
  <c r="L336"/>
  <c r="K336"/>
  <c r="J336"/>
  <c r="I336"/>
  <c r="H336"/>
  <c r="O335"/>
  <c r="N335"/>
  <c r="M335"/>
  <c r="L335"/>
  <c r="K335"/>
  <c r="J335"/>
  <c r="I335"/>
  <c r="H335"/>
  <c r="O334"/>
  <c r="N334"/>
  <c r="M334"/>
  <c r="L334"/>
  <c r="K334"/>
  <c r="J334"/>
  <c r="I334"/>
  <c r="H334"/>
  <c r="O333"/>
  <c r="N333"/>
  <c r="M333"/>
  <c r="L333"/>
  <c r="K333"/>
  <c r="J333"/>
  <c r="I333"/>
  <c r="H333"/>
  <c r="O332"/>
  <c r="N332"/>
  <c r="M332"/>
  <c r="L332"/>
  <c r="K332"/>
  <c r="J332"/>
  <c r="I332"/>
  <c r="H332"/>
  <c r="O331"/>
  <c r="N331"/>
  <c r="M331"/>
  <c r="L331"/>
  <c r="K331"/>
  <c r="J331"/>
  <c r="I331"/>
  <c r="H331"/>
  <c r="O330"/>
  <c r="N330"/>
  <c r="M330"/>
  <c r="L330"/>
  <c r="K330"/>
  <c r="J330"/>
  <c r="I330"/>
  <c r="H330"/>
  <c r="O329"/>
  <c r="N329"/>
  <c r="M329"/>
  <c r="L329"/>
  <c r="K329"/>
  <c r="J329"/>
  <c r="I329"/>
  <c r="H329"/>
  <c r="O328"/>
  <c r="N328"/>
  <c r="M328"/>
  <c r="L328"/>
  <c r="K328"/>
  <c r="J328"/>
  <c r="I328"/>
  <c r="H328"/>
  <c r="O327"/>
  <c r="N327"/>
  <c r="M327"/>
  <c r="L327"/>
  <c r="K327"/>
  <c r="J327"/>
  <c r="I327"/>
  <c r="H327"/>
  <c r="O326"/>
  <c r="N326"/>
  <c r="M326"/>
  <c r="L326"/>
  <c r="K326"/>
  <c r="J326"/>
  <c r="I326"/>
  <c r="H326"/>
  <c r="O325"/>
  <c r="N325"/>
  <c r="M325"/>
  <c r="L325"/>
  <c r="K325"/>
  <c r="J325"/>
  <c r="I325"/>
  <c r="H325"/>
  <c r="O324"/>
  <c r="N324"/>
  <c r="M324"/>
  <c r="L324"/>
  <c r="K324"/>
  <c r="J324"/>
  <c r="I324"/>
  <c r="H324"/>
  <c r="O323"/>
  <c r="N323"/>
  <c r="M323"/>
  <c r="L323"/>
  <c r="K323"/>
  <c r="J323"/>
  <c r="I323"/>
  <c r="H323"/>
  <c r="O322"/>
  <c r="N322"/>
  <c r="M322"/>
  <c r="L322"/>
  <c r="K322"/>
  <c r="J322"/>
  <c r="I322"/>
  <c r="H322"/>
  <c r="O321"/>
  <c r="N321"/>
  <c r="M321"/>
  <c r="L321"/>
  <c r="K321"/>
  <c r="J321"/>
  <c r="I321"/>
  <c r="H321"/>
  <c r="O320"/>
  <c r="N320"/>
  <c r="M320"/>
  <c r="L320"/>
  <c r="K320"/>
  <c r="J320"/>
  <c r="I320"/>
  <c r="H320"/>
  <c r="O319"/>
  <c r="N319"/>
  <c r="M319"/>
  <c r="L319"/>
  <c r="K319"/>
  <c r="J319"/>
  <c r="I319"/>
  <c r="H319"/>
  <c r="O318"/>
  <c r="N318"/>
  <c r="M318"/>
  <c r="L318"/>
  <c r="K318"/>
  <c r="J318"/>
  <c r="I318"/>
  <c r="H318"/>
  <c r="O317"/>
  <c r="N317"/>
  <c r="M317"/>
  <c r="L317"/>
  <c r="K317"/>
  <c r="J317"/>
  <c r="I317"/>
  <c r="H317"/>
  <c r="O316"/>
  <c r="N316"/>
  <c r="M316"/>
  <c r="L316"/>
  <c r="K316"/>
  <c r="J316"/>
  <c r="I316"/>
  <c r="H316"/>
  <c r="O315"/>
  <c r="N315"/>
  <c r="M315"/>
  <c r="L315"/>
  <c r="K315"/>
  <c r="J315"/>
  <c r="I315"/>
  <c r="H315"/>
  <c r="O314"/>
  <c r="N314"/>
  <c r="M314"/>
  <c r="L314"/>
  <c r="K314"/>
  <c r="J314"/>
  <c r="I314"/>
  <c r="H314"/>
  <c r="O313"/>
  <c r="N313"/>
  <c r="M313"/>
  <c r="L313"/>
  <c r="K313"/>
  <c r="J313"/>
  <c r="I313"/>
  <c r="H313"/>
  <c r="O312"/>
  <c r="N312"/>
  <c r="M312"/>
  <c r="L312"/>
  <c r="K312"/>
  <c r="J312"/>
  <c r="I312"/>
  <c r="H312"/>
  <c r="O311"/>
  <c r="N311"/>
  <c r="M311"/>
  <c r="L311"/>
  <c r="K311"/>
  <c r="J311"/>
  <c r="I311"/>
  <c r="H311"/>
  <c r="O310"/>
  <c r="N310"/>
  <c r="M310"/>
  <c r="L310"/>
  <c r="K310"/>
  <c r="J310"/>
  <c r="I310"/>
  <c r="H310"/>
  <c r="O309"/>
  <c r="N309"/>
  <c r="M309"/>
  <c r="L309"/>
  <c r="K309"/>
  <c r="J309"/>
  <c r="I309"/>
  <c r="H309"/>
  <c r="O308"/>
  <c r="N308"/>
  <c r="M308"/>
  <c r="L308"/>
  <c r="K308"/>
  <c r="J308"/>
  <c r="I308"/>
  <c r="H308"/>
  <c r="O307"/>
  <c r="N307"/>
  <c r="M307"/>
  <c r="L307"/>
  <c r="K307"/>
  <c r="J307"/>
  <c r="I307"/>
  <c r="H307"/>
  <c r="O306"/>
  <c r="N306"/>
  <c r="M306"/>
  <c r="L306"/>
  <c r="K306"/>
  <c r="J306"/>
  <c r="I306"/>
  <c r="H306"/>
  <c r="O305"/>
  <c r="N305"/>
  <c r="M305"/>
  <c r="L305"/>
  <c r="K305"/>
  <c r="J305"/>
  <c r="I305"/>
  <c r="H305"/>
  <c r="O304"/>
  <c r="N304"/>
  <c r="M304"/>
  <c r="L304"/>
  <c r="K304"/>
  <c r="J304"/>
  <c r="I304"/>
  <c r="H304"/>
  <c r="O303"/>
  <c r="N303"/>
  <c r="M303"/>
  <c r="L303"/>
  <c r="K303"/>
  <c r="J303"/>
  <c r="I303"/>
  <c r="H303"/>
  <c r="O302"/>
  <c r="N302"/>
  <c r="M302"/>
  <c r="L302"/>
  <c r="K302"/>
  <c r="J302"/>
  <c r="I302"/>
  <c r="H302"/>
  <c r="O301"/>
  <c r="N301"/>
  <c r="M301"/>
  <c r="L301"/>
  <c r="K301"/>
  <c r="J301"/>
  <c r="I301"/>
  <c r="H301"/>
  <c r="O300"/>
  <c r="N300"/>
  <c r="M300"/>
  <c r="L300"/>
  <c r="K300"/>
  <c r="J300"/>
  <c r="I300"/>
  <c r="H300"/>
  <c r="O299"/>
  <c r="N299"/>
  <c r="M299"/>
  <c r="L299"/>
  <c r="K299"/>
  <c r="J299"/>
  <c r="I299"/>
  <c r="H299"/>
  <c r="O298"/>
  <c r="N298"/>
  <c r="M298"/>
  <c r="L298"/>
  <c r="K298"/>
  <c r="J298"/>
  <c r="I298"/>
  <c r="H298"/>
  <c r="O297"/>
  <c r="N297"/>
  <c r="M297"/>
  <c r="L297"/>
  <c r="K297"/>
  <c r="J297"/>
  <c r="I297"/>
  <c r="H297"/>
  <c r="O296"/>
  <c r="N296"/>
  <c r="M296"/>
  <c r="L296"/>
  <c r="K296"/>
  <c r="J296"/>
  <c r="I296"/>
  <c r="H296"/>
  <c r="O295"/>
  <c r="N295"/>
  <c r="M295"/>
  <c r="L295"/>
  <c r="K295"/>
  <c r="J295"/>
  <c r="I295"/>
  <c r="H295"/>
  <c r="O294"/>
  <c r="N294"/>
  <c r="M294"/>
  <c r="L294"/>
  <c r="K294"/>
  <c r="J294"/>
  <c r="I294"/>
  <c r="H294"/>
  <c r="O293"/>
  <c r="N293"/>
  <c r="M293"/>
  <c r="L293"/>
  <c r="K293"/>
  <c r="J293"/>
  <c r="I293"/>
  <c r="H293"/>
  <c r="O292"/>
  <c r="N292"/>
  <c r="M292"/>
  <c r="L292"/>
  <c r="K292"/>
  <c r="J292"/>
  <c r="I292"/>
  <c r="H292"/>
  <c r="O291"/>
  <c r="N291"/>
  <c r="M291"/>
  <c r="L291"/>
  <c r="K291"/>
  <c r="J291"/>
  <c r="I291"/>
  <c r="H291"/>
  <c r="O290"/>
  <c r="N290"/>
  <c r="M290"/>
  <c r="L290"/>
  <c r="K290"/>
  <c r="J290"/>
  <c r="I290"/>
  <c r="H290"/>
  <c r="O289"/>
  <c r="N289"/>
  <c r="M289"/>
  <c r="L289"/>
  <c r="K289"/>
  <c r="J289"/>
  <c r="I289"/>
  <c r="H289"/>
  <c r="O288"/>
  <c r="N288"/>
  <c r="M288"/>
  <c r="L288"/>
  <c r="K288"/>
  <c r="J288"/>
  <c r="I288"/>
  <c r="H288"/>
  <c r="O287"/>
  <c r="N287"/>
  <c r="M287"/>
  <c r="L287"/>
  <c r="K287"/>
  <c r="J287"/>
  <c r="I287"/>
  <c r="H287"/>
  <c r="O286"/>
  <c r="N286"/>
  <c r="M286"/>
  <c r="L286"/>
  <c r="K286"/>
  <c r="J286"/>
  <c r="I286"/>
  <c r="H286"/>
  <c r="O285"/>
  <c r="N285"/>
  <c r="M285"/>
  <c r="L285"/>
  <c r="K285"/>
  <c r="J285"/>
  <c r="I285"/>
  <c r="H285"/>
  <c r="O284"/>
  <c r="N284"/>
  <c r="M284"/>
  <c r="L284"/>
  <c r="K284"/>
  <c r="J284"/>
  <c r="I284"/>
  <c r="H284"/>
  <c r="O283"/>
  <c r="N283"/>
  <c r="M283"/>
  <c r="L283"/>
  <c r="K283"/>
  <c r="J283"/>
  <c r="I283"/>
  <c r="H283"/>
  <c r="O282"/>
  <c r="N282"/>
  <c r="M282"/>
  <c r="L282"/>
  <c r="K282"/>
  <c r="J282"/>
  <c r="I282"/>
  <c r="H282"/>
  <c r="O281"/>
  <c r="N281"/>
  <c r="M281"/>
  <c r="L281"/>
  <c r="K281"/>
  <c r="J281"/>
  <c r="I281"/>
  <c r="H281"/>
  <c r="O280"/>
  <c r="N280"/>
  <c r="M280"/>
  <c r="L280"/>
  <c r="K280"/>
  <c r="J280"/>
  <c r="I280"/>
  <c r="H280"/>
  <c r="O279"/>
  <c r="N279"/>
  <c r="M279"/>
  <c r="L279"/>
  <c r="K279"/>
  <c r="J279"/>
  <c r="I279"/>
  <c r="H279"/>
  <c r="O278"/>
  <c r="N278"/>
  <c r="M278"/>
  <c r="L278"/>
  <c r="K278"/>
  <c r="J278"/>
  <c r="I278"/>
  <c r="H278"/>
  <c r="O277"/>
  <c r="N277"/>
  <c r="M277"/>
  <c r="L277"/>
  <c r="K277"/>
  <c r="J277"/>
  <c r="I277"/>
  <c r="H277"/>
  <c r="O276"/>
  <c r="N276"/>
  <c r="M276"/>
  <c r="L276"/>
  <c r="K276"/>
  <c r="J276"/>
  <c r="I276"/>
  <c r="H276"/>
  <c r="O275"/>
  <c r="N275"/>
  <c r="M275"/>
  <c r="L275"/>
  <c r="K275"/>
  <c r="J275"/>
  <c r="I275"/>
  <c r="H275"/>
  <c r="O274"/>
  <c r="N274"/>
  <c r="M274"/>
  <c r="L274"/>
  <c r="K274"/>
  <c r="J274"/>
  <c r="I274"/>
  <c r="H274"/>
  <c r="O273"/>
  <c r="N273"/>
  <c r="M273"/>
  <c r="L273"/>
  <c r="K273"/>
  <c r="J273"/>
  <c r="I273"/>
  <c r="H273"/>
  <c r="O272"/>
  <c r="N272"/>
  <c r="M272"/>
  <c r="L272"/>
  <c r="K272"/>
  <c r="J272"/>
  <c r="I272"/>
  <c r="H272"/>
  <c r="O271"/>
  <c r="N271"/>
  <c r="M271"/>
  <c r="L271"/>
  <c r="K271"/>
  <c r="J271"/>
  <c r="I271"/>
  <c r="H271"/>
  <c r="O270"/>
  <c r="N270"/>
  <c r="M270"/>
  <c r="L270"/>
  <c r="K270"/>
  <c r="J270"/>
  <c r="I270"/>
  <c r="H270"/>
  <c r="O269"/>
  <c r="N269"/>
  <c r="M269"/>
  <c r="L269"/>
  <c r="K269"/>
  <c r="J269"/>
  <c r="I269"/>
  <c r="H269"/>
  <c r="O268"/>
  <c r="N268"/>
  <c r="M268"/>
  <c r="L268"/>
  <c r="K268"/>
  <c r="J268"/>
  <c r="I268"/>
  <c r="H268"/>
  <c r="O267"/>
  <c r="N267"/>
  <c r="M267"/>
  <c r="L267"/>
  <c r="K267"/>
  <c r="J267"/>
  <c r="I267"/>
  <c r="H267"/>
  <c r="O266"/>
  <c r="N266"/>
  <c r="M266"/>
  <c r="L266"/>
  <c r="K266"/>
  <c r="J266"/>
  <c r="I266"/>
  <c r="H266"/>
  <c r="O265"/>
  <c r="N265"/>
  <c r="M265"/>
  <c r="L265"/>
  <c r="K265"/>
  <c r="J265"/>
  <c r="I265"/>
  <c r="H265"/>
  <c r="O264"/>
  <c r="N264"/>
  <c r="M264"/>
  <c r="L264"/>
  <c r="K264"/>
  <c r="J264"/>
  <c r="I264"/>
  <c r="H264"/>
  <c r="O263"/>
  <c r="N263"/>
  <c r="M263"/>
  <c r="L263"/>
  <c r="K263"/>
  <c r="J263"/>
  <c r="I263"/>
  <c r="H263"/>
  <c r="O262"/>
  <c r="N262"/>
  <c r="M262"/>
  <c r="L262"/>
  <c r="K262"/>
  <c r="J262"/>
  <c r="I262"/>
  <c r="H262"/>
  <c r="O261"/>
  <c r="N261"/>
  <c r="M261"/>
  <c r="L261"/>
  <c r="K261"/>
  <c r="J261"/>
  <c r="I261"/>
  <c r="H261"/>
  <c r="O260"/>
  <c r="N260"/>
  <c r="M260"/>
  <c r="L260"/>
  <c r="K260"/>
  <c r="J260"/>
  <c r="I260"/>
  <c r="H260"/>
  <c r="O259"/>
  <c r="N259"/>
  <c r="M259"/>
  <c r="L259"/>
  <c r="K259"/>
  <c r="J259"/>
  <c r="P259" s="1"/>
  <c r="Q260" s="1"/>
  <c r="I259"/>
  <c r="H259"/>
  <c r="O258"/>
  <c r="N258"/>
  <c r="M258"/>
  <c r="L258"/>
  <c r="K258"/>
  <c r="J258"/>
  <c r="I258"/>
  <c r="H258"/>
  <c r="O257"/>
  <c r="N257"/>
  <c r="M257"/>
  <c r="L257"/>
  <c r="K257"/>
  <c r="J257"/>
  <c r="P257" s="1"/>
  <c r="Q258" s="1"/>
  <c r="I257"/>
  <c r="H257"/>
  <c r="O256"/>
  <c r="N256"/>
  <c r="M256"/>
  <c r="L256"/>
  <c r="K256"/>
  <c r="J256"/>
  <c r="P256" s="1"/>
  <c r="Q257" s="1"/>
  <c r="I256"/>
  <c r="H256"/>
  <c r="O255"/>
  <c r="N255"/>
  <c r="M255"/>
  <c r="L255"/>
  <c r="K255"/>
  <c r="J255"/>
  <c r="P255" s="1"/>
  <c r="Q256" s="1"/>
  <c r="I255"/>
  <c r="H255"/>
  <c r="O254"/>
  <c r="N254"/>
  <c r="M254"/>
  <c r="L254"/>
  <c r="K254"/>
  <c r="J254"/>
  <c r="I254"/>
  <c r="H254"/>
  <c r="O253"/>
  <c r="N253"/>
  <c r="M253"/>
  <c r="L253"/>
  <c r="K253"/>
  <c r="J253"/>
  <c r="P253" s="1"/>
  <c r="Q254" s="1"/>
  <c r="I253"/>
  <c r="H253"/>
  <c r="O252"/>
  <c r="N252"/>
  <c r="M252"/>
  <c r="L252"/>
  <c r="K252"/>
  <c r="J252"/>
  <c r="P252" s="1"/>
  <c r="Q253" s="1"/>
  <c r="I252"/>
  <c r="H252"/>
  <c r="O251"/>
  <c r="N251"/>
  <c r="M251"/>
  <c r="L251"/>
  <c r="K251"/>
  <c r="J251"/>
  <c r="P251" s="1"/>
  <c r="Q252" s="1"/>
  <c r="I251"/>
  <c r="H251"/>
  <c r="O250"/>
  <c r="N250"/>
  <c r="M250"/>
  <c r="L250"/>
  <c r="K250"/>
  <c r="J250"/>
  <c r="I250"/>
  <c r="H250"/>
  <c r="O249"/>
  <c r="N249"/>
  <c r="M249"/>
  <c r="L249"/>
  <c r="K249"/>
  <c r="J249"/>
  <c r="P249" s="1"/>
  <c r="Q250" s="1"/>
  <c r="I249"/>
  <c r="H249"/>
  <c r="O248"/>
  <c r="N248"/>
  <c r="M248"/>
  <c r="L248"/>
  <c r="K248"/>
  <c r="J248"/>
  <c r="P248" s="1"/>
  <c r="Q249" s="1"/>
  <c r="I248"/>
  <c r="H248"/>
  <c r="O247"/>
  <c r="N247"/>
  <c r="M247"/>
  <c r="L247"/>
  <c r="K247"/>
  <c r="J247"/>
  <c r="P247" s="1"/>
  <c r="Q248" s="1"/>
  <c r="I247"/>
  <c r="H247"/>
  <c r="O246"/>
  <c r="N246"/>
  <c r="M246"/>
  <c r="L246"/>
  <c r="K246"/>
  <c r="J246"/>
  <c r="I246"/>
  <c r="H246"/>
  <c r="O245"/>
  <c r="N245"/>
  <c r="M245"/>
  <c r="L245"/>
  <c r="K245"/>
  <c r="J245"/>
  <c r="P245" s="1"/>
  <c r="Q246" s="1"/>
  <c r="I245"/>
  <c r="H245"/>
  <c r="O244"/>
  <c r="N244"/>
  <c r="M244"/>
  <c r="L244"/>
  <c r="K244"/>
  <c r="J244"/>
  <c r="P244" s="1"/>
  <c r="Q245" s="1"/>
  <c r="I244"/>
  <c r="H244"/>
  <c r="O243"/>
  <c r="N243"/>
  <c r="M243"/>
  <c r="L243"/>
  <c r="K243"/>
  <c r="J243"/>
  <c r="P243" s="1"/>
  <c r="Q244" s="1"/>
  <c r="I243"/>
  <c r="H243"/>
  <c r="O242"/>
  <c r="N242"/>
  <c r="M242"/>
  <c r="L242"/>
  <c r="K242"/>
  <c r="J242"/>
  <c r="I242"/>
  <c r="H242"/>
  <c r="O241"/>
  <c r="N241"/>
  <c r="M241"/>
  <c r="L241"/>
  <c r="K241"/>
  <c r="J241"/>
  <c r="P241" s="1"/>
  <c r="Q242" s="1"/>
  <c r="I241"/>
  <c r="H241"/>
  <c r="O240"/>
  <c r="N240"/>
  <c r="M240"/>
  <c r="L240"/>
  <c r="K240"/>
  <c r="J240"/>
  <c r="P240" s="1"/>
  <c r="Q241" s="1"/>
  <c r="I240"/>
  <c r="H240"/>
  <c r="O239"/>
  <c r="N239"/>
  <c r="M239"/>
  <c r="L239"/>
  <c r="K239"/>
  <c r="J239"/>
  <c r="P239" s="1"/>
  <c r="Q240" s="1"/>
  <c r="I239"/>
  <c r="H239"/>
  <c r="O238"/>
  <c r="N238"/>
  <c r="M238"/>
  <c r="L238"/>
  <c r="K238"/>
  <c r="J238"/>
  <c r="I238"/>
  <c r="H238"/>
  <c r="O237"/>
  <c r="N237"/>
  <c r="M237"/>
  <c r="L237"/>
  <c r="K237"/>
  <c r="J237"/>
  <c r="P237" s="1"/>
  <c r="Q238" s="1"/>
  <c r="I237"/>
  <c r="H237"/>
  <c r="O236"/>
  <c r="N236"/>
  <c r="M236"/>
  <c r="L236"/>
  <c r="K236"/>
  <c r="J236"/>
  <c r="P236" s="1"/>
  <c r="Q237" s="1"/>
  <c r="I236"/>
  <c r="H236"/>
  <c r="O235"/>
  <c r="N235"/>
  <c r="M235"/>
  <c r="L235"/>
  <c r="K235"/>
  <c r="J235"/>
  <c r="P235" s="1"/>
  <c r="Q236" s="1"/>
  <c r="I235"/>
  <c r="H235"/>
  <c r="O234"/>
  <c r="N234"/>
  <c r="M234"/>
  <c r="L234"/>
  <c r="K234"/>
  <c r="J234"/>
  <c r="I234"/>
  <c r="H234"/>
  <c r="O233"/>
  <c r="N233"/>
  <c r="M233"/>
  <c r="L233"/>
  <c r="K233"/>
  <c r="J233"/>
  <c r="P233" s="1"/>
  <c r="Q234" s="1"/>
  <c r="I233"/>
  <c r="H233"/>
  <c r="O232"/>
  <c r="N232"/>
  <c r="M232"/>
  <c r="L232"/>
  <c r="K232"/>
  <c r="J232"/>
  <c r="P232" s="1"/>
  <c r="Q233" s="1"/>
  <c r="I232"/>
  <c r="H232"/>
  <c r="O231"/>
  <c r="N231"/>
  <c r="M231"/>
  <c r="L231"/>
  <c r="K231"/>
  <c r="J231"/>
  <c r="P231" s="1"/>
  <c r="Q232" s="1"/>
  <c r="I231"/>
  <c r="H231"/>
  <c r="O230"/>
  <c r="N230"/>
  <c r="M230"/>
  <c r="L230"/>
  <c r="K230"/>
  <c r="J230"/>
  <c r="I230"/>
  <c r="H230"/>
  <c r="O229"/>
  <c r="N229"/>
  <c r="M229"/>
  <c r="L229"/>
  <c r="K229"/>
  <c r="J229"/>
  <c r="P229" s="1"/>
  <c r="Q230" s="1"/>
  <c r="I229"/>
  <c r="H229"/>
  <c r="O228"/>
  <c r="N228"/>
  <c r="M228"/>
  <c r="L228"/>
  <c r="K228"/>
  <c r="J228"/>
  <c r="P228" s="1"/>
  <c r="Q229" s="1"/>
  <c r="I228"/>
  <c r="H228"/>
  <c r="O227"/>
  <c r="N227"/>
  <c r="M227"/>
  <c r="L227"/>
  <c r="K227"/>
  <c r="J227"/>
  <c r="P227" s="1"/>
  <c r="Q228" s="1"/>
  <c r="I227"/>
  <c r="H227"/>
  <c r="O226"/>
  <c r="N226"/>
  <c r="M226"/>
  <c r="L226"/>
  <c r="K226"/>
  <c r="J226"/>
  <c r="I226"/>
  <c r="H226"/>
  <c r="O225"/>
  <c r="N225"/>
  <c r="M225"/>
  <c r="L225"/>
  <c r="K225"/>
  <c r="J225"/>
  <c r="P225" s="1"/>
  <c r="Q226" s="1"/>
  <c r="I225"/>
  <c r="H225"/>
  <c r="O224"/>
  <c r="N224"/>
  <c r="M224"/>
  <c r="L224"/>
  <c r="K224"/>
  <c r="J224"/>
  <c r="P224" s="1"/>
  <c r="Q225" s="1"/>
  <c r="I224"/>
  <c r="H224"/>
  <c r="O223"/>
  <c r="N223"/>
  <c r="M223"/>
  <c r="L223"/>
  <c r="K223"/>
  <c r="J223"/>
  <c r="P223" s="1"/>
  <c r="Q224" s="1"/>
  <c r="I223"/>
  <c r="H223"/>
  <c r="O222"/>
  <c r="N222"/>
  <c r="M222"/>
  <c r="L222"/>
  <c r="K222"/>
  <c r="J222"/>
  <c r="I222"/>
  <c r="H222"/>
  <c r="O221"/>
  <c r="N221"/>
  <c r="M221"/>
  <c r="L221"/>
  <c r="K221"/>
  <c r="J221"/>
  <c r="P221" s="1"/>
  <c r="Q222" s="1"/>
  <c r="I221"/>
  <c r="H221"/>
  <c r="O220"/>
  <c r="N220"/>
  <c r="M220"/>
  <c r="L220"/>
  <c r="K220"/>
  <c r="J220"/>
  <c r="P220" s="1"/>
  <c r="Q221" s="1"/>
  <c r="I220"/>
  <c r="H220"/>
  <c r="O219"/>
  <c r="N219"/>
  <c r="M219"/>
  <c r="L219"/>
  <c r="K219"/>
  <c r="J219"/>
  <c r="P219" s="1"/>
  <c r="Q220" s="1"/>
  <c r="I219"/>
  <c r="H219"/>
  <c r="O218"/>
  <c r="N218"/>
  <c r="M218"/>
  <c r="L218"/>
  <c r="K218"/>
  <c r="J218"/>
  <c r="I218"/>
  <c r="H218"/>
  <c r="O217"/>
  <c r="N217"/>
  <c r="M217"/>
  <c r="L217"/>
  <c r="K217"/>
  <c r="J217"/>
  <c r="P217" s="1"/>
  <c r="Q218" s="1"/>
  <c r="I217"/>
  <c r="H217"/>
  <c r="O216"/>
  <c r="N216"/>
  <c r="M216"/>
  <c r="L216"/>
  <c r="K216"/>
  <c r="J216"/>
  <c r="P216" s="1"/>
  <c r="Q217" s="1"/>
  <c r="I216"/>
  <c r="H216"/>
  <c r="O215"/>
  <c r="N215"/>
  <c r="M215"/>
  <c r="L215"/>
  <c r="K215"/>
  <c r="J215"/>
  <c r="P215" s="1"/>
  <c r="Q216" s="1"/>
  <c r="I215"/>
  <c r="H215"/>
  <c r="O214"/>
  <c r="N214"/>
  <c r="M214"/>
  <c r="L214"/>
  <c r="K214"/>
  <c r="J214"/>
  <c r="I214"/>
  <c r="H214"/>
  <c r="O213"/>
  <c r="N213"/>
  <c r="M213"/>
  <c r="L213"/>
  <c r="K213"/>
  <c r="J213"/>
  <c r="P213" s="1"/>
  <c r="Q214" s="1"/>
  <c r="I213"/>
  <c r="H213"/>
  <c r="O212"/>
  <c r="N212"/>
  <c r="M212"/>
  <c r="L212"/>
  <c r="K212"/>
  <c r="J212"/>
  <c r="P212" s="1"/>
  <c r="Q213" s="1"/>
  <c r="I212"/>
  <c r="H212"/>
  <c r="O211"/>
  <c r="N211"/>
  <c r="M211"/>
  <c r="L211"/>
  <c r="K211"/>
  <c r="J211"/>
  <c r="I211"/>
  <c r="H211"/>
  <c r="O210"/>
  <c r="N210"/>
  <c r="M210"/>
  <c r="L210"/>
  <c r="K210"/>
  <c r="J210"/>
  <c r="I210"/>
  <c r="H210"/>
  <c r="O209"/>
  <c r="N209"/>
  <c r="M209"/>
  <c r="L209"/>
  <c r="K209"/>
  <c r="J209"/>
  <c r="P209" s="1"/>
  <c r="Q210" s="1"/>
  <c r="I209"/>
  <c r="H209"/>
  <c r="O208"/>
  <c r="N208"/>
  <c r="M208"/>
  <c r="L208"/>
  <c r="K208"/>
  <c r="J208"/>
  <c r="P208" s="1"/>
  <c r="Q209" s="1"/>
  <c r="I208"/>
  <c r="H208"/>
  <c r="O207"/>
  <c r="N207"/>
  <c r="M207"/>
  <c r="L207"/>
  <c r="K207"/>
  <c r="J207"/>
  <c r="I207"/>
  <c r="H207"/>
  <c r="O206"/>
  <c r="N206"/>
  <c r="M206"/>
  <c r="L206"/>
  <c r="K206"/>
  <c r="J206"/>
  <c r="I206"/>
  <c r="H206"/>
  <c r="O205"/>
  <c r="N205"/>
  <c r="M205"/>
  <c r="L205"/>
  <c r="K205"/>
  <c r="J205"/>
  <c r="P205" s="1"/>
  <c r="Q206" s="1"/>
  <c r="I205"/>
  <c r="H205"/>
  <c r="O204"/>
  <c r="N204"/>
  <c r="M204"/>
  <c r="L204"/>
  <c r="K204"/>
  <c r="J204"/>
  <c r="P204" s="1"/>
  <c r="Q205" s="1"/>
  <c r="I204"/>
  <c r="H204"/>
  <c r="O203"/>
  <c r="N203"/>
  <c r="M203"/>
  <c r="L203"/>
  <c r="K203"/>
  <c r="J203"/>
  <c r="P203" s="1"/>
  <c r="Q204" s="1"/>
  <c r="I203"/>
  <c r="H203"/>
  <c r="O202"/>
  <c r="N202"/>
  <c r="M202"/>
  <c r="L202"/>
  <c r="K202"/>
  <c r="J202"/>
  <c r="I202"/>
  <c r="H202"/>
  <c r="O201"/>
  <c r="N201"/>
  <c r="M201"/>
  <c r="L201"/>
  <c r="K201"/>
  <c r="J201"/>
  <c r="P201" s="1"/>
  <c r="Q202" s="1"/>
  <c r="I201"/>
  <c r="H201"/>
  <c r="O200"/>
  <c r="N200"/>
  <c r="M200"/>
  <c r="L200"/>
  <c r="K200"/>
  <c r="J200"/>
  <c r="P200" s="1"/>
  <c r="Q201" s="1"/>
  <c r="I200"/>
  <c r="H200"/>
  <c r="O199"/>
  <c r="N199"/>
  <c r="M199"/>
  <c r="L199"/>
  <c r="K199"/>
  <c r="J199"/>
  <c r="P199" s="1"/>
  <c r="Q200" s="1"/>
  <c r="I199"/>
  <c r="H199"/>
  <c r="O198"/>
  <c r="N198"/>
  <c r="M198"/>
  <c r="L198"/>
  <c r="K198"/>
  <c r="J198"/>
  <c r="I198"/>
  <c r="H198"/>
  <c r="O197"/>
  <c r="N197"/>
  <c r="M197"/>
  <c r="L197"/>
  <c r="K197"/>
  <c r="J197"/>
  <c r="P197" s="1"/>
  <c r="Q198" s="1"/>
  <c r="I197"/>
  <c r="H197"/>
  <c r="O196"/>
  <c r="N196"/>
  <c r="M196"/>
  <c r="L196"/>
  <c r="K196"/>
  <c r="J196"/>
  <c r="P196" s="1"/>
  <c r="Q197" s="1"/>
  <c r="I196"/>
  <c r="H196"/>
  <c r="O195"/>
  <c r="N195"/>
  <c r="M195"/>
  <c r="L195"/>
  <c r="K195"/>
  <c r="J195"/>
  <c r="P195" s="1"/>
  <c r="Q196" s="1"/>
  <c r="I195"/>
  <c r="H195"/>
  <c r="O194"/>
  <c r="N194"/>
  <c r="M194"/>
  <c r="L194"/>
  <c r="K194"/>
  <c r="J194"/>
  <c r="I194"/>
  <c r="H194"/>
  <c r="O193"/>
  <c r="N193"/>
  <c r="M193"/>
  <c r="L193"/>
  <c r="K193"/>
  <c r="J193"/>
  <c r="P193" s="1"/>
  <c r="Q194" s="1"/>
  <c r="I193"/>
  <c r="H193"/>
  <c r="O192"/>
  <c r="N192"/>
  <c r="M192"/>
  <c r="L192"/>
  <c r="K192"/>
  <c r="J192"/>
  <c r="P192" s="1"/>
  <c r="Q193" s="1"/>
  <c r="I192"/>
  <c r="H192"/>
  <c r="O191"/>
  <c r="N191"/>
  <c r="M191"/>
  <c r="L191"/>
  <c r="K191"/>
  <c r="J191"/>
  <c r="P191" s="1"/>
  <c r="Q192" s="1"/>
  <c r="I191"/>
  <c r="H191"/>
  <c r="O190"/>
  <c r="N190"/>
  <c r="M190"/>
  <c r="L190"/>
  <c r="K190"/>
  <c r="J190"/>
  <c r="I190"/>
  <c r="H190"/>
  <c r="O189"/>
  <c r="N189"/>
  <c r="M189"/>
  <c r="L189"/>
  <c r="K189"/>
  <c r="J189"/>
  <c r="P189" s="1"/>
  <c r="Q190" s="1"/>
  <c r="I189"/>
  <c r="H189"/>
  <c r="O188"/>
  <c r="N188"/>
  <c r="M188"/>
  <c r="L188"/>
  <c r="K188"/>
  <c r="J188"/>
  <c r="P188" s="1"/>
  <c r="Q189" s="1"/>
  <c r="I188"/>
  <c r="H188"/>
  <c r="O187"/>
  <c r="N187"/>
  <c r="M187"/>
  <c r="L187"/>
  <c r="K187"/>
  <c r="J187"/>
  <c r="P187" s="1"/>
  <c r="Q188" s="1"/>
  <c r="I187"/>
  <c r="H187"/>
  <c r="O186"/>
  <c r="N186"/>
  <c r="M186"/>
  <c r="L186"/>
  <c r="K186"/>
  <c r="J186"/>
  <c r="I186"/>
  <c r="H186"/>
  <c r="O185"/>
  <c r="N185"/>
  <c r="M185"/>
  <c r="L185"/>
  <c r="K185"/>
  <c r="J185"/>
  <c r="I185"/>
  <c r="H185"/>
  <c r="O184"/>
  <c r="N184"/>
  <c r="M184"/>
  <c r="L184"/>
  <c r="K184"/>
  <c r="J184"/>
  <c r="P184" s="1"/>
  <c r="Q185" s="1"/>
  <c r="I184"/>
  <c r="H184"/>
  <c r="O183"/>
  <c r="N183"/>
  <c r="M183"/>
  <c r="L183"/>
  <c r="K183"/>
  <c r="J183"/>
  <c r="P183" s="1"/>
  <c r="Q184" s="1"/>
  <c r="I183"/>
  <c r="H183"/>
  <c r="O182"/>
  <c r="N182"/>
  <c r="M182"/>
  <c r="L182"/>
  <c r="K182"/>
  <c r="J182"/>
  <c r="I182"/>
  <c r="H182"/>
  <c r="O181"/>
  <c r="N181"/>
  <c r="M181"/>
  <c r="L181"/>
  <c r="K181"/>
  <c r="J181"/>
  <c r="I181"/>
  <c r="H181"/>
  <c r="O180"/>
  <c r="N180"/>
  <c r="M180"/>
  <c r="L180"/>
  <c r="K180"/>
  <c r="J180"/>
  <c r="P180" s="1"/>
  <c r="Q181" s="1"/>
  <c r="I180"/>
  <c r="H180"/>
  <c r="O179"/>
  <c r="N179"/>
  <c r="M179"/>
  <c r="L179"/>
  <c r="K179"/>
  <c r="J179"/>
  <c r="P179" s="1"/>
  <c r="Q180" s="1"/>
  <c r="I179"/>
  <c r="H179"/>
  <c r="O178"/>
  <c r="N178"/>
  <c r="M178"/>
  <c r="L178"/>
  <c r="K178"/>
  <c r="J178"/>
  <c r="I178"/>
  <c r="H178"/>
  <c r="O177"/>
  <c r="N177"/>
  <c r="M177"/>
  <c r="L177"/>
  <c r="K177"/>
  <c r="J177"/>
  <c r="I177"/>
  <c r="H177"/>
  <c r="O176"/>
  <c r="N176"/>
  <c r="M176"/>
  <c r="L176"/>
  <c r="K176"/>
  <c r="J176"/>
  <c r="P176" s="1"/>
  <c r="Q177" s="1"/>
  <c r="I176"/>
  <c r="H176"/>
  <c r="O175"/>
  <c r="N175"/>
  <c r="M175"/>
  <c r="L175"/>
  <c r="K175"/>
  <c r="J175"/>
  <c r="P175" s="1"/>
  <c r="Q176" s="1"/>
  <c r="I175"/>
  <c r="H175"/>
  <c r="O174"/>
  <c r="N174"/>
  <c r="M174"/>
  <c r="L174"/>
  <c r="K174"/>
  <c r="J174"/>
  <c r="I174"/>
  <c r="H174"/>
  <c r="O173"/>
  <c r="N173"/>
  <c r="M173"/>
  <c r="L173"/>
  <c r="K173"/>
  <c r="J173"/>
  <c r="I173"/>
  <c r="H173"/>
  <c r="O172"/>
  <c r="N172"/>
  <c r="M172"/>
  <c r="L172"/>
  <c r="K172"/>
  <c r="J172"/>
  <c r="P172" s="1"/>
  <c r="Q173" s="1"/>
  <c r="I172"/>
  <c r="H172"/>
  <c r="O171"/>
  <c r="N171"/>
  <c r="M171"/>
  <c r="L171"/>
  <c r="K171"/>
  <c r="J171"/>
  <c r="P171" s="1"/>
  <c r="Q172" s="1"/>
  <c r="I171"/>
  <c r="H171"/>
  <c r="O170"/>
  <c r="N170"/>
  <c r="M170"/>
  <c r="L170"/>
  <c r="K170"/>
  <c r="J170"/>
  <c r="I170"/>
  <c r="H170"/>
  <c r="O169"/>
  <c r="N169"/>
  <c r="M169"/>
  <c r="L169"/>
  <c r="K169"/>
  <c r="J169"/>
  <c r="P169" s="1"/>
  <c r="Q170" s="1"/>
  <c r="I169"/>
  <c r="H169"/>
  <c r="O168"/>
  <c r="N168"/>
  <c r="M168"/>
  <c r="L168"/>
  <c r="K168"/>
  <c r="J168"/>
  <c r="P168" s="1"/>
  <c r="Q169" s="1"/>
  <c r="I168"/>
  <c r="H168"/>
  <c r="O167"/>
  <c r="N167"/>
  <c r="M167"/>
  <c r="L167"/>
  <c r="K167"/>
  <c r="J167"/>
  <c r="P167" s="1"/>
  <c r="Q168" s="1"/>
  <c r="I167"/>
  <c r="H167"/>
  <c r="O166"/>
  <c r="N166"/>
  <c r="M166"/>
  <c r="L166"/>
  <c r="K166"/>
  <c r="J166"/>
  <c r="I166"/>
  <c r="H166"/>
  <c r="O165"/>
  <c r="N165"/>
  <c r="M165"/>
  <c r="L165"/>
  <c r="K165"/>
  <c r="J165"/>
  <c r="P165" s="1"/>
  <c r="Q166" s="1"/>
  <c r="I165"/>
  <c r="H165"/>
  <c r="O164"/>
  <c r="N164"/>
  <c r="M164"/>
  <c r="L164"/>
  <c r="K164"/>
  <c r="J164"/>
  <c r="P164" s="1"/>
  <c r="Q165" s="1"/>
  <c r="I164"/>
  <c r="H164"/>
  <c r="O163"/>
  <c r="N163"/>
  <c r="M163"/>
  <c r="L163"/>
  <c r="K163"/>
  <c r="J163"/>
  <c r="P163" s="1"/>
  <c r="Q164" s="1"/>
  <c r="I163"/>
  <c r="H163"/>
  <c r="O162"/>
  <c r="N162"/>
  <c r="M162"/>
  <c r="L162"/>
  <c r="K162"/>
  <c r="J162"/>
  <c r="I162"/>
  <c r="H162"/>
  <c r="O161"/>
  <c r="N161"/>
  <c r="M161"/>
  <c r="L161"/>
  <c r="K161"/>
  <c r="J161"/>
  <c r="P161" s="1"/>
  <c r="Q162" s="1"/>
  <c r="I161"/>
  <c r="H161"/>
  <c r="O160"/>
  <c r="N160"/>
  <c r="M160"/>
  <c r="L160"/>
  <c r="K160"/>
  <c r="J160"/>
  <c r="P160" s="1"/>
  <c r="Q161" s="1"/>
  <c r="I160"/>
  <c r="H160"/>
  <c r="O159"/>
  <c r="N159"/>
  <c r="M159"/>
  <c r="L159"/>
  <c r="K159"/>
  <c r="J159"/>
  <c r="P159" s="1"/>
  <c r="Q160" s="1"/>
  <c r="I159"/>
  <c r="H159"/>
  <c r="O158"/>
  <c r="N158"/>
  <c r="M158"/>
  <c r="L158"/>
  <c r="K158"/>
  <c r="J158"/>
  <c r="I158"/>
  <c r="H158"/>
  <c r="O157"/>
  <c r="N157"/>
  <c r="M157"/>
  <c r="L157"/>
  <c r="K157"/>
  <c r="J157"/>
  <c r="I157"/>
  <c r="H157"/>
  <c r="O156"/>
  <c r="N156"/>
  <c r="M156"/>
  <c r="L156"/>
  <c r="K156"/>
  <c r="J156"/>
  <c r="P156" s="1"/>
  <c r="Q157" s="1"/>
  <c r="I156"/>
  <c r="H156"/>
  <c r="O155"/>
  <c r="N155"/>
  <c r="M155"/>
  <c r="L155"/>
  <c r="K155"/>
  <c r="J155"/>
  <c r="P155" s="1"/>
  <c r="Q156" s="1"/>
  <c r="I155"/>
  <c r="H155"/>
  <c r="O154"/>
  <c r="N154"/>
  <c r="M154"/>
  <c r="L154"/>
  <c r="K154"/>
  <c r="J154"/>
  <c r="I154"/>
  <c r="H154"/>
  <c r="O153"/>
  <c r="N153"/>
  <c r="M153"/>
  <c r="L153"/>
  <c r="K153"/>
  <c r="J153"/>
  <c r="P153" s="1"/>
  <c r="Q154" s="1"/>
  <c r="I153"/>
  <c r="H153"/>
  <c r="O152"/>
  <c r="N152"/>
  <c r="M152"/>
  <c r="L152"/>
  <c r="K152"/>
  <c r="J152"/>
  <c r="P152" s="1"/>
  <c r="Q153" s="1"/>
  <c r="I152"/>
  <c r="H152"/>
  <c r="O151"/>
  <c r="N151"/>
  <c r="M151"/>
  <c r="L151"/>
  <c r="K151"/>
  <c r="J151"/>
  <c r="P151" s="1"/>
  <c r="Q152" s="1"/>
  <c r="I151"/>
  <c r="H151"/>
  <c r="O150"/>
  <c r="N150"/>
  <c r="M150"/>
  <c r="L150"/>
  <c r="K150"/>
  <c r="J150"/>
  <c r="I150"/>
  <c r="H150"/>
  <c r="O149"/>
  <c r="N149"/>
  <c r="M149"/>
  <c r="L149"/>
  <c r="K149"/>
  <c r="J149"/>
  <c r="P149" s="1"/>
  <c r="Q150" s="1"/>
  <c r="I149"/>
  <c r="H149"/>
  <c r="O148"/>
  <c r="N148"/>
  <c r="M148"/>
  <c r="L148"/>
  <c r="K148"/>
  <c r="J148"/>
  <c r="P148" s="1"/>
  <c r="Q149" s="1"/>
  <c r="I148"/>
  <c r="H148"/>
  <c r="O147"/>
  <c r="N147"/>
  <c r="M147"/>
  <c r="L147"/>
  <c r="K147"/>
  <c r="J147"/>
  <c r="P147" s="1"/>
  <c r="Q148" s="1"/>
  <c r="I147"/>
  <c r="H147"/>
  <c r="O146"/>
  <c r="N146"/>
  <c r="M146"/>
  <c r="L146"/>
  <c r="K146"/>
  <c r="J146"/>
  <c r="I146"/>
  <c r="H146"/>
  <c r="O145"/>
  <c r="N145"/>
  <c r="M145"/>
  <c r="L145"/>
  <c r="K145"/>
  <c r="J145"/>
  <c r="P145" s="1"/>
  <c r="Q146" s="1"/>
  <c r="I145"/>
  <c r="H145"/>
  <c r="O144"/>
  <c r="N144"/>
  <c r="M144"/>
  <c r="L144"/>
  <c r="K144"/>
  <c r="J144"/>
  <c r="P144" s="1"/>
  <c r="Q145" s="1"/>
  <c r="I144"/>
  <c r="H144"/>
  <c r="O143"/>
  <c r="N143"/>
  <c r="M143"/>
  <c r="L143"/>
  <c r="K143"/>
  <c r="J143"/>
  <c r="P143" s="1"/>
  <c r="Q144" s="1"/>
  <c r="I143"/>
  <c r="H143"/>
  <c r="O142"/>
  <c r="N142"/>
  <c r="M142"/>
  <c r="L142"/>
  <c r="K142"/>
  <c r="J142"/>
  <c r="I142"/>
  <c r="H142"/>
  <c r="O141"/>
  <c r="N141"/>
  <c r="M141"/>
  <c r="L141"/>
  <c r="K141"/>
  <c r="J141"/>
  <c r="P141" s="1"/>
  <c r="Q142" s="1"/>
  <c r="I141"/>
  <c r="H141"/>
  <c r="O140"/>
  <c r="N140"/>
  <c r="M140"/>
  <c r="L140"/>
  <c r="K140"/>
  <c r="J140"/>
  <c r="P140" s="1"/>
  <c r="Q141" s="1"/>
  <c r="I140"/>
  <c r="H140"/>
  <c r="O139"/>
  <c r="N139"/>
  <c r="M139"/>
  <c r="L139"/>
  <c r="K139"/>
  <c r="J139"/>
  <c r="P139" s="1"/>
  <c r="Q140" s="1"/>
  <c r="I139"/>
  <c r="H139"/>
  <c r="O138"/>
  <c r="N138"/>
  <c r="M138"/>
  <c r="L138"/>
  <c r="K138"/>
  <c r="J138"/>
  <c r="I138"/>
  <c r="H138"/>
  <c r="O137"/>
  <c r="N137"/>
  <c r="M137"/>
  <c r="L137"/>
  <c r="K137"/>
  <c r="J137"/>
  <c r="P137" s="1"/>
  <c r="Q138" s="1"/>
  <c r="I137"/>
  <c r="H137"/>
  <c r="O136"/>
  <c r="N136"/>
  <c r="M136"/>
  <c r="L136"/>
  <c r="K136"/>
  <c r="J136"/>
  <c r="P136" s="1"/>
  <c r="Q137" s="1"/>
  <c r="I136"/>
  <c r="H136"/>
  <c r="O135"/>
  <c r="N135"/>
  <c r="M135"/>
  <c r="L135"/>
  <c r="K135"/>
  <c r="J135"/>
  <c r="P135" s="1"/>
  <c r="Q136" s="1"/>
  <c r="I135"/>
  <c r="H135"/>
  <c r="O134"/>
  <c r="N134"/>
  <c r="M134"/>
  <c r="L134"/>
  <c r="K134"/>
  <c r="J134"/>
  <c r="I134"/>
  <c r="H134"/>
  <c r="O133"/>
  <c r="N133"/>
  <c r="M133"/>
  <c r="L133"/>
  <c r="K133"/>
  <c r="J133"/>
  <c r="P133" s="1"/>
  <c r="Q134" s="1"/>
  <c r="I133"/>
  <c r="H133"/>
  <c r="O132"/>
  <c r="N132"/>
  <c r="M132"/>
  <c r="L132"/>
  <c r="K132"/>
  <c r="J132"/>
  <c r="P132" s="1"/>
  <c r="Q133" s="1"/>
  <c r="I132"/>
  <c r="H132"/>
  <c r="O131"/>
  <c r="N131"/>
  <c r="M131"/>
  <c r="L131"/>
  <c r="K131"/>
  <c r="J131"/>
  <c r="P131" s="1"/>
  <c r="Q132" s="1"/>
  <c r="I131"/>
  <c r="H131"/>
  <c r="O130"/>
  <c r="N130"/>
  <c r="M130"/>
  <c r="L130"/>
  <c r="K130"/>
  <c r="J130"/>
  <c r="I130"/>
  <c r="H130"/>
  <c r="O129"/>
  <c r="N129"/>
  <c r="M129"/>
  <c r="L129"/>
  <c r="K129"/>
  <c r="J129"/>
  <c r="I129"/>
  <c r="H129"/>
  <c r="O128"/>
  <c r="N128"/>
  <c r="M128"/>
  <c r="L128"/>
  <c r="K128"/>
  <c r="J128"/>
  <c r="P128" s="1"/>
  <c r="Q129" s="1"/>
  <c r="I128"/>
  <c r="H128"/>
  <c r="O127"/>
  <c r="N127"/>
  <c r="M127"/>
  <c r="L127"/>
  <c r="K127"/>
  <c r="J127"/>
  <c r="P127" s="1"/>
  <c r="Q128" s="1"/>
  <c r="I127"/>
  <c r="H127"/>
  <c r="O126"/>
  <c r="N126"/>
  <c r="M126"/>
  <c r="L126"/>
  <c r="K126"/>
  <c r="J126"/>
  <c r="I126"/>
  <c r="H126"/>
  <c r="O125"/>
  <c r="N125"/>
  <c r="M125"/>
  <c r="L125"/>
  <c r="K125"/>
  <c r="J125"/>
  <c r="I125"/>
  <c r="H125"/>
  <c r="O124"/>
  <c r="N124"/>
  <c r="M124"/>
  <c r="L124"/>
  <c r="K124"/>
  <c r="J124"/>
  <c r="P124" s="1"/>
  <c r="Q125" s="1"/>
  <c r="I124"/>
  <c r="H124"/>
  <c r="O123"/>
  <c r="N123"/>
  <c r="M123"/>
  <c r="L123"/>
  <c r="K123"/>
  <c r="J123"/>
  <c r="P123" s="1"/>
  <c r="Q124" s="1"/>
  <c r="I123"/>
  <c r="H123"/>
  <c r="O122"/>
  <c r="N122"/>
  <c r="M122"/>
  <c r="L122"/>
  <c r="K122"/>
  <c r="J122"/>
  <c r="I122"/>
  <c r="H122"/>
  <c r="O121"/>
  <c r="N121"/>
  <c r="M121"/>
  <c r="L121"/>
  <c r="K121"/>
  <c r="J121"/>
  <c r="I121"/>
  <c r="H121"/>
  <c r="O120"/>
  <c r="N120"/>
  <c r="M120"/>
  <c r="L120"/>
  <c r="K120"/>
  <c r="J120"/>
  <c r="P120" s="1"/>
  <c r="Q121" s="1"/>
  <c r="I120"/>
  <c r="H120"/>
  <c r="O119"/>
  <c r="N119"/>
  <c r="M119"/>
  <c r="L119"/>
  <c r="K119"/>
  <c r="J119"/>
  <c r="P119" s="1"/>
  <c r="Q120" s="1"/>
  <c r="I119"/>
  <c r="H119"/>
  <c r="O118"/>
  <c r="N118"/>
  <c r="M118"/>
  <c r="L118"/>
  <c r="K118"/>
  <c r="J118"/>
  <c r="I118"/>
  <c r="H118"/>
  <c r="O117"/>
  <c r="N117"/>
  <c r="M117"/>
  <c r="L117"/>
  <c r="K117"/>
  <c r="J117"/>
  <c r="I117"/>
  <c r="H117"/>
  <c r="O116"/>
  <c r="N116"/>
  <c r="M116"/>
  <c r="L116"/>
  <c r="K116"/>
  <c r="J116"/>
  <c r="P116" s="1"/>
  <c r="Q117" s="1"/>
  <c r="I116"/>
  <c r="H116"/>
  <c r="O115"/>
  <c r="N115"/>
  <c r="M115"/>
  <c r="L115"/>
  <c r="K115"/>
  <c r="J115"/>
  <c r="P115" s="1"/>
  <c r="Q116" s="1"/>
  <c r="I115"/>
  <c r="H115"/>
  <c r="O114"/>
  <c r="N114"/>
  <c r="M114"/>
  <c r="L114"/>
  <c r="K114"/>
  <c r="J114"/>
  <c r="I114"/>
  <c r="H114"/>
  <c r="O113"/>
  <c r="N113"/>
  <c r="M113"/>
  <c r="L113"/>
  <c r="K113"/>
  <c r="J113"/>
  <c r="I113"/>
  <c r="H113"/>
  <c r="O112"/>
  <c r="N112"/>
  <c r="M112"/>
  <c r="L112"/>
  <c r="K112"/>
  <c r="J112"/>
  <c r="P112" s="1"/>
  <c r="Q113" s="1"/>
  <c r="I112"/>
  <c r="H112"/>
  <c r="O111"/>
  <c r="N111"/>
  <c r="M111"/>
  <c r="L111"/>
  <c r="K111"/>
  <c r="J111"/>
  <c r="P111" s="1"/>
  <c r="Q112" s="1"/>
  <c r="I111"/>
  <c r="H111"/>
  <c r="O110"/>
  <c r="N110"/>
  <c r="M110"/>
  <c r="L110"/>
  <c r="K110"/>
  <c r="J110"/>
  <c r="I110"/>
  <c r="H110"/>
  <c r="O109"/>
  <c r="N109"/>
  <c r="M109"/>
  <c r="L109"/>
  <c r="K109"/>
  <c r="J109"/>
  <c r="P109" s="1"/>
  <c r="Q110" s="1"/>
  <c r="I109"/>
  <c r="H109"/>
  <c r="O108"/>
  <c r="N108"/>
  <c r="M108"/>
  <c r="L108"/>
  <c r="K108"/>
  <c r="J108"/>
  <c r="P108" s="1"/>
  <c r="Q109" s="1"/>
  <c r="I108"/>
  <c r="H108"/>
  <c r="O107"/>
  <c r="N107"/>
  <c r="M107"/>
  <c r="L107"/>
  <c r="K107"/>
  <c r="J107"/>
  <c r="P107" s="1"/>
  <c r="Q108" s="1"/>
  <c r="I107"/>
  <c r="H107"/>
  <c r="O106"/>
  <c r="N106"/>
  <c r="M106"/>
  <c r="L106"/>
  <c r="K106"/>
  <c r="J106"/>
  <c r="I106"/>
  <c r="H106"/>
  <c r="O105"/>
  <c r="N105"/>
  <c r="M105"/>
  <c r="L105"/>
  <c r="K105"/>
  <c r="J105"/>
  <c r="P105" s="1"/>
  <c r="Q106" s="1"/>
  <c r="I105"/>
  <c r="H105"/>
  <c r="O104"/>
  <c r="N104"/>
  <c r="M104"/>
  <c r="L104"/>
  <c r="K104"/>
  <c r="J104"/>
  <c r="P104" s="1"/>
  <c r="Q105" s="1"/>
  <c r="I104"/>
  <c r="H104"/>
  <c r="O103"/>
  <c r="N103"/>
  <c r="M103"/>
  <c r="L103"/>
  <c r="K103"/>
  <c r="J103"/>
  <c r="P103" s="1"/>
  <c r="Q104" s="1"/>
  <c r="I103"/>
  <c r="H103"/>
  <c r="O102"/>
  <c r="N102"/>
  <c r="M102"/>
  <c r="L102"/>
  <c r="K102"/>
  <c r="J102"/>
  <c r="I102"/>
  <c r="H102"/>
  <c r="O101"/>
  <c r="N101"/>
  <c r="M101"/>
  <c r="L101"/>
  <c r="K101"/>
  <c r="J101"/>
  <c r="P101" s="1"/>
  <c r="Q102" s="1"/>
  <c r="I101"/>
  <c r="H101"/>
  <c r="O100"/>
  <c r="N100"/>
  <c r="M100"/>
  <c r="L100"/>
  <c r="K100"/>
  <c r="J100"/>
  <c r="P100" s="1"/>
  <c r="Q101" s="1"/>
  <c r="I100"/>
  <c r="H100"/>
  <c r="O99"/>
  <c r="N99"/>
  <c r="M99"/>
  <c r="L99"/>
  <c r="K99"/>
  <c r="J99"/>
  <c r="P99" s="1"/>
  <c r="Q100" s="1"/>
  <c r="I99"/>
  <c r="H99"/>
  <c r="O98"/>
  <c r="N98"/>
  <c r="M98"/>
  <c r="L98"/>
  <c r="K98"/>
  <c r="J98"/>
  <c r="I98"/>
  <c r="H98"/>
  <c r="O97"/>
  <c r="N97"/>
  <c r="M97"/>
  <c r="L97"/>
  <c r="K97"/>
  <c r="J97"/>
  <c r="P97" s="1"/>
  <c r="Q98" s="1"/>
  <c r="I97"/>
  <c r="H97"/>
  <c r="O96"/>
  <c r="N96"/>
  <c r="M96"/>
  <c r="L96"/>
  <c r="K96"/>
  <c r="J96"/>
  <c r="P96" s="1"/>
  <c r="Q97" s="1"/>
  <c r="I96"/>
  <c r="H96"/>
  <c r="O95"/>
  <c r="N95"/>
  <c r="M95"/>
  <c r="L95"/>
  <c r="K95"/>
  <c r="J95"/>
  <c r="P95" s="1"/>
  <c r="Q96" s="1"/>
  <c r="I95"/>
  <c r="H95"/>
  <c r="O94"/>
  <c r="N94"/>
  <c r="M94"/>
  <c r="L94"/>
  <c r="K94"/>
  <c r="J94"/>
  <c r="I94"/>
  <c r="H94"/>
  <c r="O93"/>
  <c r="N93"/>
  <c r="M93"/>
  <c r="L93"/>
  <c r="K93"/>
  <c r="J93"/>
  <c r="P93" s="1"/>
  <c r="Q94" s="1"/>
  <c r="I93"/>
  <c r="H93"/>
  <c r="O92"/>
  <c r="N92"/>
  <c r="M92"/>
  <c r="L92"/>
  <c r="K92"/>
  <c r="J92"/>
  <c r="P92" s="1"/>
  <c r="Q93" s="1"/>
  <c r="I92"/>
  <c r="H92"/>
  <c r="O91"/>
  <c r="N91"/>
  <c r="M91"/>
  <c r="L91"/>
  <c r="K91"/>
  <c r="J91"/>
  <c r="P91" s="1"/>
  <c r="Q92" s="1"/>
  <c r="I91"/>
  <c r="H91"/>
  <c r="O90"/>
  <c r="N90"/>
  <c r="M90"/>
  <c r="L90"/>
  <c r="K90"/>
  <c r="J90"/>
  <c r="I90"/>
  <c r="H90"/>
  <c r="O89"/>
  <c r="N89"/>
  <c r="M89"/>
  <c r="L89"/>
  <c r="K89"/>
  <c r="J89"/>
  <c r="P89" s="1"/>
  <c r="Q90" s="1"/>
  <c r="I89"/>
  <c r="H89"/>
  <c r="O88"/>
  <c r="N88"/>
  <c r="M88"/>
  <c r="L88"/>
  <c r="K88"/>
  <c r="J88"/>
  <c r="P88" s="1"/>
  <c r="Q89" s="1"/>
  <c r="I88"/>
  <c r="H88"/>
  <c r="O87"/>
  <c r="N87"/>
  <c r="M87"/>
  <c r="L87"/>
  <c r="K87"/>
  <c r="J87"/>
  <c r="P87" s="1"/>
  <c r="Q88" s="1"/>
  <c r="I87"/>
  <c r="H87"/>
  <c r="O86"/>
  <c r="N86"/>
  <c r="M86"/>
  <c r="L86"/>
  <c r="K86"/>
  <c r="J86"/>
  <c r="I86"/>
  <c r="H86"/>
  <c r="O85"/>
  <c r="N85"/>
  <c r="M85"/>
  <c r="L85"/>
  <c r="K85"/>
  <c r="J85"/>
  <c r="P85" s="1"/>
  <c r="Q86" s="1"/>
  <c r="I85"/>
  <c r="H85"/>
  <c r="O84"/>
  <c r="N84"/>
  <c r="M84"/>
  <c r="L84"/>
  <c r="K84"/>
  <c r="J84"/>
  <c r="P84" s="1"/>
  <c r="Q85" s="1"/>
  <c r="I84"/>
  <c r="H84"/>
  <c r="O83"/>
  <c r="N83"/>
  <c r="M83"/>
  <c r="L83"/>
  <c r="K83"/>
  <c r="J83"/>
  <c r="P83" s="1"/>
  <c r="Q84" s="1"/>
  <c r="I83"/>
  <c r="H83"/>
  <c r="O82"/>
  <c r="N82"/>
  <c r="M82"/>
  <c r="L82"/>
  <c r="K82"/>
  <c r="J82"/>
  <c r="I82"/>
  <c r="H82"/>
  <c r="O81"/>
  <c r="N81"/>
  <c r="M81"/>
  <c r="L81"/>
  <c r="K81"/>
  <c r="J81"/>
  <c r="I81"/>
  <c r="H81"/>
  <c r="O80"/>
  <c r="N80"/>
  <c r="M80"/>
  <c r="L80"/>
  <c r="K80"/>
  <c r="J80"/>
  <c r="P80" s="1"/>
  <c r="Q81" s="1"/>
  <c r="I80"/>
  <c r="H80"/>
  <c r="O79"/>
  <c r="N79"/>
  <c r="M79"/>
  <c r="L79"/>
  <c r="K79"/>
  <c r="J79"/>
  <c r="P79" s="1"/>
  <c r="Q80" s="1"/>
  <c r="I79"/>
  <c r="H79"/>
  <c r="O78"/>
  <c r="N78"/>
  <c r="M78"/>
  <c r="L78"/>
  <c r="K78"/>
  <c r="J78"/>
  <c r="I78"/>
  <c r="H78"/>
  <c r="O77"/>
  <c r="N77"/>
  <c r="M77"/>
  <c r="L77"/>
  <c r="K77"/>
  <c r="J77"/>
  <c r="I77"/>
  <c r="H77"/>
  <c r="O76"/>
  <c r="N76"/>
  <c r="M76"/>
  <c r="L76"/>
  <c r="K76"/>
  <c r="J76"/>
  <c r="P76" s="1"/>
  <c r="Q77" s="1"/>
  <c r="I76"/>
  <c r="H76"/>
  <c r="O75"/>
  <c r="N75"/>
  <c r="M75"/>
  <c r="L75"/>
  <c r="K75"/>
  <c r="J75"/>
  <c r="P75" s="1"/>
  <c r="Q76" s="1"/>
  <c r="I75"/>
  <c r="H75"/>
  <c r="O74"/>
  <c r="N74"/>
  <c r="M74"/>
  <c r="L74"/>
  <c r="K74"/>
  <c r="J74"/>
  <c r="I74"/>
  <c r="H74"/>
  <c r="O73"/>
  <c r="N73"/>
  <c r="M73"/>
  <c r="L73"/>
  <c r="K73"/>
  <c r="J73"/>
  <c r="P73" s="1"/>
  <c r="Q74" s="1"/>
  <c r="I73"/>
  <c r="H73"/>
  <c r="O72"/>
  <c r="N72"/>
  <c r="M72"/>
  <c r="L72"/>
  <c r="K72"/>
  <c r="J72"/>
  <c r="P72" s="1"/>
  <c r="Q73" s="1"/>
  <c r="I72"/>
  <c r="H72"/>
  <c r="O71"/>
  <c r="N71"/>
  <c r="M71"/>
  <c r="L71"/>
  <c r="K71"/>
  <c r="J71"/>
  <c r="P71" s="1"/>
  <c r="Q72" s="1"/>
  <c r="I71"/>
  <c r="H71"/>
  <c r="O70"/>
  <c r="N70"/>
  <c r="M70"/>
  <c r="L70"/>
  <c r="K70"/>
  <c r="J70"/>
  <c r="I70"/>
  <c r="H70"/>
  <c r="O69"/>
  <c r="N69"/>
  <c r="M69"/>
  <c r="L69"/>
  <c r="K69"/>
  <c r="J69"/>
  <c r="P69" s="1"/>
  <c r="Q70" s="1"/>
  <c r="I69"/>
  <c r="H69"/>
  <c r="O68"/>
  <c r="N68"/>
  <c r="M68"/>
  <c r="L68"/>
  <c r="K68"/>
  <c r="J68"/>
  <c r="P68" s="1"/>
  <c r="Q69" s="1"/>
  <c r="I68"/>
  <c r="H68"/>
  <c r="O67"/>
  <c r="N67"/>
  <c r="M67"/>
  <c r="L67"/>
  <c r="K67"/>
  <c r="J67"/>
  <c r="P67" s="1"/>
  <c r="Q68" s="1"/>
  <c r="I67"/>
  <c r="H67"/>
  <c r="O66"/>
  <c r="N66"/>
  <c r="M66"/>
  <c r="L66"/>
  <c r="K66"/>
  <c r="J66"/>
  <c r="I66"/>
  <c r="H66"/>
  <c r="O65"/>
  <c r="N65"/>
  <c r="M65"/>
  <c r="L65"/>
  <c r="K65"/>
  <c r="J65"/>
  <c r="P65" s="1"/>
  <c r="Q66" s="1"/>
  <c r="I65"/>
  <c r="H65"/>
  <c r="O64"/>
  <c r="N64"/>
  <c r="M64"/>
  <c r="L64"/>
  <c r="K64"/>
  <c r="J64"/>
  <c r="P64" s="1"/>
  <c r="Q65" s="1"/>
  <c r="I64"/>
  <c r="H64"/>
  <c r="O63"/>
  <c r="N63"/>
  <c r="M63"/>
  <c r="L63"/>
  <c r="K63"/>
  <c r="J63"/>
  <c r="P63" s="1"/>
  <c r="Q64" s="1"/>
  <c r="I63"/>
  <c r="H63"/>
  <c r="O62"/>
  <c r="N62"/>
  <c r="M62"/>
  <c r="L62"/>
  <c r="K62"/>
  <c r="J62"/>
  <c r="I62"/>
  <c r="H62"/>
  <c r="O61"/>
  <c r="N61"/>
  <c r="M61"/>
  <c r="L61"/>
  <c r="K61"/>
  <c r="J61"/>
  <c r="P61" s="1"/>
  <c r="Q62" s="1"/>
  <c r="I61"/>
  <c r="H61"/>
  <c r="O60"/>
  <c r="N60"/>
  <c r="M60"/>
  <c r="L60"/>
  <c r="K60"/>
  <c r="J60"/>
  <c r="P60" s="1"/>
  <c r="Q61" s="1"/>
  <c r="I60"/>
  <c r="H60"/>
  <c r="O59"/>
  <c r="N59"/>
  <c r="M59"/>
  <c r="L59"/>
  <c r="K59"/>
  <c r="J59"/>
  <c r="P59" s="1"/>
  <c r="Q60" s="1"/>
  <c r="I59"/>
  <c r="H59"/>
  <c r="O58"/>
  <c r="N58"/>
  <c r="M58"/>
  <c r="L58"/>
  <c r="K58"/>
  <c r="J58"/>
  <c r="I58"/>
  <c r="H58"/>
  <c r="O57"/>
  <c r="N57"/>
  <c r="M57"/>
  <c r="L57"/>
  <c r="K57"/>
  <c r="J57"/>
  <c r="P57" s="1"/>
  <c r="Q58" s="1"/>
  <c r="I57"/>
  <c r="H57"/>
  <c r="O56"/>
  <c r="N56"/>
  <c r="M56"/>
  <c r="L56"/>
  <c r="K56"/>
  <c r="J56"/>
  <c r="P56" s="1"/>
  <c r="Q57" s="1"/>
  <c r="I56"/>
  <c r="H56"/>
  <c r="O55"/>
  <c r="N55"/>
  <c r="M55"/>
  <c r="L55"/>
  <c r="K55"/>
  <c r="J55"/>
  <c r="P55" s="1"/>
  <c r="Q56" s="1"/>
  <c r="I55"/>
  <c r="H55"/>
  <c r="O54"/>
  <c r="N54"/>
  <c r="M54"/>
  <c r="L54"/>
  <c r="K54"/>
  <c r="J54"/>
  <c r="I54"/>
  <c r="H54"/>
  <c r="O53"/>
  <c r="N53"/>
  <c r="M53"/>
  <c r="L53"/>
  <c r="K53"/>
  <c r="J53"/>
  <c r="P53" s="1"/>
  <c r="Q54" s="1"/>
  <c r="I53"/>
  <c r="H53"/>
  <c r="O52"/>
  <c r="N52"/>
  <c r="M52"/>
  <c r="L52"/>
  <c r="K52"/>
  <c r="J52"/>
  <c r="P52" s="1"/>
  <c r="Q53" s="1"/>
  <c r="I52"/>
  <c r="H52"/>
  <c r="O51"/>
  <c r="N51"/>
  <c r="M51"/>
  <c r="L51"/>
  <c r="K51"/>
  <c r="J51"/>
  <c r="I51"/>
  <c r="H51"/>
  <c r="O50"/>
  <c r="N50"/>
  <c r="M50"/>
  <c r="L50"/>
  <c r="K50"/>
  <c r="J50"/>
  <c r="I50"/>
  <c r="H50"/>
  <c r="O49"/>
  <c r="N49"/>
  <c r="M49"/>
  <c r="L49"/>
  <c r="K49"/>
  <c r="J49"/>
  <c r="P49" s="1"/>
  <c r="Q50" s="1"/>
  <c r="I49"/>
  <c r="H49"/>
  <c r="O48"/>
  <c r="N48"/>
  <c r="M48"/>
  <c r="L48"/>
  <c r="K48"/>
  <c r="J48"/>
  <c r="P48" s="1"/>
  <c r="Q49" s="1"/>
  <c r="I48"/>
  <c r="H48"/>
  <c r="O47"/>
  <c r="N47"/>
  <c r="M47"/>
  <c r="L47"/>
  <c r="K47"/>
  <c r="J47"/>
  <c r="P47" s="1"/>
  <c r="Q48" s="1"/>
  <c r="I47"/>
  <c r="H47"/>
  <c r="O46"/>
  <c r="N46"/>
  <c r="M46"/>
  <c r="L46"/>
  <c r="K46"/>
  <c r="J46"/>
  <c r="I46"/>
  <c r="H46"/>
  <c r="O45"/>
  <c r="N45"/>
  <c r="M45"/>
  <c r="L45"/>
  <c r="K45"/>
  <c r="J45"/>
  <c r="P45" s="1"/>
  <c r="Q46" s="1"/>
  <c r="I45"/>
  <c r="H45"/>
  <c r="O44"/>
  <c r="N44"/>
  <c r="M44"/>
  <c r="L44"/>
  <c r="K44"/>
  <c r="J44"/>
  <c r="P44" s="1"/>
  <c r="Q45" s="1"/>
  <c r="I44"/>
  <c r="H44"/>
  <c r="O43"/>
  <c r="N43"/>
  <c r="M43"/>
  <c r="L43"/>
  <c r="K43"/>
  <c r="J43"/>
  <c r="P43" s="1"/>
  <c r="Q44" s="1"/>
  <c r="I43"/>
  <c r="H43"/>
  <c r="O42"/>
  <c r="N42"/>
  <c r="M42"/>
  <c r="L42"/>
  <c r="K42"/>
  <c r="J42"/>
  <c r="I42"/>
  <c r="H42"/>
  <c r="O41"/>
  <c r="N41"/>
  <c r="M41"/>
  <c r="L41"/>
  <c r="K41"/>
  <c r="J41"/>
  <c r="P41" s="1"/>
  <c r="Q42" s="1"/>
  <c r="I41"/>
  <c r="H41"/>
  <c r="O40"/>
  <c r="N40"/>
  <c r="M40"/>
  <c r="L40"/>
  <c r="K40"/>
  <c r="J40"/>
  <c r="P40" s="1"/>
  <c r="Q41" s="1"/>
  <c r="I40"/>
  <c r="H40"/>
  <c r="O39"/>
  <c r="N39"/>
  <c r="M39"/>
  <c r="L39"/>
  <c r="K39"/>
  <c r="J39"/>
  <c r="P39" s="1"/>
  <c r="Q40" s="1"/>
  <c r="I39"/>
  <c r="H39"/>
  <c r="O38"/>
  <c r="N38"/>
  <c r="M38"/>
  <c r="L38"/>
  <c r="K38"/>
  <c r="J38"/>
  <c r="I38"/>
  <c r="H38"/>
  <c r="O37"/>
  <c r="N37"/>
  <c r="M37"/>
  <c r="L37"/>
  <c r="K37"/>
  <c r="J37"/>
  <c r="P37" s="1"/>
  <c r="Q38" s="1"/>
  <c r="I37"/>
  <c r="H37"/>
  <c r="O36"/>
  <c r="N36"/>
  <c r="M36"/>
  <c r="L36"/>
  <c r="K36"/>
  <c r="J36"/>
  <c r="P36" s="1"/>
  <c r="Q37" s="1"/>
  <c r="I36"/>
  <c r="H36"/>
  <c r="O35"/>
  <c r="N35"/>
  <c r="M35"/>
  <c r="L35"/>
  <c r="K35"/>
  <c r="J35"/>
  <c r="P35" s="1"/>
  <c r="Q36" s="1"/>
  <c r="I35"/>
  <c r="H35"/>
  <c r="O34"/>
  <c r="N34"/>
  <c r="M34"/>
  <c r="L34"/>
  <c r="K34"/>
  <c r="J34"/>
  <c r="I34"/>
  <c r="H34"/>
  <c r="O33"/>
  <c r="N33"/>
  <c r="M33"/>
  <c r="L33"/>
  <c r="K33"/>
  <c r="J33"/>
  <c r="P33" s="1"/>
  <c r="Q34" s="1"/>
  <c r="I33"/>
  <c r="H33"/>
  <c r="O32"/>
  <c r="N32"/>
  <c r="M32"/>
  <c r="L32"/>
  <c r="K32"/>
  <c r="J32"/>
  <c r="P32" s="1"/>
  <c r="Q33" s="1"/>
  <c r="I32"/>
  <c r="H32"/>
  <c r="O31"/>
  <c r="N31"/>
  <c r="M31"/>
  <c r="L31"/>
  <c r="K31"/>
  <c r="J31"/>
  <c r="P31" s="1"/>
  <c r="Q32" s="1"/>
  <c r="I31"/>
  <c r="H31"/>
  <c r="O30"/>
  <c r="N30"/>
  <c r="M30"/>
  <c r="L30"/>
  <c r="K30"/>
  <c r="J30"/>
  <c r="I30"/>
  <c r="H30"/>
  <c r="O29"/>
  <c r="N29"/>
  <c r="M29"/>
  <c r="L29"/>
  <c r="K29"/>
  <c r="J29"/>
  <c r="P29" s="1"/>
  <c r="Q30" s="1"/>
  <c r="I29"/>
  <c r="H29"/>
  <c r="O28"/>
  <c r="N28"/>
  <c r="M28"/>
  <c r="L28"/>
  <c r="K28"/>
  <c r="J28"/>
  <c r="P28" s="1"/>
  <c r="Q29" s="1"/>
  <c r="I28"/>
  <c r="H28"/>
  <c r="O27"/>
  <c r="N27"/>
  <c r="M27"/>
  <c r="L27"/>
  <c r="K27"/>
  <c r="J27"/>
  <c r="P27" s="1"/>
  <c r="Q28" s="1"/>
  <c r="I27"/>
  <c r="H27"/>
  <c r="P26"/>
  <c r="Q27" s="1"/>
  <c r="O26"/>
  <c r="N26"/>
  <c r="M26"/>
  <c r="L26"/>
  <c r="K26"/>
  <c r="J26"/>
  <c r="I26"/>
  <c r="H26"/>
  <c r="O25"/>
  <c r="N25"/>
  <c r="M25"/>
  <c r="L25"/>
  <c r="K25"/>
  <c r="J25"/>
  <c r="P25" s="1"/>
  <c r="Q26" s="1"/>
  <c r="I25"/>
  <c r="H25"/>
  <c r="O24"/>
  <c r="N24"/>
  <c r="M24"/>
  <c r="L24"/>
  <c r="K24"/>
  <c r="J24"/>
  <c r="P24" s="1"/>
  <c r="Q25" s="1"/>
  <c r="I24"/>
  <c r="H24"/>
  <c r="O23"/>
  <c r="N23"/>
  <c r="M23"/>
  <c r="L23"/>
  <c r="K23"/>
  <c r="J23"/>
  <c r="P23" s="1"/>
  <c r="Q24" s="1"/>
  <c r="I23"/>
  <c r="H23"/>
  <c r="X22"/>
  <c r="O22"/>
  <c r="N22"/>
  <c r="M22"/>
  <c r="L22"/>
  <c r="K22"/>
  <c r="J22"/>
  <c r="P22" s="1"/>
  <c r="Q23" s="1"/>
  <c r="I22"/>
  <c r="H22"/>
  <c r="O21"/>
  <c r="N21"/>
  <c r="M21"/>
  <c r="L21"/>
  <c r="K21"/>
  <c r="J21"/>
  <c r="P21" s="1"/>
  <c r="Q22" s="1"/>
  <c r="I21"/>
  <c r="H21"/>
  <c r="M20"/>
  <c r="L20"/>
  <c r="Q20" s="1"/>
  <c r="I20"/>
  <c r="H20"/>
  <c r="Q19"/>
  <c r="M19"/>
  <c r="L19"/>
  <c r="I19"/>
  <c r="H19"/>
  <c r="L18"/>
  <c r="Q18" s="1"/>
  <c r="I18"/>
  <c r="H18"/>
  <c r="Q17"/>
  <c r="I17"/>
  <c r="J18" s="1"/>
  <c r="Q16"/>
  <c r="I16"/>
  <c r="Q15"/>
  <c r="M15"/>
  <c r="L15"/>
  <c r="I15"/>
  <c r="J20" s="1"/>
  <c r="H15"/>
  <c r="N14"/>
  <c r="O14" s="1"/>
  <c r="M14"/>
  <c r="L14"/>
  <c r="Q14" s="1"/>
  <c r="J14"/>
  <c r="P14" s="1"/>
  <c r="I14"/>
  <c r="H14"/>
  <c r="U13"/>
  <c r="N13"/>
  <c r="O13" s="1"/>
  <c r="M13"/>
  <c r="L13"/>
  <c r="Q13" s="1"/>
  <c r="J13"/>
  <c r="P13" s="1"/>
  <c r="I13"/>
  <c r="J19" s="1"/>
  <c r="H13"/>
  <c r="U12"/>
  <c r="U8"/>
  <c r="U9" s="1"/>
  <c r="U5"/>
  <c r="E4" s="1"/>
  <c r="U3"/>
  <c r="E6" s="1"/>
  <c r="U2"/>
  <c r="P265" s="1"/>
  <c r="Q266" s="1"/>
  <c r="U1"/>
  <c r="O1013" i="4"/>
  <c r="N1013"/>
  <c r="M1013"/>
  <c r="L1013"/>
  <c r="K1013"/>
  <c r="J1013"/>
  <c r="I1013"/>
  <c r="H1013"/>
  <c r="O1012"/>
  <c r="N1012"/>
  <c r="M1012"/>
  <c r="L1012"/>
  <c r="K1012"/>
  <c r="J1012"/>
  <c r="I1012"/>
  <c r="H1012"/>
  <c r="O1011"/>
  <c r="N1011"/>
  <c r="M1011"/>
  <c r="L1011"/>
  <c r="K1011"/>
  <c r="J1011"/>
  <c r="I1011"/>
  <c r="H1011"/>
  <c r="O1010"/>
  <c r="N1010"/>
  <c r="M1010"/>
  <c r="L1010"/>
  <c r="K1010"/>
  <c r="J1010"/>
  <c r="I1010"/>
  <c r="H1010"/>
  <c r="O1009"/>
  <c r="N1009"/>
  <c r="M1009"/>
  <c r="L1009"/>
  <c r="K1009"/>
  <c r="J1009"/>
  <c r="I1009"/>
  <c r="H1009"/>
  <c r="O1008"/>
  <c r="N1008"/>
  <c r="M1008"/>
  <c r="L1008"/>
  <c r="K1008"/>
  <c r="J1008"/>
  <c r="I1008"/>
  <c r="H1008"/>
  <c r="O1007"/>
  <c r="N1007"/>
  <c r="M1007"/>
  <c r="L1007"/>
  <c r="K1007"/>
  <c r="J1007"/>
  <c r="I1007"/>
  <c r="H1007"/>
  <c r="O1006"/>
  <c r="N1006"/>
  <c r="M1006"/>
  <c r="L1006"/>
  <c r="K1006"/>
  <c r="J1006"/>
  <c r="I1006"/>
  <c r="H1006"/>
  <c r="O1005"/>
  <c r="N1005"/>
  <c r="M1005"/>
  <c r="L1005"/>
  <c r="K1005"/>
  <c r="J1005"/>
  <c r="I1005"/>
  <c r="H1005"/>
  <c r="O1004"/>
  <c r="N1004"/>
  <c r="M1004"/>
  <c r="L1004"/>
  <c r="K1004"/>
  <c r="J1004"/>
  <c r="I1004"/>
  <c r="H1004"/>
  <c r="O1003"/>
  <c r="N1003"/>
  <c r="M1003"/>
  <c r="L1003"/>
  <c r="K1003"/>
  <c r="J1003"/>
  <c r="I1003"/>
  <c r="H1003"/>
  <c r="O1002"/>
  <c r="N1002"/>
  <c r="M1002"/>
  <c r="L1002"/>
  <c r="K1002"/>
  <c r="J1002"/>
  <c r="I1002"/>
  <c r="H1002"/>
  <c r="O1001"/>
  <c r="N1001"/>
  <c r="M1001"/>
  <c r="L1001"/>
  <c r="K1001"/>
  <c r="J1001"/>
  <c r="I1001"/>
  <c r="H1001"/>
  <c r="O1000"/>
  <c r="N1000"/>
  <c r="M1000"/>
  <c r="L1000"/>
  <c r="K1000"/>
  <c r="J1000"/>
  <c r="I1000"/>
  <c r="H1000"/>
  <c r="O999"/>
  <c r="N999"/>
  <c r="M999"/>
  <c r="L999"/>
  <c r="K999"/>
  <c r="J999"/>
  <c r="I999"/>
  <c r="H999"/>
  <c r="O998"/>
  <c r="N998"/>
  <c r="M998"/>
  <c r="L998"/>
  <c r="K998"/>
  <c r="J998"/>
  <c r="I998"/>
  <c r="H998"/>
  <c r="O997"/>
  <c r="N997"/>
  <c r="M997"/>
  <c r="L997"/>
  <c r="K997"/>
  <c r="J997"/>
  <c r="I997"/>
  <c r="H997"/>
  <c r="O996"/>
  <c r="N996"/>
  <c r="M996"/>
  <c r="L996"/>
  <c r="K996"/>
  <c r="J996"/>
  <c r="I996"/>
  <c r="H996"/>
  <c r="O995"/>
  <c r="N995"/>
  <c r="M995"/>
  <c r="L995"/>
  <c r="K995"/>
  <c r="J995"/>
  <c r="I995"/>
  <c r="H995"/>
  <c r="O994"/>
  <c r="N994"/>
  <c r="M994"/>
  <c r="L994"/>
  <c r="K994"/>
  <c r="J994"/>
  <c r="I994"/>
  <c r="H994"/>
  <c r="O993"/>
  <c r="N993"/>
  <c r="M993"/>
  <c r="L993"/>
  <c r="K993"/>
  <c r="J993"/>
  <c r="I993"/>
  <c r="H993"/>
  <c r="O992"/>
  <c r="N992"/>
  <c r="M992"/>
  <c r="L992"/>
  <c r="K992"/>
  <c r="J992"/>
  <c r="I992"/>
  <c r="H992"/>
  <c r="O991"/>
  <c r="N991"/>
  <c r="M991"/>
  <c r="L991"/>
  <c r="K991"/>
  <c r="J991"/>
  <c r="I991"/>
  <c r="H991"/>
  <c r="O990"/>
  <c r="N990"/>
  <c r="M990"/>
  <c r="L990"/>
  <c r="K990"/>
  <c r="J990"/>
  <c r="I990"/>
  <c r="H990"/>
  <c r="O989"/>
  <c r="N989"/>
  <c r="M989"/>
  <c r="L989"/>
  <c r="K989"/>
  <c r="J989"/>
  <c r="I989"/>
  <c r="H989"/>
  <c r="O988"/>
  <c r="N988"/>
  <c r="M988"/>
  <c r="L988"/>
  <c r="K988"/>
  <c r="J988"/>
  <c r="I988"/>
  <c r="H988"/>
  <c r="O987"/>
  <c r="N987"/>
  <c r="M987"/>
  <c r="L987"/>
  <c r="K987"/>
  <c r="J987"/>
  <c r="I987"/>
  <c r="H987"/>
  <c r="O986"/>
  <c r="N986"/>
  <c r="M986"/>
  <c r="L986"/>
  <c r="K986"/>
  <c r="J986"/>
  <c r="I986"/>
  <c r="H986"/>
  <c r="O985"/>
  <c r="N985"/>
  <c r="M985"/>
  <c r="L985"/>
  <c r="K985"/>
  <c r="J985"/>
  <c r="I985"/>
  <c r="H985"/>
  <c r="O984"/>
  <c r="N984"/>
  <c r="M984"/>
  <c r="L984"/>
  <c r="K984"/>
  <c r="J984"/>
  <c r="I984"/>
  <c r="H984"/>
  <c r="O983"/>
  <c r="N983"/>
  <c r="M983"/>
  <c r="L983"/>
  <c r="K983"/>
  <c r="J983"/>
  <c r="I983"/>
  <c r="H983"/>
  <c r="O982"/>
  <c r="N982"/>
  <c r="M982"/>
  <c r="L982"/>
  <c r="K982"/>
  <c r="J982"/>
  <c r="I982"/>
  <c r="H982"/>
  <c r="O981"/>
  <c r="N981"/>
  <c r="M981"/>
  <c r="L981"/>
  <c r="K981"/>
  <c r="J981"/>
  <c r="I981"/>
  <c r="H981"/>
  <c r="O980"/>
  <c r="N980"/>
  <c r="M980"/>
  <c r="L980"/>
  <c r="K980"/>
  <c r="J980"/>
  <c r="I980"/>
  <c r="H980"/>
  <c r="O979"/>
  <c r="N979"/>
  <c r="M979"/>
  <c r="L979"/>
  <c r="K979"/>
  <c r="J979"/>
  <c r="I979"/>
  <c r="H979"/>
  <c r="O978"/>
  <c r="N978"/>
  <c r="M978"/>
  <c r="L978"/>
  <c r="K978"/>
  <c r="J978"/>
  <c r="I978"/>
  <c r="H978"/>
  <c r="O977"/>
  <c r="N977"/>
  <c r="M977"/>
  <c r="L977"/>
  <c r="K977"/>
  <c r="J977"/>
  <c r="I977"/>
  <c r="H977"/>
  <c r="O976"/>
  <c r="N976"/>
  <c r="M976"/>
  <c r="L976"/>
  <c r="K976"/>
  <c r="J976"/>
  <c r="I976"/>
  <c r="H976"/>
  <c r="O975"/>
  <c r="N975"/>
  <c r="M975"/>
  <c r="L975"/>
  <c r="K975"/>
  <c r="J975"/>
  <c r="I975"/>
  <c r="H975"/>
  <c r="O974"/>
  <c r="N974"/>
  <c r="M974"/>
  <c r="L974"/>
  <c r="K974"/>
  <c r="J974"/>
  <c r="I974"/>
  <c r="H974"/>
  <c r="O973"/>
  <c r="N973"/>
  <c r="M973"/>
  <c r="L973"/>
  <c r="K973"/>
  <c r="J973"/>
  <c r="I973"/>
  <c r="H973"/>
  <c r="O972"/>
  <c r="N972"/>
  <c r="M972"/>
  <c r="L972"/>
  <c r="K972"/>
  <c r="J972"/>
  <c r="I972"/>
  <c r="H972"/>
  <c r="O971"/>
  <c r="N971"/>
  <c r="M971"/>
  <c r="L971"/>
  <c r="K971"/>
  <c r="J971"/>
  <c r="I971"/>
  <c r="H971"/>
  <c r="O970"/>
  <c r="N970"/>
  <c r="M970"/>
  <c r="L970"/>
  <c r="K970"/>
  <c r="J970"/>
  <c r="I970"/>
  <c r="H970"/>
  <c r="O969"/>
  <c r="N969"/>
  <c r="M969"/>
  <c r="L969"/>
  <c r="K969"/>
  <c r="J969"/>
  <c r="I969"/>
  <c r="H969"/>
  <c r="O968"/>
  <c r="N968"/>
  <c r="M968"/>
  <c r="L968"/>
  <c r="K968"/>
  <c r="J968"/>
  <c r="I968"/>
  <c r="H968"/>
  <c r="O967"/>
  <c r="N967"/>
  <c r="M967"/>
  <c r="L967"/>
  <c r="K967"/>
  <c r="J967"/>
  <c r="I967"/>
  <c r="H967"/>
  <c r="O966"/>
  <c r="N966"/>
  <c r="M966"/>
  <c r="L966"/>
  <c r="K966"/>
  <c r="J966"/>
  <c r="I966"/>
  <c r="H966"/>
  <c r="O965"/>
  <c r="N965"/>
  <c r="M965"/>
  <c r="L965"/>
  <c r="K965"/>
  <c r="J965"/>
  <c r="I965"/>
  <c r="H965"/>
  <c r="O964"/>
  <c r="N964"/>
  <c r="M964"/>
  <c r="L964"/>
  <c r="K964"/>
  <c r="J964"/>
  <c r="I964"/>
  <c r="H964"/>
  <c r="O963"/>
  <c r="N963"/>
  <c r="M963"/>
  <c r="L963"/>
  <c r="K963"/>
  <c r="J963"/>
  <c r="I963"/>
  <c r="H963"/>
  <c r="O962"/>
  <c r="N962"/>
  <c r="M962"/>
  <c r="L962"/>
  <c r="K962"/>
  <c r="J962"/>
  <c r="I962"/>
  <c r="H962"/>
  <c r="O961"/>
  <c r="N961"/>
  <c r="M961"/>
  <c r="L961"/>
  <c r="K961"/>
  <c r="J961"/>
  <c r="I961"/>
  <c r="H961"/>
  <c r="O960"/>
  <c r="N960"/>
  <c r="M960"/>
  <c r="L960"/>
  <c r="K960"/>
  <c r="J960"/>
  <c r="I960"/>
  <c r="H960"/>
  <c r="O959"/>
  <c r="N959"/>
  <c r="M959"/>
  <c r="L959"/>
  <c r="K959"/>
  <c r="J959"/>
  <c r="I959"/>
  <c r="H959"/>
  <c r="O958"/>
  <c r="N958"/>
  <c r="M958"/>
  <c r="L958"/>
  <c r="K958"/>
  <c r="J958"/>
  <c r="I958"/>
  <c r="H958"/>
  <c r="O957"/>
  <c r="N957"/>
  <c r="M957"/>
  <c r="L957"/>
  <c r="K957"/>
  <c r="J957"/>
  <c r="I957"/>
  <c r="H957"/>
  <c r="O956"/>
  <c r="N956"/>
  <c r="M956"/>
  <c r="L956"/>
  <c r="K956"/>
  <c r="J956"/>
  <c r="I956"/>
  <c r="H956"/>
  <c r="O955"/>
  <c r="N955"/>
  <c r="M955"/>
  <c r="L955"/>
  <c r="K955"/>
  <c r="J955"/>
  <c r="I955"/>
  <c r="H955"/>
  <c r="O954"/>
  <c r="N954"/>
  <c r="M954"/>
  <c r="L954"/>
  <c r="K954"/>
  <c r="J954"/>
  <c r="I954"/>
  <c r="H954"/>
  <c r="O953"/>
  <c r="N953"/>
  <c r="M953"/>
  <c r="L953"/>
  <c r="K953"/>
  <c r="J953"/>
  <c r="I953"/>
  <c r="H953"/>
  <c r="O952"/>
  <c r="N952"/>
  <c r="M952"/>
  <c r="L952"/>
  <c r="K952"/>
  <c r="J952"/>
  <c r="I952"/>
  <c r="H952"/>
  <c r="O951"/>
  <c r="N951"/>
  <c r="M951"/>
  <c r="L951"/>
  <c r="K951"/>
  <c r="J951"/>
  <c r="I951"/>
  <c r="H951"/>
  <c r="O950"/>
  <c r="N950"/>
  <c r="M950"/>
  <c r="L950"/>
  <c r="K950"/>
  <c r="J950"/>
  <c r="I950"/>
  <c r="H950"/>
  <c r="O949"/>
  <c r="N949"/>
  <c r="M949"/>
  <c r="L949"/>
  <c r="K949"/>
  <c r="J949"/>
  <c r="I949"/>
  <c r="H949"/>
  <c r="O948"/>
  <c r="N948"/>
  <c r="M948"/>
  <c r="L948"/>
  <c r="K948"/>
  <c r="J948"/>
  <c r="I948"/>
  <c r="H948"/>
  <c r="O947"/>
  <c r="N947"/>
  <c r="M947"/>
  <c r="L947"/>
  <c r="K947"/>
  <c r="J947"/>
  <c r="I947"/>
  <c r="H947"/>
  <c r="O946"/>
  <c r="N946"/>
  <c r="M946"/>
  <c r="L946"/>
  <c r="K946"/>
  <c r="J946"/>
  <c r="I946"/>
  <c r="H946"/>
  <c r="O945"/>
  <c r="N945"/>
  <c r="M945"/>
  <c r="L945"/>
  <c r="K945"/>
  <c r="J945"/>
  <c r="I945"/>
  <c r="H945"/>
  <c r="O944"/>
  <c r="N944"/>
  <c r="M944"/>
  <c r="L944"/>
  <c r="K944"/>
  <c r="J944"/>
  <c r="I944"/>
  <c r="H944"/>
  <c r="O943"/>
  <c r="N943"/>
  <c r="M943"/>
  <c r="L943"/>
  <c r="K943"/>
  <c r="J943"/>
  <c r="I943"/>
  <c r="H943"/>
  <c r="O942"/>
  <c r="N942"/>
  <c r="M942"/>
  <c r="L942"/>
  <c r="K942"/>
  <c r="J942"/>
  <c r="I942"/>
  <c r="H942"/>
  <c r="O941"/>
  <c r="N941"/>
  <c r="M941"/>
  <c r="L941"/>
  <c r="K941"/>
  <c r="J941"/>
  <c r="I941"/>
  <c r="H941"/>
  <c r="O940"/>
  <c r="N940"/>
  <c r="M940"/>
  <c r="L940"/>
  <c r="K940"/>
  <c r="J940"/>
  <c r="I940"/>
  <c r="H940"/>
  <c r="O939"/>
  <c r="N939"/>
  <c r="M939"/>
  <c r="L939"/>
  <c r="K939"/>
  <c r="J939"/>
  <c r="I939"/>
  <c r="H939"/>
  <c r="O938"/>
  <c r="N938"/>
  <c r="M938"/>
  <c r="L938"/>
  <c r="K938"/>
  <c r="J938"/>
  <c r="I938"/>
  <c r="H938"/>
  <c r="O937"/>
  <c r="N937"/>
  <c r="M937"/>
  <c r="L937"/>
  <c r="K937"/>
  <c r="J937"/>
  <c r="I937"/>
  <c r="H937"/>
  <c r="O936"/>
  <c r="N936"/>
  <c r="M936"/>
  <c r="L936"/>
  <c r="K936"/>
  <c r="J936"/>
  <c r="I936"/>
  <c r="H936"/>
  <c r="O935"/>
  <c r="N935"/>
  <c r="M935"/>
  <c r="L935"/>
  <c r="K935"/>
  <c r="J935"/>
  <c r="I935"/>
  <c r="H935"/>
  <c r="O934"/>
  <c r="N934"/>
  <c r="M934"/>
  <c r="L934"/>
  <c r="K934"/>
  <c r="J934"/>
  <c r="I934"/>
  <c r="H934"/>
  <c r="O933"/>
  <c r="N933"/>
  <c r="M933"/>
  <c r="L933"/>
  <c r="K933"/>
  <c r="J933"/>
  <c r="I933"/>
  <c r="H933"/>
  <c r="O932"/>
  <c r="N932"/>
  <c r="M932"/>
  <c r="L932"/>
  <c r="K932"/>
  <c r="J932"/>
  <c r="I932"/>
  <c r="H932"/>
  <c r="O931"/>
  <c r="N931"/>
  <c r="M931"/>
  <c r="L931"/>
  <c r="K931"/>
  <c r="J931"/>
  <c r="I931"/>
  <c r="H931"/>
  <c r="O930"/>
  <c r="N930"/>
  <c r="M930"/>
  <c r="L930"/>
  <c r="K930"/>
  <c r="J930"/>
  <c r="I930"/>
  <c r="H930"/>
  <c r="O929"/>
  <c r="N929"/>
  <c r="M929"/>
  <c r="L929"/>
  <c r="K929"/>
  <c r="J929"/>
  <c r="I929"/>
  <c r="H929"/>
  <c r="O928"/>
  <c r="N928"/>
  <c r="M928"/>
  <c r="L928"/>
  <c r="K928"/>
  <c r="J928"/>
  <c r="I928"/>
  <c r="H928"/>
  <c r="O927"/>
  <c r="N927"/>
  <c r="M927"/>
  <c r="L927"/>
  <c r="K927"/>
  <c r="J927"/>
  <c r="I927"/>
  <c r="H927"/>
  <c r="O926"/>
  <c r="N926"/>
  <c r="M926"/>
  <c r="L926"/>
  <c r="K926"/>
  <c r="J926"/>
  <c r="I926"/>
  <c r="H926"/>
  <c r="O925"/>
  <c r="N925"/>
  <c r="M925"/>
  <c r="L925"/>
  <c r="K925"/>
  <c r="J925"/>
  <c r="I925"/>
  <c r="H925"/>
  <c r="O924"/>
  <c r="N924"/>
  <c r="M924"/>
  <c r="L924"/>
  <c r="K924"/>
  <c r="J924"/>
  <c r="I924"/>
  <c r="H924"/>
  <c r="O923"/>
  <c r="N923"/>
  <c r="M923"/>
  <c r="L923"/>
  <c r="K923"/>
  <c r="J923"/>
  <c r="I923"/>
  <c r="H923"/>
  <c r="O922"/>
  <c r="N922"/>
  <c r="M922"/>
  <c r="L922"/>
  <c r="K922"/>
  <c r="J922"/>
  <c r="I922"/>
  <c r="H922"/>
  <c r="O921"/>
  <c r="N921"/>
  <c r="M921"/>
  <c r="L921"/>
  <c r="K921"/>
  <c r="J921"/>
  <c r="I921"/>
  <c r="H921"/>
  <c r="O920"/>
  <c r="N920"/>
  <c r="M920"/>
  <c r="L920"/>
  <c r="K920"/>
  <c r="J920"/>
  <c r="I920"/>
  <c r="H920"/>
  <c r="O919"/>
  <c r="N919"/>
  <c r="M919"/>
  <c r="L919"/>
  <c r="K919"/>
  <c r="J919"/>
  <c r="I919"/>
  <c r="H919"/>
  <c r="O918"/>
  <c r="N918"/>
  <c r="M918"/>
  <c r="L918"/>
  <c r="K918"/>
  <c r="J918"/>
  <c r="I918"/>
  <c r="H918"/>
  <c r="O917"/>
  <c r="N917"/>
  <c r="M917"/>
  <c r="L917"/>
  <c r="K917"/>
  <c r="J917"/>
  <c r="I917"/>
  <c r="H917"/>
  <c r="O916"/>
  <c r="N916"/>
  <c r="M916"/>
  <c r="L916"/>
  <c r="K916"/>
  <c r="J916"/>
  <c r="I916"/>
  <c r="H916"/>
  <c r="O915"/>
  <c r="N915"/>
  <c r="M915"/>
  <c r="L915"/>
  <c r="K915"/>
  <c r="J915"/>
  <c r="I915"/>
  <c r="H915"/>
  <c r="O914"/>
  <c r="N914"/>
  <c r="M914"/>
  <c r="L914"/>
  <c r="K914"/>
  <c r="J914"/>
  <c r="I914"/>
  <c r="H914"/>
  <c r="O913"/>
  <c r="N913"/>
  <c r="M913"/>
  <c r="L913"/>
  <c r="K913"/>
  <c r="J913"/>
  <c r="I913"/>
  <c r="H913"/>
  <c r="O912"/>
  <c r="N912"/>
  <c r="M912"/>
  <c r="L912"/>
  <c r="K912"/>
  <c r="J912"/>
  <c r="I912"/>
  <c r="H912"/>
  <c r="O911"/>
  <c r="N911"/>
  <c r="M911"/>
  <c r="L911"/>
  <c r="K911"/>
  <c r="J911"/>
  <c r="I911"/>
  <c r="H911"/>
  <c r="O910"/>
  <c r="N910"/>
  <c r="M910"/>
  <c r="L910"/>
  <c r="K910"/>
  <c r="J910"/>
  <c r="I910"/>
  <c r="H910"/>
  <c r="O909"/>
  <c r="N909"/>
  <c r="M909"/>
  <c r="L909"/>
  <c r="K909"/>
  <c r="J909"/>
  <c r="I909"/>
  <c r="H909"/>
  <c r="O908"/>
  <c r="N908"/>
  <c r="M908"/>
  <c r="L908"/>
  <c r="K908"/>
  <c r="J908"/>
  <c r="I908"/>
  <c r="H908"/>
  <c r="O907"/>
  <c r="N907"/>
  <c r="M907"/>
  <c r="L907"/>
  <c r="K907"/>
  <c r="J907"/>
  <c r="I907"/>
  <c r="H907"/>
  <c r="O906"/>
  <c r="N906"/>
  <c r="M906"/>
  <c r="L906"/>
  <c r="K906"/>
  <c r="J906"/>
  <c r="I906"/>
  <c r="H906"/>
  <c r="O905"/>
  <c r="N905"/>
  <c r="M905"/>
  <c r="L905"/>
  <c r="K905"/>
  <c r="J905"/>
  <c r="I905"/>
  <c r="H905"/>
  <c r="O904"/>
  <c r="N904"/>
  <c r="M904"/>
  <c r="L904"/>
  <c r="K904"/>
  <c r="J904"/>
  <c r="I904"/>
  <c r="H904"/>
  <c r="O903"/>
  <c r="N903"/>
  <c r="M903"/>
  <c r="L903"/>
  <c r="K903"/>
  <c r="J903"/>
  <c r="I903"/>
  <c r="H903"/>
  <c r="O902"/>
  <c r="N902"/>
  <c r="M902"/>
  <c r="L902"/>
  <c r="K902"/>
  <c r="J902"/>
  <c r="I902"/>
  <c r="H902"/>
  <c r="O901"/>
  <c r="N901"/>
  <c r="M901"/>
  <c r="L901"/>
  <c r="K901"/>
  <c r="J901"/>
  <c r="I901"/>
  <c r="H901"/>
  <c r="O900"/>
  <c r="N900"/>
  <c r="M900"/>
  <c r="L900"/>
  <c r="K900"/>
  <c r="J900"/>
  <c r="I900"/>
  <c r="H900"/>
  <c r="O899"/>
  <c r="N899"/>
  <c r="M899"/>
  <c r="L899"/>
  <c r="K899"/>
  <c r="J899"/>
  <c r="I899"/>
  <c r="H899"/>
  <c r="O898"/>
  <c r="N898"/>
  <c r="M898"/>
  <c r="L898"/>
  <c r="K898"/>
  <c r="J898"/>
  <c r="I898"/>
  <c r="H898"/>
  <c r="O897"/>
  <c r="N897"/>
  <c r="M897"/>
  <c r="L897"/>
  <c r="K897"/>
  <c r="J897"/>
  <c r="I897"/>
  <c r="H897"/>
  <c r="O896"/>
  <c r="N896"/>
  <c r="M896"/>
  <c r="L896"/>
  <c r="K896"/>
  <c r="J896"/>
  <c r="I896"/>
  <c r="H896"/>
  <c r="O895"/>
  <c r="N895"/>
  <c r="M895"/>
  <c r="L895"/>
  <c r="K895"/>
  <c r="J895"/>
  <c r="I895"/>
  <c r="H895"/>
  <c r="O894"/>
  <c r="N894"/>
  <c r="M894"/>
  <c r="L894"/>
  <c r="K894"/>
  <c r="J894"/>
  <c r="I894"/>
  <c r="H894"/>
  <c r="O893"/>
  <c r="N893"/>
  <c r="M893"/>
  <c r="L893"/>
  <c r="K893"/>
  <c r="J893"/>
  <c r="I893"/>
  <c r="H893"/>
  <c r="O892"/>
  <c r="N892"/>
  <c r="M892"/>
  <c r="L892"/>
  <c r="K892"/>
  <c r="J892"/>
  <c r="I892"/>
  <c r="H892"/>
  <c r="O891"/>
  <c r="N891"/>
  <c r="M891"/>
  <c r="L891"/>
  <c r="K891"/>
  <c r="J891"/>
  <c r="I891"/>
  <c r="H891"/>
  <c r="O890"/>
  <c r="N890"/>
  <c r="M890"/>
  <c r="L890"/>
  <c r="K890"/>
  <c r="J890"/>
  <c r="I890"/>
  <c r="H890"/>
  <c r="O889"/>
  <c r="N889"/>
  <c r="M889"/>
  <c r="L889"/>
  <c r="K889"/>
  <c r="J889"/>
  <c r="I889"/>
  <c r="H889"/>
  <c r="O888"/>
  <c r="N888"/>
  <c r="M888"/>
  <c r="L888"/>
  <c r="K888"/>
  <c r="J888"/>
  <c r="I888"/>
  <c r="H888"/>
  <c r="O887"/>
  <c r="N887"/>
  <c r="M887"/>
  <c r="L887"/>
  <c r="K887"/>
  <c r="J887"/>
  <c r="I887"/>
  <c r="H887"/>
  <c r="O886"/>
  <c r="N886"/>
  <c r="M886"/>
  <c r="L886"/>
  <c r="K886"/>
  <c r="J886"/>
  <c r="I886"/>
  <c r="H886"/>
  <c r="O885"/>
  <c r="N885"/>
  <c r="M885"/>
  <c r="L885"/>
  <c r="K885"/>
  <c r="J885"/>
  <c r="I885"/>
  <c r="H885"/>
  <c r="O884"/>
  <c r="N884"/>
  <c r="M884"/>
  <c r="L884"/>
  <c r="K884"/>
  <c r="J884"/>
  <c r="I884"/>
  <c r="H884"/>
  <c r="O883"/>
  <c r="N883"/>
  <c r="M883"/>
  <c r="L883"/>
  <c r="K883"/>
  <c r="J883"/>
  <c r="I883"/>
  <c r="H883"/>
  <c r="O882"/>
  <c r="N882"/>
  <c r="M882"/>
  <c r="L882"/>
  <c r="K882"/>
  <c r="J882"/>
  <c r="I882"/>
  <c r="H882"/>
  <c r="O881"/>
  <c r="N881"/>
  <c r="M881"/>
  <c r="L881"/>
  <c r="K881"/>
  <c r="J881"/>
  <c r="I881"/>
  <c r="H881"/>
  <c r="O880"/>
  <c r="N880"/>
  <c r="M880"/>
  <c r="L880"/>
  <c r="K880"/>
  <c r="J880"/>
  <c r="I880"/>
  <c r="H880"/>
  <c r="O879"/>
  <c r="N879"/>
  <c r="M879"/>
  <c r="L879"/>
  <c r="K879"/>
  <c r="J879"/>
  <c r="I879"/>
  <c r="H879"/>
  <c r="O878"/>
  <c r="N878"/>
  <c r="M878"/>
  <c r="L878"/>
  <c r="K878"/>
  <c r="J878"/>
  <c r="I878"/>
  <c r="H878"/>
  <c r="O877"/>
  <c r="N877"/>
  <c r="M877"/>
  <c r="L877"/>
  <c r="K877"/>
  <c r="J877"/>
  <c r="I877"/>
  <c r="H877"/>
  <c r="O876"/>
  <c r="N876"/>
  <c r="M876"/>
  <c r="L876"/>
  <c r="K876"/>
  <c r="J876"/>
  <c r="I876"/>
  <c r="H876"/>
  <c r="O875"/>
  <c r="N875"/>
  <c r="M875"/>
  <c r="L875"/>
  <c r="K875"/>
  <c r="J875"/>
  <c r="I875"/>
  <c r="H875"/>
  <c r="O874"/>
  <c r="N874"/>
  <c r="M874"/>
  <c r="L874"/>
  <c r="K874"/>
  <c r="J874"/>
  <c r="I874"/>
  <c r="H874"/>
  <c r="O873"/>
  <c r="N873"/>
  <c r="M873"/>
  <c r="L873"/>
  <c r="K873"/>
  <c r="J873"/>
  <c r="I873"/>
  <c r="H873"/>
  <c r="O872"/>
  <c r="N872"/>
  <c r="M872"/>
  <c r="L872"/>
  <c r="K872"/>
  <c r="J872"/>
  <c r="I872"/>
  <c r="H872"/>
  <c r="O871"/>
  <c r="N871"/>
  <c r="M871"/>
  <c r="L871"/>
  <c r="K871"/>
  <c r="J871"/>
  <c r="I871"/>
  <c r="H871"/>
  <c r="O870"/>
  <c r="N870"/>
  <c r="M870"/>
  <c r="L870"/>
  <c r="K870"/>
  <c r="J870"/>
  <c r="I870"/>
  <c r="H870"/>
  <c r="O869"/>
  <c r="N869"/>
  <c r="M869"/>
  <c r="L869"/>
  <c r="K869"/>
  <c r="J869"/>
  <c r="I869"/>
  <c r="H869"/>
  <c r="O868"/>
  <c r="N868"/>
  <c r="M868"/>
  <c r="L868"/>
  <c r="K868"/>
  <c r="J868"/>
  <c r="I868"/>
  <c r="H868"/>
  <c r="O867"/>
  <c r="N867"/>
  <c r="M867"/>
  <c r="L867"/>
  <c r="K867"/>
  <c r="J867"/>
  <c r="I867"/>
  <c r="H867"/>
  <c r="O866"/>
  <c r="N866"/>
  <c r="M866"/>
  <c r="L866"/>
  <c r="K866"/>
  <c r="J866"/>
  <c r="I866"/>
  <c r="H866"/>
  <c r="O865"/>
  <c r="N865"/>
  <c r="M865"/>
  <c r="L865"/>
  <c r="K865"/>
  <c r="J865"/>
  <c r="I865"/>
  <c r="H865"/>
  <c r="O864"/>
  <c r="N864"/>
  <c r="M864"/>
  <c r="L864"/>
  <c r="K864"/>
  <c r="J864"/>
  <c r="I864"/>
  <c r="H864"/>
  <c r="O863"/>
  <c r="N863"/>
  <c r="M863"/>
  <c r="L863"/>
  <c r="K863"/>
  <c r="J863"/>
  <c r="I863"/>
  <c r="H863"/>
  <c r="O862"/>
  <c r="N862"/>
  <c r="M862"/>
  <c r="L862"/>
  <c r="K862"/>
  <c r="J862"/>
  <c r="I862"/>
  <c r="H862"/>
  <c r="O861"/>
  <c r="N861"/>
  <c r="M861"/>
  <c r="L861"/>
  <c r="K861"/>
  <c r="J861"/>
  <c r="I861"/>
  <c r="H861"/>
  <c r="O860"/>
  <c r="N860"/>
  <c r="M860"/>
  <c r="L860"/>
  <c r="K860"/>
  <c r="J860"/>
  <c r="I860"/>
  <c r="H860"/>
  <c r="O859"/>
  <c r="N859"/>
  <c r="M859"/>
  <c r="L859"/>
  <c r="K859"/>
  <c r="J859"/>
  <c r="I859"/>
  <c r="H859"/>
  <c r="O858"/>
  <c r="N858"/>
  <c r="M858"/>
  <c r="L858"/>
  <c r="K858"/>
  <c r="J858"/>
  <c r="I858"/>
  <c r="H858"/>
  <c r="O857"/>
  <c r="N857"/>
  <c r="M857"/>
  <c r="L857"/>
  <c r="K857"/>
  <c r="J857"/>
  <c r="I857"/>
  <c r="H857"/>
  <c r="O856"/>
  <c r="N856"/>
  <c r="M856"/>
  <c r="L856"/>
  <c r="K856"/>
  <c r="J856"/>
  <c r="I856"/>
  <c r="H856"/>
  <c r="O855"/>
  <c r="N855"/>
  <c r="M855"/>
  <c r="L855"/>
  <c r="K855"/>
  <c r="J855"/>
  <c r="I855"/>
  <c r="H855"/>
  <c r="O854"/>
  <c r="N854"/>
  <c r="M854"/>
  <c r="L854"/>
  <c r="K854"/>
  <c r="J854"/>
  <c r="I854"/>
  <c r="H854"/>
  <c r="O853"/>
  <c r="N853"/>
  <c r="M853"/>
  <c r="L853"/>
  <c r="K853"/>
  <c r="J853"/>
  <c r="I853"/>
  <c r="H853"/>
  <c r="O852"/>
  <c r="N852"/>
  <c r="M852"/>
  <c r="L852"/>
  <c r="K852"/>
  <c r="J852"/>
  <c r="I852"/>
  <c r="H852"/>
  <c r="O851"/>
  <c r="N851"/>
  <c r="M851"/>
  <c r="L851"/>
  <c r="K851"/>
  <c r="J851"/>
  <c r="I851"/>
  <c r="H851"/>
  <c r="O850"/>
  <c r="N850"/>
  <c r="M850"/>
  <c r="L850"/>
  <c r="K850"/>
  <c r="J850"/>
  <c r="I850"/>
  <c r="H850"/>
  <c r="O849"/>
  <c r="N849"/>
  <c r="M849"/>
  <c r="L849"/>
  <c r="K849"/>
  <c r="J849"/>
  <c r="I849"/>
  <c r="H849"/>
  <c r="O848"/>
  <c r="N848"/>
  <c r="M848"/>
  <c r="L848"/>
  <c r="K848"/>
  <c r="J848"/>
  <c r="I848"/>
  <c r="H848"/>
  <c r="O847"/>
  <c r="N847"/>
  <c r="M847"/>
  <c r="L847"/>
  <c r="K847"/>
  <c r="J847"/>
  <c r="I847"/>
  <c r="H847"/>
  <c r="O846"/>
  <c r="N846"/>
  <c r="M846"/>
  <c r="L846"/>
  <c r="K846"/>
  <c r="J846"/>
  <c r="I846"/>
  <c r="H846"/>
  <c r="O845"/>
  <c r="N845"/>
  <c r="M845"/>
  <c r="L845"/>
  <c r="K845"/>
  <c r="J845"/>
  <c r="I845"/>
  <c r="H845"/>
  <c r="O844"/>
  <c r="N844"/>
  <c r="M844"/>
  <c r="L844"/>
  <c r="K844"/>
  <c r="J844"/>
  <c r="I844"/>
  <c r="H844"/>
  <c r="O843"/>
  <c r="N843"/>
  <c r="M843"/>
  <c r="L843"/>
  <c r="K843"/>
  <c r="J843"/>
  <c r="I843"/>
  <c r="H843"/>
  <c r="O842"/>
  <c r="N842"/>
  <c r="M842"/>
  <c r="L842"/>
  <c r="K842"/>
  <c r="J842"/>
  <c r="I842"/>
  <c r="H842"/>
  <c r="O841"/>
  <c r="N841"/>
  <c r="M841"/>
  <c r="L841"/>
  <c r="K841"/>
  <c r="J841"/>
  <c r="I841"/>
  <c r="H841"/>
  <c r="O840"/>
  <c r="N840"/>
  <c r="M840"/>
  <c r="L840"/>
  <c r="K840"/>
  <c r="J840"/>
  <c r="I840"/>
  <c r="H840"/>
  <c r="O839"/>
  <c r="N839"/>
  <c r="M839"/>
  <c r="L839"/>
  <c r="K839"/>
  <c r="J839"/>
  <c r="I839"/>
  <c r="H839"/>
  <c r="O838"/>
  <c r="N838"/>
  <c r="M838"/>
  <c r="L838"/>
  <c r="K838"/>
  <c r="J838"/>
  <c r="I838"/>
  <c r="H838"/>
  <c r="O837"/>
  <c r="N837"/>
  <c r="M837"/>
  <c r="L837"/>
  <c r="K837"/>
  <c r="J837"/>
  <c r="I837"/>
  <c r="H837"/>
  <c r="O836"/>
  <c r="N836"/>
  <c r="M836"/>
  <c r="L836"/>
  <c r="K836"/>
  <c r="J836"/>
  <c r="I836"/>
  <c r="H836"/>
  <c r="O835"/>
  <c r="N835"/>
  <c r="M835"/>
  <c r="L835"/>
  <c r="K835"/>
  <c r="J835"/>
  <c r="I835"/>
  <c r="H835"/>
  <c r="O834"/>
  <c r="N834"/>
  <c r="M834"/>
  <c r="L834"/>
  <c r="K834"/>
  <c r="J834"/>
  <c r="I834"/>
  <c r="H834"/>
  <c r="O833"/>
  <c r="N833"/>
  <c r="M833"/>
  <c r="L833"/>
  <c r="K833"/>
  <c r="J833"/>
  <c r="I833"/>
  <c r="H833"/>
  <c r="O832"/>
  <c r="N832"/>
  <c r="M832"/>
  <c r="L832"/>
  <c r="K832"/>
  <c r="J832"/>
  <c r="I832"/>
  <c r="H832"/>
  <c r="O831"/>
  <c r="N831"/>
  <c r="M831"/>
  <c r="L831"/>
  <c r="K831"/>
  <c r="J831"/>
  <c r="I831"/>
  <c r="H831"/>
  <c r="O830"/>
  <c r="N830"/>
  <c r="M830"/>
  <c r="L830"/>
  <c r="K830"/>
  <c r="J830"/>
  <c r="I830"/>
  <c r="H830"/>
  <c r="O829"/>
  <c r="N829"/>
  <c r="M829"/>
  <c r="L829"/>
  <c r="K829"/>
  <c r="J829"/>
  <c r="I829"/>
  <c r="H829"/>
  <c r="O828"/>
  <c r="N828"/>
  <c r="M828"/>
  <c r="L828"/>
  <c r="K828"/>
  <c r="J828"/>
  <c r="I828"/>
  <c r="H828"/>
  <c r="O827"/>
  <c r="N827"/>
  <c r="M827"/>
  <c r="L827"/>
  <c r="K827"/>
  <c r="J827"/>
  <c r="I827"/>
  <c r="H827"/>
  <c r="O826"/>
  <c r="N826"/>
  <c r="M826"/>
  <c r="L826"/>
  <c r="K826"/>
  <c r="J826"/>
  <c r="I826"/>
  <c r="H826"/>
  <c r="O825"/>
  <c r="N825"/>
  <c r="M825"/>
  <c r="L825"/>
  <c r="K825"/>
  <c r="J825"/>
  <c r="I825"/>
  <c r="H825"/>
  <c r="O824"/>
  <c r="N824"/>
  <c r="M824"/>
  <c r="L824"/>
  <c r="K824"/>
  <c r="J824"/>
  <c r="I824"/>
  <c r="H824"/>
  <c r="O823"/>
  <c r="N823"/>
  <c r="M823"/>
  <c r="L823"/>
  <c r="K823"/>
  <c r="J823"/>
  <c r="I823"/>
  <c r="H823"/>
  <c r="O822"/>
  <c r="N822"/>
  <c r="M822"/>
  <c r="L822"/>
  <c r="K822"/>
  <c r="J822"/>
  <c r="I822"/>
  <c r="H822"/>
  <c r="O821"/>
  <c r="N821"/>
  <c r="M821"/>
  <c r="L821"/>
  <c r="K821"/>
  <c r="J821"/>
  <c r="I821"/>
  <c r="H821"/>
  <c r="O820"/>
  <c r="N820"/>
  <c r="M820"/>
  <c r="L820"/>
  <c r="K820"/>
  <c r="J820"/>
  <c r="I820"/>
  <c r="H820"/>
  <c r="O819"/>
  <c r="N819"/>
  <c r="M819"/>
  <c r="L819"/>
  <c r="K819"/>
  <c r="J819"/>
  <c r="I819"/>
  <c r="H819"/>
  <c r="O818"/>
  <c r="N818"/>
  <c r="M818"/>
  <c r="L818"/>
  <c r="K818"/>
  <c r="J818"/>
  <c r="I818"/>
  <c r="H818"/>
  <c r="O817"/>
  <c r="N817"/>
  <c r="M817"/>
  <c r="L817"/>
  <c r="K817"/>
  <c r="J817"/>
  <c r="I817"/>
  <c r="H817"/>
  <c r="O816"/>
  <c r="N816"/>
  <c r="M816"/>
  <c r="L816"/>
  <c r="K816"/>
  <c r="J816"/>
  <c r="I816"/>
  <c r="H816"/>
  <c r="O815"/>
  <c r="N815"/>
  <c r="M815"/>
  <c r="L815"/>
  <c r="K815"/>
  <c r="J815"/>
  <c r="I815"/>
  <c r="H815"/>
  <c r="O814"/>
  <c r="N814"/>
  <c r="M814"/>
  <c r="L814"/>
  <c r="K814"/>
  <c r="J814"/>
  <c r="I814"/>
  <c r="H814"/>
  <c r="O813"/>
  <c r="N813"/>
  <c r="M813"/>
  <c r="L813"/>
  <c r="K813"/>
  <c r="J813"/>
  <c r="I813"/>
  <c r="H813"/>
  <c r="O812"/>
  <c r="N812"/>
  <c r="M812"/>
  <c r="L812"/>
  <c r="K812"/>
  <c r="J812"/>
  <c r="I812"/>
  <c r="H812"/>
  <c r="O811"/>
  <c r="N811"/>
  <c r="M811"/>
  <c r="L811"/>
  <c r="K811"/>
  <c r="J811"/>
  <c r="I811"/>
  <c r="H811"/>
  <c r="O810"/>
  <c r="N810"/>
  <c r="M810"/>
  <c r="L810"/>
  <c r="K810"/>
  <c r="J810"/>
  <c r="I810"/>
  <c r="H810"/>
  <c r="O809"/>
  <c r="N809"/>
  <c r="M809"/>
  <c r="L809"/>
  <c r="K809"/>
  <c r="J809"/>
  <c r="I809"/>
  <c r="H809"/>
  <c r="O808"/>
  <c r="N808"/>
  <c r="M808"/>
  <c r="L808"/>
  <c r="K808"/>
  <c r="J808"/>
  <c r="I808"/>
  <c r="H808"/>
  <c r="O807"/>
  <c r="N807"/>
  <c r="M807"/>
  <c r="L807"/>
  <c r="K807"/>
  <c r="J807"/>
  <c r="I807"/>
  <c r="H807"/>
  <c r="O806"/>
  <c r="N806"/>
  <c r="M806"/>
  <c r="L806"/>
  <c r="K806"/>
  <c r="J806"/>
  <c r="I806"/>
  <c r="H806"/>
  <c r="O805"/>
  <c r="N805"/>
  <c r="M805"/>
  <c r="L805"/>
  <c r="K805"/>
  <c r="J805"/>
  <c r="I805"/>
  <c r="H805"/>
  <c r="O804"/>
  <c r="N804"/>
  <c r="M804"/>
  <c r="L804"/>
  <c r="K804"/>
  <c r="J804"/>
  <c r="I804"/>
  <c r="H804"/>
  <c r="O803"/>
  <c r="N803"/>
  <c r="M803"/>
  <c r="L803"/>
  <c r="K803"/>
  <c r="J803"/>
  <c r="I803"/>
  <c r="H803"/>
  <c r="O802"/>
  <c r="N802"/>
  <c r="M802"/>
  <c r="L802"/>
  <c r="K802"/>
  <c r="J802"/>
  <c r="I802"/>
  <c r="H802"/>
  <c r="O801"/>
  <c r="N801"/>
  <c r="M801"/>
  <c r="L801"/>
  <c r="K801"/>
  <c r="J801"/>
  <c r="I801"/>
  <c r="H801"/>
  <c r="O800"/>
  <c r="N800"/>
  <c r="M800"/>
  <c r="L800"/>
  <c r="K800"/>
  <c r="J800"/>
  <c r="I800"/>
  <c r="H800"/>
  <c r="O799"/>
  <c r="N799"/>
  <c r="M799"/>
  <c r="L799"/>
  <c r="K799"/>
  <c r="J799"/>
  <c r="I799"/>
  <c r="H799"/>
  <c r="O798"/>
  <c r="N798"/>
  <c r="M798"/>
  <c r="L798"/>
  <c r="K798"/>
  <c r="J798"/>
  <c r="I798"/>
  <c r="H798"/>
  <c r="O797"/>
  <c r="N797"/>
  <c r="M797"/>
  <c r="L797"/>
  <c r="K797"/>
  <c r="J797"/>
  <c r="I797"/>
  <c r="H797"/>
  <c r="O796"/>
  <c r="N796"/>
  <c r="M796"/>
  <c r="L796"/>
  <c r="K796"/>
  <c r="J796"/>
  <c r="I796"/>
  <c r="H796"/>
  <c r="O795"/>
  <c r="N795"/>
  <c r="M795"/>
  <c r="L795"/>
  <c r="K795"/>
  <c r="J795"/>
  <c r="I795"/>
  <c r="H795"/>
  <c r="O794"/>
  <c r="N794"/>
  <c r="M794"/>
  <c r="L794"/>
  <c r="K794"/>
  <c r="J794"/>
  <c r="I794"/>
  <c r="H794"/>
  <c r="O793"/>
  <c r="N793"/>
  <c r="M793"/>
  <c r="L793"/>
  <c r="K793"/>
  <c r="J793"/>
  <c r="I793"/>
  <c r="H793"/>
  <c r="O792"/>
  <c r="N792"/>
  <c r="M792"/>
  <c r="L792"/>
  <c r="K792"/>
  <c r="J792"/>
  <c r="I792"/>
  <c r="H792"/>
  <c r="O791"/>
  <c r="N791"/>
  <c r="M791"/>
  <c r="L791"/>
  <c r="K791"/>
  <c r="J791"/>
  <c r="I791"/>
  <c r="H791"/>
  <c r="O790"/>
  <c r="N790"/>
  <c r="M790"/>
  <c r="L790"/>
  <c r="K790"/>
  <c r="J790"/>
  <c r="I790"/>
  <c r="H790"/>
  <c r="O789"/>
  <c r="N789"/>
  <c r="M789"/>
  <c r="L789"/>
  <c r="K789"/>
  <c r="J789"/>
  <c r="I789"/>
  <c r="H789"/>
  <c r="O788"/>
  <c r="N788"/>
  <c r="M788"/>
  <c r="L788"/>
  <c r="K788"/>
  <c r="J788"/>
  <c r="I788"/>
  <c r="H788"/>
  <c r="O787"/>
  <c r="N787"/>
  <c r="M787"/>
  <c r="L787"/>
  <c r="K787"/>
  <c r="J787"/>
  <c r="I787"/>
  <c r="H787"/>
  <c r="O786"/>
  <c r="N786"/>
  <c r="M786"/>
  <c r="L786"/>
  <c r="K786"/>
  <c r="J786"/>
  <c r="I786"/>
  <c r="H786"/>
  <c r="O785"/>
  <c r="N785"/>
  <c r="M785"/>
  <c r="L785"/>
  <c r="K785"/>
  <c r="J785"/>
  <c r="I785"/>
  <c r="H785"/>
  <c r="O784"/>
  <c r="N784"/>
  <c r="M784"/>
  <c r="L784"/>
  <c r="K784"/>
  <c r="J784"/>
  <c r="I784"/>
  <c r="H784"/>
  <c r="O783"/>
  <c r="N783"/>
  <c r="M783"/>
  <c r="L783"/>
  <c r="K783"/>
  <c r="J783"/>
  <c r="I783"/>
  <c r="H783"/>
  <c r="O782"/>
  <c r="N782"/>
  <c r="M782"/>
  <c r="L782"/>
  <c r="K782"/>
  <c r="J782"/>
  <c r="I782"/>
  <c r="H782"/>
  <c r="O781"/>
  <c r="N781"/>
  <c r="M781"/>
  <c r="L781"/>
  <c r="K781"/>
  <c r="J781"/>
  <c r="I781"/>
  <c r="H781"/>
  <c r="O780"/>
  <c r="N780"/>
  <c r="M780"/>
  <c r="L780"/>
  <c r="K780"/>
  <c r="J780"/>
  <c r="I780"/>
  <c r="H780"/>
  <c r="O779"/>
  <c r="N779"/>
  <c r="M779"/>
  <c r="L779"/>
  <c r="K779"/>
  <c r="J779"/>
  <c r="I779"/>
  <c r="H779"/>
  <c r="O778"/>
  <c r="N778"/>
  <c r="M778"/>
  <c r="L778"/>
  <c r="K778"/>
  <c r="J778"/>
  <c r="I778"/>
  <c r="H778"/>
  <c r="O777"/>
  <c r="N777"/>
  <c r="M777"/>
  <c r="L777"/>
  <c r="K777"/>
  <c r="J777"/>
  <c r="I777"/>
  <c r="H777"/>
  <c r="O776"/>
  <c r="N776"/>
  <c r="M776"/>
  <c r="L776"/>
  <c r="K776"/>
  <c r="J776"/>
  <c r="I776"/>
  <c r="H776"/>
  <c r="O775"/>
  <c r="N775"/>
  <c r="M775"/>
  <c r="L775"/>
  <c r="K775"/>
  <c r="J775"/>
  <c r="I775"/>
  <c r="H775"/>
  <c r="O774"/>
  <c r="N774"/>
  <c r="M774"/>
  <c r="L774"/>
  <c r="K774"/>
  <c r="J774"/>
  <c r="I774"/>
  <c r="H774"/>
  <c r="O773"/>
  <c r="N773"/>
  <c r="M773"/>
  <c r="L773"/>
  <c r="K773"/>
  <c r="J773"/>
  <c r="I773"/>
  <c r="H773"/>
  <c r="O772"/>
  <c r="N772"/>
  <c r="M772"/>
  <c r="L772"/>
  <c r="K772"/>
  <c r="J772"/>
  <c r="I772"/>
  <c r="H772"/>
  <c r="O771"/>
  <c r="N771"/>
  <c r="M771"/>
  <c r="L771"/>
  <c r="K771"/>
  <c r="J771"/>
  <c r="I771"/>
  <c r="H771"/>
  <c r="O770"/>
  <c r="N770"/>
  <c r="M770"/>
  <c r="L770"/>
  <c r="K770"/>
  <c r="J770"/>
  <c r="I770"/>
  <c r="H770"/>
  <c r="O769"/>
  <c r="N769"/>
  <c r="M769"/>
  <c r="L769"/>
  <c r="K769"/>
  <c r="J769"/>
  <c r="I769"/>
  <c r="H769"/>
  <c r="O768"/>
  <c r="N768"/>
  <c r="M768"/>
  <c r="L768"/>
  <c r="K768"/>
  <c r="J768"/>
  <c r="I768"/>
  <c r="H768"/>
  <c r="O767"/>
  <c r="N767"/>
  <c r="M767"/>
  <c r="L767"/>
  <c r="K767"/>
  <c r="J767"/>
  <c r="I767"/>
  <c r="H767"/>
  <c r="O766"/>
  <c r="N766"/>
  <c r="M766"/>
  <c r="L766"/>
  <c r="K766"/>
  <c r="J766"/>
  <c r="I766"/>
  <c r="H766"/>
  <c r="O765"/>
  <c r="N765"/>
  <c r="M765"/>
  <c r="L765"/>
  <c r="K765"/>
  <c r="J765"/>
  <c r="I765"/>
  <c r="H765"/>
  <c r="O764"/>
  <c r="N764"/>
  <c r="M764"/>
  <c r="L764"/>
  <c r="K764"/>
  <c r="J764"/>
  <c r="I764"/>
  <c r="H764"/>
  <c r="O763"/>
  <c r="N763"/>
  <c r="M763"/>
  <c r="L763"/>
  <c r="K763"/>
  <c r="J763"/>
  <c r="I763"/>
  <c r="H763"/>
  <c r="O762"/>
  <c r="N762"/>
  <c r="M762"/>
  <c r="L762"/>
  <c r="K762"/>
  <c r="J762"/>
  <c r="I762"/>
  <c r="H762"/>
  <c r="O761"/>
  <c r="N761"/>
  <c r="M761"/>
  <c r="L761"/>
  <c r="K761"/>
  <c r="J761"/>
  <c r="I761"/>
  <c r="H761"/>
  <c r="O760"/>
  <c r="N760"/>
  <c r="M760"/>
  <c r="L760"/>
  <c r="K760"/>
  <c r="J760"/>
  <c r="I760"/>
  <c r="H760"/>
  <c r="O759"/>
  <c r="N759"/>
  <c r="M759"/>
  <c r="L759"/>
  <c r="K759"/>
  <c r="J759"/>
  <c r="I759"/>
  <c r="H759"/>
  <c r="O758"/>
  <c r="N758"/>
  <c r="M758"/>
  <c r="L758"/>
  <c r="K758"/>
  <c r="J758"/>
  <c r="I758"/>
  <c r="H758"/>
  <c r="O757"/>
  <c r="N757"/>
  <c r="M757"/>
  <c r="L757"/>
  <c r="K757"/>
  <c r="J757"/>
  <c r="I757"/>
  <c r="H757"/>
  <c r="O756"/>
  <c r="N756"/>
  <c r="M756"/>
  <c r="L756"/>
  <c r="K756"/>
  <c r="J756"/>
  <c r="I756"/>
  <c r="H756"/>
  <c r="O755"/>
  <c r="N755"/>
  <c r="M755"/>
  <c r="L755"/>
  <c r="K755"/>
  <c r="J755"/>
  <c r="I755"/>
  <c r="H755"/>
  <c r="O754"/>
  <c r="N754"/>
  <c r="M754"/>
  <c r="L754"/>
  <c r="K754"/>
  <c r="J754"/>
  <c r="I754"/>
  <c r="H754"/>
  <c r="O753"/>
  <c r="N753"/>
  <c r="M753"/>
  <c r="L753"/>
  <c r="K753"/>
  <c r="J753"/>
  <c r="I753"/>
  <c r="H753"/>
  <c r="O752"/>
  <c r="N752"/>
  <c r="M752"/>
  <c r="L752"/>
  <c r="K752"/>
  <c r="J752"/>
  <c r="I752"/>
  <c r="H752"/>
  <c r="O751"/>
  <c r="N751"/>
  <c r="M751"/>
  <c r="L751"/>
  <c r="K751"/>
  <c r="J751"/>
  <c r="I751"/>
  <c r="H751"/>
  <c r="O750"/>
  <c r="N750"/>
  <c r="M750"/>
  <c r="L750"/>
  <c r="K750"/>
  <c r="J750"/>
  <c r="I750"/>
  <c r="H750"/>
  <c r="O749"/>
  <c r="N749"/>
  <c r="M749"/>
  <c r="L749"/>
  <c r="K749"/>
  <c r="J749"/>
  <c r="I749"/>
  <c r="H749"/>
  <c r="O748"/>
  <c r="N748"/>
  <c r="M748"/>
  <c r="L748"/>
  <c r="K748"/>
  <c r="J748"/>
  <c r="I748"/>
  <c r="H748"/>
  <c r="O747"/>
  <c r="N747"/>
  <c r="M747"/>
  <c r="L747"/>
  <c r="K747"/>
  <c r="J747"/>
  <c r="I747"/>
  <c r="H747"/>
  <c r="O746"/>
  <c r="N746"/>
  <c r="M746"/>
  <c r="L746"/>
  <c r="K746"/>
  <c r="J746"/>
  <c r="I746"/>
  <c r="H746"/>
  <c r="O745"/>
  <c r="N745"/>
  <c r="M745"/>
  <c r="L745"/>
  <c r="K745"/>
  <c r="J745"/>
  <c r="I745"/>
  <c r="H745"/>
  <c r="O744"/>
  <c r="N744"/>
  <c r="M744"/>
  <c r="L744"/>
  <c r="K744"/>
  <c r="J744"/>
  <c r="I744"/>
  <c r="H744"/>
  <c r="O743"/>
  <c r="N743"/>
  <c r="M743"/>
  <c r="L743"/>
  <c r="K743"/>
  <c r="J743"/>
  <c r="I743"/>
  <c r="H743"/>
  <c r="O742"/>
  <c r="N742"/>
  <c r="M742"/>
  <c r="L742"/>
  <c r="K742"/>
  <c r="J742"/>
  <c r="I742"/>
  <c r="H742"/>
  <c r="O741"/>
  <c r="N741"/>
  <c r="M741"/>
  <c r="L741"/>
  <c r="K741"/>
  <c r="J741"/>
  <c r="I741"/>
  <c r="H741"/>
  <c r="O740"/>
  <c r="N740"/>
  <c r="M740"/>
  <c r="L740"/>
  <c r="K740"/>
  <c r="J740"/>
  <c r="I740"/>
  <c r="H740"/>
  <c r="O739"/>
  <c r="N739"/>
  <c r="M739"/>
  <c r="L739"/>
  <c r="K739"/>
  <c r="J739"/>
  <c r="I739"/>
  <c r="H739"/>
  <c r="O738"/>
  <c r="N738"/>
  <c r="M738"/>
  <c r="L738"/>
  <c r="K738"/>
  <c r="J738"/>
  <c r="I738"/>
  <c r="H738"/>
  <c r="O737"/>
  <c r="N737"/>
  <c r="M737"/>
  <c r="L737"/>
  <c r="K737"/>
  <c r="J737"/>
  <c r="I737"/>
  <c r="H737"/>
  <c r="O736"/>
  <c r="N736"/>
  <c r="M736"/>
  <c r="L736"/>
  <c r="K736"/>
  <c r="J736"/>
  <c r="I736"/>
  <c r="H736"/>
  <c r="O735"/>
  <c r="N735"/>
  <c r="M735"/>
  <c r="L735"/>
  <c r="K735"/>
  <c r="J735"/>
  <c r="I735"/>
  <c r="H735"/>
  <c r="O734"/>
  <c r="N734"/>
  <c r="M734"/>
  <c r="L734"/>
  <c r="K734"/>
  <c r="J734"/>
  <c r="I734"/>
  <c r="H734"/>
  <c r="O733"/>
  <c r="N733"/>
  <c r="M733"/>
  <c r="L733"/>
  <c r="K733"/>
  <c r="J733"/>
  <c r="I733"/>
  <c r="H733"/>
  <c r="O732"/>
  <c r="N732"/>
  <c r="M732"/>
  <c r="L732"/>
  <c r="K732"/>
  <c r="J732"/>
  <c r="I732"/>
  <c r="H732"/>
  <c r="O731"/>
  <c r="N731"/>
  <c r="M731"/>
  <c r="L731"/>
  <c r="K731"/>
  <c r="J731"/>
  <c r="I731"/>
  <c r="H731"/>
  <c r="O730"/>
  <c r="N730"/>
  <c r="M730"/>
  <c r="L730"/>
  <c r="K730"/>
  <c r="J730"/>
  <c r="I730"/>
  <c r="H730"/>
  <c r="O729"/>
  <c r="N729"/>
  <c r="M729"/>
  <c r="L729"/>
  <c r="K729"/>
  <c r="J729"/>
  <c r="I729"/>
  <c r="H729"/>
  <c r="O728"/>
  <c r="N728"/>
  <c r="M728"/>
  <c r="L728"/>
  <c r="K728"/>
  <c r="J728"/>
  <c r="I728"/>
  <c r="H728"/>
  <c r="O727"/>
  <c r="N727"/>
  <c r="M727"/>
  <c r="L727"/>
  <c r="K727"/>
  <c r="J727"/>
  <c r="I727"/>
  <c r="H727"/>
  <c r="O726"/>
  <c r="N726"/>
  <c r="M726"/>
  <c r="L726"/>
  <c r="K726"/>
  <c r="J726"/>
  <c r="I726"/>
  <c r="H726"/>
  <c r="O725"/>
  <c r="N725"/>
  <c r="M725"/>
  <c r="L725"/>
  <c r="K725"/>
  <c r="J725"/>
  <c r="I725"/>
  <c r="H725"/>
  <c r="O724"/>
  <c r="N724"/>
  <c r="M724"/>
  <c r="L724"/>
  <c r="K724"/>
  <c r="J724"/>
  <c r="I724"/>
  <c r="H724"/>
  <c r="O723"/>
  <c r="N723"/>
  <c r="M723"/>
  <c r="L723"/>
  <c r="K723"/>
  <c r="J723"/>
  <c r="I723"/>
  <c r="H723"/>
  <c r="O722"/>
  <c r="N722"/>
  <c r="M722"/>
  <c r="L722"/>
  <c r="K722"/>
  <c r="J722"/>
  <c r="I722"/>
  <c r="H722"/>
  <c r="O721"/>
  <c r="N721"/>
  <c r="M721"/>
  <c r="L721"/>
  <c r="K721"/>
  <c r="J721"/>
  <c r="I721"/>
  <c r="H721"/>
  <c r="O720"/>
  <c r="N720"/>
  <c r="M720"/>
  <c r="L720"/>
  <c r="K720"/>
  <c r="J720"/>
  <c r="I720"/>
  <c r="H720"/>
  <c r="O719"/>
  <c r="N719"/>
  <c r="M719"/>
  <c r="L719"/>
  <c r="K719"/>
  <c r="J719"/>
  <c r="I719"/>
  <c r="H719"/>
  <c r="O718"/>
  <c r="N718"/>
  <c r="M718"/>
  <c r="L718"/>
  <c r="K718"/>
  <c r="J718"/>
  <c r="I718"/>
  <c r="H718"/>
  <c r="O717"/>
  <c r="N717"/>
  <c r="M717"/>
  <c r="L717"/>
  <c r="K717"/>
  <c r="J717"/>
  <c r="I717"/>
  <c r="H717"/>
  <c r="O716"/>
  <c r="N716"/>
  <c r="M716"/>
  <c r="L716"/>
  <c r="K716"/>
  <c r="J716"/>
  <c r="I716"/>
  <c r="H716"/>
  <c r="O715"/>
  <c r="N715"/>
  <c r="M715"/>
  <c r="L715"/>
  <c r="K715"/>
  <c r="J715"/>
  <c r="I715"/>
  <c r="H715"/>
  <c r="O714"/>
  <c r="N714"/>
  <c r="M714"/>
  <c r="L714"/>
  <c r="K714"/>
  <c r="J714"/>
  <c r="I714"/>
  <c r="H714"/>
  <c r="O713"/>
  <c r="N713"/>
  <c r="M713"/>
  <c r="L713"/>
  <c r="K713"/>
  <c r="J713"/>
  <c r="I713"/>
  <c r="H713"/>
  <c r="O712"/>
  <c r="N712"/>
  <c r="M712"/>
  <c r="L712"/>
  <c r="K712"/>
  <c r="J712"/>
  <c r="I712"/>
  <c r="H712"/>
  <c r="O711"/>
  <c r="N711"/>
  <c r="M711"/>
  <c r="L711"/>
  <c r="K711"/>
  <c r="J711"/>
  <c r="I711"/>
  <c r="H711"/>
  <c r="O710"/>
  <c r="N710"/>
  <c r="M710"/>
  <c r="L710"/>
  <c r="K710"/>
  <c r="J710"/>
  <c r="I710"/>
  <c r="H710"/>
  <c r="O709"/>
  <c r="N709"/>
  <c r="M709"/>
  <c r="L709"/>
  <c r="K709"/>
  <c r="J709"/>
  <c r="I709"/>
  <c r="H709"/>
  <c r="O708"/>
  <c r="N708"/>
  <c r="M708"/>
  <c r="L708"/>
  <c r="K708"/>
  <c r="J708"/>
  <c r="I708"/>
  <c r="H708"/>
  <c r="O707"/>
  <c r="N707"/>
  <c r="M707"/>
  <c r="L707"/>
  <c r="K707"/>
  <c r="J707"/>
  <c r="I707"/>
  <c r="H707"/>
  <c r="O706"/>
  <c r="N706"/>
  <c r="M706"/>
  <c r="L706"/>
  <c r="K706"/>
  <c r="J706"/>
  <c r="I706"/>
  <c r="H706"/>
  <c r="O705"/>
  <c r="N705"/>
  <c r="M705"/>
  <c r="L705"/>
  <c r="K705"/>
  <c r="J705"/>
  <c r="I705"/>
  <c r="H705"/>
  <c r="O704"/>
  <c r="N704"/>
  <c r="M704"/>
  <c r="L704"/>
  <c r="K704"/>
  <c r="J704"/>
  <c r="I704"/>
  <c r="H704"/>
  <c r="O703"/>
  <c r="N703"/>
  <c r="M703"/>
  <c r="L703"/>
  <c r="K703"/>
  <c r="J703"/>
  <c r="I703"/>
  <c r="H703"/>
  <c r="O702"/>
  <c r="N702"/>
  <c r="M702"/>
  <c r="L702"/>
  <c r="K702"/>
  <c r="J702"/>
  <c r="I702"/>
  <c r="H702"/>
  <c r="O701"/>
  <c r="N701"/>
  <c r="M701"/>
  <c r="L701"/>
  <c r="K701"/>
  <c r="J701"/>
  <c r="I701"/>
  <c r="H701"/>
  <c r="O700"/>
  <c r="N700"/>
  <c r="M700"/>
  <c r="L700"/>
  <c r="K700"/>
  <c r="J700"/>
  <c r="I700"/>
  <c r="H700"/>
  <c r="O699"/>
  <c r="N699"/>
  <c r="M699"/>
  <c r="L699"/>
  <c r="K699"/>
  <c r="J699"/>
  <c r="I699"/>
  <c r="H699"/>
  <c r="O698"/>
  <c r="N698"/>
  <c r="M698"/>
  <c r="L698"/>
  <c r="K698"/>
  <c r="J698"/>
  <c r="I698"/>
  <c r="H698"/>
  <c r="O697"/>
  <c r="N697"/>
  <c r="M697"/>
  <c r="L697"/>
  <c r="K697"/>
  <c r="J697"/>
  <c r="I697"/>
  <c r="H697"/>
  <c r="O696"/>
  <c r="N696"/>
  <c r="M696"/>
  <c r="L696"/>
  <c r="K696"/>
  <c r="J696"/>
  <c r="I696"/>
  <c r="H696"/>
  <c r="O695"/>
  <c r="N695"/>
  <c r="M695"/>
  <c r="L695"/>
  <c r="K695"/>
  <c r="J695"/>
  <c r="I695"/>
  <c r="H695"/>
  <c r="O694"/>
  <c r="N694"/>
  <c r="M694"/>
  <c r="L694"/>
  <c r="K694"/>
  <c r="J694"/>
  <c r="I694"/>
  <c r="H694"/>
  <c r="O693"/>
  <c r="N693"/>
  <c r="M693"/>
  <c r="L693"/>
  <c r="K693"/>
  <c r="J693"/>
  <c r="I693"/>
  <c r="H693"/>
  <c r="O692"/>
  <c r="N692"/>
  <c r="M692"/>
  <c r="L692"/>
  <c r="K692"/>
  <c r="J692"/>
  <c r="I692"/>
  <c r="H692"/>
  <c r="O691"/>
  <c r="N691"/>
  <c r="M691"/>
  <c r="L691"/>
  <c r="K691"/>
  <c r="J691"/>
  <c r="I691"/>
  <c r="H691"/>
  <c r="O690"/>
  <c r="N690"/>
  <c r="M690"/>
  <c r="L690"/>
  <c r="K690"/>
  <c r="J690"/>
  <c r="I690"/>
  <c r="H690"/>
  <c r="O689"/>
  <c r="N689"/>
  <c r="M689"/>
  <c r="L689"/>
  <c r="K689"/>
  <c r="J689"/>
  <c r="I689"/>
  <c r="H689"/>
  <c r="O688"/>
  <c r="N688"/>
  <c r="M688"/>
  <c r="L688"/>
  <c r="K688"/>
  <c r="J688"/>
  <c r="I688"/>
  <c r="H688"/>
  <c r="O687"/>
  <c r="N687"/>
  <c r="M687"/>
  <c r="L687"/>
  <c r="K687"/>
  <c r="J687"/>
  <c r="I687"/>
  <c r="H687"/>
  <c r="O686"/>
  <c r="N686"/>
  <c r="M686"/>
  <c r="L686"/>
  <c r="K686"/>
  <c r="J686"/>
  <c r="I686"/>
  <c r="H686"/>
  <c r="O685"/>
  <c r="N685"/>
  <c r="M685"/>
  <c r="L685"/>
  <c r="K685"/>
  <c r="J685"/>
  <c r="I685"/>
  <c r="H685"/>
  <c r="O684"/>
  <c r="N684"/>
  <c r="M684"/>
  <c r="L684"/>
  <c r="K684"/>
  <c r="J684"/>
  <c r="I684"/>
  <c r="H684"/>
  <c r="O683"/>
  <c r="N683"/>
  <c r="M683"/>
  <c r="L683"/>
  <c r="K683"/>
  <c r="J683"/>
  <c r="I683"/>
  <c r="H683"/>
  <c r="O682"/>
  <c r="N682"/>
  <c r="M682"/>
  <c r="L682"/>
  <c r="K682"/>
  <c r="J682"/>
  <c r="I682"/>
  <c r="H682"/>
  <c r="O681"/>
  <c r="N681"/>
  <c r="M681"/>
  <c r="L681"/>
  <c r="K681"/>
  <c r="J681"/>
  <c r="I681"/>
  <c r="H681"/>
  <c r="O680"/>
  <c r="N680"/>
  <c r="M680"/>
  <c r="L680"/>
  <c r="K680"/>
  <c r="J680"/>
  <c r="I680"/>
  <c r="H680"/>
  <c r="O679"/>
  <c r="N679"/>
  <c r="M679"/>
  <c r="L679"/>
  <c r="K679"/>
  <c r="J679"/>
  <c r="I679"/>
  <c r="H679"/>
  <c r="O678"/>
  <c r="N678"/>
  <c r="M678"/>
  <c r="L678"/>
  <c r="K678"/>
  <c r="J678"/>
  <c r="I678"/>
  <c r="H678"/>
  <c r="O677"/>
  <c r="N677"/>
  <c r="M677"/>
  <c r="L677"/>
  <c r="K677"/>
  <c r="J677"/>
  <c r="I677"/>
  <c r="H677"/>
  <c r="O676"/>
  <c r="N676"/>
  <c r="M676"/>
  <c r="L676"/>
  <c r="K676"/>
  <c r="J676"/>
  <c r="I676"/>
  <c r="H676"/>
  <c r="O675"/>
  <c r="N675"/>
  <c r="M675"/>
  <c r="L675"/>
  <c r="K675"/>
  <c r="J675"/>
  <c r="I675"/>
  <c r="H675"/>
  <c r="O674"/>
  <c r="N674"/>
  <c r="M674"/>
  <c r="L674"/>
  <c r="K674"/>
  <c r="J674"/>
  <c r="I674"/>
  <c r="H674"/>
  <c r="O673"/>
  <c r="N673"/>
  <c r="M673"/>
  <c r="L673"/>
  <c r="K673"/>
  <c r="J673"/>
  <c r="I673"/>
  <c r="H673"/>
  <c r="O672"/>
  <c r="N672"/>
  <c r="M672"/>
  <c r="L672"/>
  <c r="K672"/>
  <c r="J672"/>
  <c r="I672"/>
  <c r="H672"/>
  <c r="O671"/>
  <c r="N671"/>
  <c r="M671"/>
  <c r="L671"/>
  <c r="K671"/>
  <c r="J671"/>
  <c r="I671"/>
  <c r="H671"/>
  <c r="O670"/>
  <c r="N670"/>
  <c r="M670"/>
  <c r="L670"/>
  <c r="K670"/>
  <c r="J670"/>
  <c r="I670"/>
  <c r="H670"/>
  <c r="O669"/>
  <c r="N669"/>
  <c r="M669"/>
  <c r="L669"/>
  <c r="K669"/>
  <c r="J669"/>
  <c r="I669"/>
  <c r="H669"/>
  <c r="O668"/>
  <c r="N668"/>
  <c r="M668"/>
  <c r="L668"/>
  <c r="K668"/>
  <c r="J668"/>
  <c r="I668"/>
  <c r="H668"/>
  <c r="O667"/>
  <c r="N667"/>
  <c r="M667"/>
  <c r="L667"/>
  <c r="K667"/>
  <c r="J667"/>
  <c r="I667"/>
  <c r="H667"/>
  <c r="O666"/>
  <c r="N666"/>
  <c r="M666"/>
  <c r="L666"/>
  <c r="K666"/>
  <c r="J666"/>
  <c r="I666"/>
  <c r="H666"/>
  <c r="O665"/>
  <c r="N665"/>
  <c r="M665"/>
  <c r="L665"/>
  <c r="K665"/>
  <c r="J665"/>
  <c r="I665"/>
  <c r="H665"/>
  <c r="O664"/>
  <c r="N664"/>
  <c r="M664"/>
  <c r="L664"/>
  <c r="K664"/>
  <c r="J664"/>
  <c r="I664"/>
  <c r="H664"/>
  <c r="O663"/>
  <c r="N663"/>
  <c r="M663"/>
  <c r="L663"/>
  <c r="K663"/>
  <c r="J663"/>
  <c r="I663"/>
  <c r="H663"/>
  <c r="O662"/>
  <c r="N662"/>
  <c r="M662"/>
  <c r="L662"/>
  <c r="K662"/>
  <c r="J662"/>
  <c r="I662"/>
  <c r="H662"/>
  <c r="O661"/>
  <c r="N661"/>
  <c r="M661"/>
  <c r="L661"/>
  <c r="K661"/>
  <c r="J661"/>
  <c r="I661"/>
  <c r="H661"/>
  <c r="O660"/>
  <c r="N660"/>
  <c r="M660"/>
  <c r="L660"/>
  <c r="K660"/>
  <c r="J660"/>
  <c r="I660"/>
  <c r="H660"/>
  <c r="O659"/>
  <c r="N659"/>
  <c r="M659"/>
  <c r="L659"/>
  <c r="K659"/>
  <c r="J659"/>
  <c r="I659"/>
  <c r="H659"/>
  <c r="O658"/>
  <c r="N658"/>
  <c r="M658"/>
  <c r="L658"/>
  <c r="K658"/>
  <c r="J658"/>
  <c r="I658"/>
  <c r="H658"/>
  <c r="O657"/>
  <c r="N657"/>
  <c r="M657"/>
  <c r="L657"/>
  <c r="K657"/>
  <c r="J657"/>
  <c r="I657"/>
  <c r="H657"/>
  <c r="O656"/>
  <c r="N656"/>
  <c r="M656"/>
  <c r="L656"/>
  <c r="K656"/>
  <c r="J656"/>
  <c r="I656"/>
  <c r="H656"/>
  <c r="O655"/>
  <c r="N655"/>
  <c r="M655"/>
  <c r="L655"/>
  <c r="K655"/>
  <c r="J655"/>
  <c r="I655"/>
  <c r="H655"/>
  <c r="O654"/>
  <c r="N654"/>
  <c r="M654"/>
  <c r="L654"/>
  <c r="K654"/>
  <c r="J654"/>
  <c r="I654"/>
  <c r="H654"/>
  <c r="O653"/>
  <c r="N653"/>
  <c r="M653"/>
  <c r="L653"/>
  <c r="K653"/>
  <c r="J653"/>
  <c r="I653"/>
  <c r="H653"/>
  <c r="O652"/>
  <c r="N652"/>
  <c r="M652"/>
  <c r="L652"/>
  <c r="K652"/>
  <c r="J652"/>
  <c r="I652"/>
  <c r="H652"/>
  <c r="O651"/>
  <c r="N651"/>
  <c r="M651"/>
  <c r="L651"/>
  <c r="K651"/>
  <c r="J651"/>
  <c r="I651"/>
  <c r="H651"/>
  <c r="O650"/>
  <c r="N650"/>
  <c r="M650"/>
  <c r="L650"/>
  <c r="K650"/>
  <c r="J650"/>
  <c r="I650"/>
  <c r="H650"/>
  <c r="O649"/>
  <c r="N649"/>
  <c r="M649"/>
  <c r="L649"/>
  <c r="K649"/>
  <c r="J649"/>
  <c r="I649"/>
  <c r="H649"/>
  <c r="O648"/>
  <c r="N648"/>
  <c r="M648"/>
  <c r="L648"/>
  <c r="K648"/>
  <c r="J648"/>
  <c r="I648"/>
  <c r="H648"/>
  <c r="O647"/>
  <c r="N647"/>
  <c r="M647"/>
  <c r="L647"/>
  <c r="K647"/>
  <c r="J647"/>
  <c r="I647"/>
  <c r="H647"/>
  <c r="O646"/>
  <c r="N646"/>
  <c r="M646"/>
  <c r="L646"/>
  <c r="K646"/>
  <c r="J646"/>
  <c r="I646"/>
  <c r="H646"/>
  <c r="O645"/>
  <c r="N645"/>
  <c r="M645"/>
  <c r="L645"/>
  <c r="K645"/>
  <c r="J645"/>
  <c r="I645"/>
  <c r="H645"/>
  <c r="O644"/>
  <c r="N644"/>
  <c r="M644"/>
  <c r="L644"/>
  <c r="K644"/>
  <c r="J644"/>
  <c r="I644"/>
  <c r="H644"/>
  <c r="O643"/>
  <c r="N643"/>
  <c r="M643"/>
  <c r="L643"/>
  <c r="K643"/>
  <c r="J643"/>
  <c r="I643"/>
  <c r="H643"/>
  <c r="O642"/>
  <c r="N642"/>
  <c r="M642"/>
  <c r="L642"/>
  <c r="K642"/>
  <c r="J642"/>
  <c r="I642"/>
  <c r="H642"/>
  <c r="O641"/>
  <c r="N641"/>
  <c r="M641"/>
  <c r="L641"/>
  <c r="K641"/>
  <c r="J641"/>
  <c r="I641"/>
  <c r="H641"/>
  <c r="O640"/>
  <c r="N640"/>
  <c r="M640"/>
  <c r="L640"/>
  <c r="K640"/>
  <c r="J640"/>
  <c r="I640"/>
  <c r="H640"/>
  <c r="O639"/>
  <c r="N639"/>
  <c r="M639"/>
  <c r="L639"/>
  <c r="K639"/>
  <c r="J639"/>
  <c r="I639"/>
  <c r="H639"/>
  <c r="O638"/>
  <c r="N638"/>
  <c r="M638"/>
  <c r="L638"/>
  <c r="K638"/>
  <c r="J638"/>
  <c r="I638"/>
  <c r="H638"/>
  <c r="O637"/>
  <c r="N637"/>
  <c r="M637"/>
  <c r="L637"/>
  <c r="K637"/>
  <c r="J637"/>
  <c r="I637"/>
  <c r="H637"/>
  <c r="O636"/>
  <c r="N636"/>
  <c r="M636"/>
  <c r="L636"/>
  <c r="K636"/>
  <c r="J636"/>
  <c r="I636"/>
  <c r="H636"/>
  <c r="O635"/>
  <c r="N635"/>
  <c r="M635"/>
  <c r="L635"/>
  <c r="K635"/>
  <c r="J635"/>
  <c r="I635"/>
  <c r="H635"/>
  <c r="O634"/>
  <c r="N634"/>
  <c r="M634"/>
  <c r="L634"/>
  <c r="K634"/>
  <c r="J634"/>
  <c r="I634"/>
  <c r="H634"/>
  <c r="O633"/>
  <c r="N633"/>
  <c r="M633"/>
  <c r="L633"/>
  <c r="K633"/>
  <c r="J633"/>
  <c r="I633"/>
  <c r="H633"/>
  <c r="O632"/>
  <c r="N632"/>
  <c r="M632"/>
  <c r="L632"/>
  <c r="K632"/>
  <c r="J632"/>
  <c r="I632"/>
  <c r="H632"/>
  <c r="O631"/>
  <c r="N631"/>
  <c r="M631"/>
  <c r="L631"/>
  <c r="K631"/>
  <c r="J631"/>
  <c r="I631"/>
  <c r="H631"/>
  <c r="O630"/>
  <c r="N630"/>
  <c r="M630"/>
  <c r="L630"/>
  <c r="K630"/>
  <c r="J630"/>
  <c r="I630"/>
  <c r="H630"/>
  <c r="O629"/>
  <c r="N629"/>
  <c r="M629"/>
  <c r="L629"/>
  <c r="K629"/>
  <c r="J629"/>
  <c r="I629"/>
  <c r="H629"/>
  <c r="O628"/>
  <c r="N628"/>
  <c r="M628"/>
  <c r="L628"/>
  <c r="K628"/>
  <c r="J628"/>
  <c r="I628"/>
  <c r="H628"/>
  <c r="O627"/>
  <c r="N627"/>
  <c r="M627"/>
  <c r="L627"/>
  <c r="K627"/>
  <c r="J627"/>
  <c r="I627"/>
  <c r="H627"/>
  <c r="O626"/>
  <c r="N626"/>
  <c r="M626"/>
  <c r="L626"/>
  <c r="K626"/>
  <c r="J626"/>
  <c r="I626"/>
  <c r="H626"/>
  <c r="O625"/>
  <c r="N625"/>
  <c r="M625"/>
  <c r="L625"/>
  <c r="K625"/>
  <c r="J625"/>
  <c r="I625"/>
  <c r="H625"/>
  <c r="O624"/>
  <c r="N624"/>
  <c r="M624"/>
  <c r="L624"/>
  <c r="K624"/>
  <c r="J624"/>
  <c r="I624"/>
  <c r="H624"/>
  <c r="O623"/>
  <c r="N623"/>
  <c r="M623"/>
  <c r="L623"/>
  <c r="K623"/>
  <c r="J623"/>
  <c r="I623"/>
  <c r="H623"/>
  <c r="O622"/>
  <c r="N622"/>
  <c r="M622"/>
  <c r="L622"/>
  <c r="K622"/>
  <c r="J622"/>
  <c r="I622"/>
  <c r="H622"/>
  <c r="O621"/>
  <c r="N621"/>
  <c r="M621"/>
  <c r="L621"/>
  <c r="K621"/>
  <c r="J621"/>
  <c r="I621"/>
  <c r="H621"/>
  <c r="O620"/>
  <c r="N620"/>
  <c r="M620"/>
  <c r="L620"/>
  <c r="K620"/>
  <c r="J620"/>
  <c r="I620"/>
  <c r="H620"/>
  <c r="O619"/>
  <c r="N619"/>
  <c r="M619"/>
  <c r="L619"/>
  <c r="K619"/>
  <c r="J619"/>
  <c r="I619"/>
  <c r="H619"/>
  <c r="O618"/>
  <c r="N618"/>
  <c r="M618"/>
  <c r="L618"/>
  <c r="K618"/>
  <c r="J618"/>
  <c r="I618"/>
  <c r="H618"/>
  <c r="O617"/>
  <c r="N617"/>
  <c r="M617"/>
  <c r="L617"/>
  <c r="K617"/>
  <c r="J617"/>
  <c r="I617"/>
  <c r="H617"/>
  <c r="O616"/>
  <c r="N616"/>
  <c r="M616"/>
  <c r="L616"/>
  <c r="K616"/>
  <c r="J616"/>
  <c r="I616"/>
  <c r="H616"/>
  <c r="O615"/>
  <c r="N615"/>
  <c r="M615"/>
  <c r="L615"/>
  <c r="K615"/>
  <c r="J615"/>
  <c r="I615"/>
  <c r="H615"/>
  <c r="O614"/>
  <c r="N614"/>
  <c r="M614"/>
  <c r="L614"/>
  <c r="K614"/>
  <c r="J614"/>
  <c r="I614"/>
  <c r="H614"/>
  <c r="O613"/>
  <c r="N613"/>
  <c r="M613"/>
  <c r="L613"/>
  <c r="K613"/>
  <c r="J613"/>
  <c r="I613"/>
  <c r="H613"/>
  <c r="O612"/>
  <c r="N612"/>
  <c r="M612"/>
  <c r="L612"/>
  <c r="K612"/>
  <c r="J612"/>
  <c r="I612"/>
  <c r="H612"/>
  <c r="O611"/>
  <c r="N611"/>
  <c r="M611"/>
  <c r="L611"/>
  <c r="K611"/>
  <c r="J611"/>
  <c r="I611"/>
  <c r="H611"/>
  <c r="O610"/>
  <c r="N610"/>
  <c r="M610"/>
  <c r="L610"/>
  <c r="K610"/>
  <c r="J610"/>
  <c r="I610"/>
  <c r="H610"/>
  <c r="O609"/>
  <c r="N609"/>
  <c r="M609"/>
  <c r="L609"/>
  <c r="K609"/>
  <c r="J609"/>
  <c r="I609"/>
  <c r="H609"/>
  <c r="O608"/>
  <c r="N608"/>
  <c r="M608"/>
  <c r="L608"/>
  <c r="K608"/>
  <c r="J608"/>
  <c r="I608"/>
  <c r="H608"/>
  <c r="O607"/>
  <c r="N607"/>
  <c r="M607"/>
  <c r="L607"/>
  <c r="K607"/>
  <c r="J607"/>
  <c r="I607"/>
  <c r="H607"/>
  <c r="O606"/>
  <c r="N606"/>
  <c r="M606"/>
  <c r="L606"/>
  <c r="K606"/>
  <c r="J606"/>
  <c r="I606"/>
  <c r="H606"/>
  <c r="O605"/>
  <c r="N605"/>
  <c r="M605"/>
  <c r="L605"/>
  <c r="K605"/>
  <c r="J605"/>
  <c r="I605"/>
  <c r="H605"/>
  <c r="O604"/>
  <c r="N604"/>
  <c r="M604"/>
  <c r="L604"/>
  <c r="K604"/>
  <c r="J604"/>
  <c r="I604"/>
  <c r="H604"/>
  <c r="O603"/>
  <c r="N603"/>
  <c r="M603"/>
  <c r="L603"/>
  <c r="K603"/>
  <c r="J603"/>
  <c r="I603"/>
  <c r="H603"/>
  <c r="O602"/>
  <c r="N602"/>
  <c r="M602"/>
  <c r="L602"/>
  <c r="K602"/>
  <c r="J602"/>
  <c r="I602"/>
  <c r="H602"/>
  <c r="O601"/>
  <c r="N601"/>
  <c r="M601"/>
  <c r="L601"/>
  <c r="K601"/>
  <c r="J601"/>
  <c r="I601"/>
  <c r="H601"/>
  <c r="O600"/>
  <c r="N600"/>
  <c r="M600"/>
  <c r="L600"/>
  <c r="K600"/>
  <c r="J600"/>
  <c r="I600"/>
  <c r="H600"/>
  <c r="O599"/>
  <c r="N599"/>
  <c r="M599"/>
  <c r="L599"/>
  <c r="K599"/>
  <c r="J599"/>
  <c r="I599"/>
  <c r="H599"/>
  <c r="O598"/>
  <c r="N598"/>
  <c r="M598"/>
  <c r="L598"/>
  <c r="K598"/>
  <c r="J598"/>
  <c r="I598"/>
  <c r="H598"/>
  <c r="O597"/>
  <c r="N597"/>
  <c r="M597"/>
  <c r="L597"/>
  <c r="K597"/>
  <c r="J597"/>
  <c r="I597"/>
  <c r="H597"/>
  <c r="O596"/>
  <c r="N596"/>
  <c r="M596"/>
  <c r="L596"/>
  <c r="K596"/>
  <c r="J596"/>
  <c r="I596"/>
  <c r="H596"/>
  <c r="O595"/>
  <c r="N595"/>
  <c r="M595"/>
  <c r="L595"/>
  <c r="K595"/>
  <c r="J595"/>
  <c r="I595"/>
  <c r="H595"/>
  <c r="O594"/>
  <c r="N594"/>
  <c r="M594"/>
  <c r="L594"/>
  <c r="K594"/>
  <c r="J594"/>
  <c r="I594"/>
  <c r="H594"/>
  <c r="O593"/>
  <c r="N593"/>
  <c r="M593"/>
  <c r="L593"/>
  <c r="K593"/>
  <c r="J593"/>
  <c r="I593"/>
  <c r="H593"/>
  <c r="O592"/>
  <c r="N592"/>
  <c r="M592"/>
  <c r="L592"/>
  <c r="K592"/>
  <c r="J592"/>
  <c r="I592"/>
  <c r="H592"/>
  <c r="O591"/>
  <c r="N591"/>
  <c r="M591"/>
  <c r="L591"/>
  <c r="K591"/>
  <c r="J591"/>
  <c r="I591"/>
  <c r="H591"/>
  <c r="O590"/>
  <c r="N590"/>
  <c r="M590"/>
  <c r="L590"/>
  <c r="K590"/>
  <c r="J590"/>
  <c r="I590"/>
  <c r="H590"/>
  <c r="O589"/>
  <c r="N589"/>
  <c r="M589"/>
  <c r="L589"/>
  <c r="K589"/>
  <c r="J589"/>
  <c r="I589"/>
  <c r="H589"/>
  <c r="O588"/>
  <c r="N588"/>
  <c r="M588"/>
  <c r="L588"/>
  <c r="K588"/>
  <c r="J588"/>
  <c r="I588"/>
  <c r="H588"/>
  <c r="O587"/>
  <c r="N587"/>
  <c r="M587"/>
  <c r="L587"/>
  <c r="K587"/>
  <c r="J587"/>
  <c r="I587"/>
  <c r="H587"/>
  <c r="O586"/>
  <c r="N586"/>
  <c r="M586"/>
  <c r="L586"/>
  <c r="K586"/>
  <c r="J586"/>
  <c r="I586"/>
  <c r="H586"/>
  <c r="O585"/>
  <c r="N585"/>
  <c r="M585"/>
  <c r="L585"/>
  <c r="K585"/>
  <c r="J585"/>
  <c r="I585"/>
  <c r="H585"/>
  <c r="O584"/>
  <c r="N584"/>
  <c r="M584"/>
  <c r="L584"/>
  <c r="K584"/>
  <c r="J584"/>
  <c r="I584"/>
  <c r="H584"/>
  <c r="O583"/>
  <c r="N583"/>
  <c r="M583"/>
  <c r="L583"/>
  <c r="K583"/>
  <c r="J583"/>
  <c r="I583"/>
  <c r="H583"/>
  <c r="O582"/>
  <c r="N582"/>
  <c r="M582"/>
  <c r="L582"/>
  <c r="K582"/>
  <c r="J582"/>
  <c r="I582"/>
  <c r="H582"/>
  <c r="O581"/>
  <c r="N581"/>
  <c r="M581"/>
  <c r="L581"/>
  <c r="K581"/>
  <c r="J581"/>
  <c r="I581"/>
  <c r="H581"/>
  <c r="O580"/>
  <c r="N580"/>
  <c r="M580"/>
  <c r="L580"/>
  <c r="K580"/>
  <c r="J580"/>
  <c r="I580"/>
  <c r="H580"/>
  <c r="O579"/>
  <c r="N579"/>
  <c r="M579"/>
  <c r="L579"/>
  <c r="K579"/>
  <c r="J579"/>
  <c r="I579"/>
  <c r="H579"/>
  <c r="O578"/>
  <c r="N578"/>
  <c r="M578"/>
  <c r="L578"/>
  <c r="K578"/>
  <c r="J578"/>
  <c r="I578"/>
  <c r="H578"/>
  <c r="O577"/>
  <c r="N577"/>
  <c r="M577"/>
  <c r="L577"/>
  <c r="K577"/>
  <c r="J577"/>
  <c r="I577"/>
  <c r="H577"/>
  <c r="O576"/>
  <c r="N576"/>
  <c r="M576"/>
  <c r="L576"/>
  <c r="K576"/>
  <c r="J576"/>
  <c r="I576"/>
  <c r="H576"/>
  <c r="O575"/>
  <c r="N575"/>
  <c r="M575"/>
  <c r="L575"/>
  <c r="K575"/>
  <c r="J575"/>
  <c r="I575"/>
  <c r="H575"/>
  <c r="O574"/>
  <c r="N574"/>
  <c r="M574"/>
  <c r="L574"/>
  <c r="K574"/>
  <c r="J574"/>
  <c r="I574"/>
  <c r="H574"/>
  <c r="O573"/>
  <c r="N573"/>
  <c r="M573"/>
  <c r="L573"/>
  <c r="K573"/>
  <c r="J573"/>
  <c r="I573"/>
  <c r="H573"/>
  <c r="O572"/>
  <c r="N572"/>
  <c r="M572"/>
  <c r="L572"/>
  <c r="K572"/>
  <c r="J572"/>
  <c r="I572"/>
  <c r="H572"/>
  <c r="O571"/>
  <c r="N571"/>
  <c r="M571"/>
  <c r="L571"/>
  <c r="K571"/>
  <c r="J571"/>
  <c r="I571"/>
  <c r="H571"/>
  <c r="O570"/>
  <c r="N570"/>
  <c r="M570"/>
  <c r="L570"/>
  <c r="K570"/>
  <c r="J570"/>
  <c r="I570"/>
  <c r="H570"/>
  <c r="O569"/>
  <c r="N569"/>
  <c r="M569"/>
  <c r="L569"/>
  <c r="K569"/>
  <c r="J569"/>
  <c r="I569"/>
  <c r="H569"/>
  <c r="O568"/>
  <c r="N568"/>
  <c r="M568"/>
  <c r="L568"/>
  <c r="K568"/>
  <c r="J568"/>
  <c r="I568"/>
  <c r="H568"/>
  <c r="O567"/>
  <c r="N567"/>
  <c r="M567"/>
  <c r="L567"/>
  <c r="K567"/>
  <c r="J567"/>
  <c r="I567"/>
  <c r="H567"/>
  <c r="O566"/>
  <c r="N566"/>
  <c r="M566"/>
  <c r="L566"/>
  <c r="K566"/>
  <c r="J566"/>
  <c r="I566"/>
  <c r="H566"/>
  <c r="O565"/>
  <c r="N565"/>
  <c r="M565"/>
  <c r="L565"/>
  <c r="K565"/>
  <c r="J565"/>
  <c r="I565"/>
  <c r="H565"/>
  <c r="O564"/>
  <c r="N564"/>
  <c r="M564"/>
  <c r="L564"/>
  <c r="K564"/>
  <c r="J564"/>
  <c r="I564"/>
  <c r="H564"/>
  <c r="O563"/>
  <c r="N563"/>
  <c r="M563"/>
  <c r="L563"/>
  <c r="K563"/>
  <c r="J563"/>
  <c r="I563"/>
  <c r="H563"/>
  <c r="O562"/>
  <c r="N562"/>
  <c r="M562"/>
  <c r="L562"/>
  <c r="K562"/>
  <c r="J562"/>
  <c r="I562"/>
  <c r="H562"/>
  <c r="O561"/>
  <c r="N561"/>
  <c r="M561"/>
  <c r="L561"/>
  <c r="K561"/>
  <c r="J561"/>
  <c r="I561"/>
  <c r="H561"/>
  <c r="O560"/>
  <c r="N560"/>
  <c r="M560"/>
  <c r="L560"/>
  <c r="K560"/>
  <c r="J560"/>
  <c r="I560"/>
  <c r="H560"/>
  <c r="O559"/>
  <c r="N559"/>
  <c r="M559"/>
  <c r="L559"/>
  <c r="K559"/>
  <c r="J559"/>
  <c r="I559"/>
  <c r="H559"/>
  <c r="O558"/>
  <c r="N558"/>
  <c r="M558"/>
  <c r="L558"/>
  <c r="K558"/>
  <c r="J558"/>
  <c r="I558"/>
  <c r="H558"/>
  <c r="O557"/>
  <c r="N557"/>
  <c r="M557"/>
  <c r="L557"/>
  <c r="K557"/>
  <c r="J557"/>
  <c r="I557"/>
  <c r="H557"/>
  <c r="O556"/>
  <c r="N556"/>
  <c r="M556"/>
  <c r="L556"/>
  <c r="K556"/>
  <c r="J556"/>
  <c r="I556"/>
  <c r="H556"/>
  <c r="O555"/>
  <c r="N555"/>
  <c r="M555"/>
  <c r="L555"/>
  <c r="K555"/>
  <c r="J555"/>
  <c r="I555"/>
  <c r="H555"/>
  <c r="O554"/>
  <c r="N554"/>
  <c r="M554"/>
  <c r="L554"/>
  <c r="K554"/>
  <c r="J554"/>
  <c r="I554"/>
  <c r="H554"/>
  <c r="O553"/>
  <c r="N553"/>
  <c r="M553"/>
  <c r="L553"/>
  <c r="K553"/>
  <c r="J553"/>
  <c r="I553"/>
  <c r="H553"/>
  <c r="O552"/>
  <c r="N552"/>
  <c r="M552"/>
  <c r="L552"/>
  <c r="K552"/>
  <c r="J552"/>
  <c r="I552"/>
  <c r="H552"/>
  <c r="O551"/>
  <c r="N551"/>
  <c r="M551"/>
  <c r="L551"/>
  <c r="K551"/>
  <c r="J551"/>
  <c r="I551"/>
  <c r="H551"/>
  <c r="O550"/>
  <c r="N550"/>
  <c r="M550"/>
  <c r="L550"/>
  <c r="K550"/>
  <c r="J550"/>
  <c r="I550"/>
  <c r="H550"/>
  <c r="O549"/>
  <c r="N549"/>
  <c r="M549"/>
  <c r="L549"/>
  <c r="K549"/>
  <c r="J549"/>
  <c r="I549"/>
  <c r="H549"/>
  <c r="O548"/>
  <c r="N548"/>
  <c r="M548"/>
  <c r="L548"/>
  <c r="K548"/>
  <c r="J548"/>
  <c r="I548"/>
  <c r="H548"/>
  <c r="O547"/>
  <c r="N547"/>
  <c r="M547"/>
  <c r="L547"/>
  <c r="K547"/>
  <c r="J547"/>
  <c r="I547"/>
  <c r="H547"/>
  <c r="O546"/>
  <c r="N546"/>
  <c r="M546"/>
  <c r="L546"/>
  <c r="K546"/>
  <c r="J546"/>
  <c r="I546"/>
  <c r="H546"/>
  <c r="O545"/>
  <c r="N545"/>
  <c r="M545"/>
  <c r="L545"/>
  <c r="K545"/>
  <c r="J545"/>
  <c r="I545"/>
  <c r="H545"/>
  <c r="O544"/>
  <c r="N544"/>
  <c r="M544"/>
  <c r="L544"/>
  <c r="K544"/>
  <c r="J544"/>
  <c r="I544"/>
  <c r="H544"/>
  <c r="O543"/>
  <c r="N543"/>
  <c r="M543"/>
  <c r="L543"/>
  <c r="K543"/>
  <c r="J543"/>
  <c r="I543"/>
  <c r="H543"/>
  <c r="O542"/>
  <c r="N542"/>
  <c r="M542"/>
  <c r="L542"/>
  <c r="K542"/>
  <c r="J542"/>
  <c r="I542"/>
  <c r="H542"/>
  <c r="O541"/>
  <c r="N541"/>
  <c r="M541"/>
  <c r="L541"/>
  <c r="K541"/>
  <c r="J541"/>
  <c r="I541"/>
  <c r="H541"/>
  <c r="O540"/>
  <c r="N540"/>
  <c r="M540"/>
  <c r="L540"/>
  <c r="K540"/>
  <c r="J540"/>
  <c r="I540"/>
  <c r="H540"/>
  <c r="O539"/>
  <c r="N539"/>
  <c r="M539"/>
  <c r="L539"/>
  <c r="K539"/>
  <c r="J539"/>
  <c r="I539"/>
  <c r="H539"/>
  <c r="O538"/>
  <c r="N538"/>
  <c r="M538"/>
  <c r="L538"/>
  <c r="K538"/>
  <c r="J538"/>
  <c r="I538"/>
  <c r="H538"/>
  <c r="O537"/>
  <c r="N537"/>
  <c r="M537"/>
  <c r="L537"/>
  <c r="K537"/>
  <c r="J537"/>
  <c r="I537"/>
  <c r="H537"/>
  <c r="O536"/>
  <c r="N536"/>
  <c r="M536"/>
  <c r="L536"/>
  <c r="K536"/>
  <c r="J536"/>
  <c r="I536"/>
  <c r="H536"/>
  <c r="O535"/>
  <c r="N535"/>
  <c r="M535"/>
  <c r="L535"/>
  <c r="K535"/>
  <c r="J535"/>
  <c r="I535"/>
  <c r="H535"/>
  <c r="O534"/>
  <c r="N534"/>
  <c r="M534"/>
  <c r="L534"/>
  <c r="K534"/>
  <c r="J534"/>
  <c r="I534"/>
  <c r="H534"/>
  <c r="O533"/>
  <c r="N533"/>
  <c r="M533"/>
  <c r="L533"/>
  <c r="K533"/>
  <c r="J533"/>
  <c r="I533"/>
  <c r="H533"/>
  <c r="O532"/>
  <c r="N532"/>
  <c r="M532"/>
  <c r="L532"/>
  <c r="K532"/>
  <c r="J532"/>
  <c r="I532"/>
  <c r="H532"/>
  <c r="O531"/>
  <c r="N531"/>
  <c r="M531"/>
  <c r="L531"/>
  <c r="K531"/>
  <c r="J531"/>
  <c r="I531"/>
  <c r="H531"/>
  <c r="O530"/>
  <c r="N530"/>
  <c r="M530"/>
  <c r="L530"/>
  <c r="K530"/>
  <c r="J530"/>
  <c r="I530"/>
  <c r="H530"/>
  <c r="O529"/>
  <c r="N529"/>
  <c r="M529"/>
  <c r="L529"/>
  <c r="K529"/>
  <c r="J529"/>
  <c r="I529"/>
  <c r="H529"/>
  <c r="O528"/>
  <c r="N528"/>
  <c r="M528"/>
  <c r="L528"/>
  <c r="K528"/>
  <c r="J528"/>
  <c r="I528"/>
  <c r="H528"/>
  <c r="O527"/>
  <c r="N527"/>
  <c r="M527"/>
  <c r="L527"/>
  <c r="K527"/>
  <c r="J527"/>
  <c r="I527"/>
  <c r="H527"/>
  <c r="O526"/>
  <c r="N526"/>
  <c r="M526"/>
  <c r="L526"/>
  <c r="K526"/>
  <c r="J526"/>
  <c r="I526"/>
  <c r="H526"/>
  <c r="O525"/>
  <c r="N525"/>
  <c r="M525"/>
  <c r="L525"/>
  <c r="K525"/>
  <c r="J525"/>
  <c r="I525"/>
  <c r="H525"/>
  <c r="O524"/>
  <c r="N524"/>
  <c r="M524"/>
  <c r="L524"/>
  <c r="K524"/>
  <c r="J524"/>
  <c r="I524"/>
  <c r="H524"/>
  <c r="O523"/>
  <c r="N523"/>
  <c r="M523"/>
  <c r="L523"/>
  <c r="K523"/>
  <c r="J523"/>
  <c r="I523"/>
  <c r="H523"/>
  <c r="O522"/>
  <c r="N522"/>
  <c r="M522"/>
  <c r="L522"/>
  <c r="K522"/>
  <c r="J522"/>
  <c r="I522"/>
  <c r="H522"/>
  <c r="O521"/>
  <c r="N521"/>
  <c r="M521"/>
  <c r="L521"/>
  <c r="K521"/>
  <c r="J521"/>
  <c r="I521"/>
  <c r="H521"/>
  <c r="O520"/>
  <c r="N520"/>
  <c r="M520"/>
  <c r="L520"/>
  <c r="K520"/>
  <c r="J520"/>
  <c r="I520"/>
  <c r="H520"/>
  <c r="O519"/>
  <c r="N519"/>
  <c r="M519"/>
  <c r="L519"/>
  <c r="K519"/>
  <c r="J519"/>
  <c r="I519"/>
  <c r="H519"/>
  <c r="O518"/>
  <c r="N518"/>
  <c r="M518"/>
  <c r="L518"/>
  <c r="K518"/>
  <c r="J518"/>
  <c r="I518"/>
  <c r="H518"/>
  <c r="O517"/>
  <c r="N517"/>
  <c r="M517"/>
  <c r="L517"/>
  <c r="K517"/>
  <c r="J517"/>
  <c r="I517"/>
  <c r="H517"/>
  <c r="O516"/>
  <c r="N516"/>
  <c r="M516"/>
  <c r="L516"/>
  <c r="K516"/>
  <c r="J516"/>
  <c r="I516"/>
  <c r="H516"/>
  <c r="O515"/>
  <c r="N515"/>
  <c r="M515"/>
  <c r="L515"/>
  <c r="K515"/>
  <c r="J515"/>
  <c r="I515"/>
  <c r="H515"/>
  <c r="O514"/>
  <c r="N514"/>
  <c r="M514"/>
  <c r="L514"/>
  <c r="K514"/>
  <c r="J514"/>
  <c r="I514"/>
  <c r="H514"/>
  <c r="O513"/>
  <c r="N513"/>
  <c r="M513"/>
  <c r="L513"/>
  <c r="K513"/>
  <c r="J513"/>
  <c r="I513"/>
  <c r="H513"/>
  <c r="O512"/>
  <c r="N512"/>
  <c r="M512"/>
  <c r="L512"/>
  <c r="K512"/>
  <c r="J512"/>
  <c r="I512"/>
  <c r="H512"/>
  <c r="O511"/>
  <c r="N511"/>
  <c r="M511"/>
  <c r="L511"/>
  <c r="K511"/>
  <c r="J511"/>
  <c r="I511"/>
  <c r="H511"/>
  <c r="O510"/>
  <c r="N510"/>
  <c r="M510"/>
  <c r="L510"/>
  <c r="K510"/>
  <c r="J510"/>
  <c r="I510"/>
  <c r="H510"/>
  <c r="O509"/>
  <c r="N509"/>
  <c r="M509"/>
  <c r="L509"/>
  <c r="K509"/>
  <c r="J509"/>
  <c r="I509"/>
  <c r="H509"/>
  <c r="O508"/>
  <c r="N508"/>
  <c r="M508"/>
  <c r="L508"/>
  <c r="K508"/>
  <c r="J508"/>
  <c r="I508"/>
  <c r="H508"/>
  <c r="O507"/>
  <c r="N507"/>
  <c r="M507"/>
  <c r="L507"/>
  <c r="K507"/>
  <c r="J507"/>
  <c r="I507"/>
  <c r="H507"/>
  <c r="O506"/>
  <c r="N506"/>
  <c r="M506"/>
  <c r="L506"/>
  <c r="K506"/>
  <c r="J506"/>
  <c r="I506"/>
  <c r="H506"/>
  <c r="O505"/>
  <c r="N505"/>
  <c r="M505"/>
  <c r="L505"/>
  <c r="K505"/>
  <c r="J505"/>
  <c r="I505"/>
  <c r="H505"/>
  <c r="O504"/>
  <c r="N504"/>
  <c r="M504"/>
  <c r="L504"/>
  <c r="K504"/>
  <c r="J504"/>
  <c r="I504"/>
  <c r="H504"/>
  <c r="O503"/>
  <c r="N503"/>
  <c r="M503"/>
  <c r="L503"/>
  <c r="K503"/>
  <c r="J503"/>
  <c r="I503"/>
  <c r="H503"/>
  <c r="O502"/>
  <c r="N502"/>
  <c r="M502"/>
  <c r="L502"/>
  <c r="K502"/>
  <c r="J502"/>
  <c r="I502"/>
  <c r="H502"/>
  <c r="O501"/>
  <c r="N501"/>
  <c r="M501"/>
  <c r="L501"/>
  <c r="K501"/>
  <c r="J501"/>
  <c r="I501"/>
  <c r="H501"/>
  <c r="O500"/>
  <c r="N500"/>
  <c r="M500"/>
  <c r="L500"/>
  <c r="K500"/>
  <c r="J500"/>
  <c r="I500"/>
  <c r="H500"/>
  <c r="O499"/>
  <c r="N499"/>
  <c r="M499"/>
  <c r="L499"/>
  <c r="K499"/>
  <c r="J499"/>
  <c r="I499"/>
  <c r="H499"/>
  <c r="O498"/>
  <c r="N498"/>
  <c r="M498"/>
  <c r="L498"/>
  <c r="K498"/>
  <c r="J498"/>
  <c r="I498"/>
  <c r="H498"/>
  <c r="O497"/>
  <c r="N497"/>
  <c r="M497"/>
  <c r="L497"/>
  <c r="K497"/>
  <c r="J497"/>
  <c r="I497"/>
  <c r="H497"/>
  <c r="O496"/>
  <c r="N496"/>
  <c r="M496"/>
  <c r="L496"/>
  <c r="K496"/>
  <c r="J496"/>
  <c r="I496"/>
  <c r="H496"/>
  <c r="O495"/>
  <c r="N495"/>
  <c r="M495"/>
  <c r="L495"/>
  <c r="K495"/>
  <c r="J495"/>
  <c r="I495"/>
  <c r="H495"/>
  <c r="O494"/>
  <c r="N494"/>
  <c r="M494"/>
  <c r="L494"/>
  <c r="K494"/>
  <c r="J494"/>
  <c r="I494"/>
  <c r="H494"/>
  <c r="O493"/>
  <c r="N493"/>
  <c r="M493"/>
  <c r="L493"/>
  <c r="K493"/>
  <c r="J493"/>
  <c r="I493"/>
  <c r="H493"/>
  <c r="O492"/>
  <c r="N492"/>
  <c r="M492"/>
  <c r="L492"/>
  <c r="K492"/>
  <c r="J492"/>
  <c r="I492"/>
  <c r="H492"/>
  <c r="O491"/>
  <c r="N491"/>
  <c r="M491"/>
  <c r="L491"/>
  <c r="K491"/>
  <c r="J491"/>
  <c r="I491"/>
  <c r="H491"/>
  <c r="O490"/>
  <c r="N490"/>
  <c r="M490"/>
  <c r="L490"/>
  <c r="K490"/>
  <c r="J490"/>
  <c r="I490"/>
  <c r="H490"/>
  <c r="O489"/>
  <c r="N489"/>
  <c r="M489"/>
  <c r="L489"/>
  <c r="K489"/>
  <c r="J489"/>
  <c r="I489"/>
  <c r="H489"/>
  <c r="O488"/>
  <c r="N488"/>
  <c r="M488"/>
  <c r="L488"/>
  <c r="K488"/>
  <c r="J488"/>
  <c r="I488"/>
  <c r="H488"/>
  <c r="O487"/>
  <c r="N487"/>
  <c r="M487"/>
  <c r="L487"/>
  <c r="K487"/>
  <c r="J487"/>
  <c r="I487"/>
  <c r="H487"/>
  <c r="O486"/>
  <c r="N486"/>
  <c r="M486"/>
  <c r="L486"/>
  <c r="K486"/>
  <c r="J486"/>
  <c r="I486"/>
  <c r="H486"/>
  <c r="O485"/>
  <c r="N485"/>
  <c r="M485"/>
  <c r="L485"/>
  <c r="K485"/>
  <c r="J485"/>
  <c r="I485"/>
  <c r="H485"/>
  <c r="O484"/>
  <c r="N484"/>
  <c r="M484"/>
  <c r="L484"/>
  <c r="K484"/>
  <c r="J484"/>
  <c r="I484"/>
  <c r="H484"/>
  <c r="O483"/>
  <c r="N483"/>
  <c r="M483"/>
  <c r="L483"/>
  <c r="K483"/>
  <c r="J483"/>
  <c r="I483"/>
  <c r="H483"/>
  <c r="O482"/>
  <c r="N482"/>
  <c r="M482"/>
  <c r="L482"/>
  <c r="K482"/>
  <c r="J482"/>
  <c r="I482"/>
  <c r="H482"/>
  <c r="O481"/>
  <c r="N481"/>
  <c r="M481"/>
  <c r="L481"/>
  <c r="K481"/>
  <c r="J481"/>
  <c r="I481"/>
  <c r="H481"/>
  <c r="O480"/>
  <c r="N480"/>
  <c r="M480"/>
  <c r="L480"/>
  <c r="K480"/>
  <c r="J480"/>
  <c r="I480"/>
  <c r="H480"/>
  <c r="O479"/>
  <c r="N479"/>
  <c r="M479"/>
  <c r="L479"/>
  <c r="K479"/>
  <c r="J479"/>
  <c r="I479"/>
  <c r="H479"/>
  <c r="O478"/>
  <c r="N478"/>
  <c r="M478"/>
  <c r="L478"/>
  <c r="K478"/>
  <c r="J478"/>
  <c r="I478"/>
  <c r="H478"/>
  <c r="O477"/>
  <c r="N477"/>
  <c r="M477"/>
  <c r="L477"/>
  <c r="K477"/>
  <c r="J477"/>
  <c r="I477"/>
  <c r="H477"/>
  <c r="O476"/>
  <c r="N476"/>
  <c r="M476"/>
  <c r="L476"/>
  <c r="K476"/>
  <c r="J476"/>
  <c r="I476"/>
  <c r="H476"/>
  <c r="O475"/>
  <c r="N475"/>
  <c r="M475"/>
  <c r="L475"/>
  <c r="K475"/>
  <c r="J475"/>
  <c r="I475"/>
  <c r="H475"/>
  <c r="O474"/>
  <c r="N474"/>
  <c r="M474"/>
  <c r="L474"/>
  <c r="K474"/>
  <c r="J474"/>
  <c r="I474"/>
  <c r="H474"/>
  <c r="O473"/>
  <c r="N473"/>
  <c r="M473"/>
  <c r="L473"/>
  <c r="K473"/>
  <c r="J473"/>
  <c r="I473"/>
  <c r="H473"/>
  <c r="O472"/>
  <c r="N472"/>
  <c r="M472"/>
  <c r="L472"/>
  <c r="K472"/>
  <c r="J472"/>
  <c r="I472"/>
  <c r="H472"/>
  <c r="O471"/>
  <c r="N471"/>
  <c r="M471"/>
  <c r="L471"/>
  <c r="K471"/>
  <c r="J471"/>
  <c r="I471"/>
  <c r="H471"/>
  <c r="O470"/>
  <c r="N470"/>
  <c r="M470"/>
  <c r="L470"/>
  <c r="K470"/>
  <c r="J470"/>
  <c r="I470"/>
  <c r="H470"/>
  <c r="O469"/>
  <c r="N469"/>
  <c r="M469"/>
  <c r="L469"/>
  <c r="K469"/>
  <c r="J469"/>
  <c r="I469"/>
  <c r="H469"/>
  <c r="O468"/>
  <c r="N468"/>
  <c r="M468"/>
  <c r="L468"/>
  <c r="K468"/>
  <c r="J468"/>
  <c r="I468"/>
  <c r="H468"/>
  <c r="O467"/>
  <c r="N467"/>
  <c r="M467"/>
  <c r="L467"/>
  <c r="K467"/>
  <c r="J467"/>
  <c r="I467"/>
  <c r="H467"/>
  <c r="O466"/>
  <c r="N466"/>
  <c r="M466"/>
  <c r="L466"/>
  <c r="K466"/>
  <c r="J466"/>
  <c r="I466"/>
  <c r="H466"/>
  <c r="O465"/>
  <c r="N465"/>
  <c r="M465"/>
  <c r="L465"/>
  <c r="K465"/>
  <c r="J465"/>
  <c r="I465"/>
  <c r="H465"/>
  <c r="O464"/>
  <c r="N464"/>
  <c r="M464"/>
  <c r="L464"/>
  <c r="K464"/>
  <c r="J464"/>
  <c r="I464"/>
  <c r="H464"/>
  <c r="O463"/>
  <c r="N463"/>
  <c r="M463"/>
  <c r="L463"/>
  <c r="K463"/>
  <c r="J463"/>
  <c r="I463"/>
  <c r="H463"/>
  <c r="O462"/>
  <c r="N462"/>
  <c r="M462"/>
  <c r="L462"/>
  <c r="K462"/>
  <c r="J462"/>
  <c r="I462"/>
  <c r="H462"/>
  <c r="O461"/>
  <c r="N461"/>
  <c r="M461"/>
  <c r="L461"/>
  <c r="K461"/>
  <c r="J461"/>
  <c r="I461"/>
  <c r="H461"/>
  <c r="O460"/>
  <c r="N460"/>
  <c r="M460"/>
  <c r="L460"/>
  <c r="K460"/>
  <c r="J460"/>
  <c r="I460"/>
  <c r="H460"/>
  <c r="O459"/>
  <c r="N459"/>
  <c r="M459"/>
  <c r="L459"/>
  <c r="K459"/>
  <c r="J459"/>
  <c r="I459"/>
  <c r="H459"/>
  <c r="O458"/>
  <c r="N458"/>
  <c r="M458"/>
  <c r="L458"/>
  <c r="K458"/>
  <c r="J458"/>
  <c r="I458"/>
  <c r="H458"/>
  <c r="O457"/>
  <c r="N457"/>
  <c r="M457"/>
  <c r="L457"/>
  <c r="K457"/>
  <c r="J457"/>
  <c r="I457"/>
  <c r="H457"/>
  <c r="O456"/>
  <c r="N456"/>
  <c r="M456"/>
  <c r="L456"/>
  <c r="K456"/>
  <c r="J456"/>
  <c r="I456"/>
  <c r="H456"/>
  <c r="O455"/>
  <c r="N455"/>
  <c r="M455"/>
  <c r="L455"/>
  <c r="K455"/>
  <c r="J455"/>
  <c r="I455"/>
  <c r="H455"/>
  <c r="O454"/>
  <c r="N454"/>
  <c r="M454"/>
  <c r="L454"/>
  <c r="K454"/>
  <c r="J454"/>
  <c r="I454"/>
  <c r="H454"/>
  <c r="O453"/>
  <c r="N453"/>
  <c r="M453"/>
  <c r="L453"/>
  <c r="K453"/>
  <c r="J453"/>
  <c r="I453"/>
  <c r="H453"/>
  <c r="O452"/>
  <c r="N452"/>
  <c r="M452"/>
  <c r="L452"/>
  <c r="K452"/>
  <c r="J452"/>
  <c r="I452"/>
  <c r="H452"/>
  <c r="O451"/>
  <c r="N451"/>
  <c r="M451"/>
  <c r="L451"/>
  <c r="K451"/>
  <c r="J451"/>
  <c r="I451"/>
  <c r="H451"/>
  <c r="O450"/>
  <c r="N450"/>
  <c r="M450"/>
  <c r="L450"/>
  <c r="K450"/>
  <c r="J450"/>
  <c r="I450"/>
  <c r="H450"/>
  <c r="O449"/>
  <c r="N449"/>
  <c r="M449"/>
  <c r="L449"/>
  <c r="K449"/>
  <c r="J449"/>
  <c r="I449"/>
  <c r="H449"/>
  <c r="O448"/>
  <c r="N448"/>
  <c r="M448"/>
  <c r="L448"/>
  <c r="K448"/>
  <c r="J448"/>
  <c r="I448"/>
  <c r="H448"/>
  <c r="O447"/>
  <c r="N447"/>
  <c r="M447"/>
  <c r="L447"/>
  <c r="K447"/>
  <c r="J447"/>
  <c r="I447"/>
  <c r="H447"/>
  <c r="O446"/>
  <c r="N446"/>
  <c r="M446"/>
  <c r="L446"/>
  <c r="K446"/>
  <c r="J446"/>
  <c r="I446"/>
  <c r="H446"/>
  <c r="O445"/>
  <c r="N445"/>
  <c r="M445"/>
  <c r="L445"/>
  <c r="K445"/>
  <c r="J445"/>
  <c r="I445"/>
  <c r="H445"/>
  <c r="O444"/>
  <c r="N444"/>
  <c r="M444"/>
  <c r="L444"/>
  <c r="K444"/>
  <c r="J444"/>
  <c r="I444"/>
  <c r="H444"/>
  <c r="O443"/>
  <c r="N443"/>
  <c r="M443"/>
  <c r="L443"/>
  <c r="K443"/>
  <c r="J443"/>
  <c r="I443"/>
  <c r="H443"/>
  <c r="O442"/>
  <c r="N442"/>
  <c r="M442"/>
  <c r="L442"/>
  <c r="K442"/>
  <c r="J442"/>
  <c r="I442"/>
  <c r="H442"/>
  <c r="O441"/>
  <c r="N441"/>
  <c r="M441"/>
  <c r="L441"/>
  <c r="K441"/>
  <c r="J441"/>
  <c r="I441"/>
  <c r="H441"/>
  <c r="O440"/>
  <c r="N440"/>
  <c r="M440"/>
  <c r="L440"/>
  <c r="K440"/>
  <c r="J440"/>
  <c r="I440"/>
  <c r="H440"/>
  <c r="O439"/>
  <c r="N439"/>
  <c r="M439"/>
  <c r="L439"/>
  <c r="K439"/>
  <c r="J439"/>
  <c r="I439"/>
  <c r="H439"/>
  <c r="O438"/>
  <c r="N438"/>
  <c r="M438"/>
  <c r="L438"/>
  <c r="K438"/>
  <c r="J438"/>
  <c r="I438"/>
  <c r="H438"/>
  <c r="O437"/>
  <c r="N437"/>
  <c r="M437"/>
  <c r="L437"/>
  <c r="K437"/>
  <c r="J437"/>
  <c r="I437"/>
  <c r="H437"/>
  <c r="O436"/>
  <c r="N436"/>
  <c r="M436"/>
  <c r="L436"/>
  <c r="K436"/>
  <c r="J436"/>
  <c r="I436"/>
  <c r="H436"/>
  <c r="O435"/>
  <c r="N435"/>
  <c r="M435"/>
  <c r="L435"/>
  <c r="K435"/>
  <c r="J435"/>
  <c r="I435"/>
  <c r="H435"/>
  <c r="O434"/>
  <c r="N434"/>
  <c r="M434"/>
  <c r="L434"/>
  <c r="K434"/>
  <c r="J434"/>
  <c r="I434"/>
  <c r="H434"/>
  <c r="O433"/>
  <c r="N433"/>
  <c r="M433"/>
  <c r="L433"/>
  <c r="K433"/>
  <c r="J433"/>
  <c r="I433"/>
  <c r="H433"/>
  <c r="O432"/>
  <c r="N432"/>
  <c r="M432"/>
  <c r="L432"/>
  <c r="K432"/>
  <c r="J432"/>
  <c r="I432"/>
  <c r="H432"/>
  <c r="O431"/>
  <c r="N431"/>
  <c r="M431"/>
  <c r="L431"/>
  <c r="K431"/>
  <c r="J431"/>
  <c r="I431"/>
  <c r="H431"/>
  <c r="O430"/>
  <c r="N430"/>
  <c r="M430"/>
  <c r="L430"/>
  <c r="K430"/>
  <c r="J430"/>
  <c r="I430"/>
  <c r="H430"/>
  <c r="O429"/>
  <c r="N429"/>
  <c r="M429"/>
  <c r="L429"/>
  <c r="K429"/>
  <c r="J429"/>
  <c r="I429"/>
  <c r="H429"/>
  <c r="O428"/>
  <c r="N428"/>
  <c r="M428"/>
  <c r="L428"/>
  <c r="K428"/>
  <c r="J428"/>
  <c r="I428"/>
  <c r="H428"/>
  <c r="O427"/>
  <c r="N427"/>
  <c r="M427"/>
  <c r="L427"/>
  <c r="K427"/>
  <c r="J427"/>
  <c r="I427"/>
  <c r="H427"/>
  <c r="O426"/>
  <c r="N426"/>
  <c r="M426"/>
  <c r="L426"/>
  <c r="K426"/>
  <c r="J426"/>
  <c r="I426"/>
  <c r="H426"/>
  <c r="O425"/>
  <c r="N425"/>
  <c r="M425"/>
  <c r="L425"/>
  <c r="K425"/>
  <c r="J425"/>
  <c r="I425"/>
  <c r="H425"/>
  <c r="O424"/>
  <c r="N424"/>
  <c r="M424"/>
  <c r="L424"/>
  <c r="K424"/>
  <c r="J424"/>
  <c r="I424"/>
  <c r="H424"/>
  <c r="O423"/>
  <c r="N423"/>
  <c r="M423"/>
  <c r="L423"/>
  <c r="K423"/>
  <c r="J423"/>
  <c r="I423"/>
  <c r="H423"/>
  <c r="O422"/>
  <c r="N422"/>
  <c r="M422"/>
  <c r="L422"/>
  <c r="K422"/>
  <c r="J422"/>
  <c r="I422"/>
  <c r="H422"/>
  <c r="O421"/>
  <c r="N421"/>
  <c r="M421"/>
  <c r="L421"/>
  <c r="K421"/>
  <c r="J421"/>
  <c r="I421"/>
  <c r="H421"/>
  <c r="O420"/>
  <c r="N420"/>
  <c r="M420"/>
  <c r="L420"/>
  <c r="K420"/>
  <c r="J420"/>
  <c r="I420"/>
  <c r="H420"/>
  <c r="O419"/>
  <c r="N419"/>
  <c r="M419"/>
  <c r="L419"/>
  <c r="K419"/>
  <c r="J419"/>
  <c r="I419"/>
  <c r="H419"/>
  <c r="O418"/>
  <c r="N418"/>
  <c r="M418"/>
  <c r="L418"/>
  <c r="K418"/>
  <c r="J418"/>
  <c r="I418"/>
  <c r="H418"/>
  <c r="O417"/>
  <c r="N417"/>
  <c r="M417"/>
  <c r="L417"/>
  <c r="K417"/>
  <c r="J417"/>
  <c r="I417"/>
  <c r="H417"/>
  <c r="O416"/>
  <c r="N416"/>
  <c r="M416"/>
  <c r="L416"/>
  <c r="K416"/>
  <c r="J416"/>
  <c r="I416"/>
  <c r="H416"/>
  <c r="O415"/>
  <c r="N415"/>
  <c r="M415"/>
  <c r="L415"/>
  <c r="K415"/>
  <c r="J415"/>
  <c r="I415"/>
  <c r="H415"/>
  <c r="O414"/>
  <c r="N414"/>
  <c r="M414"/>
  <c r="L414"/>
  <c r="K414"/>
  <c r="J414"/>
  <c r="I414"/>
  <c r="H414"/>
  <c r="O413"/>
  <c r="N413"/>
  <c r="M413"/>
  <c r="L413"/>
  <c r="K413"/>
  <c r="J413"/>
  <c r="I413"/>
  <c r="H413"/>
  <c r="O412"/>
  <c r="N412"/>
  <c r="M412"/>
  <c r="L412"/>
  <c r="K412"/>
  <c r="J412"/>
  <c r="I412"/>
  <c r="H412"/>
  <c r="O411"/>
  <c r="N411"/>
  <c r="M411"/>
  <c r="L411"/>
  <c r="K411"/>
  <c r="J411"/>
  <c r="I411"/>
  <c r="H411"/>
  <c r="O410"/>
  <c r="N410"/>
  <c r="M410"/>
  <c r="L410"/>
  <c r="K410"/>
  <c r="J410"/>
  <c r="I410"/>
  <c r="H410"/>
  <c r="O409"/>
  <c r="N409"/>
  <c r="M409"/>
  <c r="L409"/>
  <c r="K409"/>
  <c r="J409"/>
  <c r="I409"/>
  <c r="H409"/>
  <c r="O408"/>
  <c r="N408"/>
  <c r="M408"/>
  <c r="L408"/>
  <c r="K408"/>
  <c r="J408"/>
  <c r="I408"/>
  <c r="H408"/>
  <c r="O407"/>
  <c r="N407"/>
  <c r="M407"/>
  <c r="L407"/>
  <c r="K407"/>
  <c r="J407"/>
  <c r="I407"/>
  <c r="H407"/>
  <c r="O406"/>
  <c r="N406"/>
  <c r="M406"/>
  <c r="L406"/>
  <c r="K406"/>
  <c r="J406"/>
  <c r="I406"/>
  <c r="H406"/>
  <c r="O405"/>
  <c r="N405"/>
  <c r="M405"/>
  <c r="L405"/>
  <c r="K405"/>
  <c r="J405"/>
  <c r="I405"/>
  <c r="H405"/>
  <c r="O404"/>
  <c r="N404"/>
  <c r="M404"/>
  <c r="L404"/>
  <c r="K404"/>
  <c r="J404"/>
  <c r="I404"/>
  <c r="H404"/>
  <c r="O403"/>
  <c r="N403"/>
  <c r="M403"/>
  <c r="L403"/>
  <c r="K403"/>
  <c r="J403"/>
  <c r="I403"/>
  <c r="H403"/>
  <c r="O402"/>
  <c r="N402"/>
  <c r="M402"/>
  <c r="L402"/>
  <c r="K402"/>
  <c r="J402"/>
  <c r="I402"/>
  <c r="H402"/>
  <c r="O401"/>
  <c r="N401"/>
  <c r="M401"/>
  <c r="L401"/>
  <c r="K401"/>
  <c r="J401"/>
  <c r="I401"/>
  <c r="H401"/>
  <c r="O400"/>
  <c r="N400"/>
  <c r="M400"/>
  <c r="L400"/>
  <c r="K400"/>
  <c r="J400"/>
  <c r="I400"/>
  <c r="H400"/>
  <c r="O399"/>
  <c r="N399"/>
  <c r="M399"/>
  <c r="L399"/>
  <c r="K399"/>
  <c r="J399"/>
  <c r="I399"/>
  <c r="H399"/>
  <c r="O398"/>
  <c r="N398"/>
  <c r="M398"/>
  <c r="L398"/>
  <c r="K398"/>
  <c r="J398"/>
  <c r="I398"/>
  <c r="H398"/>
  <c r="O397"/>
  <c r="N397"/>
  <c r="M397"/>
  <c r="L397"/>
  <c r="K397"/>
  <c r="J397"/>
  <c r="I397"/>
  <c r="H397"/>
  <c r="O396"/>
  <c r="N396"/>
  <c r="M396"/>
  <c r="L396"/>
  <c r="K396"/>
  <c r="J396"/>
  <c r="I396"/>
  <c r="H396"/>
  <c r="O395"/>
  <c r="N395"/>
  <c r="M395"/>
  <c r="L395"/>
  <c r="K395"/>
  <c r="J395"/>
  <c r="I395"/>
  <c r="H395"/>
  <c r="O394"/>
  <c r="N394"/>
  <c r="M394"/>
  <c r="L394"/>
  <c r="K394"/>
  <c r="J394"/>
  <c r="I394"/>
  <c r="H394"/>
  <c r="O393"/>
  <c r="N393"/>
  <c r="M393"/>
  <c r="L393"/>
  <c r="K393"/>
  <c r="J393"/>
  <c r="I393"/>
  <c r="H393"/>
  <c r="O392"/>
  <c r="N392"/>
  <c r="M392"/>
  <c r="L392"/>
  <c r="K392"/>
  <c r="J392"/>
  <c r="I392"/>
  <c r="H392"/>
  <c r="O391"/>
  <c r="N391"/>
  <c r="M391"/>
  <c r="L391"/>
  <c r="K391"/>
  <c r="J391"/>
  <c r="I391"/>
  <c r="H391"/>
  <c r="O390"/>
  <c r="N390"/>
  <c r="M390"/>
  <c r="L390"/>
  <c r="K390"/>
  <c r="J390"/>
  <c r="I390"/>
  <c r="H390"/>
  <c r="O389"/>
  <c r="N389"/>
  <c r="M389"/>
  <c r="L389"/>
  <c r="K389"/>
  <c r="J389"/>
  <c r="I389"/>
  <c r="H389"/>
  <c r="O388"/>
  <c r="N388"/>
  <c r="M388"/>
  <c r="L388"/>
  <c r="K388"/>
  <c r="J388"/>
  <c r="I388"/>
  <c r="H388"/>
  <c r="O387"/>
  <c r="N387"/>
  <c r="M387"/>
  <c r="L387"/>
  <c r="K387"/>
  <c r="J387"/>
  <c r="I387"/>
  <c r="H387"/>
  <c r="O386"/>
  <c r="N386"/>
  <c r="M386"/>
  <c r="L386"/>
  <c r="K386"/>
  <c r="J386"/>
  <c r="I386"/>
  <c r="H386"/>
  <c r="O385"/>
  <c r="N385"/>
  <c r="M385"/>
  <c r="L385"/>
  <c r="K385"/>
  <c r="J385"/>
  <c r="I385"/>
  <c r="H385"/>
  <c r="O384"/>
  <c r="N384"/>
  <c r="M384"/>
  <c r="L384"/>
  <c r="K384"/>
  <c r="J384"/>
  <c r="I384"/>
  <c r="H384"/>
  <c r="O383"/>
  <c r="N383"/>
  <c r="M383"/>
  <c r="L383"/>
  <c r="K383"/>
  <c r="J383"/>
  <c r="I383"/>
  <c r="H383"/>
  <c r="O382"/>
  <c r="N382"/>
  <c r="M382"/>
  <c r="L382"/>
  <c r="K382"/>
  <c r="J382"/>
  <c r="I382"/>
  <c r="H382"/>
  <c r="O381"/>
  <c r="N381"/>
  <c r="M381"/>
  <c r="L381"/>
  <c r="K381"/>
  <c r="J381"/>
  <c r="I381"/>
  <c r="H381"/>
  <c r="O380"/>
  <c r="N380"/>
  <c r="M380"/>
  <c r="L380"/>
  <c r="K380"/>
  <c r="J380"/>
  <c r="I380"/>
  <c r="H380"/>
  <c r="O379"/>
  <c r="N379"/>
  <c r="M379"/>
  <c r="L379"/>
  <c r="K379"/>
  <c r="J379"/>
  <c r="I379"/>
  <c r="H379"/>
  <c r="O378"/>
  <c r="N378"/>
  <c r="M378"/>
  <c r="L378"/>
  <c r="K378"/>
  <c r="J378"/>
  <c r="I378"/>
  <c r="H378"/>
  <c r="O377"/>
  <c r="N377"/>
  <c r="M377"/>
  <c r="L377"/>
  <c r="K377"/>
  <c r="J377"/>
  <c r="I377"/>
  <c r="H377"/>
  <c r="O376"/>
  <c r="N376"/>
  <c r="M376"/>
  <c r="L376"/>
  <c r="K376"/>
  <c r="J376"/>
  <c r="I376"/>
  <c r="H376"/>
  <c r="O375"/>
  <c r="N375"/>
  <c r="M375"/>
  <c r="L375"/>
  <c r="K375"/>
  <c r="J375"/>
  <c r="I375"/>
  <c r="H375"/>
  <c r="O374"/>
  <c r="N374"/>
  <c r="M374"/>
  <c r="L374"/>
  <c r="K374"/>
  <c r="J374"/>
  <c r="I374"/>
  <c r="H374"/>
  <c r="O373"/>
  <c r="N373"/>
  <c r="M373"/>
  <c r="L373"/>
  <c r="K373"/>
  <c r="J373"/>
  <c r="I373"/>
  <c r="H373"/>
  <c r="O372"/>
  <c r="N372"/>
  <c r="M372"/>
  <c r="L372"/>
  <c r="K372"/>
  <c r="J372"/>
  <c r="I372"/>
  <c r="H372"/>
  <c r="O371"/>
  <c r="N371"/>
  <c r="M371"/>
  <c r="L371"/>
  <c r="K371"/>
  <c r="J371"/>
  <c r="I371"/>
  <c r="H371"/>
  <c r="O370"/>
  <c r="N370"/>
  <c r="M370"/>
  <c r="L370"/>
  <c r="K370"/>
  <c r="J370"/>
  <c r="I370"/>
  <c r="H370"/>
  <c r="O369"/>
  <c r="N369"/>
  <c r="M369"/>
  <c r="L369"/>
  <c r="K369"/>
  <c r="J369"/>
  <c r="I369"/>
  <c r="H369"/>
  <c r="O368"/>
  <c r="N368"/>
  <c r="M368"/>
  <c r="L368"/>
  <c r="K368"/>
  <c r="J368"/>
  <c r="I368"/>
  <c r="H368"/>
  <c r="O367"/>
  <c r="N367"/>
  <c r="M367"/>
  <c r="L367"/>
  <c r="K367"/>
  <c r="J367"/>
  <c r="I367"/>
  <c r="H367"/>
  <c r="O366"/>
  <c r="N366"/>
  <c r="M366"/>
  <c r="L366"/>
  <c r="K366"/>
  <c r="J366"/>
  <c r="I366"/>
  <c r="H366"/>
  <c r="O365"/>
  <c r="N365"/>
  <c r="M365"/>
  <c r="L365"/>
  <c r="K365"/>
  <c r="J365"/>
  <c r="I365"/>
  <c r="H365"/>
  <c r="O364"/>
  <c r="N364"/>
  <c r="M364"/>
  <c r="L364"/>
  <c r="K364"/>
  <c r="J364"/>
  <c r="I364"/>
  <c r="H364"/>
  <c r="O363"/>
  <c r="N363"/>
  <c r="M363"/>
  <c r="L363"/>
  <c r="K363"/>
  <c r="J363"/>
  <c r="I363"/>
  <c r="H363"/>
  <c r="O362"/>
  <c r="N362"/>
  <c r="M362"/>
  <c r="L362"/>
  <c r="K362"/>
  <c r="J362"/>
  <c r="I362"/>
  <c r="H362"/>
  <c r="O361"/>
  <c r="N361"/>
  <c r="M361"/>
  <c r="L361"/>
  <c r="K361"/>
  <c r="J361"/>
  <c r="I361"/>
  <c r="H361"/>
  <c r="O360"/>
  <c r="N360"/>
  <c r="M360"/>
  <c r="L360"/>
  <c r="K360"/>
  <c r="J360"/>
  <c r="I360"/>
  <c r="H360"/>
  <c r="O359"/>
  <c r="N359"/>
  <c r="M359"/>
  <c r="L359"/>
  <c r="K359"/>
  <c r="J359"/>
  <c r="I359"/>
  <c r="H359"/>
  <c r="O358"/>
  <c r="N358"/>
  <c r="M358"/>
  <c r="L358"/>
  <c r="K358"/>
  <c r="J358"/>
  <c r="I358"/>
  <c r="H358"/>
  <c r="O357"/>
  <c r="N357"/>
  <c r="M357"/>
  <c r="L357"/>
  <c r="K357"/>
  <c r="J357"/>
  <c r="I357"/>
  <c r="H357"/>
  <c r="O356"/>
  <c r="N356"/>
  <c r="M356"/>
  <c r="L356"/>
  <c r="K356"/>
  <c r="J356"/>
  <c r="I356"/>
  <c r="H356"/>
  <c r="O355"/>
  <c r="N355"/>
  <c r="M355"/>
  <c r="L355"/>
  <c r="K355"/>
  <c r="J355"/>
  <c r="I355"/>
  <c r="H355"/>
  <c r="O354"/>
  <c r="N354"/>
  <c r="M354"/>
  <c r="L354"/>
  <c r="K354"/>
  <c r="J354"/>
  <c r="I354"/>
  <c r="H354"/>
  <c r="O353"/>
  <c r="N353"/>
  <c r="M353"/>
  <c r="L353"/>
  <c r="K353"/>
  <c r="J353"/>
  <c r="I353"/>
  <c r="H353"/>
  <c r="O352"/>
  <c r="N352"/>
  <c r="M352"/>
  <c r="L352"/>
  <c r="K352"/>
  <c r="J352"/>
  <c r="I352"/>
  <c r="H352"/>
  <c r="O351"/>
  <c r="N351"/>
  <c r="M351"/>
  <c r="L351"/>
  <c r="K351"/>
  <c r="J351"/>
  <c r="I351"/>
  <c r="H351"/>
  <c r="O350"/>
  <c r="N350"/>
  <c r="M350"/>
  <c r="L350"/>
  <c r="K350"/>
  <c r="J350"/>
  <c r="I350"/>
  <c r="H350"/>
  <c r="O349"/>
  <c r="N349"/>
  <c r="M349"/>
  <c r="L349"/>
  <c r="K349"/>
  <c r="J349"/>
  <c r="I349"/>
  <c r="H349"/>
  <c r="O348"/>
  <c r="N348"/>
  <c r="M348"/>
  <c r="L348"/>
  <c r="K348"/>
  <c r="J348"/>
  <c r="I348"/>
  <c r="H348"/>
  <c r="O347"/>
  <c r="N347"/>
  <c r="M347"/>
  <c r="L347"/>
  <c r="K347"/>
  <c r="J347"/>
  <c r="I347"/>
  <c r="H347"/>
  <c r="O346"/>
  <c r="N346"/>
  <c r="M346"/>
  <c r="L346"/>
  <c r="K346"/>
  <c r="J346"/>
  <c r="I346"/>
  <c r="H346"/>
  <c r="O345"/>
  <c r="N345"/>
  <c r="M345"/>
  <c r="L345"/>
  <c r="K345"/>
  <c r="J345"/>
  <c r="I345"/>
  <c r="H345"/>
  <c r="O344"/>
  <c r="N344"/>
  <c r="M344"/>
  <c r="L344"/>
  <c r="K344"/>
  <c r="J344"/>
  <c r="I344"/>
  <c r="H344"/>
  <c r="O343"/>
  <c r="N343"/>
  <c r="M343"/>
  <c r="L343"/>
  <c r="K343"/>
  <c r="J343"/>
  <c r="I343"/>
  <c r="H343"/>
  <c r="O342"/>
  <c r="N342"/>
  <c r="M342"/>
  <c r="L342"/>
  <c r="K342"/>
  <c r="J342"/>
  <c r="I342"/>
  <c r="H342"/>
  <c r="O341"/>
  <c r="N341"/>
  <c r="M341"/>
  <c r="L341"/>
  <c r="K341"/>
  <c r="J341"/>
  <c r="I341"/>
  <c r="H341"/>
  <c r="O340"/>
  <c r="N340"/>
  <c r="M340"/>
  <c r="L340"/>
  <c r="K340"/>
  <c r="J340"/>
  <c r="I340"/>
  <c r="H340"/>
  <c r="O339"/>
  <c r="N339"/>
  <c r="M339"/>
  <c r="L339"/>
  <c r="K339"/>
  <c r="J339"/>
  <c r="I339"/>
  <c r="H339"/>
  <c r="O338"/>
  <c r="N338"/>
  <c r="M338"/>
  <c r="L338"/>
  <c r="K338"/>
  <c r="J338"/>
  <c r="I338"/>
  <c r="H338"/>
  <c r="O337"/>
  <c r="N337"/>
  <c r="M337"/>
  <c r="L337"/>
  <c r="K337"/>
  <c r="J337"/>
  <c r="I337"/>
  <c r="H337"/>
  <c r="O336"/>
  <c r="N336"/>
  <c r="M336"/>
  <c r="L336"/>
  <c r="K336"/>
  <c r="J336"/>
  <c r="I336"/>
  <c r="H336"/>
  <c r="O335"/>
  <c r="N335"/>
  <c r="M335"/>
  <c r="L335"/>
  <c r="K335"/>
  <c r="J335"/>
  <c r="I335"/>
  <c r="H335"/>
  <c r="O334"/>
  <c r="N334"/>
  <c r="M334"/>
  <c r="L334"/>
  <c r="K334"/>
  <c r="J334"/>
  <c r="I334"/>
  <c r="H334"/>
  <c r="O333"/>
  <c r="N333"/>
  <c r="M333"/>
  <c r="L333"/>
  <c r="K333"/>
  <c r="J333"/>
  <c r="I333"/>
  <c r="H333"/>
  <c r="O332"/>
  <c r="N332"/>
  <c r="M332"/>
  <c r="L332"/>
  <c r="K332"/>
  <c r="J332"/>
  <c r="I332"/>
  <c r="H332"/>
  <c r="O331"/>
  <c r="N331"/>
  <c r="M331"/>
  <c r="L331"/>
  <c r="K331"/>
  <c r="J331"/>
  <c r="I331"/>
  <c r="H331"/>
  <c r="O330"/>
  <c r="N330"/>
  <c r="M330"/>
  <c r="L330"/>
  <c r="K330"/>
  <c r="J330"/>
  <c r="I330"/>
  <c r="H330"/>
  <c r="O329"/>
  <c r="N329"/>
  <c r="M329"/>
  <c r="L329"/>
  <c r="K329"/>
  <c r="J329"/>
  <c r="I329"/>
  <c r="H329"/>
  <c r="O328"/>
  <c r="N328"/>
  <c r="M328"/>
  <c r="L328"/>
  <c r="K328"/>
  <c r="J328"/>
  <c r="I328"/>
  <c r="H328"/>
  <c r="O327"/>
  <c r="N327"/>
  <c r="M327"/>
  <c r="L327"/>
  <c r="K327"/>
  <c r="J327"/>
  <c r="I327"/>
  <c r="H327"/>
  <c r="O326"/>
  <c r="N326"/>
  <c r="M326"/>
  <c r="L326"/>
  <c r="K326"/>
  <c r="J326"/>
  <c r="I326"/>
  <c r="H326"/>
  <c r="O325"/>
  <c r="N325"/>
  <c r="M325"/>
  <c r="L325"/>
  <c r="K325"/>
  <c r="J325"/>
  <c r="I325"/>
  <c r="H325"/>
  <c r="O324"/>
  <c r="N324"/>
  <c r="M324"/>
  <c r="L324"/>
  <c r="K324"/>
  <c r="J324"/>
  <c r="I324"/>
  <c r="H324"/>
  <c r="O323"/>
  <c r="N323"/>
  <c r="M323"/>
  <c r="L323"/>
  <c r="K323"/>
  <c r="J323"/>
  <c r="I323"/>
  <c r="H323"/>
  <c r="O322"/>
  <c r="N322"/>
  <c r="M322"/>
  <c r="L322"/>
  <c r="K322"/>
  <c r="J322"/>
  <c r="I322"/>
  <c r="H322"/>
  <c r="O321"/>
  <c r="N321"/>
  <c r="M321"/>
  <c r="L321"/>
  <c r="K321"/>
  <c r="J321"/>
  <c r="I321"/>
  <c r="H321"/>
  <c r="O320"/>
  <c r="N320"/>
  <c r="M320"/>
  <c r="L320"/>
  <c r="K320"/>
  <c r="J320"/>
  <c r="I320"/>
  <c r="H320"/>
  <c r="O319"/>
  <c r="N319"/>
  <c r="M319"/>
  <c r="L319"/>
  <c r="K319"/>
  <c r="J319"/>
  <c r="I319"/>
  <c r="H319"/>
  <c r="O318"/>
  <c r="N318"/>
  <c r="M318"/>
  <c r="L318"/>
  <c r="K318"/>
  <c r="J318"/>
  <c r="I318"/>
  <c r="H318"/>
  <c r="O317"/>
  <c r="N317"/>
  <c r="M317"/>
  <c r="L317"/>
  <c r="K317"/>
  <c r="J317"/>
  <c r="I317"/>
  <c r="H317"/>
  <c r="O316"/>
  <c r="N316"/>
  <c r="M316"/>
  <c r="L316"/>
  <c r="K316"/>
  <c r="J316"/>
  <c r="I316"/>
  <c r="H316"/>
  <c r="O315"/>
  <c r="N315"/>
  <c r="M315"/>
  <c r="L315"/>
  <c r="K315"/>
  <c r="J315"/>
  <c r="I315"/>
  <c r="H315"/>
  <c r="O314"/>
  <c r="N314"/>
  <c r="M314"/>
  <c r="L314"/>
  <c r="K314"/>
  <c r="J314"/>
  <c r="I314"/>
  <c r="H314"/>
  <c r="O313"/>
  <c r="N313"/>
  <c r="M313"/>
  <c r="L313"/>
  <c r="K313"/>
  <c r="J313"/>
  <c r="I313"/>
  <c r="H313"/>
  <c r="O312"/>
  <c r="N312"/>
  <c r="M312"/>
  <c r="L312"/>
  <c r="K312"/>
  <c r="J312"/>
  <c r="I312"/>
  <c r="H312"/>
  <c r="O311"/>
  <c r="N311"/>
  <c r="M311"/>
  <c r="L311"/>
  <c r="K311"/>
  <c r="J311"/>
  <c r="I311"/>
  <c r="H311"/>
  <c r="O310"/>
  <c r="N310"/>
  <c r="M310"/>
  <c r="L310"/>
  <c r="K310"/>
  <c r="J310"/>
  <c r="I310"/>
  <c r="H310"/>
  <c r="O309"/>
  <c r="N309"/>
  <c r="M309"/>
  <c r="L309"/>
  <c r="K309"/>
  <c r="J309"/>
  <c r="I309"/>
  <c r="H309"/>
  <c r="O308"/>
  <c r="N308"/>
  <c r="M308"/>
  <c r="L308"/>
  <c r="K308"/>
  <c r="J308"/>
  <c r="I308"/>
  <c r="H308"/>
  <c r="O307"/>
  <c r="N307"/>
  <c r="M307"/>
  <c r="L307"/>
  <c r="K307"/>
  <c r="J307"/>
  <c r="I307"/>
  <c r="H307"/>
  <c r="O306"/>
  <c r="N306"/>
  <c r="M306"/>
  <c r="L306"/>
  <c r="K306"/>
  <c r="J306"/>
  <c r="I306"/>
  <c r="H306"/>
  <c r="O305"/>
  <c r="N305"/>
  <c r="M305"/>
  <c r="L305"/>
  <c r="K305"/>
  <c r="J305"/>
  <c r="I305"/>
  <c r="H305"/>
  <c r="O304"/>
  <c r="N304"/>
  <c r="M304"/>
  <c r="L304"/>
  <c r="K304"/>
  <c r="J304"/>
  <c r="I304"/>
  <c r="H304"/>
  <c r="O303"/>
  <c r="N303"/>
  <c r="M303"/>
  <c r="L303"/>
  <c r="K303"/>
  <c r="J303"/>
  <c r="I303"/>
  <c r="H303"/>
  <c r="O302"/>
  <c r="N302"/>
  <c r="M302"/>
  <c r="L302"/>
  <c r="K302"/>
  <c r="J302"/>
  <c r="I302"/>
  <c r="H302"/>
  <c r="O301"/>
  <c r="N301"/>
  <c r="M301"/>
  <c r="L301"/>
  <c r="K301"/>
  <c r="J301"/>
  <c r="I301"/>
  <c r="H301"/>
  <c r="O300"/>
  <c r="N300"/>
  <c r="M300"/>
  <c r="L300"/>
  <c r="K300"/>
  <c r="J300"/>
  <c r="I300"/>
  <c r="H300"/>
  <c r="O299"/>
  <c r="N299"/>
  <c r="M299"/>
  <c r="L299"/>
  <c r="K299"/>
  <c r="J299"/>
  <c r="I299"/>
  <c r="H299"/>
  <c r="O298"/>
  <c r="N298"/>
  <c r="M298"/>
  <c r="L298"/>
  <c r="K298"/>
  <c r="J298"/>
  <c r="I298"/>
  <c r="H298"/>
  <c r="O297"/>
  <c r="N297"/>
  <c r="M297"/>
  <c r="L297"/>
  <c r="K297"/>
  <c r="J297"/>
  <c r="I297"/>
  <c r="H297"/>
  <c r="O296"/>
  <c r="N296"/>
  <c r="M296"/>
  <c r="L296"/>
  <c r="K296"/>
  <c r="J296"/>
  <c r="I296"/>
  <c r="H296"/>
  <c r="O295"/>
  <c r="N295"/>
  <c r="M295"/>
  <c r="L295"/>
  <c r="K295"/>
  <c r="J295"/>
  <c r="I295"/>
  <c r="H295"/>
  <c r="O294"/>
  <c r="N294"/>
  <c r="M294"/>
  <c r="L294"/>
  <c r="K294"/>
  <c r="J294"/>
  <c r="I294"/>
  <c r="H294"/>
  <c r="O293"/>
  <c r="N293"/>
  <c r="M293"/>
  <c r="L293"/>
  <c r="K293"/>
  <c r="J293"/>
  <c r="I293"/>
  <c r="H293"/>
  <c r="O292"/>
  <c r="N292"/>
  <c r="M292"/>
  <c r="L292"/>
  <c r="K292"/>
  <c r="J292"/>
  <c r="I292"/>
  <c r="H292"/>
  <c r="O291"/>
  <c r="N291"/>
  <c r="M291"/>
  <c r="L291"/>
  <c r="K291"/>
  <c r="J291"/>
  <c r="I291"/>
  <c r="H291"/>
  <c r="O290"/>
  <c r="N290"/>
  <c r="M290"/>
  <c r="L290"/>
  <c r="K290"/>
  <c r="J290"/>
  <c r="I290"/>
  <c r="H290"/>
  <c r="O289"/>
  <c r="N289"/>
  <c r="M289"/>
  <c r="L289"/>
  <c r="K289"/>
  <c r="J289"/>
  <c r="I289"/>
  <c r="H289"/>
  <c r="O288"/>
  <c r="N288"/>
  <c r="M288"/>
  <c r="L288"/>
  <c r="K288"/>
  <c r="J288"/>
  <c r="I288"/>
  <c r="H288"/>
  <c r="O287"/>
  <c r="N287"/>
  <c r="M287"/>
  <c r="L287"/>
  <c r="K287"/>
  <c r="J287"/>
  <c r="I287"/>
  <c r="H287"/>
  <c r="O286"/>
  <c r="N286"/>
  <c r="M286"/>
  <c r="L286"/>
  <c r="K286"/>
  <c r="J286"/>
  <c r="I286"/>
  <c r="H286"/>
  <c r="O285"/>
  <c r="N285"/>
  <c r="M285"/>
  <c r="L285"/>
  <c r="K285"/>
  <c r="J285"/>
  <c r="I285"/>
  <c r="H285"/>
  <c r="O284"/>
  <c r="N284"/>
  <c r="M284"/>
  <c r="L284"/>
  <c r="K284"/>
  <c r="J284"/>
  <c r="I284"/>
  <c r="H284"/>
  <c r="O283"/>
  <c r="N283"/>
  <c r="M283"/>
  <c r="L283"/>
  <c r="K283"/>
  <c r="J283"/>
  <c r="I283"/>
  <c r="H283"/>
  <c r="O282"/>
  <c r="N282"/>
  <c r="M282"/>
  <c r="L282"/>
  <c r="K282"/>
  <c r="J282"/>
  <c r="I282"/>
  <c r="H282"/>
  <c r="O281"/>
  <c r="N281"/>
  <c r="M281"/>
  <c r="L281"/>
  <c r="K281"/>
  <c r="J281"/>
  <c r="I281"/>
  <c r="H281"/>
  <c r="O280"/>
  <c r="N280"/>
  <c r="M280"/>
  <c r="L280"/>
  <c r="K280"/>
  <c r="J280"/>
  <c r="I280"/>
  <c r="H280"/>
  <c r="O279"/>
  <c r="N279"/>
  <c r="M279"/>
  <c r="L279"/>
  <c r="K279"/>
  <c r="J279"/>
  <c r="I279"/>
  <c r="H279"/>
  <c r="O278"/>
  <c r="N278"/>
  <c r="M278"/>
  <c r="L278"/>
  <c r="K278"/>
  <c r="J278"/>
  <c r="I278"/>
  <c r="H278"/>
  <c r="O277"/>
  <c r="N277"/>
  <c r="M277"/>
  <c r="L277"/>
  <c r="K277"/>
  <c r="J277"/>
  <c r="I277"/>
  <c r="H277"/>
  <c r="O276"/>
  <c r="N276"/>
  <c r="M276"/>
  <c r="L276"/>
  <c r="K276"/>
  <c r="J276"/>
  <c r="I276"/>
  <c r="H276"/>
  <c r="O275"/>
  <c r="N275"/>
  <c r="M275"/>
  <c r="L275"/>
  <c r="K275"/>
  <c r="J275"/>
  <c r="I275"/>
  <c r="H275"/>
  <c r="O274"/>
  <c r="N274"/>
  <c r="M274"/>
  <c r="L274"/>
  <c r="K274"/>
  <c r="J274"/>
  <c r="I274"/>
  <c r="H274"/>
  <c r="O273"/>
  <c r="N273"/>
  <c r="M273"/>
  <c r="L273"/>
  <c r="K273"/>
  <c r="J273"/>
  <c r="I273"/>
  <c r="H273"/>
  <c r="O272"/>
  <c r="N272"/>
  <c r="M272"/>
  <c r="L272"/>
  <c r="K272"/>
  <c r="J272"/>
  <c r="I272"/>
  <c r="H272"/>
  <c r="O271"/>
  <c r="N271"/>
  <c r="M271"/>
  <c r="L271"/>
  <c r="K271"/>
  <c r="J271"/>
  <c r="I271"/>
  <c r="H271"/>
  <c r="O270"/>
  <c r="N270"/>
  <c r="M270"/>
  <c r="L270"/>
  <c r="K270"/>
  <c r="J270"/>
  <c r="I270"/>
  <c r="H270"/>
  <c r="O269"/>
  <c r="N269"/>
  <c r="M269"/>
  <c r="L269"/>
  <c r="K269"/>
  <c r="J269"/>
  <c r="I269"/>
  <c r="H269"/>
  <c r="O268"/>
  <c r="N268"/>
  <c r="M268"/>
  <c r="L268"/>
  <c r="K268"/>
  <c r="J268"/>
  <c r="I268"/>
  <c r="H268"/>
  <c r="O267"/>
  <c r="N267"/>
  <c r="M267"/>
  <c r="L267"/>
  <c r="K267"/>
  <c r="J267"/>
  <c r="I267"/>
  <c r="H267"/>
  <c r="O266"/>
  <c r="N266"/>
  <c r="M266"/>
  <c r="L266"/>
  <c r="K266"/>
  <c r="J266"/>
  <c r="I266"/>
  <c r="H266"/>
  <c r="O265"/>
  <c r="N265"/>
  <c r="M265"/>
  <c r="L265"/>
  <c r="K265"/>
  <c r="J265"/>
  <c r="I265"/>
  <c r="H265"/>
  <c r="O264"/>
  <c r="N264"/>
  <c r="M264"/>
  <c r="L264"/>
  <c r="K264"/>
  <c r="J264"/>
  <c r="I264"/>
  <c r="H264"/>
  <c r="O263"/>
  <c r="N263"/>
  <c r="M263"/>
  <c r="L263"/>
  <c r="K263"/>
  <c r="J263"/>
  <c r="I263"/>
  <c r="H263"/>
  <c r="O262"/>
  <c r="N262"/>
  <c r="M262"/>
  <c r="L262"/>
  <c r="K262"/>
  <c r="J262"/>
  <c r="I262"/>
  <c r="H262"/>
  <c r="O261"/>
  <c r="N261"/>
  <c r="M261"/>
  <c r="L261"/>
  <c r="K261"/>
  <c r="J261"/>
  <c r="I261"/>
  <c r="H261"/>
  <c r="O260"/>
  <c r="N260"/>
  <c r="M260"/>
  <c r="L260"/>
  <c r="K260"/>
  <c r="J260"/>
  <c r="I260"/>
  <c r="H260"/>
  <c r="O259"/>
  <c r="N259"/>
  <c r="M259"/>
  <c r="L259"/>
  <c r="K259"/>
  <c r="J259"/>
  <c r="I259"/>
  <c r="H259"/>
  <c r="O258"/>
  <c r="N258"/>
  <c r="M258"/>
  <c r="L258"/>
  <c r="K258"/>
  <c r="J258"/>
  <c r="I258"/>
  <c r="H258"/>
  <c r="O257"/>
  <c r="N257"/>
  <c r="M257"/>
  <c r="L257"/>
  <c r="K257"/>
  <c r="J257"/>
  <c r="I257"/>
  <c r="H257"/>
  <c r="O256"/>
  <c r="N256"/>
  <c r="M256"/>
  <c r="L256"/>
  <c r="K256"/>
  <c r="J256"/>
  <c r="I256"/>
  <c r="H256"/>
  <c r="O255"/>
  <c r="N255"/>
  <c r="M255"/>
  <c r="L255"/>
  <c r="K255"/>
  <c r="J255"/>
  <c r="I255"/>
  <c r="H255"/>
  <c r="O254"/>
  <c r="N254"/>
  <c r="M254"/>
  <c r="L254"/>
  <c r="K254"/>
  <c r="J254"/>
  <c r="I254"/>
  <c r="H254"/>
  <c r="O253"/>
  <c r="N253"/>
  <c r="M253"/>
  <c r="L253"/>
  <c r="K253"/>
  <c r="J253"/>
  <c r="I253"/>
  <c r="H253"/>
  <c r="O252"/>
  <c r="N252"/>
  <c r="M252"/>
  <c r="L252"/>
  <c r="K252"/>
  <c r="J252"/>
  <c r="I252"/>
  <c r="H252"/>
  <c r="O251"/>
  <c r="N251"/>
  <c r="M251"/>
  <c r="L251"/>
  <c r="K251"/>
  <c r="J251"/>
  <c r="I251"/>
  <c r="H251"/>
  <c r="O250"/>
  <c r="N250"/>
  <c r="M250"/>
  <c r="L250"/>
  <c r="K250"/>
  <c r="J250"/>
  <c r="I250"/>
  <c r="H250"/>
  <c r="O249"/>
  <c r="N249"/>
  <c r="M249"/>
  <c r="L249"/>
  <c r="K249"/>
  <c r="J249"/>
  <c r="I249"/>
  <c r="H249"/>
  <c r="O248"/>
  <c r="N248"/>
  <c r="M248"/>
  <c r="L248"/>
  <c r="K248"/>
  <c r="J248"/>
  <c r="I248"/>
  <c r="H248"/>
  <c r="O247"/>
  <c r="N247"/>
  <c r="M247"/>
  <c r="L247"/>
  <c r="K247"/>
  <c r="J247"/>
  <c r="I247"/>
  <c r="H247"/>
  <c r="O246"/>
  <c r="N246"/>
  <c r="M246"/>
  <c r="L246"/>
  <c r="K246"/>
  <c r="J246"/>
  <c r="I246"/>
  <c r="H246"/>
  <c r="O245"/>
  <c r="N245"/>
  <c r="M245"/>
  <c r="L245"/>
  <c r="K245"/>
  <c r="J245"/>
  <c r="I245"/>
  <c r="H245"/>
  <c r="O244"/>
  <c r="N244"/>
  <c r="M244"/>
  <c r="L244"/>
  <c r="K244"/>
  <c r="J244"/>
  <c r="I244"/>
  <c r="H244"/>
  <c r="O243"/>
  <c r="N243"/>
  <c r="M243"/>
  <c r="L243"/>
  <c r="K243"/>
  <c r="J243"/>
  <c r="I243"/>
  <c r="H243"/>
  <c r="O242"/>
  <c r="N242"/>
  <c r="M242"/>
  <c r="L242"/>
  <c r="K242"/>
  <c r="J242"/>
  <c r="I242"/>
  <c r="H242"/>
  <c r="O241"/>
  <c r="N241"/>
  <c r="M241"/>
  <c r="L241"/>
  <c r="K241"/>
  <c r="J241"/>
  <c r="I241"/>
  <c r="H241"/>
  <c r="O240"/>
  <c r="N240"/>
  <c r="M240"/>
  <c r="L240"/>
  <c r="K240"/>
  <c r="J240"/>
  <c r="I240"/>
  <c r="H240"/>
  <c r="O239"/>
  <c r="N239"/>
  <c r="M239"/>
  <c r="L239"/>
  <c r="K239"/>
  <c r="J239"/>
  <c r="I239"/>
  <c r="H239"/>
  <c r="O238"/>
  <c r="N238"/>
  <c r="M238"/>
  <c r="L238"/>
  <c r="K238"/>
  <c r="J238"/>
  <c r="I238"/>
  <c r="H238"/>
  <c r="O237"/>
  <c r="N237"/>
  <c r="M237"/>
  <c r="L237"/>
  <c r="K237"/>
  <c r="J237"/>
  <c r="I237"/>
  <c r="H237"/>
  <c r="O236"/>
  <c r="N236"/>
  <c r="M236"/>
  <c r="L236"/>
  <c r="K236"/>
  <c r="J236"/>
  <c r="I236"/>
  <c r="H236"/>
  <c r="O235"/>
  <c r="N235"/>
  <c r="M235"/>
  <c r="L235"/>
  <c r="K235"/>
  <c r="J235"/>
  <c r="I235"/>
  <c r="H235"/>
  <c r="O234"/>
  <c r="N234"/>
  <c r="M234"/>
  <c r="L234"/>
  <c r="K234"/>
  <c r="J234"/>
  <c r="I234"/>
  <c r="H234"/>
  <c r="O233"/>
  <c r="N233"/>
  <c r="M233"/>
  <c r="L233"/>
  <c r="K233"/>
  <c r="J233"/>
  <c r="I233"/>
  <c r="H233"/>
  <c r="O232"/>
  <c r="N232"/>
  <c r="M232"/>
  <c r="L232"/>
  <c r="K232"/>
  <c r="J232"/>
  <c r="I232"/>
  <c r="H232"/>
  <c r="O231"/>
  <c r="N231"/>
  <c r="M231"/>
  <c r="L231"/>
  <c r="K231"/>
  <c r="J231"/>
  <c r="I231"/>
  <c r="H231"/>
  <c r="O230"/>
  <c r="N230"/>
  <c r="M230"/>
  <c r="L230"/>
  <c r="K230"/>
  <c r="J230"/>
  <c r="I230"/>
  <c r="H230"/>
  <c r="O229"/>
  <c r="N229"/>
  <c r="M229"/>
  <c r="L229"/>
  <c r="K229"/>
  <c r="J229"/>
  <c r="I229"/>
  <c r="H229"/>
  <c r="O228"/>
  <c r="N228"/>
  <c r="M228"/>
  <c r="L228"/>
  <c r="K228"/>
  <c r="J228"/>
  <c r="I228"/>
  <c r="H228"/>
  <c r="O227"/>
  <c r="N227"/>
  <c r="M227"/>
  <c r="L227"/>
  <c r="K227"/>
  <c r="J227"/>
  <c r="I227"/>
  <c r="H227"/>
  <c r="O226"/>
  <c r="N226"/>
  <c r="M226"/>
  <c r="L226"/>
  <c r="K226"/>
  <c r="J226"/>
  <c r="I226"/>
  <c r="H226"/>
  <c r="O225"/>
  <c r="N225"/>
  <c r="M225"/>
  <c r="L225"/>
  <c r="K225"/>
  <c r="J225"/>
  <c r="I225"/>
  <c r="H225"/>
  <c r="O224"/>
  <c r="N224"/>
  <c r="M224"/>
  <c r="L224"/>
  <c r="K224"/>
  <c r="J224"/>
  <c r="I224"/>
  <c r="H224"/>
  <c r="O223"/>
  <c r="N223"/>
  <c r="M223"/>
  <c r="L223"/>
  <c r="K223"/>
  <c r="J223"/>
  <c r="I223"/>
  <c r="H223"/>
  <c r="O222"/>
  <c r="N222"/>
  <c r="M222"/>
  <c r="L222"/>
  <c r="K222"/>
  <c r="J222"/>
  <c r="I222"/>
  <c r="H222"/>
  <c r="O221"/>
  <c r="N221"/>
  <c r="M221"/>
  <c r="L221"/>
  <c r="K221"/>
  <c r="J221"/>
  <c r="I221"/>
  <c r="H221"/>
  <c r="O220"/>
  <c r="N220"/>
  <c r="M220"/>
  <c r="L220"/>
  <c r="K220"/>
  <c r="J220"/>
  <c r="I220"/>
  <c r="H220"/>
  <c r="O219"/>
  <c r="N219"/>
  <c r="M219"/>
  <c r="L219"/>
  <c r="K219"/>
  <c r="J219"/>
  <c r="I219"/>
  <c r="H219"/>
  <c r="O218"/>
  <c r="N218"/>
  <c r="M218"/>
  <c r="L218"/>
  <c r="K218"/>
  <c r="J218"/>
  <c r="I218"/>
  <c r="H218"/>
  <c r="O217"/>
  <c r="N217"/>
  <c r="M217"/>
  <c r="L217"/>
  <c r="K217"/>
  <c r="J217"/>
  <c r="I217"/>
  <c r="H217"/>
  <c r="O216"/>
  <c r="N216"/>
  <c r="M216"/>
  <c r="L216"/>
  <c r="K216"/>
  <c r="J216"/>
  <c r="P216" s="1"/>
  <c r="Q217" s="1"/>
  <c r="I216"/>
  <c r="H216"/>
  <c r="O215"/>
  <c r="N215"/>
  <c r="M215"/>
  <c r="L215"/>
  <c r="K215"/>
  <c r="J215"/>
  <c r="P215" s="1"/>
  <c r="Q216" s="1"/>
  <c r="I215"/>
  <c r="H215"/>
  <c r="O214"/>
  <c r="N214"/>
  <c r="M214"/>
  <c r="L214"/>
  <c r="K214"/>
  <c r="J214"/>
  <c r="I214"/>
  <c r="H214"/>
  <c r="O213"/>
  <c r="N213"/>
  <c r="M213"/>
  <c r="L213"/>
  <c r="K213"/>
  <c r="J213"/>
  <c r="I213"/>
  <c r="H213"/>
  <c r="O212"/>
  <c r="N212"/>
  <c r="M212"/>
  <c r="L212"/>
  <c r="K212"/>
  <c r="J212"/>
  <c r="P212" s="1"/>
  <c r="Q213" s="1"/>
  <c r="I212"/>
  <c r="H212"/>
  <c r="O211"/>
  <c r="N211"/>
  <c r="M211"/>
  <c r="L211"/>
  <c r="K211"/>
  <c r="J211"/>
  <c r="P211" s="1"/>
  <c r="Q212" s="1"/>
  <c r="I211"/>
  <c r="H211"/>
  <c r="O210"/>
  <c r="N210"/>
  <c r="M210"/>
  <c r="L210"/>
  <c r="K210"/>
  <c r="J210"/>
  <c r="I210"/>
  <c r="H210"/>
  <c r="O209"/>
  <c r="N209"/>
  <c r="M209"/>
  <c r="L209"/>
  <c r="K209"/>
  <c r="J209"/>
  <c r="I209"/>
  <c r="H209"/>
  <c r="O208"/>
  <c r="N208"/>
  <c r="M208"/>
  <c r="L208"/>
  <c r="K208"/>
  <c r="J208"/>
  <c r="P208" s="1"/>
  <c r="Q209" s="1"/>
  <c r="I208"/>
  <c r="H208"/>
  <c r="O207"/>
  <c r="N207"/>
  <c r="M207"/>
  <c r="L207"/>
  <c r="K207"/>
  <c r="J207"/>
  <c r="P207" s="1"/>
  <c r="Q208" s="1"/>
  <c r="I207"/>
  <c r="H207"/>
  <c r="O206"/>
  <c r="N206"/>
  <c r="M206"/>
  <c r="L206"/>
  <c r="K206"/>
  <c r="J206"/>
  <c r="I206"/>
  <c r="H206"/>
  <c r="O205"/>
  <c r="N205"/>
  <c r="M205"/>
  <c r="L205"/>
  <c r="K205"/>
  <c r="J205"/>
  <c r="I205"/>
  <c r="H205"/>
  <c r="O204"/>
  <c r="N204"/>
  <c r="M204"/>
  <c r="L204"/>
  <c r="K204"/>
  <c r="J204"/>
  <c r="P204" s="1"/>
  <c r="Q205" s="1"/>
  <c r="I204"/>
  <c r="H204"/>
  <c r="O203"/>
  <c r="N203"/>
  <c r="M203"/>
  <c r="L203"/>
  <c r="K203"/>
  <c r="J203"/>
  <c r="P203" s="1"/>
  <c r="Q204" s="1"/>
  <c r="I203"/>
  <c r="H203"/>
  <c r="O202"/>
  <c r="N202"/>
  <c r="M202"/>
  <c r="L202"/>
  <c r="K202"/>
  <c r="J202"/>
  <c r="I202"/>
  <c r="H202"/>
  <c r="O201"/>
  <c r="N201"/>
  <c r="M201"/>
  <c r="L201"/>
  <c r="K201"/>
  <c r="J201"/>
  <c r="I201"/>
  <c r="H201"/>
  <c r="O200"/>
  <c r="N200"/>
  <c r="M200"/>
  <c r="L200"/>
  <c r="K200"/>
  <c r="J200"/>
  <c r="P200" s="1"/>
  <c r="Q201" s="1"/>
  <c r="I200"/>
  <c r="H200"/>
  <c r="O199"/>
  <c r="N199"/>
  <c r="M199"/>
  <c r="L199"/>
  <c r="K199"/>
  <c r="J199"/>
  <c r="P199" s="1"/>
  <c r="Q200" s="1"/>
  <c r="I199"/>
  <c r="H199"/>
  <c r="O198"/>
  <c r="N198"/>
  <c r="M198"/>
  <c r="L198"/>
  <c r="K198"/>
  <c r="J198"/>
  <c r="I198"/>
  <c r="H198"/>
  <c r="O197"/>
  <c r="N197"/>
  <c r="M197"/>
  <c r="L197"/>
  <c r="K197"/>
  <c r="J197"/>
  <c r="I197"/>
  <c r="H197"/>
  <c r="O196"/>
  <c r="N196"/>
  <c r="M196"/>
  <c r="L196"/>
  <c r="K196"/>
  <c r="J196"/>
  <c r="P196" s="1"/>
  <c r="Q197" s="1"/>
  <c r="I196"/>
  <c r="H196"/>
  <c r="O195"/>
  <c r="N195"/>
  <c r="M195"/>
  <c r="L195"/>
  <c r="K195"/>
  <c r="J195"/>
  <c r="P195" s="1"/>
  <c r="Q196" s="1"/>
  <c r="I195"/>
  <c r="H195"/>
  <c r="O194"/>
  <c r="N194"/>
  <c r="M194"/>
  <c r="L194"/>
  <c r="K194"/>
  <c r="J194"/>
  <c r="I194"/>
  <c r="H194"/>
  <c r="O193"/>
  <c r="N193"/>
  <c r="M193"/>
  <c r="L193"/>
  <c r="K193"/>
  <c r="J193"/>
  <c r="I193"/>
  <c r="H193"/>
  <c r="O192"/>
  <c r="N192"/>
  <c r="M192"/>
  <c r="L192"/>
  <c r="K192"/>
  <c r="J192"/>
  <c r="P192" s="1"/>
  <c r="Q193" s="1"/>
  <c r="I192"/>
  <c r="H192"/>
  <c r="O191"/>
  <c r="N191"/>
  <c r="M191"/>
  <c r="L191"/>
  <c r="K191"/>
  <c r="J191"/>
  <c r="P191" s="1"/>
  <c r="Q192" s="1"/>
  <c r="I191"/>
  <c r="H191"/>
  <c r="O190"/>
  <c r="N190"/>
  <c r="M190"/>
  <c r="L190"/>
  <c r="K190"/>
  <c r="J190"/>
  <c r="I190"/>
  <c r="H190"/>
  <c r="O189"/>
  <c r="N189"/>
  <c r="M189"/>
  <c r="L189"/>
  <c r="K189"/>
  <c r="J189"/>
  <c r="I189"/>
  <c r="H189"/>
  <c r="O188"/>
  <c r="N188"/>
  <c r="M188"/>
  <c r="L188"/>
  <c r="K188"/>
  <c r="J188"/>
  <c r="P188" s="1"/>
  <c r="Q189" s="1"/>
  <c r="I188"/>
  <c r="H188"/>
  <c r="O187"/>
  <c r="N187"/>
  <c r="M187"/>
  <c r="L187"/>
  <c r="K187"/>
  <c r="J187"/>
  <c r="P187" s="1"/>
  <c r="Q188" s="1"/>
  <c r="I187"/>
  <c r="H187"/>
  <c r="O186"/>
  <c r="N186"/>
  <c r="M186"/>
  <c r="L186"/>
  <c r="K186"/>
  <c r="J186"/>
  <c r="I186"/>
  <c r="H186"/>
  <c r="O185"/>
  <c r="N185"/>
  <c r="M185"/>
  <c r="L185"/>
  <c r="K185"/>
  <c r="J185"/>
  <c r="I185"/>
  <c r="H185"/>
  <c r="O184"/>
  <c r="N184"/>
  <c r="M184"/>
  <c r="L184"/>
  <c r="K184"/>
  <c r="J184"/>
  <c r="P184" s="1"/>
  <c r="Q185" s="1"/>
  <c r="I184"/>
  <c r="H184"/>
  <c r="O183"/>
  <c r="N183"/>
  <c r="M183"/>
  <c r="L183"/>
  <c r="K183"/>
  <c r="J183"/>
  <c r="P183" s="1"/>
  <c r="Q184" s="1"/>
  <c r="I183"/>
  <c r="H183"/>
  <c r="O182"/>
  <c r="N182"/>
  <c r="M182"/>
  <c r="L182"/>
  <c r="K182"/>
  <c r="J182"/>
  <c r="I182"/>
  <c r="H182"/>
  <c r="O181"/>
  <c r="N181"/>
  <c r="M181"/>
  <c r="L181"/>
  <c r="K181"/>
  <c r="J181"/>
  <c r="I181"/>
  <c r="H181"/>
  <c r="O180"/>
  <c r="N180"/>
  <c r="M180"/>
  <c r="L180"/>
  <c r="K180"/>
  <c r="J180"/>
  <c r="P180" s="1"/>
  <c r="Q181" s="1"/>
  <c r="I180"/>
  <c r="H180"/>
  <c r="O179"/>
  <c r="N179"/>
  <c r="M179"/>
  <c r="L179"/>
  <c r="K179"/>
  <c r="J179"/>
  <c r="P179" s="1"/>
  <c r="Q180" s="1"/>
  <c r="I179"/>
  <c r="H179"/>
  <c r="O178"/>
  <c r="N178"/>
  <c r="M178"/>
  <c r="L178"/>
  <c r="K178"/>
  <c r="J178"/>
  <c r="I178"/>
  <c r="H178"/>
  <c r="O177"/>
  <c r="N177"/>
  <c r="M177"/>
  <c r="L177"/>
  <c r="K177"/>
  <c r="J177"/>
  <c r="I177"/>
  <c r="H177"/>
  <c r="O176"/>
  <c r="N176"/>
  <c r="M176"/>
  <c r="L176"/>
  <c r="K176"/>
  <c r="J176"/>
  <c r="P176" s="1"/>
  <c r="Q177" s="1"/>
  <c r="I176"/>
  <c r="H176"/>
  <c r="O175"/>
  <c r="N175"/>
  <c r="M175"/>
  <c r="L175"/>
  <c r="K175"/>
  <c r="J175"/>
  <c r="P175" s="1"/>
  <c r="Q176" s="1"/>
  <c r="I175"/>
  <c r="H175"/>
  <c r="O174"/>
  <c r="N174"/>
  <c r="M174"/>
  <c r="L174"/>
  <c r="K174"/>
  <c r="J174"/>
  <c r="I174"/>
  <c r="H174"/>
  <c r="O173"/>
  <c r="N173"/>
  <c r="M173"/>
  <c r="L173"/>
  <c r="K173"/>
  <c r="J173"/>
  <c r="I173"/>
  <c r="H173"/>
  <c r="O172"/>
  <c r="N172"/>
  <c r="M172"/>
  <c r="L172"/>
  <c r="K172"/>
  <c r="J172"/>
  <c r="P172" s="1"/>
  <c r="Q173" s="1"/>
  <c r="I172"/>
  <c r="H172"/>
  <c r="O171"/>
  <c r="N171"/>
  <c r="M171"/>
  <c r="L171"/>
  <c r="K171"/>
  <c r="J171"/>
  <c r="P171" s="1"/>
  <c r="Q172" s="1"/>
  <c r="I171"/>
  <c r="H171"/>
  <c r="O170"/>
  <c r="N170"/>
  <c r="M170"/>
  <c r="L170"/>
  <c r="K170"/>
  <c r="J170"/>
  <c r="I170"/>
  <c r="H170"/>
  <c r="O169"/>
  <c r="N169"/>
  <c r="M169"/>
  <c r="L169"/>
  <c r="K169"/>
  <c r="J169"/>
  <c r="I169"/>
  <c r="H169"/>
  <c r="O168"/>
  <c r="N168"/>
  <c r="M168"/>
  <c r="L168"/>
  <c r="K168"/>
  <c r="J168"/>
  <c r="P168" s="1"/>
  <c r="Q169" s="1"/>
  <c r="I168"/>
  <c r="H168"/>
  <c r="O167"/>
  <c r="N167"/>
  <c r="M167"/>
  <c r="L167"/>
  <c r="K167"/>
  <c r="J167"/>
  <c r="P167" s="1"/>
  <c r="Q168" s="1"/>
  <c r="I167"/>
  <c r="H167"/>
  <c r="O166"/>
  <c r="N166"/>
  <c r="M166"/>
  <c r="L166"/>
  <c r="K166"/>
  <c r="J166"/>
  <c r="I166"/>
  <c r="H166"/>
  <c r="O165"/>
  <c r="N165"/>
  <c r="M165"/>
  <c r="L165"/>
  <c r="K165"/>
  <c r="J165"/>
  <c r="I165"/>
  <c r="H165"/>
  <c r="O164"/>
  <c r="N164"/>
  <c r="M164"/>
  <c r="L164"/>
  <c r="K164"/>
  <c r="J164"/>
  <c r="P164" s="1"/>
  <c r="Q165" s="1"/>
  <c r="I164"/>
  <c r="H164"/>
  <c r="O163"/>
  <c r="N163"/>
  <c r="M163"/>
  <c r="L163"/>
  <c r="K163"/>
  <c r="J163"/>
  <c r="P163" s="1"/>
  <c r="Q164" s="1"/>
  <c r="I163"/>
  <c r="H163"/>
  <c r="O162"/>
  <c r="N162"/>
  <c r="M162"/>
  <c r="L162"/>
  <c r="K162"/>
  <c r="J162"/>
  <c r="I162"/>
  <c r="H162"/>
  <c r="O161"/>
  <c r="N161"/>
  <c r="M161"/>
  <c r="L161"/>
  <c r="K161"/>
  <c r="J161"/>
  <c r="I161"/>
  <c r="H161"/>
  <c r="O160"/>
  <c r="N160"/>
  <c r="M160"/>
  <c r="L160"/>
  <c r="K160"/>
  <c r="J160"/>
  <c r="P160" s="1"/>
  <c r="Q161" s="1"/>
  <c r="I160"/>
  <c r="H160"/>
  <c r="O159"/>
  <c r="N159"/>
  <c r="M159"/>
  <c r="L159"/>
  <c r="K159"/>
  <c r="J159"/>
  <c r="P159" s="1"/>
  <c r="Q160" s="1"/>
  <c r="I159"/>
  <c r="H159"/>
  <c r="O158"/>
  <c r="N158"/>
  <c r="M158"/>
  <c r="L158"/>
  <c r="K158"/>
  <c r="J158"/>
  <c r="I158"/>
  <c r="H158"/>
  <c r="O157"/>
  <c r="N157"/>
  <c r="M157"/>
  <c r="L157"/>
  <c r="K157"/>
  <c r="J157"/>
  <c r="I157"/>
  <c r="H157"/>
  <c r="O156"/>
  <c r="N156"/>
  <c r="M156"/>
  <c r="L156"/>
  <c r="K156"/>
  <c r="J156"/>
  <c r="P156" s="1"/>
  <c r="Q157" s="1"/>
  <c r="I156"/>
  <c r="H156"/>
  <c r="O155"/>
  <c r="N155"/>
  <c r="M155"/>
  <c r="L155"/>
  <c r="K155"/>
  <c r="J155"/>
  <c r="P155" s="1"/>
  <c r="Q156" s="1"/>
  <c r="I155"/>
  <c r="H155"/>
  <c r="O154"/>
  <c r="N154"/>
  <c r="M154"/>
  <c r="L154"/>
  <c r="K154"/>
  <c r="J154"/>
  <c r="I154"/>
  <c r="H154"/>
  <c r="O153"/>
  <c r="N153"/>
  <c r="M153"/>
  <c r="L153"/>
  <c r="K153"/>
  <c r="J153"/>
  <c r="I153"/>
  <c r="H153"/>
  <c r="O152"/>
  <c r="N152"/>
  <c r="M152"/>
  <c r="L152"/>
  <c r="K152"/>
  <c r="J152"/>
  <c r="P152" s="1"/>
  <c r="Q153" s="1"/>
  <c r="I152"/>
  <c r="H152"/>
  <c r="O151"/>
  <c r="N151"/>
  <c r="M151"/>
  <c r="L151"/>
  <c r="K151"/>
  <c r="J151"/>
  <c r="P151" s="1"/>
  <c r="Q152" s="1"/>
  <c r="I151"/>
  <c r="H151"/>
  <c r="O150"/>
  <c r="N150"/>
  <c r="M150"/>
  <c r="L150"/>
  <c r="K150"/>
  <c r="J150"/>
  <c r="I150"/>
  <c r="H150"/>
  <c r="O149"/>
  <c r="N149"/>
  <c r="M149"/>
  <c r="L149"/>
  <c r="K149"/>
  <c r="J149"/>
  <c r="I149"/>
  <c r="H149"/>
  <c r="O148"/>
  <c r="N148"/>
  <c r="M148"/>
  <c r="L148"/>
  <c r="K148"/>
  <c r="J148"/>
  <c r="P148" s="1"/>
  <c r="Q149" s="1"/>
  <c r="I148"/>
  <c r="H148"/>
  <c r="O147"/>
  <c r="N147"/>
  <c r="M147"/>
  <c r="L147"/>
  <c r="K147"/>
  <c r="J147"/>
  <c r="P147" s="1"/>
  <c r="Q148" s="1"/>
  <c r="I147"/>
  <c r="H147"/>
  <c r="O146"/>
  <c r="N146"/>
  <c r="M146"/>
  <c r="L146"/>
  <c r="K146"/>
  <c r="J146"/>
  <c r="I146"/>
  <c r="H146"/>
  <c r="O145"/>
  <c r="N145"/>
  <c r="M145"/>
  <c r="L145"/>
  <c r="K145"/>
  <c r="J145"/>
  <c r="I145"/>
  <c r="H145"/>
  <c r="O144"/>
  <c r="N144"/>
  <c r="M144"/>
  <c r="L144"/>
  <c r="K144"/>
  <c r="J144"/>
  <c r="P144" s="1"/>
  <c r="Q145" s="1"/>
  <c r="I144"/>
  <c r="H144"/>
  <c r="O143"/>
  <c r="N143"/>
  <c r="M143"/>
  <c r="L143"/>
  <c r="K143"/>
  <c r="J143"/>
  <c r="P143" s="1"/>
  <c r="Q144" s="1"/>
  <c r="I143"/>
  <c r="H143"/>
  <c r="O142"/>
  <c r="N142"/>
  <c r="M142"/>
  <c r="L142"/>
  <c r="K142"/>
  <c r="J142"/>
  <c r="I142"/>
  <c r="H142"/>
  <c r="O141"/>
  <c r="N141"/>
  <c r="M141"/>
  <c r="L141"/>
  <c r="K141"/>
  <c r="J141"/>
  <c r="I141"/>
  <c r="H141"/>
  <c r="O140"/>
  <c r="N140"/>
  <c r="M140"/>
  <c r="L140"/>
  <c r="K140"/>
  <c r="J140"/>
  <c r="P140" s="1"/>
  <c r="Q141" s="1"/>
  <c r="I140"/>
  <c r="H140"/>
  <c r="O139"/>
  <c r="N139"/>
  <c r="M139"/>
  <c r="L139"/>
  <c r="K139"/>
  <c r="J139"/>
  <c r="P139" s="1"/>
  <c r="Q140" s="1"/>
  <c r="I139"/>
  <c r="H139"/>
  <c r="O138"/>
  <c r="N138"/>
  <c r="M138"/>
  <c r="L138"/>
  <c r="K138"/>
  <c r="J138"/>
  <c r="I138"/>
  <c r="H138"/>
  <c r="O137"/>
  <c r="N137"/>
  <c r="M137"/>
  <c r="L137"/>
  <c r="K137"/>
  <c r="J137"/>
  <c r="I137"/>
  <c r="H137"/>
  <c r="O136"/>
  <c r="N136"/>
  <c r="M136"/>
  <c r="L136"/>
  <c r="K136"/>
  <c r="J136"/>
  <c r="P136" s="1"/>
  <c r="Q137" s="1"/>
  <c r="I136"/>
  <c r="H136"/>
  <c r="O135"/>
  <c r="N135"/>
  <c r="M135"/>
  <c r="L135"/>
  <c r="K135"/>
  <c r="J135"/>
  <c r="P135" s="1"/>
  <c r="Q136" s="1"/>
  <c r="I135"/>
  <c r="H135"/>
  <c r="O134"/>
  <c r="N134"/>
  <c r="M134"/>
  <c r="L134"/>
  <c r="K134"/>
  <c r="J134"/>
  <c r="I134"/>
  <c r="H134"/>
  <c r="O133"/>
  <c r="N133"/>
  <c r="M133"/>
  <c r="L133"/>
  <c r="K133"/>
  <c r="J133"/>
  <c r="I133"/>
  <c r="H133"/>
  <c r="O132"/>
  <c r="N132"/>
  <c r="M132"/>
  <c r="L132"/>
  <c r="K132"/>
  <c r="J132"/>
  <c r="P132" s="1"/>
  <c r="Q133" s="1"/>
  <c r="I132"/>
  <c r="H132"/>
  <c r="O131"/>
  <c r="N131"/>
  <c r="M131"/>
  <c r="L131"/>
  <c r="K131"/>
  <c r="J131"/>
  <c r="P131" s="1"/>
  <c r="Q132" s="1"/>
  <c r="I131"/>
  <c r="H131"/>
  <c r="O130"/>
  <c r="N130"/>
  <c r="M130"/>
  <c r="L130"/>
  <c r="K130"/>
  <c r="J130"/>
  <c r="I130"/>
  <c r="H130"/>
  <c r="O129"/>
  <c r="N129"/>
  <c r="M129"/>
  <c r="L129"/>
  <c r="K129"/>
  <c r="J129"/>
  <c r="I129"/>
  <c r="H129"/>
  <c r="O128"/>
  <c r="N128"/>
  <c r="M128"/>
  <c r="L128"/>
  <c r="K128"/>
  <c r="J128"/>
  <c r="P128" s="1"/>
  <c r="Q129" s="1"/>
  <c r="I128"/>
  <c r="H128"/>
  <c r="O127"/>
  <c r="N127"/>
  <c r="M127"/>
  <c r="L127"/>
  <c r="K127"/>
  <c r="J127"/>
  <c r="P127" s="1"/>
  <c r="Q128" s="1"/>
  <c r="I127"/>
  <c r="H127"/>
  <c r="O126"/>
  <c r="N126"/>
  <c r="M126"/>
  <c r="L126"/>
  <c r="K126"/>
  <c r="J126"/>
  <c r="I126"/>
  <c r="H126"/>
  <c r="O125"/>
  <c r="N125"/>
  <c r="M125"/>
  <c r="L125"/>
  <c r="K125"/>
  <c r="J125"/>
  <c r="I125"/>
  <c r="H125"/>
  <c r="O124"/>
  <c r="N124"/>
  <c r="M124"/>
  <c r="L124"/>
  <c r="K124"/>
  <c r="J124"/>
  <c r="P124" s="1"/>
  <c r="Q125" s="1"/>
  <c r="I124"/>
  <c r="H124"/>
  <c r="O123"/>
  <c r="N123"/>
  <c r="M123"/>
  <c r="L123"/>
  <c r="K123"/>
  <c r="J123"/>
  <c r="P123" s="1"/>
  <c r="Q124" s="1"/>
  <c r="I123"/>
  <c r="H123"/>
  <c r="O122"/>
  <c r="N122"/>
  <c r="M122"/>
  <c r="L122"/>
  <c r="K122"/>
  <c r="J122"/>
  <c r="I122"/>
  <c r="H122"/>
  <c r="O121"/>
  <c r="N121"/>
  <c r="M121"/>
  <c r="L121"/>
  <c r="K121"/>
  <c r="J121"/>
  <c r="I121"/>
  <c r="H121"/>
  <c r="O120"/>
  <c r="N120"/>
  <c r="M120"/>
  <c r="L120"/>
  <c r="K120"/>
  <c r="J120"/>
  <c r="P120" s="1"/>
  <c r="Q121" s="1"/>
  <c r="I120"/>
  <c r="H120"/>
  <c r="O119"/>
  <c r="N119"/>
  <c r="M119"/>
  <c r="L119"/>
  <c r="K119"/>
  <c r="J119"/>
  <c r="P119" s="1"/>
  <c r="Q120" s="1"/>
  <c r="I119"/>
  <c r="H119"/>
  <c r="O118"/>
  <c r="N118"/>
  <c r="M118"/>
  <c r="L118"/>
  <c r="K118"/>
  <c r="J118"/>
  <c r="I118"/>
  <c r="H118"/>
  <c r="O117"/>
  <c r="N117"/>
  <c r="M117"/>
  <c r="L117"/>
  <c r="K117"/>
  <c r="J117"/>
  <c r="I117"/>
  <c r="H117"/>
  <c r="O116"/>
  <c r="N116"/>
  <c r="M116"/>
  <c r="L116"/>
  <c r="K116"/>
  <c r="J116"/>
  <c r="P116" s="1"/>
  <c r="Q117" s="1"/>
  <c r="I116"/>
  <c r="H116"/>
  <c r="O115"/>
  <c r="N115"/>
  <c r="M115"/>
  <c r="L115"/>
  <c r="K115"/>
  <c r="J115"/>
  <c r="P115" s="1"/>
  <c r="Q116" s="1"/>
  <c r="I115"/>
  <c r="H115"/>
  <c r="O114"/>
  <c r="N114"/>
  <c r="M114"/>
  <c r="L114"/>
  <c r="K114"/>
  <c r="J114"/>
  <c r="I114"/>
  <c r="H114"/>
  <c r="O113"/>
  <c r="N113"/>
  <c r="M113"/>
  <c r="L113"/>
  <c r="K113"/>
  <c r="J113"/>
  <c r="I113"/>
  <c r="H113"/>
  <c r="O112"/>
  <c r="N112"/>
  <c r="M112"/>
  <c r="L112"/>
  <c r="K112"/>
  <c r="J112"/>
  <c r="P112" s="1"/>
  <c r="Q113" s="1"/>
  <c r="I112"/>
  <c r="H112"/>
  <c r="O111"/>
  <c r="N111"/>
  <c r="M111"/>
  <c r="L111"/>
  <c r="K111"/>
  <c r="J111"/>
  <c r="P111" s="1"/>
  <c r="Q112" s="1"/>
  <c r="I111"/>
  <c r="H111"/>
  <c r="O110"/>
  <c r="N110"/>
  <c r="M110"/>
  <c r="L110"/>
  <c r="K110"/>
  <c r="J110"/>
  <c r="I110"/>
  <c r="H110"/>
  <c r="O109"/>
  <c r="N109"/>
  <c r="M109"/>
  <c r="L109"/>
  <c r="K109"/>
  <c r="J109"/>
  <c r="I109"/>
  <c r="H109"/>
  <c r="O108"/>
  <c r="N108"/>
  <c r="M108"/>
  <c r="L108"/>
  <c r="K108"/>
  <c r="J108"/>
  <c r="P108" s="1"/>
  <c r="Q109" s="1"/>
  <c r="I108"/>
  <c r="H108"/>
  <c r="O107"/>
  <c r="N107"/>
  <c r="M107"/>
  <c r="L107"/>
  <c r="K107"/>
  <c r="J107"/>
  <c r="P107" s="1"/>
  <c r="Q108" s="1"/>
  <c r="I107"/>
  <c r="H107"/>
  <c r="O106"/>
  <c r="N106"/>
  <c r="M106"/>
  <c r="L106"/>
  <c r="K106"/>
  <c r="J106"/>
  <c r="I106"/>
  <c r="H106"/>
  <c r="O105"/>
  <c r="N105"/>
  <c r="M105"/>
  <c r="L105"/>
  <c r="K105"/>
  <c r="J105"/>
  <c r="I105"/>
  <c r="H105"/>
  <c r="O104"/>
  <c r="N104"/>
  <c r="M104"/>
  <c r="L104"/>
  <c r="K104"/>
  <c r="J104"/>
  <c r="P104" s="1"/>
  <c r="Q105" s="1"/>
  <c r="I104"/>
  <c r="H104"/>
  <c r="O103"/>
  <c r="N103"/>
  <c r="M103"/>
  <c r="L103"/>
  <c r="K103"/>
  <c r="J103"/>
  <c r="P103" s="1"/>
  <c r="Q104" s="1"/>
  <c r="I103"/>
  <c r="H103"/>
  <c r="O102"/>
  <c r="N102"/>
  <c r="M102"/>
  <c r="L102"/>
  <c r="K102"/>
  <c r="J102"/>
  <c r="I102"/>
  <c r="H102"/>
  <c r="O101"/>
  <c r="N101"/>
  <c r="M101"/>
  <c r="L101"/>
  <c r="K101"/>
  <c r="J101"/>
  <c r="I101"/>
  <c r="H101"/>
  <c r="O100"/>
  <c r="N100"/>
  <c r="M100"/>
  <c r="L100"/>
  <c r="K100"/>
  <c r="J100"/>
  <c r="P100" s="1"/>
  <c r="Q101" s="1"/>
  <c r="I100"/>
  <c r="H100"/>
  <c r="O99"/>
  <c r="N99"/>
  <c r="M99"/>
  <c r="L99"/>
  <c r="K99"/>
  <c r="J99"/>
  <c r="P99" s="1"/>
  <c r="Q100" s="1"/>
  <c r="I99"/>
  <c r="H99"/>
  <c r="O98"/>
  <c r="N98"/>
  <c r="M98"/>
  <c r="L98"/>
  <c r="K98"/>
  <c r="J98"/>
  <c r="I98"/>
  <c r="H98"/>
  <c r="O97"/>
  <c r="N97"/>
  <c r="M97"/>
  <c r="L97"/>
  <c r="K97"/>
  <c r="J97"/>
  <c r="I97"/>
  <c r="H97"/>
  <c r="O96"/>
  <c r="N96"/>
  <c r="M96"/>
  <c r="L96"/>
  <c r="K96"/>
  <c r="J96"/>
  <c r="P96" s="1"/>
  <c r="Q97" s="1"/>
  <c r="I96"/>
  <c r="H96"/>
  <c r="O95"/>
  <c r="N95"/>
  <c r="M95"/>
  <c r="L95"/>
  <c r="K95"/>
  <c r="J95"/>
  <c r="P95" s="1"/>
  <c r="Q96" s="1"/>
  <c r="I95"/>
  <c r="H95"/>
  <c r="O94"/>
  <c r="N94"/>
  <c r="M94"/>
  <c r="L94"/>
  <c r="K94"/>
  <c r="J94"/>
  <c r="I94"/>
  <c r="H94"/>
  <c r="O93"/>
  <c r="N93"/>
  <c r="M93"/>
  <c r="L93"/>
  <c r="K93"/>
  <c r="J93"/>
  <c r="I93"/>
  <c r="H93"/>
  <c r="O92"/>
  <c r="N92"/>
  <c r="M92"/>
  <c r="L92"/>
  <c r="K92"/>
  <c r="J92"/>
  <c r="P92" s="1"/>
  <c r="Q93" s="1"/>
  <c r="I92"/>
  <c r="H92"/>
  <c r="O91"/>
  <c r="N91"/>
  <c r="M91"/>
  <c r="L91"/>
  <c r="K91"/>
  <c r="J91"/>
  <c r="P91" s="1"/>
  <c r="Q92" s="1"/>
  <c r="I91"/>
  <c r="H91"/>
  <c r="O90"/>
  <c r="N90"/>
  <c r="M90"/>
  <c r="L90"/>
  <c r="K90"/>
  <c r="J90"/>
  <c r="I90"/>
  <c r="H90"/>
  <c r="O89"/>
  <c r="N89"/>
  <c r="M89"/>
  <c r="L89"/>
  <c r="K89"/>
  <c r="J89"/>
  <c r="I89"/>
  <c r="H89"/>
  <c r="O88"/>
  <c r="N88"/>
  <c r="M88"/>
  <c r="L88"/>
  <c r="K88"/>
  <c r="J88"/>
  <c r="P88" s="1"/>
  <c r="Q89" s="1"/>
  <c r="I88"/>
  <c r="H88"/>
  <c r="O87"/>
  <c r="N87"/>
  <c r="M87"/>
  <c r="L87"/>
  <c r="K87"/>
  <c r="J87"/>
  <c r="P87" s="1"/>
  <c r="Q88" s="1"/>
  <c r="I87"/>
  <c r="H87"/>
  <c r="O86"/>
  <c r="N86"/>
  <c r="M86"/>
  <c r="L86"/>
  <c r="K86"/>
  <c r="J86"/>
  <c r="I86"/>
  <c r="H86"/>
  <c r="O85"/>
  <c r="N85"/>
  <c r="M85"/>
  <c r="L85"/>
  <c r="K85"/>
  <c r="J85"/>
  <c r="I85"/>
  <c r="H85"/>
  <c r="O84"/>
  <c r="N84"/>
  <c r="M84"/>
  <c r="L84"/>
  <c r="K84"/>
  <c r="J84"/>
  <c r="P84" s="1"/>
  <c r="Q85" s="1"/>
  <c r="I84"/>
  <c r="H84"/>
  <c r="O83"/>
  <c r="N83"/>
  <c r="M83"/>
  <c r="L83"/>
  <c r="K83"/>
  <c r="J83"/>
  <c r="P83" s="1"/>
  <c r="Q84" s="1"/>
  <c r="I83"/>
  <c r="H83"/>
  <c r="O82"/>
  <c r="N82"/>
  <c r="M82"/>
  <c r="L82"/>
  <c r="K82"/>
  <c r="J82"/>
  <c r="I82"/>
  <c r="H82"/>
  <c r="O81"/>
  <c r="N81"/>
  <c r="M81"/>
  <c r="L81"/>
  <c r="K81"/>
  <c r="J81"/>
  <c r="I81"/>
  <c r="H81"/>
  <c r="O80"/>
  <c r="N80"/>
  <c r="M80"/>
  <c r="L80"/>
  <c r="K80"/>
  <c r="J80"/>
  <c r="P80" s="1"/>
  <c r="Q81" s="1"/>
  <c r="I80"/>
  <c r="H80"/>
  <c r="O79"/>
  <c r="N79"/>
  <c r="M79"/>
  <c r="L79"/>
  <c r="K79"/>
  <c r="J79"/>
  <c r="P79" s="1"/>
  <c r="Q80" s="1"/>
  <c r="I79"/>
  <c r="H79"/>
  <c r="O78"/>
  <c r="N78"/>
  <c r="M78"/>
  <c r="L78"/>
  <c r="K78"/>
  <c r="J78"/>
  <c r="I78"/>
  <c r="H78"/>
  <c r="O77"/>
  <c r="N77"/>
  <c r="M77"/>
  <c r="L77"/>
  <c r="K77"/>
  <c r="J77"/>
  <c r="I77"/>
  <c r="H77"/>
  <c r="O76"/>
  <c r="N76"/>
  <c r="M76"/>
  <c r="L76"/>
  <c r="K76"/>
  <c r="J76"/>
  <c r="P76" s="1"/>
  <c r="Q77" s="1"/>
  <c r="I76"/>
  <c r="H76"/>
  <c r="O75"/>
  <c r="N75"/>
  <c r="M75"/>
  <c r="L75"/>
  <c r="K75"/>
  <c r="J75"/>
  <c r="P75" s="1"/>
  <c r="Q76" s="1"/>
  <c r="I75"/>
  <c r="H75"/>
  <c r="O74"/>
  <c r="N74"/>
  <c r="M74"/>
  <c r="L74"/>
  <c r="K74"/>
  <c r="J74"/>
  <c r="I74"/>
  <c r="H74"/>
  <c r="O73"/>
  <c r="N73"/>
  <c r="M73"/>
  <c r="L73"/>
  <c r="K73"/>
  <c r="J73"/>
  <c r="I73"/>
  <c r="H73"/>
  <c r="O72"/>
  <c r="N72"/>
  <c r="M72"/>
  <c r="L72"/>
  <c r="K72"/>
  <c r="J72"/>
  <c r="P72" s="1"/>
  <c r="Q73" s="1"/>
  <c r="I72"/>
  <c r="H72"/>
  <c r="O71"/>
  <c r="N71"/>
  <c r="M71"/>
  <c r="L71"/>
  <c r="K71"/>
  <c r="J71"/>
  <c r="P71" s="1"/>
  <c r="Q72" s="1"/>
  <c r="I71"/>
  <c r="H71"/>
  <c r="O70"/>
  <c r="N70"/>
  <c r="M70"/>
  <c r="L70"/>
  <c r="K70"/>
  <c r="J70"/>
  <c r="I70"/>
  <c r="H70"/>
  <c r="O69"/>
  <c r="N69"/>
  <c r="M69"/>
  <c r="L69"/>
  <c r="K69"/>
  <c r="J69"/>
  <c r="I69"/>
  <c r="H69"/>
  <c r="O68"/>
  <c r="N68"/>
  <c r="M68"/>
  <c r="L68"/>
  <c r="K68"/>
  <c r="J68"/>
  <c r="P68" s="1"/>
  <c r="Q69" s="1"/>
  <c r="I68"/>
  <c r="H68"/>
  <c r="O67"/>
  <c r="N67"/>
  <c r="M67"/>
  <c r="L67"/>
  <c r="K67"/>
  <c r="J67"/>
  <c r="P67" s="1"/>
  <c r="Q68" s="1"/>
  <c r="I67"/>
  <c r="H67"/>
  <c r="O66"/>
  <c r="N66"/>
  <c r="M66"/>
  <c r="L66"/>
  <c r="K66"/>
  <c r="J66"/>
  <c r="I66"/>
  <c r="H66"/>
  <c r="O65"/>
  <c r="N65"/>
  <c r="M65"/>
  <c r="L65"/>
  <c r="K65"/>
  <c r="J65"/>
  <c r="I65"/>
  <c r="H65"/>
  <c r="O64"/>
  <c r="N64"/>
  <c r="M64"/>
  <c r="L64"/>
  <c r="K64"/>
  <c r="J64"/>
  <c r="P64" s="1"/>
  <c r="Q65" s="1"/>
  <c r="I64"/>
  <c r="H64"/>
  <c r="O63"/>
  <c r="N63"/>
  <c r="M63"/>
  <c r="L63"/>
  <c r="K63"/>
  <c r="J63"/>
  <c r="P63" s="1"/>
  <c r="Q64" s="1"/>
  <c r="I63"/>
  <c r="H63"/>
  <c r="O62"/>
  <c r="N62"/>
  <c r="M62"/>
  <c r="L62"/>
  <c r="K62"/>
  <c r="J62"/>
  <c r="I62"/>
  <c r="H62"/>
  <c r="O61"/>
  <c r="N61"/>
  <c r="M61"/>
  <c r="L61"/>
  <c r="K61"/>
  <c r="J61"/>
  <c r="I61"/>
  <c r="H61"/>
  <c r="O60"/>
  <c r="N60"/>
  <c r="M60"/>
  <c r="L60"/>
  <c r="K60"/>
  <c r="J60"/>
  <c r="P60" s="1"/>
  <c r="Q61" s="1"/>
  <c r="I60"/>
  <c r="H60"/>
  <c r="O59"/>
  <c r="N59"/>
  <c r="M59"/>
  <c r="L59"/>
  <c r="K59"/>
  <c r="J59"/>
  <c r="P59" s="1"/>
  <c r="Q60" s="1"/>
  <c r="I59"/>
  <c r="H59"/>
  <c r="O58"/>
  <c r="N58"/>
  <c r="M58"/>
  <c r="L58"/>
  <c r="K58"/>
  <c r="J58"/>
  <c r="I58"/>
  <c r="H58"/>
  <c r="O57"/>
  <c r="N57"/>
  <c r="M57"/>
  <c r="L57"/>
  <c r="K57"/>
  <c r="J57"/>
  <c r="I57"/>
  <c r="H57"/>
  <c r="O56"/>
  <c r="N56"/>
  <c r="M56"/>
  <c r="L56"/>
  <c r="K56"/>
  <c r="J56"/>
  <c r="P56" s="1"/>
  <c r="Q57" s="1"/>
  <c r="I56"/>
  <c r="H56"/>
  <c r="O55"/>
  <c r="N55"/>
  <c r="M55"/>
  <c r="L55"/>
  <c r="K55"/>
  <c r="J55"/>
  <c r="P55" s="1"/>
  <c r="Q56" s="1"/>
  <c r="I55"/>
  <c r="H55"/>
  <c r="O54"/>
  <c r="N54"/>
  <c r="M54"/>
  <c r="L54"/>
  <c r="K54"/>
  <c r="J54"/>
  <c r="I54"/>
  <c r="H54"/>
  <c r="O53"/>
  <c r="N53"/>
  <c r="M53"/>
  <c r="L53"/>
  <c r="K53"/>
  <c r="J53"/>
  <c r="I53"/>
  <c r="H53"/>
  <c r="O52"/>
  <c r="N52"/>
  <c r="M52"/>
  <c r="L52"/>
  <c r="K52"/>
  <c r="J52"/>
  <c r="P52" s="1"/>
  <c r="Q53" s="1"/>
  <c r="I52"/>
  <c r="H52"/>
  <c r="O51"/>
  <c r="N51"/>
  <c r="M51"/>
  <c r="L51"/>
  <c r="K51"/>
  <c r="J51"/>
  <c r="P51" s="1"/>
  <c r="Q52" s="1"/>
  <c r="I51"/>
  <c r="H51"/>
  <c r="O50"/>
  <c r="N50"/>
  <c r="M50"/>
  <c r="L50"/>
  <c r="K50"/>
  <c r="J50"/>
  <c r="I50"/>
  <c r="H50"/>
  <c r="O49"/>
  <c r="N49"/>
  <c r="M49"/>
  <c r="L49"/>
  <c r="K49"/>
  <c r="J49"/>
  <c r="I49"/>
  <c r="H49"/>
  <c r="O48"/>
  <c r="N48"/>
  <c r="M48"/>
  <c r="L48"/>
  <c r="K48"/>
  <c r="J48"/>
  <c r="P48" s="1"/>
  <c r="Q49" s="1"/>
  <c r="I48"/>
  <c r="H48"/>
  <c r="O47"/>
  <c r="N47"/>
  <c r="M47"/>
  <c r="L47"/>
  <c r="K47"/>
  <c r="J47"/>
  <c r="P47" s="1"/>
  <c r="Q48" s="1"/>
  <c r="I47"/>
  <c r="H47"/>
  <c r="O46"/>
  <c r="N46"/>
  <c r="M46"/>
  <c r="L46"/>
  <c r="K46"/>
  <c r="J46"/>
  <c r="I46"/>
  <c r="H46"/>
  <c r="O45"/>
  <c r="N45"/>
  <c r="M45"/>
  <c r="L45"/>
  <c r="K45"/>
  <c r="J45"/>
  <c r="I45"/>
  <c r="H45"/>
  <c r="O44"/>
  <c r="N44"/>
  <c r="M44"/>
  <c r="L44"/>
  <c r="K44"/>
  <c r="J44"/>
  <c r="P44" s="1"/>
  <c r="Q45" s="1"/>
  <c r="I44"/>
  <c r="H44"/>
  <c r="O43"/>
  <c r="N43"/>
  <c r="M43"/>
  <c r="L43"/>
  <c r="K43"/>
  <c r="J43"/>
  <c r="P43" s="1"/>
  <c r="Q44" s="1"/>
  <c r="I43"/>
  <c r="H43"/>
  <c r="O42"/>
  <c r="N42"/>
  <c r="M42"/>
  <c r="L42"/>
  <c r="K42"/>
  <c r="J42"/>
  <c r="I42"/>
  <c r="H42"/>
  <c r="O41"/>
  <c r="N41"/>
  <c r="M41"/>
  <c r="L41"/>
  <c r="K41"/>
  <c r="J41"/>
  <c r="I41"/>
  <c r="H41"/>
  <c r="O40"/>
  <c r="N40"/>
  <c r="M40"/>
  <c r="L40"/>
  <c r="K40"/>
  <c r="J40"/>
  <c r="P40" s="1"/>
  <c r="Q41" s="1"/>
  <c r="I40"/>
  <c r="H40"/>
  <c r="O39"/>
  <c r="N39"/>
  <c r="M39"/>
  <c r="L39"/>
  <c r="K39"/>
  <c r="J39"/>
  <c r="P39" s="1"/>
  <c r="Q40" s="1"/>
  <c r="I39"/>
  <c r="H39"/>
  <c r="O38"/>
  <c r="N38"/>
  <c r="M38"/>
  <c r="L38"/>
  <c r="K38"/>
  <c r="J38"/>
  <c r="I38"/>
  <c r="H38"/>
  <c r="O37"/>
  <c r="N37"/>
  <c r="M37"/>
  <c r="L37"/>
  <c r="K37"/>
  <c r="J37"/>
  <c r="I37"/>
  <c r="H37"/>
  <c r="O36"/>
  <c r="N36"/>
  <c r="M36"/>
  <c r="L36"/>
  <c r="K36"/>
  <c r="J36"/>
  <c r="P36" s="1"/>
  <c r="Q37" s="1"/>
  <c r="I36"/>
  <c r="H36"/>
  <c r="O35"/>
  <c r="N35"/>
  <c r="M35"/>
  <c r="L35"/>
  <c r="K35"/>
  <c r="J35"/>
  <c r="P35" s="1"/>
  <c r="Q36" s="1"/>
  <c r="I35"/>
  <c r="H35"/>
  <c r="O34"/>
  <c r="N34"/>
  <c r="M34"/>
  <c r="L34"/>
  <c r="K34"/>
  <c r="J34"/>
  <c r="I34"/>
  <c r="H34"/>
  <c r="O33"/>
  <c r="N33"/>
  <c r="M33"/>
  <c r="L33"/>
  <c r="K33"/>
  <c r="J33"/>
  <c r="I33"/>
  <c r="H33"/>
  <c r="O32"/>
  <c r="N32"/>
  <c r="M32"/>
  <c r="L32"/>
  <c r="K32"/>
  <c r="J32"/>
  <c r="P32" s="1"/>
  <c r="Q33" s="1"/>
  <c r="I32"/>
  <c r="H32"/>
  <c r="O31"/>
  <c r="N31"/>
  <c r="M31"/>
  <c r="L31"/>
  <c r="K31"/>
  <c r="J31"/>
  <c r="P31" s="1"/>
  <c r="Q32" s="1"/>
  <c r="I31"/>
  <c r="H31"/>
  <c r="O30"/>
  <c r="N30"/>
  <c r="M30"/>
  <c r="L30"/>
  <c r="K30"/>
  <c r="J30"/>
  <c r="I30"/>
  <c r="H30"/>
  <c r="O29"/>
  <c r="N29"/>
  <c r="M29"/>
  <c r="L29"/>
  <c r="K29"/>
  <c r="J29"/>
  <c r="P29" s="1"/>
  <c r="Q30" s="1"/>
  <c r="I29"/>
  <c r="H29"/>
  <c r="O28"/>
  <c r="N28"/>
  <c r="M28"/>
  <c r="L28"/>
  <c r="K28"/>
  <c r="J28"/>
  <c r="P28" s="1"/>
  <c r="Q29" s="1"/>
  <c r="I28"/>
  <c r="H28"/>
  <c r="O27"/>
  <c r="N27"/>
  <c r="M27"/>
  <c r="L27"/>
  <c r="K27"/>
  <c r="J27"/>
  <c r="I27"/>
  <c r="H27"/>
  <c r="O26"/>
  <c r="N26"/>
  <c r="M26"/>
  <c r="L26"/>
  <c r="K26"/>
  <c r="J26"/>
  <c r="I26"/>
  <c r="H26"/>
  <c r="O25"/>
  <c r="N25"/>
  <c r="M25"/>
  <c r="L25"/>
  <c r="K25"/>
  <c r="J25"/>
  <c r="P25" s="1"/>
  <c r="Q26" s="1"/>
  <c r="I25"/>
  <c r="H25"/>
  <c r="O24"/>
  <c r="N24"/>
  <c r="M24"/>
  <c r="L24"/>
  <c r="K24"/>
  <c r="J24"/>
  <c r="P24" s="1"/>
  <c r="Q25" s="1"/>
  <c r="I24"/>
  <c r="H24"/>
  <c r="O23"/>
  <c r="N23"/>
  <c r="M23"/>
  <c r="L23"/>
  <c r="K23"/>
  <c r="J23"/>
  <c r="I23"/>
  <c r="H23"/>
  <c r="X22"/>
  <c r="O22"/>
  <c r="N22"/>
  <c r="M22"/>
  <c r="L22"/>
  <c r="K22"/>
  <c r="J22"/>
  <c r="I22"/>
  <c r="H22"/>
  <c r="O21"/>
  <c r="N21"/>
  <c r="M21"/>
  <c r="L21"/>
  <c r="K21"/>
  <c r="J21"/>
  <c r="I21"/>
  <c r="H21"/>
  <c r="M20"/>
  <c r="L20"/>
  <c r="Q20" s="1"/>
  <c r="I20"/>
  <c r="H20"/>
  <c r="Q19"/>
  <c r="L19"/>
  <c r="M19" s="1"/>
  <c r="I19"/>
  <c r="H19"/>
  <c r="Q18"/>
  <c r="M18"/>
  <c r="L18"/>
  <c r="I18"/>
  <c r="H18"/>
  <c r="Q17"/>
  <c r="I17"/>
  <c r="J18" s="1"/>
  <c r="Q16"/>
  <c r="I16"/>
  <c r="M15"/>
  <c r="L15"/>
  <c r="Q15" s="1"/>
  <c r="I15"/>
  <c r="H15"/>
  <c r="Q14"/>
  <c r="N14"/>
  <c r="O14" s="1"/>
  <c r="M14"/>
  <c r="L14"/>
  <c r="J14"/>
  <c r="K14" s="1"/>
  <c r="I14"/>
  <c r="H14"/>
  <c r="U13"/>
  <c r="Q13"/>
  <c r="O13"/>
  <c r="N13"/>
  <c r="M13"/>
  <c r="L13"/>
  <c r="K13"/>
  <c r="J13"/>
  <c r="P13" s="1"/>
  <c r="I13"/>
  <c r="J19" s="1"/>
  <c r="H13"/>
  <c r="U12"/>
  <c r="U8"/>
  <c r="E5" s="1"/>
  <c r="U5"/>
  <c r="E4" s="1"/>
  <c r="U3"/>
  <c r="E6" s="1"/>
  <c r="U2"/>
  <c r="P214" s="1"/>
  <c r="Q215" s="1"/>
  <c r="U1"/>
  <c r="W21" i="1"/>
  <c r="M1013"/>
  <c r="M1012"/>
  <c r="M1011"/>
  <c r="M1010"/>
  <c r="M1009"/>
  <c r="M1008"/>
  <c r="M1007"/>
  <c r="M1006"/>
  <c r="M1005"/>
  <c r="M1004"/>
  <c r="M1003"/>
  <c r="M1002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5"/>
  <c r="M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M19" s="1"/>
  <c r="L18"/>
  <c r="M18" s="1"/>
  <c r="L17"/>
  <c r="M17" s="1"/>
  <c r="L15"/>
  <c r="L14"/>
  <c r="Q14" s="1"/>
  <c r="L13"/>
  <c r="Q13" s="1"/>
  <c r="M13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5"/>
  <c r="H14"/>
  <c r="H13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7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1"/>
  <c r="O900"/>
  <c r="O899"/>
  <c r="O898"/>
  <c r="O897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K20" i="5" l="1"/>
  <c r="P20"/>
  <c r="K19"/>
  <c r="P19"/>
  <c r="P18"/>
  <c r="K18"/>
  <c r="K13"/>
  <c r="K14"/>
  <c r="J17"/>
  <c r="P77"/>
  <c r="Q78" s="1"/>
  <c r="P81"/>
  <c r="Q82" s="1"/>
  <c r="P113"/>
  <c r="Q114" s="1"/>
  <c r="P117"/>
  <c r="Q118" s="1"/>
  <c r="P121"/>
  <c r="Q122" s="1"/>
  <c r="P125"/>
  <c r="Q126" s="1"/>
  <c r="P129"/>
  <c r="Q130" s="1"/>
  <c r="P157"/>
  <c r="Q158" s="1"/>
  <c r="P173"/>
  <c r="Q174" s="1"/>
  <c r="P177"/>
  <c r="Q178" s="1"/>
  <c r="P181"/>
  <c r="Q182" s="1"/>
  <c r="P185"/>
  <c r="Q186" s="1"/>
  <c r="P260"/>
  <c r="Q261" s="1"/>
  <c r="P263"/>
  <c r="Q264" s="1"/>
  <c r="P30"/>
  <c r="Q31" s="1"/>
  <c r="P34"/>
  <c r="Q35" s="1"/>
  <c r="P38"/>
  <c r="Q39" s="1"/>
  <c r="P42"/>
  <c r="Q43" s="1"/>
  <c r="P46"/>
  <c r="Q47" s="1"/>
  <c r="P50"/>
  <c r="Q51" s="1"/>
  <c r="P54"/>
  <c r="Q55" s="1"/>
  <c r="P58"/>
  <c r="Q59" s="1"/>
  <c r="P62"/>
  <c r="Q63" s="1"/>
  <c r="P66"/>
  <c r="Q67" s="1"/>
  <c r="P70"/>
  <c r="Q71" s="1"/>
  <c r="P74"/>
  <c r="Q75" s="1"/>
  <c r="P78"/>
  <c r="Q79" s="1"/>
  <c r="P82"/>
  <c r="Q83" s="1"/>
  <c r="P86"/>
  <c r="Q87" s="1"/>
  <c r="P90"/>
  <c r="Q91" s="1"/>
  <c r="P94"/>
  <c r="Q95" s="1"/>
  <c r="P98"/>
  <c r="Q99" s="1"/>
  <c r="P102"/>
  <c r="Q103" s="1"/>
  <c r="P106"/>
  <c r="Q107" s="1"/>
  <c r="P110"/>
  <c r="Q111" s="1"/>
  <c r="P114"/>
  <c r="Q115" s="1"/>
  <c r="P118"/>
  <c r="Q119" s="1"/>
  <c r="P122"/>
  <c r="Q123" s="1"/>
  <c r="P126"/>
  <c r="Q127" s="1"/>
  <c r="P130"/>
  <c r="Q131" s="1"/>
  <c r="P134"/>
  <c r="Q135" s="1"/>
  <c r="P138"/>
  <c r="Q139" s="1"/>
  <c r="P142"/>
  <c r="Q143" s="1"/>
  <c r="P146"/>
  <c r="Q147" s="1"/>
  <c r="P150"/>
  <c r="Q151" s="1"/>
  <c r="P154"/>
  <c r="Q155" s="1"/>
  <c r="P158"/>
  <c r="Q159" s="1"/>
  <c r="P162"/>
  <c r="Q163" s="1"/>
  <c r="P166"/>
  <c r="Q167" s="1"/>
  <c r="P170"/>
  <c r="Q171" s="1"/>
  <c r="P174"/>
  <c r="Q175" s="1"/>
  <c r="P178"/>
  <c r="Q179" s="1"/>
  <c r="P182"/>
  <c r="Q183" s="1"/>
  <c r="P186"/>
  <c r="Q187" s="1"/>
  <c r="P190"/>
  <c r="Q191" s="1"/>
  <c r="P194"/>
  <c r="Q195" s="1"/>
  <c r="P198"/>
  <c r="Q199" s="1"/>
  <c r="P202"/>
  <c r="Q203" s="1"/>
  <c r="P206"/>
  <c r="Q207" s="1"/>
  <c r="P210"/>
  <c r="Q211" s="1"/>
  <c r="P214"/>
  <c r="Q215" s="1"/>
  <c r="P218"/>
  <c r="Q219" s="1"/>
  <c r="P222"/>
  <c r="Q223" s="1"/>
  <c r="P226"/>
  <c r="Q227" s="1"/>
  <c r="P230"/>
  <c r="Q231" s="1"/>
  <c r="P234"/>
  <c r="Q235" s="1"/>
  <c r="P238"/>
  <c r="Q239" s="1"/>
  <c r="P242"/>
  <c r="Q243" s="1"/>
  <c r="P246"/>
  <c r="Q247" s="1"/>
  <c r="P250"/>
  <c r="Q251" s="1"/>
  <c r="P254"/>
  <c r="Q255" s="1"/>
  <c r="P261"/>
  <c r="Q262" s="1"/>
  <c r="P262"/>
  <c r="Q263" s="1"/>
  <c r="P267"/>
  <c r="Q268" s="1"/>
  <c r="P268"/>
  <c r="Q269" s="1"/>
  <c r="P270"/>
  <c r="Q271" s="1"/>
  <c r="P271"/>
  <c r="Q272" s="1"/>
  <c r="P272"/>
  <c r="Q273" s="1"/>
  <c r="P275"/>
  <c r="Q276" s="1"/>
  <c r="P276"/>
  <c r="Q277" s="1"/>
  <c r="P279"/>
  <c r="Q280" s="1"/>
  <c r="P280"/>
  <c r="Q281" s="1"/>
  <c r="P283"/>
  <c r="Q284" s="1"/>
  <c r="P284"/>
  <c r="Q285" s="1"/>
  <c r="P287"/>
  <c r="Q288" s="1"/>
  <c r="P288"/>
  <c r="Q289" s="1"/>
  <c r="P291"/>
  <c r="Q292" s="1"/>
  <c r="P292"/>
  <c r="Q293" s="1"/>
  <c r="P294"/>
  <c r="Q295" s="1"/>
  <c r="P295"/>
  <c r="Q296" s="1"/>
  <c r="P296"/>
  <c r="Q297" s="1"/>
  <c r="P298"/>
  <c r="Q299" s="1"/>
  <c r="P299"/>
  <c r="Q300" s="1"/>
  <c r="P300"/>
  <c r="Q301" s="1"/>
  <c r="P302"/>
  <c r="Q303" s="1"/>
  <c r="P303"/>
  <c r="Q304" s="1"/>
  <c r="P304"/>
  <c r="Q305" s="1"/>
  <c r="P306"/>
  <c r="Q307" s="1"/>
  <c r="P307"/>
  <c r="Q308" s="1"/>
  <c r="P308"/>
  <c r="Q309" s="1"/>
  <c r="P310"/>
  <c r="Q311" s="1"/>
  <c r="P311"/>
  <c r="Q312" s="1"/>
  <c r="P312"/>
  <c r="Q313" s="1"/>
  <c r="P314"/>
  <c r="Q315" s="1"/>
  <c r="P315"/>
  <c r="Q316" s="1"/>
  <c r="P316"/>
  <c r="Q317" s="1"/>
  <c r="P318"/>
  <c r="Q319" s="1"/>
  <c r="P319"/>
  <c r="Q320" s="1"/>
  <c r="P320"/>
  <c r="Q321" s="1"/>
  <c r="P322"/>
  <c r="Q323" s="1"/>
  <c r="P323"/>
  <c r="Q324" s="1"/>
  <c r="P324"/>
  <c r="Q325" s="1"/>
  <c r="P326"/>
  <c r="Q327" s="1"/>
  <c r="P327"/>
  <c r="Q328" s="1"/>
  <c r="P328"/>
  <c r="Q329" s="1"/>
  <c r="P330"/>
  <c r="Q331" s="1"/>
  <c r="P331"/>
  <c r="Q332" s="1"/>
  <c r="P332"/>
  <c r="Q333" s="1"/>
  <c r="P334"/>
  <c r="Q335" s="1"/>
  <c r="P335"/>
  <c r="Q336" s="1"/>
  <c r="P336"/>
  <c r="Q337" s="1"/>
  <c r="P338"/>
  <c r="Q339" s="1"/>
  <c r="P339"/>
  <c r="Q340" s="1"/>
  <c r="P340"/>
  <c r="Q341" s="1"/>
  <c r="P342"/>
  <c r="Q343" s="1"/>
  <c r="P343"/>
  <c r="Q344" s="1"/>
  <c r="P344"/>
  <c r="Q345" s="1"/>
  <c r="P346"/>
  <c r="Q347" s="1"/>
  <c r="P347"/>
  <c r="Q348" s="1"/>
  <c r="P348"/>
  <c r="Q349" s="1"/>
  <c r="P351"/>
  <c r="Q352" s="1"/>
  <c r="P352"/>
  <c r="Q353" s="1"/>
  <c r="P355"/>
  <c r="Q356" s="1"/>
  <c r="P356"/>
  <c r="Q357" s="1"/>
  <c r="P359"/>
  <c r="Q360" s="1"/>
  <c r="P360"/>
  <c r="Q361" s="1"/>
  <c r="P363"/>
  <c r="Q364" s="1"/>
  <c r="P364"/>
  <c r="Q365" s="1"/>
  <c r="P367"/>
  <c r="Q368" s="1"/>
  <c r="P368"/>
  <c r="Q369" s="1"/>
  <c r="P371"/>
  <c r="Q372" s="1"/>
  <c r="P372"/>
  <c r="Q373" s="1"/>
  <c r="P373"/>
  <c r="Q374" s="1"/>
  <c r="P375"/>
  <c r="Q376" s="1"/>
  <c r="P376"/>
  <c r="Q377" s="1"/>
  <c r="P379"/>
  <c r="Q380" s="1"/>
  <c r="P380"/>
  <c r="Q381" s="1"/>
  <c r="P383"/>
  <c r="Q384" s="1"/>
  <c r="P384"/>
  <c r="Q385" s="1"/>
  <c r="P387"/>
  <c r="Q388" s="1"/>
  <c r="P388"/>
  <c r="Q389" s="1"/>
  <c r="P390"/>
  <c r="Q391" s="1"/>
  <c r="P391"/>
  <c r="Q392" s="1"/>
  <c r="P392"/>
  <c r="Q393" s="1"/>
  <c r="P394"/>
  <c r="Q395" s="1"/>
  <c r="P395"/>
  <c r="Q396" s="1"/>
  <c r="P396"/>
  <c r="Q397" s="1"/>
  <c r="P398"/>
  <c r="Q399" s="1"/>
  <c r="P399"/>
  <c r="Q400" s="1"/>
  <c r="P400"/>
  <c r="Q401" s="1"/>
  <c r="P402"/>
  <c r="Q403" s="1"/>
  <c r="P403"/>
  <c r="Q404" s="1"/>
  <c r="P406"/>
  <c r="Q407" s="1"/>
  <c r="P407"/>
  <c r="Q408" s="1"/>
  <c r="P408"/>
  <c r="Q409" s="1"/>
  <c r="P410"/>
  <c r="Q411" s="1"/>
  <c r="P411"/>
  <c r="Q412" s="1"/>
  <c r="P412"/>
  <c r="Q413" s="1"/>
  <c r="P414"/>
  <c r="Q415" s="1"/>
  <c r="P415"/>
  <c r="Q416" s="1"/>
  <c r="P416"/>
  <c r="Q417" s="1"/>
  <c r="P419"/>
  <c r="Q420" s="1"/>
  <c r="P420"/>
  <c r="Q421" s="1"/>
  <c r="P422"/>
  <c r="Q423" s="1"/>
  <c r="P423"/>
  <c r="Q424" s="1"/>
  <c r="P424"/>
  <c r="Q425" s="1"/>
  <c r="P426"/>
  <c r="Q427" s="1"/>
  <c r="P427"/>
  <c r="Q428" s="1"/>
  <c r="P428"/>
  <c r="Q429" s="1"/>
  <c r="P430"/>
  <c r="Q431" s="1"/>
  <c r="P431"/>
  <c r="Q432" s="1"/>
  <c r="P432"/>
  <c r="Q433" s="1"/>
  <c r="P434"/>
  <c r="Q435" s="1"/>
  <c r="P435"/>
  <c r="Q436" s="1"/>
  <c r="P436"/>
  <c r="Q437" s="1"/>
  <c r="P438"/>
  <c r="Q439" s="1"/>
  <c r="P439"/>
  <c r="Q440" s="1"/>
  <c r="P440"/>
  <c r="Q441" s="1"/>
  <c r="P442"/>
  <c r="Q443" s="1"/>
  <c r="P443"/>
  <c r="Q444" s="1"/>
  <c r="P446"/>
  <c r="Q447" s="1"/>
  <c r="P447"/>
  <c r="Q448" s="1"/>
  <c r="P450"/>
  <c r="Q451" s="1"/>
  <c r="P451"/>
  <c r="Q452" s="1"/>
  <c r="P452"/>
  <c r="Q453" s="1"/>
  <c r="P454"/>
  <c r="Q455" s="1"/>
  <c r="P455"/>
  <c r="Q456" s="1"/>
  <c r="P456"/>
  <c r="Q457" s="1"/>
  <c r="P458"/>
  <c r="Q459" s="1"/>
  <c r="P459"/>
  <c r="Q460" s="1"/>
  <c r="P462"/>
  <c r="Q463" s="1"/>
  <c r="P463"/>
  <c r="Q464" s="1"/>
  <c r="P466"/>
  <c r="Q467" s="1"/>
  <c r="P467"/>
  <c r="Q468" s="1"/>
  <c r="P470"/>
  <c r="Q471" s="1"/>
  <c r="P471"/>
  <c r="Q472" s="1"/>
  <c r="P472"/>
  <c r="Q473" s="1"/>
  <c r="P475"/>
  <c r="Q476" s="1"/>
  <c r="P476"/>
  <c r="Q477" s="1"/>
  <c r="P479"/>
  <c r="Q480" s="1"/>
  <c r="P480"/>
  <c r="Q481" s="1"/>
  <c r="P483"/>
  <c r="Q484" s="1"/>
  <c r="P484"/>
  <c r="Q485" s="1"/>
  <c r="P486"/>
  <c r="Q487" s="1"/>
  <c r="P487"/>
  <c r="Q488" s="1"/>
  <c r="P488"/>
  <c r="Q489" s="1"/>
  <c r="P490"/>
  <c r="Q491" s="1"/>
  <c r="P491"/>
  <c r="Q492" s="1"/>
  <c r="P492"/>
  <c r="Q493" s="1"/>
  <c r="P495"/>
  <c r="Q496" s="1"/>
  <c r="P496"/>
  <c r="Q497" s="1"/>
  <c r="P498"/>
  <c r="Q499" s="1"/>
  <c r="P499"/>
  <c r="Q500" s="1"/>
  <c r="P500"/>
  <c r="Q501" s="1"/>
  <c r="P503"/>
  <c r="Q504" s="1"/>
  <c r="P504"/>
  <c r="Q505" s="1"/>
  <c r="P506"/>
  <c r="Q507" s="1"/>
  <c r="P507"/>
  <c r="Q508" s="1"/>
  <c r="P508"/>
  <c r="Q509" s="1"/>
  <c r="P510"/>
  <c r="Q511" s="1"/>
  <c r="P511"/>
  <c r="Q512" s="1"/>
  <c r="P512"/>
  <c r="Q513" s="1"/>
  <c r="P514"/>
  <c r="Q515" s="1"/>
  <c r="P515"/>
  <c r="Q516" s="1"/>
  <c r="P516"/>
  <c r="Q517" s="1"/>
  <c r="P517"/>
  <c r="Q518" s="1"/>
  <c r="P518"/>
  <c r="Q519" s="1"/>
  <c r="P519"/>
  <c r="Q520" s="1"/>
  <c r="P520"/>
  <c r="Q521" s="1"/>
  <c r="P523"/>
  <c r="Q524" s="1"/>
  <c r="P524"/>
  <c r="Q525" s="1"/>
  <c r="P526"/>
  <c r="Q527" s="1"/>
  <c r="P527"/>
  <c r="Q528" s="1"/>
  <c r="P528"/>
  <c r="Q529" s="1"/>
  <c r="P529"/>
  <c r="Q530" s="1"/>
  <c r="P530"/>
  <c r="Q531" s="1"/>
  <c r="P531"/>
  <c r="Q532" s="1"/>
  <c r="P533"/>
  <c r="Q534" s="1"/>
  <c r="P534"/>
  <c r="Q535" s="1"/>
  <c r="P535"/>
  <c r="Q536" s="1"/>
  <c r="P538"/>
  <c r="Q539" s="1"/>
  <c r="P539"/>
  <c r="Q540" s="1"/>
  <c r="P542"/>
  <c r="Q543" s="1"/>
  <c r="P543"/>
  <c r="Q544" s="1"/>
  <c r="P546"/>
  <c r="Q547" s="1"/>
  <c r="P547"/>
  <c r="Q548" s="1"/>
  <c r="P550"/>
  <c r="Q551" s="1"/>
  <c r="P551"/>
  <c r="Q552" s="1"/>
  <c r="P553"/>
  <c r="Q554" s="1"/>
  <c r="P554"/>
  <c r="Q555" s="1"/>
  <c r="P555"/>
  <c r="Q556" s="1"/>
  <c r="P557"/>
  <c r="Q558" s="1"/>
  <c r="P558"/>
  <c r="Q559" s="1"/>
  <c r="P559"/>
  <c r="Q560" s="1"/>
  <c r="P560"/>
  <c r="Q561" s="1"/>
  <c r="P561"/>
  <c r="Q562" s="1"/>
  <c r="P562"/>
  <c r="Q563" s="1"/>
  <c r="P563"/>
  <c r="Q564" s="1"/>
  <c r="P564"/>
  <c r="Q565" s="1"/>
  <c r="P565"/>
  <c r="Q566" s="1"/>
  <c r="P566"/>
  <c r="Q567" s="1"/>
  <c r="P567"/>
  <c r="Q568" s="1"/>
  <c r="P568"/>
  <c r="Q569" s="1"/>
  <c r="P569"/>
  <c r="Q570" s="1"/>
  <c r="P570"/>
  <c r="Q571" s="1"/>
  <c r="P572"/>
  <c r="Q573" s="1"/>
  <c r="P573"/>
  <c r="Q574" s="1"/>
  <c r="P574"/>
  <c r="Q575" s="1"/>
  <c r="P576"/>
  <c r="Q577" s="1"/>
  <c r="P577"/>
  <c r="Q578" s="1"/>
  <c r="P578"/>
  <c r="Q579" s="1"/>
  <c r="P580"/>
  <c r="Q581" s="1"/>
  <c r="P581"/>
  <c r="Q582" s="1"/>
  <c r="P583"/>
  <c r="Q584" s="1"/>
  <c r="P585"/>
  <c r="Q586" s="1"/>
  <c r="P589"/>
  <c r="Q590" s="1"/>
  <c r="P591"/>
  <c r="Q592" s="1"/>
  <c r="P593"/>
  <c r="Q594" s="1"/>
  <c r="P597"/>
  <c r="Q598" s="1"/>
  <c r="P977"/>
  <c r="Q978" s="1"/>
  <c r="P973"/>
  <c r="Q974" s="1"/>
  <c r="P969"/>
  <c r="Q970" s="1"/>
  <c r="P965"/>
  <c r="Q966" s="1"/>
  <c r="P961"/>
  <c r="Q962" s="1"/>
  <c r="P957"/>
  <c r="Q958" s="1"/>
  <c r="P953"/>
  <c r="Q954" s="1"/>
  <c r="P949"/>
  <c r="Q950" s="1"/>
  <c r="P945"/>
  <c r="Q946" s="1"/>
  <c r="P941"/>
  <c r="Q942" s="1"/>
  <c r="P933"/>
  <c r="Q934" s="1"/>
  <c r="P929"/>
  <c r="Q930" s="1"/>
  <c r="P925"/>
  <c r="Q926" s="1"/>
  <c r="P921"/>
  <c r="Q922" s="1"/>
  <c r="P917"/>
  <c r="Q918" s="1"/>
  <c r="P913"/>
  <c r="Q914" s="1"/>
  <c r="P897"/>
  <c r="Q898" s="1"/>
  <c r="P893"/>
  <c r="Q894" s="1"/>
  <c r="P889"/>
  <c r="Q890" s="1"/>
  <c r="P885"/>
  <c r="Q886" s="1"/>
  <c r="P881"/>
  <c r="Q882" s="1"/>
  <c r="P877"/>
  <c r="Q878" s="1"/>
  <c r="P873"/>
  <c r="Q874" s="1"/>
  <c r="P869"/>
  <c r="Q870" s="1"/>
  <c r="P865"/>
  <c r="Q866" s="1"/>
  <c r="P861"/>
  <c r="Q862" s="1"/>
  <c r="P857"/>
  <c r="Q858" s="1"/>
  <c r="P853"/>
  <c r="Q854" s="1"/>
  <c r="P849"/>
  <c r="Q850" s="1"/>
  <c r="P845"/>
  <c r="Q846" s="1"/>
  <c r="P841"/>
  <c r="Q842" s="1"/>
  <c r="P773"/>
  <c r="Q774" s="1"/>
  <c r="P769"/>
  <c r="Q770" s="1"/>
  <c r="P765"/>
  <c r="Q766" s="1"/>
  <c r="P761"/>
  <c r="Q762" s="1"/>
  <c r="P757"/>
  <c r="Q758" s="1"/>
  <c r="P753"/>
  <c r="Q754" s="1"/>
  <c r="P749"/>
  <c r="Q750" s="1"/>
  <c r="P745"/>
  <c r="Q746" s="1"/>
  <c r="P741"/>
  <c r="Q742" s="1"/>
  <c r="P737"/>
  <c r="Q738" s="1"/>
  <c r="P733"/>
  <c r="Q734" s="1"/>
  <c r="P729"/>
  <c r="Q730" s="1"/>
  <c r="P725"/>
  <c r="Q726" s="1"/>
  <c r="P721"/>
  <c r="Q722" s="1"/>
  <c r="P717"/>
  <c r="Q718" s="1"/>
  <c r="P713"/>
  <c r="Q714" s="1"/>
  <c r="P980"/>
  <c r="Q981" s="1"/>
  <c r="P976"/>
  <c r="Q977" s="1"/>
  <c r="P972"/>
  <c r="Q973" s="1"/>
  <c r="P968"/>
  <c r="Q969" s="1"/>
  <c r="P952"/>
  <c r="Q953" s="1"/>
  <c r="P948"/>
  <c r="Q949" s="1"/>
  <c r="P944"/>
  <c r="Q945" s="1"/>
  <c r="P940"/>
  <c r="Q941" s="1"/>
  <c r="P936"/>
  <c r="Q937" s="1"/>
  <c r="P932"/>
  <c r="Q933" s="1"/>
  <c r="P928"/>
  <c r="Q929" s="1"/>
  <c r="P924"/>
  <c r="Q925" s="1"/>
  <c r="P920"/>
  <c r="Q921" s="1"/>
  <c r="P916"/>
  <c r="Q917" s="1"/>
  <c r="P912"/>
  <c r="Q913" s="1"/>
  <c r="P908"/>
  <c r="Q909" s="1"/>
  <c r="P904"/>
  <c r="Q905" s="1"/>
  <c r="P900"/>
  <c r="Q901" s="1"/>
  <c r="P896"/>
  <c r="Q897" s="1"/>
  <c r="P892"/>
  <c r="Q893" s="1"/>
  <c r="P888"/>
  <c r="Q889" s="1"/>
  <c r="P884"/>
  <c r="Q885" s="1"/>
  <c r="P880"/>
  <c r="Q881" s="1"/>
  <c r="P876"/>
  <c r="Q877" s="1"/>
  <c r="P872"/>
  <c r="Q873" s="1"/>
  <c r="P868"/>
  <c r="Q869" s="1"/>
  <c r="P864"/>
  <c r="Q865" s="1"/>
  <c r="P860"/>
  <c r="Q861" s="1"/>
  <c r="P856"/>
  <c r="Q857" s="1"/>
  <c r="P852"/>
  <c r="Q853" s="1"/>
  <c r="P848"/>
  <c r="Q849" s="1"/>
  <c r="P844"/>
  <c r="Q845" s="1"/>
  <c r="P840"/>
  <c r="Q841" s="1"/>
  <c r="P836"/>
  <c r="Q837" s="1"/>
  <c r="P832"/>
  <c r="Q833" s="1"/>
  <c r="P828"/>
  <c r="Q829" s="1"/>
  <c r="P824"/>
  <c r="Q825" s="1"/>
  <c r="P820"/>
  <c r="Q821" s="1"/>
  <c r="P816"/>
  <c r="Q817" s="1"/>
  <c r="P812"/>
  <c r="Q813" s="1"/>
  <c r="P808"/>
  <c r="Q809" s="1"/>
  <c r="P804"/>
  <c r="Q805" s="1"/>
  <c r="P800"/>
  <c r="Q801" s="1"/>
  <c r="P796"/>
  <c r="Q797" s="1"/>
  <c r="P792"/>
  <c r="Q793" s="1"/>
  <c r="P788"/>
  <c r="Q789" s="1"/>
  <c r="P784"/>
  <c r="Q785" s="1"/>
  <c r="P780"/>
  <c r="Q781" s="1"/>
  <c r="P776"/>
  <c r="Q777" s="1"/>
  <c r="P772"/>
  <c r="Q773" s="1"/>
  <c r="P768"/>
  <c r="Q769" s="1"/>
  <c r="P764"/>
  <c r="Q765" s="1"/>
  <c r="P760"/>
  <c r="Q761" s="1"/>
  <c r="P756"/>
  <c r="Q757" s="1"/>
  <c r="P752"/>
  <c r="Q753" s="1"/>
  <c r="P748"/>
  <c r="Q749" s="1"/>
  <c r="P744"/>
  <c r="Q745" s="1"/>
  <c r="P740"/>
  <c r="Q741" s="1"/>
  <c r="P736"/>
  <c r="Q737" s="1"/>
  <c r="P728"/>
  <c r="Q729" s="1"/>
  <c r="P724"/>
  <c r="Q725" s="1"/>
  <c r="P720"/>
  <c r="Q721" s="1"/>
  <c r="P716"/>
  <c r="Q717" s="1"/>
  <c r="P712"/>
  <c r="Q713" s="1"/>
  <c r="P708"/>
  <c r="Q709" s="1"/>
  <c r="P704"/>
  <c r="Q705" s="1"/>
  <c r="P700"/>
  <c r="Q701" s="1"/>
  <c r="P696"/>
  <c r="Q697" s="1"/>
  <c r="P692"/>
  <c r="Q693" s="1"/>
  <c r="P688"/>
  <c r="Q689" s="1"/>
  <c r="P684"/>
  <c r="Q685" s="1"/>
  <c r="P680"/>
  <c r="Q681" s="1"/>
  <c r="P676"/>
  <c r="Q677" s="1"/>
  <c r="P711"/>
  <c r="Q712" s="1"/>
  <c r="P707"/>
  <c r="Q708" s="1"/>
  <c r="P703"/>
  <c r="Q704" s="1"/>
  <c r="P699"/>
  <c r="Q700" s="1"/>
  <c r="P695"/>
  <c r="Q696" s="1"/>
  <c r="P691"/>
  <c r="Q692" s="1"/>
  <c r="P687"/>
  <c r="Q688" s="1"/>
  <c r="P683"/>
  <c r="Q684" s="1"/>
  <c r="P675"/>
  <c r="Q676" s="1"/>
  <c r="P626"/>
  <c r="Q627" s="1"/>
  <c r="P622"/>
  <c r="Q623" s="1"/>
  <c r="P618"/>
  <c r="Q619" s="1"/>
  <c r="P669"/>
  <c r="Q670" s="1"/>
  <c r="P665"/>
  <c r="Q666" s="1"/>
  <c r="P661"/>
  <c r="Q662" s="1"/>
  <c r="P657"/>
  <c r="Q658" s="1"/>
  <c r="P653"/>
  <c r="Q654" s="1"/>
  <c r="P649"/>
  <c r="Q650" s="1"/>
  <c r="P645"/>
  <c r="Q646" s="1"/>
  <c r="P641"/>
  <c r="Q642" s="1"/>
  <c r="P637"/>
  <c r="Q638" s="1"/>
  <c r="P633"/>
  <c r="Q634" s="1"/>
  <c r="P629"/>
  <c r="Q630" s="1"/>
  <c r="P625"/>
  <c r="Q626" s="1"/>
  <c r="P621"/>
  <c r="Q622" s="1"/>
  <c r="P617"/>
  <c r="Q618" s="1"/>
  <c r="P613"/>
  <c r="Q614" s="1"/>
  <c r="P679"/>
  <c r="Q680" s="1"/>
  <c r="P592"/>
  <c r="Q593" s="1"/>
  <c r="P588"/>
  <c r="Q589" s="1"/>
  <c r="P584"/>
  <c r="Q585" s="1"/>
  <c r="P601"/>
  <c r="Q602" s="1"/>
  <c r="P549"/>
  <c r="Q550" s="1"/>
  <c r="P545"/>
  <c r="Q546" s="1"/>
  <c r="P541"/>
  <c r="Q542" s="1"/>
  <c r="P537"/>
  <c r="Q538" s="1"/>
  <c r="P525"/>
  <c r="Q526" s="1"/>
  <c r="P521"/>
  <c r="Q522" s="1"/>
  <c r="P513"/>
  <c r="Q514" s="1"/>
  <c r="P509"/>
  <c r="Q510" s="1"/>
  <c r="P505"/>
  <c r="Q506" s="1"/>
  <c r="P501"/>
  <c r="Q502" s="1"/>
  <c r="P497"/>
  <c r="Q498" s="1"/>
  <c r="P493"/>
  <c r="Q494" s="1"/>
  <c r="P489"/>
  <c r="Q490" s="1"/>
  <c r="P485"/>
  <c r="Q486" s="1"/>
  <c r="P481"/>
  <c r="Q482" s="1"/>
  <c r="P477"/>
  <c r="Q478" s="1"/>
  <c r="P473"/>
  <c r="Q474" s="1"/>
  <c r="P469"/>
  <c r="Q470" s="1"/>
  <c r="P465"/>
  <c r="Q466" s="1"/>
  <c r="P461"/>
  <c r="Q462" s="1"/>
  <c r="P457"/>
  <c r="Q458" s="1"/>
  <c r="P453"/>
  <c r="Q454" s="1"/>
  <c r="P449"/>
  <c r="Q450" s="1"/>
  <c r="P445"/>
  <c r="Q446" s="1"/>
  <c r="P441"/>
  <c r="Q442" s="1"/>
  <c r="P437"/>
  <c r="Q438" s="1"/>
  <c r="P433"/>
  <c r="Q434" s="1"/>
  <c r="P429"/>
  <c r="Q430" s="1"/>
  <c r="P425"/>
  <c r="Q426" s="1"/>
  <c r="P421"/>
  <c r="Q422" s="1"/>
  <c r="P417"/>
  <c r="Q418" s="1"/>
  <c r="P413"/>
  <c r="Q414" s="1"/>
  <c r="P409"/>
  <c r="Q410" s="1"/>
  <c r="P405"/>
  <c r="Q406" s="1"/>
  <c r="P401"/>
  <c r="Q402" s="1"/>
  <c r="P397"/>
  <c r="Q398" s="1"/>
  <c r="P393"/>
  <c r="Q394" s="1"/>
  <c r="P389"/>
  <c r="Q390" s="1"/>
  <c r="P385"/>
  <c r="Q386" s="1"/>
  <c r="P381"/>
  <c r="Q382" s="1"/>
  <c r="P377"/>
  <c r="Q378" s="1"/>
  <c r="P369"/>
  <c r="Q370" s="1"/>
  <c r="P365"/>
  <c r="Q366" s="1"/>
  <c r="P361"/>
  <c r="Q362" s="1"/>
  <c r="P357"/>
  <c r="Q358" s="1"/>
  <c r="P353"/>
  <c r="Q354" s="1"/>
  <c r="P349"/>
  <c r="Q350" s="1"/>
  <c r="P345"/>
  <c r="Q346" s="1"/>
  <c r="P341"/>
  <c r="Q342" s="1"/>
  <c r="P337"/>
  <c r="Q338" s="1"/>
  <c r="P333"/>
  <c r="Q334" s="1"/>
  <c r="P329"/>
  <c r="Q330" s="1"/>
  <c r="P325"/>
  <c r="Q326" s="1"/>
  <c r="P321"/>
  <c r="Q322" s="1"/>
  <c r="P317"/>
  <c r="Q318" s="1"/>
  <c r="P313"/>
  <c r="Q314" s="1"/>
  <c r="P309"/>
  <c r="Q310" s="1"/>
  <c r="P305"/>
  <c r="Q306" s="1"/>
  <c r="P301"/>
  <c r="Q302" s="1"/>
  <c r="P297"/>
  <c r="Q298" s="1"/>
  <c r="P293"/>
  <c r="Q294" s="1"/>
  <c r="P289"/>
  <c r="Q290" s="1"/>
  <c r="P285"/>
  <c r="Q286" s="1"/>
  <c r="P281"/>
  <c r="Q282" s="1"/>
  <c r="P277"/>
  <c r="Q278" s="1"/>
  <c r="P273"/>
  <c r="Q274" s="1"/>
  <c r="P269"/>
  <c r="Q270" s="1"/>
  <c r="P556"/>
  <c r="Q557" s="1"/>
  <c r="P552"/>
  <c r="Q553" s="1"/>
  <c r="P548"/>
  <c r="Q549" s="1"/>
  <c r="P544"/>
  <c r="Q545" s="1"/>
  <c r="P540"/>
  <c r="Q541" s="1"/>
  <c r="P536"/>
  <c r="Q537" s="1"/>
  <c r="P532"/>
  <c r="Q533" s="1"/>
  <c r="P468"/>
  <c r="Q469" s="1"/>
  <c r="P464"/>
  <c r="Q465" s="1"/>
  <c r="P460"/>
  <c r="Q461" s="1"/>
  <c r="P448"/>
  <c r="Q449" s="1"/>
  <c r="P444"/>
  <c r="Q445" s="1"/>
  <c r="P404"/>
  <c r="Q405" s="1"/>
  <c r="P609"/>
  <c r="Q610" s="1"/>
  <c r="P595"/>
  <c r="Q596" s="1"/>
  <c r="P587"/>
  <c r="Q588" s="1"/>
  <c r="P579"/>
  <c r="Q580" s="1"/>
  <c r="P575"/>
  <c r="Q576" s="1"/>
  <c r="P571"/>
  <c r="Q572" s="1"/>
  <c r="P605"/>
  <c r="Q606" s="1"/>
  <c r="P522"/>
  <c r="Q523" s="1"/>
  <c r="P502"/>
  <c r="Q503" s="1"/>
  <c r="P494"/>
  <c r="Q495" s="1"/>
  <c r="P482"/>
  <c r="Q483" s="1"/>
  <c r="P478"/>
  <c r="Q479" s="1"/>
  <c r="P474"/>
  <c r="Q475" s="1"/>
  <c r="P418"/>
  <c r="Q419" s="1"/>
  <c r="P386"/>
  <c r="Q387" s="1"/>
  <c r="P382"/>
  <c r="Q383" s="1"/>
  <c r="P378"/>
  <c r="Q379" s="1"/>
  <c r="P374"/>
  <c r="Q375" s="1"/>
  <c r="P370"/>
  <c r="Q371" s="1"/>
  <c r="P366"/>
  <c r="Q367" s="1"/>
  <c r="P362"/>
  <c r="Q363" s="1"/>
  <c r="P358"/>
  <c r="Q359" s="1"/>
  <c r="P354"/>
  <c r="Q355" s="1"/>
  <c r="P350"/>
  <c r="Q351" s="1"/>
  <c r="P290"/>
  <c r="Q291" s="1"/>
  <c r="P286"/>
  <c r="Q287" s="1"/>
  <c r="P282"/>
  <c r="Q283" s="1"/>
  <c r="P278"/>
  <c r="Q279" s="1"/>
  <c r="P274"/>
  <c r="Q275" s="1"/>
  <c r="P266"/>
  <c r="Q267" s="1"/>
  <c r="E5"/>
  <c r="J15"/>
  <c r="N15"/>
  <c r="M18"/>
  <c r="P51"/>
  <c r="Q52" s="1"/>
  <c r="P207"/>
  <c r="Q208" s="1"/>
  <c r="P211"/>
  <c r="Q212" s="1"/>
  <c r="J16"/>
  <c r="P258"/>
  <c r="Q259" s="1"/>
  <c r="P264"/>
  <c r="Q265" s="1"/>
  <c r="P586"/>
  <c r="Q587" s="1"/>
  <c r="P594"/>
  <c r="Q595" s="1"/>
  <c r="P602"/>
  <c r="Q603" s="1"/>
  <c r="P607"/>
  <c r="Q608" s="1"/>
  <c r="P596"/>
  <c r="Q597" s="1"/>
  <c r="P600"/>
  <c r="Q601" s="1"/>
  <c r="P606"/>
  <c r="Q607" s="1"/>
  <c r="P611"/>
  <c r="Q612" s="1"/>
  <c r="P612"/>
  <c r="Q613" s="1"/>
  <c r="P614"/>
  <c r="Q615" s="1"/>
  <c r="P615"/>
  <c r="Q616" s="1"/>
  <c r="P616"/>
  <c r="Q617" s="1"/>
  <c r="P619"/>
  <c r="Q620" s="1"/>
  <c r="P620"/>
  <c r="Q621" s="1"/>
  <c r="P623"/>
  <c r="Q624" s="1"/>
  <c r="P624"/>
  <c r="Q625" s="1"/>
  <c r="P627"/>
  <c r="Q628" s="1"/>
  <c r="P628"/>
  <c r="Q629" s="1"/>
  <c r="P630"/>
  <c r="Q631" s="1"/>
  <c r="P631"/>
  <c r="Q632" s="1"/>
  <c r="P632"/>
  <c r="Q633" s="1"/>
  <c r="P634"/>
  <c r="Q635" s="1"/>
  <c r="P635"/>
  <c r="Q636" s="1"/>
  <c r="P636"/>
  <c r="Q637" s="1"/>
  <c r="P638"/>
  <c r="Q639" s="1"/>
  <c r="P639"/>
  <c r="Q640" s="1"/>
  <c r="P640"/>
  <c r="Q641" s="1"/>
  <c r="P642"/>
  <c r="Q643" s="1"/>
  <c r="P643"/>
  <c r="Q644" s="1"/>
  <c r="P644"/>
  <c r="Q645" s="1"/>
  <c r="P646"/>
  <c r="Q647" s="1"/>
  <c r="P647"/>
  <c r="Q648" s="1"/>
  <c r="P648"/>
  <c r="Q649" s="1"/>
  <c r="P650"/>
  <c r="Q651" s="1"/>
  <c r="P651"/>
  <c r="Q652" s="1"/>
  <c r="P652"/>
  <c r="Q653" s="1"/>
  <c r="P654"/>
  <c r="Q655" s="1"/>
  <c r="P655"/>
  <c r="Q656" s="1"/>
  <c r="P656"/>
  <c r="Q657" s="1"/>
  <c r="P658"/>
  <c r="Q659" s="1"/>
  <c r="P659"/>
  <c r="Q660" s="1"/>
  <c r="P660"/>
  <c r="Q661" s="1"/>
  <c r="P662"/>
  <c r="Q663" s="1"/>
  <c r="P663"/>
  <c r="Q664" s="1"/>
  <c r="P664"/>
  <c r="Q665" s="1"/>
  <c r="P666"/>
  <c r="Q667" s="1"/>
  <c r="P667"/>
  <c r="Q668" s="1"/>
  <c r="P668"/>
  <c r="Q669" s="1"/>
  <c r="P670"/>
  <c r="Q671" s="1"/>
  <c r="P671"/>
  <c r="Q672" s="1"/>
  <c r="P672"/>
  <c r="Q673" s="1"/>
  <c r="P673"/>
  <c r="Q674" s="1"/>
  <c r="P590"/>
  <c r="Q591" s="1"/>
  <c r="P599"/>
  <c r="Q600" s="1"/>
  <c r="P604"/>
  <c r="Q605" s="1"/>
  <c r="P610"/>
  <c r="Q611" s="1"/>
  <c r="P582"/>
  <c r="Q583" s="1"/>
  <c r="P598"/>
  <c r="Q599" s="1"/>
  <c r="P603"/>
  <c r="Q604" s="1"/>
  <c r="P608"/>
  <c r="Q609" s="1"/>
  <c r="P674"/>
  <c r="Q675" s="1"/>
  <c r="P681"/>
  <c r="Q682" s="1"/>
  <c r="P682"/>
  <c r="Q683" s="1"/>
  <c r="P685"/>
  <c r="Q686" s="1"/>
  <c r="P686"/>
  <c r="Q687" s="1"/>
  <c r="P689"/>
  <c r="Q690" s="1"/>
  <c r="P690"/>
  <c r="Q691" s="1"/>
  <c r="P693"/>
  <c r="Q694" s="1"/>
  <c r="P694"/>
  <c r="Q695" s="1"/>
  <c r="P697"/>
  <c r="Q698" s="1"/>
  <c r="P698"/>
  <c r="Q699" s="1"/>
  <c r="P701"/>
  <c r="Q702" s="1"/>
  <c r="P702"/>
  <c r="Q703" s="1"/>
  <c r="P705"/>
  <c r="Q706" s="1"/>
  <c r="P706"/>
  <c r="Q707" s="1"/>
  <c r="P709"/>
  <c r="Q710" s="1"/>
  <c r="P710"/>
  <c r="Q711" s="1"/>
  <c r="P714"/>
  <c r="Q715" s="1"/>
  <c r="P715"/>
  <c r="Q716" s="1"/>
  <c r="P718"/>
  <c r="Q719" s="1"/>
  <c r="P719"/>
  <c r="Q720" s="1"/>
  <c r="P722"/>
  <c r="Q723" s="1"/>
  <c r="P723"/>
  <c r="Q724" s="1"/>
  <c r="P726"/>
  <c r="Q727" s="1"/>
  <c r="P727"/>
  <c r="Q728" s="1"/>
  <c r="P730"/>
  <c r="Q731" s="1"/>
  <c r="P731"/>
  <c r="Q732" s="1"/>
  <c r="P732"/>
  <c r="Q733" s="1"/>
  <c r="P734"/>
  <c r="Q735" s="1"/>
  <c r="P735"/>
  <c r="Q736" s="1"/>
  <c r="P738"/>
  <c r="Q739" s="1"/>
  <c r="P739"/>
  <c r="Q740" s="1"/>
  <c r="P742"/>
  <c r="Q743" s="1"/>
  <c r="P743"/>
  <c r="Q744" s="1"/>
  <c r="P746"/>
  <c r="Q747" s="1"/>
  <c r="P747"/>
  <c r="Q748" s="1"/>
  <c r="P750"/>
  <c r="Q751" s="1"/>
  <c r="P751"/>
  <c r="Q752" s="1"/>
  <c r="P754"/>
  <c r="Q755" s="1"/>
  <c r="P755"/>
  <c r="Q756" s="1"/>
  <c r="P758"/>
  <c r="Q759" s="1"/>
  <c r="P759"/>
  <c r="Q760" s="1"/>
  <c r="P762"/>
  <c r="Q763" s="1"/>
  <c r="P763"/>
  <c r="Q764" s="1"/>
  <c r="P766"/>
  <c r="Q767" s="1"/>
  <c r="P767"/>
  <c r="Q768" s="1"/>
  <c r="P770"/>
  <c r="Q771" s="1"/>
  <c r="P771"/>
  <c r="Q772" s="1"/>
  <c r="P774"/>
  <c r="Q775" s="1"/>
  <c r="P775"/>
  <c r="Q776" s="1"/>
  <c r="P777"/>
  <c r="Q778" s="1"/>
  <c r="P778"/>
  <c r="Q779" s="1"/>
  <c r="P779"/>
  <c r="Q780" s="1"/>
  <c r="P781"/>
  <c r="Q782" s="1"/>
  <c r="P782"/>
  <c r="Q783" s="1"/>
  <c r="P783"/>
  <c r="Q784" s="1"/>
  <c r="P785"/>
  <c r="Q786" s="1"/>
  <c r="P786"/>
  <c r="Q787" s="1"/>
  <c r="P787"/>
  <c r="Q788" s="1"/>
  <c r="P789"/>
  <c r="Q790" s="1"/>
  <c r="P790"/>
  <c r="Q791" s="1"/>
  <c r="P791"/>
  <c r="Q792" s="1"/>
  <c r="P793"/>
  <c r="Q794" s="1"/>
  <c r="P794"/>
  <c r="Q795" s="1"/>
  <c r="P795"/>
  <c r="Q796" s="1"/>
  <c r="P797"/>
  <c r="Q798" s="1"/>
  <c r="P798"/>
  <c r="Q799" s="1"/>
  <c r="P799"/>
  <c r="Q800" s="1"/>
  <c r="P801"/>
  <c r="Q802" s="1"/>
  <c r="P802"/>
  <c r="Q803" s="1"/>
  <c r="P803"/>
  <c r="Q804" s="1"/>
  <c r="P805"/>
  <c r="Q806" s="1"/>
  <c r="P806"/>
  <c r="Q807" s="1"/>
  <c r="P807"/>
  <c r="Q808" s="1"/>
  <c r="P809"/>
  <c r="Q810" s="1"/>
  <c r="P810"/>
  <c r="Q811" s="1"/>
  <c r="P811"/>
  <c r="Q812" s="1"/>
  <c r="P813"/>
  <c r="Q814" s="1"/>
  <c r="P814"/>
  <c r="Q815" s="1"/>
  <c r="P815"/>
  <c r="Q816" s="1"/>
  <c r="P817"/>
  <c r="Q818" s="1"/>
  <c r="P818"/>
  <c r="Q819" s="1"/>
  <c r="P819"/>
  <c r="Q820" s="1"/>
  <c r="P821"/>
  <c r="Q822" s="1"/>
  <c r="P822"/>
  <c r="Q823" s="1"/>
  <c r="P823"/>
  <c r="Q824" s="1"/>
  <c r="P825"/>
  <c r="Q826" s="1"/>
  <c r="P826"/>
  <c r="Q827" s="1"/>
  <c r="P827"/>
  <c r="Q828" s="1"/>
  <c r="P829"/>
  <c r="Q830" s="1"/>
  <c r="P830"/>
  <c r="Q831" s="1"/>
  <c r="P831"/>
  <c r="Q832" s="1"/>
  <c r="P833"/>
  <c r="Q834" s="1"/>
  <c r="P834"/>
  <c r="Q835" s="1"/>
  <c r="P835"/>
  <c r="Q836" s="1"/>
  <c r="P837"/>
  <c r="Q838" s="1"/>
  <c r="P838"/>
  <c r="Q839" s="1"/>
  <c r="P839"/>
  <c r="Q840" s="1"/>
  <c r="P842"/>
  <c r="Q843" s="1"/>
  <c r="P843"/>
  <c r="Q844" s="1"/>
  <c r="P846"/>
  <c r="Q847" s="1"/>
  <c r="P847"/>
  <c r="Q848" s="1"/>
  <c r="P850"/>
  <c r="Q851" s="1"/>
  <c r="P851"/>
  <c r="Q852" s="1"/>
  <c r="P854"/>
  <c r="Q855" s="1"/>
  <c r="P855"/>
  <c r="Q856" s="1"/>
  <c r="P858"/>
  <c r="Q859" s="1"/>
  <c r="P859"/>
  <c r="Q860" s="1"/>
  <c r="P862"/>
  <c r="Q863" s="1"/>
  <c r="P863"/>
  <c r="Q864" s="1"/>
  <c r="P866"/>
  <c r="Q867" s="1"/>
  <c r="P867"/>
  <c r="Q868" s="1"/>
  <c r="P870"/>
  <c r="Q871" s="1"/>
  <c r="P871"/>
  <c r="Q872" s="1"/>
  <c r="P874"/>
  <c r="Q875" s="1"/>
  <c r="P875"/>
  <c r="Q876" s="1"/>
  <c r="P878"/>
  <c r="Q879" s="1"/>
  <c r="P879"/>
  <c r="Q880" s="1"/>
  <c r="P882"/>
  <c r="Q883" s="1"/>
  <c r="P883"/>
  <c r="Q884" s="1"/>
  <c r="P886"/>
  <c r="Q887" s="1"/>
  <c r="P887"/>
  <c r="Q888" s="1"/>
  <c r="P890"/>
  <c r="Q891" s="1"/>
  <c r="P891"/>
  <c r="Q892" s="1"/>
  <c r="P894"/>
  <c r="Q895" s="1"/>
  <c r="P895"/>
  <c r="Q896" s="1"/>
  <c r="P898"/>
  <c r="Q899" s="1"/>
  <c r="P899"/>
  <c r="Q900" s="1"/>
  <c r="P901"/>
  <c r="Q902" s="1"/>
  <c r="P902"/>
  <c r="Q903" s="1"/>
  <c r="P903"/>
  <c r="Q904" s="1"/>
  <c r="P905"/>
  <c r="Q906" s="1"/>
  <c r="P906"/>
  <c r="Q907" s="1"/>
  <c r="P907"/>
  <c r="Q908" s="1"/>
  <c r="P909"/>
  <c r="Q910" s="1"/>
  <c r="P910"/>
  <c r="Q911" s="1"/>
  <c r="P911"/>
  <c r="Q912" s="1"/>
  <c r="P914"/>
  <c r="Q915" s="1"/>
  <c r="P915"/>
  <c r="Q916" s="1"/>
  <c r="P918"/>
  <c r="Q919" s="1"/>
  <c r="P919"/>
  <c r="Q920" s="1"/>
  <c r="P922"/>
  <c r="Q923" s="1"/>
  <c r="P923"/>
  <c r="Q924" s="1"/>
  <c r="P926"/>
  <c r="Q927" s="1"/>
  <c r="P927"/>
  <c r="Q928" s="1"/>
  <c r="P930"/>
  <c r="Q931" s="1"/>
  <c r="P931"/>
  <c r="Q932" s="1"/>
  <c r="P934"/>
  <c r="Q935" s="1"/>
  <c r="P935"/>
  <c r="Q936" s="1"/>
  <c r="P937"/>
  <c r="Q938" s="1"/>
  <c r="P938"/>
  <c r="Q939" s="1"/>
  <c r="P939"/>
  <c r="Q940" s="1"/>
  <c r="P942"/>
  <c r="Q943" s="1"/>
  <c r="P943"/>
  <c r="Q944" s="1"/>
  <c r="P946"/>
  <c r="Q947" s="1"/>
  <c r="P947"/>
  <c r="Q948" s="1"/>
  <c r="P950"/>
  <c r="Q951" s="1"/>
  <c r="P951"/>
  <c r="Q952" s="1"/>
  <c r="P954"/>
  <c r="Q955" s="1"/>
  <c r="P955"/>
  <c r="Q956" s="1"/>
  <c r="P956"/>
  <c r="Q957" s="1"/>
  <c r="P958"/>
  <c r="Q959" s="1"/>
  <c r="P959"/>
  <c r="Q960" s="1"/>
  <c r="P960"/>
  <c r="Q961" s="1"/>
  <c r="P962"/>
  <c r="Q963" s="1"/>
  <c r="P963"/>
  <c r="Q964" s="1"/>
  <c r="P964"/>
  <c r="Q965" s="1"/>
  <c r="P966"/>
  <c r="Q967" s="1"/>
  <c r="P967"/>
  <c r="Q968" s="1"/>
  <c r="P970"/>
  <c r="Q971" s="1"/>
  <c r="P971"/>
  <c r="Q972" s="1"/>
  <c r="P974"/>
  <c r="Q975" s="1"/>
  <c r="P975"/>
  <c r="Q976" s="1"/>
  <c r="P978"/>
  <c r="Q979" s="1"/>
  <c r="P979"/>
  <c r="Q980" s="1"/>
  <c r="P981"/>
  <c r="Q982" s="1"/>
  <c r="P982"/>
  <c r="Q983" s="1"/>
  <c r="P983"/>
  <c r="Q984" s="1"/>
  <c r="P984"/>
  <c r="Q985" s="1"/>
  <c r="P985"/>
  <c r="Q986" s="1"/>
  <c r="P986"/>
  <c r="Q987" s="1"/>
  <c r="P987"/>
  <c r="Q988" s="1"/>
  <c r="P988"/>
  <c r="Q989" s="1"/>
  <c r="P989"/>
  <c r="Q990" s="1"/>
  <c r="P990"/>
  <c r="Q991" s="1"/>
  <c r="P991"/>
  <c r="Q992" s="1"/>
  <c r="P992"/>
  <c r="Q993" s="1"/>
  <c r="P993"/>
  <c r="Q994" s="1"/>
  <c r="P994"/>
  <c r="Q995" s="1"/>
  <c r="P995"/>
  <c r="Q996" s="1"/>
  <c r="P996"/>
  <c r="Q997" s="1"/>
  <c r="P997"/>
  <c r="Q998" s="1"/>
  <c r="P998"/>
  <c r="Q999" s="1"/>
  <c r="P999"/>
  <c r="Q1000" s="1"/>
  <c r="P1000"/>
  <c r="Q1001" s="1"/>
  <c r="P1001"/>
  <c r="Q1002" s="1"/>
  <c r="P1002"/>
  <c r="Q1003" s="1"/>
  <c r="P1003"/>
  <c r="Q1004" s="1"/>
  <c r="P1004"/>
  <c r="Q1005" s="1"/>
  <c r="P1005"/>
  <c r="Q1006" s="1"/>
  <c r="P1006"/>
  <c r="Q1007" s="1"/>
  <c r="P1007"/>
  <c r="Q1008" s="1"/>
  <c r="P1008"/>
  <c r="Q1009" s="1"/>
  <c r="P1009"/>
  <c r="Q1010" s="1"/>
  <c r="P1010"/>
  <c r="Q1011" s="1"/>
  <c r="P1011"/>
  <c r="Q1012" s="1"/>
  <c r="P1012"/>
  <c r="Q1013" s="1"/>
  <c r="P1013"/>
  <c r="P678"/>
  <c r="Q679" s="1"/>
  <c r="P677"/>
  <c r="Q678" s="1"/>
  <c r="K19" i="4"/>
  <c r="P19"/>
  <c r="K18"/>
  <c r="P18"/>
  <c r="U9"/>
  <c r="P14"/>
  <c r="J16"/>
  <c r="J20"/>
  <c r="P218"/>
  <c r="Q219" s="1"/>
  <c r="J17"/>
  <c r="P33"/>
  <c r="Q34" s="1"/>
  <c r="P37"/>
  <c r="Q38" s="1"/>
  <c r="P41"/>
  <c r="Q42" s="1"/>
  <c r="P45"/>
  <c r="Q46" s="1"/>
  <c r="P49"/>
  <c r="Q50" s="1"/>
  <c r="P53"/>
  <c r="Q54" s="1"/>
  <c r="P57"/>
  <c r="Q58" s="1"/>
  <c r="P61"/>
  <c r="Q62" s="1"/>
  <c r="P65"/>
  <c r="Q66" s="1"/>
  <c r="P69"/>
  <c r="Q70" s="1"/>
  <c r="P73"/>
  <c r="Q74" s="1"/>
  <c r="P77"/>
  <c r="Q78" s="1"/>
  <c r="P81"/>
  <c r="Q82" s="1"/>
  <c r="P85"/>
  <c r="Q86" s="1"/>
  <c r="P89"/>
  <c r="Q90" s="1"/>
  <c r="P93"/>
  <c r="Q94" s="1"/>
  <c r="P97"/>
  <c r="Q98" s="1"/>
  <c r="P101"/>
  <c r="Q102" s="1"/>
  <c r="P105"/>
  <c r="Q106" s="1"/>
  <c r="P109"/>
  <c r="Q110" s="1"/>
  <c r="P113"/>
  <c r="Q114" s="1"/>
  <c r="P117"/>
  <c r="Q118" s="1"/>
  <c r="P121"/>
  <c r="Q122" s="1"/>
  <c r="P125"/>
  <c r="Q126" s="1"/>
  <c r="P129"/>
  <c r="Q130" s="1"/>
  <c r="P133"/>
  <c r="Q134" s="1"/>
  <c r="P137"/>
  <c r="Q138" s="1"/>
  <c r="P141"/>
  <c r="Q142" s="1"/>
  <c r="P145"/>
  <c r="Q146" s="1"/>
  <c r="P149"/>
  <c r="Q150" s="1"/>
  <c r="P153"/>
  <c r="Q154" s="1"/>
  <c r="P157"/>
  <c r="Q158" s="1"/>
  <c r="P161"/>
  <c r="Q162" s="1"/>
  <c r="P165"/>
  <c r="Q166" s="1"/>
  <c r="P169"/>
  <c r="Q170" s="1"/>
  <c r="P173"/>
  <c r="Q174" s="1"/>
  <c r="P177"/>
  <c r="Q178" s="1"/>
  <c r="P181"/>
  <c r="Q182" s="1"/>
  <c r="P185"/>
  <c r="Q186" s="1"/>
  <c r="P189"/>
  <c r="Q190" s="1"/>
  <c r="P193"/>
  <c r="Q194" s="1"/>
  <c r="P197"/>
  <c r="Q198" s="1"/>
  <c r="P201"/>
  <c r="Q202" s="1"/>
  <c r="P205"/>
  <c r="Q206" s="1"/>
  <c r="P209"/>
  <c r="Q210" s="1"/>
  <c r="P213"/>
  <c r="Q214" s="1"/>
  <c r="P220"/>
  <c r="Q221" s="1"/>
  <c r="P221"/>
  <c r="Q222" s="1"/>
  <c r="P223"/>
  <c r="Q224" s="1"/>
  <c r="P224"/>
  <c r="Q225" s="1"/>
  <c r="P225"/>
  <c r="Q226" s="1"/>
  <c r="P227"/>
  <c r="Q228" s="1"/>
  <c r="P228"/>
  <c r="Q229" s="1"/>
  <c r="P229"/>
  <c r="Q230" s="1"/>
  <c r="P231"/>
  <c r="Q232" s="1"/>
  <c r="P232"/>
  <c r="Q233" s="1"/>
  <c r="P233"/>
  <c r="Q234" s="1"/>
  <c r="P236"/>
  <c r="Q237" s="1"/>
  <c r="P237"/>
  <c r="Q238" s="1"/>
  <c r="P240"/>
  <c r="Q241" s="1"/>
  <c r="P241"/>
  <c r="Q242" s="1"/>
  <c r="P244"/>
  <c r="Q245" s="1"/>
  <c r="P245"/>
  <c r="Q246" s="1"/>
  <c r="P248"/>
  <c r="Q249" s="1"/>
  <c r="P249"/>
  <c r="Q250" s="1"/>
  <c r="P252"/>
  <c r="Q253" s="1"/>
  <c r="P253"/>
  <c r="Q254" s="1"/>
  <c r="P256"/>
  <c r="Q257" s="1"/>
  <c r="P257"/>
  <c r="Q258" s="1"/>
  <c r="P260"/>
  <c r="Q261" s="1"/>
  <c r="P261"/>
  <c r="Q262" s="1"/>
  <c r="P264"/>
  <c r="Q265" s="1"/>
  <c r="P265"/>
  <c r="Q266" s="1"/>
  <c r="P268"/>
  <c r="Q269" s="1"/>
  <c r="P269"/>
  <c r="Q270" s="1"/>
  <c r="P272"/>
  <c r="Q273" s="1"/>
  <c r="P273"/>
  <c r="Q274" s="1"/>
  <c r="P275"/>
  <c r="Q276" s="1"/>
  <c r="P276"/>
  <c r="Q277" s="1"/>
  <c r="P277"/>
  <c r="Q278" s="1"/>
  <c r="P279"/>
  <c r="Q280" s="1"/>
  <c r="P280"/>
  <c r="Q281" s="1"/>
  <c r="P281"/>
  <c r="Q282" s="1"/>
  <c r="P283"/>
  <c r="Q284" s="1"/>
  <c r="P284"/>
  <c r="Q285" s="1"/>
  <c r="P285"/>
  <c r="Q286" s="1"/>
  <c r="P287"/>
  <c r="Q288" s="1"/>
  <c r="P288"/>
  <c r="Q289" s="1"/>
  <c r="P289"/>
  <c r="Q290" s="1"/>
  <c r="P291"/>
  <c r="Q292" s="1"/>
  <c r="P292"/>
  <c r="Q293" s="1"/>
  <c r="P293"/>
  <c r="Q294" s="1"/>
  <c r="P295"/>
  <c r="Q296" s="1"/>
  <c r="P296"/>
  <c r="Q297" s="1"/>
  <c r="P297"/>
  <c r="Q298" s="1"/>
  <c r="P299"/>
  <c r="Q300" s="1"/>
  <c r="P300"/>
  <c r="Q301" s="1"/>
  <c r="P301"/>
  <c r="Q302" s="1"/>
  <c r="P303"/>
  <c r="Q304" s="1"/>
  <c r="P304"/>
  <c r="Q305" s="1"/>
  <c r="P305"/>
  <c r="Q306" s="1"/>
  <c r="P307"/>
  <c r="Q308" s="1"/>
  <c r="P308"/>
  <c r="Q309" s="1"/>
  <c r="P309"/>
  <c r="Q310" s="1"/>
  <c r="P311"/>
  <c r="Q312" s="1"/>
  <c r="P312"/>
  <c r="Q313" s="1"/>
  <c r="P315"/>
  <c r="Q316" s="1"/>
  <c r="P316"/>
  <c r="Q317" s="1"/>
  <c r="P317"/>
  <c r="Q318" s="1"/>
  <c r="P319"/>
  <c r="Q320" s="1"/>
  <c r="P320"/>
  <c r="Q321" s="1"/>
  <c r="P321"/>
  <c r="Q322" s="1"/>
  <c r="P323"/>
  <c r="Q324" s="1"/>
  <c r="P324"/>
  <c r="Q325" s="1"/>
  <c r="P325"/>
  <c r="Q326" s="1"/>
  <c r="P327"/>
  <c r="Q328" s="1"/>
  <c r="P328"/>
  <c r="Q329" s="1"/>
  <c r="P329"/>
  <c r="Q330" s="1"/>
  <c r="P331"/>
  <c r="Q332" s="1"/>
  <c r="P332"/>
  <c r="Q333" s="1"/>
  <c r="P333"/>
  <c r="Q334" s="1"/>
  <c r="P335"/>
  <c r="Q336" s="1"/>
  <c r="P336"/>
  <c r="Q337" s="1"/>
  <c r="P337"/>
  <c r="Q338" s="1"/>
  <c r="P339"/>
  <c r="Q340" s="1"/>
  <c r="P340"/>
  <c r="Q341" s="1"/>
  <c r="P341"/>
  <c r="Q342" s="1"/>
  <c r="P343"/>
  <c r="Q344" s="1"/>
  <c r="P344"/>
  <c r="Q345" s="1"/>
  <c r="P345"/>
  <c r="Q346" s="1"/>
  <c r="P347"/>
  <c r="Q348" s="1"/>
  <c r="P348"/>
  <c r="Q349" s="1"/>
  <c r="P349"/>
  <c r="Q350" s="1"/>
  <c r="P351"/>
  <c r="Q352" s="1"/>
  <c r="P352"/>
  <c r="Q353" s="1"/>
  <c r="P353"/>
  <c r="Q354" s="1"/>
  <c r="P356"/>
  <c r="Q357" s="1"/>
  <c r="P357"/>
  <c r="Q358" s="1"/>
  <c r="P359"/>
  <c r="Q360" s="1"/>
  <c r="P360"/>
  <c r="Q361" s="1"/>
  <c r="P361"/>
  <c r="Q362" s="1"/>
  <c r="P363"/>
  <c r="Q364" s="1"/>
  <c r="P364"/>
  <c r="Q365" s="1"/>
  <c r="P365"/>
  <c r="Q366" s="1"/>
  <c r="P367"/>
  <c r="Q368" s="1"/>
  <c r="P368"/>
  <c r="Q369" s="1"/>
  <c r="P369"/>
  <c r="Q370" s="1"/>
  <c r="P371"/>
  <c r="Q372" s="1"/>
  <c r="P372"/>
  <c r="Q373" s="1"/>
  <c r="P373"/>
  <c r="Q374" s="1"/>
  <c r="P375"/>
  <c r="Q376" s="1"/>
  <c r="P376"/>
  <c r="Q377" s="1"/>
  <c r="P377"/>
  <c r="Q378" s="1"/>
  <c r="P380"/>
  <c r="Q381" s="1"/>
  <c r="P381"/>
  <c r="Q382" s="1"/>
  <c r="P383"/>
  <c r="Q384" s="1"/>
  <c r="P384"/>
  <c r="Q385" s="1"/>
  <c r="P385"/>
  <c r="Q386" s="1"/>
  <c r="P387"/>
  <c r="Q388" s="1"/>
  <c r="P388"/>
  <c r="Q389" s="1"/>
  <c r="P389"/>
  <c r="Q390" s="1"/>
  <c r="P391"/>
  <c r="Q392" s="1"/>
  <c r="P392"/>
  <c r="Q393" s="1"/>
  <c r="P393"/>
  <c r="Q394" s="1"/>
  <c r="P395"/>
  <c r="Q396" s="1"/>
  <c r="P396"/>
  <c r="Q397" s="1"/>
  <c r="P397"/>
  <c r="Q398" s="1"/>
  <c r="P399"/>
  <c r="Q400" s="1"/>
  <c r="P400"/>
  <c r="Q401" s="1"/>
  <c r="P401"/>
  <c r="Q402" s="1"/>
  <c r="P403"/>
  <c r="Q404" s="1"/>
  <c r="P404"/>
  <c r="Q405" s="1"/>
  <c r="P405"/>
  <c r="Q406" s="1"/>
  <c r="P407"/>
  <c r="Q408" s="1"/>
  <c r="P408"/>
  <c r="Q409" s="1"/>
  <c r="P409"/>
  <c r="Q410" s="1"/>
  <c r="P411"/>
  <c r="Q412" s="1"/>
  <c r="P412"/>
  <c r="Q413" s="1"/>
  <c r="P413"/>
  <c r="Q414" s="1"/>
  <c r="P415"/>
  <c r="Q416" s="1"/>
  <c r="P416"/>
  <c r="Q417" s="1"/>
  <c r="P417"/>
  <c r="Q418" s="1"/>
  <c r="P419"/>
  <c r="Q420" s="1"/>
  <c r="P420"/>
  <c r="Q421" s="1"/>
  <c r="P421"/>
  <c r="Q422" s="1"/>
  <c r="P423"/>
  <c r="Q424" s="1"/>
  <c r="P424"/>
  <c r="Q425" s="1"/>
  <c r="P425"/>
  <c r="Q426" s="1"/>
  <c r="P427"/>
  <c r="Q428" s="1"/>
  <c r="P428"/>
  <c r="Q429" s="1"/>
  <c r="P429"/>
  <c r="Q430" s="1"/>
  <c r="P431"/>
  <c r="Q432" s="1"/>
  <c r="P432"/>
  <c r="Q433" s="1"/>
  <c r="P433"/>
  <c r="Q434" s="1"/>
  <c r="P435"/>
  <c r="Q436" s="1"/>
  <c r="P436"/>
  <c r="Q437" s="1"/>
  <c r="P437"/>
  <c r="Q438" s="1"/>
  <c r="P438"/>
  <c r="Q439" s="1"/>
  <c r="P440"/>
  <c r="Q441" s="1"/>
  <c r="P441"/>
  <c r="Q442" s="1"/>
  <c r="P442"/>
  <c r="Q443" s="1"/>
  <c r="P443"/>
  <c r="Q444" s="1"/>
  <c r="P444"/>
  <c r="Q445" s="1"/>
  <c r="P445"/>
  <c r="Q446" s="1"/>
  <c r="P447"/>
  <c r="Q448" s="1"/>
  <c r="P448"/>
  <c r="Q449" s="1"/>
  <c r="P449"/>
  <c r="Q450" s="1"/>
  <c r="P451"/>
  <c r="Q452" s="1"/>
  <c r="P452"/>
  <c r="Q453" s="1"/>
  <c r="P453"/>
  <c r="Q454" s="1"/>
  <c r="P455"/>
  <c r="Q456" s="1"/>
  <c r="P456"/>
  <c r="Q457" s="1"/>
  <c r="P457"/>
  <c r="Q458" s="1"/>
  <c r="P459"/>
  <c r="Q460" s="1"/>
  <c r="P460"/>
  <c r="Q461" s="1"/>
  <c r="P463"/>
  <c r="Q464" s="1"/>
  <c r="P464"/>
  <c r="Q465" s="1"/>
  <c r="P465"/>
  <c r="Q466" s="1"/>
  <c r="P466"/>
  <c r="Q467" s="1"/>
  <c r="P467"/>
  <c r="Q468" s="1"/>
  <c r="P468"/>
  <c r="Q469" s="1"/>
  <c r="P469"/>
  <c r="Q470" s="1"/>
  <c r="P470"/>
  <c r="Q471" s="1"/>
  <c r="P471"/>
  <c r="Q472" s="1"/>
  <c r="P472"/>
  <c r="Q473" s="1"/>
  <c r="P473"/>
  <c r="Q474" s="1"/>
  <c r="P476"/>
  <c r="Q477" s="1"/>
  <c r="P477"/>
  <c r="Q478" s="1"/>
  <c r="P480"/>
  <c r="Q481" s="1"/>
  <c r="P481"/>
  <c r="Q482" s="1"/>
  <c r="P484"/>
  <c r="Q485" s="1"/>
  <c r="P485"/>
  <c r="Q486" s="1"/>
  <c r="P488"/>
  <c r="Q489" s="1"/>
  <c r="P489"/>
  <c r="Q490" s="1"/>
  <c r="P490"/>
  <c r="Q491" s="1"/>
  <c r="P492"/>
  <c r="Q493" s="1"/>
  <c r="P493"/>
  <c r="Q494" s="1"/>
  <c r="P494"/>
  <c r="Q495" s="1"/>
  <c r="P495"/>
  <c r="Q496" s="1"/>
  <c r="P496"/>
  <c r="Q497" s="1"/>
  <c r="P497"/>
  <c r="Q498" s="1"/>
  <c r="P498"/>
  <c r="Q499" s="1"/>
  <c r="P499"/>
  <c r="Q500" s="1"/>
  <c r="P500"/>
  <c r="Q501" s="1"/>
  <c r="P501"/>
  <c r="Q502" s="1"/>
  <c r="P502"/>
  <c r="Q503" s="1"/>
  <c r="P503"/>
  <c r="Q504" s="1"/>
  <c r="P504"/>
  <c r="Q505" s="1"/>
  <c r="P505"/>
  <c r="Q506" s="1"/>
  <c r="P506"/>
  <c r="Q507" s="1"/>
  <c r="P507"/>
  <c r="Q508" s="1"/>
  <c r="P509"/>
  <c r="Q510" s="1"/>
  <c r="P510"/>
  <c r="Q511" s="1"/>
  <c r="P513"/>
  <c r="Q514" s="1"/>
  <c r="P514"/>
  <c r="Q515" s="1"/>
  <c r="P515"/>
  <c r="Q516" s="1"/>
  <c r="P517"/>
  <c r="Q518" s="1"/>
  <c r="P518"/>
  <c r="Q519" s="1"/>
  <c r="P519"/>
  <c r="Q520" s="1"/>
  <c r="P521"/>
  <c r="Q522" s="1"/>
  <c r="P522"/>
  <c r="Q523" s="1"/>
  <c r="P523"/>
  <c r="Q524" s="1"/>
  <c r="P525"/>
  <c r="Q526" s="1"/>
  <c r="P526"/>
  <c r="Q527" s="1"/>
  <c r="P527"/>
  <c r="Q528" s="1"/>
  <c r="P529"/>
  <c r="Q530" s="1"/>
  <c r="P530"/>
  <c r="Q531" s="1"/>
  <c r="P531"/>
  <c r="Q532" s="1"/>
  <c r="P533"/>
  <c r="Q534" s="1"/>
  <c r="P534"/>
  <c r="Q535" s="1"/>
  <c r="P535"/>
  <c r="Q536" s="1"/>
  <c r="P537"/>
  <c r="Q538" s="1"/>
  <c r="P538"/>
  <c r="Q539" s="1"/>
  <c r="P539"/>
  <c r="Q540" s="1"/>
  <c r="P541"/>
  <c r="Q542" s="1"/>
  <c r="P542"/>
  <c r="Q543" s="1"/>
  <c r="P543"/>
  <c r="Q544" s="1"/>
  <c r="P546"/>
  <c r="Q547" s="1"/>
  <c r="P547"/>
  <c r="Q548" s="1"/>
  <c r="P26"/>
  <c r="Q27" s="1"/>
  <c r="P30"/>
  <c r="Q31" s="1"/>
  <c r="P34"/>
  <c r="Q35" s="1"/>
  <c r="P38"/>
  <c r="Q39" s="1"/>
  <c r="P42"/>
  <c r="Q43" s="1"/>
  <c r="P46"/>
  <c r="Q47" s="1"/>
  <c r="P50"/>
  <c r="Q51" s="1"/>
  <c r="P54"/>
  <c r="Q55" s="1"/>
  <c r="P58"/>
  <c r="Q59" s="1"/>
  <c r="P62"/>
  <c r="Q63" s="1"/>
  <c r="P66"/>
  <c r="Q67" s="1"/>
  <c r="P70"/>
  <c r="Q71" s="1"/>
  <c r="P74"/>
  <c r="Q75" s="1"/>
  <c r="P78"/>
  <c r="Q79" s="1"/>
  <c r="P82"/>
  <c r="Q83" s="1"/>
  <c r="P86"/>
  <c r="Q87" s="1"/>
  <c r="P90"/>
  <c r="Q91" s="1"/>
  <c r="P94"/>
  <c r="Q95" s="1"/>
  <c r="P98"/>
  <c r="Q99" s="1"/>
  <c r="P102"/>
  <c r="Q103" s="1"/>
  <c r="P106"/>
  <c r="Q107" s="1"/>
  <c r="P110"/>
  <c r="Q111" s="1"/>
  <c r="P114"/>
  <c r="Q115" s="1"/>
  <c r="P118"/>
  <c r="Q119" s="1"/>
  <c r="P122"/>
  <c r="Q123" s="1"/>
  <c r="P126"/>
  <c r="Q127" s="1"/>
  <c r="P130"/>
  <c r="Q131" s="1"/>
  <c r="P134"/>
  <c r="Q135" s="1"/>
  <c r="P138"/>
  <c r="Q139" s="1"/>
  <c r="P142"/>
  <c r="Q143" s="1"/>
  <c r="P146"/>
  <c r="Q147" s="1"/>
  <c r="P150"/>
  <c r="Q151" s="1"/>
  <c r="P154"/>
  <c r="Q155" s="1"/>
  <c r="P158"/>
  <c r="Q159" s="1"/>
  <c r="P162"/>
  <c r="Q163" s="1"/>
  <c r="P166"/>
  <c r="Q167" s="1"/>
  <c r="P170"/>
  <c r="Q171" s="1"/>
  <c r="P174"/>
  <c r="Q175" s="1"/>
  <c r="P178"/>
  <c r="Q179" s="1"/>
  <c r="P182"/>
  <c r="Q183" s="1"/>
  <c r="P186"/>
  <c r="Q187" s="1"/>
  <c r="P190"/>
  <c r="Q191" s="1"/>
  <c r="P194"/>
  <c r="Q195" s="1"/>
  <c r="P198"/>
  <c r="Q199" s="1"/>
  <c r="P202"/>
  <c r="Q203" s="1"/>
  <c r="P206"/>
  <c r="Q207" s="1"/>
  <c r="P210"/>
  <c r="Q211" s="1"/>
  <c r="P1009"/>
  <c r="Q1010" s="1"/>
  <c r="P1005"/>
  <c r="Q1006" s="1"/>
  <c r="P1001"/>
  <c r="Q1002" s="1"/>
  <c r="P997"/>
  <c r="Q998" s="1"/>
  <c r="P993"/>
  <c r="Q994" s="1"/>
  <c r="P989"/>
  <c r="Q990" s="1"/>
  <c r="P985"/>
  <c r="Q986" s="1"/>
  <c r="P981"/>
  <c r="Q982" s="1"/>
  <c r="P977"/>
  <c r="Q978" s="1"/>
  <c r="P1012"/>
  <c r="Q1013" s="1"/>
  <c r="P1008"/>
  <c r="Q1009" s="1"/>
  <c r="P1004"/>
  <c r="Q1005" s="1"/>
  <c r="P1000"/>
  <c r="Q1001" s="1"/>
  <c r="P996"/>
  <c r="Q997" s="1"/>
  <c r="P992"/>
  <c r="Q993" s="1"/>
  <c r="P988"/>
  <c r="Q989" s="1"/>
  <c r="P984"/>
  <c r="Q985" s="1"/>
  <c r="P980"/>
  <c r="Q981" s="1"/>
  <c r="P976"/>
  <c r="Q977" s="1"/>
  <c r="P972"/>
  <c r="Q973" s="1"/>
  <c r="P968"/>
  <c r="Q969" s="1"/>
  <c r="P964"/>
  <c r="Q965" s="1"/>
  <c r="P960"/>
  <c r="Q961" s="1"/>
  <c r="P956"/>
  <c r="Q957" s="1"/>
  <c r="P952"/>
  <c r="Q953" s="1"/>
  <c r="P948"/>
  <c r="Q949" s="1"/>
  <c r="P944"/>
  <c r="Q945" s="1"/>
  <c r="P940"/>
  <c r="Q941" s="1"/>
  <c r="P936"/>
  <c r="Q937" s="1"/>
  <c r="P932"/>
  <c r="Q933" s="1"/>
  <c r="P928"/>
  <c r="Q929" s="1"/>
  <c r="P924"/>
  <c r="Q925" s="1"/>
  <c r="P920"/>
  <c r="Q921" s="1"/>
  <c r="P916"/>
  <c r="Q917" s="1"/>
  <c r="P912"/>
  <c r="Q913" s="1"/>
  <c r="P908"/>
  <c r="Q909" s="1"/>
  <c r="P904"/>
  <c r="Q905" s="1"/>
  <c r="P900"/>
  <c r="Q901" s="1"/>
  <c r="P896"/>
  <c r="Q897" s="1"/>
  <c r="P892"/>
  <c r="Q893" s="1"/>
  <c r="P888"/>
  <c r="Q889" s="1"/>
  <c r="P884"/>
  <c r="Q885" s="1"/>
  <c r="P880"/>
  <c r="Q881" s="1"/>
  <c r="P876"/>
  <c r="Q877" s="1"/>
  <c r="P872"/>
  <c r="Q873" s="1"/>
  <c r="P868"/>
  <c r="Q869" s="1"/>
  <c r="P864"/>
  <c r="Q865" s="1"/>
  <c r="P860"/>
  <c r="Q861" s="1"/>
  <c r="P856"/>
  <c r="Q857" s="1"/>
  <c r="P852"/>
  <c r="Q853" s="1"/>
  <c r="P848"/>
  <c r="Q849" s="1"/>
  <c r="P844"/>
  <c r="Q845" s="1"/>
  <c r="P840"/>
  <c r="Q841" s="1"/>
  <c r="P836"/>
  <c r="Q837" s="1"/>
  <c r="P832"/>
  <c r="Q833" s="1"/>
  <c r="P828"/>
  <c r="Q829" s="1"/>
  <c r="P824"/>
  <c r="Q825" s="1"/>
  <c r="P820"/>
  <c r="Q821" s="1"/>
  <c r="P816"/>
  <c r="Q817" s="1"/>
  <c r="P812"/>
  <c r="Q813" s="1"/>
  <c r="P808"/>
  <c r="Q809" s="1"/>
  <c r="P804"/>
  <c r="Q805" s="1"/>
  <c r="P800"/>
  <c r="Q801" s="1"/>
  <c r="P796"/>
  <c r="Q797" s="1"/>
  <c r="P792"/>
  <c r="Q793" s="1"/>
  <c r="P788"/>
  <c r="Q789" s="1"/>
  <c r="P784"/>
  <c r="Q785" s="1"/>
  <c r="P780"/>
  <c r="Q781" s="1"/>
  <c r="P776"/>
  <c r="Q777" s="1"/>
  <c r="P772"/>
  <c r="Q773" s="1"/>
  <c r="P768"/>
  <c r="Q769" s="1"/>
  <c r="P764"/>
  <c r="Q765" s="1"/>
  <c r="P760"/>
  <c r="Q761" s="1"/>
  <c r="P756"/>
  <c r="Q757" s="1"/>
  <c r="P752"/>
  <c r="Q753" s="1"/>
  <c r="P748"/>
  <c r="Q749" s="1"/>
  <c r="P744"/>
  <c r="Q745" s="1"/>
  <c r="P740"/>
  <c r="Q741" s="1"/>
  <c r="P736"/>
  <c r="Q737" s="1"/>
  <c r="P732"/>
  <c r="Q733" s="1"/>
  <c r="P728"/>
  <c r="Q729" s="1"/>
  <c r="P724"/>
  <c r="Q725" s="1"/>
  <c r="P720"/>
  <c r="Q721" s="1"/>
  <c r="P716"/>
  <c r="Q717" s="1"/>
  <c r="P712"/>
  <c r="Q713" s="1"/>
  <c r="P708"/>
  <c r="Q709" s="1"/>
  <c r="P704"/>
  <c r="Q705" s="1"/>
  <c r="P700"/>
  <c r="Q701" s="1"/>
  <c r="P696"/>
  <c r="Q697" s="1"/>
  <c r="P692"/>
  <c r="Q693" s="1"/>
  <c r="P688"/>
  <c r="Q689" s="1"/>
  <c r="P684"/>
  <c r="Q685" s="1"/>
  <c r="P680"/>
  <c r="Q681" s="1"/>
  <c r="P955"/>
  <c r="Q956" s="1"/>
  <c r="P947"/>
  <c r="Q948" s="1"/>
  <c r="P943"/>
  <c r="Q944" s="1"/>
  <c r="P939"/>
  <c r="Q940" s="1"/>
  <c r="P935"/>
  <c r="Q936" s="1"/>
  <c r="P923"/>
  <c r="Q924" s="1"/>
  <c r="P915"/>
  <c r="Q916" s="1"/>
  <c r="P911"/>
  <c r="Q912" s="1"/>
  <c r="P907"/>
  <c r="Q908" s="1"/>
  <c r="P903"/>
  <c r="Q904" s="1"/>
  <c r="P899"/>
  <c r="Q900" s="1"/>
  <c r="P895"/>
  <c r="Q896" s="1"/>
  <c r="P891"/>
  <c r="Q892" s="1"/>
  <c r="P887"/>
  <c r="Q888" s="1"/>
  <c r="P883"/>
  <c r="Q884" s="1"/>
  <c r="P879"/>
  <c r="Q880" s="1"/>
  <c r="P875"/>
  <c r="Q876" s="1"/>
  <c r="P871"/>
  <c r="Q872" s="1"/>
  <c r="P867"/>
  <c r="Q868" s="1"/>
  <c r="P863"/>
  <c r="Q864" s="1"/>
  <c r="P859"/>
  <c r="Q860" s="1"/>
  <c r="P855"/>
  <c r="Q856" s="1"/>
  <c r="P851"/>
  <c r="Q852" s="1"/>
  <c r="P847"/>
  <c r="Q848" s="1"/>
  <c r="P843"/>
  <c r="Q844" s="1"/>
  <c r="P839"/>
  <c r="Q840" s="1"/>
  <c r="P835"/>
  <c r="Q836" s="1"/>
  <c r="P831"/>
  <c r="Q832" s="1"/>
  <c r="P827"/>
  <c r="Q828" s="1"/>
  <c r="P823"/>
  <c r="Q824" s="1"/>
  <c r="P819"/>
  <c r="Q820" s="1"/>
  <c r="P815"/>
  <c r="Q816" s="1"/>
  <c r="P811"/>
  <c r="Q812" s="1"/>
  <c r="P807"/>
  <c r="Q808" s="1"/>
  <c r="P803"/>
  <c r="Q804" s="1"/>
  <c r="P799"/>
  <c r="Q800" s="1"/>
  <c r="P795"/>
  <c r="Q796" s="1"/>
  <c r="P791"/>
  <c r="Q792" s="1"/>
  <c r="P787"/>
  <c r="Q788" s="1"/>
  <c r="P783"/>
  <c r="Q784" s="1"/>
  <c r="P779"/>
  <c r="Q780" s="1"/>
  <c r="P775"/>
  <c r="Q776" s="1"/>
  <c r="P771"/>
  <c r="Q772" s="1"/>
  <c r="P767"/>
  <c r="Q768" s="1"/>
  <c r="P763"/>
  <c r="Q764" s="1"/>
  <c r="P759"/>
  <c r="Q760" s="1"/>
  <c r="P755"/>
  <c r="Q756" s="1"/>
  <c r="P751"/>
  <c r="Q752" s="1"/>
  <c r="P747"/>
  <c r="Q748" s="1"/>
  <c r="P743"/>
  <c r="Q744" s="1"/>
  <c r="P739"/>
  <c r="Q740" s="1"/>
  <c r="P735"/>
  <c r="Q736" s="1"/>
  <c r="P731"/>
  <c r="Q732" s="1"/>
  <c r="P727"/>
  <c r="Q728" s="1"/>
  <c r="P723"/>
  <c r="Q724" s="1"/>
  <c r="P719"/>
  <c r="Q720" s="1"/>
  <c r="P715"/>
  <c r="Q716" s="1"/>
  <c r="P711"/>
  <c r="Q712" s="1"/>
  <c r="P707"/>
  <c r="Q708" s="1"/>
  <c r="P703"/>
  <c r="Q704" s="1"/>
  <c r="P699"/>
  <c r="Q700" s="1"/>
  <c r="P695"/>
  <c r="Q696" s="1"/>
  <c r="P691"/>
  <c r="Q692" s="1"/>
  <c r="P687"/>
  <c r="Q688" s="1"/>
  <c r="P683"/>
  <c r="Q684" s="1"/>
  <c r="P679"/>
  <c r="Q680" s="1"/>
  <c r="P676"/>
  <c r="Q677" s="1"/>
  <c r="P671"/>
  <c r="Q672" s="1"/>
  <c r="P667"/>
  <c r="Q668" s="1"/>
  <c r="P663"/>
  <c r="Q664" s="1"/>
  <c r="P659"/>
  <c r="Q660" s="1"/>
  <c r="P655"/>
  <c r="Q656" s="1"/>
  <c r="P651"/>
  <c r="Q652" s="1"/>
  <c r="P647"/>
  <c r="Q648" s="1"/>
  <c r="P643"/>
  <c r="Q644" s="1"/>
  <c r="P639"/>
  <c r="Q640" s="1"/>
  <c r="P635"/>
  <c r="Q636" s="1"/>
  <c r="P631"/>
  <c r="Q632" s="1"/>
  <c r="P627"/>
  <c r="Q628" s="1"/>
  <c r="P623"/>
  <c r="Q624" s="1"/>
  <c r="P619"/>
  <c r="Q620" s="1"/>
  <c r="P615"/>
  <c r="Q616" s="1"/>
  <c r="P611"/>
  <c r="Q612" s="1"/>
  <c r="P607"/>
  <c r="Q608" s="1"/>
  <c r="P603"/>
  <c r="Q604" s="1"/>
  <c r="P599"/>
  <c r="Q600" s="1"/>
  <c r="P595"/>
  <c r="Q596" s="1"/>
  <c r="P591"/>
  <c r="Q592" s="1"/>
  <c r="P587"/>
  <c r="Q588" s="1"/>
  <c r="P583"/>
  <c r="Q584" s="1"/>
  <c r="P579"/>
  <c r="Q580" s="1"/>
  <c r="P575"/>
  <c r="Q576" s="1"/>
  <c r="P571"/>
  <c r="Q572" s="1"/>
  <c r="P567"/>
  <c r="Q568" s="1"/>
  <c r="P563"/>
  <c r="Q564" s="1"/>
  <c r="P673"/>
  <c r="Q674" s="1"/>
  <c r="P670"/>
  <c r="Q671" s="1"/>
  <c r="P666"/>
  <c r="Q667" s="1"/>
  <c r="P662"/>
  <c r="Q663" s="1"/>
  <c r="P658"/>
  <c r="Q659" s="1"/>
  <c r="P654"/>
  <c r="Q655" s="1"/>
  <c r="P650"/>
  <c r="Q651" s="1"/>
  <c r="P646"/>
  <c r="Q647" s="1"/>
  <c r="P642"/>
  <c r="Q643" s="1"/>
  <c r="P638"/>
  <c r="Q639" s="1"/>
  <c r="P634"/>
  <c r="Q635" s="1"/>
  <c r="P630"/>
  <c r="Q631" s="1"/>
  <c r="P626"/>
  <c r="Q627" s="1"/>
  <c r="P622"/>
  <c r="Q623" s="1"/>
  <c r="P618"/>
  <c r="Q619" s="1"/>
  <c r="P614"/>
  <c r="Q615" s="1"/>
  <c r="P610"/>
  <c r="Q611" s="1"/>
  <c r="P606"/>
  <c r="Q607" s="1"/>
  <c r="P602"/>
  <c r="Q603" s="1"/>
  <c r="P598"/>
  <c r="Q599" s="1"/>
  <c r="P594"/>
  <c r="Q595" s="1"/>
  <c r="P590"/>
  <c r="Q591" s="1"/>
  <c r="P586"/>
  <c r="Q587" s="1"/>
  <c r="P582"/>
  <c r="Q583" s="1"/>
  <c r="P578"/>
  <c r="Q579" s="1"/>
  <c r="P574"/>
  <c r="Q575" s="1"/>
  <c r="P570"/>
  <c r="Q571" s="1"/>
  <c r="P555"/>
  <c r="Q556" s="1"/>
  <c r="P486"/>
  <c r="Q487" s="1"/>
  <c r="P482"/>
  <c r="Q483" s="1"/>
  <c r="P478"/>
  <c r="Q479" s="1"/>
  <c r="P474"/>
  <c r="Q475" s="1"/>
  <c r="P462"/>
  <c r="Q463" s="1"/>
  <c r="P458"/>
  <c r="Q459" s="1"/>
  <c r="P454"/>
  <c r="Q455" s="1"/>
  <c r="P450"/>
  <c r="Q451" s="1"/>
  <c r="P446"/>
  <c r="Q447" s="1"/>
  <c r="P434"/>
  <c r="Q435" s="1"/>
  <c r="P430"/>
  <c r="Q431" s="1"/>
  <c r="P426"/>
  <c r="Q427" s="1"/>
  <c r="P422"/>
  <c r="Q423" s="1"/>
  <c r="P418"/>
  <c r="Q419" s="1"/>
  <c r="P414"/>
  <c r="Q415" s="1"/>
  <c r="P410"/>
  <c r="Q411" s="1"/>
  <c r="P406"/>
  <c r="Q407" s="1"/>
  <c r="P402"/>
  <c r="Q403" s="1"/>
  <c r="P398"/>
  <c r="Q399" s="1"/>
  <c r="P394"/>
  <c r="Q395" s="1"/>
  <c r="P390"/>
  <c r="Q391" s="1"/>
  <c r="P386"/>
  <c r="Q387" s="1"/>
  <c r="P382"/>
  <c r="Q383" s="1"/>
  <c r="P378"/>
  <c r="Q379" s="1"/>
  <c r="P374"/>
  <c r="Q375" s="1"/>
  <c r="P370"/>
  <c r="Q371" s="1"/>
  <c r="P366"/>
  <c r="Q367" s="1"/>
  <c r="P362"/>
  <c r="Q363" s="1"/>
  <c r="P358"/>
  <c r="Q359" s="1"/>
  <c r="P354"/>
  <c r="Q355" s="1"/>
  <c r="P350"/>
  <c r="Q351" s="1"/>
  <c r="P346"/>
  <c r="Q347" s="1"/>
  <c r="P342"/>
  <c r="Q343" s="1"/>
  <c r="P338"/>
  <c r="Q339" s="1"/>
  <c r="P334"/>
  <c r="Q335" s="1"/>
  <c r="P330"/>
  <c r="Q331" s="1"/>
  <c r="P326"/>
  <c r="Q327" s="1"/>
  <c r="P322"/>
  <c r="Q323" s="1"/>
  <c r="P318"/>
  <c r="Q319" s="1"/>
  <c r="P314"/>
  <c r="Q315" s="1"/>
  <c r="P310"/>
  <c r="Q311" s="1"/>
  <c r="P306"/>
  <c r="Q307" s="1"/>
  <c r="P302"/>
  <c r="Q303" s="1"/>
  <c r="P298"/>
  <c r="Q299" s="1"/>
  <c r="P294"/>
  <c r="Q295" s="1"/>
  <c r="P290"/>
  <c r="Q291" s="1"/>
  <c r="P286"/>
  <c r="Q287" s="1"/>
  <c r="P282"/>
  <c r="Q283" s="1"/>
  <c r="P278"/>
  <c r="Q279" s="1"/>
  <c r="P274"/>
  <c r="Q275" s="1"/>
  <c r="P270"/>
  <c r="Q271" s="1"/>
  <c r="P266"/>
  <c r="Q267" s="1"/>
  <c r="P262"/>
  <c r="Q263" s="1"/>
  <c r="P258"/>
  <c r="Q259" s="1"/>
  <c r="P254"/>
  <c r="Q255" s="1"/>
  <c r="P250"/>
  <c r="Q251" s="1"/>
  <c r="P246"/>
  <c r="Q247" s="1"/>
  <c r="P242"/>
  <c r="Q243" s="1"/>
  <c r="P238"/>
  <c r="Q239" s="1"/>
  <c r="P234"/>
  <c r="Q235" s="1"/>
  <c r="P230"/>
  <c r="Q231" s="1"/>
  <c r="P226"/>
  <c r="Q227" s="1"/>
  <c r="P222"/>
  <c r="Q223" s="1"/>
  <c r="P566"/>
  <c r="Q567" s="1"/>
  <c r="P558"/>
  <c r="Q559" s="1"/>
  <c r="P550"/>
  <c r="Q551" s="1"/>
  <c r="P545"/>
  <c r="Q546" s="1"/>
  <c r="P461"/>
  <c r="Q462" s="1"/>
  <c r="P313"/>
  <c r="Q314" s="1"/>
  <c r="P562"/>
  <c r="Q563" s="1"/>
  <c r="P559"/>
  <c r="Q560" s="1"/>
  <c r="P551"/>
  <c r="Q552" s="1"/>
  <c r="P544"/>
  <c r="Q545" s="1"/>
  <c r="P540"/>
  <c r="Q541" s="1"/>
  <c r="P536"/>
  <c r="Q537" s="1"/>
  <c r="P532"/>
  <c r="Q533" s="1"/>
  <c r="P528"/>
  <c r="Q529" s="1"/>
  <c r="P524"/>
  <c r="Q525" s="1"/>
  <c r="P520"/>
  <c r="Q521" s="1"/>
  <c r="P516"/>
  <c r="Q517" s="1"/>
  <c r="P512"/>
  <c r="Q513" s="1"/>
  <c r="P508"/>
  <c r="Q509" s="1"/>
  <c r="P554"/>
  <c r="Q555" s="1"/>
  <c r="P511"/>
  <c r="Q512" s="1"/>
  <c r="P491"/>
  <c r="Q492" s="1"/>
  <c r="P487"/>
  <c r="Q488" s="1"/>
  <c r="P483"/>
  <c r="Q484" s="1"/>
  <c r="P479"/>
  <c r="Q480" s="1"/>
  <c r="P475"/>
  <c r="Q476" s="1"/>
  <c r="P439"/>
  <c r="Q440" s="1"/>
  <c r="P379"/>
  <c r="Q380" s="1"/>
  <c r="P355"/>
  <c r="Q356" s="1"/>
  <c r="P271"/>
  <c r="Q272" s="1"/>
  <c r="P267"/>
  <c r="Q268" s="1"/>
  <c r="P263"/>
  <c r="Q264" s="1"/>
  <c r="P259"/>
  <c r="Q260" s="1"/>
  <c r="P255"/>
  <c r="Q256" s="1"/>
  <c r="P251"/>
  <c r="Q252" s="1"/>
  <c r="P247"/>
  <c r="Q248" s="1"/>
  <c r="P243"/>
  <c r="Q244" s="1"/>
  <c r="P239"/>
  <c r="Q240" s="1"/>
  <c r="P235"/>
  <c r="Q236" s="1"/>
  <c r="P219"/>
  <c r="Q220" s="1"/>
  <c r="J15"/>
  <c r="N15"/>
  <c r="P21"/>
  <c r="Q22" s="1"/>
  <c r="P22"/>
  <c r="Q23" s="1"/>
  <c r="P23"/>
  <c r="Q24" s="1"/>
  <c r="P27"/>
  <c r="Q28" s="1"/>
  <c r="P217"/>
  <c r="Q218" s="1"/>
  <c r="P565"/>
  <c r="Q566" s="1"/>
  <c r="P549"/>
  <c r="Q550" s="1"/>
  <c r="P552"/>
  <c r="Q553" s="1"/>
  <c r="P557"/>
  <c r="Q558" s="1"/>
  <c r="P560"/>
  <c r="Q561" s="1"/>
  <c r="P564"/>
  <c r="Q565" s="1"/>
  <c r="P569"/>
  <c r="Q570" s="1"/>
  <c r="P572"/>
  <c r="Q573" s="1"/>
  <c r="P573"/>
  <c r="Q574" s="1"/>
  <c r="P576"/>
  <c r="Q577" s="1"/>
  <c r="P577"/>
  <c r="Q578" s="1"/>
  <c r="P580"/>
  <c r="Q581" s="1"/>
  <c r="P581"/>
  <c r="Q582" s="1"/>
  <c r="P584"/>
  <c r="Q585" s="1"/>
  <c r="P585"/>
  <c r="Q586" s="1"/>
  <c r="P588"/>
  <c r="Q589" s="1"/>
  <c r="P589"/>
  <c r="Q590" s="1"/>
  <c r="P592"/>
  <c r="Q593" s="1"/>
  <c r="P593"/>
  <c r="Q594" s="1"/>
  <c r="P596"/>
  <c r="Q597" s="1"/>
  <c r="P597"/>
  <c r="Q598" s="1"/>
  <c r="P600"/>
  <c r="Q601" s="1"/>
  <c r="P601"/>
  <c r="Q602" s="1"/>
  <c r="P604"/>
  <c r="Q605" s="1"/>
  <c r="P605"/>
  <c r="Q606" s="1"/>
  <c r="P608"/>
  <c r="Q609" s="1"/>
  <c r="P609"/>
  <c r="Q610" s="1"/>
  <c r="P612"/>
  <c r="Q613" s="1"/>
  <c r="P613"/>
  <c r="Q614" s="1"/>
  <c r="P616"/>
  <c r="Q617" s="1"/>
  <c r="P617"/>
  <c r="Q618" s="1"/>
  <c r="P620"/>
  <c r="Q621" s="1"/>
  <c r="P621"/>
  <c r="Q622" s="1"/>
  <c r="P624"/>
  <c r="Q625" s="1"/>
  <c r="P625"/>
  <c r="Q626" s="1"/>
  <c r="P628"/>
  <c r="Q629" s="1"/>
  <c r="P629"/>
  <c r="Q630" s="1"/>
  <c r="P632"/>
  <c r="Q633" s="1"/>
  <c r="P633"/>
  <c r="Q634" s="1"/>
  <c r="P636"/>
  <c r="Q637" s="1"/>
  <c r="P637"/>
  <c r="Q638" s="1"/>
  <c r="P640"/>
  <c r="Q641" s="1"/>
  <c r="P641"/>
  <c r="Q642" s="1"/>
  <c r="P644"/>
  <c r="Q645" s="1"/>
  <c r="P645"/>
  <c r="Q646" s="1"/>
  <c r="P648"/>
  <c r="Q649" s="1"/>
  <c r="P649"/>
  <c r="Q650" s="1"/>
  <c r="P652"/>
  <c r="Q653" s="1"/>
  <c r="P653"/>
  <c r="Q654" s="1"/>
  <c r="P656"/>
  <c r="Q657" s="1"/>
  <c r="P657"/>
  <c r="Q658" s="1"/>
  <c r="P660"/>
  <c r="Q661" s="1"/>
  <c r="P661"/>
  <c r="Q662" s="1"/>
  <c r="P664"/>
  <c r="Q665" s="1"/>
  <c r="P665"/>
  <c r="Q666" s="1"/>
  <c r="P668"/>
  <c r="Q669" s="1"/>
  <c r="P669"/>
  <c r="Q670" s="1"/>
  <c r="P672"/>
  <c r="Q673" s="1"/>
  <c r="P675"/>
  <c r="Q676" s="1"/>
  <c r="P568"/>
  <c r="Q569" s="1"/>
  <c r="P548"/>
  <c r="Q549" s="1"/>
  <c r="P553"/>
  <c r="Q554" s="1"/>
  <c r="P556"/>
  <c r="Q557" s="1"/>
  <c r="P561"/>
  <c r="Q562" s="1"/>
  <c r="P674"/>
  <c r="Q675" s="1"/>
  <c r="P678"/>
  <c r="Q679" s="1"/>
  <c r="P682"/>
  <c r="Q683" s="1"/>
  <c r="P685"/>
  <c r="Q686" s="1"/>
  <c r="P686"/>
  <c r="Q687" s="1"/>
  <c r="P689"/>
  <c r="Q690" s="1"/>
  <c r="P690"/>
  <c r="Q691" s="1"/>
  <c r="P693"/>
  <c r="Q694" s="1"/>
  <c r="P694"/>
  <c r="Q695" s="1"/>
  <c r="P697"/>
  <c r="Q698" s="1"/>
  <c r="P698"/>
  <c r="Q699" s="1"/>
  <c r="P701"/>
  <c r="Q702" s="1"/>
  <c r="P702"/>
  <c r="Q703" s="1"/>
  <c r="P705"/>
  <c r="Q706" s="1"/>
  <c r="P706"/>
  <c r="Q707" s="1"/>
  <c r="P709"/>
  <c r="Q710" s="1"/>
  <c r="P710"/>
  <c r="Q711" s="1"/>
  <c r="P713"/>
  <c r="Q714" s="1"/>
  <c r="P714"/>
  <c r="Q715" s="1"/>
  <c r="P717"/>
  <c r="Q718" s="1"/>
  <c r="P718"/>
  <c r="Q719" s="1"/>
  <c r="P721"/>
  <c r="Q722" s="1"/>
  <c r="P722"/>
  <c r="Q723" s="1"/>
  <c r="P725"/>
  <c r="Q726" s="1"/>
  <c r="P726"/>
  <c r="Q727" s="1"/>
  <c r="P729"/>
  <c r="Q730" s="1"/>
  <c r="P730"/>
  <c r="Q731" s="1"/>
  <c r="P733"/>
  <c r="Q734" s="1"/>
  <c r="P734"/>
  <c r="Q735" s="1"/>
  <c r="P737"/>
  <c r="Q738" s="1"/>
  <c r="P738"/>
  <c r="Q739" s="1"/>
  <c r="P741"/>
  <c r="Q742" s="1"/>
  <c r="P742"/>
  <c r="Q743" s="1"/>
  <c r="P745"/>
  <c r="Q746" s="1"/>
  <c r="P746"/>
  <c r="Q747" s="1"/>
  <c r="P749"/>
  <c r="Q750" s="1"/>
  <c r="P750"/>
  <c r="Q751" s="1"/>
  <c r="P753"/>
  <c r="Q754" s="1"/>
  <c r="P754"/>
  <c r="Q755" s="1"/>
  <c r="P757"/>
  <c r="Q758" s="1"/>
  <c r="P758"/>
  <c r="Q759" s="1"/>
  <c r="P761"/>
  <c r="Q762" s="1"/>
  <c r="P762"/>
  <c r="Q763" s="1"/>
  <c r="P765"/>
  <c r="Q766" s="1"/>
  <c r="P766"/>
  <c r="Q767" s="1"/>
  <c r="P769"/>
  <c r="Q770" s="1"/>
  <c r="P770"/>
  <c r="Q771" s="1"/>
  <c r="P773"/>
  <c r="Q774" s="1"/>
  <c r="P774"/>
  <c r="Q775" s="1"/>
  <c r="P777"/>
  <c r="Q778" s="1"/>
  <c r="P778"/>
  <c r="Q779" s="1"/>
  <c r="P781"/>
  <c r="Q782" s="1"/>
  <c r="P782"/>
  <c r="Q783" s="1"/>
  <c r="P785"/>
  <c r="Q786" s="1"/>
  <c r="P786"/>
  <c r="Q787" s="1"/>
  <c r="P789"/>
  <c r="Q790" s="1"/>
  <c r="P790"/>
  <c r="Q791" s="1"/>
  <c r="P793"/>
  <c r="Q794" s="1"/>
  <c r="P794"/>
  <c r="Q795" s="1"/>
  <c r="P797"/>
  <c r="Q798" s="1"/>
  <c r="P798"/>
  <c r="Q799" s="1"/>
  <c r="P801"/>
  <c r="Q802" s="1"/>
  <c r="P802"/>
  <c r="Q803" s="1"/>
  <c r="P805"/>
  <c r="Q806" s="1"/>
  <c r="P806"/>
  <c r="Q807" s="1"/>
  <c r="P809"/>
  <c r="Q810" s="1"/>
  <c r="P810"/>
  <c r="Q811" s="1"/>
  <c r="P813"/>
  <c r="Q814" s="1"/>
  <c r="P814"/>
  <c r="Q815" s="1"/>
  <c r="P817"/>
  <c r="Q818" s="1"/>
  <c r="P818"/>
  <c r="Q819" s="1"/>
  <c r="P821"/>
  <c r="Q822" s="1"/>
  <c r="P822"/>
  <c r="Q823" s="1"/>
  <c r="P825"/>
  <c r="Q826" s="1"/>
  <c r="P826"/>
  <c r="Q827" s="1"/>
  <c r="P829"/>
  <c r="Q830" s="1"/>
  <c r="P830"/>
  <c r="Q831" s="1"/>
  <c r="P833"/>
  <c r="Q834" s="1"/>
  <c r="P834"/>
  <c r="Q835" s="1"/>
  <c r="P837"/>
  <c r="Q838" s="1"/>
  <c r="P838"/>
  <c r="Q839" s="1"/>
  <c r="P841"/>
  <c r="Q842" s="1"/>
  <c r="P842"/>
  <c r="Q843" s="1"/>
  <c r="P845"/>
  <c r="Q846" s="1"/>
  <c r="P846"/>
  <c r="Q847" s="1"/>
  <c r="P849"/>
  <c r="Q850" s="1"/>
  <c r="P850"/>
  <c r="Q851" s="1"/>
  <c r="P853"/>
  <c r="Q854" s="1"/>
  <c r="P854"/>
  <c r="Q855" s="1"/>
  <c r="P857"/>
  <c r="Q858" s="1"/>
  <c r="P858"/>
  <c r="Q859" s="1"/>
  <c r="P861"/>
  <c r="Q862" s="1"/>
  <c r="P862"/>
  <c r="Q863" s="1"/>
  <c r="P865"/>
  <c r="Q866" s="1"/>
  <c r="P866"/>
  <c r="Q867" s="1"/>
  <c r="P869"/>
  <c r="Q870" s="1"/>
  <c r="P870"/>
  <c r="Q871" s="1"/>
  <c r="P873"/>
  <c r="Q874" s="1"/>
  <c r="P874"/>
  <c r="Q875" s="1"/>
  <c r="P877"/>
  <c r="Q878" s="1"/>
  <c r="P878"/>
  <c r="Q879" s="1"/>
  <c r="P881"/>
  <c r="Q882" s="1"/>
  <c r="P882"/>
  <c r="Q883" s="1"/>
  <c r="P885"/>
  <c r="Q886" s="1"/>
  <c r="P886"/>
  <c r="Q887" s="1"/>
  <c r="P889"/>
  <c r="Q890" s="1"/>
  <c r="P890"/>
  <c r="Q891" s="1"/>
  <c r="P893"/>
  <c r="Q894" s="1"/>
  <c r="P894"/>
  <c r="Q895" s="1"/>
  <c r="P897"/>
  <c r="Q898" s="1"/>
  <c r="P898"/>
  <c r="Q899" s="1"/>
  <c r="P901"/>
  <c r="Q902" s="1"/>
  <c r="P902"/>
  <c r="Q903" s="1"/>
  <c r="P905"/>
  <c r="Q906" s="1"/>
  <c r="P906"/>
  <c r="Q907" s="1"/>
  <c r="P909"/>
  <c r="Q910" s="1"/>
  <c r="P910"/>
  <c r="Q911" s="1"/>
  <c r="P913"/>
  <c r="Q914" s="1"/>
  <c r="P914"/>
  <c r="Q915" s="1"/>
  <c r="P917"/>
  <c r="Q918" s="1"/>
  <c r="P918"/>
  <c r="Q919" s="1"/>
  <c r="P919"/>
  <c r="Q920" s="1"/>
  <c r="P921"/>
  <c r="Q922" s="1"/>
  <c r="P922"/>
  <c r="Q923" s="1"/>
  <c r="P925"/>
  <c r="Q926" s="1"/>
  <c r="P926"/>
  <c r="Q927" s="1"/>
  <c r="P927"/>
  <c r="Q928" s="1"/>
  <c r="P929"/>
  <c r="Q930" s="1"/>
  <c r="P930"/>
  <c r="Q931" s="1"/>
  <c r="P931"/>
  <c r="Q932" s="1"/>
  <c r="P933"/>
  <c r="Q934" s="1"/>
  <c r="P934"/>
  <c r="Q935" s="1"/>
  <c r="P937"/>
  <c r="Q938" s="1"/>
  <c r="P938"/>
  <c r="Q939" s="1"/>
  <c r="P941"/>
  <c r="Q942" s="1"/>
  <c r="P942"/>
  <c r="Q943" s="1"/>
  <c r="P945"/>
  <c r="Q946" s="1"/>
  <c r="P946"/>
  <c r="Q947" s="1"/>
  <c r="P949"/>
  <c r="Q950" s="1"/>
  <c r="P950"/>
  <c r="Q951" s="1"/>
  <c r="P951"/>
  <c r="Q952" s="1"/>
  <c r="P953"/>
  <c r="Q954" s="1"/>
  <c r="P954"/>
  <c r="Q955" s="1"/>
  <c r="P957"/>
  <c r="Q958" s="1"/>
  <c r="P958"/>
  <c r="Q959" s="1"/>
  <c r="P959"/>
  <c r="Q960" s="1"/>
  <c r="P961"/>
  <c r="Q962" s="1"/>
  <c r="P962"/>
  <c r="Q963" s="1"/>
  <c r="P963"/>
  <c r="Q964" s="1"/>
  <c r="P965"/>
  <c r="Q966" s="1"/>
  <c r="P966"/>
  <c r="Q967" s="1"/>
  <c r="P967"/>
  <c r="Q968" s="1"/>
  <c r="P969"/>
  <c r="Q970" s="1"/>
  <c r="P970"/>
  <c r="Q971" s="1"/>
  <c r="P971"/>
  <c r="Q972" s="1"/>
  <c r="P973"/>
  <c r="Q974" s="1"/>
  <c r="P974"/>
  <c r="Q975" s="1"/>
  <c r="P975"/>
  <c r="Q976" s="1"/>
  <c r="P978"/>
  <c r="Q979" s="1"/>
  <c r="P979"/>
  <c r="Q980" s="1"/>
  <c r="P982"/>
  <c r="Q983" s="1"/>
  <c r="P983"/>
  <c r="Q984" s="1"/>
  <c r="P986"/>
  <c r="Q987" s="1"/>
  <c r="P987"/>
  <c r="Q988" s="1"/>
  <c r="P990"/>
  <c r="Q991" s="1"/>
  <c r="P991"/>
  <c r="Q992" s="1"/>
  <c r="P994"/>
  <c r="Q995" s="1"/>
  <c r="P995"/>
  <c r="Q996" s="1"/>
  <c r="P998"/>
  <c r="Q999" s="1"/>
  <c r="P999"/>
  <c r="Q1000" s="1"/>
  <c r="P1002"/>
  <c r="Q1003" s="1"/>
  <c r="P1003"/>
  <c r="Q1004" s="1"/>
  <c r="P1006"/>
  <c r="Q1007" s="1"/>
  <c r="P1007"/>
  <c r="Q1008" s="1"/>
  <c r="P1010"/>
  <c r="Q1011" s="1"/>
  <c r="P1011"/>
  <c r="Q1012" s="1"/>
  <c r="P1013"/>
  <c r="P677"/>
  <c r="Q678" s="1"/>
  <c r="P681"/>
  <c r="Q682" s="1"/>
  <c r="N1013" i="1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O20" s="1"/>
  <c r="N13"/>
  <c r="O13" s="1"/>
  <c r="H16" i="5" l="1"/>
  <c r="K15"/>
  <c r="P15"/>
  <c r="K17"/>
  <c r="P17"/>
  <c r="L16"/>
  <c r="M16" s="1"/>
  <c r="O15"/>
  <c r="H17"/>
  <c r="K16"/>
  <c r="P16"/>
  <c r="L16" i="4"/>
  <c r="M16" s="1"/>
  <c r="O15"/>
  <c r="K20"/>
  <c r="P20"/>
  <c r="H17"/>
  <c r="K16"/>
  <c r="P16"/>
  <c r="H16"/>
  <c r="U6" s="1"/>
  <c r="E7" s="1"/>
  <c r="K15"/>
  <c r="P15"/>
  <c r="P17"/>
  <c r="K17"/>
  <c r="N14" i="1"/>
  <c r="O14" s="1"/>
  <c r="N15"/>
  <c r="L16" s="1"/>
  <c r="M16" s="1"/>
  <c r="U2"/>
  <c r="J1013"/>
  <c r="J1012"/>
  <c r="J1011"/>
  <c r="J1010"/>
  <c r="P1010" s="1"/>
  <c r="J1009"/>
  <c r="J1008"/>
  <c r="J1007"/>
  <c r="J1006"/>
  <c r="P1006" s="1"/>
  <c r="J1005"/>
  <c r="J1004"/>
  <c r="J1003"/>
  <c r="J1002"/>
  <c r="P1002" s="1"/>
  <c r="J1001"/>
  <c r="J1000"/>
  <c r="J999"/>
  <c r="J998"/>
  <c r="P998" s="1"/>
  <c r="J997"/>
  <c r="J996"/>
  <c r="J995"/>
  <c r="J994"/>
  <c r="P994" s="1"/>
  <c r="J993"/>
  <c r="J992"/>
  <c r="J991"/>
  <c r="J990"/>
  <c r="P990" s="1"/>
  <c r="J989"/>
  <c r="J988"/>
  <c r="J987"/>
  <c r="J986"/>
  <c r="P986" s="1"/>
  <c r="J985"/>
  <c r="J984"/>
  <c r="J983"/>
  <c r="J982"/>
  <c r="P982" s="1"/>
  <c r="J981"/>
  <c r="J980"/>
  <c r="J979"/>
  <c r="J978"/>
  <c r="P978" s="1"/>
  <c r="J977"/>
  <c r="J976"/>
  <c r="J975"/>
  <c r="J974"/>
  <c r="P974" s="1"/>
  <c r="J973"/>
  <c r="J972"/>
  <c r="J971"/>
  <c r="J970"/>
  <c r="P970" s="1"/>
  <c r="J969"/>
  <c r="J968"/>
  <c r="J967"/>
  <c r="P967" s="1"/>
  <c r="J966"/>
  <c r="P966" s="1"/>
  <c r="J965"/>
  <c r="J964"/>
  <c r="P964" s="1"/>
  <c r="J963"/>
  <c r="P963" s="1"/>
  <c r="J962"/>
  <c r="P962" s="1"/>
  <c r="J961"/>
  <c r="J960"/>
  <c r="P960" s="1"/>
  <c r="J959"/>
  <c r="P959" s="1"/>
  <c r="J958"/>
  <c r="P958" s="1"/>
  <c r="J957"/>
  <c r="J956"/>
  <c r="P956" s="1"/>
  <c r="J955"/>
  <c r="P955" s="1"/>
  <c r="J954"/>
  <c r="P954" s="1"/>
  <c r="J953"/>
  <c r="J952"/>
  <c r="P952" s="1"/>
  <c r="J951"/>
  <c r="P951" s="1"/>
  <c r="J950"/>
  <c r="P950" s="1"/>
  <c r="J949"/>
  <c r="J948"/>
  <c r="P948" s="1"/>
  <c r="J947"/>
  <c r="P947" s="1"/>
  <c r="J946"/>
  <c r="P946" s="1"/>
  <c r="J945"/>
  <c r="P945" s="1"/>
  <c r="J944"/>
  <c r="P944" s="1"/>
  <c r="J943"/>
  <c r="P943" s="1"/>
  <c r="J942"/>
  <c r="P942" s="1"/>
  <c r="J941"/>
  <c r="P941" s="1"/>
  <c r="J940"/>
  <c r="P940" s="1"/>
  <c r="J939"/>
  <c r="P939" s="1"/>
  <c r="J938"/>
  <c r="P938" s="1"/>
  <c r="J937"/>
  <c r="P937" s="1"/>
  <c r="J936"/>
  <c r="P936" s="1"/>
  <c r="J935"/>
  <c r="P935" s="1"/>
  <c r="J934"/>
  <c r="P934" s="1"/>
  <c r="J933"/>
  <c r="P933" s="1"/>
  <c r="J932"/>
  <c r="P932" s="1"/>
  <c r="J931"/>
  <c r="P931" s="1"/>
  <c r="J930"/>
  <c r="P930" s="1"/>
  <c r="J929"/>
  <c r="P929" s="1"/>
  <c r="J928"/>
  <c r="P928" s="1"/>
  <c r="J927"/>
  <c r="P927" s="1"/>
  <c r="J926"/>
  <c r="P926" s="1"/>
  <c r="J925"/>
  <c r="P925" s="1"/>
  <c r="J924"/>
  <c r="P924" s="1"/>
  <c r="J923"/>
  <c r="P923" s="1"/>
  <c r="J922"/>
  <c r="P922" s="1"/>
  <c r="J921"/>
  <c r="P921" s="1"/>
  <c r="J920"/>
  <c r="P920" s="1"/>
  <c r="J919"/>
  <c r="P919" s="1"/>
  <c r="J918"/>
  <c r="P918" s="1"/>
  <c r="J917"/>
  <c r="P917" s="1"/>
  <c r="J916"/>
  <c r="P916" s="1"/>
  <c r="J915"/>
  <c r="P915" s="1"/>
  <c r="J914"/>
  <c r="P914" s="1"/>
  <c r="J913"/>
  <c r="P913" s="1"/>
  <c r="J912"/>
  <c r="P912" s="1"/>
  <c r="J911"/>
  <c r="P911" s="1"/>
  <c r="J910"/>
  <c r="P910" s="1"/>
  <c r="J909"/>
  <c r="P909" s="1"/>
  <c r="J908"/>
  <c r="P908" s="1"/>
  <c r="J907"/>
  <c r="P907" s="1"/>
  <c r="J906"/>
  <c r="P906" s="1"/>
  <c r="J905"/>
  <c r="P905" s="1"/>
  <c r="J904"/>
  <c r="P904" s="1"/>
  <c r="J903"/>
  <c r="P903" s="1"/>
  <c r="J902"/>
  <c r="P902" s="1"/>
  <c r="J901"/>
  <c r="P901" s="1"/>
  <c r="J900"/>
  <c r="P900" s="1"/>
  <c r="J899"/>
  <c r="P899" s="1"/>
  <c r="J898"/>
  <c r="P898" s="1"/>
  <c r="J897"/>
  <c r="P897" s="1"/>
  <c r="J896"/>
  <c r="P896" s="1"/>
  <c r="J895"/>
  <c r="P895" s="1"/>
  <c r="J894"/>
  <c r="P894" s="1"/>
  <c r="J893"/>
  <c r="P893" s="1"/>
  <c r="J892"/>
  <c r="P892" s="1"/>
  <c r="J891"/>
  <c r="P891" s="1"/>
  <c r="J890"/>
  <c r="P890" s="1"/>
  <c r="J889"/>
  <c r="P889" s="1"/>
  <c r="J888"/>
  <c r="P888" s="1"/>
  <c r="J887"/>
  <c r="P887" s="1"/>
  <c r="J886"/>
  <c r="P886" s="1"/>
  <c r="J885"/>
  <c r="P885" s="1"/>
  <c r="J884"/>
  <c r="P884" s="1"/>
  <c r="J883"/>
  <c r="P883" s="1"/>
  <c r="J882"/>
  <c r="P882" s="1"/>
  <c r="J881"/>
  <c r="P881" s="1"/>
  <c r="J880"/>
  <c r="P880" s="1"/>
  <c r="J879"/>
  <c r="P879" s="1"/>
  <c r="J878"/>
  <c r="P878" s="1"/>
  <c r="J877"/>
  <c r="P877" s="1"/>
  <c r="J876"/>
  <c r="P876" s="1"/>
  <c r="J875"/>
  <c r="P875" s="1"/>
  <c r="J874"/>
  <c r="P874" s="1"/>
  <c r="J873"/>
  <c r="P873" s="1"/>
  <c r="J872"/>
  <c r="P872" s="1"/>
  <c r="J871"/>
  <c r="P871" s="1"/>
  <c r="J870"/>
  <c r="P870" s="1"/>
  <c r="J869"/>
  <c r="P869" s="1"/>
  <c r="J868"/>
  <c r="P868" s="1"/>
  <c r="J867"/>
  <c r="P867" s="1"/>
  <c r="J866"/>
  <c r="P866" s="1"/>
  <c r="J865"/>
  <c r="P865" s="1"/>
  <c r="J864"/>
  <c r="P864" s="1"/>
  <c r="J863"/>
  <c r="P863" s="1"/>
  <c r="J862"/>
  <c r="P862" s="1"/>
  <c r="J861"/>
  <c r="P861" s="1"/>
  <c r="J860"/>
  <c r="P860" s="1"/>
  <c r="J859"/>
  <c r="P859" s="1"/>
  <c r="J858"/>
  <c r="P858" s="1"/>
  <c r="J857"/>
  <c r="P857" s="1"/>
  <c r="J856"/>
  <c r="P856" s="1"/>
  <c r="J855"/>
  <c r="P855" s="1"/>
  <c r="J854"/>
  <c r="P854" s="1"/>
  <c r="J853"/>
  <c r="P853" s="1"/>
  <c r="J852"/>
  <c r="P852" s="1"/>
  <c r="J851"/>
  <c r="P851" s="1"/>
  <c r="J850"/>
  <c r="P850" s="1"/>
  <c r="J849"/>
  <c r="P849" s="1"/>
  <c r="J848"/>
  <c r="P848" s="1"/>
  <c r="J847"/>
  <c r="P847" s="1"/>
  <c r="J846"/>
  <c r="P846" s="1"/>
  <c r="J845"/>
  <c r="P845" s="1"/>
  <c r="J844"/>
  <c r="P844" s="1"/>
  <c r="J843"/>
  <c r="P843" s="1"/>
  <c r="J842"/>
  <c r="P842" s="1"/>
  <c r="J841"/>
  <c r="P841" s="1"/>
  <c r="J840"/>
  <c r="P840" s="1"/>
  <c r="J839"/>
  <c r="P839" s="1"/>
  <c r="J838"/>
  <c r="P838" s="1"/>
  <c r="J837"/>
  <c r="P837" s="1"/>
  <c r="J836"/>
  <c r="P836" s="1"/>
  <c r="J835"/>
  <c r="P835" s="1"/>
  <c r="J834"/>
  <c r="P834" s="1"/>
  <c r="J833"/>
  <c r="P833" s="1"/>
  <c r="J832"/>
  <c r="P832" s="1"/>
  <c r="J831"/>
  <c r="P831" s="1"/>
  <c r="J830"/>
  <c r="P830" s="1"/>
  <c r="J829"/>
  <c r="P829" s="1"/>
  <c r="J828"/>
  <c r="P828" s="1"/>
  <c r="J827"/>
  <c r="P827" s="1"/>
  <c r="J826"/>
  <c r="P826" s="1"/>
  <c r="J825"/>
  <c r="P825" s="1"/>
  <c r="J824"/>
  <c r="P824" s="1"/>
  <c r="J823"/>
  <c r="P823" s="1"/>
  <c r="J822"/>
  <c r="P822" s="1"/>
  <c r="J821"/>
  <c r="P821" s="1"/>
  <c r="J820"/>
  <c r="P820" s="1"/>
  <c r="J819"/>
  <c r="P819" s="1"/>
  <c r="J818"/>
  <c r="P818" s="1"/>
  <c r="J817"/>
  <c r="P817" s="1"/>
  <c r="J816"/>
  <c r="P816" s="1"/>
  <c r="J815"/>
  <c r="P815" s="1"/>
  <c r="J814"/>
  <c r="P814" s="1"/>
  <c r="J813"/>
  <c r="P813" s="1"/>
  <c r="J812"/>
  <c r="P812" s="1"/>
  <c r="J811"/>
  <c r="P811" s="1"/>
  <c r="J810"/>
  <c r="P810" s="1"/>
  <c r="J809"/>
  <c r="P809" s="1"/>
  <c r="J808"/>
  <c r="P808" s="1"/>
  <c r="J807"/>
  <c r="P807" s="1"/>
  <c r="J806"/>
  <c r="P806" s="1"/>
  <c r="J805"/>
  <c r="P805" s="1"/>
  <c r="J804"/>
  <c r="P804" s="1"/>
  <c r="J803"/>
  <c r="P803" s="1"/>
  <c r="J802"/>
  <c r="P802" s="1"/>
  <c r="J801"/>
  <c r="P801" s="1"/>
  <c r="J800"/>
  <c r="P800" s="1"/>
  <c r="J799"/>
  <c r="P799" s="1"/>
  <c r="J798"/>
  <c r="P798" s="1"/>
  <c r="J797"/>
  <c r="P797" s="1"/>
  <c r="J796"/>
  <c r="P796" s="1"/>
  <c r="J795"/>
  <c r="P795" s="1"/>
  <c r="J794"/>
  <c r="P794" s="1"/>
  <c r="J793"/>
  <c r="P793" s="1"/>
  <c r="J792"/>
  <c r="P792" s="1"/>
  <c r="J791"/>
  <c r="P791" s="1"/>
  <c r="J790"/>
  <c r="P790" s="1"/>
  <c r="J789"/>
  <c r="P789" s="1"/>
  <c r="J788"/>
  <c r="P788" s="1"/>
  <c r="J787"/>
  <c r="P787" s="1"/>
  <c r="J786"/>
  <c r="P786" s="1"/>
  <c r="J785"/>
  <c r="P785" s="1"/>
  <c r="J784"/>
  <c r="P784" s="1"/>
  <c r="J783"/>
  <c r="P783" s="1"/>
  <c r="J782"/>
  <c r="P782" s="1"/>
  <c r="J781"/>
  <c r="P781" s="1"/>
  <c r="J780"/>
  <c r="P780" s="1"/>
  <c r="J779"/>
  <c r="P779" s="1"/>
  <c r="J778"/>
  <c r="P778" s="1"/>
  <c r="J777"/>
  <c r="P777" s="1"/>
  <c r="J776"/>
  <c r="P776" s="1"/>
  <c r="J775"/>
  <c r="P775" s="1"/>
  <c r="J774"/>
  <c r="P774" s="1"/>
  <c r="J773"/>
  <c r="P773" s="1"/>
  <c r="J772"/>
  <c r="P772" s="1"/>
  <c r="J771"/>
  <c r="P771" s="1"/>
  <c r="J770"/>
  <c r="P770" s="1"/>
  <c r="J769"/>
  <c r="P769" s="1"/>
  <c r="J768"/>
  <c r="P768" s="1"/>
  <c r="J767"/>
  <c r="P767" s="1"/>
  <c r="J766"/>
  <c r="P766" s="1"/>
  <c r="J765"/>
  <c r="P765" s="1"/>
  <c r="J764"/>
  <c r="P764" s="1"/>
  <c r="J763"/>
  <c r="P763" s="1"/>
  <c r="J762"/>
  <c r="P762" s="1"/>
  <c r="J761"/>
  <c r="P761" s="1"/>
  <c r="J760"/>
  <c r="P760" s="1"/>
  <c r="J759"/>
  <c r="P759" s="1"/>
  <c r="J758"/>
  <c r="P758" s="1"/>
  <c r="J757"/>
  <c r="P757" s="1"/>
  <c r="J756"/>
  <c r="P756" s="1"/>
  <c r="J755"/>
  <c r="P755" s="1"/>
  <c r="J754"/>
  <c r="P754" s="1"/>
  <c r="J753"/>
  <c r="P753" s="1"/>
  <c r="J752"/>
  <c r="P752" s="1"/>
  <c r="J751"/>
  <c r="P751" s="1"/>
  <c r="J750"/>
  <c r="P750" s="1"/>
  <c r="J749"/>
  <c r="P749" s="1"/>
  <c r="J748"/>
  <c r="P748" s="1"/>
  <c r="J747"/>
  <c r="P747" s="1"/>
  <c r="J746"/>
  <c r="P746" s="1"/>
  <c r="J745"/>
  <c r="P745" s="1"/>
  <c r="J744"/>
  <c r="P744" s="1"/>
  <c r="J743"/>
  <c r="P743" s="1"/>
  <c r="J742"/>
  <c r="P742" s="1"/>
  <c r="J741"/>
  <c r="P741" s="1"/>
  <c r="J740"/>
  <c r="P740" s="1"/>
  <c r="J739"/>
  <c r="P739" s="1"/>
  <c r="J738"/>
  <c r="P738" s="1"/>
  <c r="J737"/>
  <c r="P737" s="1"/>
  <c r="J736"/>
  <c r="P736" s="1"/>
  <c r="J735"/>
  <c r="P735" s="1"/>
  <c r="J734"/>
  <c r="P734" s="1"/>
  <c r="J733"/>
  <c r="P733" s="1"/>
  <c r="J732"/>
  <c r="P732" s="1"/>
  <c r="J731"/>
  <c r="P731" s="1"/>
  <c r="J730"/>
  <c r="P730" s="1"/>
  <c r="J729"/>
  <c r="P729" s="1"/>
  <c r="J728"/>
  <c r="P728" s="1"/>
  <c r="J727"/>
  <c r="P727" s="1"/>
  <c r="J726"/>
  <c r="P726" s="1"/>
  <c r="J725"/>
  <c r="P725" s="1"/>
  <c r="J724"/>
  <c r="P724" s="1"/>
  <c r="J723"/>
  <c r="P723" s="1"/>
  <c r="J722"/>
  <c r="P722" s="1"/>
  <c r="J721"/>
  <c r="P721" s="1"/>
  <c r="J720"/>
  <c r="P720" s="1"/>
  <c r="J719"/>
  <c r="P719" s="1"/>
  <c r="J718"/>
  <c r="P718" s="1"/>
  <c r="J717"/>
  <c r="P717" s="1"/>
  <c r="J716"/>
  <c r="P716" s="1"/>
  <c r="J715"/>
  <c r="P715" s="1"/>
  <c r="J714"/>
  <c r="P714" s="1"/>
  <c r="J713"/>
  <c r="P713" s="1"/>
  <c r="J712"/>
  <c r="P712" s="1"/>
  <c r="J711"/>
  <c r="P711" s="1"/>
  <c r="J710"/>
  <c r="P710" s="1"/>
  <c r="J709"/>
  <c r="P709" s="1"/>
  <c r="J708"/>
  <c r="P708" s="1"/>
  <c r="J707"/>
  <c r="P707" s="1"/>
  <c r="J706"/>
  <c r="P706" s="1"/>
  <c r="J705"/>
  <c r="P705" s="1"/>
  <c r="J704"/>
  <c r="P704" s="1"/>
  <c r="J703"/>
  <c r="P703" s="1"/>
  <c r="J702"/>
  <c r="P702" s="1"/>
  <c r="J701"/>
  <c r="P701" s="1"/>
  <c r="J700"/>
  <c r="P700" s="1"/>
  <c r="J699"/>
  <c r="P699" s="1"/>
  <c r="J698"/>
  <c r="P698" s="1"/>
  <c r="J697"/>
  <c r="P697" s="1"/>
  <c r="J696"/>
  <c r="P696" s="1"/>
  <c r="J695"/>
  <c r="P695" s="1"/>
  <c r="J694"/>
  <c r="P694" s="1"/>
  <c r="J693"/>
  <c r="P693" s="1"/>
  <c r="J692"/>
  <c r="P692" s="1"/>
  <c r="J691"/>
  <c r="P691" s="1"/>
  <c r="J690"/>
  <c r="P690" s="1"/>
  <c r="J689"/>
  <c r="P689" s="1"/>
  <c r="J688"/>
  <c r="P688" s="1"/>
  <c r="J687"/>
  <c r="P687" s="1"/>
  <c r="J686"/>
  <c r="P686" s="1"/>
  <c r="J685"/>
  <c r="P685" s="1"/>
  <c r="J684"/>
  <c r="P684" s="1"/>
  <c r="J683"/>
  <c r="P683" s="1"/>
  <c r="J682"/>
  <c r="P682" s="1"/>
  <c r="J681"/>
  <c r="P681" s="1"/>
  <c r="J680"/>
  <c r="P680" s="1"/>
  <c r="J679"/>
  <c r="P679" s="1"/>
  <c r="J678"/>
  <c r="P678" s="1"/>
  <c r="J677"/>
  <c r="P677" s="1"/>
  <c r="J676"/>
  <c r="P676" s="1"/>
  <c r="J675"/>
  <c r="P675" s="1"/>
  <c r="J674"/>
  <c r="P674" s="1"/>
  <c r="J673"/>
  <c r="P673" s="1"/>
  <c r="J672"/>
  <c r="P672" s="1"/>
  <c r="J671"/>
  <c r="P671" s="1"/>
  <c r="J670"/>
  <c r="P670" s="1"/>
  <c r="J669"/>
  <c r="P669" s="1"/>
  <c r="J668"/>
  <c r="P668" s="1"/>
  <c r="J667"/>
  <c r="P667" s="1"/>
  <c r="J666"/>
  <c r="P666" s="1"/>
  <c r="J665"/>
  <c r="P665" s="1"/>
  <c r="J664"/>
  <c r="P664" s="1"/>
  <c r="J663"/>
  <c r="P663" s="1"/>
  <c r="J662"/>
  <c r="P662" s="1"/>
  <c r="J661"/>
  <c r="P661" s="1"/>
  <c r="J660"/>
  <c r="P660" s="1"/>
  <c r="J659"/>
  <c r="P659" s="1"/>
  <c r="J658"/>
  <c r="P658" s="1"/>
  <c r="J657"/>
  <c r="P657" s="1"/>
  <c r="J656"/>
  <c r="P656" s="1"/>
  <c r="J655"/>
  <c r="P655" s="1"/>
  <c r="J654"/>
  <c r="P654" s="1"/>
  <c r="J653"/>
  <c r="P653" s="1"/>
  <c r="J652"/>
  <c r="P652" s="1"/>
  <c r="J651"/>
  <c r="P651" s="1"/>
  <c r="J650"/>
  <c r="P650" s="1"/>
  <c r="J649"/>
  <c r="P649" s="1"/>
  <c r="J648"/>
  <c r="P648" s="1"/>
  <c r="J647"/>
  <c r="P647" s="1"/>
  <c r="J646"/>
  <c r="P646" s="1"/>
  <c r="J645"/>
  <c r="P645" s="1"/>
  <c r="J644"/>
  <c r="P644" s="1"/>
  <c r="J643"/>
  <c r="P643" s="1"/>
  <c r="J642"/>
  <c r="P642" s="1"/>
  <c r="J641"/>
  <c r="P641" s="1"/>
  <c r="J640"/>
  <c r="P640" s="1"/>
  <c r="J639"/>
  <c r="P639" s="1"/>
  <c r="J638"/>
  <c r="P638" s="1"/>
  <c r="J637"/>
  <c r="P637" s="1"/>
  <c r="J636"/>
  <c r="P636" s="1"/>
  <c r="J635"/>
  <c r="P635" s="1"/>
  <c r="J634"/>
  <c r="P634" s="1"/>
  <c r="J633"/>
  <c r="P633" s="1"/>
  <c r="J632"/>
  <c r="P632" s="1"/>
  <c r="J631"/>
  <c r="P631" s="1"/>
  <c r="J630"/>
  <c r="P630" s="1"/>
  <c r="J629"/>
  <c r="P629" s="1"/>
  <c r="J628"/>
  <c r="P628" s="1"/>
  <c r="J627"/>
  <c r="P627" s="1"/>
  <c r="J626"/>
  <c r="P626" s="1"/>
  <c r="J625"/>
  <c r="P625" s="1"/>
  <c r="J624"/>
  <c r="P624" s="1"/>
  <c r="J623"/>
  <c r="P623" s="1"/>
  <c r="J622"/>
  <c r="P622" s="1"/>
  <c r="J621"/>
  <c r="P621" s="1"/>
  <c r="J620"/>
  <c r="P620" s="1"/>
  <c r="J619"/>
  <c r="P619" s="1"/>
  <c r="J618"/>
  <c r="P618" s="1"/>
  <c r="J617"/>
  <c r="P617" s="1"/>
  <c r="J616"/>
  <c r="P616" s="1"/>
  <c r="J615"/>
  <c r="P615" s="1"/>
  <c r="J614"/>
  <c r="P614" s="1"/>
  <c r="J613"/>
  <c r="P613" s="1"/>
  <c r="J612"/>
  <c r="P612" s="1"/>
  <c r="J611"/>
  <c r="P611" s="1"/>
  <c r="J610"/>
  <c r="P610" s="1"/>
  <c r="J609"/>
  <c r="P609" s="1"/>
  <c r="J608"/>
  <c r="P608" s="1"/>
  <c r="J607"/>
  <c r="P607" s="1"/>
  <c r="J606"/>
  <c r="P606" s="1"/>
  <c r="J605"/>
  <c r="P605" s="1"/>
  <c r="J604"/>
  <c r="P604" s="1"/>
  <c r="J603"/>
  <c r="P603" s="1"/>
  <c r="J602"/>
  <c r="P602" s="1"/>
  <c r="J601"/>
  <c r="P601" s="1"/>
  <c r="J600"/>
  <c r="P600" s="1"/>
  <c r="J599"/>
  <c r="P599" s="1"/>
  <c r="J598"/>
  <c r="P598" s="1"/>
  <c r="J597"/>
  <c r="P597" s="1"/>
  <c r="J596"/>
  <c r="P596" s="1"/>
  <c r="J595"/>
  <c r="P595" s="1"/>
  <c r="J594"/>
  <c r="P594" s="1"/>
  <c r="J593"/>
  <c r="P593" s="1"/>
  <c r="J592"/>
  <c r="P592" s="1"/>
  <c r="J591"/>
  <c r="P591" s="1"/>
  <c r="J590"/>
  <c r="P590" s="1"/>
  <c r="J589"/>
  <c r="P589" s="1"/>
  <c r="J588"/>
  <c r="P588" s="1"/>
  <c r="J587"/>
  <c r="P587" s="1"/>
  <c r="J586"/>
  <c r="P586" s="1"/>
  <c r="J585"/>
  <c r="P585" s="1"/>
  <c r="J584"/>
  <c r="P584" s="1"/>
  <c r="J583"/>
  <c r="P583" s="1"/>
  <c r="J582"/>
  <c r="P582" s="1"/>
  <c r="J581"/>
  <c r="P581" s="1"/>
  <c r="J580"/>
  <c r="P580" s="1"/>
  <c r="J579"/>
  <c r="P579" s="1"/>
  <c r="J578"/>
  <c r="P578" s="1"/>
  <c r="J577"/>
  <c r="P577" s="1"/>
  <c r="J576"/>
  <c r="P576" s="1"/>
  <c r="J575"/>
  <c r="P575" s="1"/>
  <c r="J574"/>
  <c r="P574" s="1"/>
  <c r="J573"/>
  <c r="P573" s="1"/>
  <c r="J572"/>
  <c r="P572" s="1"/>
  <c r="J571"/>
  <c r="P571" s="1"/>
  <c r="J570"/>
  <c r="P570" s="1"/>
  <c r="J569"/>
  <c r="P569" s="1"/>
  <c r="J568"/>
  <c r="P568" s="1"/>
  <c r="J567"/>
  <c r="P567" s="1"/>
  <c r="J566"/>
  <c r="P566" s="1"/>
  <c r="J565"/>
  <c r="P565" s="1"/>
  <c r="J564"/>
  <c r="P564" s="1"/>
  <c r="J563"/>
  <c r="P563" s="1"/>
  <c r="J562"/>
  <c r="P562" s="1"/>
  <c r="J561"/>
  <c r="P561" s="1"/>
  <c r="J560"/>
  <c r="P560" s="1"/>
  <c r="J559"/>
  <c r="P559" s="1"/>
  <c r="J558"/>
  <c r="P558" s="1"/>
  <c r="J557"/>
  <c r="P557" s="1"/>
  <c r="J556"/>
  <c r="P556" s="1"/>
  <c r="J555"/>
  <c r="P555" s="1"/>
  <c r="J554"/>
  <c r="P554" s="1"/>
  <c r="J553"/>
  <c r="P553" s="1"/>
  <c r="J552"/>
  <c r="P552" s="1"/>
  <c r="J551"/>
  <c r="P551" s="1"/>
  <c r="J550"/>
  <c r="P550" s="1"/>
  <c r="J549"/>
  <c r="P549" s="1"/>
  <c r="J548"/>
  <c r="P548" s="1"/>
  <c r="J547"/>
  <c r="P547" s="1"/>
  <c r="J546"/>
  <c r="P546" s="1"/>
  <c r="J545"/>
  <c r="P545" s="1"/>
  <c r="J544"/>
  <c r="P544" s="1"/>
  <c r="J543"/>
  <c r="P543" s="1"/>
  <c r="J542"/>
  <c r="P542" s="1"/>
  <c r="J541"/>
  <c r="P541" s="1"/>
  <c r="J540"/>
  <c r="P540" s="1"/>
  <c r="J539"/>
  <c r="P539" s="1"/>
  <c r="J538"/>
  <c r="P538" s="1"/>
  <c r="J537"/>
  <c r="P537" s="1"/>
  <c r="J536"/>
  <c r="P536" s="1"/>
  <c r="J535"/>
  <c r="P535" s="1"/>
  <c r="J534"/>
  <c r="P534" s="1"/>
  <c r="J533"/>
  <c r="P533" s="1"/>
  <c r="J532"/>
  <c r="P532" s="1"/>
  <c r="J531"/>
  <c r="P531" s="1"/>
  <c r="J530"/>
  <c r="P530" s="1"/>
  <c r="J529"/>
  <c r="P529" s="1"/>
  <c r="J528"/>
  <c r="P528" s="1"/>
  <c r="J527"/>
  <c r="P527" s="1"/>
  <c r="J526"/>
  <c r="P526" s="1"/>
  <c r="J525"/>
  <c r="P525" s="1"/>
  <c r="J524"/>
  <c r="P524" s="1"/>
  <c r="J523"/>
  <c r="P523" s="1"/>
  <c r="J522"/>
  <c r="P522" s="1"/>
  <c r="J521"/>
  <c r="P521" s="1"/>
  <c r="J520"/>
  <c r="P520" s="1"/>
  <c r="J519"/>
  <c r="P519" s="1"/>
  <c r="J518"/>
  <c r="P518" s="1"/>
  <c r="J517"/>
  <c r="P517" s="1"/>
  <c r="J516"/>
  <c r="P516" s="1"/>
  <c r="J515"/>
  <c r="P515" s="1"/>
  <c r="J514"/>
  <c r="P514" s="1"/>
  <c r="J513"/>
  <c r="P513" s="1"/>
  <c r="J512"/>
  <c r="P512" s="1"/>
  <c r="J511"/>
  <c r="P511" s="1"/>
  <c r="J510"/>
  <c r="P510" s="1"/>
  <c r="J509"/>
  <c r="P509" s="1"/>
  <c r="J508"/>
  <c r="P508" s="1"/>
  <c r="J507"/>
  <c r="P507" s="1"/>
  <c r="J506"/>
  <c r="P506" s="1"/>
  <c r="J505"/>
  <c r="P505" s="1"/>
  <c r="J504"/>
  <c r="P504" s="1"/>
  <c r="J503"/>
  <c r="P503" s="1"/>
  <c r="J502"/>
  <c r="P502" s="1"/>
  <c r="J501"/>
  <c r="P501" s="1"/>
  <c r="J500"/>
  <c r="P500" s="1"/>
  <c r="J499"/>
  <c r="P499" s="1"/>
  <c r="J498"/>
  <c r="P498" s="1"/>
  <c r="J497"/>
  <c r="P497" s="1"/>
  <c r="J496"/>
  <c r="P496" s="1"/>
  <c r="J495"/>
  <c r="P495" s="1"/>
  <c r="J494"/>
  <c r="P494" s="1"/>
  <c r="J493"/>
  <c r="P493" s="1"/>
  <c r="J492"/>
  <c r="P492" s="1"/>
  <c r="J491"/>
  <c r="P491" s="1"/>
  <c r="J490"/>
  <c r="P490" s="1"/>
  <c r="J489"/>
  <c r="P489" s="1"/>
  <c r="J488"/>
  <c r="P488" s="1"/>
  <c r="J487"/>
  <c r="P487" s="1"/>
  <c r="J486"/>
  <c r="P486" s="1"/>
  <c r="J485"/>
  <c r="P485" s="1"/>
  <c r="J484"/>
  <c r="P484" s="1"/>
  <c r="J483"/>
  <c r="P483" s="1"/>
  <c r="J482"/>
  <c r="P482" s="1"/>
  <c r="J481"/>
  <c r="P481" s="1"/>
  <c r="J480"/>
  <c r="P480" s="1"/>
  <c r="J479"/>
  <c r="P479" s="1"/>
  <c r="J478"/>
  <c r="P478" s="1"/>
  <c r="J477"/>
  <c r="P477" s="1"/>
  <c r="J476"/>
  <c r="P476" s="1"/>
  <c r="J475"/>
  <c r="P475" s="1"/>
  <c r="J474"/>
  <c r="P474" s="1"/>
  <c r="J473"/>
  <c r="P473" s="1"/>
  <c r="J472"/>
  <c r="P472" s="1"/>
  <c r="J471"/>
  <c r="P471" s="1"/>
  <c r="J470"/>
  <c r="P470" s="1"/>
  <c r="J469"/>
  <c r="P469" s="1"/>
  <c r="J468"/>
  <c r="P468" s="1"/>
  <c r="J467"/>
  <c r="P467" s="1"/>
  <c r="J466"/>
  <c r="P466" s="1"/>
  <c r="J465"/>
  <c r="P465" s="1"/>
  <c r="J464"/>
  <c r="P464" s="1"/>
  <c r="J463"/>
  <c r="P463" s="1"/>
  <c r="J462"/>
  <c r="P462" s="1"/>
  <c r="J461"/>
  <c r="P461" s="1"/>
  <c r="J460"/>
  <c r="P460" s="1"/>
  <c r="J459"/>
  <c r="P459" s="1"/>
  <c r="J458"/>
  <c r="P458" s="1"/>
  <c r="J457"/>
  <c r="P457" s="1"/>
  <c r="J456"/>
  <c r="P456" s="1"/>
  <c r="J455"/>
  <c r="P455" s="1"/>
  <c r="J454"/>
  <c r="P454" s="1"/>
  <c r="J453"/>
  <c r="P453" s="1"/>
  <c r="J452"/>
  <c r="P452" s="1"/>
  <c r="J451"/>
  <c r="P451" s="1"/>
  <c r="J450"/>
  <c r="P450" s="1"/>
  <c r="J449"/>
  <c r="P449" s="1"/>
  <c r="J448"/>
  <c r="P448" s="1"/>
  <c r="J447"/>
  <c r="P447" s="1"/>
  <c r="J446"/>
  <c r="P446" s="1"/>
  <c r="J445"/>
  <c r="P445" s="1"/>
  <c r="J444"/>
  <c r="P444" s="1"/>
  <c r="J443"/>
  <c r="P443" s="1"/>
  <c r="J442"/>
  <c r="P442" s="1"/>
  <c r="J441"/>
  <c r="P441" s="1"/>
  <c r="J440"/>
  <c r="P440" s="1"/>
  <c r="J439"/>
  <c r="P439" s="1"/>
  <c r="J438"/>
  <c r="P438" s="1"/>
  <c r="J437"/>
  <c r="P437" s="1"/>
  <c r="J436"/>
  <c r="P436" s="1"/>
  <c r="J435"/>
  <c r="P435" s="1"/>
  <c r="J434"/>
  <c r="P434" s="1"/>
  <c r="J433"/>
  <c r="P433" s="1"/>
  <c r="J432"/>
  <c r="P432" s="1"/>
  <c r="J431"/>
  <c r="P431" s="1"/>
  <c r="J430"/>
  <c r="P430" s="1"/>
  <c r="J429"/>
  <c r="P429" s="1"/>
  <c r="J428"/>
  <c r="P428" s="1"/>
  <c r="J427"/>
  <c r="P427" s="1"/>
  <c r="J426"/>
  <c r="P426" s="1"/>
  <c r="J425"/>
  <c r="P425" s="1"/>
  <c r="J424"/>
  <c r="P424" s="1"/>
  <c r="J423"/>
  <c r="P423" s="1"/>
  <c r="J422"/>
  <c r="P422" s="1"/>
  <c r="J421"/>
  <c r="P421" s="1"/>
  <c r="J420"/>
  <c r="P420" s="1"/>
  <c r="J419"/>
  <c r="P419" s="1"/>
  <c r="J418"/>
  <c r="P418" s="1"/>
  <c r="J417"/>
  <c r="P417" s="1"/>
  <c r="J416"/>
  <c r="P416" s="1"/>
  <c r="J415"/>
  <c r="P415" s="1"/>
  <c r="J414"/>
  <c r="P414" s="1"/>
  <c r="J413"/>
  <c r="P413" s="1"/>
  <c r="J412"/>
  <c r="P412" s="1"/>
  <c r="J411"/>
  <c r="P411" s="1"/>
  <c r="J410"/>
  <c r="P410" s="1"/>
  <c r="J409"/>
  <c r="P409" s="1"/>
  <c r="J408"/>
  <c r="P408" s="1"/>
  <c r="J407"/>
  <c r="P407" s="1"/>
  <c r="J406"/>
  <c r="P406" s="1"/>
  <c r="J405"/>
  <c r="P405" s="1"/>
  <c r="J404"/>
  <c r="P404" s="1"/>
  <c r="J403"/>
  <c r="P403" s="1"/>
  <c r="J402"/>
  <c r="P402" s="1"/>
  <c r="J401"/>
  <c r="P401" s="1"/>
  <c r="J400"/>
  <c r="P400" s="1"/>
  <c r="J399"/>
  <c r="P399" s="1"/>
  <c r="J398"/>
  <c r="P398" s="1"/>
  <c r="J397"/>
  <c r="P397" s="1"/>
  <c r="J396"/>
  <c r="P396" s="1"/>
  <c r="J395"/>
  <c r="P395" s="1"/>
  <c r="J394"/>
  <c r="P394" s="1"/>
  <c r="J393"/>
  <c r="P393" s="1"/>
  <c r="J392"/>
  <c r="P392" s="1"/>
  <c r="J391"/>
  <c r="P391" s="1"/>
  <c r="J390"/>
  <c r="P390" s="1"/>
  <c r="J389"/>
  <c r="P389" s="1"/>
  <c r="J388"/>
  <c r="P388" s="1"/>
  <c r="J387"/>
  <c r="P387" s="1"/>
  <c r="J386"/>
  <c r="P386" s="1"/>
  <c r="J385"/>
  <c r="P385" s="1"/>
  <c r="J384"/>
  <c r="P384" s="1"/>
  <c r="J383"/>
  <c r="P383" s="1"/>
  <c r="J382"/>
  <c r="P382" s="1"/>
  <c r="J381"/>
  <c r="P381" s="1"/>
  <c r="J380"/>
  <c r="P380" s="1"/>
  <c r="J379"/>
  <c r="P379" s="1"/>
  <c r="J378"/>
  <c r="P378" s="1"/>
  <c r="J377"/>
  <c r="P377" s="1"/>
  <c r="J376"/>
  <c r="P376" s="1"/>
  <c r="J375"/>
  <c r="P375" s="1"/>
  <c r="J374"/>
  <c r="P374" s="1"/>
  <c r="J373"/>
  <c r="P373" s="1"/>
  <c r="J372"/>
  <c r="P372" s="1"/>
  <c r="J371"/>
  <c r="P371" s="1"/>
  <c r="J370"/>
  <c r="P370" s="1"/>
  <c r="J369"/>
  <c r="P369" s="1"/>
  <c r="J368"/>
  <c r="P368" s="1"/>
  <c r="J367"/>
  <c r="P367" s="1"/>
  <c r="J366"/>
  <c r="P366" s="1"/>
  <c r="J365"/>
  <c r="P365" s="1"/>
  <c r="J364"/>
  <c r="P364" s="1"/>
  <c r="J363"/>
  <c r="P363" s="1"/>
  <c r="J362"/>
  <c r="P362" s="1"/>
  <c r="J361"/>
  <c r="P361" s="1"/>
  <c r="J360"/>
  <c r="P360" s="1"/>
  <c r="J359"/>
  <c r="P359" s="1"/>
  <c r="J358"/>
  <c r="P358" s="1"/>
  <c r="J357"/>
  <c r="P357" s="1"/>
  <c r="J356"/>
  <c r="P356" s="1"/>
  <c r="J355"/>
  <c r="P355" s="1"/>
  <c r="J354"/>
  <c r="P354" s="1"/>
  <c r="J353"/>
  <c r="P353" s="1"/>
  <c r="J352"/>
  <c r="P352" s="1"/>
  <c r="J351"/>
  <c r="P351" s="1"/>
  <c r="J350"/>
  <c r="P350" s="1"/>
  <c r="J349"/>
  <c r="P349" s="1"/>
  <c r="J348"/>
  <c r="P348" s="1"/>
  <c r="J347"/>
  <c r="P347" s="1"/>
  <c r="J346"/>
  <c r="P346" s="1"/>
  <c r="J345"/>
  <c r="P345" s="1"/>
  <c r="J344"/>
  <c r="P344" s="1"/>
  <c r="J343"/>
  <c r="P343" s="1"/>
  <c r="J342"/>
  <c r="P342" s="1"/>
  <c r="J341"/>
  <c r="P341" s="1"/>
  <c r="J340"/>
  <c r="P340" s="1"/>
  <c r="J339"/>
  <c r="P339" s="1"/>
  <c r="J338"/>
  <c r="P338" s="1"/>
  <c r="J337"/>
  <c r="P337" s="1"/>
  <c r="J336"/>
  <c r="P336" s="1"/>
  <c r="J335"/>
  <c r="P335" s="1"/>
  <c r="J334"/>
  <c r="P334" s="1"/>
  <c r="J333"/>
  <c r="P333" s="1"/>
  <c r="J332"/>
  <c r="P332" s="1"/>
  <c r="J331"/>
  <c r="P331" s="1"/>
  <c r="J330"/>
  <c r="P330" s="1"/>
  <c r="J329"/>
  <c r="P329" s="1"/>
  <c r="J328"/>
  <c r="P328" s="1"/>
  <c r="J327"/>
  <c r="P327" s="1"/>
  <c r="J326"/>
  <c r="P326" s="1"/>
  <c r="J325"/>
  <c r="P325" s="1"/>
  <c r="J324"/>
  <c r="P324" s="1"/>
  <c r="J323"/>
  <c r="P323" s="1"/>
  <c r="J322"/>
  <c r="P322" s="1"/>
  <c r="J321"/>
  <c r="P321" s="1"/>
  <c r="J320"/>
  <c r="P320" s="1"/>
  <c r="J319"/>
  <c r="P319" s="1"/>
  <c r="J318"/>
  <c r="P318" s="1"/>
  <c r="J317"/>
  <c r="P317" s="1"/>
  <c r="J316"/>
  <c r="P316" s="1"/>
  <c r="J315"/>
  <c r="P315" s="1"/>
  <c r="J314"/>
  <c r="P314" s="1"/>
  <c r="J313"/>
  <c r="P313" s="1"/>
  <c r="J312"/>
  <c r="P312" s="1"/>
  <c r="J311"/>
  <c r="P311" s="1"/>
  <c r="J310"/>
  <c r="P310" s="1"/>
  <c r="J309"/>
  <c r="P309" s="1"/>
  <c r="J308"/>
  <c r="P308" s="1"/>
  <c r="J307"/>
  <c r="P307" s="1"/>
  <c r="J306"/>
  <c r="P306" s="1"/>
  <c r="J305"/>
  <c r="P305" s="1"/>
  <c r="J304"/>
  <c r="P304" s="1"/>
  <c r="J303"/>
  <c r="P303" s="1"/>
  <c r="J302"/>
  <c r="P302" s="1"/>
  <c r="J301"/>
  <c r="P301" s="1"/>
  <c r="J300"/>
  <c r="P300" s="1"/>
  <c r="J299"/>
  <c r="P299" s="1"/>
  <c r="J298"/>
  <c r="P298" s="1"/>
  <c r="J297"/>
  <c r="P297" s="1"/>
  <c r="J296"/>
  <c r="P296" s="1"/>
  <c r="J295"/>
  <c r="P295" s="1"/>
  <c r="J294"/>
  <c r="P294" s="1"/>
  <c r="J293"/>
  <c r="P293" s="1"/>
  <c r="J292"/>
  <c r="P292" s="1"/>
  <c r="J291"/>
  <c r="P291" s="1"/>
  <c r="J290"/>
  <c r="P290" s="1"/>
  <c r="J289"/>
  <c r="P289" s="1"/>
  <c r="J288"/>
  <c r="P288" s="1"/>
  <c r="J287"/>
  <c r="P287" s="1"/>
  <c r="J286"/>
  <c r="P286" s="1"/>
  <c r="J285"/>
  <c r="P285" s="1"/>
  <c r="J284"/>
  <c r="P284" s="1"/>
  <c r="J283"/>
  <c r="P283" s="1"/>
  <c r="J282"/>
  <c r="P282" s="1"/>
  <c r="J281"/>
  <c r="P281" s="1"/>
  <c r="J280"/>
  <c r="P280" s="1"/>
  <c r="J279"/>
  <c r="P279" s="1"/>
  <c r="J278"/>
  <c r="P278" s="1"/>
  <c r="J277"/>
  <c r="P277" s="1"/>
  <c r="J276"/>
  <c r="P276" s="1"/>
  <c r="J275"/>
  <c r="P275" s="1"/>
  <c r="J274"/>
  <c r="P274" s="1"/>
  <c r="J273"/>
  <c r="P273" s="1"/>
  <c r="J272"/>
  <c r="P272" s="1"/>
  <c r="J271"/>
  <c r="P271" s="1"/>
  <c r="J270"/>
  <c r="P270" s="1"/>
  <c r="J269"/>
  <c r="P269" s="1"/>
  <c r="J268"/>
  <c r="P268" s="1"/>
  <c r="J267"/>
  <c r="P267" s="1"/>
  <c r="J266"/>
  <c r="P266" s="1"/>
  <c r="J265"/>
  <c r="P265" s="1"/>
  <c r="J264"/>
  <c r="P264" s="1"/>
  <c r="J263"/>
  <c r="P263" s="1"/>
  <c r="J262"/>
  <c r="P262" s="1"/>
  <c r="J261"/>
  <c r="P261" s="1"/>
  <c r="J260"/>
  <c r="P260" s="1"/>
  <c r="J259"/>
  <c r="P259" s="1"/>
  <c r="J258"/>
  <c r="P258" s="1"/>
  <c r="J257"/>
  <c r="P257" s="1"/>
  <c r="J256"/>
  <c r="P256" s="1"/>
  <c r="J255"/>
  <c r="P255" s="1"/>
  <c r="J254"/>
  <c r="P254" s="1"/>
  <c r="J253"/>
  <c r="P253" s="1"/>
  <c r="J252"/>
  <c r="P252" s="1"/>
  <c r="J251"/>
  <c r="P251" s="1"/>
  <c r="J250"/>
  <c r="P250" s="1"/>
  <c r="J249"/>
  <c r="P249" s="1"/>
  <c r="J248"/>
  <c r="P248" s="1"/>
  <c r="J247"/>
  <c r="P247" s="1"/>
  <c r="J246"/>
  <c r="P246" s="1"/>
  <c r="J245"/>
  <c r="P245" s="1"/>
  <c r="J244"/>
  <c r="P244" s="1"/>
  <c r="J243"/>
  <c r="P243" s="1"/>
  <c r="J242"/>
  <c r="P242" s="1"/>
  <c r="J241"/>
  <c r="P241" s="1"/>
  <c r="J240"/>
  <c r="P240" s="1"/>
  <c r="J239"/>
  <c r="P239" s="1"/>
  <c r="J238"/>
  <c r="P238" s="1"/>
  <c r="J237"/>
  <c r="P237" s="1"/>
  <c r="J236"/>
  <c r="P236" s="1"/>
  <c r="J235"/>
  <c r="P235" s="1"/>
  <c r="J234"/>
  <c r="P234" s="1"/>
  <c r="J233"/>
  <c r="P233" s="1"/>
  <c r="J232"/>
  <c r="P232" s="1"/>
  <c r="J231"/>
  <c r="P231" s="1"/>
  <c r="J230"/>
  <c r="P230" s="1"/>
  <c r="J229"/>
  <c r="P229" s="1"/>
  <c r="J228"/>
  <c r="P228" s="1"/>
  <c r="J227"/>
  <c r="P227" s="1"/>
  <c r="J226"/>
  <c r="P226" s="1"/>
  <c r="J225"/>
  <c r="P225" s="1"/>
  <c r="J224"/>
  <c r="P224" s="1"/>
  <c r="J223"/>
  <c r="P223" s="1"/>
  <c r="J222"/>
  <c r="P222" s="1"/>
  <c r="J221"/>
  <c r="P221" s="1"/>
  <c r="J220"/>
  <c r="P220" s="1"/>
  <c r="J219"/>
  <c r="P219" s="1"/>
  <c r="J218"/>
  <c r="P218" s="1"/>
  <c r="J217"/>
  <c r="P217" s="1"/>
  <c r="J216"/>
  <c r="P216" s="1"/>
  <c r="J215"/>
  <c r="P215" s="1"/>
  <c r="J214"/>
  <c r="P214" s="1"/>
  <c r="J213"/>
  <c r="P213" s="1"/>
  <c r="J212"/>
  <c r="P212" s="1"/>
  <c r="J211"/>
  <c r="P211" s="1"/>
  <c r="J210"/>
  <c r="P210" s="1"/>
  <c r="J209"/>
  <c r="P209" s="1"/>
  <c r="J208"/>
  <c r="P208" s="1"/>
  <c r="J207"/>
  <c r="P207" s="1"/>
  <c r="J206"/>
  <c r="P206" s="1"/>
  <c r="J205"/>
  <c r="P205" s="1"/>
  <c r="J204"/>
  <c r="P204" s="1"/>
  <c r="J203"/>
  <c r="P203" s="1"/>
  <c r="J202"/>
  <c r="P202" s="1"/>
  <c r="J201"/>
  <c r="P201" s="1"/>
  <c r="J200"/>
  <c r="P200" s="1"/>
  <c r="J199"/>
  <c r="P199" s="1"/>
  <c r="J198"/>
  <c r="P198" s="1"/>
  <c r="J197"/>
  <c r="P197" s="1"/>
  <c r="J196"/>
  <c r="P196" s="1"/>
  <c r="J195"/>
  <c r="P195" s="1"/>
  <c r="J194"/>
  <c r="P194" s="1"/>
  <c r="J193"/>
  <c r="P193" s="1"/>
  <c r="J192"/>
  <c r="P192" s="1"/>
  <c r="J191"/>
  <c r="P191" s="1"/>
  <c r="J190"/>
  <c r="P190" s="1"/>
  <c r="J189"/>
  <c r="P189" s="1"/>
  <c r="J188"/>
  <c r="P188" s="1"/>
  <c r="J187"/>
  <c r="P187" s="1"/>
  <c r="J186"/>
  <c r="P186" s="1"/>
  <c r="J185"/>
  <c r="P185" s="1"/>
  <c r="J184"/>
  <c r="P184" s="1"/>
  <c r="J183"/>
  <c r="P183" s="1"/>
  <c r="J182"/>
  <c r="P182" s="1"/>
  <c r="J181"/>
  <c r="P181" s="1"/>
  <c r="J180"/>
  <c r="P180" s="1"/>
  <c r="J179"/>
  <c r="P179" s="1"/>
  <c r="J178"/>
  <c r="P178" s="1"/>
  <c r="J177"/>
  <c r="P177" s="1"/>
  <c r="J176"/>
  <c r="P176" s="1"/>
  <c r="J175"/>
  <c r="P175" s="1"/>
  <c r="J174"/>
  <c r="P174" s="1"/>
  <c r="J173"/>
  <c r="P173" s="1"/>
  <c r="J172"/>
  <c r="P172" s="1"/>
  <c r="J171"/>
  <c r="P171" s="1"/>
  <c r="J170"/>
  <c r="P170" s="1"/>
  <c r="J169"/>
  <c r="P169" s="1"/>
  <c r="J168"/>
  <c r="P168" s="1"/>
  <c r="J167"/>
  <c r="P167" s="1"/>
  <c r="J166"/>
  <c r="P166" s="1"/>
  <c r="J165"/>
  <c r="P165" s="1"/>
  <c r="J164"/>
  <c r="P164" s="1"/>
  <c r="J163"/>
  <c r="P163" s="1"/>
  <c r="J162"/>
  <c r="P162" s="1"/>
  <c r="J161"/>
  <c r="P161" s="1"/>
  <c r="J160"/>
  <c r="P160" s="1"/>
  <c r="J159"/>
  <c r="P159" s="1"/>
  <c r="J158"/>
  <c r="P158" s="1"/>
  <c r="J157"/>
  <c r="P157" s="1"/>
  <c r="J156"/>
  <c r="P156" s="1"/>
  <c r="J155"/>
  <c r="P155" s="1"/>
  <c r="J154"/>
  <c r="P154" s="1"/>
  <c r="J153"/>
  <c r="P153" s="1"/>
  <c r="J152"/>
  <c r="P152" s="1"/>
  <c r="J151"/>
  <c r="P151" s="1"/>
  <c r="J150"/>
  <c r="P150" s="1"/>
  <c r="J149"/>
  <c r="P149" s="1"/>
  <c r="J148"/>
  <c r="P148" s="1"/>
  <c r="J147"/>
  <c r="P147" s="1"/>
  <c r="J146"/>
  <c r="P146" s="1"/>
  <c r="J145"/>
  <c r="P145" s="1"/>
  <c r="J144"/>
  <c r="P144" s="1"/>
  <c r="J143"/>
  <c r="P143" s="1"/>
  <c r="J142"/>
  <c r="P142" s="1"/>
  <c r="J141"/>
  <c r="P141" s="1"/>
  <c r="J140"/>
  <c r="P140" s="1"/>
  <c r="J139"/>
  <c r="P139" s="1"/>
  <c r="J138"/>
  <c r="P138" s="1"/>
  <c r="J137"/>
  <c r="P137" s="1"/>
  <c r="J136"/>
  <c r="P136" s="1"/>
  <c r="J135"/>
  <c r="P135" s="1"/>
  <c r="J134"/>
  <c r="P134" s="1"/>
  <c r="J133"/>
  <c r="P133" s="1"/>
  <c r="J132"/>
  <c r="P132" s="1"/>
  <c r="J131"/>
  <c r="P131" s="1"/>
  <c r="J130"/>
  <c r="P130" s="1"/>
  <c r="J129"/>
  <c r="P129" s="1"/>
  <c r="J128"/>
  <c r="P128" s="1"/>
  <c r="J127"/>
  <c r="P127" s="1"/>
  <c r="J126"/>
  <c r="P126" s="1"/>
  <c r="J125"/>
  <c r="P125" s="1"/>
  <c r="J124"/>
  <c r="P124" s="1"/>
  <c r="J123"/>
  <c r="P123" s="1"/>
  <c r="J122"/>
  <c r="P122" s="1"/>
  <c r="J121"/>
  <c r="P121" s="1"/>
  <c r="J120"/>
  <c r="P120" s="1"/>
  <c r="J119"/>
  <c r="P119" s="1"/>
  <c r="J118"/>
  <c r="P118" s="1"/>
  <c r="J117"/>
  <c r="P117" s="1"/>
  <c r="J116"/>
  <c r="P116" s="1"/>
  <c r="J115"/>
  <c r="P115" s="1"/>
  <c r="J114"/>
  <c r="P114" s="1"/>
  <c r="J113"/>
  <c r="P113" s="1"/>
  <c r="J112"/>
  <c r="P112" s="1"/>
  <c r="J111"/>
  <c r="P111" s="1"/>
  <c r="J110"/>
  <c r="P110" s="1"/>
  <c r="J109"/>
  <c r="P109" s="1"/>
  <c r="J108"/>
  <c r="P108" s="1"/>
  <c r="J107"/>
  <c r="P107" s="1"/>
  <c r="J106"/>
  <c r="P106" s="1"/>
  <c r="J105"/>
  <c r="P105" s="1"/>
  <c r="J104"/>
  <c r="P104" s="1"/>
  <c r="J103"/>
  <c r="P103" s="1"/>
  <c r="J102"/>
  <c r="P102" s="1"/>
  <c r="J101"/>
  <c r="P101" s="1"/>
  <c r="J100"/>
  <c r="P100" s="1"/>
  <c r="J99"/>
  <c r="P99" s="1"/>
  <c r="J98"/>
  <c r="P98" s="1"/>
  <c r="J97"/>
  <c r="P97" s="1"/>
  <c r="J96"/>
  <c r="P96" s="1"/>
  <c r="J95"/>
  <c r="P95" s="1"/>
  <c r="J94"/>
  <c r="P94" s="1"/>
  <c r="J93"/>
  <c r="P93" s="1"/>
  <c r="J92"/>
  <c r="P92" s="1"/>
  <c r="J91"/>
  <c r="P91" s="1"/>
  <c r="J90"/>
  <c r="P90" s="1"/>
  <c r="J89"/>
  <c r="P89" s="1"/>
  <c r="J88"/>
  <c r="P88" s="1"/>
  <c r="J87"/>
  <c r="P87" s="1"/>
  <c r="J86"/>
  <c r="P86" s="1"/>
  <c r="J85"/>
  <c r="P85" s="1"/>
  <c r="J84"/>
  <c r="P84" s="1"/>
  <c r="J83"/>
  <c r="P83" s="1"/>
  <c r="J82"/>
  <c r="P82" s="1"/>
  <c r="J81"/>
  <c r="P81" s="1"/>
  <c r="J80"/>
  <c r="P80" s="1"/>
  <c r="J79"/>
  <c r="P79" s="1"/>
  <c r="J78"/>
  <c r="P78" s="1"/>
  <c r="J77"/>
  <c r="P77" s="1"/>
  <c r="J76"/>
  <c r="P76" s="1"/>
  <c r="J75"/>
  <c r="P75" s="1"/>
  <c r="J74"/>
  <c r="P74" s="1"/>
  <c r="J73"/>
  <c r="P73" s="1"/>
  <c r="J72"/>
  <c r="P72" s="1"/>
  <c r="J71"/>
  <c r="P71" s="1"/>
  <c r="J70"/>
  <c r="P70" s="1"/>
  <c r="J69"/>
  <c r="P69" s="1"/>
  <c r="J68"/>
  <c r="P68" s="1"/>
  <c r="J67"/>
  <c r="P67" s="1"/>
  <c r="J66"/>
  <c r="P66" s="1"/>
  <c r="J65"/>
  <c r="P65" s="1"/>
  <c r="J64"/>
  <c r="P64" s="1"/>
  <c r="J63"/>
  <c r="P63" s="1"/>
  <c r="J62"/>
  <c r="P62" s="1"/>
  <c r="J61"/>
  <c r="P61" s="1"/>
  <c r="J60"/>
  <c r="P60" s="1"/>
  <c r="J59"/>
  <c r="P59" s="1"/>
  <c r="J58"/>
  <c r="P58" s="1"/>
  <c r="J57"/>
  <c r="P57" s="1"/>
  <c r="J56"/>
  <c r="P56" s="1"/>
  <c r="J55"/>
  <c r="P55" s="1"/>
  <c r="J54"/>
  <c r="P54" s="1"/>
  <c r="J53"/>
  <c r="P53" s="1"/>
  <c r="J52"/>
  <c r="P52" s="1"/>
  <c r="J51"/>
  <c r="P51" s="1"/>
  <c r="J50"/>
  <c r="P50" s="1"/>
  <c r="J49"/>
  <c r="P49" s="1"/>
  <c r="J48"/>
  <c r="P48" s="1"/>
  <c r="J47"/>
  <c r="P47" s="1"/>
  <c r="J46"/>
  <c r="P46" s="1"/>
  <c r="J45"/>
  <c r="P45" s="1"/>
  <c r="J44"/>
  <c r="P44" s="1"/>
  <c r="J43"/>
  <c r="P43" s="1"/>
  <c r="J42"/>
  <c r="P42" s="1"/>
  <c r="J41"/>
  <c r="P41" s="1"/>
  <c r="J40"/>
  <c r="P40" s="1"/>
  <c r="J39"/>
  <c r="P39" s="1"/>
  <c r="J38"/>
  <c r="P38" s="1"/>
  <c r="J37"/>
  <c r="P37" s="1"/>
  <c r="J36"/>
  <c r="P36" s="1"/>
  <c r="J35"/>
  <c r="P35" s="1"/>
  <c r="J34"/>
  <c r="P34" s="1"/>
  <c r="J33"/>
  <c r="P33" s="1"/>
  <c r="J32"/>
  <c r="P32" s="1"/>
  <c r="J31"/>
  <c r="P31" s="1"/>
  <c r="J30"/>
  <c r="P30" s="1"/>
  <c r="J29"/>
  <c r="P29" s="1"/>
  <c r="J28"/>
  <c r="P28" s="1"/>
  <c r="J27"/>
  <c r="P27" s="1"/>
  <c r="J26"/>
  <c r="P26" s="1"/>
  <c r="J25"/>
  <c r="P25" s="1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J13" s="1"/>
  <c r="Q1" i="3"/>
  <c r="V1005"/>
  <c r="S1005"/>
  <c r="N1005"/>
  <c r="M1005"/>
  <c r="K1005"/>
  <c r="G1005"/>
  <c r="F1005"/>
  <c r="V1004"/>
  <c r="S1004"/>
  <c r="N1004"/>
  <c r="M1004"/>
  <c r="K1004"/>
  <c r="G1004"/>
  <c r="F1004"/>
  <c r="V1003"/>
  <c r="S1003"/>
  <c r="N1003"/>
  <c r="M1003"/>
  <c r="K1003"/>
  <c r="G1003"/>
  <c r="F1003"/>
  <c r="V1002"/>
  <c r="S1002"/>
  <c r="N1002"/>
  <c r="M1002"/>
  <c r="K1002"/>
  <c r="G1002"/>
  <c r="F1002"/>
  <c r="V1001"/>
  <c r="S1001"/>
  <c r="N1001"/>
  <c r="M1001"/>
  <c r="K1001"/>
  <c r="G1001"/>
  <c r="F1001"/>
  <c r="V1000"/>
  <c r="S1000"/>
  <c r="N1000"/>
  <c r="M1000"/>
  <c r="K1000"/>
  <c r="G1000"/>
  <c r="F1000"/>
  <c r="V999"/>
  <c r="S999"/>
  <c r="N999"/>
  <c r="M999"/>
  <c r="K999"/>
  <c r="G999"/>
  <c r="F999"/>
  <c r="V998"/>
  <c r="S998"/>
  <c r="N998"/>
  <c r="M998"/>
  <c r="K998"/>
  <c r="G998"/>
  <c r="F998"/>
  <c r="V997"/>
  <c r="S997"/>
  <c r="N997"/>
  <c r="M997"/>
  <c r="K997"/>
  <c r="G997"/>
  <c r="V996"/>
  <c r="S996"/>
  <c r="N996"/>
  <c r="M996"/>
  <c r="K996"/>
  <c r="G996"/>
  <c r="V995"/>
  <c r="S995"/>
  <c r="N995"/>
  <c r="M995"/>
  <c r="K995"/>
  <c r="G995"/>
  <c r="V994"/>
  <c r="S994"/>
  <c r="N994"/>
  <c r="M994"/>
  <c r="K994"/>
  <c r="G994"/>
  <c r="V993"/>
  <c r="S993"/>
  <c r="N993"/>
  <c r="M993"/>
  <c r="K993"/>
  <c r="G993"/>
  <c r="V992"/>
  <c r="S992"/>
  <c r="N992"/>
  <c r="M992"/>
  <c r="K992"/>
  <c r="G992"/>
  <c r="V991"/>
  <c r="S991"/>
  <c r="N991"/>
  <c r="M991"/>
  <c r="K991"/>
  <c r="G991"/>
  <c r="V990"/>
  <c r="S990"/>
  <c r="N990"/>
  <c r="M990"/>
  <c r="K990"/>
  <c r="G990"/>
  <c r="V989"/>
  <c r="S989"/>
  <c r="N989"/>
  <c r="M989"/>
  <c r="K989"/>
  <c r="G989"/>
  <c r="V988"/>
  <c r="S988"/>
  <c r="N988"/>
  <c r="M988"/>
  <c r="K988"/>
  <c r="G988"/>
  <c r="X988"/>
  <c r="V987"/>
  <c r="S987"/>
  <c r="N987"/>
  <c r="M987"/>
  <c r="K987"/>
  <c r="G987"/>
  <c r="X987"/>
  <c r="V986"/>
  <c r="S986"/>
  <c r="N986"/>
  <c r="M986"/>
  <c r="K986"/>
  <c r="G986"/>
  <c r="X986"/>
  <c r="V985"/>
  <c r="S985"/>
  <c r="N985"/>
  <c r="M985"/>
  <c r="K985"/>
  <c r="G985"/>
  <c r="X985"/>
  <c r="V984"/>
  <c r="S984"/>
  <c r="N984"/>
  <c r="M984"/>
  <c r="K984"/>
  <c r="G984"/>
  <c r="X984"/>
  <c r="V983"/>
  <c r="S983"/>
  <c r="N983"/>
  <c r="M983"/>
  <c r="K983"/>
  <c r="G983"/>
  <c r="X983"/>
  <c r="V982"/>
  <c r="S982"/>
  <c r="N982"/>
  <c r="M982"/>
  <c r="K982"/>
  <c r="G982"/>
  <c r="X982"/>
  <c r="V981"/>
  <c r="S981"/>
  <c r="N981"/>
  <c r="M981"/>
  <c r="K981"/>
  <c r="G981"/>
  <c r="X981"/>
  <c r="V980"/>
  <c r="S980"/>
  <c r="N980"/>
  <c r="M980"/>
  <c r="K980"/>
  <c r="G980"/>
  <c r="X980"/>
  <c r="V979"/>
  <c r="S979"/>
  <c r="N979"/>
  <c r="M979"/>
  <c r="K979"/>
  <c r="G979"/>
  <c r="X979"/>
  <c r="V978"/>
  <c r="S978"/>
  <c r="N978"/>
  <c r="M978"/>
  <c r="K978"/>
  <c r="G978"/>
  <c r="X978"/>
  <c r="V977"/>
  <c r="S977"/>
  <c r="N977"/>
  <c r="M977"/>
  <c r="K977"/>
  <c r="G977"/>
  <c r="X977"/>
  <c r="V976"/>
  <c r="S976"/>
  <c r="N976"/>
  <c r="M976"/>
  <c r="K976"/>
  <c r="G976"/>
  <c r="X976"/>
  <c r="V975"/>
  <c r="S975"/>
  <c r="N975"/>
  <c r="M975"/>
  <c r="K975"/>
  <c r="G975"/>
  <c r="X975"/>
  <c r="V974"/>
  <c r="S974"/>
  <c r="N974"/>
  <c r="M974"/>
  <c r="K974"/>
  <c r="G974"/>
  <c r="X974"/>
  <c r="V973"/>
  <c r="S973"/>
  <c r="N973"/>
  <c r="M973"/>
  <c r="K973"/>
  <c r="G973"/>
  <c r="X973"/>
  <c r="V972"/>
  <c r="S972"/>
  <c r="N972"/>
  <c r="M972"/>
  <c r="K972"/>
  <c r="G972"/>
  <c r="X972"/>
  <c r="V971"/>
  <c r="S971"/>
  <c r="N971"/>
  <c r="M971"/>
  <c r="K971"/>
  <c r="G971"/>
  <c r="X971"/>
  <c r="V970"/>
  <c r="S970"/>
  <c r="N970"/>
  <c r="M970"/>
  <c r="K970"/>
  <c r="G970"/>
  <c r="X970"/>
  <c r="V969"/>
  <c r="S969"/>
  <c r="N969"/>
  <c r="M969"/>
  <c r="K969"/>
  <c r="G969"/>
  <c r="X969"/>
  <c r="V968"/>
  <c r="S968"/>
  <c r="N968"/>
  <c r="M968"/>
  <c r="K968"/>
  <c r="G968"/>
  <c r="X968"/>
  <c r="V967"/>
  <c r="S967"/>
  <c r="N967"/>
  <c r="M967"/>
  <c r="K967"/>
  <c r="G967"/>
  <c r="X967"/>
  <c r="V966"/>
  <c r="S966"/>
  <c r="N966"/>
  <c r="M966"/>
  <c r="K966"/>
  <c r="G966"/>
  <c r="X966"/>
  <c r="V965"/>
  <c r="S965"/>
  <c r="N965"/>
  <c r="M965"/>
  <c r="K965"/>
  <c r="G965"/>
  <c r="X965"/>
  <c r="V964"/>
  <c r="S964"/>
  <c r="N964"/>
  <c r="M964"/>
  <c r="K964"/>
  <c r="G964"/>
  <c r="X964"/>
  <c r="V963"/>
  <c r="S963"/>
  <c r="N963"/>
  <c r="M963"/>
  <c r="K963"/>
  <c r="G963"/>
  <c r="X963"/>
  <c r="V962"/>
  <c r="S962"/>
  <c r="N962"/>
  <c r="M962"/>
  <c r="K962"/>
  <c r="G962"/>
  <c r="X962"/>
  <c r="V961"/>
  <c r="S961"/>
  <c r="N961"/>
  <c r="M961"/>
  <c r="K961"/>
  <c r="G961"/>
  <c r="X961"/>
  <c r="V960"/>
  <c r="S960"/>
  <c r="N960"/>
  <c r="M960"/>
  <c r="K960"/>
  <c r="G960"/>
  <c r="X960"/>
  <c r="V959"/>
  <c r="S959"/>
  <c r="N959"/>
  <c r="M959"/>
  <c r="K959"/>
  <c r="G959"/>
  <c r="X959"/>
  <c r="V958"/>
  <c r="S958"/>
  <c r="N958"/>
  <c r="M958"/>
  <c r="K958"/>
  <c r="G958"/>
  <c r="X958"/>
  <c r="V957"/>
  <c r="S957"/>
  <c r="N957"/>
  <c r="M957"/>
  <c r="K957"/>
  <c r="G957"/>
  <c r="X957"/>
  <c r="V956"/>
  <c r="S956"/>
  <c r="N956"/>
  <c r="M956"/>
  <c r="K956"/>
  <c r="G956"/>
  <c r="X956"/>
  <c r="V955"/>
  <c r="S955"/>
  <c r="N955"/>
  <c r="M955"/>
  <c r="K955"/>
  <c r="G955"/>
  <c r="X955"/>
  <c r="V954"/>
  <c r="S954"/>
  <c r="N954"/>
  <c r="M954"/>
  <c r="K954"/>
  <c r="G954"/>
  <c r="X954"/>
  <c r="V953"/>
  <c r="S953"/>
  <c r="N953"/>
  <c r="M953"/>
  <c r="K953"/>
  <c r="G953"/>
  <c r="X953"/>
  <c r="V952"/>
  <c r="S952"/>
  <c r="N952"/>
  <c r="M952"/>
  <c r="K952"/>
  <c r="G952"/>
  <c r="X952"/>
  <c r="V951"/>
  <c r="S951"/>
  <c r="N951"/>
  <c r="M951"/>
  <c r="K951"/>
  <c r="G951"/>
  <c r="X951"/>
  <c r="V950"/>
  <c r="S950"/>
  <c r="N950"/>
  <c r="M950"/>
  <c r="K950"/>
  <c r="G950"/>
  <c r="X950"/>
  <c r="V949"/>
  <c r="S949"/>
  <c r="N949"/>
  <c r="M949"/>
  <c r="K949"/>
  <c r="G949"/>
  <c r="X949"/>
  <c r="V948"/>
  <c r="S948"/>
  <c r="N948"/>
  <c r="M948"/>
  <c r="K948"/>
  <c r="G948"/>
  <c r="X948"/>
  <c r="V947"/>
  <c r="S947"/>
  <c r="N947"/>
  <c r="M947"/>
  <c r="K947"/>
  <c r="G947"/>
  <c r="X947"/>
  <c r="V946"/>
  <c r="S946"/>
  <c r="N946"/>
  <c r="M946"/>
  <c r="K946"/>
  <c r="G946"/>
  <c r="X946"/>
  <c r="V945"/>
  <c r="S945"/>
  <c r="N945"/>
  <c r="M945"/>
  <c r="K945"/>
  <c r="G945"/>
  <c r="X945"/>
  <c r="V944"/>
  <c r="S944"/>
  <c r="N944"/>
  <c r="M944"/>
  <c r="K944"/>
  <c r="G944"/>
  <c r="X944"/>
  <c r="V943"/>
  <c r="S943"/>
  <c r="N943"/>
  <c r="M943"/>
  <c r="K943"/>
  <c r="G943"/>
  <c r="X943"/>
  <c r="V942"/>
  <c r="S942"/>
  <c r="N942"/>
  <c r="M942"/>
  <c r="K942"/>
  <c r="G942"/>
  <c r="X942"/>
  <c r="V941"/>
  <c r="S941"/>
  <c r="N941"/>
  <c r="M941"/>
  <c r="K941"/>
  <c r="G941"/>
  <c r="X941"/>
  <c r="V940"/>
  <c r="S940"/>
  <c r="N940"/>
  <c r="M940"/>
  <c r="K940"/>
  <c r="G940"/>
  <c r="X940"/>
  <c r="V939"/>
  <c r="S939"/>
  <c r="N939"/>
  <c r="M939"/>
  <c r="K939"/>
  <c r="G939"/>
  <c r="X939"/>
  <c r="V938"/>
  <c r="S938"/>
  <c r="N938"/>
  <c r="M938"/>
  <c r="K938"/>
  <c r="G938"/>
  <c r="X938"/>
  <c r="V937"/>
  <c r="S937"/>
  <c r="N937"/>
  <c r="M937"/>
  <c r="K937"/>
  <c r="G937"/>
  <c r="X937"/>
  <c r="V936"/>
  <c r="S936"/>
  <c r="N936"/>
  <c r="M936"/>
  <c r="K936"/>
  <c r="G936"/>
  <c r="X936"/>
  <c r="V935"/>
  <c r="S935"/>
  <c r="N935"/>
  <c r="M935"/>
  <c r="K935"/>
  <c r="G935"/>
  <c r="X935"/>
  <c r="V934"/>
  <c r="S934"/>
  <c r="N934"/>
  <c r="M934"/>
  <c r="K934"/>
  <c r="G934"/>
  <c r="X934"/>
  <c r="V933"/>
  <c r="S933"/>
  <c r="N933"/>
  <c r="M933"/>
  <c r="K933"/>
  <c r="G933"/>
  <c r="X933"/>
  <c r="V932"/>
  <c r="S932"/>
  <c r="N932"/>
  <c r="M932"/>
  <c r="K932"/>
  <c r="G932"/>
  <c r="X932"/>
  <c r="V931"/>
  <c r="S931"/>
  <c r="N931"/>
  <c r="M931"/>
  <c r="K931"/>
  <c r="G931"/>
  <c r="X931"/>
  <c r="V930"/>
  <c r="S930"/>
  <c r="N930"/>
  <c r="M930"/>
  <c r="K930"/>
  <c r="G930"/>
  <c r="X930"/>
  <c r="V929"/>
  <c r="S929"/>
  <c r="N929"/>
  <c r="M929"/>
  <c r="K929"/>
  <c r="G929"/>
  <c r="X929"/>
  <c r="V928"/>
  <c r="S928"/>
  <c r="N928"/>
  <c r="M928"/>
  <c r="K928"/>
  <c r="G928"/>
  <c r="X928"/>
  <c r="V927"/>
  <c r="S927"/>
  <c r="N927"/>
  <c r="M927"/>
  <c r="K927"/>
  <c r="G927"/>
  <c r="X927"/>
  <c r="V926"/>
  <c r="S926"/>
  <c r="N926"/>
  <c r="M926"/>
  <c r="K926"/>
  <c r="G926"/>
  <c r="X926"/>
  <c r="V925"/>
  <c r="S925"/>
  <c r="N925"/>
  <c r="M925"/>
  <c r="K925"/>
  <c r="G925"/>
  <c r="X925"/>
  <c r="V924"/>
  <c r="S924"/>
  <c r="N924"/>
  <c r="M924"/>
  <c r="K924"/>
  <c r="G924"/>
  <c r="X924"/>
  <c r="V923"/>
  <c r="S923"/>
  <c r="N923"/>
  <c r="M923"/>
  <c r="K923"/>
  <c r="G923"/>
  <c r="X923"/>
  <c r="V922"/>
  <c r="S922"/>
  <c r="N922"/>
  <c r="M922"/>
  <c r="K922"/>
  <c r="G922"/>
  <c r="X922"/>
  <c r="V921"/>
  <c r="S921"/>
  <c r="N921"/>
  <c r="M921"/>
  <c r="K921"/>
  <c r="G921"/>
  <c r="X921"/>
  <c r="V920"/>
  <c r="S920"/>
  <c r="N920"/>
  <c r="M920"/>
  <c r="K920"/>
  <c r="G920"/>
  <c r="X920"/>
  <c r="V919"/>
  <c r="S919"/>
  <c r="N919"/>
  <c r="M919"/>
  <c r="K919"/>
  <c r="G919"/>
  <c r="X919"/>
  <c r="V918"/>
  <c r="S918"/>
  <c r="N918"/>
  <c r="M918"/>
  <c r="K918"/>
  <c r="G918"/>
  <c r="X918"/>
  <c r="V917"/>
  <c r="S917"/>
  <c r="N917"/>
  <c r="M917"/>
  <c r="K917"/>
  <c r="G917"/>
  <c r="X917"/>
  <c r="V916"/>
  <c r="S916"/>
  <c r="N916"/>
  <c r="M916"/>
  <c r="K916"/>
  <c r="G916"/>
  <c r="X916"/>
  <c r="V915"/>
  <c r="S915"/>
  <c r="N915"/>
  <c r="M915"/>
  <c r="K915"/>
  <c r="G915"/>
  <c r="X915"/>
  <c r="V914"/>
  <c r="S914"/>
  <c r="N914"/>
  <c r="M914"/>
  <c r="K914"/>
  <c r="G914"/>
  <c r="X914"/>
  <c r="V913"/>
  <c r="S913"/>
  <c r="N913"/>
  <c r="M913"/>
  <c r="K913"/>
  <c r="G913"/>
  <c r="X913"/>
  <c r="V912"/>
  <c r="S912"/>
  <c r="N912"/>
  <c r="M912"/>
  <c r="K912"/>
  <c r="G912"/>
  <c r="X912"/>
  <c r="V911"/>
  <c r="S911"/>
  <c r="N911"/>
  <c r="M911"/>
  <c r="K911"/>
  <c r="G911"/>
  <c r="X911"/>
  <c r="V910"/>
  <c r="S910"/>
  <c r="N910"/>
  <c r="M910"/>
  <c r="K910"/>
  <c r="G910"/>
  <c r="X910"/>
  <c r="V909"/>
  <c r="S909"/>
  <c r="N909"/>
  <c r="M909"/>
  <c r="K909"/>
  <c r="G909"/>
  <c r="X909"/>
  <c r="V908"/>
  <c r="S908"/>
  <c r="N908"/>
  <c r="M908"/>
  <c r="K908"/>
  <c r="G908"/>
  <c r="X908"/>
  <c r="V907"/>
  <c r="S907"/>
  <c r="N907"/>
  <c r="M907"/>
  <c r="K907"/>
  <c r="G907"/>
  <c r="X907"/>
  <c r="V906"/>
  <c r="S906"/>
  <c r="N906"/>
  <c r="M906"/>
  <c r="K906"/>
  <c r="G906"/>
  <c r="X906"/>
  <c r="V905"/>
  <c r="S905"/>
  <c r="N905"/>
  <c r="M905"/>
  <c r="K905"/>
  <c r="G905"/>
  <c r="X905"/>
  <c r="V904"/>
  <c r="S904"/>
  <c r="N904"/>
  <c r="M904"/>
  <c r="K904"/>
  <c r="G904"/>
  <c r="X904"/>
  <c r="V903"/>
  <c r="S903"/>
  <c r="N903"/>
  <c r="M903"/>
  <c r="K903"/>
  <c r="G903"/>
  <c r="X903"/>
  <c r="V902"/>
  <c r="S902"/>
  <c r="N902"/>
  <c r="M902"/>
  <c r="K902"/>
  <c r="G902"/>
  <c r="X902"/>
  <c r="V901"/>
  <c r="S901"/>
  <c r="N901"/>
  <c r="M901"/>
  <c r="K901"/>
  <c r="G901"/>
  <c r="X901"/>
  <c r="V900"/>
  <c r="S900"/>
  <c r="N900"/>
  <c r="M900"/>
  <c r="K900"/>
  <c r="G900"/>
  <c r="X900"/>
  <c r="V899"/>
  <c r="S899"/>
  <c r="N899"/>
  <c r="M899"/>
  <c r="K899"/>
  <c r="G899"/>
  <c r="X899"/>
  <c r="V898"/>
  <c r="S898"/>
  <c r="N898"/>
  <c r="M898"/>
  <c r="K898"/>
  <c r="G898"/>
  <c r="X898"/>
  <c r="V897"/>
  <c r="S897"/>
  <c r="N897"/>
  <c r="M897"/>
  <c r="K897"/>
  <c r="G897"/>
  <c r="X897"/>
  <c r="V896"/>
  <c r="S896"/>
  <c r="N896"/>
  <c r="M896"/>
  <c r="K896"/>
  <c r="G896"/>
  <c r="X896"/>
  <c r="V895"/>
  <c r="S895"/>
  <c r="N895"/>
  <c r="M895"/>
  <c r="K895"/>
  <c r="G895"/>
  <c r="X895"/>
  <c r="V894"/>
  <c r="S894"/>
  <c r="N894"/>
  <c r="M894"/>
  <c r="K894"/>
  <c r="G894"/>
  <c r="X894"/>
  <c r="V893"/>
  <c r="S893"/>
  <c r="N893"/>
  <c r="M893"/>
  <c r="K893"/>
  <c r="G893"/>
  <c r="X893"/>
  <c r="V892"/>
  <c r="S892"/>
  <c r="N892"/>
  <c r="M892"/>
  <c r="K892"/>
  <c r="G892"/>
  <c r="X892"/>
  <c r="V891"/>
  <c r="S891"/>
  <c r="N891"/>
  <c r="M891"/>
  <c r="K891"/>
  <c r="G891"/>
  <c r="X891"/>
  <c r="V890"/>
  <c r="S890"/>
  <c r="N890"/>
  <c r="M890"/>
  <c r="K890"/>
  <c r="G890"/>
  <c r="X890"/>
  <c r="V889"/>
  <c r="S889"/>
  <c r="N889"/>
  <c r="M889"/>
  <c r="K889"/>
  <c r="G889"/>
  <c r="X889"/>
  <c r="V888"/>
  <c r="S888"/>
  <c r="N888"/>
  <c r="M888"/>
  <c r="K888"/>
  <c r="G888"/>
  <c r="X888"/>
  <c r="V887"/>
  <c r="S887"/>
  <c r="N887"/>
  <c r="M887"/>
  <c r="K887"/>
  <c r="G887"/>
  <c r="X887"/>
  <c r="V886"/>
  <c r="S886"/>
  <c r="N886"/>
  <c r="M886"/>
  <c r="K886"/>
  <c r="G886"/>
  <c r="X886"/>
  <c r="V885"/>
  <c r="S885"/>
  <c r="N885"/>
  <c r="M885"/>
  <c r="K885"/>
  <c r="G885"/>
  <c r="X885"/>
  <c r="V884"/>
  <c r="S884"/>
  <c r="N884"/>
  <c r="M884"/>
  <c r="K884"/>
  <c r="G884"/>
  <c r="X884"/>
  <c r="V883"/>
  <c r="S883"/>
  <c r="N883"/>
  <c r="M883"/>
  <c r="K883"/>
  <c r="G883"/>
  <c r="X883"/>
  <c r="V882"/>
  <c r="S882"/>
  <c r="N882"/>
  <c r="M882"/>
  <c r="K882"/>
  <c r="G882"/>
  <c r="X882"/>
  <c r="V881"/>
  <c r="S881"/>
  <c r="N881"/>
  <c r="M881"/>
  <c r="K881"/>
  <c r="G881"/>
  <c r="X881"/>
  <c r="V880"/>
  <c r="S880"/>
  <c r="N880"/>
  <c r="M880"/>
  <c r="K880"/>
  <c r="G880"/>
  <c r="X880"/>
  <c r="V879"/>
  <c r="S879"/>
  <c r="N879"/>
  <c r="M879"/>
  <c r="K879"/>
  <c r="G879"/>
  <c r="X879"/>
  <c r="V878"/>
  <c r="S878"/>
  <c r="N878"/>
  <c r="M878"/>
  <c r="K878"/>
  <c r="G878"/>
  <c r="X878"/>
  <c r="V877"/>
  <c r="S877"/>
  <c r="N877"/>
  <c r="M877"/>
  <c r="K877"/>
  <c r="G877"/>
  <c r="X877"/>
  <c r="V876"/>
  <c r="S876"/>
  <c r="N876"/>
  <c r="M876"/>
  <c r="K876"/>
  <c r="G876"/>
  <c r="X876"/>
  <c r="V875"/>
  <c r="S875"/>
  <c r="N875"/>
  <c r="M875"/>
  <c r="K875"/>
  <c r="G875"/>
  <c r="X875"/>
  <c r="V874"/>
  <c r="S874"/>
  <c r="N874"/>
  <c r="M874"/>
  <c r="K874"/>
  <c r="G874"/>
  <c r="X874"/>
  <c r="V873"/>
  <c r="S873"/>
  <c r="N873"/>
  <c r="M873"/>
  <c r="K873"/>
  <c r="G873"/>
  <c r="X873"/>
  <c r="V872"/>
  <c r="S872"/>
  <c r="N872"/>
  <c r="M872"/>
  <c r="K872"/>
  <c r="G872"/>
  <c r="X872"/>
  <c r="V871"/>
  <c r="S871"/>
  <c r="N871"/>
  <c r="M871"/>
  <c r="K871"/>
  <c r="G871"/>
  <c r="X871"/>
  <c r="V870"/>
  <c r="S870"/>
  <c r="N870"/>
  <c r="M870"/>
  <c r="K870"/>
  <c r="G870"/>
  <c r="X870"/>
  <c r="V869"/>
  <c r="S869"/>
  <c r="N869"/>
  <c r="M869"/>
  <c r="K869"/>
  <c r="G869"/>
  <c r="X869"/>
  <c r="V868"/>
  <c r="S868"/>
  <c r="N868"/>
  <c r="M868"/>
  <c r="K868"/>
  <c r="G868"/>
  <c r="X868"/>
  <c r="V867"/>
  <c r="S867"/>
  <c r="N867"/>
  <c r="M867"/>
  <c r="K867"/>
  <c r="G867"/>
  <c r="X867"/>
  <c r="V866"/>
  <c r="S866"/>
  <c r="N866"/>
  <c r="M866"/>
  <c r="K866"/>
  <c r="G866"/>
  <c r="X866"/>
  <c r="V865"/>
  <c r="S865"/>
  <c r="N865"/>
  <c r="M865"/>
  <c r="K865"/>
  <c r="G865"/>
  <c r="X865"/>
  <c r="V864"/>
  <c r="S864"/>
  <c r="N864"/>
  <c r="M864"/>
  <c r="K864"/>
  <c r="G864"/>
  <c r="X864"/>
  <c r="V863"/>
  <c r="S863"/>
  <c r="N863"/>
  <c r="M863"/>
  <c r="K863"/>
  <c r="G863"/>
  <c r="X863"/>
  <c r="V862"/>
  <c r="S862"/>
  <c r="N862"/>
  <c r="M862"/>
  <c r="K862"/>
  <c r="G862"/>
  <c r="X862"/>
  <c r="V861"/>
  <c r="S861"/>
  <c r="N861"/>
  <c r="M861"/>
  <c r="K861"/>
  <c r="G861"/>
  <c r="X861"/>
  <c r="V860"/>
  <c r="S860"/>
  <c r="N860"/>
  <c r="M860"/>
  <c r="K860"/>
  <c r="G860"/>
  <c r="X860"/>
  <c r="V859"/>
  <c r="S859"/>
  <c r="N859"/>
  <c r="M859"/>
  <c r="K859"/>
  <c r="G859"/>
  <c r="X859"/>
  <c r="V858"/>
  <c r="S858"/>
  <c r="N858"/>
  <c r="M858"/>
  <c r="K858"/>
  <c r="G858"/>
  <c r="X858"/>
  <c r="V857"/>
  <c r="S857"/>
  <c r="N857"/>
  <c r="M857"/>
  <c r="K857"/>
  <c r="G857"/>
  <c r="X857"/>
  <c r="V856"/>
  <c r="S856"/>
  <c r="N856"/>
  <c r="M856"/>
  <c r="K856"/>
  <c r="G856"/>
  <c r="X856"/>
  <c r="V855"/>
  <c r="S855"/>
  <c r="N855"/>
  <c r="M855"/>
  <c r="K855"/>
  <c r="G855"/>
  <c r="X855"/>
  <c r="V854"/>
  <c r="S854"/>
  <c r="N854"/>
  <c r="M854"/>
  <c r="K854"/>
  <c r="G854"/>
  <c r="X854"/>
  <c r="V853"/>
  <c r="S853"/>
  <c r="N853"/>
  <c r="M853"/>
  <c r="K853"/>
  <c r="G853"/>
  <c r="X853"/>
  <c r="V852"/>
  <c r="S852"/>
  <c r="N852"/>
  <c r="M852"/>
  <c r="K852"/>
  <c r="G852"/>
  <c r="X852"/>
  <c r="V851"/>
  <c r="S851"/>
  <c r="N851"/>
  <c r="M851"/>
  <c r="K851"/>
  <c r="G851"/>
  <c r="X851"/>
  <c r="V850"/>
  <c r="S850"/>
  <c r="N850"/>
  <c r="M850"/>
  <c r="K850"/>
  <c r="G850"/>
  <c r="X850"/>
  <c r="V849"/>
  <c r="S849"/>
  <c r="N849"/>
  <c r="M849"/>
  <c r="K849"/>
  <c r="G849"/>
  <c r="X849"/>
  <c r="V848"/>
  <c r="S848"/>
  <c r="N848"/>
  <c r="M848"/>
  <c r="K848"/>
  <c r="G848"/>
  <c r="X848"/>
  <c r="V847"/>
  <c r="S847"/>
  <c r="N847"/>
  <c r="M847"/>
  <c r="K847"/>
  <c r="G847"/>
  <c r="X847"/>
  <c r="V846"/>
  <c r="S846"/>
  <c r="N846"/>
  <c r="M846"/>
  <c r="K846"/>
  <c r="G846"/>
  <c r="X846"/>
  <c r="V845"/>
  <c r="S845"/>
  <c r="N845"/>
  <c r="M845"/>
  <c r="K845"/>
  <c r="G845"/>
  <c r="X845"/>
  <c r="V844"/>
  <c r="S844"/>
  <c r="N844"/>
  <c r="M844"/>
  <c r="K844"/>
  <c r="G844"/>
  <c r="X844"/>
  <c r="V843"/>
  <c r="S843"/>
  <c r="N843"/>
  <c r="M843"/>
  <c r="K843"/>
  <c r="G843"/>
  <c r="X843"/>
  <c r="V842"/>
  <c r="S842"/>
  <c r="N842"/>
  <c r="M842"/>
  <c r="K842"/>
  <c r="G842"/>
  <c r="X842"/>
  <c r="V841"/>
  <c r="S841"/>
  <c r="N841"/>
  <c r="M841"/>
  <c r="K841"/>
  <c r="G841"/>
  <c r="X841"/>
  <c r="V840"/>
  <c r="S840"/>
  <c r="N840"/>
  <c r="M840"/>
  <c r="K840"/>
  <c r="G840"/>
  <c r="X840"/>
  <c r="V839"/>
  <c r="S839"/>
  <c r="N839"/>
  <c r="M839"/>
  <c r="K839"/>
  <c r="G839"/>
  <c r="X839"/>
  <c r="V838"/>
  <c r="S838"/>
  <c r="N838"/>
  <c r="M838"/>
  <c r="K838"/>
  <c r="G838"/>
  <c r="X838"/>
  <c r="V837"/>
  <c r="S837"/>
  <c r="N837"/>
  <c r="M837"/>
  <c r="K837"/>
  <c r="G837"/>
  <c r="X837"/>
  <c r="V836"/>
  <c r="S836"/>
  <c r="N836"/>
  <c r="M836"/>
  <c r="K836"/>
  <c r="G836"/>
  <c r="V835"/>
  <c r="S835"/>
  <c r="N835"/>
  <c r="M835"/>
  <c r="K835"/>
  <c r="G835"/>
  <c r="V834"/>
  <c r="S834"/>
  <c r="N834"/>
  <c r="M834"/>
  <c r="K834"/>
  <c r="G834"/>
  <c r="V833"/>
  <c r="S833"/>
  <c r="N833"/>
  <c r="M833"/>
  <c r="K833"/>
  <c r="G833"/>
  <c r="V832"/>
  <c r="S832"/>
  <c r="N832"/>
  <c r="M832"/>
  <c r="K832"/>
  <c r="G832"/>
  <c r="V831"/>
  <c r="S831"/>
  <c r="N831"/>
  <c r="M831"/>
  <c r="K831"/>
  <c r="G831"/>
  <c r="V830"/>
  <c r="S830"/>
  <c r="N830"/>
  <c r="M830"/>
  <c r="K830"/>
  <c r="G830"/>
  <c r="V829"/>
  <c r="S829"/>
  <c r="N829"/>
  <c r="M829"/>
  <c r="K829"/>
  <c r="G829"/>
  <c r="V828"/>
  <c r="S828"/>
  <c r="N828"/>
  <c r="M828"/>
  <c r="K828"/>
  <c r="G828"/>
  <c r="V827"/>
  <c r="S827"/>
  <c r="N827"/>
  <c r="M827"/>
  <c r="K827"/>
  <c r="G827"/>
  <c r="V826"/>
  <c r="S826"/>
  <c r="N826"/>
  <c r="M826"/>
  <c r="K826"/>
  <c r="G826"/>
  <c r="V825"/>
  <c r="S825"/>
  <c r="N825"/>
  <c r="M825"/>
  <c r="K825"/>
  <c r="G825"/>
  <c r="V824"/>
  <c r="S824"/>
  <c r="N824"/>
  <c r="M824"/>
  <c r="K824"/>
  <c r="G824"/>
  <c r="V823"/>
  <c r="S823"/>
  <c r="N823"/>
  <c r="M823"/>
  <c r="K823"/>
  <c r="G823"/>
  <c r="V822"/>
  <c r="S822"/>
  <c r="N822"/>
  <c r="M822"/>
  <c r="K822"/>
  <c r="G822"/>
  <c r="V821"/>
  <c r="S821"/>
  <c r="N821"/>
  <c r="M821"/>
  <c r="K821"/>
  <c r="G821"/>
  <c r="V820"/>
  <c r="S820"/>
  <c r="N820"/>
  <c r="M820"/>
  <c r="K820"/>
  <c r="G820"/>
  <c r="V819"/>
  <c r="S819"/>
  <c r="N819"/>
  <c r="M819"/>
  <c r="K819"/>
  <c r="G819"/>
  <c r="V818"/>
  <c r="S818"/>
  <c r="N818"/>
  <c r="M818"/>
  <c r="K818"/>
  <c r="G818"/>
  <c r="V817"/>
  <c r="S817"/>
  <c r="N817"/>
  <c r="M817"/>
  <c r="K817"/>
  <c r="G817"/>
  <c r="V816"/>
  <c r="S816"/>
  <c r="N816"/>
  <c r="M816"/>
  <c r="K816"/>
  <c r="G816"/>
  <c r="V815"/>
  <c r="S815"/>
  <c r="N815"/>
  <c r="M815"/>
  <c r="K815"/>
  <c r="G815"/>
  <c r="V814"/>
  <c r="S814"/>
  <c r="N814"/>
  <c r="M814"/>
  <c r="K814"/>
  <c r="G814"/>
  <c r="V813"/>
  <c r="S813"/>
  <c r="N813"/>
  <c r="M813"/>
  <c r="K813"/>
  <c r="G813"/>
  <c r="V812"/>
  <c r="S812"/>
  <c r="N812"/>
  <c r="M812"/>
  <c r="K812"/>
  <c r="G812"/>
  <c r="V811"/>
  <c r="S811"/>
  <c r="N811"/>
  <c r="M811"/>
  <c r="K811"/>
  <c r="G811"/>
  <c r="V810"/>
  <c r="S810"/>
  <c r="N810"/>
  <c r="M810"/>
  <c r="K810"/>
  <c r="G810"/>
  <c r="X810"/>
  <c r="V809"/>
  <c r="S809"/>
  <c r="N809"/>
  <c r="M809"/>
  <c r="K809"/>
  <c r="G809"/>
  <c r="X809"/>
  <c r="V808"/>
  <c r="S808"/>
  <c r="N808"/>
  <c r="M808"/>
  <c r="K808"/>
  <c r="G808"/>
  <c r="F808"/>
  <c r="V807"/>
  <c r="S807"/>
  <c r="N807"/>
  <c r="M807"/>
  <c r="K807"/>
  <c r="G807"/>
  <c r="F807"/>
  <c r="X807"/>
  <c r="V806"/>
  <c r="S806"/>
  <c r="N806"/>
  <c r="M806"/>
  <c r="K806"/>
  <c r="G806"/>
  <c r="F806"/>
  <c r="X806"/>
  <c r="V805"/>
  <c r="S805"/>
  <c r="N805"/>
  <c r="M805"/>
  <c r="K805"/>
  <c r="G805"/>
  <c r="F805"/>
  <c r="X805"/>
  <c r="V804"/>
  <c r="S804"/>
  <c r="N804"/>
  <c r="M804"/>
  <c r="K804"/>
  <c r="G804"/>
  <c r="F804"/>
  <c r="V803"/>
  <c r="S803"/>
  <c r="N803"/>
  <c r="M803"/>
  <c r="K803"/>
  <c r="G803"/>
  <c r="X803"/>
  <c r="V802"/>
  <c r="S802"/>
  <c r="N802"/>
  <c r="M802"/>
  <c r="K802"/>
  <c r="G802"/>
  <c r="X802"/>
  <c r="V801"/>
  <c r="S801"/>
  <c r="N801"/>
  <c r="M801"/>
  <c r="K801"/>
  <c r="G801"/>
  <c r="X801"/>
  <c r="V800"/>
  <c r="S800"/>
  <c r="N800"/>
  <c r="M800"/>
  <c r="K800"/>
  <c r="G800"/>
  <c r="F800"/>
  <c r="V799"/>
  <c r="S799"/>
  <c r="N799"/>
  <c r="M799"/>
  <c r="K799"/>
  <c r="G799"/>
  <c r="X799"/>
  <c r="V798"/>
  <c r="S798"/>
  <c r="N798"/>
  <c r="M798"/>
  <c r="K798"/>
  <c r="G798"/>
  <c r="X798"/>
  <c r="V797"/>
  <c r="S797"/>
  <c r="N797"/>
  <c r="M797"/>
  <c r="K797"/>
  <c r="G797"/>
  <c r="X797"/>
  <c r="V796"/>
  <c r="S796"/>
  <c r="N796"/>
  <c r="M796"/>
  <c r="K796"/>
  <c r="G796"/>
  <c r="F796"/>
  <c r="V795"/>
  <c r="S795"/>
  <c r="N795"/>
  <c r="M795"/>
  <c r="K795"/>
  <c r="G795"/>
  <c r="F795"/>
  <c r="V794"/>
  <c r="S794"/>
  <c r="N794"/>
  <c r="M794"/>
  <c r="K794"/>
  <c r="G794"/>
  <c r="F794"/>
  <c r="X794"/>
  <c r="V793"/>
  <c r="S793"/>
  <c r="N793"/>
  <c r="M793"/>
  <c r="K793"/>
  <c r="G793"/>
  <c r="F793"/>
  <c r="X793"/>
  <c r="V792"/>
  <c r="S792"/>
  <c r="N792"/>
  <c r="M792"/>
  <c r="K792"/>
  <c r="G792"/>
  <c r="F792"/>
  <c r="V791"/>
  <c r="S791"/>
  <c r="N791"/>
  <c r="M791"/>
  <c r="K791"/>
  <c r="G791"/>
  <c r="X791"/>
  <c r="V790"/>
  <c r="S790"/>
  <c r="N790"/>
  <c r="M790"/>
  <c r="K790"/>
  <c r="G790"/>
  <c r="X790"/>
  <c r="V789"/>
  <c r="S789"/>
  <c r="N789"/>
  <c r="M789"/>
  <c r="K789"/>
  <c r="G789"/>
  <c r="X789"/>
  <c r="V788"/>
  <c r="S788"/>
  <c r="N788"/>
  <c r="M788"/>
  <c r="K788"/>
  <c r="G788"/>
  <c r="F788"/>
  <c r="V787"/>
  <c r="S787"/>
  <c r="N787"/>
  <c r="M787"/>
  <c r="K787"/>
  <c r="G787"/>
  <c r="F787"/>
  <c r="X787"/>
  <c r="V786"/>
  <c r="S786"/>
  <c r="N786"/>
  <c r="M786"/>
  <c r="K786"/>
  <c r="G786"/>
  <c r="F786"/>
  <c r="X786"/>
  <c r="V785"/>
  <c r="S785"/>
  <c r="N785"/>
  <c r="M785"/>
  <c r="K785"/>
  <c r="G785"/>
  <c r="F785"/>
  <c r="X785"/>
  <c r="V784"/>
  <c r="S784"/>
  <c r="N784"/>
  <c r="M784"/>
  <c r="K784"/>
  <c r="G784"/>
  <c r="F784"/>
  <c r="V783"/>
  <c r="S783"/>
  <c r="N783"/>
  <c r="M783"/>
  <c r="K783"/>
  <c r="G783"/>
  <c r="X783"/>
  <c r="V782"/>
  <c r="S782"/>
  <c r="N782"/>
  <c r="M782"/>
  <c r="K782"/>
  <c r="G782"/>
  <c r="X782"/>
  <c r="V781"/>
  <c r="S781"/>
  <c r="N781"/>
  <c r="M781"/>
  <c r="K781"/>
  <c r="G781"/>
  <c r="X781"/>
  <c r="V780"/>
  <c r="S780"/>
  <c r="N780"/>
  <c r="M780"/>
  <c r="K780"/>
  <c r="G780"/>
  <c r="F780"/>
  <c r="V779"/>
  <c r="S779"/>
  <c r="N779"/>
  <c r="M779"/>
  <c r="K779"/>
  <c r="G779"/>
  <c r="F779"/>
  <c r="V778"/>
  <c r="S778"/>
  <c r="N778"/>
  <c r="M778"/>
  <c r="K778"/>
  <c r="G778"/>
  <c r="F778"/>
  <c r="X778"/>
  <c r="V777"/>
  <c r="S777"/>
  <c r="N777"/>
  <c r="M777"/>
  <c r="K777"/>
  <c r="G777"/>
  <c r="F777"/>
  <c r="X777"/>
  <c r="V776"/>
  <c r="S776"/>
  <c r="N776"/>
  <c r="M776"/>
  <c r="K776"/>
  <c r="G776"/>
  <c r="F776"/>
  <c r="V775"/>
  <c r="S775"/>
  <c r="N775"/>
  <c r="M775"/>
  <c r="K775"/>
  <c r="G775"/>
  <c r="X775"/>
  <c r="V774"/>
  <c r="S774"/>
  <c r="N774"/>
  <c r="M774"/>
  <c r="K774"/>
  <c r="G774"/>
  <c r="X774"/>
  <c r="V773"/>
  <c r="S773"/>
  <c r="N773"/>
  <c r="M773"/>
  <c r="K773"/>
  <c r="G773"/>
  <c r="X773"/>
  <c r="V772"/>
  <c r="S772"/>
  <c r="N772"/>
  <c r="M772"/>
  <c r="K772"/>
  <c r="G772"/>
  <c r="F772"/>
  <c r="V771"/>
  <c r="S771"/>
  <c r="N771"/>
  <c r="M771"/>
  <c r="K771"/>
  <c r="G771"/>
  <c r="F771"/>
  <c r="X771"/>
  <c r="V770"/>
  <c r="S770"/>
  <c r="N770"/>
  <c r="M770"/>
  <c r="K770"/>
  <c r="G770"/>
  <c r="F770"/>
  <c r="X770"/>
  <c r="V769"/>
  <c r="S769"/>
  <c r="N769"/>
  <c r="M769"/>
  <c r="K769"/>
  <c r="G769"/>
  <c r="F769"/>
  <c r="X769"/>
  <c r="V768"/>
  <c r="S768"/>
  <c r="N768"/>
  <c r="M768"/>
  <c r="K768"/>
  <c r="G768"/>
  <c r="F768"/>
  <c r="V767"/>
  <c r="S767"/>
  <c r="N767"/>
  <c r="M767"/>
  <c r="K767"/>
  <c r="G767"/>
  <c r="X767"/>
  <c r="V766"/>
  <c r="S766"/>
  <c r="N766"/>
  <c r="M766"/>
  <c r="K766"/>
  <c r="G766"/>
  <c r="X766"/>
  <c r="V765"/>
  <c r="S765"/>
  <c r="N765"/>
  <c r="M765"/>
  <c r="K765"/>
  <c r="G765"/>
  <c r="X765"/>
  <c r="V764"/>
  <c r="S764"/>
  <c r="N764"/>
  <c r="M764"/>
  <c r="K764"/>
  <c r="G764"/>
  <c r="F764"/>
  <c r="V763"/>
  <c r="S763"/>
  <c r="N763"/>
  <c r="M763"/>
  <c r="K763"/>
  <c r="G763"/>
  <c r="F763"/>
  <c r="V762"/>
  <c r="S762"/>
  <c r="N762"/>
  <c r="M762"/>
  <c r="K762"/>
  <c r="G762"/>
  <c r="F762"/>
  <c r="X762"/>
  <c r="V761"/>
  <c r="S761"/>
  <c r="N761"/>
  <c r="M761"/>
  <c r="K761"/>
  <c r="G761"/>
  <c r="F761"/>
  <c r="X761"/>
  <c r="V760"/>
  <c r="S760"/>
  <c r="N760"/>
  <c r="M760"/>
  <c r="K760"/>
  <c r="G760"/>
  <c r="F760"/>
  <c r="V759"/>
  <c r="S759"/>
  <c r="N759"/>
  <c r="M759"/>
  <c r="K759"/>
  <c r="G759"/>
  <c r="X759"/>
  <c r="V758"/>
  <c r="S758"/>
  <c r="N758"/>
  <c r="M758"/>
  <c r="K758"/>
  <c r="G758"/>
  <c r="X758"/>
  <c r="V757"/>
  <c r="S757"/>
  <c r="N757"/>
  <c r="M757"/>
  <c r="K757"/>
  <c r="G757"/>
  <c r="X757"/>
  <c r="V756"/>
  <c r="S756"/>
  <c r="N756"/>
  <c r="M756"/>
  <c r="K756"/>
  <c r="G756"/>
  <c r="F756"/>
  <c r="V755"/>
  <c r="S755"/>
  <c r="N755"/>
  <c r="M755"/>
  <c r="K755"/>
  <c r="G755"/>
  <c r="F755"/>
  <c r="X755"/>
  <c r="V754"/>
  <c r="S754"/>
  <c r="N754"/>
  <c r="M754"/>
  <c r="K754"/>
  <c r="G754"/>
  <c r="F754"/>
  <c r="X754"/>
  <c r="V753"/>
  <c r="S753"/>
  <c r="N753"/>
  <c r="M753"/>
  <c r="K753"/>
  <c r="G753"/>
  <c r="F753"/>
  <c r="X753"/>
  <c r="V752"/>
  <c r="S752"/>
  <c r="N752"/>
  <c r="M752"/>
  <c r="K752"/>
  <c r="G752"/>
  <c r="F752"/>
  <c r="V751"/>
  <c r="S751"/>
  <c r="N751"/>
  <c r="M751"/>
  <c r="K751"/>
  <c r="G751"/>
  <c r="X751"/>
  <c r="V750"/>
  <c r="S750"/>
  <c r="N750"/>
  <c r="M750"/>
  <c r="K750"/>
  <c r="G750"/>
  <c r="X750"/>
  <c r="V749"/>
  <c r="S749"/>
  <c r="N749"/>
  <c r="M749"/>
  <c r="K749"/>
  <c r="G749"/>
  <c r="X749"/>
  <c r="V748"/>
  <c r="S748"/>
  <c r="N748"/>
  <c r="M748"/>
  <c r="K748"/>
  <c r="G748"/>
  <c r="F748"/>
  <c r="V747"/>
  <c r="S747"/>
  <c r="N747"/>
  <c r="M747"/>
  <c r="K747"/>
  <c r="G747"/>
  <c r="F747"/>
  <c r="V746"/>
  <c r="S746"/>
  <c r="N746"/>
  <c r="M746"/>
  <c r="K746"/>
  <c r="G746"/>
  <c r="F746"/>
  <c r="X746"/>
  <c r="V745"/>
  <c r="S745"/>
  <c r="N745"/>
  <c r="M745"/>
  <c r="K745"/>
  <c r="G745"/>
  <c r="F745"/>
  <c r="X745"/>
  <c r="V744"/>
  <c r="S744"/>
  <c r="N744"/>
  <c r="M744"/>
  <c r="K744"/>
  <c r="G744"/>
  <c r="F744"/>
  <c r="V743"/>
  <c r="S743"/>
  <c r="N743"/>
  <c r="M743"/>
  <c r="K743"/>
  <c r="G743"/>
  <c r="X743"/>
  <c r="V742"/>
  <c r="S742"/>
  <c r="N742"/>
  <c r="M742"/>
  <c r="K742"/>
  <c r="G742"/>
  <c r="X742"/>
  <c r="V741"/>
  <c r="S741"/>
  <c r="N741"/>
  <c r="M741"/>
  <c r="K741"/>
  <c r="G741"/>
  <c r="X741"/>
  <c r="V740"/>
  <c r="S740"/>
  <c r="N740"/>
  <c r="M740"/>
  <c r="K740"/>
  <c r="G740"/>
  <c r="F740"/>
  <c r="V739"/>
  <c r="S739"/>
  <c r="N739"/>
  <c r="M739"/>
  <c r="K739"/>
  <c r="G739"/>
  <c r="F739"/>
  <c r="X739"/>
  <c r="V738"/>
  <c r="S738"/>
  <c r="N738"/>
  <c r="M738"/>
  <c r="K738"/>
  <c r="G738"/>
  <c r="F738"/>
  <c r="X738"/>
  <c r="V737"/>
  <c r="S737"/>
  <c r="N737"/>
  <c r="M737"/>
  <c r="K737"/>
  <c r="G737"/>
  <c r="F737"/>
  <c r="X737"/>
  <c r="X736"/>
  <c r="V736"/>
  <c r="S736"/>
  <c r="N736"/>
  <c r="M736"/>
  <c r="K736"/>
  <c r="G736"/>
  <c r="F736"/>
  <c r="V735"/>
  <c r="S735"/>
  <c r="N735"/>
  <c r="M735"/>
  <c r="K735"/>
  <c r="G735"/>
  <c r="F735"/>
  <c r="V734"/>
  <c r="S734"/>
  <c r="N734"/>
  <c r="M734"/>
  <c r="K734"/>
  <c r="G734"/>
  <c r="X734"/>
  <c r="V733"/>
  <c r="S733"/>
  <c r="N733"/>
  <c r="M733"/>
  <c r="K733"/>
  <c r="G733"/>
  <c r="X733"/>
  <c r="V732"/>
  <c r="S732"/>
  <c r="N732"/>
  <c r="M732"/>
  <c r="K732"/>
  <c r="G732"/>
  <c r="F732"/>
  <c r="V731"/>
  <c r="S731"/>
  <c r="N731"/>
  <c r="M731"/>
  <c r="K731"/>
  <c r="G731"/>
  <c r="F731"/>
  <c r="X731"/>
  <c r="V730"/>
  <c r="S730"/>
  <c r="N730"/>
  <c r="M730"/>
  <c r="K730"/>
  <c r="G730"/>
  <c r="X730"/>
  <c r="V729"/>
  <c r="S729"/>
  <c r="N729"/>
  <c r="M729"/>
  <c r="K729"/>
  <c r="G729"/>
  <c r="X729"/>
  <c r="V728"/>
  <c r="S728"/>
  <c r="N728"/>
  <c r="M728"/>
  <c r="K728"/>
  <c r="G728"/>
  <c r="F728"/>
  <c r="V727"/>
  <c r="S727"/>
  <c r="N727"/>
  <c r="M727"/>
  <c r="K727"/>
  <c r="G727"/>
  <c r="F727"/>
  <c r="V726"/>
  <c r="S726"/>
  <c r="N726"/>
  <c r="M726"/>
  <c r="K726"/>
  <c r="G726"/>
  <c r="F726"/>
  <c r="X726"/>
  <c r="V725"/>
  <c r="S725"/>
  <c r="N725"/>
  <c r="M725"/>
  <c r="K725"/>
  <c r="G725"/>
  <c r="F725"/>
  <c r="X725"/>
  <c r="V724"/>
  <c r="S724"/>
  <c r="N724"/>
  <c r="M724"/>
  <c r="K724"/>
  <c r="G724"/>
  <c r="F724"/>
  <c r="V723"/>
  <c r="S723"/>
  <c r="N723"/>
  <c r="M723"/>
  <c r="K723"/>
  <c r="G723"/>
  <c r="X723"/>
  <c r="V722"/>
  <c r="S722"/>
  <c r="N722"/>
  <c r="M722"/>
  <c r="K722"/>
  <c r="G722"/>
  <c r="X722"/>
  <c r="V721"/>
  <c r="S721"/>
  <c r="N721"/>
  <c r="M721"/>
  <c r="K721"/>
  <c r="G721"/>
  <c r="F721"/>
  <c r="X721"/>
  <c r="X720"/>
  <c r="V720"/>
  <c r="S720"/>
  <c r="N720"/>
  <c r="M720"/>
  <c r="K720"/>
  <c r="G720"/>
  <c r="F720"/>
  <c r="V719"/>
  <c r="S719"/>
  <c r="N719"/>
  <c r="M719"/>
  <c r="K719"/>
  <c r="G719"/>
  <c r="F719"/>
  <c r="V718"/>
  <c r="S718"/>
  <c r="N718"/>
  <c r="M718"/>
  <c r="K718"/>
  <c r="G718"/>
  <c r="X718"/>
  <c r="V717"/>
  <c r="S717"/>
  <c r="N717"/>
  <c r="M717"/>
  <c r="K717"/>
  <c r="G717"/>
  <c r="X717"/>
  <c r="V716"/>
  <c r="S716"/>
  <c r="N716"/>
  <c r="M716"/>
  <c r="K716"/>
  <c r="G716"/>
  <c r="F716"/>
  <c r="V715"/>
  <c r="S715"/>
  <c r="N715"/>
  <c r="M715"/>
  <c r="K715"/>
  <c r="G715"/>
  <c r="F715"/>
  <c r="X715"/>
  <c r="V714"/>
  <c r="S714"/>
  <c r="N714"/>
  <c r="M714"/>
  <c r="K714"/>
  <c r="G714"/>
  <c r="X714"/>
  <c r="V713"/>
  <c r="S713"/>
  <c r="N713"/>
  <c r="M713"/>
  <c r="K713"/>
  <c r="G713"/>
  <c r="X713"/>
  <c r="V712"/>
  <c r="S712"/>
  <c r="N712"/>
  <c r="M712"/>
  <c r="K712"/>
  <c r="G712"/>
  <c r="F712"/>
  <c r="V711"/>
  <c r="S711"/>
  <c r="N711"/>
  <c r="M711"/>
  <c r="K711"/>
  <c r="G711"/>
  <c r="F711"/>
  <c r="V710"/>
  <c r="S710"/>
  <c r="N710"/>
  <c r="M710"/>
  <c r="K710"/>
  <c r="G710"/>
  <c r="F710"/>
  <c r="X710"/>
  <c r="V709"/>
  <c r="S709"/>
  <c r="N709"/>
  <c r="M709"/>
  <c r="K709"/>
  <c r="G709"/>
  <c r="F709"/>
  <c r="X709"/>
  <c r="V708"/>
  <c r="S708"/>
  <c r="N708"/>
  <c r="M708"/>
  <c r="K708"/>
  <c r="G708"/>
  <c r="F708"/>
  <c r="V707"/>
  <c r="S707"/>
  <c r="N707"/>
  <c r="M707"/>
  <c r="K707"/>
  <c r="G707"/>
  <c r="X707"/>
  <c r="V706"/>
  <c r="S706"/>
  <c r="N706"/>
  <c r="M706"/>
  <c r="K706"/>
  <c r="G706"/>
  <c r="X706"/>
  <c r="V705"/>
  <c r="S705"/>
  <c r="N705"/>
  <c r="M705"/>
  <c r="K705"/>
  <c r="G705"/>
  <c r="F705"/>
  <c r="X705"/>
  <c r="X704"/>
  <c r="V704"/>
  <c r="S704"/>
  <c r="N704"/>
  <c r="M704"/>
  <c r="K704"/>
  <c r="G704"/>
  <c r="F704"/>
  <c r="V703"/>
  <c r="S703"/>
  <c r="N703"/>
  <c r="M703"/>
  <c r="K703"/>
  <c r="G703"/>
  <c r="F703"/>
  <c r="V702"/>
  <c r="S702"/>
  <c r="N702"/>
  <c r="M702"/>
  <c r="K702"/>
  <c r="G702"/>
  <c r="X702"/>
  <c r="V701"/>
  <c r="S701"/>
  <c r="N701"/>
  <c r="M701"/>
  <c r="K701"/>
  <c r="G701"/>
  <c r="X701"/>
  <c r="V700"/>
  <c r="S700"/>
  <c r="N700"/>
  <c r="M700"/>
  <c r="K700"/>
  <c r="G700"/>
  <c r="F700"/>
  <c r="V699"/>
  <c r="S699"/>
  <c r="N699"/>
  <c r="M699"/>
  <c r="K699"/>
  <c r="G699"/>
  <c r="F699"/>
  <c r="X699"/>
  <c r="V698"/>
  <c r="S698"/>
  <c r="N698"/>
  <c r="M698"/>
  <c r="K698"/>
  <c r="G698"/>
  <c r="X698"/>
  <c r="V697"/>
  <c r="S697"/>
  <c r="N697"/>
  <c r="M697"/>
  <c r="K697"/>
  <c r="G697"/>
  <c r="X697"/>
  <c r="V696"/>
  <c r="S696"/>
  <c r="N696"/>
  <c r="M696"/>
  <c r="K696"/>
  <c r="G696"/>
  <c r="F696"/>
  <c r="V695"/>
  <c r="S695"/>
  <c r="N695"/>
  <c r="M695"/>
  <c r="K695"/>
  <c r="G695"/>
  <c r="F695"/>
  <c r="V694"/>
  <c r="S694"/>
  <c r="N694"/>
  <c r="M694"/>
  <c r="K694"/>
  <c r="G694"/>
  <c r="F694"/>
  <c r="X694"/>
  <c r="V693"/>
  <c r="S693"/>
  <c r="N693"/>
  <c r="M693"/>
  <c r="K693"/>
  <c r="G693"/>
  <c r="F693"/>
  <c r="X693"/>
  <c r="V692"/>
  <c r="S692"/>
  <c r="N692"/>
  <c r="M692"/>
  <c r="K692"/>
  <c r="G692"/>
  <c r="F692"/>
  <c r="V691"/>
  <c r="S691"/>
  <c r="N691"/>
  <c r="M691"/>
  <c r="K691"/>
  <c r="G691"/>
  <c r="X691"/>
  <c r="V690"/>
  <c r="S690"/>
  <c r="N690"/>
  <c r="M690"/>
  <c r="K690"/>
  <c r="G690"/>
  <c r="X690"/>
  <c r="V689"/>
  <c r="S689"/>
  <c r="N689"/>
  <c r="M689"/>
  <c r="K689"/>
  <c r="G689"/>
  <c r="F689"/>
  <c r="X689"/>
  <c r="X688"/>
  <c r="V688"/>
  <c r="S688"/>
  <c r="N688"/>
  <c r="M688"/>
  <c r="K688"/>
  <c r="G688"/>
  <c r="F688"/>
  <c r="V687"/>
  <c r="S687"/>
  <c r="N687"/>
  <c r="M687"/>
  <c r="K687"/>
  <c r="G687"/>
  <c r="F687"/>
  <c r="V686"/>
  <c r="S686"/>
  <c r="N686"/>
  <c r="M686"/>
  <c r="K686"/>
  <c r="G686"/>
  <c r="X686"/>
  <c r="V685"/>
  <c r="S685"/>
  <c r="N685"/>
  <c r="M685"/>
  <c r="K685"/>
  <c r="G685"/>
  <c r="X685"/>
  <c r="V684"/>
  <c r="S684"/>
  <c r="N684"/>
  <c r="M684"/>
  <c r="K684"/>
  <c r="G684"/>
  <c r="F684"/>
  <c r="V683"/>
  <c r="S683"/>
  <c r="N683"/>
  <c r="M683"/>
  <c r="K683"/>
  <c r="G683"/>
  <c r="F683"/>
  <c r="X683"/>
  <c r="V682"/>
  <c r="S682"/>
  <c r="N682"/>
  <c r="M682"/>
  <c r="K682"/>
  <c r="G682"/>
  <c r="X682"/>
  <c r="V681"/>
  <c r="S681"/>
  <c r="N681"/>
  <c r="M681"/>
  <c r="K681"/>
  <c r="G681"/>
  <c r="X681"/>
  <c r="V680"/>
  <c r="S680"/>
  <c r="N680"/>
  <c r="M680"/>
  <c r="K680"/>
  <c r="G680"/>
  <c r="F680"/>
  <c r="V679"/>
  <c r="S679"/>
  <c r="N679"/>
  <c r="M679"/>
  <c r="K679"/>
  <c r="G679"/>
  <c r="F679"/>
  <c r="V678"/>
  <c r="S678"/>
  <c r="N678"/>
  <c r="M678"/>
  <c r="K678"/>
  <c r="G678"/>
  <c r="F678"/>
  <c r="X678"/>
  <c r="V677"/>
  <c r="S677"/>
  <c r="N677"/>
  <c r="M677"/>
  <c r="K677"/>
  <c r="G677"/>
  <c r="F677"/>
  <c r="X677"/>
  <c r="V676"/>
  <c r="S676"/>
  <c r="N676"/>
  <c r="M676"/>
  <c r="K676"/>
  <c r="G676"/>
  <c r="F676"/>
  <c r="V675"/>
  <c r="S675"/>
  <c r="N675"/>
  <c r="M675"/>
  <c r="K675"/>
  <c r="G675"/>
  <c r="X675"/>
  <c r="V674"/>
  <c r="S674"/>
  <c r="N674"/>
  <c r="M674"/>
  <c r="K674"/>
  <c r="G674"/>
  <c r="X674"/>
  <c r="V673"/>
  <c r="S673"/>
  <c r="N673"/>
  <c r="M673"/>
  <c r="K673"/>
  <c r="G673"/>
  <c r="F673"/>
  <c r="X673"/>
  <c r="X672"/>
  <c r="V672"/>
  <c r="S672"/>
  <c r="N672"/>
  <c r="M672"/>
  <c r="K672"/>
  <c r="G672"/>
  <c r="F672"/>
  <c r="V671"/>
  <c r="S671"/>
  <c r="N671"/>
  <c r="M671"/>
  <c r="K671"/>
  <c r="G671"/>
  <c r="F671"/>
  <c r="V670"/>
  <c r="S670"/>
  <c r="N670"/>
  <c r="M670"/>
  <c r="K670"/>
  <c r="G670"/>
  <c r="X670"/>
  <c r="V669"/>
  <c r="S669"/>
  <c r="N669"/>
  <c r="M669"/>
  <c r="K669"/>
  <c r="G669"/>
  <c r="X669"/>
  <c r="V668"/>
  <c r="S668"/>
  <c r="N668"/>
  <c r="M668"/>
  <c r="K668"/>
  <c r="G668"/>
  <c r="F668"/>
  <c r="V667"/>
  <c r="S667"/>
  <c r="N667"/>
  <c r="M667"/>
  <c r="K667"/>
  <c r="G667"/>
  <c r="F667"/>
  <c r="X667"/>
  <c r="V666"/>
  <c r="S666"/>
  <c r="N666"/>
  <c r="M666"/>
  <c r="K666"/>
  <c r="G666"/>
  <c r="X666"/>
  <c r="V665"/>
  <c r="S665"/>
  <c r="N665"/>
  <c r="M665"/>
  <c r="K665"/>
  <c r="G665"/>
  <c r="X665"/>
  <c r="V664"/>
  <c r="S664"/>
  <c r="N664"/>
  <c r="M664"/>
  <c r="K664"/>
  <c r="G664"/>
  <c r="F664"/>
  <c r="V663"/>
  <c r="S663"/>
  <c r="N663"/>
  <c r="M663"/>
  <c r="K663"/>
  <c r="G663"/>
  <c r="F663"/>
  <c r="V662"/>
  <c r="S662"/>
  <c r="N662"/>
  <c r="M662"/>
  <c r="K662"/>
  <c r="G662"/>
  <c r="F662"/>
  <c r="X662"/>
  <c r="V661"/>
  <c r="S661"/>
  <c r="N661"/>
  <c r="M661"/>
  <c r="K661"/>
  <c r="G661"/>
  <c r="F661"/>
  <c r="X661"/>
  <c r="V660"/>
  <c r="S660"/>
  <c r="N660"/>
  <c r="M660"/>
  <c r="K660"/>
  <c r="G660"/>
  <c r="F660"/>
  <c r="V659"/>
  <c r="S659"/>
  <c r="N659"/>
  <c r="M659"/>
  <c r="K659"/>
  <c r="G659"/>
  <c r="X659"/>
  <c r="V658"/>
  <c r="S658"/>
  <c r="N658"/>
  <c r="M658"/>
  <c r="K658"/>
  <c r="G658"/>
  <c r="X658"/>
  <c r="V657"/>
  <c r="S657"/>
  <c r="N657"/>
  <c r="M657"/>
  <c r="K657"/>
  <c r="G657"/>
  <c r="F657"/>
  <c r="X657"/>
  <c r="X656"/>
  <c r="V656"/>
  <c r="S656"/>
  <c r="N656"/>
  <c r="M656"/>
  <c r="K656"/>
  <c r="G656"/>
  <c r="F656"/>
  <c r="V655"/>
  <c r="S655"/>
  <c r="N655"/>
  <c r="M655"/>
  <c r="K655"/>
  <c r="G655"/>
  <c r="F655"/>
  <c r="V654"/>
  <c r="S654"/>
  <c r="N654"/>
  <c r="M654"/>
  <c r="K654"/>
  <c r="G654"/>
  <c r="X654"/>
  <c r="V653"/>
  <c r="S653"/>
  <c r="N653"/>
  <c r="M653"/>
  <c r="K653"/>
  <c r="G653"/>
  <c r="X653"/>
  <c r="V652"/>
  <c r="S652"/>
  <c r="N652"/>
  <c r="M652"/>
  <c r="K652"/>
  <c r="G652"/>
  <c r="F652"/>
  <c r="V651"/>
  <c r="S651"/>
  <c r="N651"/>
  <c r="M651"/>
  <c r="K651"/>
  <c r="G651"/>
  <c r="F651"/>
  <c r="X651"/>
  <c r="V650"/>
  <c r="S650"/>
  <c r="N650"/>
  <c r="M650"/>
  <c r="K650"/>
  <c r="G650"/>
  <c r="X650"/>
  <c r="V649"/>
  <c r="S649"/>
  <c r="N649"/>
  <c r="M649"/>
  <c r="K649"/>
  <c r="G649"/>
  <c r="X649"/>
  <c r="V648"/>
  <c r="S648"/>
  <c r="N648"/>
  <c r="M648"/>
  <c r="K648"/>
  <c r="G648"/>
  <c r="F648"/>
  <c r="V647"/>
  <c r="S647"/>
  <c r="N647"/>
  <c r="M647"/>
  <c r="K647"/>
  <c r="G647"/>
  <c r="F647"/>
  <c r="V646"/>
  <c r="S646"/>
  <c r="N646"/>
  <c r="M646"/>
  <c r="K646"/>
  <c r="G646"/>
  <c r="F646"/>
  <c r="X646"/>
  <c r="V645"/>
  <c r="S645"/>
  <c r="N645"/>
  <c r="M645"/>
  <c r="K645"/>
  <c r="G645"/>
  <c r="F645"/>
  <c r="X645"/>
  <c r="V644"/>
  <c r="S644"/>
  <c r="N644"/>
  <c r="M644"/>
  <c r="K644"/>
  <c r="G644"/>
  <c r="X644"/>
  <c r="V643"/>
  <c r="S643"/>
  <c r="N643"/>
  <c r="M643"/>
  <c r="K643"/>
  <c r="G643"/>
  <c r="X643"/>
  <c r="V642"/>
  <c r="S642"/>
  <c r="N642"/>
  <c r="M642"/>
  <c r="K642"/>
  <c r="G642"/>
  <c r="X642"/>
  <c r="V641"/>
  <c r="S641"/>
  <c r="N641"/>
  <c r="M641"/>
  <c r="K641"/>
  <c r="G641"/>
  <c r="X641"/>
  <c r="V640"/>
  <c r="S640"/>
  <c r="N640"/>
  <c r="M640"/>
  <c r="K640"/>
  <c r="G640"/>
  <c r="X640"/>
  <c r="V639"/>
  <c r="S639"/>
  <c r="N639"/>
  <c r="M639"/>
  <c r="K639"/>
  <c r="G639"/>
  <c r="X639"/>
  <c r="V638"/>
  <c r="S638"/>
  <c r="N638"/>
  <c r="M638"/>
  <c r="K638"/>
  <c r="G638"/>
  <c r="X638"/>
  <c r="V637"/>
  <c r="S637"/>
  <c r="N637"/>
  <c r="M637"/>
  <c r="K637"/>
  <c r="G637"/>
  <c r="X637"/>
  <c r="V636"/>
  <c r="S636"/>
  <c r="N636"/>
  <c r="M636"/>
  <c r="K636"/>
  <c r="G636"/>
  <c r="X636"/>
  <c r="V635"/>
  <c r="S635"/>
  <c r="N635"/>
  <c r="M635"/>
  <c r="K635"/>
  <c r="G635"/>
  <c r="X635"/>
  <c r="V634"/>
  <c r="S634"/>
  <c r="N634"/>
  <c r="M634"/>
  <c r="K634"/>
  <c r="G634"/>
  <c r="X634"/>
  <c r="V633"/>
  <c r="S633"/>
  <c r="N633"/>
  <c r="M633"/>
  <c r="K633"/>
  <c r="G633"/>
  <c r="X633"/>
  <c r="V632"/>
  <c r="S632"/>
  <c r="N632"/>
  <c r="M632"/>
  <c r="K632"/>
  <c r="G632"/>
  <c r="X632"/>
  <c r="V631"/>
  <c r="S631"/>
  <c r="N631"/>
  <c r="M631"/>
  <c r="K631"/>
  <c r="G631"/>
  <c r="X631"/>
  <c r="V630"/>
  <c r="S630"/>
  <c r="N630"/>
  <c r="M630"/>
  <c r="K630"/>
  <c r="G630"/>
  <c r="X630"/>
  <c r="V629"/>
  <c r="S629"/>
  <c r="N629"/>
  <c r="M629"/>
  <c r="K629"/>
  <c r="G629"/>
  <c r="X629"/>
  <c r="V628"/>
  <c r="S628"/>
  <c r="N628"/>
  <c r="M628"/>
  <c r="K628"/>
  <c r="G628"/>
  <c r="X628"/>
  <c r="V627"/>
  <c r="S627"/>
  <c r="N627"/>
  <c r="M627"/>
  <c r="K627"/>
  <c r="G627"/>
  <c r="X627"/>
  <c r="V626"/>
  <c r="S626"/>
  <c r="N626"/>
  <c r="M626"/>
  <c r="K626"/>
  <c r="G626"/>
  <c r="X626"/>
  <c r="V625"/>
  <c r="S625"/>
  <c r="N625"/>
  <c r="M625"/>
  <c r="K625"/>
  <c r="G625"/>
  <c r="X625"/>
  <c r="V624"/>
  <c r="S624"/>
  <c r="N624"/>
  <c r="M624"/>
  <c r="K624"/>
  <c r="G624"/>
  <c r="X624"/>
  <c r="V623"/>
  <c r="S623"/>
  <c r="N623"/>
  <c r="M623"/>
  <c r="K623"/>
  <c r="G623"/>
  <c r="X623"/>
  <c r="V622"/>
  <c r="S622"/>
  <c r="N622"/>
  <c r="M622"/>
  <c r="K622"/>
  <c r="G622"/>
  <c r="X622"/>
  <c r="V621"/>
  <c r="S621"/>
  <c r="N621"/>
  <c r="M621"/>
  <c r="K621"/>
  <c r="G621"/>
  <c r="X621"/>
  <c r="V620"/>
  <c r="S620"/>
  <c r="N620"/>
  <c r="M620"/>
  <c r="K620"/>
  <c r="G620"/>
  <c r="X620"/>
  <c r="V619"/>
  <c r="S619"/>
  <c r="N619"/>
  <c r="M619"/>
  <c r="K619"/>
  <c r="G619"/>
  <c r="X619"/>
  <c r="V618"/>
  <c r="S618"/>
  <c r="N618"/>
  <c r="M618"/>
  <c r="K618"/>
  <c r="G618"/>
  <c r="X618"/>
  <c r="V617"/>
  <c r="S617"/>
  <c r="N617"/>
  <c r="M617"/>
  <c r="K617"/>
  <c r="G617"/>
  <c r="X617"/>
  <c r="V616"/>
  <c r="S616"/>
  <c r="N616"/>
  <c r="M616"/>
  <c r="K616"/>
  <c r="G616"/>
  <c r="X616"/>
  <c r="V615"/>
  <c r="S615"/>
  <c r="N615"/>
  <c r="M615"/>
  <c r="K615"/>
  <c r="G615"/>
  <c r="X615"/>
  <c r="V614"/>
  <c r="S614"/>
  <c r="N614"/>
  <c r="M614"/>
  <c r="K614"/>
  <c r="G614"/>
  <c r="X614"/>
  <c r="V613"/>
  <c r="S613"/>
  <c r="N613"/>
  <c r="M613"/>
  <c r="K613"/>
  <c r="G613"/>
  <c r="X613"/>
  <c r="V612"/>
  <c r="S612"/>
  <c r="N612"/>
  <c r="M612"/>
  <c r="K612"/>
  <c r="G612"/>
  <c r="X612"/>
  <c r="V611"/>
  <c r="S611"/>
  <c r="N611"/>
  <c r="M611"/>
  <c r="K611"/>
  <c r="G611"/>
  <c r="X611"/>
  <c r="V610"/>
  <c r="S610"/>
  <c r="N610"/>
  <c r="M610"/>
  <c r="K610"/>
  <c r="G610"/>
  <c r="X610"/>
  <c r="V609"/>
  <c r="S609"/>
  <c r="N609"/>
  <c r="M609"/>
  <c r="K609"/>
  <c r="G609"/>
  <c r="X609"/>
  <c r="V608"/>
  <c r="S608"/>
  <c r="N608"/>
  <c r="M608"/>
  <c r="K608"/>
  <c r="G608"/>
  <c r="X608"/>
  <c r="V607"/>
  <c r="S607"/>
  <c r="N607"/>
  <c r="M607"/>
  <c r="K607"/>
  <c r="G607"/>
  <c r="X607"/>
  <c r="V606"/>
  <c r="S606"/>
  <c r="N606"/>
  <c r="M606"/>
  <c r="K606"/>
  <c r="G606"/>
  <c r="X606"/>
  <c r="V605"/>
  <c r="S605"/>
  <c r="N605"/>
  <c r="M605"/>
  <c r="K605"/>
  <c r="G605"/>
  <c r="X605"/>
  <c r="V604"/>
  <c r="S604"/>
  <c r="N604"/>
  <c r="M604"/>
  <c r="K604"/>
  <c r="G604"/>
  <c r="X604"/>
  <c r="V603"/>
  <c r="S603"/>
  <c r="N603"/>
  <c r="M603"/>
  <c r="K603"/>
  <c r="G603"/>
  <c r="X603"/>
  <c r="V602"/>
  <c r="S602"/>
  <c r="N602"/>
  <c r="M602"/>
  <c r="K602"/>
  <c r="G602"/>
  <c r="X602"/>
  <c r="V601"/>
  <c r="S601"/>
  <c r="N601"/>
  <c r="M601"/>
  <c r="K601"/>
  <c r="G601"/>
  <c r="X601"/>
  <c r="V600"/>
  <c r="S600"/>
  <c r="N600"/>
  <c r="M600"/>
  <c r="K600"/>
  <c r="G600"/>
  <c r="X600"/>
  <c r="V599"/>
  <c r="S599"/>
  <c r="N599"/>
  <c r="M599"/>
  <c r="K599"/>
  <c r="G599"/>
  <c r="X599"/>
  <c r="V598"/>
  <c r="S598"/>
  <c r="N598"/>
  <c r="M598"/>
  <c r="K598"/>
  <c r="G598"/>
  <c r="X598"/>
  <c r="V597"/>
  <c r="S597"/>
  <c r="N597"/>
  <c r="M597"/>
  <c r="K597"/>
  <c r="G597"/>
  <c r="X597"/>
  <c r="V596"/>
  <c r="S596"/>
  <c r="N596"/>
  <c r="M596"/>
  <c r="K596"/>
  <c r="G596"/>
  <c r="X596"/>
  <c r="V595"/>
  <c r="S595"/>
  <c r="N595"/>
  <c r="M595"/>
  <c r="K595"/>
  <c r="G595"/>
  <c r="X595"/>
  <c r="V594"/>
  <c r="S594"/>
  <c r="N594"/>
  <c r="M594"/>
  <c r="K594"/>
  <c r="G594"/>
  <c r="X594"/>
  <c r="V593"/>
  <c r="S593"/>
  <c r="N593"/>
  <c r="M593"/>
  <c r="K593"/>
  <c r="G593"/>
  <c r="X593"/>
  <c r="V592"/>
  <c r="S592"/>
  <c r="N592"/>
  <c r="M592"/>
  <c r="K592"/>
  <c r="G592"/>
  <c r="X592"/>
  <c r="V591"/>
  <c r="S591"/>
  <c r="N591"/>
  <c r="M591"/>
  <c r="K591"/>
  <c r="G591"/>
  <c r="X591"/>
  <c r="V590"/>
  <c r="S590"/>
  <c r="N590"/>
  <c r="M590"/>
  <c r="K590"/>
  <c r="G590"/>
  <c r="X590"/>
  <c r="V589"/>
  <c r="S589"/>
  <c r="N589"/>
  <c r="M589"/>
  <c r="K589"/>
  <c r="G589"/>
  <c r="X589"/>
  <c r="V588"/>
  <c r="S588"/>
  <c r="N588"/>
  <c r="M588"/>
  <c r="K588"/>
  <c r="G588"/>
  <c r="X588"/>
  <c r="V587"/>
  <c r="S587"/>
  <c r="N587"/>
  <c r="M587"/>
  <c r="K587"/>
  <c r="G587"/>
  <c r="X587"/>
  <c r="V586"/>
  <c r="S586"/>
  <c r="N586"/>
  <c r="M586"/>
  <c r="K586"/>
  <c r="G586"/>
  <c r="X586"/>
  <c r="V585"/>
  <c r="S585"/>
  <c r="N585"/>
  <c r="M585"/>
  <c r="K585"/>
  <c r="G585"/>
  <c r="X585"/>
  <c r="V584"/>
  <c r="S584"/>
  <c r="N584"/>
  <c r="M584"/>
  <c r="K584"/>
  <c r="G584"/>
  <c r="X584"/>
  <c r="V583"/>
  <c r="S583"/>
  <c r="N583"/>
  <c r="M583"/>
  <c r="K583"/>
  <c r="G583"/>
  <c r="X583"/>
  <c r="V582"/>
  <c r="S582"/>
  <c r="N582"/>
  <c r="M582"/>
  <c r="K582"/>
  <c r="G582"/>
  <c r="X582"/>
  <c r="V581"/>
  <c r="S581"/>
  <c r="N581"/>
  <c r="M581"/>
  <c r="K581"/>
  <c r="G581"/>
  <c r="X581"/>
  <c r="V580"/>
  <c r="S580"/>
  <c r="N580"/>
  <c r="M580"/>
  <c r="K580"/>
  <c r="G580"/>
  <c r="X580"/>
  <c r="V579"/>
  <c r="S579"/>
  <c r="N579"/>
  <c r="M579"/>
  <c r="K579"/>
  <c r="G579"/>
  <c r="X579"/>
  <c r="V578"/>
  <c r="S578"/>
  <c r="N578"/>
  <c r="M578"/>
  <c r="K578"/>
  <c r="G578"/>
  <c r="X578"/>
  <c r="V577"/>
  <c r="S577"/>
  <c r="N577"/>
  <c r="M577"/>
  <c r="K577"/>
  <c r="G577"/>
  <c r="X577"/>
  <c r="V576"/>
  <c r="S576"/>
  <c r="N576"/>
  <c r="M576"/>
  <c r="K576"/>
  <c r="G576"/>
  <c r="X576"/>
  <c r="V575"/>
  <c r="S575"/>
  <c r="N575"/>
  <c r="M575"/>
  <c r="K575"/>
  <c r="G575"/>
  <c r="X575"/>
  <c r="V574"/>
  <c r="S574"/>
  <c r="N574"/>
  <c r="M574"/>
  <c r="K574"/>
  <c r="G574"/>
  <c r="X574"/>
  <c r="V573"/>
  <c r="S573"/>
  <c r="N573"/>
  <c r="M573"/>
  <c r="K573"/>
  <c r="G573"/>
  <c r="X573"/>
  <c r="V572"/>
  <c r="S572"/>
  <c r="N572"/>
  <c r="M572"/>
  <c r="K572"/>
  <c r="G572"/>
  <c r="X572"/>
  <c r="V571"/>
  <c r="S571"/>
  <c r="N571"/>
  <c r="M571"/>
  <c r="K571"/>
  <c r="G571"/>
  <c r="X571"/>
  <c r="V570"/>
  <c r="S570"/>
  <c r="N570"/>
  <c r="M570"/>
  <c r="K570"/>
  <c r="G570"/>
  <c r="X570"/>
  <c r="V569"/>
  <c r="S569"/>
  <c r="N569"/>
  <c r="M569"/>
  <c r="K569"/>
  <c r="G569"/>
  <c r="X569"/>
  <c r="V568"/>
  <c r="S568"/>
  <c r="N568"/>
  <c r="M568"/>
  <c r="K568"/>
  <c r="G568"/>
  <c r="X568"/>
  <c r="V567"/>
  <c r="S567"/>
  <c r="N567"/>
  <c r="M567"/>
  <c r="K567"/>
  <c r="G567"/>
  <c r="X567"/>
  <c r="V566"/>
  <c r="S566"/>
  <c r="N566"/>
  <c r="M566"/>
  <c r="K566"/>
  <c r="G566"/>
  <c r="X566"/>
  <c r="V565"/>
  <c r="S565"/>
  <c r="N565"/>
  <c r="M565"/>
  <c r="K565"/>
  <c r="G565"/>
  <c r="X565"/>
  <c r="V564"/>
  <c r="S564"/>
  <c r="N564"/>
  <c r="M564"/>
  <c r="K564"/>
  <c r="G564"/>
  <c r="X564"/>
  <c r="V563"/>
  <c r="S563"/>
  <c r="N563"/>
  <c r="M563"/>
  <c r="K563"/>
  <c r="G563"/>
  <c r="X563"/>
  <c r="V562"/>
  <c r="S562"/>
  <c r="N562"/>
  <c r="M562"/>
  <c r="K562"/>
  <c r="G562"/>
  <c r="X562"/>
  <c r="V561"/>
  <c r="S561"/>
  <c r="N561"/>
  <c r="M561"/>
  <c r="K561"/>
  <c r="G561"/>
  <c r="X561"/>
  <c r="V560"/>
  <c r="S560"/>
  <c r="N560"/>
  <c r="M560"/>
  <c r="K560"/>
  <c r="G560"/>
  <c r="X560"/>
  <c r="V559"/>
  <c r="S559"/>
  <c r="N559"/>
  <c r="M559"/>
  <c r="K559"/>
  <c r="G559"/>
  <c r="X559"/>
  <c r="V558"/>
  <c r="S558"/>
  <c r="N558"/>
  <c r="M558"/>
  <c r="K558"/>
  <c r="G558"/>
  <c r="X558"/>
  <c r="V557"/>
  <c r="S557"/>
  <c r="N557"/>
  <c r="M557"/>
  <c r="K557"/>
  <c r="G557"/>
  <c r="X557"/>
  <c r="V556"/>
  <c r="S556"/>
  <c r="N556"/>
  <c r="M556"/>
  <c r="K556"/>
  <c r="G556"/>
  <c r="X556"/>
  <c r="V555"/>
  <c r="S555"/>
  <c r="N555"/>
  <c r="M555"/>
  <c r="K555"/>
  <c r="G555"/>
  <c r="X555"/>
  <c r="V554"/>
  <c r="S554"/>
  <c r="N554"/>
  <c r="M554"/>
  <c r="K554"/>
  <c r="G554"/>
  <c r="X554"/>
  <c r="V553"/>
  <c r="S553"/>
  <c r="N553"/>
  <c r="M553"/>
  <c r="K553"/>
  <c r="G553"/>
  <c r="X553"/>
  <c r="V552"/>
  <c r="S552"/>
  <c r="N552"/>
  <c r="M552"/>
  <c r="K552"/>
  <c r="G552"/>
  <c r="X552"/>
  <c r="V551"/>
  <c r="S551"/>
  <c r="N551"/>
  <c r="M551"/>
  <c r="K551"/>
  <c r="G551"/>
  <c r="X551"/>
  <c r="V550"/>
  <c r="S550"/>
  <c r="N550"/>
  <c r="M550"/>
  <c r="K550"/>
  <c r="G550"/>
  <c r="X550"/>
  <c r="V549"/>
  <c r="S549"/>
  <c r="N549"/>
  <c r="M549"/>
  <c r="K549"/>
  <c r="G549"/>
  <c r="X549"/>
  <c r="V548"/>
  <c r="S548"/>
  <c r="N548"/>
  <c r="M548"/>
  <c r="K548"/>
  <c r="G548"/>
  <c r="X548"/>
  <c r="V547"/>
  <c r="S547"/>
  <c r="N547"/>
  <c r="M547"/>
  <c r="K547"/>
  <c r="G547"/>
  <c r="X547"/>
  <c r="V546"/>
  <c r="S546"/>
  <c r="N546"/>
  <c r="M546"/>
  <c r="K546"/>
  <c r="G546"/>
  <c r="X546"/>
  <c r="V545"/>
  <c r="S545"/>
  <c r="N545"/>
  <c r="M545"/>
  <c r="K545"/>
  <c r="G545"/>
  <c r="X545"/>
  <c r="V544"/>
  <c r="S544"/>
  <c r="N544"/>
  <c r="M544"/>
  <c r="K544"/>
  <c r="G544"/>
  <c r="X544"/>
  <c r="V543"/>
  <c r="S543"/>
  <c r="N543"/>
  <c r="M543"/>
  <c r="K543"/>
  <c r="G543"/>
  <c r="X543"/>
  <c r="V542"/>
  <c r="S542"/>
  <c r="N542"/>
  <c r="M542"/>
  <c r="K542"/>
  <c r="G542"/>
  <c r="X542"/>
  <c r="V541"/>
  <c r="S541"/>
  <c r="N541"/>
  <c r="M541"/>
  <c r="K541"/>
  <c r="G541"/>
  <c r="X541"/>
  <c r="V540"/>
  <c r="S540"/>
  <c r="N540"/>
  <c r="M540"/>
  <c r="K540"/>
  <c r="G540"/>
  <c r="X540"/>
  <c r="V539"/>
  <c r="S539"/>
  <c r="N539"/>
  <c r="M539"/>
  <c r="K539"/>
  <c r="G539"/>
  <c r="X539"/>
  <c r="V538"/>
  <c r="S538"/>
  <c r="N538"/>
  <c r="M538"/>
  <c r="K538"/>
  <c r="G538"/>
  <c r="X538"/>
  <c r="V537"/>
  <c r="S537"/>
  <c r="N537"/>
  <c r="M537"/>
  <c r="K537"/>
  <c r="G537"/>
  <c r="X537"/>
  <c r="V536"/>
  <c r="S536"/>
  <c r="N536"/>
  <c r="M536"/>
  <c r="K536"/>
  <c r="G536"/>
  <c r="X536"/>
  <c r="V535"/>
  <c r="S535"/>
  <c r="N535"/>
  <c r="M535"/>
  <c r="K535"/>
  <c r="G535"/>
  <c r="X535"/>
  <c r="V534"/>
  <c r="S534"/>
  <c r="N534"/>
  <c r="M534"/>
  <c r="K534"/>
  <c r="G534"/>
  <c r="X534"/>
  <c r="V533"/>
  <c r="S533"/>
  <c r="N533"/>
  <c r="M533"/>
  <c r="K533"/>
  <c r="G533"/>
  <c r="X533"/>
  <c r="V532"/>
  <c r="S532"/>
  <c r="N532"/>
  <c r="M532"/>
  <c r="K532"/>
  <c r="G532"/>
  <c r="X532"/>
  <c r="V531"/>
  <c r="S531"/>
  <c r="N531"/>
  <c r="M531"/>
  <c r="K531"/>
  <c r="G531"/>
  <c r="X531"/>
  <c r="V530"/>
  <c r="S530"/>
  <c r="N530"/>
  <c r="M530"/>
  <c r="K530"/>
  <c r="G530"/>
  <c r="X530"/>
  <c r="V529"/>
  <c r="S529"/>
  <c r="N529"/>
  <c r="M529"/>
  <c r="K529"/>
  <c r="G529"/>
  <c r="X529"/>
  <c r="V528"/>
  <c r="S528"/>
  <c r="N528"/>
  <c r="M528"/>
  <c r="K528"/>
  <c r="G528"/>
  <c r="X528"/>
  <c r="V527"/>
  <c r="S527"/>
  <c r="N527"/>
  <c r="M527"/>
  <c r="K527"/>
  <c r="G527"/>
  <c r="X527"/>
  <c r="V526"/>
  <c r="S526"/>
  <c r="N526"/>
  <c r="M526"/>
  <c r="K526"/>
  <c r="G526"/>
  <c r="X526"/>
  <c r="V525"/>
  <c r="S525"/>
  <c r="N525"/>
  <c r="M525"/>
  <c r="K525"/>
  <c r="G525"/>
  <c r="X525"/>
  <c r="V524"/>
  <c r="S524"/>
  <c r="N524"/>
  <c r="M524"/>
  <c r="K524"/>
  <c r="G524"/>
  <c r="X524"/>
  <c r="V523"/>
  <c r="S523"/>
  <c r="N523"/>
  <c r="M523"/>
  <c r="K523"/>
  <c r="G523"/>
  <c r="X523"/>
  <c r="V522"/>
  <c r="S522"/>
  <c r="N522"/>
  <c r="M522"/>
  <c r="K522"/>
  <c r="G522"/>
  <c r="F522"/>
  <c r="X522"/>
  <c r="V521"/>
  <c r="S521"/>
  <c r="N521"/>
  <c r="M521"/>
  <c r="K521"/>
  <c r="G521"/>
  <c r="F521"/>
  <c r="V520"/>
  <c r="S520"/>
  <c r="N520"/>
  <c r="M520"/>
  <c r="K520"/>
  <c r="G520"/>
  <c r="X520"/>
  <c r="V519"/>
  <c r="S519"/>
  <c r="N519"/>
  <c r="M519"/>
  <c r="K519"/>
  <c r="G519"/>
  <c r="X519"/>
  <c r="V518"/>
  <c r="S518"/>
  <c r="N518"/>
  <c r="M518"/>
  <c r="K518"/>
  <c r="G518"/>
  <c r="X518"/>
  <c r="V517"/>
  <c r="S517"/>
  <c r="N517"/>
  <c r="M517"/>
  <c r="K517"/>
  <c r="G517"/>
  <c r="F517"/>
  <c r="V516"/>
  <c r="S516"/>
  <c r="N516"/>
  <c r="M516"/>
  <c r="K516"/>
  <c r="G516"/>
  <c r="F516"/>
  <c r="V515"/>
  <c r="S515"/>
  <c r="N515"/>
  <c r="M515"/>
  <c r="K515"/>
  <c r="G515"/>
  <c r="F515"/>
  <c r="X515"/>
  <c r="V514"/>
  <c r="S514"/>
  <c r="N514"/>
  <c r="M514"/>
  <c r="K514"/>
  <c r="G514"/>
  <c r="F514"/>
  <c r="X514"/>
  <c r="V513"/>
  <c r="S513"/>
  <c r="N513"/>
  <c r="M513"/>
  <c r="K513"/>
  <c r="G513"/>
  <c r="F513"/>
  <c r="V512"/>
  <c r="S512"/>
  <c r="N512"/>
  <c r="M512"/>
  <c r="K512"/>
  <c r="G512"/>
  <c r="X512"/>
  <c r="V511"/>
  <c r="S511"/>
  <c r="N511"/>
  <c r="M511"/>
  <c r="K511"/>
  <c r="G511"/>
  <c r="X511"/>
  <c r="V510"/>
  <c r="S510"/>
  <c r="N510"/>
  <c r="M510"/>
  <c r="K510"/>
  <c r="G510"/>
  <c r="F510"/>
  <c r="X510"/>
  <c r="X509"/>
  <c r="V509"/>
  <c r="S509"/>
  <c r="N509"/>
  <c r="M509"/>
  <c r="K509"/>
  <c r="G509"/>
  <c r="F509"/>
  <c r="V508"/>
  <c r="S508"/>
  <c r="N508"/>
  <c r="M508"/>
  <c r="K508"/>
  <c r="G508"/>
  <c r="F508"/>
  <c r="V507"/>
  <c r="S507"/>
  <c r="N507"/>
  <c r="M507"/>
  <c r="K507"/>
  <c r="G507"/>
  <c r="X507"/>
  <c r="V506"/>
  <c r="S506"/>
  <c r="N506"/>
  <c r="M506"/>
  <c r="K506"/>
  <c r="G506"/>
  <c r="X506"/>
  <c r="V505"/>
  <c r="S505"/>
  <c r="N505"/>
  <c r="M505"/>
  <c r="K505"/>
  <c r="G505"/>
  <c r="F505"/>
  <c r="V504"/>
  <c r="S504"/>
  <c r="N504"/>
  <c r="M504"/>
  <c r="K504"/>
  <c r="G504"/>
  <c r="F504"/>
  <c r="X504"/>
  <c r="V503"/>
  <c r="S503"/>
  <c r="N503"/>
  <c r="M503"/>
  <c r="K503"/>
  <c r="G503"/>
  <c r="X503"/>
  <c r="V502"/>
  <c r="S502"/>
  <c r="N502"/>
  <c r="M502"/>
  <c r="K502"/>
  <c r="G502"/>
  <c r="X502"/>
  <c r="V501"/>
  <c r="S501"/>
  <c r="N501"/>
  <c r="M501"/>
  <c r="K501"/>
  <c r="G501"/>
  <c r="F501"/>
  <c r="V500"/>
  <c r="S500"/>
  <c r="N500"/>
  <c r="M500"/>
  <c r="K500"/>
  <c r="G500"/>
  <c r="F500"/>
  <c r="V499"/>
  <c r="S499"/>
  <c r="N499"/>
  <c r="M499"/>
  <c r="K499"/>
  <c r="G499"/>
  <c r="F499"/>
  <c r="X499"/>
  <c r="V498"/>
  <c r="S498"/>
  <c r="N498"/>
  <c r="M498"/>
  <c r="K498"/>
  <c r="G498"/>
  <c r="F498"/>
  <c r="X498"/>
  <c r="V497"/>
  <c r="S497"/>
  <c r="N497"/>
  <c r="M497"/>
  <c r="K497"/>
  <c r="G497"/>
  <c r="F497"/>
  <c r="V496"/>
  <c r="S496"/>
  <c r="N496"/>
  <c r="M496"/>
  <c r="K496"/>
  <c r="G496"/>
  <c r="X496"/>
  <c r="V495"/>
  <c r="S495"/>
  <c r="N495"/>
  <c r="M495"/>
  <c r="K495"/>
  <c r="G495"/>
  <c r="X495"/>
  <c r="V494"/>
  <c r="S494"/>
  <c r="N494"/>
  <c r="M494"/>
  <c r="K494"/>
  <c r="G494"/>
  <c r="F494"/>
  <c r="X494"/>
  <c r="X493"/>
  <c r="V493"/>
  <c r="S493"/>
  <c r="N493"/>
  <c r="M493"/>
  <c r="K493"/>
  <c r="G493"/>
  <c r="F493"/>
  <c r="V492"/>
  <c r="S492"/>
  <c r="N492"/>
  <c r="M492"/>
  <c r="K492"/>
  <c r="G492"/>
  <c r="F492"/>
  <c r="V491"/>
  <c r="S491"/>
  <c r="N491"/>
  <c r="M491"/>
  <c r="K491"/>
  <c r="G491"/>
  <c r="X491"/>
  <c r="V490"/>
  <c r="S490"/>
  <c r="N490"/>
  <c r="M490"/>
  <c r="K490"/>
  <c r="G490"/>
  <c r="X490"/>
  <c r="V489"/>
  <c r="S489"/>
  <c r="N489"/>
  <c r="M489"/>
  <c r="K489"/>
  <c r="G489"/>
  <c r="F489"/>
  <c r="V488"/>
  <c r="S488"/>
  <c r="N488"/>
  <c r="M488"/>
  <c r="K488"/>
  <c r="G488"/>
  <c r="F488"/>
  <c r="X488"/>
  <c r="V487"/>
  <c r="S487"/>
  <c r="N487"/>
  <c r="M487"/>
  <c r="K487"/>
  <c r="G487"/>
  <c r="X487"/>
  <c r="V486"/>
  <c r="S486"/>
  <c r="N486"/>
  <c r="M486"/>
  <c r="K486"/>
  <c r="G486"/>
  <c r="X486"/>
  <c r="V485"/>
  <c r="S485"/>
  <c r="N485"/>
  <c r="M485"/>
  <c r="K485"/>
  <c r="G485"/>
  <c r="F485"/>
  <c r="V484"/>
  <c r="S484"/>
  <c r="N484"/>
  <c r="M484"/>
  <c r="K484"/>
  <c r="G484"/>
  <c r="F484"/>
  <c r="V483"/>
  <c r="S483"/>
  <c r="N483"/>
  <c r="M483"/>
  <c r="K483"/>
  <c r="G483"/>
  <c r="F483"/>
  <c r="X483"/>
  <c r="V482"/>
  <c r="S482"/>
  <c r="N482"/>
  <c r="M482"/>
  <c r="K482"/>
  <c r="G482"/>
  <c r="F482"/>
  <c r="X482"/>
  <c r="V481"/>
  <c r="S481"/>
  <c r="N481"/>
  <c r="M481"/>
  <c r="K481"/>
  <c r="G481"/>
  <c r="F481"/>
  <c r="V480"/>
  <c r="S480"/>
  <c r="N480"/>
  <c r="M480"/>
  <c r="K480"/>
  <c r="G480"/>
  <c r="X480"/>
  <c r="V479"/>
  <c r="S479"/>
  <c r="N479"/>
  <c r="M479"/>
  <c r="K479"/>
  <c r="G479"/>
  <c r="X479"/>
  <c r="V478"/>
  <c r="S478"/>
  <c r="N478"/>
  <c r="M478"/>
  <c r="K478"/>
  <c r="G478"/>
  <c r="F478"/>
  <c r="X478"/>
  <c r="X477"/>
  <c r="V477"/>
  <c r="S477"/>
  <c r="N477"/>
  <c r="M477"/>
  <c r="K477"/>
  <c r="G477"/>
  <c r="F477"/>
  <c r="V476"/>
  <c r="S476"/>
  <c r="N476"/>
  <c r="M476"/>
  <c r="K476"/>
  <c r="G476"/>
  <c r="F476"/>
  <c r="V475"/>
  <c r="S475"/>
  <c r="N475"/>
  <c r="M475"/>
  <c r="K475"/>
  <c r="G475"/>
  <c r="X475"/>
  <c r="V474"/>
  <c r="S474"/>
  <c r="N474"/>
  <c r="M474"/>
  <c r="K474"/>
  <c r="G474"/>
  <c r="X474"/>
  <c r="V473"/>
  <c r="S473"/>
  <c r="N473"/>
  <c r="M473"/>
  <c r="K473"/>
  <c r="G473"/>
  <c r="F473"/>
  <c r="V472"/>
  <c r="S472"/>
  <c r="N472"/>
  <c r="M472"/>
  <c r="K472"/>
  <c r="G472"/>
  <c r="F472"/>
  <c r="X472"/>
  <c r="V471"/>
  <c r="S471"/>
  <c r="N471"/>
  <c r="M471"/>
  <c r="K471"/>
  <c r="G471"/>
  <c r="X471"/>
  <c r="V470"/>
  <c r="S470"/>
  <c r="N470"/>
  <c r="M470"/>
  <c r="K470"/>
  <c r="G470"/>
  <c r="X470"/>
  <c r="V469"/>
  <c r="S469"/>
  <c r="N469"/>
  <c r="M469"/>
  <c r="K469"/>
  <c r="G469"/>
  <c r="F469"/>
  <c r="V468"/>
  <c r="S468"/>
  <c r="N468"/>
  <c r="M468"/>
  <c r="K468"/>
  <c r="G468"/>
  <c r="F468"/>
  <c r="V467"/>
  <c r="S467"/>
  <c r="N467"/>
  <c r="M467"/>
  <c r="K467"/>
  <c r="G467"/>
  <c r="F467"/>
  <c r="X467"/>
  <c r="V466"/>
  <c r="S466"/>
  <c r="N466"/>
  <c r="M466"/>
  <c r="K466"/>
  <c r="G466"/>
  <c r="F466"/>
  <c r="X466"/>
  <c r="V465"/>
  <c r="S465"/>
  <c r="N465"/>
  <c r="M465"/>
  <c r="K465"/>
  <c r="G465"/>
  <c r="F465"/>
  <c r="V464"/>
  <c r="S464"/>
  <c r="N464"/>
  <c r="M464"/>
  <c r="K464"/>
  <c r="G464"/>
  <c r="X464"/>
  <c r="V463"/>
  <c r="S463"/>
  <c r="N463"/>
  <c r="M463"/>
  <c r="K463"/>
  <c r="G463"/>
  <c r="X463"/>
  <c r="V462"/>
  <c r="S462"/>
  <c r="N462"/>
  <c r="M462"/>
  <c r="K462"/>
  <c r="G462"/>
  <c r="F462"/>
  <c r="X462"/>
  <c r="X461"/>
  <c r="V461"/>
  <c r="S461"/>
  <c r="N461"/>
  <c r="M461"/>
  <c r="K461"/>
  <c r="G461"/>
  <c r="F461"/>
  <c r="V460"/>
  <c r="S460"/>
  <c r="N460"/>
  <c r="M460"/>
  <c r="K460"/>
  <c r="G460"/>
  <c r="F460"/>
  <c r="V459"/>
  <c r="S459"/>
  <c r="N459"/>
  <c r="M459"/>
  <c r="K459"/>
  <c r="G459"/>
  <c r="F459"/>
  <c r="V458"/>
  <c r="S458"/>
  <c r="N458"/>
  <c r="M458"/>
  <c r="K458"/>
  <c r="G458"/>
  <c r="F458"/>
  <c r="V457"/>
  <c r="S457"/>
  <c r="N457"/>
  <c r="M457"/>
  <c r="K457"/>
  <c r="G457"/>
  <c r="F457"/>
  <c r="V456"/>
  <c r="S456"/>
  <c r="N456"/>
  <c r="M456"/>
  <c r="K456"/>
  <c r="G456"/>
  <c r="F456"/>
  <c r="V455"/>
  <c r="S455"/>
  <c r="N455"/>
  <c r="M455"/>
  <c r="K455"/>
  <c r="G455"/>
  <c r="F455"/>
  <c r="V454"/>
  <c r="S454"/>
  <c r="N454"/>
  <c r="M454"/>
  <c r="K454"/>
  <c r="G454"/>
  <c r="F454"/>
  <c r="V453"/>
  <c r="S453"/>
  <c r="N453"/>
  <c r="M453"/>
  <c r="K453"/>
  <c r="G453"/>
  <c r="F453"/>
  <c r="V452"/>
  <c r="S452"/>
  <c r="N452"/>
  <c r="M452"/>
  <c r="K452"/>
  <c r="G452"/>
  <c r="F452"/>
  <c r="V451"/>
  <c r="S451"/>
  <c r="N451"/>
  <c r="M451"/>
  <c r="K451"/>
  <c r="G451"/>
  <c r="F451"/>
  <c r="V450"/>
  <c r="S450"/>
  <c r="N450"/>
  <c r="M450"/>
  <c r="K450"/>
  <c r="G450"/>
  <c r="F450"/>
  <c r="V449"/>
  <c r="S449"/>
  <c r="N449"/>
  <c r="M449"/>
  <c r="K449"/>
  <c r="G449"/>
  <c r="F449"/>
  <c r="V448"/>
  <c r="S448"/>
  <c r="N448"/>
  <c r="M448"/>
  <c r="K448"/>
  <c r="G448"/>
  <c r="F448"/>
  <c r="V447"/>
  <c r="S447"/>
  <c r="N447"/>
  <c r="M447"/>
  <c r="K447"/>
  <c r="G447"/>
  <c r="F447"/>
  <c r="V446"/>
  <c r="S446"/>
  <c r="N446"/>
  <c r="M446"/>
  <c r="K446"/>
  <c r="G446"/>
  <c r="F446"/>
  <c r="V445"/>
  <c r="S445"/>
  <c r="N445"/>
  <c r="M445"/>
  <c r="K445"/>
  <c r="G445"/>
  <c r="F445"/>
  <c r="V444"/>
  <c r="S444"/>
  <c r="N444"/>
  <c r="M444"/>
  <c r="K444"/>
  <c r="G444"/>
  <c r="F444"/>
  <c r="V443"/>
  <c r="S443"/>
  <c r="N443"/>
  <c r="M443"/>
  <c r="K443"/>
  <c r="G443"/>
  <c r="F443"/>
  <c r="V442"/>
  <c r="S442"/>
  <c r="N442"/>
  <c r="M442"/>
  <c r="K442"/>
  <c r="G442"/>
  <c r="F442"/>
  <c r="V441"/>
  <c r="S441"/>
  <c r="N441"/>
  <c r="M441"/>
  <c r="K441"/>
  <c r="G441"/>
  <c r="F441"/>
  <c r="V440"/>
  <c r="S440"/>
  <c r="N440"/>
  <c r="M440"/>
  <c r="K440"/>
  <c r="G440"/>
  <c r="F440"/>
  <c r="V439"/>
  <c r="S439"/>
  <c r="N439"/>
  <c r="M439"/>
  <c r="K439"/>
  <c r="G439"/>
  <c r="F439"/>
  <c r="V438"/>
  <c r="S438"/>
  <c r="N438"/>
  <c r="M438"/>
  <c r="K438"/>
  <c r="G438"/>
  <c r="F438"/>
  <c r="V437"/>
  <c r="S437"/>
  <c r="N437"/>
  <c r="M437"/>
  <c r="K437"/>
  <c r="G437"/>
  <c r="F437"/>
  <c r="V436"/>
  <c r="S436"/>
  <c r="N436"/>
  <c r="M436"/>
  <c r="K436"/>
  <c r="G436"/>
  <c r="F436"/>
  <c r="V435"/>
  <c r="S435"/>
  <c r="N435"/>
  <c r="M435"/>
  <c r="K435"/>
  <c r="G435"/>
  <c r="F435"/>
  <c r="V434"/>
  <c r="S434"/>
  <c r="N434"/>
  <c r="M434"/>
  <c r="K434"/>
  <c r="G434"/>
  <c r="F434"/>
  <c r="V433"/>
  <c r="S433"/>
  <c r="N433"/>
  <c r="M433"/>
  <c r="K433"/>
  <c r="G433"/>
  <c r="F433"/>
  <c r="V432"/>
  <c r="S432"/>
  <c r="N432"/>
  <c r="M432"/>
  <c r="K432"/>
  <c r="G432"/>
  <c r="F432"/>
  <c r="V431"/>
  <c r="S431"/>
  <c r="N431"/>
  <c r="M431"/>
  <c r="K431"/>
  <c r="G431"/>
  <c r="F431"/>
  <c r="V430"/>
  <c r="S430"/>
  <c r="N430"/>
  <c r="M430"/>
  <c r="K430"/>
  <c r="G430"/>
  <c r="F430"/>
  <c r="V429"/>
  <c r="S429"/>
  <c r="N429"/>
  <c r="M429"/>
  <c r="K429"/>
  <c r="G429"/>
  <c r="F429"/>
  <c r="V428"/>
  <c r="S428"/>
  <c r="N428"/>
  <c r="M428"/>
  <c r="K428"/>
  <c r="G428"/>
  <c r="F428"/>
  <c r="V427"/>
  <c r="S427"/>
  <c r="N427"/>
  <c r="M427"/>
  <c r="K427"/>
  <c r="G427"/>
  <c r="F427"/>
  <c r="V426"/>
  <c r="S426"/>
  <c r="N426"/>
  <c r="M426"/>
  <c r="K426"/>
  <c r="G426"/>
  <c r="F426"/>
  <c r="V425"/>
  <c r="S425"/>
  <c r="N425"/>
  <c r="M425"/>
  <c r="K425"/>
  <c r="G425"/>
  <c r="F425"/>
  <c r="V424"/>
  <c r="S424"/>
  <c r="N424"/>
  <c r="M424"/>
  <c r="K424"/>
  <c r="G424"/>
  <c r="F424"/>
  <c r="V423"/>
  <c r="S423"/>
  <c r="N423"/>
  <c r="M423"/>
  <c r="K423"/>
  <c r="G423"/>
  <c r="F423"/>
  <c r="V422"/>
  <c r="S422"/>
  <c r="N422"/>
  <c r="M422"/>
  <c r="K422"/>
  <c r="G422"/>
  <c r="F422"/>
  <c r="V421"/>
  <c r="S421"/>
  <c r="N421"/>
  <c r="M421"/>
  <c r="K421"/>
  <c r="G421"/>
  <c r="F421"/>
  <c r="V420"/>
  <c r="S420"/>
  <c r="N420"/>
  <c r="M420"/>
  <c r="K420"/>
  <c r="G420"/>
  <c r="F420"/>
  <c r="V419"/>
  <c r="S419"/>
  <c r="N419"/>
  <c r="M419"/>
  <c r="K419"/>
  <c r="G419"/>
  <c r="F419"/>
  <c r="V418"/>
  <c r="S418"/>
  <c r="N418"/>
  <c r="M418"/>
  <c r="K418"/>
  <c r="G418"/>
  <c r="V417"/>
  <c r="S417"/>
  <c r="N417"/>
  <c r="M417"/>
  <c r="K417"/>
  <c r="G417"/>
  <c r="V416"/>
  <c r="S416"/>
  <c r="N416"/>
  <c r="M416"/>
  <c r="K416"/>
  <c r="G416"/>
  <c r="V415"/>
  <c r="S415"/>
  <c r="N415"/>
  <c r="M415"/>
  <c r="K415"/>
  <c r="G415"/>
  <c r="V414"/>
  <c r="S414"/>
  <c r="N414"/>
  <c r="M414"/>
  <c r="K414"/>
  <c r="G414"/>
  <c r="V413"/>
  <c r="S413"/>
  <c r="N413"/>
  <c r="M413"/>
  <c r="K413"/>
  <c r="G413"/>
  <c r="V412"/>
  <c r="S412"/>
  <c r="N412"/>
  <c r="M412"/>
  <c r="K412"/>
  <c r="G412"/>
  <c r="V411"/>
  <c r="S411"/>
  <c r="N411"/>
  <c r="M411"/>
  <c r="K411"/>
  <c r="G411"/>
  <c r="V410"/>
  <c r="S410"/>
  <c r="N410"/>
  <c r="M410"/>
  <c r="K410"/>
  <c r="G410"/>
  <c r="V409"/>
  <c r="S409"/>
  <c r="N409"/>
  <c r="M409"/>
  <c r="K409"/>
  <c r="G409"/>
  <c r="V408"/>
  <c r="S408"/>
  <c r="N408"/>
  <c r="M408"/>
  <c r="K408"/>
  <c r="G408"/>
  <c r="V407"/>
  <c r="S407"/>
  <c r="N407"/>
  <c r="M407"/>
  <c r="K407"/>
  <c r="G407"/>
  <c r="V406"/>
  <c r="S406"/>
  <c r="N406"/>
  <c r="M406"/>
  <c r="K406"/>
  <c r="G406"/>
  <c r="V405"/>
  <c r="S405"/>
  <c r="N405"/>
  <c r="M405"/>
  <c r="K405"/>
  <c r="G405"/>
  <c r="V404"/>
  <c r="S404"/>
  <c r="N404"/>
  <c r="M404"/>
  <c r="K404"/>
  <c r="G404"/>
  <c r="V403"/>
  <c r="S403"/>
  <c r="N403"/>
  <c r="M403"/>
  <c r="K403"/>
  <c r="G403"/>
  <c r="V402"/>
  <c r="S402"/>
  <c r="N402"/>
  <c r="M402"/>
  <c r="K402"/>
  <c r="G402"/>
  <c r="V401"/>
  <c r="S401"/>
  <c r="N401"/>
  <c r="M401"/>
  <c r="K401"/>
  <c r="G401"/>
  <c r="V400"/>
  <c r="S400"/>
  <c r="N400"/>
  <c r="M400"/>
  <c r="K400"/>
  <c r="G400"/>
  <c r="V399"/>
  <c r="S399"/>
  <c r="N399"/>
  <c r="M399"/>
  <c r="K399"/>
  <c r="G399"/>
  <c r="V398"/>
  <c r="S398"/>
  <c r="N398"/>
  <c r="M398"/>
  <c r="K398"/>
  <c r="G398"/>
  <c r="V397"/>
  <c r="S397"/>
  <c r="N397"/>
  <c r="M397"/>
  <c r="K397"/>
  <c r="G397"/>
  <c r="V396"/>
  <c r="S396"/>
  <c r="N396"/>
  <c r="M396"/>
  <c r="K396"/>
  <c r="G396"/>
  <c r="V395"/>
  <c r="S395"/>
  <c r="N395"/>
  <c r="M395"/>
  <c r="K395"/>
  <c r="G395"/>
  <c r="V394"/>
  <c r="S394"/>
  <c r="N394"/>
  <c r="M394"/>
  <c r="K394"/>
  <c r="G394"/>
  <c r="V393"/>
  <c r="S393"/>
  <c r="N393"/>
  <c r="M393"/>
  <c r="K393"/>
  <c r="G393"/>
  <c r="V392"/>
  <c r="S392"/>
  <c r="N392"/>
  <c r="M392"/>
  <c r="K392"/>
  <c r="G392"/>
  <c r="V391"/>
  <c r="S391"/>
  <c r="N391"/>
  <c r="M391"/>
  <c r="K391"/>
  <c r="G391"/>
  <c r="V390"/>
  <c r="S390"/>
  <c r="N390"/>
  <c r="M390"/>
  <c r="K390"/>
  <c r="G390"/>
  <c r="V389"/>
  <c r="S389"/>
  <c r="N389"/>
  <c r="M389"/>
  <c r="K389"/>
  <c r="G389"/>
  <c r="V388"/>
  <c r="S388"/>
  <c r="N388"/>
  <c r="M388"/>
  <c r="K388"/>
  <c r="G388"/>
  <c r="V387"/>
  <c r="S387"/>
  <c r="N387"/>
  <c r="M387"/>
  <c r="K387"/>
  <c r="G387"/>
  <c r="V386"/>
  <c r="S386"/>
  <c r="N386"/>
  <c r="M386"/>
  <c r="K386"/>
  <c r="G386"/>
  <c r="V385"/>
  <c r="S385"/>
  <c r="N385"/>
  <c r="M385"/>
  <c r="K385"/>
  <c r="G385"/>
  <c r="V384"/>
  <c r="S384"/>
  <c r="N384"/>
  <c r="M384"/>
  <c r="K384"/>
  <c r="G384"/>
  <c r="V383"/>
  <c r="S383"/>
  <c r="N383"/>
  <c r="M383"/>
  <c r="K383"/>
  <c r="G383"/>
  <c r="V382"/>
  <c r="S382"/>
  <c r="N382"/>
  <c r="M382"/>
  <c r="K382"/>
  <c r="G382"/>
  <c r="V381"/>
  <c r="S381"/>
  <c r="N381"/>
  <c r="M381"/>
  <c r="K381"/>
  <c r="G381"/>
  <c r="V380"/>
  <c r="S380"/>
  <c r="N380"/>
  <c r="M380"/>
  <c r="K380"/>
  <c r="G380"/>
  <c r="V379"/>
  <c r="S379"/>
  <c r="N379"/>
  <c r="M379"/>
  <c r="K379"/>
  <c r="G379"/>
  <c r="V378"/>
  <c r="S378"/>
  <c r="N378"/>
  <c r="M378"/>
  <c r="K378"/>
  <c r="G378"/>
  <c r="V377"/>
  <c r="S377"/>
  <c r="N377"/>
  <c r="M377"/>
  <c r="K377"/>
  <c r="G377"/>
  <c r="V376"/>
  <c r="S376"/>
  <c r="N376"/>
  <c r="M376"/>
  <c r="K376"/>
  <c r="G376"/>
  <c r="V375"/>
  <c r="S375"/>
  <c r="N375"/>
  <c r="M375"/>
  <c r="K375"/>
  <c r="G375"/>
  <c r="V374"/>
  <c r="S374"/>
  <c r="N374"/>
  <c r="M374"/>
  <c r="K374"/>
  <c r="G374"/>
  <c r="V373"/>
  <c r="S373"/>
  <c r="N373"/>
  <c r="M373"/>
  <c r="K373"/>
  <c r="G373"/>
  <c r="V372"/>
  <c r="S372"/>
  <c r="N372"/>
  <c r="M372"/>
  <c r="K372"/>
  <c r="G372"/>
  <c r="V371"/>
  <c r="S371"/>
  <c r="N371"/>
  <c r="M371"/>
  <c r="K371"/>
  <c r="G371"/>
  <c r="V370"/>
  <c r="S370"/>
  <c r="N370"/>
  <c r="M370"/>
  <c r="K370"/>
  <c r="G370"/>
  <c r="V369"/>
  <c r="S369"/>
  <c r="N369"/>
  <c r="M369"/>
  <c r="K369"/>
  <c r="G369"/>
  <c r="V368"/>
  <c r="S368"/>
  <c r="N368"/>
  <c r="M368"/>
  <c r="K368"/>
  <c r="G368"/>
  <c r="V367"/>
  <c r="S367"/>
  <c r="N367"/>
  <c r="M367"/>
  <c r="K367"/>
  <c r="G367"/>
  <c r="V366"/>
  <c r="S366"/>
  <c r="N366"/>
  <c r="M366"/>
  <c r="K366"/>
  <c r="G366"/>
  <c r="V365"/>
  <c r="S365"/>
  <c r="N365"/>
  <c r="M365"/>
  <c r="K365"/>
  <c r="G365"/>
  <c r="V364"/>
  <c r="S364"/>
  <c r="N364"/>
  <c r="M364"/>
  <c r="K364"/>
  <c r="G364"/>
  <c r="V363"/>
  <c r="S363"/>
  <c r="N363"/>
  <c r="M363"/>
  <c r="K363"/>
  <c r="G363"/>
  <c r="V362"/>
  <c r="S362"/>
  <c r="N362"/>
  <c r="M362"/>
  <c r="K362"/>
  <c r="G362"/>
  <c r="V361"/>
  <c r="S361"/>
  <c r="N361"/>
  <c r="M361"/>
  <c r="K361"/>
  <c r="G361"/>
  <c r="V360"/>
  <c r="S360"/>
  <c r="N360"/>
  <c r="M360"/>
  <c r="K360"/>
  <c r="G360"/>
  <c r="V359"/>
  <c r="S359"/>
  <c r="N359"/>
  <c r="M359"/>
  <c r="K359"/>
  <c r="G359"/>
  <c r="V358"/>
  <c r="S358"/>
  <c r="N358"/>
  <c r="M358"/>
  <c r="K358"/>
  <c r="G358"/>
  <c r="V357"/>
  <c r="S357"/>
  <c r="N357"/>
  <c r="M357"/>
  <c r="K357"/>
  <c r="G357"/>
  <c r="V356"/>
  <c r="S356"/>
  <c r="N356"/>
  <c r="M356"/>
  <c r="K356"/>
  <c r="G356"/>
  <c r="V355"/>
  <c r="S355"/>
  <c r="N355"/>
  <c r="M355"/>
  <c r="K355"/>
  <c r="G355"/>
  <c r="V354"/>
  <c r="S354"/>
  <c r="N354"/>
  <c r="M354"/>
  <c r="K354"/>
  <c r="G354"/>
  <c r="V353"/>
  <c r="S353"/>
  <c r="N353"/>
  <c r="M353"/>
  <c r="K353"/>
  <c r="G353"/>
  <c r="V352"/>
  <c r="S352"/>
  <c r="N352"/>
  <c r="M352"/>
  <c r="K352"/>
  <c r="G352"/>
  <c r="V351"/>
  <c r="S351"/>
  <c r="N351"/>
  <c r="M351"/>
  <c r="K351"/>
  <c r="G351"/>
  <c r="V350"/>
  <c r="S350"/>
  <c r="N350"/>
  <c r="M350"/>
  <c r="K350"/>
  <c r="G350"/>
  <c r="V349"/>
  <c r="S349"/>
  <c r="N349"/>
  <c r="M349"/>
  <c r="K349"/>
  <c r="G349"/>
  <c r="V348"/>
  <c r="S348"/>
  <c r="N348"/>
  <c r="M348"/>
  <c r="K348"/>
  <c r="G348"/>
  <c r="V347"/>
  <c r="S347"/>
  <c r="N347"/>
  <c r="M347"/>
  <c r="K347"/>
  <c r="G347"/>
  <c r="V346"/>
  <c r="S346"/>
  <c r="N346"/>
  <c r="M346"/>
  <c r="K346"/>
  <c r="G346"/>
  <c r="V345"/>
  <c r="S345"/>
  <c r="N345"/>
  <c r="M345"/>
  <c r="K345"/>
  <c r="G345"/>
  <c r="V344"/>
  <c r="S344"/>
  <c r="N344"/>
  <c r="M344"/>
  <c r="K344"/>
  <c r="G344"/>
  <c r="V343"/>
  <c r="S343"/>
  <c r="N343"/>
  <c r="M343"/>
  <c r="K343"/>
  <c r="G343"/>
  <c r="V342"/>
  <c r="S342"/>
  <c r="N342"/>
  <c r="M342"/>
  <c r="K342"/>
  <c r="G342"/>
  <c r="V341"/>
  <c r="S341"/>
  <c r="N341"/>
  <c r="M341"/>
  <c r="K341"/>
  <c r="G341"/>
  <c r="V340"/>
  <c r="S340"/>
  <c r="N340"/>
  <c r="M340"/>
  <c r="K340"/>
  <c r="G340"/>
  <c r="V339"/>
  <c r="S339"/>
  <c r="N339"/>
  <c r="M339"/>
  <c r="K339"/>
  <c r="G339"/>
  <c r="X339"/>
  <c r="V338"/>
  <c r="S338"/>
  <c r="N338"/>
  <c r="M338"/>
  <c r="K338"/>
  <c r="G338"/>
  <c r="X338"/>
  <c r="V337"/>
  <c r="S337"/>
  <c r="N337"/>
  <c r="M337"/>
  <c r="K337"/>
  <c r="G337"/>
  <c r="X337"/>
  <c r="V336"/>
  <c r="S336"/>
  <c r="N336"/>
  <c r="M336"/>
  <c r="K336"/>
  <c r="G336"/>
  <c r="X336"/>
  <c r="V335"/>
  <c r="S335"/>
  <c r="N335"/>
  <c r="M335"/>
  <c r="K335"/>
  <c r="G335"/>
  <c r="X335"/>
  <c r="V334"/>
  <c r="S334"/>
  <c r="N334"/>
  <c r="M334"/>
  <c r="K334"/>
  <c r="G334"/>
  <c r="X334"/>
  <c r="V333"/>
  <c r="S333"/>
  <c r="N333"/>
  <c r="M333"/>
  <c r="K333"/>
  <c r="G333"/>
  <c r="X333"/>
  <c r="V332"/>
  <c r="S332"/>
  <c r="N332"/>
  <c r="M332"/>
  <c r="K332"/>
  <c r="G332"/>
  <c r="X332"/>
  <c r="V331"/>
  <c r="S331"/>
  <c r="N331"/>
  <c r="M331"/>
  <c r="K331"/>
  <c r="G331"/>
  <c r="X331"/>
  <c r="V330"/>
  <c r="S330"/>
  <c r="N330"/>
  <c r="M330"/>
  <c r="K330"/>
  <c r="G330"/>
  <c r="X330"/>
  <c r="V329"/>
  <c r="S329"/>
  <c r="N329"/>
  <c r="M329"/>
  <c r="K329"/>
  <c r="G329"/>
  <c r="X329"/>
  <c r="V328"/>
  <c r="S328"/>
  <c r="N328"/>
  <c r="M328"/>
  <c r="K328"/>
  <c r="G328"/>
  <c r="X328"/>
  <c r="V327"/>
  <c r="S327"/>
  <c r="N327"/>
  <c r="M327"/>
  <c r="K327"/>
  <c r="G327"/>
  <c r="X327"/>
  <c r="V326"/>
  <c r="S326"/>
  <c r="N326"/>
  <c r="M326"/>
  <c r="K326"/>
  <c r="G326"/>
  <c r="X326"/>
  <c r="V325"/>
  <c r="S325"/>
  <c r="N325"/>
  <c r="M325"/>
  <c r="K325"/>
  <c r="G325"/>
  <c r="X325"/>
  <c r="V324"/>
  <c r="S324"/>
  <c r="N324"/>
  <c r="M324"/>
  <c r="K324"/>
  <c r="G324"/>
  <c r="X324"/>
  <c r="V323"/>
  <c r="S323"/>
  <c r="N323"/>
  <c r="M323"/>
  <c r="K323"/>
  <c r="G323"/>
  <c r="X323"/>
  <c r="V322"/>
  <c r="S322"/>
  <c r="N322"/>
  <c r="M322"/>
  <c r="K322"/>
  <c r="G322"/>
  <c r="X322"/>
  <c r="V321"/>
  <c r="S321"/>
  <c r="N321"/>
  <c r="M321"/>
  <c r="K321"/>
  <c r="G321"/>
  <c r="X321"/>
  <c r="V320"/>
  <c r="S320"/>
  <c r="N320"/>
  <c r="M320"/>
  <c r="K320"/>
  <c r="G320"/>
  <c r="X320"/>
  <c r="V319"/>
  <c r="S319"/>
  <c r="N319"/>
  <c r="M319"/>
  <c r="K319"/>
  <c r="G319"/>
  <c r="X319"/>
  <c r="V318"/>
  <c r="S318"/>
  <c r="N318"/>
  <c r="M318"/>
  <c r="K318"/>
  <c r="G318"/>
  <c r="X318"/>
  <c r="V317"/>
  <c r="S317"/>
  <c r="N317"/>
  <c r="M317"/>
  <c r="K317"/>
  <c r="G317"/>
  <c r="X317"/>
  <c r="V316"/>
  <c r="S316"/>
  <c r="N316"/>
  <c r="M316"/>
  <c r="K316"/>
  <c r="G316"/>
  <c r="X316"/>
  <c r="V315"/>
  <c r="S315"/>
  <c r="N315"/>
  <c r="M315"/>
  <c r="K315"/>
  <c r="G315"/>
  <c r="X315"/>
  <c r="V314"/>
  <c r="S314"/>
  <c r="N314"/>
  <c r="M314"/>
  <c r="K314"/>
  <c r="G314"/>
  <c r="X314"/>
  <c r="V313"/>
  <c r="S313"/>
  <c r="N313"/>
  <c r="M313"/>
  <c r="K313"/>
  <c r="G313"/>
  <c r="X313"/>
  <c r="V312"/>
  <c r="S312"/>
  <c r="N312"/>
  <c r="M312"/>
  <c r="K312"/>
  <c r="G312"/>
  <c r="X312"/>
  <c r="V311"/>
  <c r="S311"/>
  <c r="N311"/>
  <c r="M311"/>
  <c r="K311"/>
  <c r="G311"/>
  <c r="X311"/>
  <c r="V310"/>
  <c r="S310"/>
  <c r="N310"/>
  <c r="M310"/>
  <c r="K310"/>
  <c r="G310"/>
  <c r="X310"/>
  <c r="V309"/>
  <c r="S309"/>
  <c r="N309"/>
  <c r="M309"/>
  <c r="K309"/>
  <c r="G309"/>
  <c r="X309"/>
  <c r="V308"/>
  <c r="S308"/>
  <c r="N308"/>
  <c r="M308"/>
  <c r="K308"/>
  <c r="G308"/>
  <c r="X308"/>
  <c r="V307"/>
  <c r="S307"/>
  <c r="N307"/>
  <c r="M307"/>
  <c r="K307"/>
  <c r="G307"/>
  <c r="X307"/>
  <c r="V306"/>
  <c r="S306"/>
  <c r="N306"/>
  <c r="M306"/>
  <c r="K306"/>
  <c r="G306"/>
  <c r="X306"/>
  <c r="V305"/>
  <c r="S305"/>
  <c r="N305"/>
  <c r="M305"/>
  <c r="K305"/>
  <c r="G305"/>
  <c r="X305"/>
  <c r="V304"/>
  <c r="S304"/>
  <c r="N304"/>
  <c r="M304"/>
  <c r="K304"/>
  <c r="G304"/>
  <c r="X304"/>
  <c r="V303"/>
  <c r="S303"/>
  <c r="N303"/>
  <c r="M303"/>
  <c r="K303"/>
  <c r="G303"/>
  <c r="X303"/>
  <c r="V302"/>
  <c r="S302"/>
  <c r="N302"/>
  <c r="M302"/>
  <c r="K302"/>
  <c r="G302"/>
  <c r="X302"/>
  <c r="V301"/>
  <c r="S301"/>
  <c r="N301"/>
  <c r="M301"/>
  <c r="K301"/>
  <c r="G301"/>
  <c r="X301"/>
  <c r="V300"/>
  <c r="S300"/>
  <c r="N300"/>
  <c r="M300"/>
  <c r="K300"/>
  <c r="G300"/>
  <c r="X300"/>
  <c r="V299"/>
  <c r="S299"/>
  <c r="N299"/>
  <c r="M299"/>
  <c r="K299"/>
  <c r="G299"/>
  <c r="X299"/>
  <c r="V298"/>
  <c r="S298"/>
  <c r="N298"/>
  <c r="M298"/>
  <c r="K298"/>
  <c r="G298"/>
  <c r="X298"/>
  <c r="V297"/>
  <c r="S297"/>
  <c r="N297"/>
  <c r="M297"/>
  <c r="K297"/>
  <c r="G297"/>
  <c r="X297"/>
  <c r="V296"/>
  <c r="S296"/>
  <c r="N296"/>
  <c r="M296"/>
  <c r="K296"/>
  <c r="G296"/>
  <c r="X296"/>
  <c r="V295"/>
  <c r="S295"/>
  <c r="N295"/>
  <c r="M295"/>
  <c r="K295"/>
  <c r="G295"/>
  <c r="X295"/>
  <c r="V294"/>
  <c r="S294"/>
  <c r="N294"/>
  <c r="M294"/>
  <c r="K294"/>
  <c r="G294"/>
  <c r="X294"/>
  <c r="V293"/>
  <c r="S293"/>
  <c r="N293"/>
  <c r="M293"/>
  <c r="K293"/>
  <c r="G293"/>
  <c r="X293"/>
  <c r="V292"/>
  <c r="S292"/>
  <c r="N292"/>
  <c r="M292"/>
  <c r="K292"/>
  <c r="G292"/>
  <c r="X292"/>
  <c r="V291"/>
  <c r="S291"/>
  <c r="N291"/>
  <c r="M291"/>
  <c r="K291"/>
  <c r="G291"/>
  <c r="X291"/>
  <c r="V290"/>
  <c r="S290"/>
  <c r="N290"/>
  <c r="M290"/>
  <c r="K290"/>
  <c r="G290"/>
  <c r="X290"/>
  <c r="V289"/>
  <c r="S289"/>
  <c r="N289"/>
  <c r="M289"/>
  <c r="K289"/>
  <c r="G289"/>
  <c r="X289"/>
  <c r="V288"/>
  <c r="S288"/>
  <c r="N288"/>
  <c r="M288"/>
  <c r="K288"/>
  <c r="G288"/>
  <c r="X288"/>
  <c r="V287"/>
  <c r="S287"/>
  <c r="N287"/>
  <c r="M287"/>
  <c r="K287"/>
  <c r="G287"/>
  <c r="X287"/>
  <c r="V286"/>
  <c r="S286"/>
  <c r="N286"/>
  <c r="M286"/>
  <c r="K286"/>
  <c r="G286"/>
  <c r="X286"/>
  <c r="V285"/>
  <c r="S285"/>
  <c r="N285"/>
  <c r="M285"/>
  <c r="K285"/>
  <c r="G285"/>
  <c r="X285"/>
  <c r="V284"/>
  <c r="S284"/>
  <c r="N284"/>
  <c r="M284"/>
  <c r="K284"/>
  <c r="G284"/>
  <c r="X284"/>
  <c r="V283"/>
  <c r="S283"/>
  <c r="N283"/>
  <c r="M283"/>
  <c r="K283"/>
  <c r="G283"/>
  <c r="X283"/>
  <c r="V282"/>
  <c r="S282"/>
  <c r="N282"/>
  <c r="M282"/>
  <c r="K282"/>
  <c r="G282"/>
  <c r="X282"/>
  <c r="V281"/>
  <c r="S281"/>
  <c r="N281"/>
  <c r="M281"/>
  <c r="K281"/>
  <c r="G281"/>
  <c r="X281"/>
  <c r="V280"/>
  <c r="S280"/>
  <c r="N280"/>
  <c r="M280"/>
  <c r="K280"/>
  <c r="G280"/>
  <c r="X280"/>
  <c r="V279"/>
  <c r="S279"/>
  <c r="N279"/>
  <c r="M279"/>
  <c r="K279"/>
  <c r="G279"/>
  <c r="X279"/>
  <c r="V278"/>
  <c r="S278"/>
  <c r="N278"/>
  <c r="M278"/>
  <c r="K278"/>
  <c r="G278"/>
  <c r="X278"/>
  <c r="V277"/>
  <c r="S277"/>
  <c r="N277"/>
  <c r="M277"/>
  <c r="K277"/>
  <c r="G277"/>
  <c r="X277"/>
  <c r="V276"/>
  <c r="S276"/>
  <c r="N276"/>
  <c r="M276"/>
  <c r="K276"/>
  <c r="G276"/>
  <c r="X276"/>
  <c r="V275"/>
  <c r="S275"/>
  <c r="N275"/>
  <c r="M275"/>
  <c r="K275"/>
  <c r="G275"/>
  <c r="X275"/>
  <c r="V274"/>
  <c r="S274"/>
  <c r="N274"/>
  <c r="M274"/>
  <c r="K274"/>
  <c r="G274"/>
  <c r="X274"/>
  <c r="V273"/>
  <c r="S273"/>
  <c r="N273"/>
  <c r="M273"/>
  <c r="K273"/>
  <c r="G273"/>
  <c r="X273"/>
  <c r="V272"/>
  <c r="S272"/>
  <c r="N272"/>
  <c r="M272"/>
  <c r="K272"/>
  <c r="G272"/>
  <c r="X272"/>
  <c r="V271"/>
  <c r="S271"/>
  <c r="N271"/>
  <c r="M271"/>
  <c r="K271"/>
  <c r="G271"/>
  <c r="X271"/>
  <c r="V270"/>
  <c r="S270"/>
  <c r="N270"/>
  <c r="M270"/>
  <c r="K270"/>
  <c r="G270"/>
  <c r="X270"/>
  <c r="V269"/>
  <c r="S269"/>
  <c r="N269"/>
  <c r="M269"/>
  <c r="K269"/>
  <c r="G269"/>
  <c r="X269"/>
  <c r="V268"/>
  <c r="S268"/>
  <c r="N268"/>
  <c r="M268"/>
  <c r="K268"/>
  <c r="G268"/>
  <c r="X268"/>
  <c r="V267"/>
  <c r="S267"/>
  <c r="N267"/>
  <c r="M267"/>
  <c r="K267"/>
  <c r="G267"/>
  <c r="X267"/>
  <c r="V266"/>
  <c r="S266"/>
  <c r="N266"/>
  <c r="M266"/>
  <c r="K266"/>
  <c r="G266"/>
  <c r="X266"/>
  <c r="V265"/>
  <c r="S265"/>
  <c r="N265"/>
  <c r="M265"/>
  <c r="K265"/>
  <c r="G265"/>
  <c r="X265"/>
  <c r="V264"/>
  <c r="S264"/>
  <c r="N264"/>
  <c r="M264"/>
  <c r="K264"/>
  <c r="G264"/>
  <c r="X264"/>
  <c r="V263"/>
  <c r="S263"/>
  <c r="N263"/>
  <c r="M263"/>
  <c r="K263"/>
  <c r="G263"/>
  <c r="X263"/>
  <c r="V262"/>
  <c r="S262"/>
  <c r="N262"/>
  <c r="M262"/>
  <c r="K262"/>
  <c r="G262"/>
  <c r="X262"/>
  <c r="V261"/>
  <c r="S261"/>
  <c r="N261"/>
  <c r="M261"/>
  <c r="K261"/>
  <c r="G261"/>
  <c r="X261"/>
  <c r="V260"/>
  <c r="S260"/>
  <c r="N260"/>
  <c r="M260"/>
  <c r="K260"/>
  <c r="G260"/>
  <c r="X260"/>
  <c r="V259"/>
  <c r="S259"/>
  <c r="N259"/>
  <c r="M259"/>
  <c r="K259"/>
  <c r="G259"/>
  <c r="X259"/>
  <c r="V258"/>
  <c r="S258"/>
  <c r="N258"/>
  <c r="M258"/>
  <c r="K258"/>
  <c r="G258"/>
  <c r="X258"/>
  <c r="V257"/>
  <c r="S257"/>
  <c r="N257"/>
  <c r="M257"/>
  <c r="K257"/>
  <c r="G257"/>
  <c r="X257"/>
  <c r="V256"/>
  <c r="S256"/>
  <c r="N256"/>
  <c r="M256"/>
  <c r="K256"/>
  <c r="G256"/>
  <c r="X256"/>
  <c r="V255"/>
  <c r="S255"/>
  <c r="N255"/>
  <c r="M255"/>
  <c r="K255"/>
  <c r="G255"/>
  <c r="X255"/>
  <c r="V254"/>
  <c r="S254"/>
  <c r="N254"/>
  <c r="M254"/>
  <c r="K254"/>
  <c r="G254"/>
  <c r="X254"/>
  <c r="V253"/>
  <c r="S253"/>
  <c r="N253"/>
  <c r="M253"/>
  <c r="K253"/>
  <c r="G253"/>
  <c r="X253"/>
  <c r="V252"/>
  <c r="S252"/>
  <c r="N252"/>
  <c r="M252"/>
  <c r="K252"/>
  <c r="G252"/>
  <c r="X252"/>
  <c r="V251"/>
  <c r="S251"/>
  <c r="N251"/>
  <c r="M251"/>
  <c r="K251"/>
  <c r="G251"/>
  <c r="X251"/>
  <c r="V250"/>
  <c r="S250"/>
  <c r="N250"/>
  <c r="M250"/>
  <c r="K250"/>
  <c r="G250"/>
  <c r="X250"/>
  <c r="V249"/>
  <c r="S249"/>
  <c r="N249"/>
  <c r="M249"/>
  <c r="K249"/>
  <c r="G249"/>
  <c r="X249"/>
  <c r="V248"/>
  <c r="S248"/>
  <c r="N248"/>
  <c r="M248"/>
  <c r="K248"/>
  <c r="G248"/>
  <c r="X248"/>
  <c r="V247"/>
  <c r="S247"/>
  <c r="N247"/>
  <c r="M247"/>
  <c r="K247"/>
  <c r="G247"/>
  <c r="X247"/>
  <c r="V246"/>
  <c r="S246"/>
  <c r="N246"/>
  <c r="M246"/>
  <c r="K246"/>
  <c r="G246"/>
  <c r="X246"/>
  <c r="V245"/>
  <c r="S245"/>
  <c r="N245"/>
  <c r="M245"/>
  <c r="K245"/>
  <c r="G245"/>
  <c r="X245"/>
  <c r="V244"/>
  <c r="S244"/>
  <c r="N244"/>
  <c r="M244"/>
  <c r="K244"/>
  <c r="G244"/>
  <c r="X244"/>
  <c r="V243"/>
  <c r="S243"/>
  <c r="N243"/>
  <c r="M243"/>
  <c r="K243"/>
  <c r="G243"/>
  <c r="X243"/>
  <c r="V242"/>
  <c r="S242"/>
  <c r="N242"/>
  <c r="M242"/>
  <c r="K242"/>
  <c r="G242"/>
  <c r="X242"/>
  <c r="V241"/>
  <c r="S241"/>
  <c r="N241"/>
  <c r="M241"/>
  <c r="K241"/>
  <c r="G241"/>
  <c r="X241"/>
  <c r="V240"/>
  <c r="S240"/>
  <c r="N240"/>
  <c r="M240"/>
  <c r="K240"/>
  <c r="G240"/>
  <c r="X240"/>
  <c r="V239"/>
  <c r="S239"/>
  <c r="N239"/>
  <c r="M239"/>
  <c r="K239"/>
  <c r="G239"/>
  <c r="X239"/>
  <c r="V238"/>
  <c r="S238"/>
  <c r="N238"/>
  <c r="M238"/>
  <c r="K238"/>
  <c r="G238"/>
  <c r="X238"/>
  <c r="V237"/>
  <c r="S237"/>
  <c r="N237"/>
  <c r="M237"/>
  <c r="K237"/>
  <c r="G237"/>
  <c r="X237"/>
  <c r="V236"/>
  <c r="S236"/>
  <c r="N236"/>
  <c r="M236"/>
  <c r="K236"/>
  <c r="G236"/>
  <c r="X236"/>
  <c r="V235"/>
  <c r="S235"/>
  <c r="N235"/>
  <c r="M235"/>
  <c r="K235"/>
  <c r="G235"/>
  <c r="X235"/>
  <c r="V234"/>
  <c r="S234"/>
  <c r="N234"/>
  <c r="M234"/>
  <c r="K234"/>
  <c r="G234"/>
  <c r="X234"/>
  <c r="V233"/>
  <c r="S233"/>
  <c r="N233"/>
  <c r="M233"/>
  <c r="K233"/>
  <c r="G233"/>
  <c r="X233"/>
  <c r="V232"/>
  <c r="S232"/>
  <c r="N232"/>
  <c r="M232"/>
  <c r="K232"/>
  <c r="G232"/>
  <c r="X232"/>
  <c r="V231"/>
  <c r="S231"/>
  <c r="N231"/>
  <c r="M231"/>
  <c r="K231"/>
  <c r="G231"/>
  <c r="X231"/>
  <c r="V230"/>
  <c r="S230"/>
  <c r="N230"/>
  <c r="M230"/>
  <c r="K230"/>
  <c r="G230"/>
  <c r="V229"/>
  <c r="S229"/>
  <c r="N229"/>
  <c r="M229"/>
  <c r="K229"/>
  <c r="G229"/>
  <c r="V228"/>
  <c r="S228"/>
  <c r="N228"/>
  <c r="M228"/>
  <c r="K228"/>
  <c r="G228"/>
  <c r="V227"/>
  <c r="S227"/>
  <c r="N227"/>
  <c r="M227"/>
  <c r="K227"/>
  <c r="G227"/>
  <c r="V226"/>
  <c r="S226"/>
  <c r="N226"/>
  <c r="M226"/>
  <c r="K226"/>
  <c r="G226"/>
  <c r="V225"/>
  <c r="S225"/>
  <c r="N225"/>
  <c r="M225"/>
  <c r="K225"/>
  <c r="G225"/>
  <c r="V224"/>
  <c r="S224"/>
  <c r="N224"/>
  <c r="M224"/>
  <c r="K224"/>
  <c r="G224"/>
  <c r="V223"/>
  <c r="S223"/>
  <c r="N223"/>
  <c r="M223"/>
  <c r="K223"/>
  <c r="G223"/>
  <c r="V222"/>
  <c r="S222"/>
  <c r="N222"/>
  <c r="M222"/>
  <c r="K222"/>
  <c r="G222"/>
  <c r="V221"/>
  <c r="S221"/>
  <c r="N221"/>
  <c r="M221"/>
  <c r="K221"/>
  <c r="G221"/>
  <c r="V220"/>
  <c r="S220"/>
  <c r="N220"/>
  <c r="M220"/>
  <c r="K220"/>
  <c r="G220"/>
  <c r="V219"/>
  <c r="S219"/>
  <c r="N219"/>
  <c r="M219"/>
  <c r="K219"/>
  <c r="G219"/>
  <c r="V218"/>
  <c r="S218"/>
  <c r="N218"/>
  <c r="M218"/>
  <c r="K218"/>
  <c r="G218"/>
  <c r="V217"/>
  <c r="S217"/>
  <c r="N217"/>
  <c r="M217"/>
  <c r="K217"/>
  <c r="G217"/>
  <c r="V216"/>
  <c r="S216"/>
  <c r="N216"/>
  <c r="M216"/>
  <c r="K216"/>
  <c r="G216"/>
  <c r="V215"/>
  <c r="S215"/>
  <c r="N215"/>
  <c r="M215"/>
  <c r="K215"/>
  <c r="G215"/>
  <c r="V214"/>
  <c r="S214"/>
  <c r="N214"/>
  <c r="M214"/>
  <c r="K214"/>
  <c r="G214"/>
  <c r="V213"/>
  <c r="S213"/>
  <c r="N213"/>
  <c r="M213"/>
  <c r="K213"/>
  <c r="G213"/>
  <c r="V212"/>
  <c r="S212"/>
  <c r="N212"/>
  <c r="M212"/>
  <c r="K212"/>
  <c r="G212"/>
  <c r="V211"/>
  <c r="S211"/>
  <c r="N211"/>
  <c r="M211"/>
  <c r="K211"/>
  <c r="G211"/>
  <c r="V210"/>
  <c r="S210"/>
  <c r="N210"/>
  <c r="M210"/>
  <c r="K210"/>
  <c r="G210"/>
  <c r="V209"/>
  <c r="S209"/>
  <c r="N209"/>
  <c r="M209"/>
  <c r="K209"/>
  <c r="G209"/>
  <c r="V208"/>
  <c r="S208"/>
  <c r="N208"/>
  <c r="M208"/>
  <c r="K208"/>
  <c r="G208"/>
  <c r="V207"/>
  <c r="S207"/>
  <c r="N207"/>
  <c r="M207"/>
  <c r="K207"/>
  <c r="G207"/>
  <c r="V206"/>
  <c r="S206"/>
  <c r="N206"/>
  <c r="M206"/>
  <c r="K206"/>
  <c r="G206"/>
  <c r="V205"/>
  <c r="S205"/>
  <c r="N205"/>
  <c r="M205"/>
  <c r="K205"/>
  <c r="G205"/>
  <c r="V204"/>
  <c r="S204"/>
  <c r="N204"/>
  <c r="M204"/>
  <c r="K204"/>
  <c r="G204"/>
  <c r="V203"/>
  <c r="S203"/>
  <c r="N203"/>
  <c r="M203"/>
  <c r="K203"/>
  <c r="G203"/>
  <c r="V202"/>
  <c r="S202"/>
  <c r="N202"/>
  <c r="M202"/>
  <c r="K202"/>
  <c r="G202"/>
  <c r="V201"/>
  <c r="S201"/>
  <c r="N201"/>
  <c r="M201"/>
  <c r="K201"/>
  <c r="G201"/>
  <c r="V200"/>
  <c r="S200"/>
  <c r="N200"/>
  <c r="M200"/>
  <c r="K200"/>
  <c r="G200"/>
  <c r="V199"/>
  <c r="S199"/>
  <c r="N199"/>
  <c r="M199"/>
  <c r="K199"/>
  <c r="G199"/>
  <c r="V198"/>
  <c r="S198"/>
  <c r="N198"/>
  <c r="M198"/>
  <c r="K198"/>
  <c r="G198"/>
  <c r="V197"/>
  <c r="S197"/>
  <c r="N197"/>
  <c r="M197"/>
  <c r="K197"/>
  <c r="G197"/>
  <c r="X197"/>
  <c r="V196"/>
  <c r="S196"/>
  <c r="N196"/>
  <c r="M196"/>
  <c r="K196"/>
  <c r="G196"/>
  <c r="X196"/>
  <c r="V195"/>
  <c r="S195"/>
  <c r="N195"/>
  <c r="M195"/>
  <c r="K195"/>
  <c r="G195"/>
  <c r="X195"/>
  <c r="V194"/>
  <c r="S194"/>
  <c r="N194"/>
  <c r="M194"/>
  <c r="K194"/>
  <c r="G194"/>
  <c r="X194"/>
  <c r="V193"/>
  <c r="S193"/>
  <c r="N193"/>
  <c r="M193"/>
  <c r="K193"/>
  <c r="G193"/>
  <c r="X193"/>
  <c r="V192"/>
  <c r="S192"/>
  <c r="N192"/>
  <c r="M192"/>
  <c r="K192"/>
  <c r="G192"/>
  <c r="X192"/>
  <c r="V191"/>
  <c r="S191"/>
  <c r="N191"/>
  <c r="M191"/>
  <c r="K191"/>
  <c r="G191"/>
  <c r="X191"/>
  <c r="V190"/>
  <c r="S190"/>
  <c r="N190"/>
  <c r="M190"/>
  <c r="K190"/>
  <c r="G190"/>
  <c r="X190"/>
  <c r="V189"/>
  <c r="S189"/>
  <c r="N189"/>
  <c r="M189"/>
  <c r="K189"/>
  <c r="G189"/>
  <c r="X189"/>
  <c r="V188"/>
  <c r="S188"/>
  <c r="N188"/>
  <c r="M188"/>
  <c r="K188"/>
  <c r="G188"/>
  <c r="X188"/>
  <c r="V187"/>
  <c r="S187"/>
  <c r="N187"/>
  <c r="M187"/>
  <c r="K187"/>
  <c r="G187"/>
  <c r="X187"/>
  <c r="V186"/>
  <c r="S186"/>
  <c r="N186"/>
  <c r="M186"/>
  <c r="K186"/>
  <c r="G186"/>
  <c r="X186"/>
  <c r="V185"/>
  <c r="S185"/>
  <c r="N185"/>
  <c r="M185"/>
  <c r="K185"/>
  <c r="G185"/>
  <c r="X185"/>
  <c r="V184"/>
  <c r="S184"/>
  <c r="N184"/>
  <c r="M184"/>
  <c r="K184"/>
  <c r="G184"/>
  <c r="X184"/>
  <c r="V183"/>
  <c r="S183"/>
  <c r="N183"/>
  <c r="M183"/>
  <c r="K183"/>
  <c r="G183"/>
  <c r="X183"/>
  <c r="V182"/>
  <c r="S182"/>
  <c r="N182"/>
  <c r="M182"/>
  <c r="K182"/>
  <c r="G182"/>
  <c r="X182"/>
  <c r="V181"/>
  <c r="S181"/>
  <c r="N181"/>
  <c r="M181"/>
  <c r="K181"/>
  <c r="G181"/>
  <c r="X181"/>
  <c r="V180"/>
  <c r="S180"/>
  <c r="N180"/>
  <c r="M180"/>
  <c r="K180"/>
  <c r="G180"/>
  <c r="X180"/>
  <c r="V179"/>
  <c r="S179"/>
  <c r="N179"/>
  <c r="M179"/>
  <c r="K179"/>
  <c r="G179"/>
  <c r="X179"/>
  <c r="V178"/>
  <c r="S178"/>
  <c r="N178"/>
  <c r="M178"/>
  <c r="K178"/>
  <c r="G178"/>
  <c r="X178"/>
  <c r="V177"/>
  <c r="S177"/>
  <c r="N177"/>
  <c r="M177"/>
  <c r="K177"/>
  <c r="G177"/>
  <c r="X177"/>
  <c r="V176"/>
  <c r="S176"/>
  <c r="N176"/>
  <c r="M176"/>
  <c r="K176"/>
  <c r="G176"/>
  <c r="X176"/>
  <c r="V175"/>
  <c r="S175"/>
  <c r="N175"/>
  <c r="M175"/>
  <c r="K175"/>
  <c r="G175"/>
  <c r="X175"/>
  <c r="V174"/>
  <c r="S174"/>
  <c r="N174"/>
  <c r="M174"/>
  <c r="K174"/>
  <c r="G174"/>
  <c r="X174"/>
  <c r="V173"/>
  <c r="S173"/>
  <c r="N173"/>
  <c r="M173"/>
  <c r="K173"/>
  <c r="G173"/>
  <c r="X173"/>
  <c r="V172"/>
  <c r="S172"/>
  <c r="N172"/>
  <c r="M172"/>
  <c r="K172"/>
  <c r="G172"/>
  <c r="X172"/>
  <c r="V171"/>
  <c r="S171"/>
  <c r="N171"/>
  <c r="M171"/>
  <c r="K171"/>
  <c r="G171"/>
  <c r="X171"/>
  <c r="V170"/>
  <c r="S170"/>
  <c r="N170"/>
  <c r="M170"/>
  <c r="K170"/>
  <c r="G170"/>
  <c r="X170"/>
  <c r="V169"/>
  <c r="S169"/>
  <c r="N169"/>
  <c r="M169"/>
  <c r="K169"/>
  <c r="G169"/>
  <c r="X169"/>
  <c r="V168"/>
  <c r="S168"/>
  <c r="N168"/>
  <c r="M168"/>
  <c r="K168"/>
  <c r="G168"/>
  <c r="X168"/>
  <c r="V167"/>
  <c r="S167"/>
  <c r="N167"/>
  <c r="M167"/>
  <c r="K167"/>
  <c r="G167"/>
  <c r="X167"/>
  <c r="V166"/>
  <c r="S166"/>
  <c r="N166"/>
  <c r="M166"/>
  <c r="K166"/>
  <c r="G166"/>
  <c r="X166"/>
  <c r="V165"/>
  <c r="S165"/>
  <c r="N165"/>
  <c r="M165"/>
  <c r="K165"/>
  <c r="G165"/>
  <c r="X165"/>
  <c r="V164"/>
  <c r="S164"/>
  <c r="N164"/>
  <c r="M164"/>
  <c r="K164"/>
  <c r="G164"/>
  <c r="X164"/>
  <c r="V163"/>
  <c r="S163"/>
  <c r="N163"/>
  <c r="M163"/>
  <c r="K163"/>
  <c r="G163"/>
  <c r="X163"/>
  <c r="V162"/>
  <c r="S162"/>
  <c r="N162"/>
  <c r="M162"/>
  <c r="K162"/>
  <c r="G162"/>
  <c r="X162"/>
  <c r="V161"/>
  <c r="S161"/>
  <c r="N161"/>
  <c r="M161"/>
  <c r="K161"/>
  <c r="G161"/>
  <c r="X161"/>
  <c r="V160"/>
  <c r="S160"/>
  <c r="N160"/>
  <c r="M160"/>
  <c r="K160"/>
  <c r="G160"/>
  <c r="X160"/>
  <c r="V159"/>
  <c r="S159"/>
  <c r="N159"/>
  <c r="M159"/>
  <c r="K159"/>
  <c r="G159"/>
  <c r="X159"/>
  <c r="V158"/>
  <c r="S158"/>
  <c r="N158"/>
  <c r="M158"/>
  <c r="K158"/>
  <c r="G158"/>
  <c r="X158"/>
  <c r="V157"/>
  <c r="S157"/>
  <c r="N157"/>
  <c r="M157"/>
  <c r="K157"/>
  <c r="G157"/>
  <c r="X157"/>
  <c r="V156"/>
  <c r="S156"/>
  <c r="N156"/>
  <c r="M156"/>
  <c r="K156"/>
  <c r="G156"/>
  <c r="X156"/>
  <c r="V155"/>
  <c r="S155"/>
  <c r="N155"/>
  <c r="M155"/>
  <c r="K155"/>
  <c r="G155"/>
  <c r="X155"/>
  <c r="V154"/>
  <c r="S154"/>
  <c r="N154"/>
  <c r="M154"/>
  <c r="K154"/>
  <c r="G154"/>
  <c r="X154"/>
  <c r="V153"/>
  <c r="S153"/>
  <c r="N153"/>
  <c r="M153"/>
  <c r="K153"/>
  <c r="G153"/>
  <c r="X153"/>
  <c r="V152"/>
  <c r="S152"/>
  <c r="N152"/>
  <c r="M152"/>
  <c r="K152"/>
  <c r="G152"/>
  <c r="X152"/>
  <c r="V151"/>
  <c r="S151"/>
  <c r="N151"/>
  <c r="M151"/>
  <c r="K151"/>
  <c r="G151"/>
  <c r="X151"/>
  <c r="V150"/>
  <c r="S150"/>
  <c r="N150"/>
  <c r="M150"/>
  <c r="K150"/>
  <c r="G150"/>
  <c r="X150"/>
  <c r="V149"/>
  <c r="S149"/>
  <c r="N149"/>
  <c r="M149"/>
  <c r="K149"/>
  <c r="G149"/>
  <c r="X149"/>
  <c r="X148"/>
  <c r="V148"/>
  <c r="S148"/>
  <c r="N148"/>
  <c r="M148"/>
  <c r="K148"/>
  <c r="G148"/>
  <c r="F148"/>
  <c r="X147"/>
  <c r="V147"/>
  <c r="S147"/>
  <c r="N147"/>
  <c r="M147"/>
  <c r="K147"/>
  <c r="G147"/>
  <c r="F147"/>
  <c r="X146"/>
  <c r="V146"/>
  <c r="S146"/>
  <c r="N146"/>
  <c r="M146"/>
  <c r="K146"/>
  <c r="G146"/>
  <c r="F146"/>
  <c r="X145"/>
  <c r="V145"/>
  <c r="S145"/>
  <c r="N145"/>
  <c r="M145"/>
  <c r="K145"/>
  <c r="G145"/>
  <c r="F145"/>
  <c r="X144"/>
  <c r="V144"/>
  <c r="S144"/>
  <c r="N144"/>
  <c r="M144"/>
  <c r="K144"/>
  <c r="G144"/>
  <c r="F144"/>
  <c r="X143"/>
  <c r="V143"/>
  <c r="S143"/>
  <c r="N143"/>
  <c r="M143"/>
  <c r="K143"/>
  <c r="G143"/>
  <c r="F143"/>
  <c r="X142"/>
  <c r="V142"/>
  <c r="S142"/>
  <c r="N142"/>
  <c r="M142"/>
  <c r="K142"/>
  <c r="G142"/>
  <c r="F142"/>
  <c r="X141"/>
  <c r="V141"/>
  <c r="S141"/>
  <c r="N141"/>
  <c r="M141"/>
  <c r="K141"/>
  <c r="G141"/>
  <c r="F141"/>
  <c r="X140"/>
  <c r="V140"/>
  <c r="S140"/>
  <c r="N140"/>
  <c r="M140"/>
  <c r="K140"/>
  <c r="G140"/>
  <c r="F140"/>
  <c r="X139"/>
  <c r="V139"/>
  <c r="S139"/>
  <c r="N139"/>
  <c r="M139"/>
  <c r="K139"/>
  <c r="G139"/>
  <c r="F139"/>
  <c r="X138"/>
  <c r="V138"/>
  <c r="S138"/>
  <c r="N138"/>
  <c r="M138"/>
  <c r="K138"/>
  <c r="G138"/>
  <c r="F138"/>
  <c r="X137"/>
  <c r="V137"/>
  <c r="S137"/>
  <c r="N137"/>
  <c r="M137"/>
  <c r="K137"/>
  <c r="G137"/>
  <c r="F137"/>
  <c r="X136"/>
  <c r="V136"/>
  <c r="S136"/>
  <c r="N136"/>
  <c r="M136"/>
  <c r="K136"/>
  <c r="G136"/>
  <c r="F136"/>
  <c r="X135"/>
  <c r="V135"/>
  <c r="S135"/>
  <c r="N135"/>
  <c r="M135"/>
  <c r="K135"/>
  <c r="G135"/>
  <c r="F135"/>
  <c r="X134"/>
  <c r="V134"/>
  <c r="S134"/>
  <c r="N134"/>
  <c r="M134"/>
  <c r="K134"/>
  <c r="G134"/>
  <c r="F134"/>
  <c r="X133"/>
  <c r="V133"/>
  <c r="S133"/>
  <c r="N133"/>
  <c r="M133"/>
  <c r="K133"/>
  <c r="G133"/>
  <c r="F133"/>
  <c r="X132"/>
  <c r="V132"/>
  <c r="S132"/>
  <c r="N132"/>
  <c r="M132"/>
  <c r="K132"/>
  <c r="G132"/>
  <c r="F132"/>
  <c r="X131"/>
  <c r="V131"/>
  <c r="S131"/>
  <c r="N131"/>
  <c r="M131"/>
  <c r="K131"/>
  <c r="G131"/>
  <c r="F131"/>
  <c r="X130"/>
  <c r="V130"/>
  <c r="S130"/>
  <c r="N130"/>
  <c r="M130"/>
  <c r="K130"/>
  <c r="G130"/>
  <c r="F130"/>
  <c r="X129"/>
  <c r="V129"/>
  <c r="S129"/>
  <c r="N129"/>
  <c r="M129"/>
  <c r="K129"/>
  <c r="G129"/>
  <c r="F129"/>
  <c r="X128"/>
  <c r="V128"/>
  <c r="S128"/>
  <c r="N128"/>
  <c r="M128"/>
  <c r="K128"/>
  <c r="G128"/>
  <c r="F128"/>
  <c r="X127"/>
  <c r="V127"/>
  <c r="S127"/>
  <c r="N127"/>
  <c r="M127"/>
  <c r="K127"/>
  <c r="G127"/>
  <c r="F127"/>
  <c r="X126"/>
  <c r="V126"/>
  <c r="S126"/>
  <c r="N126"/>
  <c r="M126"/>
  <c r="K126"/>
  <c r="G126"/>
  <c r="F126"/>
  <c r="X125"/>
  <c r="V125"/>
  <c r="S125"/>
  <c r="N125"/>
  <c r="M125"/>
  <c r="K125"/>
  <c r="G125"/>
  <c r="F125"/>
  <c r="X124"/>
  <c r="V124"/>
  <c r="S124"/>
  <c r="N124"/>
  <c r="M124"/>
  <c r="K124"/>
  <c r="G124"/>
  <c r="F124"/>
  <c r="X123"/>
  <c r="V123"/>
  <c r="S123"/>
  <c r="N123"/>
  <c r="M123"/>
  <c r="K123"/>
  <c r="G123"/>
  <c r="F123"/>
  <c r="X122"/>
  <c r="V122"/>
  <c r="S122"/>
  <c r="N122"/>
  <c r="M122"/>
  <c r="K122"/>
  <c r="G122"/>
  <c r="F122"/>
  <c r="X121"/>
  <c r="V121"/>
  <c r="S121"/>
  <c r="N121"/>
  <c r="M121"/>
  <c r="K121"/>
  <c r="G121"/>
  <c r="F121"/>
  <c r="X120"/>
  <c r="V120"/>
  <c r="S120"/>
  <c r="N120"/>
  <c r="M120"/>
  <c r="K120"/>
  <c r="G120"/>
  <c r="F120"/>
  <c r="X119"/>
  <c r="V119"/>
  <c r="S119"/>
  <c r="N119"/>
  <c r="M119"/>
  <c r="K119"/>
  <c r="G119"/>
  <c r="F119"/>
  <c r="X118"/>
  <c r="V118"/>
  <c r="S118"/>
  <c r="N118"/>
  <c r="M118"/>
  <c r="K118"/>
  <c r="G118"/>
  <c r="F118"/>
  <c r="X117"/>
  <c r="V117"/>
  <c r="S117"/>
  <c r="N117"/>
  <c r="M117"/>
  <c r="K117"/>
  <c r="G117"/>
  <c r="F117"/>
  <c r="X116"/>
  <c r="V116"/>
  <c r="S116"/>
  <c r="N116"/>
  <c r="M116"/>
  <c r="K116"/>
  <c r="G116"/>
  <c r="F116"/>
  <c r="X115"/>
  <c r="V115"/>
  <c r="S115"/>
  <c r="N115"/>
  <c r="M115"/>
  <c r="K115"/>
  <c r="G115"/>
  <c r="F115"/>
  <c r="X114"/>
  <c r="V114"/>
  <c r="S114"/>
  <c r="N114"/>
  <c r="M114"/>
  <c r="K114"/>
  <c r="G114"/>
  <c r="F114"/>
  <c r="X113"/>
  <c r="V113"/>
  <c r="S113"/>
  <c r="N113"/>
  <c r="M113"/>
  <c r="K113"/>
  <c r="G113"/>
  <c r="F113"/>
  <c r="X112"/>
  <c r="V112"/>
  <c r="S112"/>
  <c r="N112"/>
  <c r="M112"/>
  <c r="K112"/>
  <c r="G112"/>
  <c r="F112"/>
  <c r="X111"/>
  <c r="V111"/>
  <c r="S111"/>
  <c r="N111"/>
  <c r="M111"/>
  <c r="K111"/>
  <c r="G111"/>
  <c r="F111"/>
  <c r="X110"/>
  <c r="V110"/>
  <c r="S110"/>
  <c r="N110"/>
  <c r="M110"/>
  <c r="K110"/>
  <c r="G110"/>
  <c r="F110"/>
  <c r="X109"/>
  <c r="V109"/>
  <c r="S109"/>
  <c r="N109"/>
  <c r="M109"/>
  <c r="K109"/>
  <c r="G109"/>
  <c r="F109"/>
  <c r="X108"/>
  <c r="V108"/>
  <c r="S108"/>
  <c r="N108"/>
  <c r="M108"/>
  <c r="K108"/>
  <c r="G108"/>
  <c r="F108"/>
  <c r="X107"/>
  <c r="V107"/>
  <c r="S107"/>
  <c r="N107"/>
  <c r="M107"/>
  <c r="K107"/>
  <c r="G107"/>
  <c r="F107"/>
  <c r="X106"/>
  <c r="V106"/>
  <c r="S106"/>
  <c r="N106"/>
  <c r="M106"/>
  <c r="K106"/>
  <c r="G106"/>
  <c r="F106"/>
  <c r="X105"/>
  <c r="V105"/>
  <c r="S105"/>
  <c r="N105"/>
  <c r="M105"/>
  <c r="K105"/>
  <c r="G105"/>
  <c r="F105"/>
  <c r="X104"/>
  <c r="V104"/>
  <c r="S104"/>
  <c r="N104"/>
  <c r="M104"/>
  <c r="K104"/>
  <c r="G104"/>
  <c r="F104"/>
  <c r="X103"/>
  <c r="V103"/>
  <c r="S103"/>
  <c r="N103"/>
  <c r="M103"/>
  <c r="K103"/>
  <c r="G103"/>
  <c r="F103"/>
  <c r="X102"/>
  <c r="V102"/>
  <c r="S102"/>
  <c r="N102"/>
  <c r="M102"/>
  <c r="K102"/>
  <c r="G102"/>
  <c r="F102"/>
  <c r="X101"/>
  <c r="V101"/>
  <c r="S101"/>
  <c r="N101"/>
  <c r="M101"/>
  <c r="K101"/>
  <c r="G101"/>
  <c r="F101"/>
  <c r="X100"/>
  <c r="V100"/>
  <c r="S100"/>
  <c r="N100"/>
  <c r="M100"/>
  <c r="K100"/>
  <c r="G100"/>
  <c r="F100"/>
  <c r="X99"/>
  <c r="V99"/>
  <c r="S99"/>
  <c r="N99"/>
  <c r="M99"/>
  <c r="K99"/>
  <c r="G99"/>
  <c r="F99"/>
  <c r="X98"/>
  <c r="V98"/>
  <c r="S98"/>
  <c r="N98"/>
  <c r="M98"/>
  <c r="K98"/>
  <c r="G98"/>
  <c r="F98"/>
  <c r="X97"/>
  <c r="V97"/>
  <c r="S97"/>
  <c r="N97"/>
  <c r="M97"/>
  <c r="K97"/>
  <c r="G97"/>
  <c r="F97"/>
  <c r="X96"/>
  <c r="V96"/>
  <c r="S96"/>
  <c r="N96"/>
  <c r="M96"/>
  <c r="K96"/>
  <c r="G96"/>
  <c r="F96"/>
  <c r="X95"/>
  <c r="V95"/>
  <c r="S95"/>
  <c r="N95"/>
  <c r="M95"/>
  <c r="K95"/>
  <c r="G95"/>
  <c r="F95"/>
  <c r="X94"/>
  <c r="V94"/>
  <c r="S94"/>
  <c r="N94"/>
  <c r="M94"/>
  <c r="K94"/>
  <c r="G94"/>
  <c r="F94"/>
  <c r="X93"/>
  <c r="V93"/>
  <c r="S93"/>
  <c r="N93"/>
  <c r="M93"/>
  <c r="K93"/>
  <c r="G93"/>
  <c r="F93"/>
  <c r="X92"/>
  <c r="V92"/>
  <c r="S92"/>
  <c r="N92"/>
  <c r="M92"/>
  <c r="K92"/>
  <c r="G92"/>
  <c r="F92"/>
  <c r="X91"/>
  <c r="V91"/>
  <c r="S91"/>
  <c r="N91"/>
  <c r="M91"/>
  <c r="K91"/>
  <c r="G91"/>
  <c r="F91"/>
  <c r="X90"/>
  <c r="V90"/>
  <c r="S90"/>
  <c r="N90"/>
  <c r="M90"/>
  <c r="K90"/>
  <c r="G90"/>
  <c r="F90"/>
  <c r="X89"/>
  <c r="V89"/>
  <c r="S89"/>
  <c r="N89"/>
  <c r="M89"/>
  <c r="K89"/>
  <c r="G89"/>
  <c r="F89"/>
  <c r="X88"/>
  <c r="V88"/>
  <c r="S88"/>
  <c r="N88"/>
  <c r="M88"/>
  <c r="K88"/>
  <c r="G88"/>
  <c r="F88"/>
  <c r="X87"/>
  <c r="V87"/>
  <c r="S87"/>
  <c r="N87"/>
  <c r="M87"/>
  <c r="K87"/>
  <c r="G87"/>
  <c r="F87"/>
  <c r="X86"/>
  <c r="V86"/>
  <c r="S86"/>
  <c r="N86"/>
  <c r="M86"/>
  <c r="K86"/>
  <c r="G86"/>
  <c r="F86"/>
  <c r="X85"/>
  <c r="V85"/>
  <c r="S85"/>
  <c r="N85"/>
  <c r="M85"/>
  <c r="K85"/>
  <c r="G85"/>
  <c r="F85"/>
  <c r="X84"/>
  <c r="V84"/>
  <c r="S84"/>
  <c r="N84"/>
  <c r="M84"/>
  <c r="K84"/>
  <c r="G84"/>
  <c r="F84"/>
  <c r="X83"/>
  <c r="V83"/>
  <c r="S83"/>
  <c r="N83"/>
  <c r="M83"/>
  <c r="K83"/>
  <c r="G83"/>
  <c r="F83"/>
  <c r="X82"/>
  <c r="V82"/>
  <c r="S82"/>
  <c r="N82"/>
  <c r="M82"/>
  <c r="K82"/>
  <c r="G82"/>
  <c r="F82"/>
  <c r="X81"/>
  <c r="V81"/>
  <c r="S81"/>
  <c r="N81"/>
  <c r="M81"/>
  <c r="K81"/>
  <c r="G81"/>
  <c r="F81"/>
  <c r="X80"/>
  <c r="V80"/>
  <c r="S80"/>
  <c r="N80"/>
  <c r="M80"/>
  <c r="K80"/>
  <c r="G80"/>
  <c r="F80"/>
  <c r="X79"/>
  <c r="V79"/>
  <c r="S79"/>
  <c r="N79"/>
  <c r="M79"/>
  <c r="K79"/>
  <c r="G79"/>
  <c r="F79"/>
  <c r="X78"/>
  <c r="V78"/>
  <c r="S78"/>
  <c r="N78"/>
  <c r="M78"/>
  <c r="K78"/>
  <c r="G78"/>
  <c r="F78"/>
  <c r="X77"/>
  <c r="V77"/>
  <c r="S77"/>
  <c r="N77"/>
  <c r="M77"/>
  <c r="K77"/>
  <c r="G77"/>
  <c r="F77"/>
  <c r="X76"/>
  <c r="V76"/>
  <c r="S76"/>
  <c r="N76"/>
  <c r="M76"/>
  <c r="K76"/>
  <c r="G76"/>
  <c r="F76"/>
  <c r="X75"/>
  <c r="V75"/>
  <c r="S75"/>
  <c r="N75"/>
  <c r="M75"/>
  <c r="K75"/>
  <c r="G75"/>
  <c r="F75"/>
  <c r="X74"/>
  <c r="V74"/>
  <c r="S74"/>
  <c r="N74"/>
  <c r="M74"/>
  <c r="K74"/>
  <c r="G74"/>
  <c r="F74"/>
  <c r="X73"/>
  <c r="V73"/>
  <c r="S73"/>
  <c r="N73"/>
  <c r="M73"/>
  <c r="K73"/>
  <c r="G73"/>
  <c r="F73"/>
  <c r="X72"/>
  <c r="V72"/>
  <c r="S72"/>
  <c r="N72"/>
  <c r="M72"/>
  <c r="K72"/>
  <c r="G72"/>
  <c r="F72"/>
  <c r="X71"/>
  <c r="V71"/>
  <c r="S71"/>
  <c r="N71"/>
  <c r="M71"/>
  <c r="K71"/>
  <c r="G71"/>
  <c r="F71"/>
  <c r="X70"/>
  <c r="V70"/>
  <c r="S70"/>
  <c r="N70"/>
  <c r="M70"/>
  <c r="K70"/>
  <c r="G70"/>
  <c r="F70"/>
  <c r="X69"/>
  <c r="V69"/>
  <c r="S69"/>
  <c r="N69"/>
  <c r="M69"/>
  <c r="K69"/>
  <c r="G69"/>
  <c r="F69"/>
  <c r="X68"/>
  <c r="V68"/>
  <c r="S68"/>
  <c r="N68"/>
  <c r="M68"/>
  <c r="K68"/>
  <c r="G68"/>
  <c r="F68"/>
  <c r="X67"/>
  <c r="V67"/>
  <c r="S67"/>
  <c r="N67"/>
  <c r="M67"/>
  <c r="K67"/>
  <c r="G67"/>
  <c r="F67"/>
  <c r="X66"/>
  <c r="V66"/>
  <c r="S66"/>
  <c r="N66"/>
  <c r="M66"/>
  <c r="K66"/>
  <c r="G66"/>
  <c r="F66"/>
  <c r="X65"/>
  <c r="V65"/>
  <c r="S65"/>
  <c r="N65"/>
  <c r="M65"/>
  <c r="K65"/>
  <c r="G65"/>
  <c r="F65"/>
  <c r="X64"/>
  <c r="V64"/>
  <c r="S64"/>
  <c r="N64"/>
  <c r="M64"/>
  <c r="K64"/>
  <c r="G64"/>
  <c r="F64"/>
  <c r="X63"/>
  <c r="V63"/>
  <c r="S63"/>
  <c r="N63"/>
  <c r="M63"/>
  <c r="K63"/>
  <c r="G63"/>
  <c r="F63"/>
  <c r="X62"/>
  <c r="V62"/>
  <c r="S62"/>
  <c r="N62"/>
  <c r="M62"/>
  <c r="K62"/>
  <c r="G62"/>
  <c r="F62"/>
  <c r="X61"/>
  <c r="V61"/>
  <c r="S61"/>
  <c r="N61"/>
  <c r="M61"/>
  <c r="K61"/>
  <c r="G61"/>
  <c r="F61"/>
  <c r="X60"/>
  <c r="V60"/>
  <c r="S60"/>
  <c r="N60"/>
  <c r="M60"/>
  <c r="K60"/>
  <c r="G60"/>
  <c r="F60"/>
  <c r="V59"/>
  <c r="S59"/>
  <c r="N59"/>
  <c r="M59"/>
  <c r="K59"/>
  <c r="G59"/>
  <c r="F59"/>
  <c r="V58"/>
  <c r="S58"/>
  <c r="N58"/>
  <c r="M58"/>
  <c r="K58"/>
  <c r="G58"/>
  <c r="X58"/>
  <c r="V57"/>
  <c r="S57"/>
  <c r="N57"/>
  <c r="M57"/>
  <c r="K57"/>
  <c r="G57"/>
  <c r="X57"/>
  <c r="V56"/>
  <c r="S56"/>
  <c r="N56"/>
  <c r="M56"/>
  <c r="K56"/>
  <c r="G56"/>
  <c r="X56"/>
  <c r="V55"/>
  <c r="S55"/>
  <c r="N55"/>
  <c r="M55"/>
  <c r="K55"/>
  <c r="G55"/>
  <c r="F55"/>
  <c r="V54"/>
  <c r="S54"/>
  <c r="N54"/>
  <c r="M54"/>
  <c r="K54"/>
  <c r="G54"/>
  <c r="X54"/>
  <c r="V53"/>
  <c r="S53"/>
  <c r="N53"/>
  <c r="M53"/>
  <c r="K53"/>
  <c r="G53"/>
  <c r="X53"/>
  <c r="V52"/>
  <c r="S52"/>
  <c r="N52"/>
  <c r="M52"/>
  <c r="K52"/>
  <c r="G52"/>
  <c r="X52"/>
  <c r="V51"/>
  <c r="S51"/>
  <c r="N51"/>
  <c r="M51"/>
  <c r="K51"/>
  <c r="G51"/>
  <c r="F51"/>
  <c r="V50"/>
  <c r="S50"/>
  <c r="N50"/>
  <c r="M50"/>
  <c r="K50"/>
  <c r="G50"/>
  <c r="X50"/>
  <c r="V49"/>
  <c r="S49"/>
  <c r="N49"/>
  <c r="M49"/>
  <c r="K49"/>
  <c r="G49"/>
  <c r="X49"/>
  <c r="V48"/>
  <c r="S48"/>
  <c r="N48"/>
  <c r="M48"/>
  <c r="K48"/>
  <c r="G48"/>
  <c r="X48"/>
  <c r="V47"/>
  <c r="S47"/>
  <c r="N47"/>
  <c r="M47"/>
  <c r="K47"/>
  <c r="G47"/>
  <c r="F47"/>
  <c r="V46"/>
  <c r="S46"/>
  <c r="N46"/>
  <c r="M46"/>
  <c r="K46"/>
  <c r="G46"/>
  <c r="X46"/>
  <c r="V45"/>
  <c r="S45"/>
  <c r="N45"/>
  <c r="M45"/>
  <c r="K45"/>
  <c r="G45"/>
  <c r="X45"/>
  <c r="V44"/>
  <c r="S44"/>
  <c r="N44"/>
  <c r="M44"/>
  <c r="K44"/>
  <c r="G44"/>
  <c r="X44"/>
  <c r="V43"/>
  <c r="S43"/>
  <c r="N43"/>
  <c r="M43"/>
  <c r="K43"/>
  <c r="G43"/>
  <c r="F43"/>
  <c r="V42"/>
  <c r="S42"/>
  <c r="N42"/>
  <c r="M42"/>
  <c r="K42"/>
  <c r="G42"/>
  <c r="X42"/>
  <c r="V41"/>
  <c r="S41"/>
  <c r="N41"/>
  <c r="M41"/>
  <c r="K41"/>
  <c r="G41"/>
  <c r="X41"/>
  <c r="V40"/>
  <c r="S40"/>
  <c r="N40"/>
  <c r="M40"/>
  <c r="K40"/>
  <c r="G40"/>
  <c r="X40"/>
  <c r="V39"/>
  <c r="S39"/>
  <c r="N39"/>
  <c r="M39"/>
  <c r="K39"/>
  <c r="G39"/>
  <c r="F39"/>
  <c r="V38"/>
  <c r="S38"/>
  <c r="N38"/>
  <c r="M38"/>
  <c r="K38"/>
  <c r="G38"/>
  <c r="X38"/>
  <c r="V37"/>
  <c r="S37"/>
  <c r="N37"/>
  <c r="M37"/>
  <c r="K37"/>
  <c r="G37"/>
  <c r="X37"/>
  <c r="V36"/>
  <c r="S36"/>
  <c r="N36"/>
  <c r="M36"/>
  <c r="K36"/>
  <c r="G36"/>
  <c r="X36"/>
  <c r="V35"/>
  <c r="S35"/>
  <c r="N35"/>
  <c r="M35"/>
  <c r="K35"/>
  <c r="G35"/>
  <c r="F35"/>
  <c r="V34"/>
  <c r="S34"/>
  <c r="N34"/>
  <c r="M34"/>
  <c r="K34"/>
  <c r="G34"/>
  <c r="X34"/>
  <c r="V33"/>
  <c r="S33"/>
  <c r="N33"/>
  <c r="M33"/>
  <c r="K33"/>
  <c r="G33"/>
  <c r="X33"/>
  <c r="V32"/>
  <c r="S32"/>
  <c r="N32"/>
  <c r="M32"/>
  <c r="K32"/>
  <c r="G32"/>
  <c r="X32"/>
  <c r="V31"/>
  <c r="S31"/>
  <c r="N31"/>
  <c r="M31"/>
  <c r="K31"/>
  <c r="G31"/>
  <c r="F31"/>
  <c r="V30"/>
  <c r="S30"/>
  <c r="N30"/>
  <c r="M30"/>
  <c r="K30"/>
  <c r="G30"/>
  <c r="X30"/>
  <c r="V29"/>
  <c r="S29"/>
  <c r="N29"/>
  <c r="M29"/>
  <c r="K29"/>
  <c r="G29"/>
  <c r="X29"/>
  <c r="V28"/>
  <c r="S28"/>
  <c r="N28"/>
  <c r="M28"/>
  <c r="K28"/>
  <c r="G28"/>
  <c r="X28"/>
  <c r="V27"/>
  <c r="S27"/>
  <c r="N27"/>
  <c r="M27"/>
  <c r="K27"/>
  <c r="G27"/>
  <c r="F27"/>
  <c r="V26"/>
  <c r="S26"/>
  <c r="N26"/>
  <c r="M26"/>
  <c r="K26"/>
  <c r="G26"/>
  <c r="X26"/>
  <c r="V25"/>
  <c r="S25"/>
  <c r="N25"/>
  <c r="M25"/>
  <c r="K25"/>
  <c r="G25"/>
  <c r="X25"/>
  <c r="V24"/>
  <c r="S24"/>
  <c r="N24"/>
  <c r="M24"/>
  <c r="K24"/>
  <c r="G24"/>
  <c r="X24"/>
  <c r="V23"/>
  <c r="S23"/>
  <c r="N23"/>
  <c r="M23"/>
  <c r="K23"/>
  <c r="G23"/>
  <c r="F23"/>
  <c r="V22"/>
  <c r="S22"/>
  <c r="N22"/>
  <c r="M22"/>
  <c r="K22"/>
  <c r="G22"/>
  <c r="X22"/>
  <c r="V21"/>
  <c r="S21"/>
  <c r="N21"/>
  <c r="M21"/>
  <c r="K21"/>
  <c r="G21"/>
  <c r="X21"/>
  <c r="V20"/>
  <c r="S20"/>
  <c r="N20"/>
  <c r="M20"/>
  <c r="K20"/>
  <c r="G20"/>
  <c r="X20"/>
  <c r="V19"/>
  <c r="S19"/>
  <c r="N19"/>
  <c r="M19"/>
  <c r="K19"/>
  <c r="G19"/>
  <c r="F19"/>
  <c r="V18"/>
  <c r="S18"/>
  <c r="P18"/>
  <c r="N18"/>
  <c r="M18"/>
  <c r="K18"/>
  <c r="G18"/>
  <c r="X18"/>
  <c r="V17"/>
  <c r="S17"/>
  <c r="R17"/>
  <c r="P17"/>
  <c r="N17"/>
  <c r="M17"/>
  <c r="K17"/>
  <c r="G17"/>
  <c r="X17"/>
  <c r="V16"/>
  <c r="S16"/>
  <c r="M16"/>
  <c r="G16"/>
  <c r="N16"/>
  <c r="V15"/>
  <c r="S15"/>
  <c r="M15"/>
  <c r="G15"/>
  <c r="X15"/>
  <c r="V14"/>
  <c r="M14"/>
  <c r="J14"/>
  <c r="G14"/>
  <c r="X14"/>
  <c r="V13"/>
  <c r="M13"/>
  <c r="J13"/>
  <c r="G13"/>
  <c r="X13"/>
  <c r="V12"/>
  <c r="M12"/>
  <c r="J12"/>
  <c r="G12"/>
  <c r="X12"/>
  <c r="V11"/>
  <c r="M11"/>
  <c r="J11"/>
  <c r="G11"/>
  <c r="X11"/>
  <c r="V10"/>
  <c r="M10"/>
  <c r="J10"/>
  <c r="G10"/>
  <c r="N10"/>
  <c r="V9"/>
  <c r="M9"/>
  <c r="J9"/>
  <c r="G9"/>
  <c r="N9"/>
  <c r="V8"/>
  <c r="M8"/>
  <c r="J8"/>
  <c r="G8"/>
  <c r="X8"/>
  <c r="V7"/>
  <c r="M7"/>
  <c r="J7"/>
  <c r="G7"/>
  <c r="X7"/>
  <c r="V6"/>
  <c r="M6"/>
  <c r="J6"/>
  <c r="G6"/>
  <c r="X6"/>
  <c r="V5"/>
  <c r="U5"/>
  <c r="S5"/>
  <c r="M5"/>
  <c r="J5"/>
  <c r="X5"/>
  <c r="S4"/>
  <c r="M4"/>
  <c r="T1"/>
  <c r="A1"/>
  <c r="U6" i="5" l="1"/>
  <c r="E7" s="1"/>
  <c r="N16"/>
  <c r="N16" i="4"/>
  <c r="P968" i="1"/>
  <c r="P971"/>
  <c r="P949"/>
  <c r="P972"/>
  <c r="P953"/>
  <c r="P957"/>
  <c r="P13"/>
  <c r="K13"/>
  <c r="P976"/>
  <c r="P980"/>
  <c r="P984"/>
  <c r="P988"/>
  <c r="P992"/>
  <c r="P996"/>
  <c r="P1000"/>
  <c r="P1004"/>
  <c r="P1008"/>
  <c r="P1012"/>
  <c r="P975"/>
  <c r="P979"/>
  <c r="P983"/>
  <c r="P987"/>
  <c r="P991"/>
  <c r="P995"/>
  <c r="P999"/>
  <c r="P1003"/>
  <c r="P1007"/>
  <c r="P1011"/>
  <c r="P961"/>
  <c r="P965"/>
  <c r="P969"/>
  <c r="P973"/>
  <c r="P977"/>
  <c r="P981"/>
  <c r="P985"/>
  <c r="P989"/>
  <c r="P993"/>
  <c r="P997"/>
  <c r="P1001"/>
  <c r="P1005"/>
  <c r="P1009"/>
  <c r="P1013"/>
  <c r="O15"/>
  <c r="X10" i="3"/>
  <c r="F14"/>
  <c r="N14"/>
  <c r="X16"/>
  <c r="F21"/>
  <c r="F22"/>
  <c r="F29"/>
  <c r="F30"/>
  <c r="F37"/>
  <c r="F38"/>
  <c r="F45"/>
  <c r="F46"/>
  <c r="F53"/>
  <c r="F54"/>
  <c r="F464"/>
  <c r="X469"/>
  <c r="F474"/>
  <c r="F475"/>
  <c r="F486"/>
  <c r="F496"/>
  <c r="X501"/>
  <c r="F506"/>
  <c r="F507"/>
  <c r="F518"/>
  <c r="F519"/>
  <c r="F520"/>
  <c r="F649"/>
  <c r="F659"/>
  <c r="X664"/>
  <c r="F669"/>
  <c r="F670"/>
  <c r="F681"/>
  <c r="F691"/>
  <c r="X696"/>
  <c r="F701"/>
  <c r="F702"/>
  <c r="F713"/>
  <c r="F723"/>
  <c r="X728"/>
  <c r="F733"/>
  <c r="F734"/>
  <c r="F749"/>
  <c r="F750"/>
  <c r="F751"/>
  <c r="F765"/>
  <c r="F766"/>
  <c r="F767"/>
  <c r="F781"/>
  <c r="F782"/>
  <c r="F783"/>
  <c r="F797"/>
  <c r="F798"/>
  <c r="F799"/>
  <c r="F801"/>
  <c r="F802"/>
  <c r="F803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X19"/>
  <c r="F25"/>
  <c r="F26"/>
  <c r="F33"/>
  <c r="F34"/>
  <c r="F41"/>
  <c r="F42"/>
  <c r="F49"/>
  <c r="F50"/>
  <c r="F57"/>
  <c r="F58"/>
  <c r="F470"/>
  <c r="F480"/>
  <c r="X485"/>
  <c r="F490"/>
  <c r="F491"/>
  <c r="F502"/>
  <c r="F512"/>
  <c r="X517"/>
  <c r="X648"/>
  <c r="F653"/>
  <c r="F654"/>
  <c r="F665"/>
  <c r="F675"/>
  <c r="X680"/>
  <c r="F685"/>
  <c r="F686"/>
  <c r="F697"/>
  <c r="F707"/>
  <c r="X712"/>
  <c r="F717"/>
  <c r="F718"/>
  <c r="F729"/>
  <c r="F741"/>
  <c r="F742"/>
  <c r="F743"/>
  <c r="X748"/>
  <c r="F757"/>
  <c r="F758"/>
  <c r="F759"/>
  <c r="X764"/>
  <c r="F773"/>
  <c r="F774"/>
  <c r="F775"/>
  <c r="X780"/>
  <c r="F789"/>
  <c r="F790"/>
  <c r="F791"/>
  <c r="X796"/>
  <c r="X800"/>
  <c r="F809"/>
  <c r="F810"/>
  <c r="F831"/>
  <c r="X831"/>
  <c r="X341"/>
  <c r="F341"/>
  <c r="X345"/>
  <c r="F345"/>
  <c r="X349"/>
  <c r="F349"/>
  <c r="X353"/>
  <c r="F353"/>
  <c r="X357"/>
  <c r="F357"/>
  <c r="X361"/>
  <c r="F361"/>
  <c r="X365"/>
  <c r="F365"/>
  <c r="X369"/>
  <c r="F369"/>
  <c r="X373"/>
  <c r="F373"/>
  <c r="X377"/>
  <c r="F377"/>
  <c r="X381"/>
  <c r="F381"/>
  <c r="X385"/>
  <c r="F385"/>
  <c r="X389"/>
  <c r="F389"/>
  <c r="X393"/>
  <c r="F393"/>
  <c r="X397"/>
  <c r="F397"/>
  <c r="X401"/>
  <c r="F401"/>
  <c r="X405"/>
  <c r="F405"/>
  <c r="X409"/>
  <c r="F409"/>
  <c r="X413"/>
  <c r="F413"/>
  <c r="X417"/>
  <c r="F417"/>
  <c r="F812"/>
  <c r="X812"/>
  <c r="F816"/>
  <c r="X816"/>
  <c r="F820"/>
  <c r="X820"/>
  <c r="F824"/>
  <c r="X824"/>
  <c r="F828"/>
  <c r="X828"/>
  <c r="F832"/>
  <c r="X832"/>
  <c r="F836"/>
  <c r="X836"/>
  <c r="X23"/>
  <c r="X27"/>
  <c r="X35"/>
  <c r="X39"/>
  <c r="X43"/>
  <c r="X47"/>
  <c r="X51"/>
  <c r="X671"/>
  <c r="X703"/>
  <c r="X735"/>
  <c r="X744"/>
  <c r="X760"/>
  <c r="X776"/>
  <c r="X792"/>
  <c r="X808"/>
  <c r="F811"/>
  <c r="X811"/>
  <c r="F815"/>
  <c r="X815"/>
  <c r="F823"/>
  <c r="X823"/>
  <c r="X342"/>
  <c r="F342"/>
  <c r="X346"/>
  <c r="F346"/>
  <c r="X350"/>
  <c r="F350"/>
  <c r="X354"/>
  <c r="F354"/>
  <c r="X358"/>
  <c r="F358"/>
  <c r="X362"/>
  <c r="F362"/>
  <c r="X366"/>
  <c r="F366"/>
  <c r="X370"/>
  <c r="F370"/>
  <c r="X374"/>
  <c r="F374"/>
  <c r="X378"/>
  <c r="F378"/>
  <c r="X382"/>
  <c r="F382"/>
  <c r="X386"/>
  <c r="F386"/>
  <c r="X390"/>
  <c r="F390"/>
  <c r="X394"/>
  <c r="F394"/>
  <c r="X398"/>
  <c r="F398"/>
  <c r="X402"/>
  <c r="F402"/>
  <c r="X406"/>
  <c r="F406"/>
  <c r="X410"/>
  <c r="F410"/>
  <c r="X414"/>
  <c r="F414"/>
  <c r="X418"/>
  <c r="F418"/>
  <c r="F813"/>
  <c r="X813"/>
  <c r="F817"/>
  <c r="X817"/>
  <c r="F821"/>
  <c r="X821"/>
  <c r="F825"/>
  <c r="X825"/>
  <c r="F829"/>
  <c r="X829"/>
  <c r="X55"/>
  <c r="X468"/>
  <c r="X484"/>
  <c r="X500"/>
  <c r="X655"/>
  <c r="X687"/>
  <c r="X695"/>
  <c r="X719"/>
  <c r="X747"/>
  <c r="X763"/>
  <c r="F24"/>
  <c r="F28"/>
  <c r="F32"/>
  <c r="F36"/>
  <c r="F40"/>
  <c r="F44"/>
  <c r="F48"/>
  <c r="F52"/>
  <c r="F56"/>
  <c r="F463"/>
  <c r="X465"/>
  <c r="F471"/>
  <c r="X473"/>
  <c r="F479"/>
  <c r="X481"/>
  <c r="F487"/>
  <c r="X489"/>
  <c r="F495"/>
  <c r="X497"/>
  <c r="F503"/>
  <c r="X505"/>
  <c r="F511"/>
  <c r="X513"/>
  <c r="X521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50"/>
  <c r="X652"/>
  <c r="F658"/>
  <c r="X660"/>
  <c r="F666"/>
  <c r="X668"/>
  <c r="F674"/>
  <c r="X676"/>
  <c r="F682"/>
  <c r="X684"/>
  <c r="F690"/>
  <c r="X692"/>
  <c r="F698"/>
  <c r="X700"/>
  <c r="F706"/>
  <c r="X708"/>
  <c r="F714"/>
  <c r="X716"/>
  <c r="F722"/>
  <c r="X724"/>
  <c r="F730"/>
  <c r="X732"/>
  <c r="X740"/>
  <c r="X756"/>
  <c r="X772"/>
  <c r="X788"/>
  <c r="X804"/>
  <c r="X340"/>
  <c r="F340"/>
  <c r="X344"/>
  <c r="F344"/>
  <c r="X348"/>
  <c r="F348"/>
  <c r="X352"/>
  <c r="F352"/>
  <c r="X356"/>
  <c r="F356"/>
  <c r="X360"/>
  <c r="F360"/>
  <c r="X364"/>
  <c r="F364"/>
  <c r="X368"/>
  <c r="F368"/>
  <c r="X372"/>
  <c r="F372"/>
  <c r="X376"/>
  <c r="F376"/>
  <c r="X380"/>
  <c r="F380"/>
  <c r="X384"/>
  <c r="F384"/>
  <c r="X388"/>
  <c r="F388"/>
  <c r="X392"/>
  <c r="F392"/>
  <c r="X396"/>
  <c r="F396"/>
  <c r="X400"/>
  <c r="F400"/>
  <c r="X404"/>
  <c r="F404"/>
  <c r="X408"/>
  <c r="F408"/>
  <c r="X412"/>
  <c r="F412"/>
  <c r="X416"/>
  <c r="F416"/>
  <c r="F819"/>
  <c r="X819"/>
  <c r="F827"/>
  <c r="X827"/>
  <c r="F835"/>
  <c r="X835"/>
  <c r="X343"/>
  <c r="F343"/>
  <c r="X347"/>
  <c r="F347"/>
  <c r="X351"/>
  <c r="F351"/>
  <c r="X355"/>
  <c r="F355"/>
  <c r="X359"/>
  <c r="F359"/>
  <c r="X363"/>
  <c r="F363"/>
  <c r="X367"/>
  <c r="F367"/>
  <c r="X371"/>
  <c r="F371"/>
  <c r="X375"/>
  <c r="F375"/>
  <c r="X379"/>
  <c r="F379"/>
  <c r="X383"/>
  <c r="F383"/>
  <c r="X387"/>
  <c r="F387"/>
  <c r="X391"/>
  <c r="F391"/>
  <c r="X395"/>
  <c r="F395"/>
  <c r="X399"/>
  <c r="F399"/>
  <c r="X403"/>
  <c r="F403"/>
  <c r="X407"/>
  <c r="F407"/>
  <c r="X411"/>
  <c r="F411"/>
  <c r="X415"/>
  <c r="F415"/>
  <c r="F814"/>
  <c r="X814"/>
  <c r="F818"/>
  <c r="X818"/>
  <c r="F822"/>
  <c r="X822"/>
  <c r="F826"/>
  <c r="X826"/>
  <c r="F830"/>
  <c r="X830"/>
  <c r="X31"/>
  <c r="X59"/>
  <c r="X460"/>
  <c r="X476"/>
  <c r="X492"/>
  <c r="X508"/>
  <c r="X516"/>
  <c r="X647"/>
  <c r="X663"/>
  <c r="X679"/>
  <c r="X711"/>
  <c r="X727"/>
  <c r="X779"/>
  <c r="X795"/>
  <c r="X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X752"/>
  <c r="X768"/>
  <c r="X784"/>
  <c r="F833"/>
  <c r="X833"/>
  <c r="F834"/>
  <c r="X834"/>
  <c r="J20" i="1"/>
  <c r="J24"/>
  <c r="J19"/>
  <c r="J23"/>
  <c r="J16"/>
  <c r="K16" s="1"/>
  <c r="J18"/>
  <c r="J22"/>
  <c r="J17"/>
  <c r="J21"/>
  <c r="P21" s="1"/>
  <c r="J15"/>
  <c r="J14"/>
  <c r="N15" i="3"/>
  <c r="F15"/>
  <c r="K15" s="1"/>
  <c r="S3"/>
  <c r="F198"/>
  <c r="X198"/>
  <c r="F200"/>
  <c r="X200"/>
  <c r="F202"/>
  <c r="X202"/>
  <c r="F204"/>
  <c r="X204"/>
  <c r="F206"/>
  <c r="X206"/>
  <c r="F208"/>
  <c r="X208"/>
  <c r="F210"/>
  <c r="X210"/>
  <c r="F5"/>
  <c r="N5"/>
  <c r="F6"/>
  <c r="N6"/>
  <c r="F7"/>
  <c r="N7"/>
  <c r="F8"/>
  <c r="N8"/>
  <c r="F12"/>
  <c r="N12"/>
  <c r="F13"/>
  <c r="N13"/>
  <c r="F18"/>
  <c r="F149"/>
  <c r="F199"/>
  <c r="X199"/>
  <c r="F201"/>
  <c r="X201"/>
  <c r="F203"/>
  <c r="X203"/>
  <c r="F205"/>
  <c r="X205"/>
  <c r="F207"/>
  <c r="X207"/>
  <c r="F209"/>
  <c r="X209"/>
  <c r="X211"/>
  <c r="F211"/>
  <c r="X212"/>
  <c r="F212"/>
  <c r="X213"/>
  <c r="F213"/>
  <c r="X214"/>
  <c r="F214"/>
  <c r="X215"/>
  <c r="F215"/>
  <c r="X216"/>
  <c r="F216"/>
  <c r="X217"/>
  <c r="F217"/>
  <c r="X218"/>
  <c r="F218"/>
  <c r="X219"/>
  <c r="F219"/>
  <c r="X220"/>
  <c r="F220"/>
  <c r="X221"/>
  <c r="F221"/>
  <c r="X222"/>
  <c r="F222"/>
  <c r="X223"/>
  <c r="F223"/>
  <c r="X224"/>
  <c r="F224"/>
  <c r="X225"/>
  <c r="F225"/>
  <c r="X226"/>
  <c r="F226"/>
  <c r="X227"/>
  <c r="F227"/>
  <c r="X228"/>
  <c r="F228"/>
  <c r="X229"/>
  <c r="F229"/>
  <c r="X230"/>
  <c r="F230"/>
  <c r="F9"/>
  <c r="F10"/>
  <c r="F11"/>
  <c r="N11"/>
  <c r="F16"/>
  <c r="K16" s="1"/>
  <c r="F17"/>
  <c r="F2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837"/>
  <c r="F992"/>
  <c r="X992"/>
  <c r="F996"/>
  <c r="X996"/>
  <c r="F987"/>
  <c r="F991"/>
  <c r="X991"/>
  <c r="F995"/>
  <c r="X995"/>
  <c r="F988"/>
  <c r="F990"/>
  <c r="X990"/>
  <c r="F994"/>
  <c r="X994"/>
  <c r="F989"/>
  <c r="X989"/>
  <c r="F993"/>
  <c r="X993"/>
  <c r="F997"/>
  <c r="X997"/>
  <c r="F986"/>
  <c r="X998"/>
  <c r="X999"/>
  <c r="X1000"/>
  <c r="X1001"/>
  <c r="X1002"/>
  <c r="X1003"/>
  <c r="X1004"/>
  <c r="X1005"/>
  <c r="L17" i="5" l="1"/>
  <c r="M17" s="1"/>
  <c r="O16"/>
  <c r="L17" i="4"/>
  <c r="M17" s="1"/>
  <c r="O16"/>
  <c r="P20" i="1"/>
  <c r="K20"/>
  <c r="P14"/>
  <c r="K14"/>
  <c r="P17"/>
  <c r="K17"/>
  <c r="H16"/>
  <c r="K15"/>
  <c r="P18"/>
  <c r="K18"/>
  <c r="P19"/>
  <c r="K19"/>
  <c r="P15"/>
  <c r="P23"/>
  <c r="P16"/>
  <c r="P24"/>
  <c r="P22"/>
  <c r="N17"/>
  <c r="N19"/>
  <c r="N18"/>
  <c r="N16"/>
  <c r="O16" s="1"/>
  <c r="P8" i="3"/>
  <c r="K5"/>
  <c r="H5"/>
  <c r="N1"/>
  <c r="U10" i="5" l="1"/>
  <c r="U11" s="1"/>
  <c r="N19"/>
  <c r="O19" s="1"/>
  <c r="N20"/>
  <c r="N18"/>
  <c r="O18" s="1"/>
  <c r="N17"/>
  <c r="O17" s="1"/>
  <c r="N19" i="4"/>
  <c r="O19" s="1"/>
  <c r="N18"/>
  <c r="O18" s="1"/>
  <c r="N17"/>
  <c r="O17" s="1"/>
  <c r="U10"/>
  <c r="U11" s="1"/>
  <c r="N20"/>
  <c r="O19" i="1"/>
  <c r="O18"/>
  <c r="O17"/>
  <c r="U5"/>
  <c r="E4" s="1"/>
  <c r="U6"/>
  <c r="E7" s="1"/>
  <c r="T5" i="3"/>
  <c r="H6"/>
  <c r="R16" i="5" l="1"/>
  <c r="R14"/>
  <c r="R36"/>
  <c r="R45"/>
  <c r="R57"/>
  <c r="R64"/>
  <c r="R69"/>
  <c r="R74"/>
  <c r="R81"/>
  <c r="R88"/>
  <c r="R93"/>
  <c r="R98"/>
  <c r="R104"/>
  <c r="R109"/>
  <c r="R116"/>
  <c r="R124"/>
  <c r="R132"/>
  <c r="R137"/>
  <c r="R142"/>
  <c r="R148"/>
  <c r="R153"/>
  <c r="R160"/>
  <c r="R165"/>
  <c r="R170"/>
  <c r="R177"/>
  <c r="R185"/>
  <c r="R192"/>
  <c r="R197"/>
  <c r="R202"/>
  <c r="R209"/>
  <c r="R216"/>
  <c r="R221"/>
  <c r="R226"/>
  <c r="R232"/>
  <c r="R237"/>
  <c r="R242"/>
  <c r="R248"/>
  <c r="R253"/>
  <c r="R258"/>
  <c r="R34"/>
  <c r="R46"/>
  <c r="R60"/>
  <c r="R24"/>
  <c r="R20"/>
  <c r="R27"/>
  <c r="R33"/>
  <c r="R42"/>
  <c r="R54"/>
  <c r="R62"/>
  <c r="R68"/>
  <c r="R73"/>
  <c r="R80"/>
  <c r="R86"/>
  <c r="R92"/>
  <c r="R97"/>
  <c r="R102"/>
  <c r="R108"/>
  <c r="R113"/>
  <c r="R121"/>
  <c r="R129"/>
  <c r="R136"/>
  <c r="R141"/>
  <c r="R146"/>
  <c r="R152"/>
  <c r="R157"/>
  <c r="R164"/>
  <c r="R169"/>
  <c r="R176"/>
  <c r="R184"/>
  <c r="R190"/>
  <c r="R196"/>
  <c r="R201"/>
  <c r="R206"/>
  <c r="R214"/>
  <c r="R220"/>
  <c r="R225"/>
  <c r="R230"/>
  <c r="R236"/>
  <c r="R241"/>
  <c r="R246"/>
  <c r="R252"/>
  <c r="R257"/>
  <c r="R32"/>
  <c r="R44"/>
  <c r="R56"/>
  <c r="R19"/>
  <c r="R18"/>
  <c r="R13"/>
  <c r="R30"/>
  <c r="R41"/>
  <c r="R50"/>
  <c r="R61"/>
  <c r="R66"/>
  <c r="R72"/>
  <c r="R77"/>
  <c r="R85"/>
  <c r="R90"/>
  <c r="R96"/>
  <c r="R101"/>
  <c r="R106"/>
  <c r="R112"/>
  <c r="R120"/>
  <c r="R128"/>
  <c r="R134"/>
  <c r="R140"/>
  <c r="R145"/>
  <c r="R150"/>
  <c r="R156"/>
  <c r="R162"/>
  <c r="R168"/>
  <c r="R173"/>
  <c r="R181"/>
  <c r="R189"/>
  <c r="R194"/>
  <c r="R200"/>
  <c r="R205"/>
  <c r="R213"/>
  <c r="R218"/>
  <c r="R224"/>
  <c r="R229"/>
  <c r="R234"/>
  <c r="R240"/>
  <c r="R245"/>
  <c r="R250"/>
  <c r="R256"/>
  <c r="R29"/>
  <c r="R40"/>
  <c r="R53"/>
  <c r="R17"/>
  <c r="R26"/>
  <c r="R23"/>
  <c r="R266"/>
  <c r="R28"/>
  <c r="R38"/>
  <c r="R48"/>
  <c r="R58"/>
  <c r="R65"/>
  <c r="R70"/>
  <c r="R76"/>
  <c r="R84"/>
  <c r="R89"/>
  <c r="R94"/>
  <c r="R100"/>
  <c r="R105"/>
  <c r="R110"/>
  <c r="R117"/>
  <c r="R125"/>
  <c r="R133"/>
  <c r="R138"/>
  <c r="R144"/>
  <c r="R149"/>
  <c r="R154"/>
  <c r="R161"/>
  <c r="R166"/>
  <c r="R172"/>
  <c r="R180"/>
  <c r="R188"/>
  <c r="R193"/>
  <c r="R198"/>
  <c r="R204"/>
  <c r="R210"/>
  <c r="R217"/>
  <c r="R222"/>
  <c r="R228"/>
  <c r="R233"/>
  <c r="R238"/>
  <c r="R244"/>
  <c r="R249"/>
  <c r="R254"/>
  <c r="R260"/>
  <c r="R37"/>
  <c r="R49"/>
  <c r="R15"/>
  <c r="R25"/>
  <c r="R22"/>
  <c r="R1005"/>
  <c r="R989"/>
  <c r="R965"/>
  <c r="R939"/>
  <c r="R910"/>
  <c r="R883"/>
  <c r="R851"/>
  <c r="R826"/>
  <c r="R804"/>
  <c r="R783"/>
  <c r="R755"/>
  <c r="R724"/>
  <c r="R691"/>
  <c r="R673"/>
  <c r="R652"/>
  <c r="R631"/>
  <c r="R603"/>
  <c r="R291"/>
  <c r="R503"/>
  <c r="R537"/>
  <c r="R310"/>
  <c r="R378"/>
  <c r="R442"/>
  <c r="R506"/>
  <c r="R622"/>
  <c r="R676"/>
  <c r="R705"/>
  <c r="R773"/>
  <c r="R837"/>
  <c r="R901"/>
  <c r="R977"/>
  <c r="R770"/>
  <c r="R898"/>
  <c r="R978"/>
  <c r="R570"/>
  <c r="R552"/>
  <c r="R527"/>
  <c r="R505"/>
  <c r="R480"/>
  <c r="R452"/>
  <c r="R428"/>
  <c r="R404"/>
  <c r="R380"/>
  <c r="R349"/>
  <c r="R328"/>
  <c r="R307"/>
  <c r="R281"/>
  <c r="R235"/>
  <c r="R171"/>
  <c r="R107"/>
  <c r="R43"/>
  <c r="R1002"/>
  <c r="R986"/>
  <c r="R961"/>
  <c r="R935"/>
  <c r="R906"/>
  <c r="R876"/>
  <c r="R844"/>
  <c r="R822"/>
  <c r="R800"/>
  <c r="R779"/>
  <c r="R748"/>
  <c r="R719"/>
  <c r="R686"/>
  <c r="R669"/>
  <c r="R648"/>
  <c r="R625"/>
  <c r="R265"/>
  <c r="R359"/>
  <c r="R572"/>
  <c r="R549"/>
  <c r="R322"/>
  <c r="R390"/>
  <c r="R454"/>
  <c r="R522"/>
  <c r="R634"/>
  <c r="R692"/>
  <c r="R717"/>
  <c r="R785"/>
  <c r="R849"/>
  <c r="R913"/>
  <c r="R718"/>
  <c r="R846"/>
  <c r="R922"/>
  <c r="R592"/>
  <c r="R567"/>
  <c r="R547"/>
  <c r="R521"/>
  <c r="R500"/>
  <c r="R473"/>
  <c r="R447"/>
  <c r="R424"/>
  <c r="R400"/>
  <c r="R374"/>
  <c r="R345"/>
  <c r="R324"/>
  <c r="R303"/>
  <c r="R276"/>
  <c r="R223"/>
  <c r="R159"/>
  <c r="R95"/>
  <c r="R31"/>
  <c r="R1011"/>
  <c r="R995"/>
  <c r="R976"/>
  <c r="R951"/>
  <c r="R920"/>
  <c r="R895"/>
  <c r="R863"/>
  <c r="R834"/>
  <c r="R812"/>
  <c r="R791"/>
  <c r="R767"/>
  <c r="R735"/>
  <c r="R703"/>
  <c r="R583"/>
  <c r="R660"/>
  <c r="R639"/>
  <c r="R613"/>
  <c r="R355"/>
  <c r="R606"/>
  <c r="R545"/>
  <c r="R318"/>
  <c r="R386"/>
  <c r="R450"/>
  <c r="R514"/>
  <c r="R630"/>
  <c r="R688"/>
  <c r="R713"/>
  <c r="R781"/>
  <c r="R845"/>
  <c r="R909"/>
  <c r="R714"/>
  <c r="R842"/>
  <c r="R918"/>
  <c r="R594"/>
  <c r="R568"/>
  <c r="R548"/>
  <c r="R524"/>
  <c r="R501"/>
  <c r="R476"/>
  <c r="R448"/>
  <c r="R425"/>
  <c r="R401"/>
  <c r="R376"/>
  <c r="R347"/>
  <c r="R325"/>
  <c r="R304"/>
  <c r="R277"/>
  <c r="R227"/>
  <c r="R163"/>
  <c r="R99"/>
  <c r="R35"/>
  <c r="R78"/>
  <c r="R1008"/>
  <c r="R992"/>
  <c r="R971"/>
  <c r="R944"/>
  <c r="R915"/>
  <c r="R888"/>
  <c r="R856"/>
  <c r="R830"/>
  <c r="R808"/>
  <c r="R787"/>
  <c r="R760"/>
  <c r="R731"/>
  <c r="R698"/>
  <c r="R600"/>
  <c r="R656"/>
  <c r="R635"/>
  <c r="R601"/>
  <c r="R351"/>
  <c r="R523"/>
  <c r="R541"/>
  <c r="R314"/>
  <c r="R382"/>
  <c r="R446"/>
  <c r="R510"/>
  <c r="R626"/>
  <c r="R684"/>
  <c r="R709"/>
  <c r="R777"/>
  <c r="R841"/>
  <c r="R905"/>
  <c r="R981"/>
  <c r="R774"/>
  <c r="R914"/>
  <c r="R598"/>
  <c r="R569"/>
  <c r="R551"/>
  <c r="R525"/>
  <c r="R504"/>
  <c r="R477"/>
  <c r="R451"/>
  <c r="R427"/>
  <c r="R403"/>
  <c r="R377"/>
  <c r="R348"/>
  <c r="R327"/>
  <c r="R305"/>
  <c r="R280"/>
  <c r="R231"/>
  <c r="R167"/>
  <c r="R103"/>
  <c r="R39"/>
  <c r="R82"/>
  <c r="R1009"/>
  <c r="R993"/>
  <c r="R972"/>
  <c r="R947"/>
  <c r="R916"/>
  <c r="R891"/>
  <c r="R859"/>
  <c r="R831"/>
  <c r="R810"/>
  <c r="R788"/>
  <c r="R763"/>
  <c r="R732"/>
  <c r="R699"/>
  <c r="R605"/>
  <c r="R657"/>
  <c r="R636"/>
  <c r="R607"/>
  <c r="R275"/>
  <c r="R475"/>
  <c r="R461"/>
  <c r="R294"/>
  <c r="R358"/>
  <c r="R426"/>
  <c r="R490"/>
  <c r="R593"/>
  <c r="R670"/>
  <c r="R689"/>
  <c r="R757"/>
  <c r="R821"/>
  <c r="R885"/>
  <c r="R949"/>
  <c r="R754"/>
  <c r="R882"/>
  <c r="R962"/>
  <c r="R575"/>
  <c r="R558"/>
  <c r="R531"/>
  <c r="R511"/>
  <c r="R487"/>
  <c r="R457"/>
  <c r="R433"/>
  <c r="R411"/>
  <c r="R388"/>
  <c r="R357"/>
  <c r="R333"/>
  <c r="R312"/>
  <c r="R289"/>
  <c r="R251"/>
  <c r="R187"/>
  <c r="R123"/>
  <c r="R59"/>
  <c r="R114"/>
  <c r="R1006"/>
  <c r="R990"/>
  <c r="R967"/>
  <c r="R940"/>
  <c r="R911"/>
  <c r="R884"/>
  <c r="R852"/>
  <c r="R827"/>
  <c r="R806"/>
  <c r="R784"/>
  <c r="R756"/>
  <c r="R727"/>
  <c r="R694"/>
  <c r="R674"/>
  <c r="R653"/>
  <c r="R632"/>
  <c r="R608"/>
  <c r="R287"/>
  <c r="R495"/>
  <c r="R533"/>
  <c r="R306"/>
  <c r="R370"/>
  <c r="R438"/>
  <c r="R502"/>
  <c r="R618"/>
  <c r="R627"/>
  <c r="R701"/>
  <c r="R769"/>
  <c r="R833"/>
  <c r="R897"/>
  <c r="R973"/>
  <c r="R766"/>
  <c r="R894"/>
  <c r="R974"/>
  <c r="R571"/>
  <c r="R554"/>
  <c r="R528"/>
  <c r="R507"/>
  <c r="R481"/>
  <c r="R453"/>
  <c r="R429"/>
  <c r="R407"/>
  <c r="R381"/>
  <c r="R352"/>
  <c r="R329"/>
  <c r="R308"/>
  <c r="R284"/>
  <c r="R239"/>
  <c r="R175"/>
  <c r="R111"/>
  <c r="R47"/>
  <c r="R118"/>
  <c r="R679"/>
  <c r="R999"/>
  <c r="R983"/>
  <c r="R957"/>
  <c r="R928"/>
  <c r="R902"/>
  <c r="R871"/>
  <c r="R839"/>
  <c r="R818"/>
  <c r="R796"/>
  <c r="R775"/>
  <c r="R743"/>
  <c r="R711"/>
  <c r="R675"/>
  <c r="R665"/>
  <c r="R644"/>
  <c r="R620"/>
  <c r="R283"/>
  <c r="R483"/>
  <c r="R469"/>
  <c r="R302"/>
  <c r="R366"/>
  <c r="R434"/>
  <c r="R498"/>
  <c r="R614"/>
  <c r="R623"/>
  <c r="R697"/>
  <c r="R765"/>
  <c r="R829"/>
  <c r="R893"/>
  <c r="R969"/>
  <c r="R762"/>
  <c r="R890"/>
  <c r="R970"/>
  <c r="R573"/>
  <c r="R555"/>
  <c r="R529"/>
  <c r="R508"/>
  <c r="R484"/>
  <c r="R455"/>
  <c r="R431"/>
  <c r="R408"/>
  <c r="R384"/>
  <c r="R353"/>
  <c r="R331"/>
  <c r="R309"/>
  <c r="R285"/>
  <c r="R243"/>
  <c r="R179"/>
  <c r="R115"/>
  <c r="R51"/>
  <c r="R122"/>
  <c r="R1012"/>
  <c r="R996"/>
  <c r="R979"/>
  <c r="R952"/>
  <c r="R923"/>
  <c r="R896"/>
  <c r="R864"/>
  <c r="R835"/>
  <c r="R814"/>
  <c r="R792"/>
  <c r="R768"/>
  <c r="R736"/>
  <c r="R706"/>
  <c r="R599"/>
  <c r="R661"/>
  <c r="R640"/>
  <c r="R615"/>
  <c r="R279"/>
  <c r="R479"/>
  <c r="R465"/>
  <c r="R298"/>
  <c r="R362"/>
  <c r="R430"/>
  <c r="R494"/>
  <c r="R680"/>
  <c r="R619"/>
  <c r="R693"/>
  <c r="R761"/>
  <c r="R825"/>
  <c r="R889"/>
  <c r="R953"/>
  <c r="R758"/>
  <c r="R886"/>
  <c r="R966"/>
  <c r="R574"/>
  <c r="R556"/>
  <c r="R530"/>
  <c r="R509"/>
  <c r="R485"/>
  <c r="R456"/>
  <c r="R432"/>
  <c r="R409"/>
  <c r="R385"/>
  <c r="R356"/>
  <c r="R332"/>
  <c r="R311"/>
  <c r="R288"/>
  <c r="R247"/>
  <c r="R183"/>
  <c r="R119"/>
  <c r="R55"/>
  <c r="R126"/>
  <c r="R1013"/>
  <c r="R997"/>
  <c r="R980"/>
  <c r="R955"/>
  <c r="R924"/>
  <c r="R899"/>
  <c r="R867"/>
  <c r="R836"/>
  <c r="R815"/>
  <c r="R794"/>
  <c r="R771"/>
  <c r="R739"/>
  <c r="R707"/>
  <c r="R604"/>
  <c r="R663"/>
  <c r="R641"/>
  <c r="R616"/>
  <c r="R208"/>
  <c r="R379"/>
  <c r="R610"/>
  <c r="R278"/>
  <c r="R342"/>
  <c r="R410"/>
  <c r="R474"/>
  <c r="R550"/>
  <c r="R654"/>
  <c r="R712"/>
  <c r="R741"/>
  <c r="R805"/>
  <c r="R869"/>
  <c r="R933"/>
  <c r="R738"/>
  <c r="R866"/>
  <c r="R946"/>
  <c r="R581"/>
  <c r="R562"/>
  <c r="R536"/>
  <c r="R516"/>
  <c r="R492"/>
  <c r="R464"/>
  <c r="R439"/>
  <c r="R416"/>
  <c r="R393"/>
  <c r="R365"/>
  <c r="R339"/>
  <c r="R317"/>
  <c r="R296"/>
  <c r="R268"/>
  <c r="R203"/>
  <c r="R139"/>
  <c r="R75"/>
  <c r="R130"/>
  <c r="R1010"/>
  <c r="R994"/>
  <c r="R975"/>
  <c r="R948"/>
  <c r="R919"/>
  <c r="R892"/>
  <c r="R860"/>
  <c r="R832"/>
  <c r="R811"/>
  <c r="R790"/>
  <c r="R764"/>
  <c r="R733"/>
  <c r="R702"/>
  <c r="R611"/>
  <c r="R659"/>
  <c r="R637"/>
  <c r="R612"/>
  <c r="R267"/>
  <c r="R419"/>
  <c r="R449"/>
  <c r="R290"/>
  <c r="R354"/>
  <c r="R422"/>
  <c r="R486"/>
  <c r="R589"/>
  <c r="R666"/>
  <c r="R685"/>
  <c r="R753"/>
  <c r="R817"/>
  <c r="R881"/>
  <c r="R945"/>
  <c r="R750"/>
  <c r="R878"/>
  <c r="R958"/>
  <c r="R577"/>
  <c r="R559"/>
  <c r="R532"/>
  <c r="R512"/>
  <c r="R488"/>
  <c r="R459"/>
  <c r="R435"/>
  <c r="R412"/>
  <c r="R389"/>
  <c r="R360"/>
  <c r="R335"/>
  <c r="R313"/>
  <c r="R292"/>
  <c r="R255"/>
  <c r="R191"/>
  <c r="R127"/>
  <c r="R63"/>
  <c r="R158"/>
  <c r="R1003"/>
  <c r="R987"/>
  <c r="R963"/>
  <c r="R936"/>
  <c r="R907"/>
  <c r="R879"/>
  <c r="R847"/>
  <c r="R823"/>
  <c r="R802"/>
  <c r="R780"/>
  <c r="R751"/>
  <c r="R720"/>
  <c r="R687"/>
  <c r="R671"/>
  <c r="R649"/>
  <c r="R628"/>
  <c r="R587"/>
  <c r="R387"/>
  <c r="R445"/>
  <c r="R286"/>
  <c r="R350"/>
  <c r="R418"/>
  <c r="R482"/>
  <c r="R585"/>
  <c r="R662"/>
  <c r="R681"/>
  <c r="R749"/>
  <c r="R813"/>
  <c r="R877"/>
  <c r="R941"/>
  <c r="R746"/>
  <c r="R874"/>
  <c r="R954"/>
  <c r="R578"/>
  <c r="R560"/>
  <c r="R534"/>
  <c r="R513"/>
  <c r="R489"/>
  <c r="R460"/>
  <c r="R436"/>
  <c r="R413"/>
  <c r="R391"/>
  <c r="R361"/>
  <c r="R336"/>
  <c r="R315"/>
  <c r="R293"/>
  <c r="R262"/>
  <c r="R195"/>
  <c r="R131"/>
  <c r="R67"/>
  <c r="R174"/>
  <c r="R678"/>
  <c r="R1000"/>
  <c r="R984"/>
  <c r="R959"/>
  <c r="R931"/>
  <c r="R903"/>
  <c r="R872"/>
  <c r="R840"/>
  <c r="R819"/>
  <c r="R798"/>
  <c r="R776"/>
  <c r="R744"/>
  <c r="R715"/>
  <c r="R682"/>
  <c r="R667"/>
  <c r="R645"/>
  <c r="R621"/>
  <c r="R52"/>
  <c r="R383"/>
  <c r="R405"/>
  <c r="R282"/>
  <c r="R346"/>
  <c r="R414"/>
  <c r="R478"/>
  <c r="R602"/>
  <c r="R658"/>
  <c r="R677"/>
  <c r="R745"/>
  <c r="R809"/>
  <c r="R873"/>
  <c r="R937"/>
  <c r="R742"/>
  <c r="R870"/>
  <c r="R950"/>
  <c r="R579"/>
  <c r="R561"/>
  <c r="R535"/>
  <c r="R515"/>
  <c r="R491"/>
  <c r="R463"/>
  <c r="R437"/>
  <c r="R415"/>
  <c r="R392"/>
  <c r="R364"/>
  <c r="R337"/>
  <c r="R316"/>
  <c r="R295"/>
  <c r="R263"/>
  <c r="R199"/>
  <c r="R135"/>
  <c r="R71"/>
  <c r="R178"/>
  <c r="R1001"/>
  <c r="R985"/>
  <c r="R960"/>
  <c r="R932"/>
  <c r="R904"/>
  <c r="R875"/>
  <c r="R843"/>
  <c r="R820"/>
  <c r="R799"/>
  <c r="R778"/>
  <c r="R747"/>
  <c r="R716"/>
  <c r="R683"/>
  <c r="R668"/>
  <c r="R647"/>
  <c r="R624"/>
  <c r="R259"/>
  <c r="R363"/>
  <c r="R576"/>
  <c r="R553"/>
  <c r="R326"/>
  <c r="R394"/>
  <c r="R458"/>
  <c r="R526"/>
  <c r="R638"/>
  <c r="R696"/>
  <c r="R721"/>
  <c r="R789"/>
  <c r="R853"/>
  <c r="R917"/>
  <c r="R722"/>
  <c r="R850"/>
  <c r="R926"/>
  <c r="R590"/>
  <c r="R566"/>
  <c r="R544"/>
  <c r="R520"/>
  <c r="R499"/>
  <c r="R472"/>
  <c r="R444"/>
  <c r="R423"/>
  <c r="R399"/>
  <c r="R373"/>
  <c r="R344"/>
  <c r="R323"/>
  <c r="R301"/>
  <c r="R273"/>
  <c r="R219"/>
  <c r="R155"/>
  <c r="R91"/>
  <c r="R182"/>
  <c r="R998"/>
  <c r="R982"/>
  <c r="R956"/>
  <c r="R927"/>
  <c r="R900"/>
  <c r="R868"/>
  <c r="R838"/>
  <c r="R816"/>
  <c r="R795"/>
  <c r="R772"/>
  <c r="R740"/>
  <c r="R710"/>
  <c r="R609"/>
  <c r="R664"/>
  <c r="R643"/>
  <c r="R617"/>
  <c r="R212"/>
  <c r="R375"/>
  <c r="R596"/>
  <c r="R274"/>
  <c r="R338"/>
  <c r="R406"/>
  <c r="R470"/>
  <c r="R546"/>
  <c r="R650"/>
  <c r="R708"/>
  <c r="R737"/>
  <c r="R801"/>
  <c r="R865"/>
  <c r="R929"/>
  <c r="R734"/>
  <c r="R862"/>
  <c r="R942"/>
  <c r="R582"/>
  <c r="R563"/>
  <c r="R539"/>
  <c r="R517"/>
  <c r="R493"/>
  <c r="R467"/>
  <c r="R440"/>
  <c r="R417"/>
  <c r="R395"/>
  <c r="R368"/>
  <c r="R340"/>
  <c r="R319"/>
  <c r="R297"/>
  <c r="R269"/>
  <c r="R207"/>
  <c r="R143"/>
  <c r="R79"/>
  <c r="R186"/>
  <c r="R1007"/>
  <c r="R991"/>
  <c r="R968"/>
  <c r="R943"/>
  <c r="R912"/>
  <c r="R887"/>
  <c r="R855"/>
  <c r="R828"/>
  <c r="R807"/>
  <c r="R786"/>
  <c r="R759"/>
  <c r="R728"/>
  <c r="R695"/>
  <c r="R591"/>
  <c r="R655"/>
  <c r="R633"/>
  <c r="R597"/>
  <c r="R371"/>
  <c r="R588"/>
  <c r="R270"/>
  <c r="R334"/>
  <c r="R402"/>
  <c r="R466"/>
  <c r="R542"/>
  <c r="R646"/>
  <c r="R704"/>
  <c r="R729"/>
  <c r="R797"/>
  <c r="R861"/>
  <c r="R925"/>
  <c r="R730"/>
  <c r="R858"/>
  <c r="R934"/>
  <c r="R584"/>
  <c r="R564"/>
  <c r="R540"/>
  <c r="R518"/>
  <c r="R496"/>
  <c r="R468"/>
  <c r="R441"/>
  <c r="R420"/>
  <c r="R396"/>
  <c r="R369"/>
  <c r="R341"/>
  <c r="R320"/>
  <c r="R299"/>
  <c r="R271"/>
  <c r="R211"/>
  <c r="R147"/>
  <c r="R83"/>
  <c r="R261"/>
  <c r="Q21"/>
  <c r="R21" s="1"/>
  <c r="R1004"/>
  <c r="R988"/>
  <c r="R964"/>
  <c r="R938"/>
  <c r="R908"/>
  <c r="R880"/>
  <c r="R848"/>
  <c r="R824"/>
  <c r="R803"/>
  <c r="R782"/>
  <c r="R752"/>
  <c r="R723"/>
  <c r="R690"/>
  <c r="R672"/>
  <c r="R651"/>
  <c r="R629"/>
  <c r="R595"/>
  <c r="R367"/>
  <c r="R580"/>
  <c r="R557"/>
  <c r="R330"/>
  <c r="R398"/>
  <c r="R462"/>
  <c r="R538"/>
  <c r="R642"/>
  <c r="R700"/>
  <c r="R725"/>
  <c r="R793"/>
  <c r="R857"/>
  <c r="R921"/>
  <c r="R726"/>
  <c r="R854"/>
  <c r="R930"/>
  <c r="R586"/>
  <c r="R565"/>
  <c r="R543"/>
  <c r="R519"/>
  <c r="R497"/>
  <c r="R471"/>
  <c r="R443"/>
  <c r="R421"/>
  <c r="R397"/>
  <c r="R372"/>
  <c r="R343"/>
  <c r="R321"/>
  <c r="R300"/>
  <c r="R272"/>
  <c r="R215"/>
  <c r="R151"/>
  <c r="R87"/>
  <c r="R264"/>
  <c r="W21"/>
  <c r="O20"/>
  <c r="R19" i="4"/>
  <c r="R18"/>
  <c r="R14"/>
  <c r="R13"/>
  <c r="R40"/>
  <c r="R36"/>
  <c r="R64"/>
  <c r="R81"/>
  <c r="R93"/>
  <c r="R104"/>
  <c r="R112"/>
  <c r="R120"/>
  <c r="R128"/>
  <c r="R136"/>
  <c r="R144"/>
  <c r="R152"/>
  <c r="R160"/>
  <c r="R168"/>
  <c r="R176"/>
  <c r="R184"/>
  <c r="R192"/>
  <c r="R200"/>
  <c r="R208"/>
  <c r="R216"/>
  <c r="R37"/>
  <c r="R61"/>
  <c r="R80"/>
  <c r="R17"/>
  <c r="R25"/>
  <c r="R52"/>
  <c r="R15"/>
  <c r="R32"/>
  <c r="R26"/>
  <c r="R57"/>
  <c r="R77"/>
  <c r="R92"/>
  <c r="R101"/>
  <c r="R109"/>
  <c r="R117"/>
  <c r="R125"/>
  <c r="R133"/>
  <c r="R141"/>
  <c r="R149"/>
  <c r="R157"/>
  <c r="R165"/>
  <c r="R173"/>
  <c r="R181"/>
  <c r="R189"/>
  <c r="R197"/>
  <c r="R205"/>
  <c r="R213"/>
  <c r="R29"/>
  <c r="R56"/>
  <c r="R76"/>
  <c r="R97"/>
  <c r="R44"/>
  <c r="R215"/>
  <c r="R16"/>
  <c r="R53"/>
  <c r="R73"/>
  <c r="R88"/>
  <c r="R100"/>
  <c r="R108"/>
  <c r="R116"/>
  <c r="R124"/>
  <c r="R132"/>
  <c r="R140"/>
  <c r="R148"/>
  <c r="R156"/>
  <c r="R164"/>
  <c r="R172"/>
  <c r="R180"/>
  <c r="R188"/>
  <c r="R196"/>
  <c r="R204"/>
  <c r="R212"/>
  <c r="R48"/>
  <c r="R72"/>
  <c r="R89"/>
  <c r="R33"/>
  <c r="R68"/>
  <c r="R49"/>
  <c r="R45"/>
  <c r="R69"/>
  <c r="R85"/>
  <c r="R96"/>
  <c r="R105"/>
  <c r="R113"/>
  <c r="R121"/>
  <c r="R129"/>
  <c r="R137"/>
  <c r="R145"/>
  <c r="R153"/>
  <c r="R161"/>
  <c r="R169"/>
  <c r="R177"/>
  <c r="R185"/>
  <c r="R193"/>
  <c r="R201"/>
  <c r="R209"/>
  <c r="R217"/>
  <c r="R41"/>
  <c r="R65"/>
  <c r="R84"/>
  <c r="R20"/>
  <c r="R30"/>
  <c r="R60"/>
  <c r="R995"/>
  <c r="R967"/>
  <c r="R942"/>
  <c r="R915"/>
  <c r="R883"/>
  <c r="R851"/>
  <c r="R819"/>
  <c r="R787"/>
  <c r="R755"/>
  <c r="R723"/>
  <c r="R691"/>
  <c r="R666"/>
  <c r="R634"/>
  <c r="R602"/>
  <c r="R570"/>
  <c r="R256"/>
  <c r="R513"/>
  <c r="R559"/>
  <c r="R279"/>
  <c r="R343"/>
  <c r="R407"/>
  <c r="R487"/>
  <c r="R627"/>
  <c r="R576"/>
  <c r="R640"/>
  <c r="R704"/>
  <c r="R768"/>
  <c r="R832"/>
  <c r="R896"/>
  <c r="R697"/>
  <c r="R761"/>
  <c r="R825"/>
  <c r="R889"/>
  <c r="R953"/>
  <c r="R978"/>
  <c r="R183"/>
  <c r="R119"/>
  <c r="R55"/>
  <c r="R532"/>
  <c r="R510"/>
  <c r="R493"/>
  <c r="R468"/>
  <c r="R446"/>
  <c r="R426"/>
  <c r="R405"/>
  <c r="R384"/>
  <c r="R361"/>
  <c r="R338"/>
  <c r="R317"/>
  <c r="R294"/>
  <c r="R273"/>
  <c r="R241"/>
  <c r="R206"/>
  <c r="R142"/>
  <c r="R78"/>
  <c r="R1004"/>
  <c r="R974"/>
  <c r="R951"/>
  <c r="R923"/>
  <c r="R894"/>
  <c r="R862"/>
  <c r="R830"/>
  <c r="R798"/>
  <c r="R766"/>
  <c r="R734"/>
  <c r="R702"/>
  <c r="R569"/>
  <c r="R645"/>
  <c r="R613"/>
  <c r="R581"/>
  <c r="R22"/>
  <c r="R440"/>
  <c r="R541"/>
  <c r="R243"/>
  <c r="R307"/>
  <c r="R371"/>
  <c r="R435"/>
  <c r="R591"/>
  <c r="R655"/>
  <c r="R604"/>
  <c r="R668"/>
  <c r="R732"/>
  <c r="R796"/>
  <c r="R860"/>
  <c r="R936"/>
  <c r="R725"/>
  <c r="R789"/>
  <c r="R853"/>
  <c r="R917"/>
  <c r="R981"/>
  <c r="R1006"/>
  <c r="R155"/>
  <c r="R91"/>
  <c r="R27"/>
  <c r="R528"/>
  <c r="R506"/>
  <c r="R489"/>
  <c r="R465"/>
  <c r="R443"/>
  <c r="R422"/>
  <c r="R401"/>
  <c r="R378"/>
  <c r="R357"/>
  <c r="R334"/>
  <c r="R312"/>
  <c r="R290"/>
  <c r="R266"/>
  <c r="R234"/>
  <c r="R194"/>
  <c r="R130"/>
  <c r="R66"/>
  <c r="R991"/>
  <c r="R964"/>
  <c r="R938"/>
  <c r="R911"/>
  <c r="R879"/>
  <c r="R847"/>
  <c r="R815"/>
  <c r="R783"/>
  <c r="R751"/>
  <c r="R719"/>
  <c r="R687"/>
  <c r="R662"/>
  <c r="R630"/>
  <c r="R598"/>
  <c r="R561"/>
  <c r="R248"/>
  <c r="R555"/>
  <c r="R546"/>
  <c r="R271"/>
  <c r="R335"/>
  <c r="R399"/>
  <c r="R479"/>
  <c r="R619"/>
  <c r="R568"/>
  <c r="R632"/>
  <c r="R696"/>
  <c r="R760"/>
  <c r="R824"/>
  <c r="R888"/>
  <c r="R689"/>
  <c r="R753"/>
  <c r="R817"/>
  <c r="R881"/>
  <c r="R945"/>
  <c r="R1009"/>
  <c r="R191"/>
  <c r="R127"/>
  <c r="R63"/>
  <c r="R540"/>
  <c r="R519"/>
  <c r="R499"/>
  <c r="R474"/>
  <c r="R454"/>
  <c r="R434"/>
  <c r="R413"/>
  <c r="R392"/>
  <c r="R369"/>
  <c r="R346"/>
  <c r="R325"/>
  <c r="R302"/>
  <c r="R281"/>
  <c r="R253"/>
  <c r="R225"/>
  <c r="R166"/>
  <c r="R102"/>
  <c r="R38"/>
  <c r="R1008"/>
  <c r="R976"/>
  <c r="R954"/>
  <c r="R927"/>
  <c r="R898"/>
  <c r="R866"/>
  <c r="R834"/>
  <c r="R802"/>
  <c r="R770"/>
  <c r="R738"/>
  <c r="R706"/>
  <c r="R554"/>
  <c r="R649"/>
  <c r="R617"/>
  <c r="R585"/>
  <c r="R24"/>
  <c r="R480"/>
  <c r="R552"/>
  <c r="R251"/>
  <c r="R315"/>
  <c r="R379"/>
  <c r="R451"/>
  <c r="R599"/>
  <c r="R663"/>
  <c r="R612"/>
  <c r="R677"/>
  <c r="R740"/>
  <c r="R804"/>
  <c r="R868"/>
  <c r="R944"/>
  <c r="R733"/>
  <c r="R797"/>
  <c r="R861"/>
  <c r="R925"/>
  <c r="R989"/>
  <c r="R211"/>
  <c r="R147"/>
  <c r="R83"/>
  <c r="R548"/>
  <c r="R526"/>
  <c r="R504"/>
  <c r="R485"/>
  <c r="R461"/>
  <c r="R441"/>
  <c r="R420"/>
  <c r="R398"/>
  <c r="R376"/>
  <c r="R353"/>
  <c r="R332"/>
  <c r="R309"/>
  <c r="R288"/>
  <c r="R262"/>
  <c r="R232"/>
  <c r="R186"/>
  <c r="R122"/>
  <c r="R58"/>
  <c r="R1003"/>
  <c r="R972"/>
  <c r="R950"/>
  <c r="R922"/>
  <c r="R891"/>
  <c r="R859"/>
  <c r="R827"/>
  <c r="R795"/>
  <c r="R763"/>
  <c r="R731"/>
  <c r="R699"/>
  <c r="R676"/>
  <c r="R642"/>
  <c r="R610"/>
  <c r="R578"/>
  <c r="R240"/>
  <c r="R492"/>
  <c r="R314"/>
  <c r="R263"/>
  <c r="R327"/>
  <c r="R391"/>
  <c r="R463"/>
  <c r="R611"/>
  <c r="R674"/>
  <c r="R624"/>
  <c r="R688"/>
  <c r="R752"/>
  <c r="R816"/>
  <c r="R880"/>
  <c r="R681"/>
  <c r="R745"/>
  <c r="R809"/>
  <c r="R873"/>
  <c r="R937"/>
  <c r="R1001"/>
  <c r="R199"/>
  <c r="R135"/>
  <c r="R71"/>
  <c r="R538"/>
  <c r="R516"/>
  <c r="R497"/>
  <c r="R472"/>
  <c r="R452"/>
  <c r="R432"/>
  <c r="R410"/>
  <c r="R389"/>
  <c r="R366"/>
  <c r="R344"/>
  <c r="R322"/>
  <c r="R300"/>
  <c r="R278"/>
  <c r="R249"/>
  <c r="R222"/>
  <c r="R158"/>
  <c r="R94"/>
  <c r="R1012"/>
  <c r="R980"/>
  <c r="R958"/>
  <c r="R930"/>
  <c r="R902"/>
  <c r="R870"/>
  <c r="R838"/>
  <c r="R806"/>
  <c r="R774"/>
  <c r="R742"/>
  <c r="R710"/>
  <c r="R562"/>
  <c r="R653"/>
  <c r="R621"/>
  <c r="R589"/>
  <c r="R218"/>
  <c r="R268"/>
  <c r="R525"/>
  <c r="R227"/>
  <c r="R291"/>
  <c r="R355"/>
  <c r="R419"/>
  <c r="R575"/>
  <c r="R639"/>
  <c r="R588"/>
  <c r="R652"/>
  <c r="R716"/>
  <c r="R780"/>
  <c r="R844"/>
  <c r="R908"/>
  <c r="R709"/>
  <c r="R773"/>
  <c r="R837"/>
  <c r="R901"/>
  <c r="R965"/>
  <c r="R990"/>
  <c r="R171"/>
  <c r="R107"/>
  <c r="R43"/>
  <c r="R534"/>
  <c r="R511"/>
  <c r="R494"/>
  <c r="R469"/>
  <c r="R448"/>
  <c r="R428"/>
  <c r="R406"/>
  <c r="R385"/>
  <c r="R362"/>
  <c r="R340"/>
  <c r="R318"/>
  <c r="R296"/>
  <c r="R274"/>
  <c r="R242"/>
  <c r="R210"/>
  <c r="R146"/>
  <c r="R82"/>
  <c r="R999"/>
  <c r="R970"/>
  <c r="R946"/>
  <c r="R919"/>
  <c r="R887"/>
  <c r="R855"/>
  <c r="R823"/>
  <c r="R791"/>
  <c r="R759"/>
  <c r="R727"/>
  <c r="R695"/>
  <c r="R670"/>
  <c r="R638"/>
  <c r="R606"/>
  <c r="R574"/>
  <c r="R220"/>
  <c r="R484"/>
  <c r="R560"/>
  <c r="R255"/>
  <c r="R319"/>
  <c r="R383"/>
  <c r="R455"/>
  <c r="R603"/>
  <c r="R667"/>
  <c r="R616"/>
  <c r="R680"/>
  <c r="R744"/>
  <c r="R808"/>
  <c r="R872"/>
  <c r="R948"/>
  <c r="R737"/>
  <c r="R801"/>
  <c r="R865"/>
  <c r="R929"/>
  <c r="R993"/>
  <c r="R207"/>
  <c r="R143"/>
  <c r="R79"/>
  <c r="R547"/>
  <c r="R524"/>
  <c r="R503"/>
  <c r="R482"/>
  <c r="R460"/>
  <c r="R439"/>
  <c r="R418"/>
  <c r="R397"/>
  <c r="R374"/>
  <c r="R352"/>
  <c r="R330"/>
  <c r="R308"/>
  <c r="R286"/>
  <c r="R261"/>
  <c r="R230"/>
  <c r="R182"/>
  <c r="R118"/>
  <c r="R54"/>
  <c r="R678"/>
  <c r="R984"/>
  <c r="R960"/>
  <c r="R932"/>
  <c r="R906"/>
  <c r="R874"/>
  <c r="R842"/>
  <c r="R810"/>
  <c r="R778"/>
  <c r="R746"/>
  <c r="R714"/>
  <c r="R679"/>
  <c r="R657"/>
  <c r="R625"/>
  <c r="R593"/>
  <c r="R550"/>
  <c r="R356"/>
  <c r="R533"/>
  <c r="R235"/>
  <c r="R299"/>
  <c r="R363"/>
  <c r="R427"/>
  <c r="R583"/>
  <c r="R647"/>
  <c r="R596"/>
  <c r="R660"/>
  <c r="R724"/>
  <c r="R788"/>
  <c r="R852"/>
  <c r="R916"/>
  <c r="R717"/>
  <c r="R781"/>
  <c r="R845"/>
  <c r="R909"/>
  <c r="R973"/>
  <c r="R998"/>
  <c r="R163"/>
  <c r="R99"/>
  <c r="R35"/>
  <c r="R531"/>
  <c r="R508"/>
  <c r="R491"/>
  <c r="R467"/>
  <c r="R445"/>
  <c r="R425"/>
  <c r="R404"/>
  <c r="R382"/>
  <c r="R360"/>
  <c r="R337"/>
  <c r="R316"/>
  <c r="R293"/>
  <c r="R270"/>
  <c r="R238"/>
  <c r="R202"/>
  <c r="R138"/>
  <c r="R74"/>
  <c r="R1011"/>
  <c r="R979"/>
  <c r="R955"/>
  <c r="R928"/>
  <c r="R899"/>
  <c r="R867"/>
  <c r="R835"/>
  <c r="R803"/>
  <c r="R771"/>
  <c r="R739"/>
  <c r="R707"/>
  <c r="R557"/>
  <c r="R650"/>
  <c r="R618"/>
  <c r="R586"/>
  <c r="R28"/>
  <c r="R476"/>
  <c r="R545"/>
  <c r="R247"/>
  <c r="R311"/>
  <c r="R375"/>
  <c r="R447"/>
  <c r="R595"/>
  <c r="R659"/>
  <c r="R608"/>
  <c r="R672"/>
  <c r="R736"/>
  <c r="R800"/>
  <c r="R864"/>
  <c r="R940"/>
  <c r="R729"/>
  <c r="R793"/>
  <c r="R857"/>
  <c r="R921"/>
  <c r="R985"/>
  <c r="R1010"/>
  <c r="R151"/>
  <c r="R87"/>
  <c r="R543"/>
  <c r="R522"/>
  <c r="R501"/>
  <c r="R478"/>
  <c r="R457"/>
  <c r="R437"/>
  <c r="R416"/>
  <c r="R394"/>
  <c r="R372"/>
  <c r="R349"/>
  <c r="R328"/>
  <c r="R305"/>
  <c r="R284"/>
  <c r="R257"/>
  <c r="R228"/>
  <c r="R174"/>
  <c r="R110"/>
  <c r="R46"/>
  <c r="R988"/>
  <c r="R963"/>
  <c r="R935"/>
  <c r="R910"/>
  <c r="R878"/>
  <c r="R846"/>
  <c r="R814"/>
  <c r="R782"/>
  <c r="R750"/>
  <c r="R718"/>
  <c r="R686"/>
  <c r="R661"/>
  <c r="R629"/>
  <c r="R597"/>
  <c r="R558"/>
  <c r="R252"/>
  <c r="R509"/>
  <c r="R551"/>
  <c r="R275"/>
  <c r="R339"/>
  <c r="R403"/>
  <c r="R483"/>
  <c r="R623"/>
  <c r="R572"/>
  <c r="R636"/>
  <c r="R700"/>
  <c r="R764"/>
  <c r="R828"/>
  <c r="R892"/>
  <c r="R693"/>
  <c r="R757"/>
  <c r="R821"/>
  <c r="R885"/>
  <c r="R949"/>
  <c r="R1013"/>
  <c r="R187"/>
  <c r="R123"/>
  <c r="R59"/>
  <c r="R539"/>
  <c r="R518"/>
  <c r="R498"/>
  <c r="R473"/>
  <c r="R453"/>
  <c r="R433"/>
  <c r="R412"/>
  <c r="R390"/>
  <c r="R368"/>
  <c r="R345"/>
  <c r="R324"/>
  <c r="R301"/>
  <c r="R280"/>
  <c r="R250"/>
  <c r="R224"/>
  <c r="R162"/>
  <c r="R98"/>
  <c r="R34"/>
  <c r="R1007"/>
  <c r="R975"/>
  <c r="R952"/>
  <c r="R926"/>
  <c r="R895"/>
  <c r="R863"/>
  <c r="R831"/>
  <c r="R799"/>
  <c r="R767"/>
  <c r="R735"/>
  <c r="R703"/>
  <c r="R549"/>
  <c r="R646"/>
  <c r="R614"/>
  <c r="R582"/>
  <c r="R23"/>
  <c r="R380"/>
  <c r="R537"/>
  <c r="R239"/>
  <c r="R303"/>
  <c r="R367"/>
  <c r="R431"/>
  <c r="R587"/>
  <c r="R651"/>
  <c r="R600"/>
  <c r="R664"/>
  <c r="R728"/>
  <c r="R792"/>
  <c r="R856"/>
  <c r="R924"/>
  <c r="R721"/>
  <c r="R785"/>
  <c r="R849"/>
  <c r="R913"/>
  <c r="R977"/>
  <c r="R1002"/>
  <c r="R159"/>
  <c r="R95"/>
  <c r="R31"/>
  <c r="R530"/>
  <c r="R507"/>
  <c r="R490"/>
  <c r="R466"/>
  <c r="R444"/>
  <c r="R424"/>
  <c r="R402"/>
  <c r="R381"/>
  <c r="R358"/>
  <c r="R336"/>
  <c r="R313"/>
  <c r="R292"/>
  <c r="R269"/>
  <c r="R237"/>
  <c r="R198"/>
  <c r="R134"/>
  <c r="R70"/>
  <c r="R992"/>
  <c r="R966"/>
  <c r="R939"/>
  <c r="R914"/>
  <c r="R882"/>
  <c r="R850"/>
  <c r="R818"/>
  <c r="R786"/>
  <c r="R754"/>
  <c r="R722"/>
  <c r="R690"/>
  <c r="R665"/>
  <c r="R633"/>
  <c r="R601"/>
  <c r="R565"/>
  <c r="R260"/>
  <c r="R517"/>
  <c r="R567"/>
  <c r="R283"/>
  <c r="R347"/>
  <c r="R411"/>
  <c r="R556"/>
  <c r="R631"/>
  <c r="R580"/>
  <c r="R644"/>
  <c r="R708"/>
  <c r="R772"/>
  <c r="R836"/>
  <c r="R900"/>
  <c r="R701"/>
  <c r="R765"/>
  <c r="R829"/>
  <c r="R893"/>
  <c r="R957"/>
  <c r="R982"/>
  <c r="R179"/>
  <c r="R115"/>
  <c r="R51"/>
  <c r="R536"/>
  <c r="R515"/>
  <c r="R496"/>
  <c r="R471"/>
  <c r="R450"/>
  <c r="R430"/>
  <c r="R409"/>
  <c r="R388"/>
  <c r="R365"/>
  <c r="R342"/>
  <c r="R321"/>
  <c r="R298"/>
  <c r="R277"/>
  <c r="R246"/>
  <c r="R221"/>
  <c r="R154"/>
  <c r="R90"/>
  <c r="R682"/>
  <c r="R987"/>
  <c r="R962"/>
  <c r="R934"/>
  <c r="R907"/>
  <c r="R875"/>
  <c r="R843"/>
  <c r="R811"/>
  <c r="R779"/>
  <c r="R747"/>
  <c r="R715"/>
  <c r="R683"/>
  <c r="R658"/>
  <c r="R626"/>
  <c r="R594"/>
  <c r="R553"/>
  <c r="R272"/>
  <c r="R529"/>
  <c r="R231"/>
  <c r="R295"/>
  <c r="R359"/>
  <c r="R423"/>
  <c r="R579"/>
  <c r="R643"/>
  <c r="R592"/>
  <c r="R656"/>
  <c r="R720"/>
  <c r="R784"/>
  <c r="R848"/>
  <c r="R912"/>
  <c r="R713"/>
  <c r="R777"/>
  <c r="R841"/>
  <c r="R905"/>
  <c r="R969"/>
  <c r="R994"/>
  <c r="R167"/>
  <c r="R103"/>
  <c r="R39"/>
  <c r="R527"/>
  <c r="R505"/>
  <c r="R486"/>
  <c r="R464"/>
  <c r="R442"/>
  <c r="R421"/>
  <c r="R400"/>
  <c r="R377"/>
  <c r="R354"/>
  <c r="R333"/>
  <c r="R310"/>
  <c r="R289"/>
  <c r="R265"/>
  <c r="R233"/>
  <c r="R190"/>
  <c r="R126"/>
  <c r="R62"/>
  <c r="R996"/>
  <c r="R968"/>
  <c r="R943"/>
  <c r="R918"/>
  <c r="R886"/>
  <c r="R854"/>
  <c r="R822"/>
  <c r="R790"/>
  <c r="R758"/>
  <c r="R726"/>
  <c r="R694"/>
  <c r="R669"/>
  <c r="R637"/>
  <c r="R605"/>
  <c r="R573"/>
  <c r="R236"/>
  <c r="R488"/>
  <c r="R563"/>
  <c r="R259"/>
  <c r="R323"/>
  <c r="R387"/>
  <c r="R459"/>
  <c r="R607"/>
  <c r="R671"/>
  <c r="R620"/>
  <c r="R684"/>
  <c r="R748"/>
  <c r="R812"/>
  <c r="R876"/>
  <c r="R956"/>
  <c r="R741"/>
  <c r="R805"/>
  <c r="R869"/>
  <c r="R933"/>
  <c r="R997"/>
  <c r="R203"/>
  <c r="R139"/>
  <c r="R75"/>
  <c r="R544"/>
  <c r="R523"/>
  <c r="R502"/>
  <c r="R481"/>
  <c r="R458"/>
  <c r="R438"/>
  <c r="R417"/>
  <c r="R396"/>
  <c r="R373"/>
  <c r="R350"/>
  <c r="R329"/>
  <c r="R306"/>
  <c r="R285"/>
  <c r="R258"/>
  <c r="R229"/>
  <c r="R178"/>
  <c r="R114"/>
  <c r="R50"/>
  <c r="R983"/>
  <c r="R959"/>
  <c r="R931"/>
  <c r="R903"/>
  <c r="R871"/>
  <c r="R839"/>
  <c r="R807"/>
  <c r="R775"/>
  <c r="R743"/>
  <c r="R711"/>
  <c r="R675"/>
  <c r="R654"/>
  <c r="R622"/>
  <c r="R590"/>
  <c r="R566"/>
  <c r="R264"/>
  <c r="R521"/>
  <c r="R223"/>
  <c r="R287"/>
  <c r="R351"/>
  <c r="R415"/>
  <c r="R571"/>
  <c r="R635"/>
  <c r="R584"/>
  <c r="R648"/>
  <c r="R712"/>
  <c r="R776"/>
  <c r="R840"/>
  <c r="R904"/>
  <c r="R705"/>
  <c r="R769"/>
  <c r="R833"/>
  <c r="R897"/>
  <c r="R961"/>
  <c r="R986"/>
  <c r="R175"/>
  <c r="R111"/>
  <c r="R47"/>
  <c r="R535"/>
  <c r="R514"/>
  <c r="R495"/>
  <c r="R470"/>
  <c r="R449"/>
  <c r="R429"/>
  <c r="R408"/>
  <c r="R386"/>
  <c r="R364"/>
  <c r="R341"/>
  <c r="R320"/>
  <c r="R297"/>
  <c r="R276"/>
  <c r="R245"/>
  <c r="R214"/>
  <c r="R150"/>
  <c r="R86"/>
  <c r="R219"/>
  <c r="R1000"/>
  <c r="R971"/>
  <c r="R947"/>
  <c r="R920"/>
  <c r="R890"/>
  <c r="R858"/>
  <c r="R826"/>
  <c r="R794"/>
  <c r="R762"/>
  <c r="R730"/>
  <c r="R698"/>
  <c r="R673"/>
  <c r="R641"/>
  <c r="R609"/>
  <c r="R577"/>
  <c r="R244"/>
  <c r="R512"/>
  <c r="R462"/>
  <c r="R267"/>
  <c r="R331"/>
  <c r="R395"/>
  <c r="R475"/>
  <c r="R615"/>
  <c r="R564"/>
  <c r="R628"/>
  <c r="R692"/>
  <c r="R756"/>
  <c r="R820"/>
  <c r="R884"/>
  <c r="R685"/>
  <c r="R749"/>
  <c r="R813"/>
  <c r="R877"/>
  <c r="R941"/>
  <c r="R1005"/>
  <c r="R195"/>
  <c r="R131"/>
  <c r="R67"/>
  <c r="R542"/>
  <c r="R520"/>
  <c r="R500"/>
  <c r="R477"/>
  <c r="R456"/>
  <c r="R436"/>
  <c r="R414"/>
  <c r="R393"/>
  <c r="R370"/>
  <c r="R348"/>
  <c r="R326"/>
  <c r="R304"/>
  <c r="R282"/>
  <c r="R254"/>
  <c r="R226"/>
  <c r="R170"/>
  <c r="R106"/>
  <c r="R42"/>
  <c r="Q21"/>
  <c r="R21" s="1"/>
  <c r="O20"/>
  <c r="W21"/>
  <c r="S6" i="3"/>
  <c r="K6" s="1"/>
  <c r="H7"/>
  <c r="U4" i="5" l="1"/>
  <c r="E8" s="1"/>
  <c r="U4" i="4"/>
  <c r="E8" s="1"/>
  <c r="T6" i="3"/>
  <c r="S7"/>
  <c r="K7" s="1"/>
  <c r="H8"/>
  <c r="T7" l="1"/>
  <c r="S8"/>
  <c r="H9"/>
  <c r="K8" l="1"/>
  <c r="T8" s="1"/>
  <c r="S9"/>
  <c r="H10"/>
  <c r="K9" l="1"/>
  <c r="S10"/>
  <c r="H11"/>
  <c r="T9" l="1"/>
  <c r="K10" s="1"/>
  <c r="S11"/>
  <c r="H12"/>
  <c r="T10" l="1"/>
  <c r="K11" s="1"/>
  <c r="T11" s="1"/>
  <c r="S12"/>
  <c r="H13"/>
  <c r="K12" l="1"/>
  <c r="T12" s="1"/>
  <c r="H14"/>
  <c r="S13"/>
  <c r="K13" l="1"/>
  <c r="T13" s="1"/>
  <c r="H15"/>
  <c r="S14"/>
  <c r="K14" l="1"/>
  <c r="T39" s="1"/>
  <c r="H16"/>
  <c r="T188"/>
  <c r="T40"/>
  <c r="T17"/>
  <c r="T949"/>
  <c r="T934"/>
  <c r="T903"/>
  <c r="T888"/>
  <c r="T865"/>
  <c r="T850"/>
  <c r="T819"/>
  <c r="T796"/>
  <c r="T773"/>
  <c r="T711"/>
  <c r="T680"/>
  <c r="T578"/>
  <c r="T555"/>
  <c r="T540"/>
  <c r="T515"/>
  <c r="T492"/>
  <c r="T464"/>
  <c r="T454"/>
  <c r="T423"/>
  <c r="T364"/>
  <c r="T807"/>
  <c r="T152"/>
  <c r="T129"/>
  <c r="T50"/>
  <c r="T14"/>
  <c r="T997"/>
  <c r="T982"/>
  <c r="T951"/>
  <c r="T872"/>
  <c r="T849"/>
  <c r="T834"/>
  <c r="T803"/>
  <c r="T780"/>
  <c r="T710"/>
  <c r="T695"/>
  <c r="T664"/>
  <c r="T756"/>
  <c r="T757"/>
  <c r="T727"/>
  <c r="T621"/>
  <c r="T598"/>
  <c r="T575"/>
  <c r="T560"/>
  <c r="T529"/>
  <c r="T392"/>
  <c r="T369"/>
  <c r="T354"/>
  <c r="T323"/>
  <c r="T300"/>
  <c r="T277"/>
  <c r="T262"/>
  <c r="T231"/>
  <c r="T341"/>
  <c r="T984"/>
  <c r="T961"/>
  <c r="T882"/>
  <c r="T851"/>
  <c r="T828"/>
  <c r="T805"/>
  <c r="T790"/>
  <c r="T712"/>
  <c r="T424"/>
  <c r="T401"/>
  <c r="T386"/>
  <c r="T355"/>
  <c r="T76"/>
  <c r="T53"/>
  <c r="T775"/>
  <c r="T504"/>
  <c r="T481"/>
  <c r="T473"/>
  <c r="T435"/>
  <c r="T412"/>
  <c r="T389"/>
  <c r="T374"/>
  <c r="T343"/>
  <c r="T200"/>
  <c r="T177"/>
  <c r="T162"/>
  <c r="T614"/>
  <c r="T63"/>
  <c r="T24"/>
  <c r="T946"/>
  <c r="T915"/>
  <c r="T892"/>
  <c r="T869"/>
  <c r="T854"/>
  <c r="T823"/>
  <c r="T697"/>
  <c r="T674"/>
  <c r="T659"/>
  <c r="T648"/>
  <c r="T608"/>
  <c r="T577"/>
  <c r="T524"/>
  <c r="T453"/>
  <c r="T963"/>
  <c r="T917"/>
  <c r="T594"/>
  <c r="T571"/>
  <c r="T498"/>
  <c r="T460"/>
  <c r="T444"/>
  <c r="T421"/>
  <c r="T406"/>
  <c r="T375"/>
  <c r="T296"/>
  <c r="T273"/>
  <c r="T258"/>
  <c r="T227"/>
  <c r="T204"/>
  <c r="T181"/>
  <c r="T166"/>
  <c r="T135"/>
  <c r="T120"/>
  <c r="T97"/>
  <c r="T82"/>
  <c r="T51"/>
  <c r="T28"/>
  <c r="T983"/>
  <c r="T840"/>
  <c r="T817"/>
  <c r="T802"/>
  <c r="T724"/>
  <c r="T701"/>
  <c r="T678"/>
  <c r="T663"/>
  <c r="T769"/>
  <c r="T637"/>
  <c r="T326"/>
  <c r="T408"/>
  <c r="T385"/>
  <c r="T306"/>
  <c r="T275"/>
  <c r="T252"/>
  <c r="T229"/>
  <c r="T214"/>
  <c r="T183"/>
  <c r="T104"/>
  <c r="T81"/>
  <c r="T66"/>
  <c r="T35"/>
  <c r="T16"/>
  <c r="T998"/>
  <c r="T967"/>
  <c r="T952"/>
  <c r="T929"/>
  <c r="T914"/>
  <c r="T883"/>
  <c r="T860"/>
  <c r="T837"/>
  <c r="T822"/>
  <c r="T791"/>
  <c r="T642"/>
  <c r="T619"/>
  <c r="T604"/>
  <c r="T573"/>
  <c r="T550"/>
  <c r="T527"/>
  <c r="T518"/>
  <c r="T487"/>
  <c r="T108"/>
  <c r="T295"/>
  <c r="T216"/>
  <c r="T193"/>
  <c r="T114"/>
  <c r="T83"/>
  <c r="T60"/>
  <c r="T37"/>
  <c r="T22"/>
  <c r="T771"/>
  <c r="T725"/>
  <c r="T636"/>
  <c r="T605"/>
  <c r="T332"/>
  <c r="T309"/>
  <c r="T38"/>
  <c r="T713"/>
  <c r="T690"/>
  <c r="T675"/>
  <c r="T746"/>
  <c r="T747"/>
  <c r="T639"/>
  <c r="T624"/>
  <c r="T593"/>
  <c r="T456"/>
  <c r="T433"/>
  <c r="T418"/>
  <c r="T876"/>
  <c r="T545"/>
  <c r="T280"/>
  <c r="T257"/>
  <c r="T178"/>
  <c r="T147"/>
  <c r="T124"/>
  <c r="T101"/>
  <c r="T86"/>
  <c r="T55"/>
  <c r="T977"/>
  <c r="T962"/>
  <c r="T931"/>
  <c r="T908"/>
  <c r="T885"/>
  <c r="T870"/>
  <c r="T839"/>
  <c r="T824"/>
  <c r="T801"/>
  <c r="T786"/>
  <c r="T708"/>
  <c r="T685"/>
  <c r="T662"/>
  <c r="T752"/>
  <c r="T737"/>
  <c r="T520"/>
  <c r="T241"/>
  <c r="T226"/>
  <c r="T195"/>
  <c r="T172"/>
  <c r="T149"/>
  <c r="T134"/>
  <c r="T103"/>
  <c r="T405"/>
  <c r="T640"/>
  <c r="T623"/>
  <c r="T539"/>
  <c r="T476"/>
  <c r="T407"/>
  <c r="T264"/>
  <c r="T940"/>
  <c r="T871"/>
  <c r="T856"/>
  <c r="T833"/>
  <c r="T707"/>
  <c r="T676"/>
  <c r="T764"/>
  <c r="T765"/>
  <c r="T735"/>
  <c r="T625"/>
  <c r="T546"/>
  <c r="T523"/>
  <c r="T514"/>
  <c r="T483"/>
  <c r="T461"/>
  <c r="T437"/>
  <c r="T422"/>
  <c r="T391"/>
  <c r="T376"/>
  <c r="T353"/>
  <c r="T338"/>
  <c r="T307"/>
  <c r="T284"/>
  <c r="T261"/>
  <c r="T246"/>
  <c r="T215"/>
  <c r="T72"/>
  <c r="T49"/>
  <c r="T34"/>
  <c r="T1004"/>
  <c r="T981"/>
  <c r="T966"/>
  <c r="T935"/>
  <c r="T294"/>
  <c r="T85"/>
  <c r="T739"/>
  <c r="T635"/>
  <c r="T556"/>
  <c r="T525"/>
  <c r="T508"/>
  <c r="T485"/>
  <c r="T466"/>
  <c r="T439"/>
  <c r="T360"/>
  <c r="T337"/>
  <c r="T322"/>
  <c r="T291"/>
  <c r="T268"/>
  <c r="T245"/>
  <c r="T230"/>
  <c r="T199"/>
  <c r="T184"/>
  <c r="T161"/>
  <c r="T146"/>
  <c r="T115"/>
  <c r="T92"/>
  <c r="T69"/>
  <c r="T54"/>
  <c r="T23"/>
  <c r="T881"/>
  <c r="T866"/>
  <c r="T835"/>
  <c r="T812"/>
  <c r="T789"/>
  <c r="T774"/>
  <c r="T696"/>
  <c r="T387"/>
  <c r="T70"/>
  <c r="T470"/>
  <c r="T449"/>
  <c r="T370"/>
  <c r="T339"/>
  <c r="T316"/>
  <c r="T293"/>
  <c r="T278"/>
  <c r="T247"/>
  <c r="T913"/>
  <c r="T898"/>
  <c r="T867"/>
  <c r="T582"/>
  <c r="T559"/>
  <c r="T544"/>
  <c r="T15"/>
  <c r="T993"/>
  <c r="T978"/>
  <c r="T947"/>
  <c r="T924"/>
  <c r="T901"/>
  <c r="T886"/>
  <c r="T855"/>
  <c r="T665"/>
  <c r="T742"/>
  <c r="T759"/>
  <c r="T131"/>
  <c r="T838"/>
  <c r="T530"/>
  <c r="T513"/>
  <c r="T434"/>
  <c r="T403"/>
  <c r="T380"/>
  <c r="T357"/>
  <c r="T342"/>
  <c r="T311"/>
  <c r="T232"/>
  <c r="T209"/>
  <c r="T194"/>
  <c r="T163"/>
  <c r="T140"/>
  <c r="T117"/>
  <c r="T102"/>
  <c r="T71"/>
  <c r="T56"/>
  <c r="T33"/>
  <c r="T988"/>
  <c r="T965"/>
  <c r="T950"/>
  <c r="T919"/>
  <c r="T776"/>
  <c r="T497"/>
  <c r="T482"/>
  <c r="T451"/>
  <c r="T428"/>
  <c r="T390"/>
  <c r="T359"/>
  <c r="T761"/>
  <c r="T562"/>
  <c r="T499"/>
  <c r="T438"/>
  <c r="T994"/>
  <c r="T902"/>
  <c r="T519"/>
  <c r="T88"/>
  <c r="T65"/>
  <c r="T979"/>
  <c r="T956"/>
  <c r="T933"/>
  <c r="T918"/>
  <c r="T887"/>
  <c r="T808"/>
  <c r="T785"/>
  <c r="T723"/>
  <c r="T692"/>
  <c r="T669"/>
  <c r="T750"/>
  <c r="T767"/>
  <c r="T641"/>
  <c r="T626"/>
  <c r="T603"/>
  <c r="T588"/>
  <c r="T557"/>
  <c r="T534"/>
  <c r="T517"/>
  <c r="T502"/>
  <c r="T468"/>
  <c r="T328"/>
  <c r="T305"/>
  <c r="T290"/>
  <c r="T259"/>
  <c r="T236"/>
  <c r="T213"/>
  <c r="T198"/>
  <c r="T167"/>
  <c r="T591"/>
  <c r="T920"/>
  <c r="T897"/>
  <c r="T818"/>
  <c r="T787"/>
  <c r="T717"/>
  <c r="T694"/>
  <c r="T679"/>
  <c r="T754"/>
  <c r="T610"/>
  <c r="T587"/>
  <c r="T572"/>
  <c r="T541"/>
  <c r="T649"/>
  <c r="T501"/>
  <c r="T486"/>
  <c r="T455"/>
  <c r="T440"/>
  <c r="T417"/>
  <c r="T402"/>
  <c r="T371"/>
  <c r="T348"/>
  <c r="T325"/>
  <c r="T310"/>
  <c r="T279"/>
  <c r="T136"/>
  <c r="T113"/>
  <c r="T98"/>
  <c r="T67"/>
  <c r="T44"/>
  <c r="T21"/>
  <c r="T999"/>
  <c r="T844"/>
  <c r="T576"/>
  <c r="T681"/>
  <c r="T658"/>
  <c r="T620"/>
  <c r="T589"/>
  <c r="T566"/>
  <c r="T543"/>
  <c r="T528"/>
  <c r="T503"/>
  <c r="T168"/>
  <c r="T145"/>
  <c r="T130"/>
  <c r="T99"/>
  <c r="T821"/>
  <c r="T806"/>
  <c r="T263"/>
  <c r="T248"/>
  <c r="T225"/>
  <c r="T210"/>
  <c r="T179"/>
  <c r="T156"/>
  <c r="T133"/>
  <c r="T118"/>
  <c r="T87"/>
  <c r="T945"/>
  <c r="T930"/>
  <c r="T899"/>
  <c r="T853"/>
  <c r="T792"/>
  <c r="T722"/>
  <c r="T744"/>
  <c r="T729"/>
  <c r="T630"/>
  <c r="T607"/>
  <c r="T592"/>
  <c r="T561"/>
  <c r="T488"/>
  <c r="T471"/>
  <c r="T450"/>
  <c r="T419"/>
  <c r="T396"/>
  <c r="T373"/>
  <c r="T358"/>
  <c r="T327"/>
  <c r="T312"/>
  <c r="T289"/>
  <c r="T274"/>
  <c r="T243"/>
  <c r="T220"/>
  <c r="T197"/>
  <c r="T182"/>
  <c r="T151"/>
  <c r="T706"/>
  <c r="T691"/>
  <c r="T660"/>
  <c r="T732"/>
  <c r="T733"/>
  <c r="T609"/>
  <c r="T496"/>
  <c r="T472"/>
  <c r="T458"/>
  <c r="T427"/>
  <c r="T404"/>
  <c r="T381"/>
  <c r="T350"/>
  <c r="T319"/>
  <c r="T128"/>
  <c r="T105"/>
  <c r="T90"/>
  <c r="T59"/>
  <c r="T36"/>
  <c r="T975"/>
  <c r="T1000"/>
  <c r="T144"/>
  <c r="T121"/>
  <c r="T106"/>
  <c r="T75"/>
  <c r="T52"/>
  <c r="T29"/>
  <c r="T991"/>
  <c r="T864"/>
  <c r="T841"/>
  <c r="T826"/>
  <c r="T795"/>
  <c r="T772"/>
  <c r="T702"/>
  <c r="T671"/>
  <c r="T738"/>
  <c r="T48"/>
  <c r="T25"/>
  <c r="T1003"/>
  <c r="T980"/>
  <c r="T957"/>
  <c r="T926"/>
  <c r="T895"/>
  <c r="T657"/>
  <c r="T726"/>
  <c r="T743"/>
  <c r="T629"/>
  <c r="T606"/>
  <c r="T583"/>
  <c r="T552"/>
  <c r="T655"/>
  <c r="T673"/>
  <c r="T758"/>
  <c r="T728"/>
  <c r="T646"/>
  <c r="T622"/>
  <c r="T599"/>
  <c r="T568"/>
  <c r="T537"/>
  <c r="T416"/>
  <c r="T393"/>
  <c r="T378"/>
  <c r="T347"/>
  <c r="T324"/>
  <c r="T301"/>
  <c r="T270"/>
  <c r="T239"/>
  <c r="T368"/>
  <c r="T345"/>
  <c r="T330"/>
  <c r="T299"/>
  <c r="T276"/>
  <c r="T253"/>
  <c r="T222"/>
  <c r="T191"/>
  <c r="T1001"/>
  <c r="T986"/>
  <c r="T955"/>
  <c r="T932"/>
  <c r="T909"/>
  <c r="T878"/>
  <c r="T847"/>
  <c r="T960"/>
  <c r="T1002"/>
  <c r="T971"/>
  <c r="T948"/>
  <c r="T925"/>
  <c r="T894"/>
  <c r="T863"/>
  <c r="T689"/>
  <c r="T666"/>
  <c r="T760"/>
  <c r="T745"/>
  <c r="T638"/>
  <c r="T615"/>
  <c r="T584"/>
  <c r="T553"/>
  <c r="T432"/>
  <c r="T409"/>
  <c r="T394"/>
  <c r="T363"/>
  <c r="T340"/>
  <c r="T317"/>
  <c r="T286"/>
  <c r="T255"/>
  <c r="T64"/>
  <c r="T41"/>
  <c r="T26"/>
  <c r="T996"/>
  <c r="T973"/>
  <c r="T942"/>
  <c r="T911"/>
  <c r="T936"/>
  <c r="T80"/>
  <c r="T57"/>
  <c r="T42"/>
  <c r="P11"/>
  <c r="R11" s="1"/>
  <c r="T705"/>
  <c r="T682"/>
  <c r="T667"/>
  <c r="T730"/>
  <c r="T731"/>
  <c r="T631"/>
  <c r="T600"/>
  <c r="T569"/>
  <c r="T384"/>
  <c r="T361"/>
  <c r="T346"/>
  <c r="T315"/>
  <c r="T292"/>
  <c r="T269"/>
  <c r="T238"/>
  <c r="T207"/>
  <c r="T400"/>
  <c r="T377"/>
  <c r="T362"/>
  <c r="T331"/>
  <c r="T308"/>
  <c r="T285"/>
  <c r="T254"/>
  <c r="T223"/>
  <c r="T96"/>
  <c r="T73"/>
  <c r="T58"/>
  <c r="T27"/>
  <c r="T1005"/>
  <c r="T974"/>
  <c r="T943"/>
  <c r="T904"/>
  <c r="T304"/>
  <c r="T281"/>
  <c r="T266"/>
  <c r="T235"/>
  <c r="T212"/>
  <c r="T189"/>
  <c r="T158"/>
  <c r="T127"/>
  <c r="T937"/>
  <c r="T922"/>
  <c r="T891"/>
  <c r="T868"/>
  <c r="T845"/>
  <c r="T814"/>
  <c r="T783"/>
  <c r="T976"/>
  <c r="T953"/>
  <c r="T938"/>
  <c r="T907"/>
  <c r="T884"/>
  <c r="T861"/>
  <c r="T830"/>
  <c r="T799"/>
  <c r="T755"/>
  <c r="T643"/>
  <c r="T628"/>
  <c r="T597"/>
  <c r="T574"/>
  <c r="T551"/>
  <c r="T653"/>
  <c r="T495"/>
  <c r="T618"/>
  <c r="T595"/>
  <c r="T580"/>
  <c r="T549"/>
  <c r="T526"/>
  <c r="T509"/>
  <c r="T478"/>
  <c r="T447"/>
  <c r="T256"/>
  <c r="T233"/>
  <c r="T218"/>
  <c r="T187"/>
  <c r="T164"/>
  <c r="T141"/>
  <c r="T110"/>
  <c r="T79"/>
  <c r="T272"/>
  <c r="T249"/>
  <c r="T234"/>
  <c r="T203"/>
  <c r="T180"/>
  <c r="T157"/>
  <c r="T126"/>
  <c r="T95"/>
  <c r="T969"/>
  <c r="T954"/>
  <c r="T923"/>
  <c r="T900"/>
  <c r="T877"/>
  <c r="T846"/>
  <c r="T815"/>
  <c r="T740"/>
  <c r="T741"/>
  <c r="T644"/>
  <c r="T613"/>
  <c r="T590"/>
  <c r="T567"/>
  <c r="T536"/>
  <c r="T511"/>
  <c r="T320"/>
  <c r="T297"/>
  <c r="T282"/>
  <c r="T251"/>
  <c r="T228"/>
  <c r="T205"/>
  <c r="T174"/>
  <c r="T143"/>
  <c r="T336"/>
  <c r="T313"/>
  <c r="T298"/>
  <c r="T267"/>
  <c r="T244"/>
  <c r="T221"/>
  <c r="T190"/>
  <c r="T159"/>
  <c r="T32"/>
  <c r="T18"/>
  <c r="T987"/>
  <c r="T964"/>
  <c r="T941"/>
  <c r="T910"/>
  <c r="T879"/>
  <c r="T506"/>
  <c r="T398"/>
  <c r="T989"/>
  <c r="T715"/>
  <c r="T661"/>
  <c r="T652"/>
  <c r="T928"/>
  <c r="T985"/>
  <c r="T970"/>
  <c r="T939"/>
  <c r="T916"/>
  <c r="T893"/>
  <c r="T862"/>
  <c r="T831"/>
  <c r="T634"/>
  <c r="T611"/>
  <c r="T596"/>
  <c r="T565"/>
  <c r="T542"/>
  <c r="T651"/>
  <c r="T494"/>
  <c r="T467"/>
  <c r="T656"/>
  <c r="T627"/>
  <c r="T612"/>
  <c r="T581"/>
  <c r="T558"/>
  <c r="T535"/>
  <c r="T510"/>
  <c r="T479"/>
  <c r="T352"/>
  <c r="T329"/>
  <c r="T314"/>
  <c r="T283"/>
  <c r="T260"/>
  <c r="T237"/>
  <c r="T206"/>
  <c r="T175"/>
  <c r="T554"/>
  <c r="T531"/>
  <c r="T645"/>
  <c r="T491"/>
  <c r="T462"/>
  <c r="T445"/>
  <c r="T414"/>
  <c r="T383"/>
  <c r="T192"/>
  <c r="T169"/>
  <c r="T154"/>
  <c r="T123"/>
  <c r="T100"/>
  <c r="T77"/>
  <c r="T46"/>
  <c r="T208"/>
  <c r="T185"/>
  <c r="T170"/>
  <c r="T139"/>
  <c r="T116"/>
  <c r="T93"/>
  <c r="T62"/>
  <c r="T31"/>
  <c r="T905"/>
  <c r="T890"/>
  <c r="T859"/>
  <c r="T836"/>
  <c r="T813"/>
  <c r="T782"/>
  <c r="T704"/>
  <c r="T880"/>
  <c r="T857"/>
  <c r="T842"/>
  <c r="T811"/>
  <c r="T788"/>
  <c r="T718"/>
  <c r="T687"/>
  <c r="T770"/>
  <c r="T512"/>
  <c r="T489"/>
  <c r="T474"/>
  <c r="T443"/>
  <c r="T420"/>
  <c r="T397"/>
  <c r="T366"/>
  <c r="T335"/>
  <c r="T522"/>
  <c r="T505"/>
  <c r="T490"/>
  <c r="T459"/>
  <c r="T436"/>
  <c r="T413"/>
  <c r="T382"/>
  <c r="T351"/>
  <c r="T224"/>
  <c r="T201"/>
  <c r="T186"/>
  <c r="T155"/>
  <c r="T132"/>
  <c r="T109"/>
  <c r="T78"/>
  <c r="T47"/>
  <c r="T944"/>
  <c r="T921"/>
  <c r="T906"/>
  <c r="T875"/>
  <c r="T852"/>
  <c r="T829"/>
  <c r="T798"/>
  <c r="T720"/>
  <c r="T570"/>
  <c r="T547"/>
  <c r="T532"/>
  <c r="T507"/>
  <c r="T484"/>
  <c r="T463"/>
  <c r="T430"/>
  <c r="T399"/>
  <c r="T586"/>
  <c r="T563"/>
  <c r="T548"/>
  <c r="T647"/>
  <c r="T500"/>
  <c r="T477"/>
  <c r="T446"/>
  <c r="T415"/>
  <c r="T288"/>
  <c r="T265"/>
  <c r="T250"/>
  <c r="T219"/>
  <c r="T196"/>
  <c r="T173"/>
  <c r="T142"/>
  <c r="T475"/>
  <c r="T429"/>
  <c r="T927"/>
  <c r="T800"/>
  <c r="T734"/>
  <c r="T111"/>
  <c r="T240"/>
  <c r="T217"/>
  <c r="T202"/>
  <c r="T171"/>
  <c r="T148"/>
  <c r="T125"/>
  <c r="T94"/>
  <c r="T896"/>
  <c r="T873"/>
  <c r="T858"/>
  <c r="T827"/>
  <c r="T804"/>
  <c r="T781"/>
  <c r="T703"/>
  <c r="T672"/>
  <c r="T912"/>
  <c r="T889"/>
  <c r="T874"/>
  <c r="T843"/>
  <c r="T820"/>
  <c r="T797"/>
  <c r="T719"/>
  <c r="T688"/>
  <c r="T602"/>
  <c r="T579"/>
  <c r="T564"/>
  <c r="T533"/>
  <c r="T516"/>
  <c r="T493"/>
  <c r="T465"/>
  <c r="T431"/>
  <c r="T816"/>
  <c r="T793"/>
  <c r="T778"/>
  <c r="T700"/>
  <c r="T677"/>
  <c r="T766"/>
  <c r="T751"/>
  <c r="T633"/>
  <c r="T448"/>
  <c r="T425"/>
  <c r="T410"/>
  <c r="T379"/>
  <c r="T356"/>
  <c r="T333"/>
  <c r="T302"/>
  <c r="T271"/>
  <c r="T469"/>
  <c r="T441"/>
  <c r="T426"/>
  <c r="T395"/>
  <c r="T372"/>
  <c r="T349"/>
  <c r="T318"/>
  <c r="T287"/>
  <c r="T160"/>
  <c r="T137"/>
  <c r="T122"/>
  <c r="T91"/>
  <c r="T68"/>
  <c r="T45"/>
  <c r="T19"/>
  <c r="T968"/>
  <c r="T112"/>
  <c r="T89"/>
  <c r="T74"/>
  <c r="T43"/>
  <c r="T20"/>
  <c r="T990"/>
  <c r="T959"/>
  <c r="T721"/>
  <c r="T698"/>
  <c r="T683"/>
  <c r="T762"/>
  <c r="T763"/>
  <c r="T650"/>
  <c r="T616"/>
  <c r="T585"/>
  <c r="T784"/>
  <c r="T714"/>
  <c r="T699"/>
  <c r="T668"/>
  <c r="T748"/>
  <c r="T749"/>
  <c r="T632"/>
  <c r="T601"/>
  <c r="T480"/>
  <c r="T457"/>
  <c r="T442"/>
  <c r="T411"/>
  <c r="T388"/>
  <c r="T365"/>
  <c r="T334"/>
  <c r="T303"/>
  <c r="T176"/>
  <c r="T153"/>
  <c r="T138"/>
  <c r="T107"/>
  <c r="T84"/>
  <c r="T61"/>
  <c r="T30"/>
  <c r="T832"/>
  <c r="T809"/>
  <c r="T794"/>
  <c r="T716"/>
  <c r="T693"/>
  <c r="T670"/>
  <c r="T736"/>
  <c r="T654"/>
  <c r="T848"/>
  <c r="T825"/>
  <c r="T810"/>
  <c r="T779"/>
  <c r="T709"/>
  <c r="T686"/>
  <c r="T768"/>
  <c r="T753"/>
  <c r="T538"/>
  <c r="T521"/>
  <c r="T452"/>
  <c r="T367"/>
  <c r="T958"/>
  <c r="T777"/>
  <c r="T684"/>
  <c r="T617"/>
  <c r="T995" l="1"/>
  <c r="T344"/>
  <c r="T165"/>
  <c r="T321"/>
  <c r="T150"/>
  <c r="T242"/>
  <c r="T992"/>
  <c r="L7"/>
  <c r="L11"/>
  <c r="L10"/>
  <c r="L9"/>
  <c r="L8"/>
  <c r="L5"/>
  <c r="L6"/>
  <c r="L14"/>
  <c r="L13"/>
  <c r="L12"/>
  <c r="T972"/>
  <c r="T119"/>
  <c r="T211"/>
  <c r="H17"/>
  <c r="W11"/>
  <c r="U10"/>
  <c r="U9"/>
  <c r="U12"/>
  <c r="U11"/>
  <c r="W10"/>
  <c r="W9"/>
  <c r="W8"/>
  <c r="U7"/>
  <c r="U6"/>
  <c r="W5"/>
  <c r="W12"/>
  <c r="W14"/>
  <c r="W6"/>
  <c r="W13"/>
  <c r="U13"/>
  <c r="U14"/>
  <c r="U8"/>
  <c r="W7"/>
  <c r="H18" l="1"/>
  <c r="H19" l="1"/>
  <c r="H20" l="1"/>
  <c r="H21" l="1"/>
  <c r="H22" l="1"/>
  <c r="H23" l="1"/>
  <c r="H24" l="1"/>
  <c r="H25" l="1"/>
  <c r="H26" l="1"/>
  <c r="H27" l="1"/>
  <c r="H28" l="1"/>
  <c r="H29" l="1"/>
  <c r="H30" l="1"/>
  <c r="H31" l="1"/>
  <c r="H32" l="1"/>
  <c r="H33" l="1"/>
  <c r="I32"/>
  <c r="H34" l="1"/>
  <c r="I33"/>
  <c r="Q3"/>
  <c r="G5"/>
  <c r="V2" s="1"/>
  <c r="I5"/>
  <c r="R8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J16" l="1"/>
  <c r="L16" s="1"/>
  <c r="J33"/>
  <c r="J15"/>
  <c r="L15" s="1"/>
  <c r="J31"/>
  <c r="L31" s="1"/>
  <c r="J23"/>
  <c r="L23" s="1"/>
  <c r="J32"/>
  <c r="L32" s="1"/>
  <c r="J28"/>
  <c r="L28" s="1"/>
  <c r="J24"/>
  <c r="L24" s="1"/>
  <c r="J20"/>
  <c r="L20" s="1"/>
  <c r="H35"/>
  <c r="I34"/>
  <c r="J35" s="1"/>
  <c r="L35" s="1"/>
  <c r="J27"/>
  <c r="L27" s="1"/>
  <c r="J29"/>
  <c r="L29" s="1"/>
  <c r="J25"/>
  <c r="L25" s="1"/>
  <c r="J21"/>
  <c r="L21" s="1"/>
  <c r="J17"/>
  <c r="L17" s="1"/>
  <c r="J19"/>
  <c r="L19" s="1"/>
  <c r="J30"/>
  <c r="L30" s="1"/>
  <c r="J26"/>
  <c r="L26" s="1"/>
  <c r="J22"/>
  <c r="L22" s="1"/>
  <c r="J18"/>
  <c r="L18" s="1"/>
  <c r="J34"/>
  <c r="L34" s="1"/>
  <c r="U33" l="1"/>
  <c r="L33"/>
  <c r="W33"/>
  <c r="U16"/>
  <c r="W16"/>
  <c r="U15"/>
  <c r="W15"/>
  <c r="U18"/>
  <c r="W18"/>
  <c r="U19"/>
  <c r="W19"/>
  <c r="U29"/>
  <c r="W29"/>
  <c r="U20"/>
  <c r="W20"/>
  <c r="U23"/>
  <c r="W23"/>
  <c r="U34"/>
  <c r="W34"/>
  <c r="U30"/>
  <c r="W30"/>
  <c r="U25"/>
  <c r="W25"/>
  <c r="H36"/>
  <c r="I35"/>
  <c r="J36" s="1"/>
  <c r="L36" s="1"/>
  <c r="U32"/>
  <c r="W32"/>
  <c r="U26"/>
  <c r="W26"/>
  <c r="U21"/>
  <c r="W21"/>
  <c r="U35"/>
  <c r="W35"/>
  <c r="U28"/>
  <c r="W28"/>
  <c r="U22"/>
  <c r="W22"/>
  <c r="W17"/>
  <c r="U17"/>
  <c r="U27"/>
  <c r="W27"/>
  <c r="U24"/>
  <c r="W24"/>
  <c r="U31"/>
  <c r="W31"/>
  <c r="H37" l="1"/>
  <c r="I36"/>
  <c r="J37" s="1"/>
  <c r="L37" s="1"/>
  <c r="U36"/>
  <c r="W36"/>
  <c r="H38" l="1"/>
  <c r="I37"/>
  <c r="J38" s="1"/>
  <c r="L38" s="1"/>
  <c r="U37"/>
  <c r="W37"/>
  <c r="H39" l="1"/>
  <c r="I38"/>
  <c r="J39" s="1"/>
  <c r="L39" s="1"/>
  <c r="U38"/>
  <c r="W38"/>
  <c r="H40" l="1"/>
  <c r="I39"/>
  <c r="J40" s="1"/>
  <c r="L40" s="1"/>
  <c r="U39"/>
  <c r="W39"/>
  <c r="H41" l="1"/>
  <c r="I40"/>
  <c r="J41" s="1"/>
  <c r="L41" s="1"/>
  <c r="U40"/>
  <c r="W40"/>
  <c r="H42" l="1"/>
  <c r="I41"/>
  <c r="J42" s="1"/>
  <c r="L42" s="1"/>
  <c r="U41"/>
  <c r="W41"/>
  <c r="H43" l="1"/>
  <c r="I42"/>
  <c r="J43" s="1"/>
  <c r="L43" s="1"/>
  <c r="U42"/>
  <c r="W42"/>
  <c r="H44" l="1"/>
  <c r="I43"/>
  <c r="J44" s="1"/>
  <c r="L44" s="1"/>
  <c r="U43"/>
  <c r="W43"/>
  <c r="H45" l="1"/>
  <c r="I44"/>
  <c r="J45" s="1"/>
  <c r="L45" s="1"/>
  <c r="U44"/>
  <c r="W44"/>
  <c r="H46" l="1"/>
  <c r="I45"/>
  <c r="J46" s="1"/>
  <c r="L46" s="1"/>
  <c r="U45"/>
  <c r="W45"/>
  <c r="H47" l="1"/>
  <c r="I46"/>
  <c r="J47" s="1"/>
  <c r="L47" s="1"/>
  <c r="U46"/>
  <c r="W46"/>
  <c r="H48" l="1"/>
  <c r="I47"/>
  <c r="J48" s="1"/>
  <c r="L48" s="1"/>
  <c r="U47"/>
  <c r="W47"/>
  <c r="H49" l="1"/>
  <c r="I48"/>
  <c r="J49" s="1"/>
  <c r="L49" s="1"/>
  <c r="U48"/>
  <c r="W48"/>
  <c r="H50" l="1"/>
  <c r="I49"/>
  <c r="J50" s="1"/>
  <c r="L50" s="1"/>
  <c r="U49"/>
  <c r="W49"/>
  <c r="H51" l="1"/>
  <c r="I50"/>
  <c r="J51" s="1"/>
  <c r="L51" s="1"/>
  <c r="U50"/>
  <c r="W50"/>
  <c r="H52" l="1"/>
  <c r="I51"/>
  <c r="J52" s="1"/>
  <c r="L52" s="1"/>
  <c r="U51"/>
  <c r="W51"/>
  <c r="H53" l="1"/>
  <c r="I52"/>
  <c r="J53" s="1"/>
  <c r="L53" s="1"/>
  <c r="U52"/>
  <c r="W52"/>
  <c r="H54" l="1"/>
  <c r="I53"/>
  <c r="J54" s="1"/>
  <c r="L54" s="1"/>
  <c r="U53"/>
  <c r="W53"/>
  <c r="H55" l="1"/>
  <c r="I54"/>
  <c r="J55" s="1"/>
  <c r="L55" s="1"/>
  <c r="U54"/>
  <c r="W54"/>
  <c r="H56" l="1"/>
  <c r="I55"/>
  <c r="J56" s="1"/>
  <c r="L56" s="1"/>
  <c r="U55"/>
  <c r="W55"/>
  <c r="H57" l="1"/>
  <c r="I56"/>
  <c r="J57" s="1"/>
  <c r="L57" s="1"/>
  <c r="U56"/>
  <c r="W56"/>
  <c r="H58" l="1"/>
  <c r="I57"/>
  <c r="J58" s="1"/>
  <c r="L58" s="1"/>
  <c r="U57"/>
  <c r="W57"/>
  <c r="H59" l="1"/>
  <c r="I58"/>
  <c r="J59" s="1"/>
  <c r="L59" s="1"/>
  <c r="U58"/>
  <c r="W58"/>
  <c r="H60" l="1"/>
  <c r="I59"/>
  <c r="J60" s="1"/>
  <c r="L60" s="1"/>
  <c r="U59"/>
  <c r="W59"/>
  <c r="H61" l="1"/>
  <c r="I60"/>
  <c r="J61" s="1"/>
  <c r="L61" s="1"/>
  <c r="U60"/>
  <c r="W60"/>
  <c r="H62" l="1"/>
  <c r="I61"/>
  <c r="J62" s="1"/>
  <c r="L62" s="1"/>
  <c r="U61"/>
  <c r="W61"/>
  <c r="H63" l="1"/>
  <c r="I62"/>
  <c r="J63" s="1"/>
  <c r="L63" s="1"/>
  <c r="U62"/>
  <c r="W62"/>
  <c r="H64" l="1"/>
  <c r="I63"/>
  <c r="J64" s="1"/>
  <c r="L64" s="1"/>
  <c r="U63"/>
  <c r="W63"/>
  <c r="H65" l="1"/>
  <c r="I64"/>
  <c r="J65" s="1"/>
  <c r="L65" s="1"/>
  <c r="U64"/>
  <c r="W64"/>
  <c r="H66" l="1"/>
  <c r="I65"/>
  <c r="J66" s="1"/>
  <c r="L66" s="1"/>
  <c r="U65"/>
  <c r="W65"/>
  <c r="H67" l="1"/>
  <c r="I66"/>
  <c r="J67" s="1"/>
  <c r="L67" s="1"/>
  <c r="U66"/>
  <c r="W66"/>
  <c r="H68" l="1"/>
  <c r="I67"/>
  <c r="J68" s="1"/>
  <c r="L68" s="1"/>
  <c r="U67"/>
  <c r="W67"/>
  <c r="H69" l="1"/>
  <c r="I68"/>
  <c r="J69" s="1"/>
  <c r="L69" s="1"/>
  <c r="U68"/>
  <c r="W68"/>
  <c r="H70" l="1"/>
  <c r="I69"/>
  <c r="J70" s="1"/>
  <c r="L70" s="1"/>
  <c r="U69"/>
  <c r="W69"/>
  <c r="H71" l="1"/>
  <c r="I70"/>
  <c r="J71" s="1"/>
  <c r="L71" s="1"/>
  <c r="U70"/>
  <c r="W70"/>
  <c r="H72" l="1"/>
  <c r="I71"/>
  <c r="J72" s="1"/>
  <c r="L72" s="1"/>
  <c r="U71"/>
  <c r="W71"/>
  <c r="H73" l="1"/>
  <c r="I72"/>
  <c r="J73" s="1"/>
  <c r="L73" s="1"/>
  <c r="U72"/>
  <c r="W72"/>
  <c r="H74" l="1"/>
  <c r="I73"/>
  <c r="J74" s="1"/>
  <c r="L74" s="1"/>
  <c r="U73"/>
  <c r="W73"/>
  <c r="H75" l="1"/>
  <c r="I74"/>
  <c r="J75" s="1"/>
  <c r="L75" s="1"/>
  <c r="U74"/>
  <c r="W74"/>
  <c r="H76" l="1"/>
  <c r="I75"/>
  <c r="J76" s="1"/>
  <c r="L76" s="1"/>
  <c r="U75"/>
  <c r="W75"/>
  <c r="H77" l="1"/>
  <c r="I76"/>
  <c r="J77" s="1"/>
  <c r="L77" s="1"/>
  <c r="U76"/>
  <c r="W76"/>
  <c r="H78" l="1"/>
  <c r="I77"/>
  <c r="J78" s="1"/>
  <c r="L78" s="1"/>
  <c r="U77"/>
  <c r="W77"/>
  <c r="H79" l="1"/>
  <c r="I78"/>
  <c r="J79" s="1"/>
  <c r="L79" s="1"/>
  <c r="U78"/>
  <c r="W78"/>
  <c r="H80" l="1"/>
  <c r="I79"/>
  <c r="J80" s="1"/>
  <c r="L80" s="1"/>
  <c r="U79"/>
  <c r="W79"/>
  <c r="H81" l="1"/>
  <c r="I80"/>
  <c r="J81" s="1"/>
  <c r="L81" s="1"/>
  <c r="U80"/>
  <c r="W80"/>
  <c r="H82" l="1"/>
  <c r="I81"/>
  <c r="J82" s="1"/>
  <c r="L82" s="1"/>
  <c r="U81"/>
  <c r="W81"/>
  <c r="H83" l="1"/>
  <c r="I82"/>
  <c r="J83" s="1"/>
  <c r="L83" s="1"/>
  <c r="U82"/>
  <c r="W82"/>
  <c r="H84" l="1"/>
  <c r="I83"/>
  <c r="J84" s="1"/>
  <c r="L84" s="1"/>
  <c r="U83"/>
  <c r="W83"/>
  <c r="H85" l="1"/>
  <c r="I84"/>
  <c r="J85" s="1"/>
  <c r="L85" s="1"/>
  <c r="U84"/>
  <c r="W84"/>
  <c r="H86" l="1"/>
  <c r="I85"/>
  <c r="J86" s="1"/>
  <c r="L86" s="1"/>
  <c r="U85"/>
  <c r="W85"/>
  <c r="H87" l="1"/>
  <c r="I86"/>
  <c r="J87" s="1"/>
  <c r="L87" s="1"/>
  <c r="U86"/>
  <c r="W86"/>
  <c r="H88" l="1"/>
  <c r="I87"/>
  <c r="J88" s="1"/>
  <c r="L88" s="1"/>
  <c r="U87"/>
  <c r="W87"/>
  <c r="H89" l="1"/>
  <c r="I88"/>
  <c r="J89" s="1"/>
  <c r="L89" s="1"/>
  <c r="U88"/>
  <c r="W88"/>
  <c r="H90" l="1"/>
  <c r="I89"/>
  <c r="J90" s="1"/>
  <c r="L90" s="1"/>
  <c r="U89"/>
  <c r="W89"/>
  <c r="H91" l="1"/>
  <c r="I90"/>
  <c r="J91" s="1"/>
  <c r="L91" s="1"/>
  <c r="U90"/>
  <c r="W90"/>
  <c r="H92" l="1"/>
  <c r="I91"/>
  <c r="J92" s="1"/>
  <c r="L92" s="1"/>
  <c r="U91"/>
  <c r="W91"/>
  <c r="H93" l="1"/>
  <c r="I92"/>
  <c r="J93" s="1"/>
  <c r="L93" s="1"/>
  <c r="U92"/>
  <c r="W92"/>
  <c r="H94" l="1"/>
  <c r="I93"/>
  <c r="J94" s="1"/>
  <c r="L94" s="1"/>
  <c r="U93"/>
  <c r="W93"/>
  <c r="H95" l="1"/>
  <c r="I94"/>
  <c r="J95" s="1"/>
  <c r="L95" s="1"/>
  <c r="U94"/>
  <c r="W94"/>
  <c r="H96" l="1"/>
  <c r="I95"/>
  <c r="J96" s="1"/>
  <c r="L96" s="1"/>
  <c r="U95"/>
  <c r="W95"/>
  <c r="H97" l="1"/>
  <c r="I96"/>
  <c r="J97" s="1"/>
  <c r="L97" s="1"/>
  <c r="U96"/>
  <c r="W96"/>
  <c r="H98" l="1"/>
  <c r="I97"/>
  <c r="J98" s="1"/>
  <c r="L98" s="1"/>
  <c r="U97"/>
  <c r="W97"/>
  <c r="H99" l="1"/>
  <c r="I98"/>
  <c r="J99" s="1"/>
  <c r="L99" s="1"/>
  <c r="U98"/>
  <c r="W98"/>
  <c r="H100" l="1"/>
  <c r="I99"/>
  <c r="J100" s="1"/>
  <c r="L100" s="1"/>
  <c r="U99"/>
  <c r="W99"/>
  <c r="H101" l="1"/>
  <c r="I100"/>
  <c r="J101" s="1"/>
  <c r="L101" s="1"/>
  <c r="U100"/>
  <c r="W100"/>
  <c r="H102" l="1"/>
  <c r="I101"/>
  <c r="J102" s="1"/>
  <c r="L102" s="1"/>
  <c r="U101"/>
  <c r="W101"/>
  <c r="H103" l="1"/>
  <c r="I102"/>
  <c r="J103" s="1"/>
  <c r="L103" s="1"/>
  <c r="U102"/>
  <c r="W102"/>
  <c r="H104" l="1"/>
  <c r="I103"/>
  <c r="J104" s="1"/>
  <c r="L104" s="1"/>
  <c r="U103"/>
  <c r="W103"/>
  <c r="H105" l="1"/>
  <c r="I104"/>
  <c r="J105" s="1"/>
  <c r="L105" s="1"/>
  <c r="U104"/>
  <c r="W104"/>
  <c r="H106" l="1"/>
  <c r="I105"/>
  <c r="J106" s="1"/>
  <c r="L106" s="1"/>
  <c r="U105"/>
  <c r="W105"/>
  <c r="H107" l="1"/>
  <c r="I106"/>
  <c r="J107" s="1"/>
  <c r="L107" s="1"/>
  <c r="U106"/>
  <c r="W106"/>
  <c r="H108" l="1"/>
  <c r="I107"/>
  <c r="J108" s="1"/>
  <c r="L108" s="1"/>
  <c r="U107"/>
  <c r="W107"/>
  <c r="H109" l="1"/>
  <c r="I108"/>
  <c r="J109" s="1"/>
  <c r="L109" s="1"/>
  <c r="U108"/>
  <c r="W108"/>
  <c r="H110" l="1"/>
  <c r="I109"/>
  <c r="J110" s="1"/>
  <c r="L110" s="1"/>
  <c r="U109"/>
  <c r="W109"/>
  <c r="H111" l="1"/>
  <c r="I110"/>
  <c r="J111" s="1"/>
  <c r="L111" s="1"/>
  <c r="U110"/>
  <c r="W110"/>
  <c r="H112" l="1"/>
  <c r="I111"/>
  <c r="J112" s="1"/>
  <c r="L112" s="1"/>
  <c r="U111"/>
  <c r="W111"/>
  <c r="H113" l="1"/>
  <c r="I112"/>
  <c r="J113" s="1"/>
  <c r="L113" s="1"/>
  <c r="U112"/>
  <c r="W112"/>
  <c r="H114" l="1"/>
  <c r="I113"/>
  <c r="J114" s="1"/>
  <c r="L114" s="1"/>
  <c r="U113"/>
  <c r="W113"/>
  <c r="H115" l="1"/>
  <c r="I114"/>
  <c r="J115" s="1"/>
  <c r="L115" s="1"/>
  <c r="U114"/>
  <c r="W114"/>
  <c r="H116" l="1"/>
  <c r="I115"/>
  <c r="J116" s="1"/>
  <c r="L116" s="1"/>
  <c r="U115"/>
  <c r="W115"/>
  <c r="H117" l="1"/>
  <c r="I116"/>
  <c r="J117" s="1"/>
  <c r="L117" s="1"/>
  <c r="U116"/>
  <c r="W116"/>
  <c r="H118" l="1"/>
  <c r="I117"/>
  <c r="J118" s="1"/>
  <c r="L118" s="1"/>
  <c r="U117"/>
  <c r="W117"/>
  <c r="H119" l="1"/>
  <c r="I118"/>
  <c r="J119" s="1"/>
  <c r="L119" s="1"/>
  <c r="U118"/>
  <c r="W118"/>
  <c r="H120" l="1"/>
  <c r="I119"/>
  <c r="J120" s="1"/>
  <c r="L120" s="1"/>
  <c r="U119"/>
  <c r="W119"/>
  <c r="H121" l="1"/>
  <c r="I120"/>
  <c r="J121" s="1"/>
  <c r="L121" s="1"/>
  <c r="U120"/>
  <c r="W120"/>
  <c r="H122" l="1"/>
  <c r="I121"/>
  <c r="J122" s="1"/>
  <c r="L122" s="1"/>
  <c r="U121"/>
  <c r="W121"/>
  <c r="H123" l="1"/>
  <c r="I122"/>
  <c r="J123" s="1"/>
  <c r="L123" s="1"/>
  <c r="U122"/>
  <c r="W122"/>
  <c r="H124" l="1"/>
  <c r="I123"/>
  <c r="J124" s="1"/>
  <c r="L124" s="1"/>
  <c r="U123"/>
  <c r="W123"/>
  <c r="H125" l="1"/>
  <c r="I124"/>
  <c r="J125" s="1"/>
  <c r="L125" s="1"/>
  <c r="U124"/>
  <c r="W124"/>
  <c r="H126" l="1"/>
  <c r="I125"/>
  <c r="J126" s="1"/>
  <c r="L126" s="1"/>
  <c r="U125"/>
  <c r="W125"/>
  <c r="H127" l="1"/>
  <c r="I126"/>
  <c r="J127" s="1"/>
  <c r="L127" s="1"/>
  <c r="U126"/>
  <c r="W126"/>
  <c r="H128" l="1"/>
  <c r="I127"/>
  <c r="J128" s="1"/>
  <c r="L128" s="1"/>
  <c r="U127"/>
  <c r="W127"/>
  <c r="H129" l="1"/>
  <c r="I128"/>
  <c r="J129" s="1"/>
  <c r="L129" s="1"/>
  <c r="U128"/>
  <c r="W128"/>
  <c r="H130" l="1"/>
  <c r="I129"/>
  <c r="J130" s="1"/>
  <c r="L130" s="1"/>
  <c r="U129"/>
  <c r="W129"/>
  <c r="H131" l="1"/>
  <c r="I130"/>
  <c r="J131" s="1"/>
  <c r="L131" s="1"/>
  <c r="U130"/>
  <c r="W130"/>
  <c r="H132" l="1"/>
  <c r="I131"/>
  <c r="J132" s="1"/>
  <c r="L132" s="1"/>
  <c r="U131"/>
  <c r="W131"/>
  <c r="H133" l="1"/>
  <c r="I132"/>
  <c r="J133" s="1"/>
  <c r="L133" s="1"/>
  <c r="U132"/>
  <c r="W132"/>
  <c r="H134" l="1"/>
  <c r="I133"/>
  <c r="J134" s="1"/>
  <c r="L134" s="1"/>
  <c r="U133"/>
  <c r="W133"/>
  <c r="H135" l="1"/>
  <c r="I134"/>
  <c r="J135" s="1"/>
  <c r="L135" s="1"/>
  <c r="U134"/>
  <c r="W134"/>
  <c r="H136" l="1"/>
  <c r="I135"/>
  <c r="J136" s="1"/>
  <c r="L136" s="1"/>
  <c r="U135"/>
  <c r="W135"/>
  <c r="H137" l="1"/>
  <c r="I136"/>
  <c r="J137" s="1"/>
  <c r="L137" s="1"/>
  <c r="U136"/>
  <c r="W136"/>
  <c r="H138" l="1"/>
  <c r="I137"/>
  <c r="J138" s="1"/>
  <c r="L138" s="1"/>
  <c r="U137"/>
  <c r="W137"/>
  <c r="H139" l="1"/>
  <c r="I138"/>
  <c r="J139" s="1"/>
  <c r="L139" s="1"/>
  <c r="U138"/>
  <c r="W138"/>
  <c r="H140" l="1"/>
  <c r="I139"/>
  <c r="J140" s="1"/>
  <c r="L140" s="1"/>
  <c r="U139"/>
  <c r="W139"/>
  <c r="H141" l="1"/>
  <c r="I140"/>
  <c r="J141" s="1"/>
  <c r="L141" s="1"/>
  <c r="U140"/>
  <c r="W140"/>
  <c r="H142" l="1"/>
  <c r="I141"/>
  <c r="J142" s="1"/>
  <c r="L142" s="1"/>
  <c r="U141"/>
  <c r="W141"/>
  <c r="H143" l="1"/>
  <c r="I142"/>
  <c r="J143" s="1"/>
  <c r="L143" s="1"/>
  <c r="U142"/>
  <c r="W142"/>
  <c r="H144" l="1"/>
  <c r="I143"/>
  <c r="J144" s="1"/>
  <c r="L144" s="1"/>
  <c r="U143"/>
  <c r="W143"/>
  <c r="H145" l="1"/>
  <c r="I144"/>
  <c r="J145" s="1"/>
  <c r="L145" s="1"/>
  <c r="U144"/>
  <c r="W144"/>
  <c r="H146" l="1"/>
  <c r="I145"/>
  <c r="J146" s="1"/>
  <c r="L146" s="1"/>
  <c r="U145"/>
  <c r="W145"/>
  <c r="H147" l="1"/>
  <c r="I146"/>
  <c r="J147" s="1"/>
  <c r="L147" s="1"/>
  <c r="U146"/>
  <c r="W146"/>
  <c r="H148" l="1"/>
  <c r="I147"/>
  <c r="J148" s="1"/>
  <c r="L148" s="1"/>
  <c r="U147"/>
  <c r="W147"/>
  <c r="H149" l="1"/>
  <c r="I148"/>
  <c r="J149" s="1"/>
  <c r="L149" s="1"/>
  <c r="U148"/>
  <c r="W148"/>
  <c r="H150" l="1"/>
  <c r="I149"/>
  <c r="J150" s="1"/>
  <c r="L150" s="1"/>
  <c r="U149"/>
  <c r="W149"/>
  <c r="H151" l="1"/>
  <c r="I150"/>
  <c r="J151" s="1"/>
  <c r="L151" s="1"/>
  <c r="U150"/>
  <c r="W150"/>
  <c r="H152" l="1"/>
  <c r="I151"/>
  <c r="J152" s="1"/>
  <c r="L152" s="1"/>
  <c r="U151"/>
  <c r="W151"/>
  <c r="H153" l="1"/>
  <c r="I152"/>
  <c r="J153" s="1"/>
  <c r="L153" s="1"/>
  <c r="U152"/>
  <c r="W152"/>
  <c r="H154" l="1"/>
  <c r="I153"/>
  <c r="J154" s="1"/>
  <c r="L154" s="1"/>
  <c r="U153"/>
  <c r="W153"/>
  <c r="H155" l="1"/>
  <c r="I154"/>
  <c r="J155" s="1"/>
  <c r="L155" s="1"/>
  <c r="U154"/>
  <c r="W154"/>
  <c r="H156" l="1"/>
  <c r="I155"/>
  <c r="J156" s="1"/>
  <c r="L156" s="1"/>
  <c r="U155"/>
  <c r="W155"/>
  <c r="H157" l="1"/>
  <c r="I156"/>
  <c r="J157" s="1"/>
  <c r="L157" s="1"/>
  <c r="U156"/>
  <c r="W156"/>
  <c r="H158" l="1"/>
  <c r="I157"/>
  <c r="J158" s="1"/>
  <c r="L158" s="1"/>
  <c r="U157"/>
  <c r="W157"/>
  <c r="H159" l="1"/>
  <c r="I158"/>
  <c r="J159" s="1"/>
  <c r="L159" s="1"/>
  <c r="U158"/>
  <c r="W158"/>
  <c r="H160" l="1"/>
  <c r="I159"/>
  <c r="J160" s="1"/>
  <c r="L160" s="1"/>
  <c r="U159"/>
  <c r="W159"/>
  <c r="H161" l="1"/>
  <c r="I160"/>
  <c r="J161" s="1"/>
  <c r="L161" s="1"/>
  <c r="U160"/>
  <c r="W160"/>
  <c r="H162" l="1"/>
  <c r="I161"/>
  <c r="J162" s="1"/>
  <c r="L162" s="1"/>
  <c r="U161"/>
  <c r="W161"/>
  <c r="H163" l="1"/>
  <c r="I162"/>
  <c r="J163" s="1"/>
  <c r="L163" s="1"/>
  <c r="U162"/>
  <c r="W162"/>
  <c r="H164" l="1"/>
  <c r="I163"/>
  <c r="J164" s="1"/>
  <c r="L164" s="1"/>
  <c r="U163"/>
  <c r="W163"/>
  <c r="H165" l="1"/>
  <c r="I164"/>
  <c r="J165" s="1"/>
  <c r="L165" s="1"/>
  <c r="U164"/>
  <c r="W164"/>
  <c r="H166" l="1"/>
  <c r="I165"/>
  <c r="J166" s="1"/>
  <c r="L166" s="1"/>
  <c r="U165"/>
  <c r="W165"/>
  <c r="H167" l="1"/>
  <c r="I166"/>
  <c r="J167" s="1"/>
  <c r="L167" s="1"/>
  <c r="U166"/>
  <c r="W166"/>
  <c r="H168" l="1"/>
  <c r="I167"/>
  <c r="J168" s="1"/>
  <c r="L168" s="1"/>
  <c r="U167"/>
  <c r="W167"/>
  <c r="H169" l="1"/>
  <c r="I168"/>
  <c r="J169" s="1"/>
  <c r="L169" s="1"/>
  <c r="U168"/>
  <c r="W168"/>
  <c r="H170" l="1"/>
  <c r="I169"/>
  <c r="J170" s="1"/>
  <c r="L170" s="1"/>
  <c r="U169"/>
  <c r="W169"/>
  <c r="H171" l="1"/>
  <c r="I170"/>
  <c r="J171" s="1"/>
  <c r="L171" s="1"/>
  <c r="U170"/>
  <c r="W170"/>
  <c r="H172" l="1"/>
  <c r="I171"/>
  <c r="J172" s="1"/>
  <c r="L172" s="1"/>
  <c r="U171"/>
  <c r="W171"/>
  <c r="H173" l="1"/>
  <c r="I172"/>
  <c r="J173" s="1"/>
  <c r="L173" s="1"/>
  <c r="U172"/>
  <c r="W172"/>
  <c r="H174" l="1"/>
  <c r="I173"/>
  <c r="J174" s="1"/>
  <c r="L174" s="1"/>
  <c r="U173"/>
  <c r="W173"/>
  <c r="H175" l="1"/>
  <c r="I174"/>
  <c r="J175" s="1"/>
  <c r="L175" s="1"/>
  <c r="U174"/>
  <c r="W174"/>
  <c r="H176" l="1"/>
  <c r="I175"/>
  <c r="J176" s="1"/>
  <c r="L176" s="1"/>
  <c r="U175"/>
  <c r="W175"/>
  <c r="H177" l="1"/>
  <c r="I176"/>
  <c r="J177" s="1"/>
  <c r="L177" s="1"/>
  <c r="U176"/>
  <c r="W176"/>
  <c r="H178" l="1"/>
  <c r="I177"/>
  <c r="J178" s="1"/>
  <c r="L178" s="1"/>
  <c r="U177"/>
  <c r="W177"/>
  <c r="H179" l="1"/>
  <c r="I178"/>
  <c r="J179" s="1"/>
  <c r="L179" s="1"/>
  <c r="U178"/>
  <c r="W178"/>
  <c r="H180" l="1"/>
  <c r="I179"/>
  <c r="J180" s="1"/>
  <c r="L180" s="1"/>
  <c r="U179"/>
  <c r="W179"/>
  <c r="H181" l="1"/>
  <c r="I180"/>
  <c r="J181" s="1"/>
  <c r="L181" s="1"/>
  <c r="U180"/>
  <c r="W180"/>
  <c r="H182" l="1"/>
  <c r="I181"/>
  <c r="J182" s="1"/>
  <c r="L182" s="1"/>
  <c r="U181"/>
  <c r="W181"/>
  <c r="H183" l="1"/>
  <c r="I182"/>
  <c r="J183" s="1"/>
  <c r="L183" s="1"/>
  <c r="U182"/>
  <c r="W182"/>
  <c r="H184" l="1"/>
  <c r="I183"/>
  <c r="J184" s="1"/>
  <c r="L184" s="1"/>
  <c r="U183"/>
  <c r="W183"/>
  <c r="H185" l="1"/>
  <c r="I184"/>
  <c r="J185" s="1"/>
  <c r="L185" s="1"/>
  <c r="U184"/>
  <c r="W184"/>
  <c r="H186" l="1"/>
  <c r="I185"/>
  <c r="J186" s="1"/>
  <c r="L186" s="1"/>
  <c r="U185"/>
  <c r="W185"/>
  <c r="H187" l="1"/>
  <c r="I186"/>
  <c r="J187" s="1"/>
  <c r="L187" s="1"/>
  <c r="U186"/>
  <c r="W186"/>
  <c r="H188" l="1"/>
  <c r="I187"/>
  <c r="J188" s="1"/>
  <c r="L188" s="1"/>
  <c r="U187"/>
  <c r="W187"/>
  <c r="H189" l="1"/>
  <c r="I188"/>
  <c r="J189" s="1"/>
  <c r="L189" s="1"/>
  <c r="U188"/>
  <c r="W188"/>
  <c r="H190" l="1"/>
  <c r="I189"/>
  <c r="J190" s="1"/>
  <c r="L190" s="1"/>
  <c r="U189"/>
  <c r="W189"/>
  <c r="H191" l="1"/>
  <c r="I190"/>
  <c r="J191" s="1"/>
  <c r="L191" s="1"/>
  <c r="U190"/>
  <c r="W190"/>
  <c r="H192" l="1"/>
  <c r="I191"/>
  <c r="J192" s="1"/>
  <c r="L192" s="1"/>
  <c r="U191"/>
  <c r="W191"/>
  <c r="H193" l="1"/>
  <c r="I192"/>
  <c r="J193" s="1"/>
  <c r="L193" s="1"/>
  <c r="U192"/>
  <c r="W192"/>
  <c r="H194" l="1"/>
  <c r="I193"/>
  <c r="J194" s="1"/>
  <c r="L194" s="1"/>
  <c r="U193"/>
  <c r="W193"/>
  <c r="H195" l="1"/>
  <c r="I194"/>
  <c r="J195" s="1"/>
  <c r="L195" s="1"/>
  <c r="U194"/>
  <c r="W194"/>
  <c r="H196" l="1"/>
  <c r="I195"/>
  <c r="J196" s="1"/>
  <c r="L196" s="1"/>
  <c r="U195"/>
  <c r="W195"/>
  <c r="H197" l="1"/>
  <c r="I196"/>
  <c r="J197" s="1"/>
  <c r="L197" s="1"/>
  <c r="U196"/>
  <c r="W196"/>
  <c r="H198" l="1"/>
  <c r="I197"/>
  <c r="J198" s="1"/>
  <c r="L198" s="1"/>
  <c r="U197"/>
  <c r="W197"/>
  <c r="H199" l="1"/>
  <c r="I198"/>
  <c r="J199" s="1"/>
  <c r="L199" s="1"/>
  <c r="W198"/>
  <c r="U198"/>
  <c r="H200" l="1"/>
  <c r="I199"/>
  <c r="J200" s="1"/>
  <c r="L200" s="1"/>
  <c r="U199"/>
  <c r="W199"/>
  <c r="H201" l="1"/>
  <c r="I200"/>
  <c r="J201" s="1"/>
  <c r="L201" s="1"/>
  <c r="W200"/>
  <c r="U200"/>
  <c r="H202" l="1"/>
  <c r="I201"/>
  <c r="J202" s="1"/>
  <c r="L202" s="1"/>
  <c r="U201"/>
  <c r="W201"/>
  <c r="H203" l="1"/>
  <c r="I202"/>
  <c r="J203" s="1"/>
  <c r="L203" s="1"/>
  <c r="W202"/>
  <c r="U202"/>
  <c r="H204" l="1"/>
  <c r="I203"/>
  <c r="J204" s="1"/>
  <c r="L204" s="1"/>
  <c r="U203"/>
  <c r="W203"/>
  <c r="H205" l="1"/>
  <c r="I204"/>
  <c r="J205" s="1"/>
  <c r="L205" s="1"/>
  <c r="W204"/>
  <c r="U204"/>
  <c r="H206" l="1"/>
  <c r="I205"/>
  <c r="J206" s="1"/>
  <c r="L206" s="1"/>
  <c r="U205"/>
  <c r="W205"/>
  <c r="H207" l="1"/>
  <c r="I206"/>
  <c r="J207" s="1"/>
  <c r="L207" s="1"/>
  <c r="W206"/>
  <c r="U206"/>
  <c r="H208" l="1"/>
  <c r="I207"/>
  <c r="J208" s="1"/>
  <c r="L208" s="1"/>
  <c r="U207"/>
  <c r="W207"/>
  <c r="H209" l="1"/>
  <c r="I208"/>
  <c r="J209" s="1"/>
  <c r="L209" s="1"/>
  <c r="W208"/>
  <c r="U208"/>
  <c r="H210" l="1"/>
  <c r="I209"/>
  <c r="J210" s="1"/>
  <c r="L210" s="1"/>
  <c r="U209"/>
  <c r="W209"/>
  <c r="H211" l="1"/>
  <c r="I210"/>
  <c r="J211" s="1"/>
  <c r="L211" s="1"/>
  <c r="W210"/>
  <c r="U210"/>
  <c r="H212" l="1"/>
  <c r="I211"/>
  <c r="J212" s="1"/>
  <c r="L212" s="1"/>
  <c r="U211"/>
  <c r="W211"/>
  <c r="H213" l="1"/>
  <c r="I212"/>
  <c r="J213" s="1"/>
  <c r="L213" s="1"/>
  <c r="U212"/>
  <c r="W212"/>
  <c r="H214" l="1"/>
  <c r="I213"/>
  <c r="J214" s="1"/>
  <c r="L214" s="1"/>
  <c r="U213"/>
  <c r="W213"/>
  <c r="H215" l="1"/>
  <c r="I214"/>
  <c r="J215" s="1"/>
  <c r="L215" s="1"/>
  <c r="U214"/>
  <c r="W214"/>
  <c r="H216" l="1"/>
  <c r="I215"/>
  <c r="J216" s="1"/>
  <c r="L216" s="1"/>
  <c r="U215"/>
  <c r="W215"/>
  <c r="H217" l="1"/>
  <c r="I216"/>
  <c r="J217" s="1"/>
  <c r="L217" s="1"/>
  <c r="U216"/>
  <c r="W216"/>
  <c r="H218" l="1"/>
  <c r="I217"/>
  <c r="J218" s="1"/>
  <c r="L218" s="1"/>
  <c r="U217"/>
  <c r="W217"/>
  <c r="H219" l="1"/>
  <c r="I218"/>
  <c r="J219" s="1"/>
  <c r="L219" s="1"/>
  <c r="U218"/>
  <c r="W218"/>
  <c r="H220" l="1"/>
  <c r="I219"/>
  <c r="J220" s="1"/>
  <c r="L220" s="1"/>
  <c r="U219"/>
  <c r="W219"/>
  <c r="H221" l="1"/>
  <c r="I220"/>
  <c r="J221" s="1"/>
  <c r="L221" s="1"/>
  <c r="U220"/>
  <c r="W220"/>
  <c r="H222" l="1"/>
  <c r="I221"/>
  <c r="J222" s="1"/>
  <c r="L222" s="1"/>
  <c r="U221"/>
  <c r="W221"/>
  <c r="H223" l="1"/>
  <c r="I222"/>
  <c r="J223" s="1"/>
  <c r="L223" s="1"/>
  <c r="U222"/>
  <c r="W222"/>
  <c r="H224" l="1"/>
  <c r="I223"/>
  <c r="J224" s="1"/>
  <c r="L224" s="1"/>
  <c r="U223"/>
  <c r="W223"/>
  <c r="H225" l="1"/>
  <c r="I224"/>
  <c r="J225" s="1"/>
  <c r="L225" s="1"/>
  <c r="U224"/>
  <c r="W224"/>
  <c r="H226" l="1"/>
  <c r="I225"/>
  <c r="J226" s="1"/>
  <c r="L226" s="1"/>
  <c r="U225"/>
  <c r="W225"/>
  <c r="H227" l="1"/>
  <c r="I226"/>
  <c r="J227" s="1"/>
  <c r="L227" s="1"/>
  <c r="U226"/>
  <c r="W226"/>
  <c r="H228" l="1"/>
  <c r="I227"/>
  <c r="J228" s="1"/>
  <c r="L228" s="1"/>
  <c r="U227"/>
  <c r="W227"/>
  <c r="H229" l="1"/>
  <c r="I228"/>
  <c r="J229" s="1"/>
  <c r="L229" s="1"/>
  <c r="U228"/>
  <c r="W228"/>
  <c r="H230" l="1"/>
  <c r="I229"/>
  <c r="J230" s="1"/>
  <c r="L230" s="1"/>
  <c r="U229"/>
  <c r="W229"/>
  <c r="H231" l="1"/>
  <c r="I230"/>
  <c r="J231" s="1"/>
  <c r="L231" s="1"/>
  <c r="U230"/>
  <c r="W230"/>
  <c r="H232" l="1"/>
  <c r="I231"/>
  <c r="J232" s="1"/>
  <c r="L232" s="1"/>
  <c r="U231"/>
  <c r="W231"/>
  <c r="H233" l="1"/>
  <c r="I232"/>
  <c r="J233" s="1"/>
  <c r="L233" s="1"/>
  <c r="U232"/>
  <c r="W232"/>
  <c r="H234" l="1"/>
  <c r="I233"/>
  <c r="J234" s="1"/>
  <c r="L234" s="1"/>
  <c r="U233"/>
  <c r="W233"/>
  <c r="H235" l="1"/>
  <c r="I234"/>
  <c r="J235" s="1"/>
  <c r="L235" s="1"/>
  <c r="U234"/>
  <c r="W234"/>
  <c r="H236" l="1"/>
  <c r="I235"/>
  <c r="J236" s="1"/>
  <c r="L236" s="1"/>
  <c r="U235"/>
  <c r="W235"/>
  <c r="H237" l="1"/>
  <c r="I236"/>
  <c r="J237" s="1"/>
  <c r="L237" s="1"/>
  <c r="U236"/>
  <c r="W236"/>
  <c r="H238" l="1"/>
  <c r="I237"/>
  <c r="J238" s="1"/>
  <c r="L238" s="1"/>
  <c r="U237"/>
  <c r="W237"/>
  <c r="H239" l="1"/>
  <c r="I238"/>
  <c r="J239" s="1"/>
  <c r="L239" s="1"/>
  <c r="U238"/>
  <c r="W238"/>
  <c r="H240" l="1"/>
  <c r="I239"/>
  <c r="J240" s="1"/>
  <c r="L240" s="1"/>
  <c r="U239"/>
  <c r="W239"/>
  <c r="H241" l="1"/>
  <c r="I240"/>
  <c r="J241" s="1"/>
  <c r="L241" s="1"/>
  <c r="U240"/>
  <c r="W240"/>
  <c r="H242" l="1"/>
  <c r="I241"/>
  <c r="J242" s="1"/>
  <c r="L242" s="1"/>
  <c r="U241"/>
  <c r="W241"/>
  <c r="H243" l="1"/>
  <c r="I242"/>
  <c r="J243" s="1"/>
  <c r="L243" s="1"/>
  <c r="U242"/>
  <c r="W242"/>
  <c r="H244" l="1"/>
  <c r="I243"/>
  <c r="J244" s="1"/>
  <c r="L244" s="1"/>
  <c r="U243"/>
  <c r="W243"/>
  <c r="H245" l="1"/>
  <c r="I244"/>
  <c r="J245" s="1"/>
  <c r="L245" s="1"/>
  <c r="U244"/>
  <c r="W244"/>
  <c r="H246" l="1"/>
  <c r="I245"/>
  <c r="J246" s="1"/>
  <c r="L246" s="1"/>
  <c r="U245"/>
  <c r="W245"/>
  <c r="H247" l="1"/>
  <c r="I246"/>
  <c r="J247" s="1"/>
  <c r="L247" s="1"/>
  <c r="U246"/>
  <c r="W246"/>
  <c r="H248" l="1"/>
  <c r="I247"/>
  <c r="J248" s="1"/>
  <c r="L248" s="1"/>
  <c r="U247"/>
  <c r="W247"/>
  <c r="H249" l="1"/>
  <c r="I248"/>
  <c r="J249" s="1"/>
  <c r="L249" s="1"/>
  <c r="U248"/>
  <c r="W248"/>
  <c r="H250" l="1"/>
  <c r="I249"/>
  <c r="J250" s="1"/>
  <c r="L250" s="1"/>
  <c r="U249"/>
  <c r="W249"/>
  <c r="H251" l="1"/>
  <c r="I250"/>
  <c r="J251" s="1"/>
  <c r="L251" s="1"/>
  <c r="U250"/>
  <c r="W250"/>
  <c r="H252" l="1"/>
  <c r="I251"/>
  <c r="J252" s="1"/>
  <c r="L252" s="1"/>
  <c r="U251"/>
  <c r="W251"/>
  <c r="H253" l="1"/>
  <c r="I252"/>
  <c r="J253" s="1"/>
  <c r="L253" s="1"/>
  <c r="U252"/>
  <c r="W252"/>
  <c r="H254" l="1"/>
  <c r="I253"/>
  <c r="J254" s="1"/>
  <c r="L254" s="1"/>
  <c r="U253"/>
  <c r="W253"/>
  <c r="H255" l="1"/>
  <c r="I254"/>
  <c r="J255" s="1"/>
  <c r="L255" s="1"/>
  <c r="U254"/>
  <c r="W254"/>
  <c r="H256" l="1"/>
  <c r="I255"/>
  <c r="J256" s="1"/>
  <c r="L256" s="1"/>
  <c r="U255"/>
  <c r="W255"/>
  <c r="H257" l="1"/>
  <c r="I256"/>
  <c r="J257" s="1"/>
  <c r="L257" s="1"/>
  <c r="U256"/>
  <c r="W256"/>
  <c r="H258" l="1"/>
  <c r="I257"/>
  <c r="J258" s="1"/>
  <c r="L258" s="1"/>
  <c r="U257"/>
  <c r="W257"/>
  <c r="H259" l="1"/>
  <c r="I258"/>
  <c r="J259" s="1"/>
  <c r="L259" s="1"/>
  <c r="U258"/>
  <c r="W258"/>
  <c r="H260" l="1"/>
  <c r="I259"/>
  <c r="J260" s="1"/>
  <c r="L260" s="1"/>
  <c r="U259"/>
  <c r="W259"/>
  <c r="H261" l="1"/>
  <c r="I260"/>
  <c r="J261" s="1"/>
  <c r="L261" s="1"/>
  <c r="U260"/>
  <c r="W260"/>
  <c r="H262" l="1"/>
  <c r="I261"/>
  <c r="J262" s="1"/>
  <c r="L262" s="1"/>
  <c r="U261"/>
  <c r="W261"/>
  <c r="H263" l="1"/>
  <c r="I262"/>
  <c r="J263" s="1"/>
  <c r="L263" s="1"/>
  <c r="U262"/>
  <c r="W262"/>
  <c r="H264" l="1"/>
  <c r="I263"/>
  <c r="J264" s="1"/>
  <c r="L264" s="1"/>
  <c r="U263"/>
  <c r="W263"/>
  <c r="H265" l="1"/>
  <c r="I264"/>
  <c r="J265" s="1"/>
  <c r="L265" s="1"/>
  <c r="U264"/>
  <c r="W264"/>
  <c r="H266" l="1"/>
  <c r="I265"/>
  <c r="J266" s="1"/>
  <c r="L266" s="1"/>
  <c r="U265"/>
  <c r="W265"/>
  <c r="H267" l="1"/>
  <c r="I266"/>
  <c r="J267" s="1"/>
  <c r="L267" s="1"/>
  <c r="U266"/>
  <c r="W266"/>
  <c r="H268" l="1"/>
  <c r="I267"/>
  <c r="J268" s="1"/>
  <c r="L268" s="1"/>
  <c r="U267"/>
  <c r="W267"/>
  <c r="H269" l="1"/>
  <c r="I268"/>
  <c r="J269" s="1"/>
  <c r="L269" s="1"/>
  <c r="U268"/>
  <c r="W268"/>
  <c r="H270" l="1"/>
  <c r="I269"/>
  <c r="J270" s="1"/>
  <c r="L270" s="1"/>
  <c r="U269"/>
  <c r="W269"/>
  <c r="H271" l="1"/>
  <c r="I270"/>
  <c r="J271" s="1"/>
  <c r="L271" s="1"/>
  <c r="U270"/>
  <c r="W270"/>
  <c r="H272" l="1"/>
  <c r="I271"/>
  <c r="J272" s="1"/>
  <c r="L272" s="1"/>
  <c r="U271"/>
  <c r="W271"/>
  <c r="H273" l="1"/>
  <c r="I272"/>
  <c r="J273" s="1"/>
  <c r="L273" s="1"/>
  <c r="U272"/>
  <c r="W272"/>
  <c r="H274" l="1"/>
  <c r="I273"/>
  <c r="J274" s="1"/>
  <c r="L274" s="1"/>
  <c r="U273"/>
  <c r="W273"/>
  <c r="H275" l="1"/>
  <c r="I274"/>
  <c r="J275" s="1"/>
  <c r="L275" s="1"/>
  <c r="U274"/>
  <c r="W274"/>
  <c r="H276" l="1"/>
  <c r="I275"/>
  <c r="J276" s="1"/>
  <c r="L276" s="1"/>
  <c r="U275"/>
  <c r="W275"/>
  <c r="H277" l="1"/>
  <c r="I276"/>
  <c r="J277" s="1"/>
  <c r="L277" s="1"/>
  <c r="U276"/>
  <c r="W276"/>
  <c r="H278" l="1"/>
  <c r="I277"/>
  <c r="J278" s="1"/>
  <c r="L278" s="1"/>
  <c r="U277"/>
  <c r="W277"/>
  <c r="H279" l="1"/>
  <c r="I278"/>
  <c r="J279" s="1"/>
  <c r="L279" s="1"/>
  <c r="U278"/>
  <c r="W278"/>
  <c r="H280" l="1"/>
  <c r="I279"/>
  <c r="J280" s="1"/>
  <c r="L280" s="1"/>
  <c r="U279"/>
  <c r="W279"/>
  <c r="H281" l="1"/>
  <c r="I280"/>
  <c r="J281" s="1"/>
  <c r="L281" s="1"/>
  <c r="U280"/>
  <c r="W280"/>
  <c r="H282" l="1"/>
  <c r="I281"/>
  <c r="J282" s="1"/>
  <c r="L282" s="1"/>
  <c r="U281"/>
  <c r="W281"/>
  <c r="H283" l="1"/>
  <c r="I282"/>
  <c r="J283" s="1"/>
  <c r="L283" s="1"/>
  <c r="U282"/>
  <c r="W282"/>
  <c r="H284" l="1"/>
  <c r="I283"/>
  <c r="J284" s="1"/>
  <c r="L284" s="1"/>
  <c r="U283"/>
  <c r="W283"/>
  <c r="H285" l="1"/>
  <c r="I284"/>
  <c r="J285" s="1"/>
  <c r="L285" s="1"/>
  <c r="U284"/>
  <c r="W284"/>
  <c r="H286" l="1"/>
  <c r="I285"/>
  <c r="J286" s="1"/>
  <c r="L286" s="1"/>
  <c r="U285"/>
  <c r="W285"/>
  <c r="U286" l="1"/>
  <c r="W286"/>
  <c r="H287"/>
  <c r="I286"/>
  <c r="J287" s="1"/>
  <c r="L287" s="1"/>
  <c r="U287" l="1"/>
  <c r="W287"/>
  <c r="H288"/>
  <c r="I287"/>
  <c r="J288" s="1"/>
  <c r="L288" s="1"/>
  <c r="U288" l="1"/>
  <c r="W288"/>
  <c r="H289"/>
  <c r="I288"/>
  <c r="J289" s="1"/>
  <c r="L289" s="1"/>
  <c r="U289" l="1"/>
  <c r="W289"/>
  <c r="H290"/>
  <c r="I289"/>
  <c r="J290" s="1"/>
  <c r="L290" s="1"/>
  <c r="U290" l="1"/>
  <c r="W290"/>
  <c r="H291"/>
  <c r="I290"/>
  <c r="J291" s="1"/>
  <c r="L291" s="1"/>
  <c r="U291" l="1"/>
  <c r="W291"/>
  <c r="H292"/>
  <c r="I291"/>
  <c r="J292" s="1"/>
  <c r="L292" s="1"/>
  <c r="U292" l="1"/>
  <c r="W292"/>
  <c r="H293"/>
  <c r="I292"/>
  <c r="J293" s="1"/>
  <c r="L293" s="1"/>
  <c r="U293" l="1"/>
  <c r="W293"/>
  <c r="H294"/>
  <c r="I293"/>
  <c r="J294" s="1"/>
  <c r="L294" s="1"/>
  <c r="U294" l="1"/>
  <c r="W294"/>
  <c r="H295"/>
  <c r="I294"/>
  <c r="J295" s="1"/>
  <c r="L295" s="1"/>
  <c r="U295" l="1"/>
  <c r="W295"/>
  <c r="H296"/>
  <c r="I295"/>
  <c r="J296" s="1"/>
  <c r="L296" s="1"/>
  <c r="U296" l="1"/>
  <c r="W296"/>
  <c r="H297"/>
  <c r="I296"/>
  <c r="J297" s="1"/>
  <c r="L297" s="1"/>
  <c r="U297" l="1"/>
  <c r="W297"/>
  <c r="H298"/>
  <c r="I297"/>
  <c r="J298" s="1"/>
  <c r="L298" s="1"/>
  <c r="U298" l="1"/>
  <c r="W298"/>
  <c r="H299"/>
  <c r="I298"/>
  <c r="J299" s="1"/>
  <c r="L299" s="1"/>
  <c r="U299" l="1"/>
  <c r="W299"/>
  <c r="H300"/>
  <c r="I299"/>
  <c r="J300" s="1"/>
  <c r="L300" s="1"/>
  <c r="U300" l="1"/>
  <c r="W300"/>
  <c r="H301"/>
  <c r="I300"/>
  <c r="J301" s="1"/>
  <c r="L301" s="1"/>
  <c r="U301" l="1"/>
  <c r="W301"/>
  <c r="H302"/>
  <c r="I301"/>
  <c r="J302" s="1"/>
  <c r="L302" s="1"/>
  <c r="U302" l="1"/>
  <c r="W302"/>
  <c r="H303"/>
  <c r="I302"/>
  <c r="J303" s="1"/>
  <c r="L303" s="1"/>
  <c r="U303" l="1"/>
  <c r="W303"/>
  <c r="H304"/>
  <c r="I303"/>
  <c r="J304" s="1"/>
  <c r="L304" s="1"/>
  <c r="U304" l="1"/>
  <c r="W304"/>
  <c r="H305"/>
  <c r="I304"/>
  <c r="J305" s="1"/>
  <c r="L305" s="1"/>
  <c r="U305" l="1"/>
  <c r="W305"/>
  <c r="H306"/>
  <c r="I305"/>
  <c r="J306" s="1"/>
  <c r="L306" s="1"/>
  <c r="U306" l="1"/>
  <c r="W306"/>
  <c r="H307"/>
  <c r="I306"/>
  <c r="J307" s="1"/>
  <c r="L307" s="1"/>
  <c r="U307" l="1"/>
  <c r="W307"/>
  <c r="H308"/>
  <c r="I307"/>
  <c r="J308" s="1"/>
  <c r="L308" s="1"/>
  <c r="U308" l="1"/>
  <c r="W308"/>
  <c r="H309"/>
  <c r="I308"/>
  <c r="J309" s="1"/>
  <c r="L309" s="1"/>
  <c r="U309" l="1"/>
  <c r="W309"/>
  <c r="H310"/>
  <c r="I309"/>
  <c r="J310" s="1"/>
  <c r="L310" s="1"/>
  <c r="U310" l="1"/>
  <c r="W310"/>
  <c r="H311"/>
  <c r="I310"/>
  <c r="J311" s="1"/>
  <c r="L311" s="1"/>
  <c r="U311" l="1"/>
  <c r="W311"/>
  <c r="H312"/>
  <c r="I311"/>
  <c r="J312" s="1"/>
  <c r="L312" s="1"/>
  <c r="U312" l="1"/>
  <c r="W312"/>
  <c r="H313"/>
  <c r="I312"/>
  <c r="J313" s="1"/>
  <c r="L313" s="1"/>
  <c r="U313" l="1"/>
  <c r="W313"/>
  <c r="H314"/>
  <c r="I313"/>
  <c r="J314" s="1"/>
  <c r="L314" s="1"/>
  <c r="U314" l="1"/>
  <c r="W314"/>
  <c r="H315"/>
  <c r="I314"/>
  <c r="J315" s="1"/>
  <c r="L315" s="1"/>
  <c r="U315" l="1"/>
  <c r="W315"/>
  <c r="H316"/>
  <c r="I315"/>
  <c r="J316" s="1"/>
  <c r="L316" s="1"/>
  <c r="U316" l="1"/>
  <c r="W316"/>
  <c r="H317"/>
  <c r="I316"/>
  <c r="J317" s="1"/>
  <c r="L317" s="1"/>
  <c r="U317" l="1"/>
  <c r="W317"/>
  <c r="H318"/>
  <c r="I317"/>
  <c r="J318" s="1"/>
  <c r="L318" s="1"/>
  <c r="U318" l="1"/>
  <c r="W318"/>
  <c r="H319"/>
  <c r="I318"/>
  <c r="J319" s="1"/>
  <c r="L319" s="1"/>
  <c r="U319" l="1"/>
  <c r="W319"/>
  <c r="H320"/>
  <c r="I319"/>
  <c r="J320" s="1"/>
  <c r="L320" s="1"/>
  <c r="U320" l="1"/>
  <c r="W320"/>
  <c r="H321"/>
  <c r="I320"/>
  <c r="J321" s="1"/>
  <c r="L321" s="1"/>
  <c r="U321" l="1"/>
  <c r="W321"/>
  <c r="H322"/>
  <c r="I321"/>
  <c r="J322" s="1"/>
  <c r="L322" s="1"/>
  <c r="U322" l="1"/>
  <c r="W322"/>
  <c r="I322"/>
  <c r="J323" s="1"/>
  <c r="L323" s="1"/>
  <c r="H323"/>
  <c r="I323" l="1"/>
  <c r="J324" s="1"/>
  <c r="L324" s="1"/>
  <c r="H324"/>
  <c r="U323"/>
  <c r="W323"/>
  <c r="I324" l="1"/>
  <c r="J325" s="1"/>
  <c r="L325" s="1"/>
  <c r="H325"/>
  <c r="U324"/>
  <c r="W324"/>
  <c r="I325" l="1"/>
  <c r="J326" s="1"/>
  <c r="L326" s="1"/>
  <c r="H326"/>
  <c r="U325"/>
  <c r="W325"/>
  <c r="I326" l="1"/>
  <c r="J327" s="1"/>
  <c r="L327" s="1"/>
  <c r="H327"/>
  <c r="U326"/>
  <c r="W326"/>
  <c r="U327" l="1"/>
  <c r="W327"/>
  <c r="I327"/>
  <c r="J328" s="1"/>
  <c r="L328" s="1"/>
  <c r="H328"/>
  <c r="I328" l="1"/>
  <c r="J329" s="1"/>
  <c r="L329" s="1"/>
  <c r="H329"/>
  <c r="U328"/>
  <c r="W328"/>
  <c r="I329" l="1"/>
  <c r="J330" s="1"/>
  <c r="L330" s="1"/>
  <c r="H330"/>
  <c r="U329"/>
  <c r="W329"/>
  <c r="I330" l="1"/>
  <c r="J331" s="1"/>
  <c r="L331" s="1"/>
  <c r="H331"/>
  <c r="U330"/>
  <c r="W330"/>
  <c r="I331" l="1"/>
  <c r="J332" s="1"/>
  <c r="L332" s="1"/>
  <c r="H332"/>
  <c r="U331"/>
  <c r="W331"/>
  <c r="U332" l="1"/>
  <c r="W332"/>
  <c r="I332"/>
  <c r="J333" s="1"/>
  <c r="L333" s="1"/>
  <c r="H333"/>
  <c r="I333" l="1"/>
  <c r="J334" s="1"/>
  <c r="L334" s="1"/>
  <c r="H334"/>
  <c r="U333"/>
  <c r="W333"/>
  <c r="U334" l="1"/>
  <c r="W334"/>
  <c r="I334"/>
  <c r="J335" s="1"/>
  <c r="L335" s="1"/>
  <c r="H335"/>
  <c r="I335" l="1"/>
  <c r="J336" s="1"/>
  <c r="L336" s="1"/>
  <c r="H336"/>
  <c r="U335"/>
  <c r="W335"/>
  <c r="U336" l="1"/>
  <c r="W336"/>
  <c r="I336"/>
  <c r="J337" s="1"/>
  <c r="L337" s="1"/>
  <c r="H337"/>
  <c r="I337" l="1"/>
  <c r="J338" s="1"/>
  <c r="L338" s="1"/>
  <c r="H338"/>
  <c r="U337"/>
  <c r="W337"/>
  <c r="U338" l="1"/>
  <c r="W338"/>
  <c r="I338"/>
  <c r="J339" s="1"/>
  <c r="L339" s="1"/>
  <c r="H339"/>
  <c r="I339" l="1"/>
  <c r="J340" s="1"/>
  <c r="L340" s="1"/>
  <c r="H340"/>
  <c r="U339"/>
  <c r="W339"/>
  <c r="U340" l="1"/>
  <c r="W340"/>
  <c r="I340"/>
  <c r="J341" s="1"/>
  <c r="L341" s="1"/>
  <c r="H341"/>
  <c r="I341" l="1"/>
  <c r="J342" s="1"/>
  <c r="L342" s="1"/>
  <c r="H342"/>
  <c r="U341"/>
  <c r="W341"/>
  <c r="I342" l="1"/>
  <c r="J343" s="1"/>
  <c r="L343" s="1"/>
  <c r="H343"/>
  <c r="U342"/>
  <c r="W342"/>
  <c r="U343" l="1"/>
  <c r="W343"/>
  <c r="I343"/>
  <c r="J344" s="1"/>
  <c r="L344" s="1"/>
  <c r="H344"/>
  <c r="I344" l="1"/>
  <c r="J345" s="1"/>
  <c r="L345" s="1"/>
  <c r="H345"/>
  <c r="U344"/>
  <c r="W344"/>
  <c r="U345" l="1"/>
  <c r="W345"/>
  <c r="I345"/>
  <c r="J346" s="1"/>
  <c r="L346" s="1"/>
  <c r="H346"/>
  <c r="I346" l="1"/>
  <c r="J347" s="1"/>
  <c r="L347" s="1"/>
  <c r="H347"/>
  <c r="U346"/>
  <c r="W346"/>
  <c r="I347" l="1"/>
  <c r="J348" s="1"/>
  <c r="L348" s="1"/>
  <c r="H348"/>
  <c r="U347"/>
  <c r="W347"/>
  <c r="I348" l="1"/>
  <c r="J349" s="1"/>
  <c r="L349" s="1"/>
  <c r="H349"/>
  <c r="U348"/>
  <c r="W348"/>
  <c r="I349" l="1"/>
  <c r="J350" s="1"/>
  <c r="L350" s="1"/>
  <c r="H350"/>
  <c r="U349"/>
  <c r="W349"/>
  <c r="U350" l="1"/>
  <c r="W350"/>
  <c r="I350"/>
  <c r="J351" s="1"/>
  <c r="L351" s="1"/>
  <c r="H351"/>
  <c r="I351" l="1"/>
  <c r="J352" s="1"/>
  <c r="L352" s="1"/>
  <c r="H352"/>
  <c r="U351"/>
  <c r="W351"/>
  <c r="I352" l="1"/>
  <c r="J353" s="1"/>
  <c r="L353" s="1"/>
  <c r="H353"/>
  <c r="U352"/>
  <c r="W352"/>
  <c r="I353" l="1"/>
  <c r="J354" s="1"/>
  <c r="L354" s="1"/>
  <c r="H354"/>
  <c r="U353"/>
  <c r="W353"/>
  <c r="U354" l="1"/>
  <c r="W354"/>
  <c r="I354"/>
  <c r="J355" s="1"/>
  <c r="L355" s="1"/>
  <c r="H355"/>
  <c r="I355" l="1"/>
  <c r="J356" s="1"/>
  <c r="L356" s="1"/>
  <c r="H356"/>
  <c r="U355"/>
  <c r="W355"/>
  <c r="U356" l="1"/>
  <c r="W356"/>
  <c r="I356"/>
  <c r="J357" s="1"/>
  <c r="L357" s="1"/>
  <c r="H357"/>
  <c r="I357" l="1"/>
  <c r="J358" s="1"/>
  <c r="L358" s="1"/>
  <c r="H358"/>
  <c r="U357"/>
  <c r="W357"/>
  <c r="U358" l="1"/>
  <c r="W358"/>
  <c r="I358"/>
  <c r="J359" s="1"/>
  <c r="L359" s="1"/>
  <c r="H359"/>
  <c r="I359" l="1"/>
  <c r="J360" s="1"/>
  <c r="L360" s="1"/>
  <c r="H360"/>
  <c r="U359"/>
  <c r="W359"/>
  <c r="U360" l="1"/>
  <c r="W360"/>
  <c r="I360"/>
  <c r="J361" s="1"/>
  <c r="L361" s="1"/>
  <c r="H361"/>
  <c r="I361" l="1"/>
  <c r="J362" s="1"/>
  <c r="L362" s="1"/>
  <c r="H362"/>
  <c r="U361"/>
  <c r="W361"/>
  <c r="U362" l="1"/>
  <c r="W362"/>
  <c r="I362"/>
  <c r="J363" s="1"/>
  <c r="L363" s="1"/>
  <c r="H363"/>
  <c r="I363" l="1"/>
  <c r="J364" s="1"/>
  <c r="L364" s="1"/>
  <c r="H364"/>
  <c r="U363"/>
  <c r="W363"/>
  <c r="U364" l="1"/>
  <c r="W364"/>
  <c r="I364"/>
  <c r="J365" s="1"/>
  <c r="L365" s="1"/>
  <c r="H365"/>
  <c r="I365" l="1"/>
  <c r="J366" s="1"/>
  <c r="L366" s="1"/>
  <c r="H366"/>
  <c r="U365"/>
  <c r="W365"/>
  <c r="U366" l="1"/>
  <c r="W366"/>
  <c r="I366"/>
  <c r="J367" s="1"/>
  <c r="L367" s="1"/>
  <c r="H367"/>
  <c r="I367" l="1"/>
  <c r="J368" s="1"/>
  <c r="L368" s="1"/>
  <c r="H368"/>
  <c r="U367"/>
  <c r="W367"/>
  <c r="U368" l="1"/>
  <c r="W368"/>
  <c r="I368"/>
  <c r="J369" s="1"/>
  <c r="L369" s="1"/>
  <c r="H369"/>
  <c r="I369" l="1"/>
  <c r="J370" s="1"/>
  <c r="L370" s="1"/>
  <c r="H370"/>
  <c r="U369"/>
  <c r="W369"/>
  <c r="U370" l="1"/>
  <c r="W370"/>
  <c r="I370"/>
  <c r="J371" s="1"/>
  <c r="L371" s="1"/>
  <c r="H371"/>
  <c r="I371" l="1"/>
  <c r="J372" s="1"/>
  <c r="L372" s="1"/>
  <c r="H372"/>
  <c r="U371"/>
  <c r="W371"/>
  <c r="U372" l="1"/>
  <c r="W372"/>
  <c r="I372"/>
  <c r="J373" s="1"/>
  <c r="L373" s="1"/>
  <c r="H373"/>
  <c r="I373" l="1"/>
  <c r="J374" s="1"/>
  <c r="L374" s="1"/>
  <c r="H374"/>
  <c r="U373"/>
  <c r="W373"/>
  <c r="U374" l="1"/>
  <c r="W374"/>
  <c r="I374"/>
  <c r="J375" s="1"/>
  <c r="L375" s="1"/>
  <c r="H375"/>
  <c r="I375" l="1"/>
  <c r="J376" s="1"/>
  <c r="L376" s="1"/>
  <c r="H376"/>
  <c r="U375"/>
  <c r="W375"/>
  <c r="U376" l="1"/>
  <c r="W376"/>
  <c r="I376"/>
  <c r="J377" s="1"/>
  <c r="L377" s="1"/>
  <c r="H377"/>
  <c r="I377" l="1"/>
  <c r="J378" s="1"/>
  <c r="L378" s="1"/>
  <c r="H378"/>
  <c r="U377"/>
  <c r="W377"/>
  <c r="U378" l="1"/>
  <c r="W378"/>
  <c r="I378"/>
  <c r="J379" s="1"/>
  <c r="L379" s="1"/>
  <c r="H379"/>
  <c r="I379" l="1"/>
  <c r="J380" s="1"/>
  <c r="L380" s="1"/>
  <c r="H380"/>
  <c r="U379"/>
  <c r="W379"/>
  <c r="U380" l="1"/>
  <c r="W380"/>
  <c r="I380"/>
  <c r="J381" s="1"/>
  <c r="L381" s="1"/>
  <c r="H381"/>
  <c r="I381" l="1"/>
  <c r="J382" s="1"/>
  <c r="L382" s="1"/>
  <c r="H382"/>
  <c r="U381"/>
  <c r="W381"/>
  <c r="U382" l="1"/>
  <c r="W382"/>
  <c r="I382"/>
  <c r="J383" s="1"/>
  <c r="L383" s="1"/>
  <c r="H383"/>
  <c r="I383" l="1"/>
  <c r="J384" s="1"/>
  <c r="L384" s="1"/>
  <c r="H384"/>
  <c r="U383"/>
  <c r="W383"/>
  <c r="U384" l="1"/>
  <c r="W384"/>
  <c r="I384"/>
  <c r="J385" s="1"/>
  <c r="L385" s="1"/>
  <c r="H385"/>
  <c r="I385" l="1"/>
  <c r="J386" s="1"/>
  <c r="L386" s="1"/>
  <c r="H386"/>
  <c r="U385"/>
  <c r="W385"/>
  <c r="U386" l="1"/>
  <c r="W386"/>
  <c r="I386"/>
  <c r="J387" s="1"/>
  <c r="L387" s="1"/>
  <c r="H387"/>
  <c r="I387" l="1"/>
  <c r="J388" s="1"/>
  <c r="L388" s="1"/>
  <c r="H388"/>
  <c r="U387"/>
  <c r="W387"/>
  <c r="U388" l="1"/>
  <c r="W388"/>
  <c r="I388"/>
  <c r="J389" s="1"/>
  <c r="L389" s="1"/>
  <c r="H389"/>
  <c r="I389" l="1"/>
  <c r="J390" s="1"/>
  <c r="L390" s="1"/>
  <c r="H390"/>
  <c r="U389"/>
  <c r="W389"/>
  <c r="U390" l="1"/>
  <c r="W390"/>
  <c r="I390"/>
  <c r="J391" s="1"/>
  <c r="L391" s="1"/>
  <c r="H391"/>
  <c r="I391" l="1"/>
  <c r="J392" s="1"/>
  <c r="L392" s="1"/>
  <c r="H392"/>
  <c r="U391"/>
  <c r="W391"/>
  <c r="U392" l="1"/>
  <c r="W392"/>
  <c r="I392"/>
  <c r="J393" s="1"/>
  <c r="L393" s="1"/>
  <c r="H393"/>
  <c r="I393" l="1"/>
  <c r="J394" s="1"/>
  <c r="L394" s="1"/>
  <c r="H394"/>
  <c r="U393"/>
  <c r="W393"/>
  <c r="U394" l="1"/>
  <c r="W394"/>
  <c r="I394"/>
  <c r="J395" s="1"/>
  <c r="L395" s="1"/>
  <c r="H395"/>
  <c r="I395" l="1"/>
  <c r="J396" s="1"/>
  <c r="L396" s="1"/>
  <c r="H396"/>
  <c r="U395"/>
  <c r="W395"/>
  <c r="U396" l="1"/>
  <c r="W396"/>
  <c r="I396"/>
  <c r="J397" s="1"/>
  <c r="L397" s="1"/>
  <c r="H397"/>
  <c r="I397" l="1"/>
  <c r="J398" s="1"/>
  <c r="L398" s="1"/>
  <c r="H398"/>
  <c r="U397"/>
  <c r="W397"/>
  <c r="U398" l="1"/>
  <c r="W398"/>
  <c r="I398"/>
  <c r="J399" s="1"/>
  <c r="L399" s="1"/>
  <c r="H399"/>
  <c r="I399" l="1"/>
  <c r="J400" s="1"/>
  <c r="L400" s="1"/>
  <c r="H400"/>
  <c r="U399"/>
  <c r="W399"/>
  <c r="U400" l="1"/>
  <c r="W400"/>
  <c r="I400"/>
  <c r="J401" s="1"/>
  <c r="L401" s="1"/>
  <c r="H401"/>
  <c r="I401" l="1"/>
  <c r="J402" s="1"/>
  <c r="L402" s="1"/>
  <c r="H402"/>
  <c r="U401"/>
  <c r="W401"/>
  <c r="U402" l="1"/>
  <c r="W402"/>
  <c r="I402"/>
  <c r="J403" s="1"/>
  <c r="L403" s="1"/>
  <c r="H403"/>
  <c r="I403" l="1"/>
  <c r="J404" s="1"/>
  <c r="L404" s="1"/>
  <c r="H404"/>
  <c r="U403"/>
  <c r="W403"/>
  <c r="U404" l="1"/>
  <c r="W404"/>
  <c r="I404"/>
  <c r="J405" s="1"/>
  <c r="L405" s="1"/>
  <c r="H405"/>
  <c r="I405" l="1"/>
  <c r="J406" s="1"/>
  <c r="L406" s="1"/>
  <c r="H406"/>
  <c r="U405"/>
  <c r="W405"/>
  <c r="U406" l="1"/>
  <c r="W406"/>
  <c r="I406"/>
  <c r="J407" s="1"/>
  <c r="L407" s="1"/>
  <c r="H407"/>
  <c r="I407" l="1"/>
  <c r="J408" s="1"/>
  <c r="L408" s="1"/>
  <c r="H408"/>
  <c r="U407"/>
  <c r="W407"/>
  <c r="U408" l="1"/>
  <c r="W408"/>
  <c r="I408"/>
  <c r="J409" s="1"/>
  <c r="L409" s="1"/>
  <c r="H409"/>
  <c r="I409" l="1"/>
  <c r="J410" s="1"/>
  <c r="L410" s="1"/>
  <c r="H410"/>
  <c r="U409"/>
  <c r="W409"/>
  <c r="U410" l="1"/>
  <c r="W410"/>
  <c r="I410"/>
  <c r="J411" s="1"/>
  <c r="L411" s="1"/>
  <c r="H411"/>
  <c r="I411" l="1"/>
  <c r="J412" s="1"/>
  <c r="L412" s="1"/>
  <c r="H412"/>
  <c r="U411"/>
  <c r="W411"/>
  <c r="U412" l="1"/>
  <c r="W412"/>
  <c r="I412"/>
  <c r="J413" s="1"/>
  <c r="L413" s="1"/>
  <c r="H413"/>
  <c r="I413" l="1"/>
  <c r="J414" s="1"/>
  <c r="L414" s="1"/>
  <c r="H414"/>
  <c r="U413"/>
  <c r="W413"/>
  <c r="U414" l="1"/>
  <c r="W414"/>
  <c r="I414"/>
  <c r="J415" s="1"/>
  <c r="L415" s="1"/>
  <c r="H415"/>
  <c r="I415" l="1"/>
  <c r="J416" s="1"/>
  <c r="L416" s="1"/>
  <c r="H416"/>
  <c r="U415"/>
  <c r="W415"/>
  <c r="U416" l="1"/>
  <c r="W416"/>
  <c r="I416"/>
  <c r="J417" s="1"/>
  <c r="L417" s="1"/>
  <c r="H417"/>
  <c r="I417" l="1"/>
  <c r="J418" s="1"/>
  <c r="L418" s="1"/>
  <c r="H418"/>
  <c r="U417"/>
  <c r="W417"/>
  <c r="U418" l="1"/>
  <c r="W418"/>
  <c r="I418"/>
  <c r="J419" s="1"/>
  <c r="L419" s="1"/>
  <c r="H419"/>
  <c r="I419" l="1"/>
  <c r="J420" s="1"/>
  <c r="L420" s="1"/>
  <c r="H420"/>
  <c r="U419"/>
  <c r="W419"/>
  <c r="U420" l="1"/>
  <c r="W420"/>
  <c r="I420"/>
  <c r="J421" s="1"/>
  <c r="L421" s="1"/>
  <c r="H421"/>
  <c r="I421" l="1"/>
  <c r="J422" s="1"/>
  <c r="L422" s="1"/>
  <c r="H422"/>
  <c r="U421"/>
  <c r="W421"/>
  <c r="U422" l="1"/>
  <c r="W422"/>
  <c r="I422"/>
  <c r="J423" s="1"/>
  <c r="L423" s="1"/>
  <c r="H423"/>
  <c r="I423" l="1"/>
  <c r="J424" s="1"/>
  <c r="L424" s="1"/>
  <c r="H424"/>
  <c r="U423"/>
  <c r="W423"/>
  <c r="U424" l="1"/>
  <c r="W424"/>
  <c r="I424"/>
  <c r="J425" s="1"/>
  <c r="L425" s="1"/>
  <c r="H425"/>
  <c r="I425" l="1"/>
  <c r="J426" s="1"/>
  <c r="L426" s="1"/>
  <c r="H426"/>
  <c r="U425"/>
  <c r="W425"/>
  <c r="U426" l="1"/>
  <c r="W426"/>
  <c r="I426"/>
  <c r="J427" s="1"/>
  <c r="L427" s="1"/>
  <c r="H427"/>
  <c r="I427" l="1"/>
  <c r="J428" s="1"/>
  <c r="L428" s="1"/>
  <c r="H428"/>
  <c r="U427"/>
  <c r="W427"/>
  <c r="U428" l="1"/>
  <c r="W428"/>
  <c r="I428"/>
  <c r="J429" s="1"/>
  <c r="L429" s="1"/>
  <c r="H429"/>
  <c r="I429" l="1"/>
  <c r="J430" s="1"/>
  <c r="L430" s="1"/>
  <c r="H430"/>
  <c r="U429"/>
  <c r="W429"/>
  <c r="U430" l="1"/>
  <c r="W430"/>
  <c r="I430"/>
  <c r="J431" s="1"/>
  <c r="L431" s="1"/>
  <c r="H431"/>
  <c r="I431" l="1"/>
  <c r="J432" s="1"/>
  <c r="L432" s="1"/>
  <c r="H432"/>
  <c r="U431"/>
  <c r="W431"/>
  <c r="U432" l="1"/>
  <c r="W432"/>
  <c r="I432"/>
  <c r="J433" s="1"/>
  <c r="L433" s="1"/>
  <c r="H433"/>
  <c r="I433" l="1"/>
  <c r="J434" s="1"/>
  <c r="L434" s="1"/>
  <c r="H434"/>
  <c r="U433"/>
  <c r="W433"/>
  <c r="U434" l="1"/>
  <c r="W434"/>
  <c r="I434"/>
  <c r="J435" s="1"/>
  <c r="L435" s="1"/>
  <c r="H435"/>
  <c r="I435" l="1"/>
  <c r="J436" s="1"/>
  <c r="L436" s="1"/>
  <c r="H436"/>
  <c r="U435"/>
  <c r="W435"/>
  <c r="U436" l="1"/>
  <c r="W436"/>
  <c r="I436"/>
  <c r="J437" s="1"/>
  <c r="L437" s="1"/>
  <c r="H437"/>
  <c r="I437" l="1"/>
  <c r="J438" s="1"/>
  <c r="L438" s="1"/>
  <c r="H438"/>
  <c r="U437"/>
  <c r="W437"/>
  <c r="U438" l="1"/>
  <c r="W438"/>
  <c r="I438"/>
  <c r="J439" s="1"/>
  <c r="L439" s="1"/>
  <c r="H439"/>
  <c r="I439" l="1"/>
  <c r="J440" s="1"/>
  <c r="L440" s="1"/>
  <c r="H440"/>
  <c r="U439"/>
  <c r="W439"/>
  <c r="U440" l="1"/>
  <c r="W440"/>
  <c r="I440"/>
  <c r="J441" s="1"/>
  <c r="L441" s="1"/>
  <c r="H441"/>
  <c r="I441" l="1"/>
  <c r="J442" s="1"/>
  <c r="L442" s="1"/>
  <c r="H442"/>
  <c r="U441"/>
  <c r="W441"/>
  <c r="U442" l="1"/>
  <c r="W442"/>
  <c r="I442"/>
  <c r="J443" s="1"/>
  <c r="L443" s="1"/>
  <c r="H443"/>
  <c r="I443" l="1"/>
  <c r="J444" s="1"/>
  <c r="L444" s="1"/>
  <c r="H444"/>
  <c r="U443"/>
  <c r="W443"/>
  <c r="U444" l="1"/>
  <c r="W444"/>
  <c r="I444"/>
  <c r="J445" s="1"/>
  <c r="L445" s="1"/>
  <c r="H445"/>
  <c r="I445" l="1"/>
  <c r="J446" s="1"/>
  <c r="L446" s="1"/>
  <c r="H446"/>
  <c r="U445"/>
  <c r="W445"/>
  <c r="U446" l="1"/>
  <c r="W446"/>
  <c r="I446"/>
  <c r="J447" s="1"/>
  <c r="L447" s="1"/>
  <c r="H447"/>
  <c r="I447" l="1"/>
  <c r="J448" s="1"/>
  <c r="L448" s="1"/>
  <c r="H448"/>
  <c r="U447"/>
  <c r="W447"/>
  <c r="U448" l="1"/>
  <c r="W448"/>
  <c r="I448"/>
  <c r="J449" s="1"/>
  <c r="L449" s="1"/>
  <c r="H449"/>
  <c r="I449" l="1"/>
  <c r="J450" s="1"/>
  <c r="L450" s="1"/>
  <c r="H450"/>
  <c r="U449"/>
  <c r="W449"/>
  <c r="U450" l="1"/>
  <c r="W450"/>
  <c r="I450"/>
  <c r="J451" s="1"/>
  <c r="L451" s="1"/>
  <c r="H451"/>
  <c r="I451" l="1"/>
  <c r="J452" s="1"/>
  <c r="L452" s="1"/>
  <c r="H452"/>
  <c r="U451"/>
  <c r="W451"/>
  <c r="U452" l="1"/>
  <c r="W452"/>
  <c r="I452"/>
  <c r="J453" s="1"/>
  <c r="L453" s="1"/>
  <c r="H453"/>
  <c r="I453" l="1"/>
  <c r="J454" s="1"/>
  <c r="L454" s="1"/>
  <c r="H454"/>
  <c r="U453"/>
  <c r="W453"/>
  <c r="U454" l="1"/>
  <c r="W454"/>
  <c r="I454"/>
  <c r="J455" s="1"/>
  <c r="L455" s="1"/>
  <c r="H455"/>
  <c r="I455" l="1"/>
  <c r="J456" s="1"/>
  <c r="L456" s="1"/>
  <c r="H456"/>
  <c r="U455"/>
  <c r="W455"/>
  <c r="U456" l="1"/>
  <c r="W456"/>
  <c r="I456"/>
  <c r="J457" s="1"/>
  <c r="L457" s="1"/>
  <c r="H457"/>
  <c r="I457" l="1"/>
  <c r="J458" s="1"/>
  <c r="L458" s="1"/>
  <c r="H458"/>
  <c r="U457"/>
  <c r="W457"/>
  <c r="U458" l="1"/>
  <c r="W458"/>
  <c r="I458"/>
  <c r="J459" s="1"/>
  <c r="L459" s="1"/>
  <c r="H459"/>
  <c r="I459" l="1"/>
  <c r="J460" s="1"/>
  <c r="L460" s="1"/>
  <c r="H460"/>
  <c r="U459"/>
  <c r="W459"/>
  <c r="U460" l="1"/>
  <c r="W460"/>
  <c r="I460"/>
  <c r="J461" s="1"/>
  <c r="L461" s="1"/>
  <c r="H461"/>
  <c r="I461" l="1"/>
  <c r="J462" s="1"/>
  <c r="L462" s="1"/>
  <c r="H462"/>
  <c r="U461"/>
  <c r="W461"/>
  <c r="U462" l="1"/>
  <c r="W462"/>
  <c r="I462"/>
  <c r="J463" s="1"/>
  <c r="L463" s="1"/>
  <c r="H463"/>
  <c r="I463" l="1"/>
  <c r="J464" s="1"/>
  <c r="L464" s="1"/>
  <c r="H464"/>
  <c r="U463"/>
  <c r="W463"/>
  <c r="U464" l="1"/>
  <c r="W464"/>
  <c r="I464"/>
  <c r="J465" s="1"/>
  <c r="L465" s="1"/>
  <c r="H465"/>
  <c r="I465" l="1"/>
  <c r="J466" s="1"/>
  <c r="L466" s="1"/>
  <c r="H466"/>
  <c r="U465"/>
  <c r="W465"/>
  <c r="U466" l="1"/>
  <c r="W466"/>
  <c r="I466"/>
  <c r="J467" s="1"/>
  <c r="L467" s="1"/>
  <c r="H467"/>
  <c r="I467" l="1"/>
  <c r="J468" s="1"/>
  <c r="L468" s="1"/>
  <c r="H468"/>
  <c r="U467"/>
  <c r="W467"/>
  <c r="U468" l="1"/>
  <c r="W468"/>
  <c r="I468"/>
  <c r="J469" s="1"/>
  <c r="L469" s="1"/>
  <c r="H469"/>
  <c r="I469" l="1"/>
  <c r="J470" s="1"/>
  <c r="L470" s="1"/>
  <c r="H470"/>
  <c r="U469"/>
  <c r="W469"/>
  <c r="U470" l="1"/>
  <c r="W470"/>
  <c r="I470"/>
  <c r="J471" s="1"/>
  <c r="L471" s="1"/>
  <c r="H471"/>
  <c r="I471" l="1"/>
  <c r="J472" s="1"/>
  <c r="L472" s="1"/>
  <c r="H472"/>
  <c r="U471"/>
  <c r="W471"/>
  <c r="U472" l="1"/>
  <c r="W472"/>
  <c r="I472"/>
  <c r="J473" s="1"/>
  <c r="L473" s="1"/>
  <c r="H473"/>
  <c r="I473" l="1"/>
  <c r="J474" s="1"/>
  <c r="L474" s="1"/>
  <c r="H474"/>
  <c r="U473"/>
  <c r="W473"/>
  <c r="U474" l="1"/>
  <c r="W474"/>
  <c r="I474"/>
  <c r="J475" s="1"/>
  <c r="L475" s="1"/>
  <c r="H475"/>
  <c r="I475" l="1"/>
  <c r="J476" s="1"/>
  <c r="L476" s="1"/>
  <c r="H476"/>
  <c r="U475"/>
  <c r="W475"/>
  <c r="U476" l="1"/>
  <c r="W476"/>
  <c r="I476"/>
  <c r="J477" s="1"/>
  <c r="L477" s="1"/>
  <c r="H477"/>
  <c r="I477" l="1"/>
  <c r="J478" s="1"/>
  <c r="L478" s="1"/>
  <c r="H478"/>
  <c r="U477"/>
  <c r="W477"/>
  <c r="I478" l="1"/>
  <c r="J479" s="1"/>
  <c r="L479" s="1"/>
  <c r="H479"/>
  <c r="U478"/>
  <c r="W478"/>
  <c r="U479" l="1"/>
  <c r="W479"/>
  <c r="I479"/>
  <c r="J480" s="1"/>
  <c r="L480" s="1"/>
  <c r="H480"/>
  <c r="I480" l="1"/>
  <c r="J481" s="1"/>
  <c r="L481" s="1"/>
  <c r="H481"/>
  <c r="U480"/>
  <c r="W480"/>
  <c r="I481" l="1"/>
  <c r="J482" s="1"/>
  <c r="L482" s="1"/>
  <c r="H482"/>
  <c r="U481"/>
  <c r="W481"/>
  <c r="U482" l="1"/>
  <c r="W482"/>
  <c r="I482"/>
  <c r="J483" s="1"/>
  <c r="L483" s="1"/>
  <c r="H483"/>
  <c r="I483" l="1"/>
  <c r="J484" s="1"/>
  <c r="L484" s="1"/>
  <c r="H484"/>
  <c r="U483"/>
  <c r="W483"/>
  <c r="I484" l="1"/>
  <c r="J485" s="1"/>
  <c r="L485" s="1"/>
  <c r="H485"/>
  <c r="U484"/>
  <c r="W484"/>
  <c r="I485" l="1"/>
  <c r="J486" s="1"/>
  <c r="L486" s="1"/>
  <c r="H486"/>
  <c r="U485"/>
  <c r="W485"/>
  <c r="I486" l="1"/>
  <c r="J487" s="1"/>
  <c r="L487" s="1"/>
  <c r="H487"/>
  <c r="U486"/>
  <c r="W486"/>
  <c r="U487" l="1"/>
  <c r="W487"/>
  <c r="I487"/>
  <c r="J488" s="1"/>
  <c r="L488" s="1"/>
  <c r="H488"/>
  <c r="I488" l="1"/>
  <c r="J489" s="1"/>
  <c r="L489" s="1"/>
  <c r="H489"/>
  <c r="U488"/>
  <c r="W488"/>
  <c r="I489" l="1"/>
  <c r="J490" s="1"/>
  <c r="L490" s="1"/>
  <c r="H490"/>
  <c r="U489"/>
  <c r="W489"/>
  <c r="I490" l="1"/>
  <c r="J491" s="1"/>
  <c r="L491" s="1"/>
  <c r="H491"/>
  <c r="U490"/>
  <c r="W490"/>
  <c r="I491" l="1"/>
  <c r="J492" s="1"/>
  <c r="L492" s="1"/>
  <c r="H492"/>
  <c r="U491"/>
  <c r="W491"/>
  <c r="U492" l="1"/>
  <c r="W492"/>
  <c r="I492"/>
  <c r="J493" s="1"/>
  <c r="L493" s="1"/>
  <c r="H493"/>
  <c r="I493" l="1"/>
  <c r="J494" s="1"/>
  <c r="L494" s="1"/>
  <c r="H494"/>
  <c r="U493"/>
  <c r="W493"/>
  <c r="U494" l="1"/>
  <c r="W494"/>
  <c r="I494"/>
  <c r="J495" s="1"/>
  <c r="L495" s="1"/>
  <c r="H495"/>
  <c r="I495" l="1"/>
  <c r="J496" s="1"/>
  <c r="L496" s="1"/>
  <c r="H496"/>
  <c r="U495"/>
  <c r="W495"/>
  <c r="I496" l="1"/>
  <c r="J497" s="1"/>
  <c r="L497" s="1"/>
  <c r="H497"/>
  <c r="U496"/>
  <c r="W496"/>
  <c r="U497" l="1"/>
  <c r="W497"/>
  <c r="I497"/>
  <c r="J498" s="1"/>
  <c r="L498" s="1"/>
  <c r="H498"/>
  <c r="I498" l="1"/>
  <c r="J499" s="1"/>
  <c r="L499" s="1"/>
  <c r="H499"/>
  <c r="U498"/>
  <c r="W498"/>
  <c r="U499" l="1"/>
  <c r="W499"/>
  <c r="I499"/>
  <c r="J500" s="1"/>
  <c r="L500" s="1"/>
  <c r="H500"/>
  <c r="I500" l="1"/>
  <c r="J501" s="1"/>
  <c r="L501" s="1"/>
  <c r="H501"/>
  <c r="U500"/>
  <c r="W500"/>
  <c r="U501" l="1"/>
  <c r="W501"/>
  <c r="I501"/>
  <c r="J502" s="1"/>
  <c r="L502" s="1"/>
  <c r="H502"/>
  <c r="I502" l="1"/>
  <c r="J503" s="1"/>
  <c r="L503" s="1"/>
  <c r="H503"/>
  <c r="U502"/>
  <c r="W502"/>
  <c r="U503" l="1"/>
  <c r="W503"/>
  <c r="I503"/>
  <c r="J504" s="1"/>
  <c r="L504" s="1"/>
  <c r="H504"/>
  <c r="I504" l="1"/>
  <c r="J505" s="1"/>
  <c r="L505" s="1"/>
  <c r="H505"/>
  <c r="U504"/>
  <c r="W504"/>
  <c r="U505" l="1"/>
  <c r="W505"/>
  <c r="I505"/>
  <c r="J506" s="1"/>
  <c r="L506" s="1"/>
  <c r="H506"/>
  <c r="I506" l="1"/>
  <c r="J507" s="1"/>
  <c r="L507" s="1"/>
  <c r="H507"/>
  <c r="U506"/>
  <c r="W506"/>
  <c r="U507" l="1"/>
  <c r="W507"/>
  <c r="I507"/>
  <c r="J508" s="1"/>
  <c r="L508" s="1"/>
  <c r="H508"/>
  <c r="I508" l="1"/>
  <c r="J509" s="1"/>
  <c r="L509" s="1"/>
  <c r="H509"/>
  <c r="U508"/>
  <c r="W508"/>
  <c r="U509" l="1"/>
  <c r="W509"/>
  <c r="I509"/>
  <c r="J510" s="1"/>
  <c r="L510" s="1"/>
  <c r="H510"/>
  <c r="I510" l="1"/>
  <c r="J511" s="1"/>
  <c r="L511" s="1"/>
  <c r="H511"/>
  <c r="U510"/>
  <c r="W510"/>
  <c r="U511" l="1"/>
  <c r="W511"/>
  <c r="I511"/>
  <c r="J512" s="1"/>
  <c r="L512" s="1"/>
  <c r="H512"/>
  <c r="I512" l="1"/>
  <c r="J513" s="1"/>
  <c r="L513" s="1"/>
  <c r="H513"/>
  <c r="U512"/>
  <c r="W512"/>
  <c r="U513" l="1"/>
  <c r="W513"/>
  <c r="I513"/>
  <c r="J514" s="1"/>
  <c r="L514" s="1"/>
  <c r="H514"/>
  <c r="I514" l="1"/>
  <c r="J515" s="1"/>
  <c r="L515" s="1"/>
  <c r="H515"/>
  <c r="U514"/>
  <c r="W514"/>
  <c r="U515" l="1"/>
  <c r="W515"/>
  <c r="I515"/>
  <c r="J516" s="1"/>
  <c r="L516" s="1"/>
  <c r="H516"/>
  <c r="I516" l="1"/>
  <c r="J517" s="1"/>
  <c r="L517" s="1"/>
  <c r="H517"/>
  <c r="U516"/>
  <c r="W516"/>
  <c r="U517" l="1"/>
  <c r="W517"/>
  <c r="I517"/>
  <c r="J518" s="1"/>
  <c r="L518" s="1"/>
  <c r="H518"/>
  <c r="I518" l="1"/>
  <c r="J519" s="1"/>
  <c r="L519" s="1"/>
  <c r="H519"/>
  <c r="U518"/>
  <c r="W518"/>
  <c r="U519" l="1"/>
  <c r="W519"/>
  <c r="I519"/>
  <c r="J520" s="1"/>
  <c r="L520" s="1"/>
  <c r="H520"/>
  <c r="I520" l="1"/>
  <c r="J521" s="1"/>
  <c r="L521" s="1"/>
  <c r="H521"/>
  <c r="U520"/>
  <c r="W520"/>
  <c r="U521" l="1"/>
  <c r="W521"/>
  <c r="I521"/>
  <c r="J522" s="1"/>
  <c r="L522" s="1"/>
  <c r="H522"/>
  <c r="H523" l="1"/>
  <c r="I522"/>
  <c r="J523" s="1"/>
  <c r="L523" s="1"/>
  <c r="W522"/>
  <c r="U522"/>
  <c r="H524" l="1"/>
  <c r="I523"/>
  <c r="J524" s="1"/>
  <c r="L524" s="1"/>
  <c r="W523"/>
  <c r="U523"/>
  <c r="H525" l="1"/>
  <c r="I524"/>
  <c r="J525" s="1"/>
  <c r="L525" s="1"/>
  <c r="W524"/>
  <c r="U524"/>
  <c r="H526" l="1"/>
  <c r="I525"/>
  <c r="J526" s="1"/>
  <c r="L526" s="1"/>
  <c r="W525"/>
  <c r="U525"/>
  <c r="H527" l="1"/>
  <c r="I526"/>
  <c r="J527" s="1"/>
  <c r="L527" s="1"/>
  <c r="W526"/>
  <c r="U526"/>
  <c r="H528" l="1"/>
  <c r="I527"/>
  <c r="J528" s="1"/>
  <c r="L528" s="1"/>
  <c r="W527"/>
  <c r="U527"/>
  <c r="H529" l="1"/>
  <c r="I528"/>
  <c r="J529" s="1"/>
  <c r="L529" s="1"/>
  <c r="W528"/>
  <c r="U528"/>
  <c r="H530" l="1"/>
  <c r="I529"/>
  <c r="J530" s="1"/>
  <c r="L530" s="1"/>
  <c r="W529"/>
  <c r="U529"/>
  <c r="H531" l="1"/>
  <c r="I530"/>
  <c r="J531" s="1"/>
  <c r="L531" s="1"/>
  <c r="W530"/>
  <c r="U530"/>
  <c r="H532" l="1"/>
  <c r="I531"/>
  <c r="J532" s="1"/>
  <c r="L532" s="1"/>
  <c r="W531"/>
  <c r="U531"/>
  <c r="H533" l="1"/>
  <c r="I532"/>
  <c r="J533" s="1"/>
  <c r="L533" s="1"/>
  <c r="W532"/>
  <c r="U532"/>
  <c r="H534" l="1"/>
  <c r="I533"/>
  <c r="J534" s="1"/>
  <c r="L534" s="1"/>
  <c r="W533"/>
  <c r="U533"/>
  <c r="H535" l="1"/>
  <c r="I534"/>
  <c r="J535" s="1"/>
  <c r="L535" s="1"/>
  <c r="W534"/>
  <c r="U534"/>
  <c r="H536" l="1"/>
  <c r="I535"/>
  <c r="J536" s="1"/>
  <c r="L536" s="1"/>
  <c r="W535"/>
  <c r="U535"/>
  <c r="H537" l="1"/>
  <c r="I536"/>
  <c r="J537" s="1"/>
  <c r="L537" s="1"/>
  <c r="W536"/>
  <c r="U536"/>
  <c r="H538" l="1"/>
  <c r="I537"/>
  <c r="J538" s="1"/>
  <c r="L538" s="1"/>
  <c r="W537"/>
  <c r="U537"/>
  <c r="H539" l="1"/>
  <c r="I538"/>
  <c r="J539" s="1"/>
  <c r="L539" s="1"/>
  <c r="W538"/>
  <c r="U538"/>
  <c r="H540" l="1"/>
  <c r="I539"/>
  <c r="J540" s="1"/>
  <c r="L540" s="1"/>
  <c r="W539"/>
  <c r="U539"/>
  <c r="H541" l="1"/>
  <c r="I540"/>
  <c r="J541" s="1"/>
  <c r="L541" s="1"/>
  <c r="W540"/>
  <c r="U540"/>
  <c r="H542" l="1"/>
  <c r="I541"/>
  <c r="J542" s="1"/>
  <c r="L542" s="1"/>
  <c r="W541"/>
  <c r="U541"/>
  <c r="H543" l="1"/>
  <c r="I542"/>
  <c r="J543" s="1"/>
  <c r="L543" s="1"/>
  <c r="W542"/>
  <c r="U542"/>
  <c r="H544" l="1"/>
  <c r="I543"/>
  <c r="J544" s="1"/>
  <c r="L544" s="1"/>
  <c r="W543"/>
  <c r="U543"/>
  <c r="H545" l="1"/>
  <c r="I544"/>
  <c r="J545" s="1"/>
  <c r="L545" s="1"/>
  <c r="W544"/>
  <c r="U544"/>
  <c r="H546" l="1"/>
  <c r="I545"/>
  <c r="J546" s="1"/>
  <c r="L546" s="1"/>
  <c r="W545"/>
  <c r="U545"/>
  <c r="H547" l="1"/>
  <c r="I546"/>
  <c r="J547" s="1"/>
  <c r="L547" s="1"/>
  <c r="W546"/>
  <c r="U546"/>
  <c r="H548" l="1"/>
  <c r="I547"/>
  <c r="J548" s="1"/>
  <c r="L548" s="1"/>
  <c r="W547"/>
  <c r="U547"/>
  <c r="H549" l="1"/>
  <c r="I548"/>
  <c r="J549" s="1"/>
  <c r="L549" s="1"/>
  <c r="W548"/>
  <c r="U548"/>
  <c r="H550" l="1"/>
  <c r="I549"/>
  <c r="J550" s="1"/>
  <c r="L550" s="1"/>
  <c r="W549"/>
  <c r="U549"/>
  <c r="H551" l="1"/>
  <c r="I550"/>
  <c r="J551" s="1"/>
  <c r="L551" s="1"/>
  <c r="W550"/>
  <c r="U550"/>
  <c r="H552" l="1"/>
  <c r="I551"/>
  <c r="J552" s="1"/>
  <c r="L552" s="1"/>
  <c r="W551"/>
  <c r="U551"/>
  <c r="H553" l="1"/>
  <c r="I552"/>
  <c r="J553" s="1"/>
  <c r="L553" s="1"/>
  <c r="W552"/>
  <c r="U552"/>
  <c r="H554" l="1"/>
  <c r="I553"/>
  <c r="J554" s="1"/>
  <c r="L554" s="1"/>
  <c r="W553"/>
  <c r="U553"/>
  <c r="H555" l="1"/>
  <c r="I554"/>
  <c r="J555" s="1"/>
  <c r="L555" s="1"/>
  <c r="W554"/>
  <c r="U554"/>
  <c r="H556" l="1"/>
  <c r="I555"/>
  <c r="J556" s="1"/>
  <c r="L556" s="1"/>
  <c r="W555"/>
  <c r="U555"/>
  <c r="H557" l="1"/>
  <c r="I556"/>
  <c r="J557" s="1"/>
  <c r="L557" s="1"/>
  <c r="W556"/>
  <c r="U556"/>
  <c r="H558" l="1"/>
  <c r="I557"/>
  <c r="J558" s="1"/>
  <c r="L558" s="1"/>
  <c r="W557"/>
  <c r="U557"/>
  <c r="H559" l="1"/>
  <c r="I558"/>
  <c r="J559" s="1"/>
  <c r="L559" s="1"/>
  <c r="W558"/>
  <c r="U558"/>
  <c r="H560" l="1"/>
  <c r="I559"/>
  <c r="J560" s="1"/>
  <c r="L560" s="1"/>
  <c r="W559"/>
  <c r="U559"/>
  <c r="H561" l="1"/>
  <c r="I560"/>
  <c r="J561" s="1"/>
  <c r="L561" s="1"/>
  <c r="W560"/>
  <c r="U560"/>
  <c r="H562" l="1"/>
  <c r="I561"/>
  <c r="J562" s="1"/>
  <c r="L562" s="1"/>
  <c r="W561"/>
  <c r="U561"/>
  <c r="H563" l="1"/>
  <c r="I562"/>
  <c r="J563" s="1"/>
  <c r="L563" s="1"/>
  <c r="W562"/>
  <c r="U562"/>
  <c r="H564" l="1"/>
  <c r="I563"/>
  <c r="J564" s="1"/>
  <c r="L564" s="1"/>
  <c r="W563"/>
  <c r="U563"/>
  <c r="H565" l="1"/>
  <c r="I564"/>
  <c r="J565" s="1"/>
  <c r="L565" s="1"/>
  <c r="W564"/>
  <c r="U564"/>
  <c r="H566" l="1"/>
  <c r="I565"/>
  <c r="J566" s="1"/>
  <c r="L566" s="1"/>
  <c r="W565"/>
  <c r="U565"/>
  <c r="H567" l="1"/>
  <c r="I566"/>
  <c r="J567" s="1"/>
  <c r="L567" s="1"/>
  <c r="W566"/>
  <c r="U566"/>
  <c r="H568" l="1"/>
  <c r="I567"/>
  <c r="J568" s="1"/>
  <c r="L568" s="1"/>
  <c r="W567"/>
  <c r="U567"/>
  <c r="H569" l="1"/>
  <c r="I568"/>
  <c r="J569" s="1"/>
  <c r="L569" s="1"/>
  <c r="W568"/>
  <c r="U568"/>
  <c r="H570" l="1"/>
  <c r="I569"/>
  <c r="J570" s="1"/>
  <c r="L570" s="1"/>
  <c r="W569"/>
  <c r="U569"/>
  <c r="H571" l="1"/>
  <c r="I570"/>
  <c r="J571" s="1"/>
  <c r="L571" s="1"/>
  <c r="W570"/>
  <c r="U570"/>
  <c r="H572" l="1"/>
  <c r="I571"/>
  <c r="J572" s="1"/>
  <c r="L572" s="1"/>
  <c r="W571"/>
  <c r="U571"/>
  <c r="H573" l="1"/>
  <c r="I572"/>
  <c r="J573" s="1"/>
  <c r="L573" s="1"/>
  <c r="W572"/>
  <c r="U572"/>
  <c r="H574" l="1"/>
  <c r="I573"/>
  <c r="J574" s="1"/>
  <c r="L574" s="1"/>
  <c r="W573"/>
  <c r="U573"/>
  <c r="H575" l="1"/>
  <c r="I574"/>
  <c r="J575" s="1"/>
  <c r="L575" s="1"/>
  <c r="W574"/>
  <c r="U574"/>
  <c r="H576" l="1"/>
  <c r="I575"/>
  <c r="J576" s="1"/>
  <c r="L576" s="1"/>
  <c r="W575"/>
  <c r="U575"/>
  <c r="H577" l="1"/>
  <c r="I576"/>
  <c r="J577" s="1"/>
  <c r="L577" s="1"/>
  <c r="W576"/>
  <c r="U576"/>
  <c r="H578" l="1"/>
  <c r="I577"/>
  <c r="J578" s="1"/>
  <c r="L578" s="1"/>
  <c r="U577"/>
  <c r="W577"/>
  <c r="H579" l="1"/>
  <c r="I578"/>
  <c r="J579" s="1"/>
  <c r="L579" s="1"/>
  <c r="U578"/>
  <c r="W578"/>
  <c r="H580" l="1"/>
  <c r="I579"/>
  <c r="J580" s="1"/>
  <c r="L580" s="1"/>
  <c r="U579"/>
  <c r="W579"/>
  <c r="U580" l="1"/>
  <c r="W580"/>
  <c r="H581"/>
  <c r="I580"/>
  <c r="J581" s="1"/>
  <c r="L581" s="1"/>
  <c r="U581" l="1"/>
  <c r="W581"/>
  <c r="H582"/>
  <c r="I581"/>
  <c r="J582" s="1"/>
  <c r="L582" s="1"/>
  <c r="U582" l="1"/>
  <c r="W582"/>
  <c r="H583"/>
  <c r="I582"/>
  <c r="J583" s="1"/>
  <c r="L583" s="1"/>
  <c r="U583" l="1"/>
  <c r="W583"/>
  <c r="H584"/>
  <c r="I583"/>
  <c r="J584" s="1"/>
  <c r="L584" s="1"/>
  <c r="U584" l="1"/>
  <c r="W584"/>
  <c r="H585"/>
  <c r="I584"/>
  <c r="J585" s="1"/>
  <c r="L585" s="1"/>
  <c r="U585" l="1"/>
  <c r="W585"/>
  <c r="H586"/>
  <c r="I585"/>
  <c r="J586" s="1"/>
  <c r="L586" s="1"/>
  <c r="U586" l="1"/>
  <c r="W586"/>
  <c r="H587"/>
  <c r="I586"/>
  <c r="J587" s="1"/>
  <c r="L587" s="1"/>
  <c r="U587" l="1"/>
  <c r="W587"/>
  <c r="H588"/>
  <c r="I587"/>
  <c r="J588" s="1"/>
  <c r="L588" s="1"/>
  <c r="U588" l="1"/>
  <c r="W588"/>
  <c r="H589"/>
  <c r="I588"/>
  <c r="J589" s="1"/>
  <c r="L589" s="1"/>
  <c r="U589" l="1"/>
  <c r="W589"/>
  <c r="H590"/>
  <c r="I589"/>
  <c r="J590" s="1"/>
  <c r="L590" s="1"/>
  <c r="U590" l="1"/>
  <c r="W590"/>
  <c r="H591"/>
  <c r="I590"/>
  <c r="J591" s="1"/>
  <c r="L591" s="1"/>
  <c r="U591" l="1"/>
  <c r="W591"/>
  <c r="H592"/>
  <c r="I591"/>
  <c r="J592" s="1"/>
  <c r="L592" s="1"/>
  <c r="U592" l="1"/>
  <c r="W592"/>
  <c r="H593"/>
  <c r="I592"/>
  <c r="J593" s="1"/>
  <c r="L593" s="1"/>
  <c r="U593" l="1"/>
  <c r="W593"/>
  <c r="H594"/>
  <c r="I593"/>
  <c r="J594" s="1"/>
  <c r="L594" s="1"/>
  <c r="U594" l="1"/>
  <c r="W594"/>
  <c r="H595"/>
  <c r="I594"/>
  <c r="J595" s="1"/>
  <c r="L595" s="1"/>
  <c r="U595" l="1"/>
  <c r="W595"/>
  <c r="H596"/>
  <c r="I595"/>
  <c r="J596" s="1"/>
  <c r="L596" s="1"/>
  <c r="U596" l="1"/>
  <c r="W596"/>
  <c r="H597"/>
  <c r="I596"/>
  <c r="J597" s="1"/>
  <c r="L597" s="1"/>
  <c r="U597" l="1"/>
  <c r="W597"/>
  <c r="H598"/>
  <c r="I597"/>
  <c r="J598" s="1"/>
  <c r="L598" s="1"/>
  <c r="U598" l="1"/>
  <c r="W598"/>
  <c r="H599"/>
  <c r="I598"/>
  <c r="J599" s="1"/>
  <c r="L599" s="1"/>
  <c r="U599" l="1"/>
  <c r="W599"/>
  <c r="H600"/>
  <c r="I599"/>
  <c r="J600" s="1"/>
  <c r="L600" s="1"/>
  <c r="U600" l="1"/>
  <c r="W600"/>
  <c r="H601"/>
  <c r="I600"/>
  <c r="J601" s="1"/>
  <c r="L601" s="1"/>
  <c r="U601" l="1"/>
  <c r="W601"/>
  <c r="H602"/>
  <c r="I601"/>
  <c r="J602" s="1"/>
  <c r="L602" s="1"/>
  <c r="W602" l="1"/>
  <c r="U602"/>
  <c r="H603"/>
  <c r="I602"/>
  <c r="J603" s="1"/>
  <c r="L603" s="1"/>
  <c r="W603" l="1"/>
  <c r="U603"/>
  <c r="H604"/>
  <c r="I603"/>
  <c r="J604" s="1"/>
  <c r="L604" s="1"/>
  <c r="W604" l="1"/>
  <c r="U604"/>
  <c r="H605"/>
  <c r="I604"/>
  <c r="J605" s="1"/>
  <c r="L605" s="1"/>
  <c r="W605" l="1"/>
  <c r="U605"/>
  <c r="H606"/>
  <c r="I605"/>
  <c r="J606" s="1"/>
  <c r="L606" s="1"/>
  <c r="W606" l="1"/>
  <c r="U606"/>
  <c r="H607"/>
  <c r="I606"/>
  <c r="J607" s="1"/>
  <c r="L607" s="1"/>
  <c r="W607" l="1"/>
  <c r="U607"/>
  <c r="H608"/>
  <c r="I607"/>
  <c r="J608" s="1"/>
  <c r="L608" s="1"/>
  <c r="W608" l="1"/>
  <c r="U608"/>
  <c r="H609"/>
  <c r="I608"/>
  <c r="J609" s="1"/>
  <c r="L609" s="1"/>
  <c r="W609" l="1"/>
  <c r="U609"/>
  <c r="H610"/>
  <c r="I609"/>
  <c r="J610" s="1"/>
  <c r="L610" s="1"/>
  <c r="W610" l="1"/>
  <c r="U610"/>
  <c r="H611"/>
  <c r="I610"/>
  <c r="J611" s="1"/>
  <c r="L611" s="1"/>
  <c r="W611" l="1"/>
  <c r="U611"/>
  <c r="H612"/>
  <c r="I611"/>
  <c r="J612" s="1"/>
  <c r="L612" s="1"/>
  <c r="W612" l="1"/>
  <c r="U612"/>
  <c r="H613"/>
  <c r="I612"/>
  <c r="J613" s="1"/>
  <c r="L613" s="1"/>
  <c r="W613" l="1"/>
  <c r="U613"/>
  <c r="H614"/>
  <c r="I613"/>
  <c r="J614" s="1"/>
  <c r="L614" s="1"/>
  <c r="W614" l="1"/>
  <c r="U614"/>
  <c r="H615"/>
  <c r="I614"/>
  <c r="J615" s="1"/>
  <c r="L615" s="1"/>
  <c r="W615" l="1"/>
  <c r="U615"/>
  <c r="H616"/>
  <c r="I615"/>
  <c r="J616" s="1"/>
  <c r="L616" s="1"/>
  <c r="W616" l="1"/>
  <c r="U616"/>
  <c r="H617"/>
  <c r="I616"/>
  <c r="J617" s="1"/>
  <c r="L617" s="1"/>
  <c r="W617" l="1"/>
  <c r="U617"/>
  <c r="H618"/>
  <c r="I617"/>
  <c r="J618" s="1"/>
  <c r="L618" s="1"/>
  <c r="W618" l="1"/>
  <c r="U618"/>
  <c r="H619"/>
  <c r="I618"/>
  <c r="J619" s="1"/>
  <c r="L619" s="1"/>
  <c r="W619" l="1"/>
  <c r="U619"/>
  <c r="H620"/>
  <c r="I619"/>
  <c r="J620" s="1"/>
  <c r="L620" s="1"/>
  <c r="W620" l="1"/>
  <c r="U620"/>
  <c r="H621"/>
  <c r="I620"/>
  <c r="J621" s="1"/>
  <c r="L621" s="1"/>
  <c r="W621" l="1"/>
  <c r="U621"/>
  <c r="H622"/>
  <c r="I621"/>
  <c r="J622" s="1"/>
  <c r="L622" s="1"/>
  <c r="W622" l="1"/>
  <c r="U622"/>
  <c r="H623"/>
  <c r="I622"/>
  <c r="J623" s="1"/>
  <c r="L623" s="1"/>
  <c r="W623" l="1"/>
  <c r="U623"/>
  <c r="H624"/>
  <c r="I623"/>
  <c r="J624" s="1"/>
  <c r="L624" s="1"/>
  <c r="W624" l="1"/>
  <c r="U624"/>
  <c r="H625"/>
  <c r="I624"/>
  <c r="J625" s="1"/>
  <c r="L625" s="1"/>
  <c r="W625" l="1"/>
  <c r="U625"/>
  <c r="H626"/>
  <c r="I625"/>
  <c r="J626" s="1"/>
  <c r="L626" s="1"/>
  <c r="W626" l="1"/>
  <c r="U626"/>
  <c r="H627"/>
  <c r="I626"/>
  <c r="J627" s="1"/>
  <c r="L627" s="1"/>
  <c r="W627" l="1"/>
  <c r="U627"/>
  <c r="H628"/>
  <c r="I627"/>
  <c r="J628" s="1"/>
  <c r="L628" s="1"/>
  <c r="W628" l="1"/>
  <c r="U628"/>
  <c r="H629"/>
  <c r="I628"/>
  <c r="J629" s="1"/>
  <c r="L629" s="1"/>
  <c r="W629" l="1"/>
  <c r="U629"/>
  <c r="H630"/>
  <c r="I629"/>
  <c r="J630" s="1"/>
  <c r="L630" s="1"/>
  <c r="W630" l="1"/>
  <c r="U630"/>
  <c r="H631"/>
  <c r="I630"/>
  <c r="J631" s="1"/>
  <c r="L631" s="1"/>
  <c r="W631" l="1"/>
  <c r="U631"/>
  <c r="H632"/>
  <c r="I631"/>
  <c r="J632" s="1"/>
  <c r="L632" s="1"/>
  <c r="W632" l="1"/>
  <c r="U632"/>
  <c r="H633"/>
  <c r="I632"/>
  <c r="J633" s="1"/>
  <c r="L633" s="1"/>
  <c r="W633" l="1"/>
  <c r="U633"/>
  <c r="H634"/>
  <c r="I633"/>
  <c r="J634" s="1"/>
  <c r="L634" s="1"/>
  <c r="W634" l="1"/>
  <c r="U634"/>
  <c r="H635"/>
  <c r="I634"/>
  <c r="J635" s="1"/>
  <c r="L635" s="1"/>
  <c r="W635" l="1"/>
  <c r="U635"/>
  <c r="H636"/>
  <c r="I635"/>
  <c r="J636" s="1"/>
  <c r="L636" s="1"/>
  <c r="W636" l="1"/>
  <c r="U636"/>
  <c r="H637"/>
  <c r="I636"/>
  <c r="J637" s="1"/>
  <c r="L637" s="1"/>
  <c r="W637" l="1"/>
  <c r="U637"/>
  <c r="H638"/>
  <c r="I637"/>
  <c r="J638" s="1"/>
  <c r="L638" s="1"/>
  <c r="W638" l="1"/>
  <c r="U638"/>
  <c r="H639"/>
  <c r="I638"/>
  <c r="J639" s="1"/>
  <c r="L639" s="1"/>
  <c r="W639" l="1"/>
  <c r="U639"/>
  <c r="H640"/>
  <c r="I639"/>
  <c r="J640" s="1"/>
  <c r="L640" s="1"/>
  <c r="W640" l="1"/>
  <c r="U640"/>
  <c r="H641"/>
  <c r="I640"/>
  <c r="J641" s="1"/>
  <c r="L641" s="1"/>
  <c r="W641" l="1"/>
  <c r="U641"/>
  <c r="H642"/>
  <c r="I641"/>
  <c r="J642" s="1"/>
  <c r="L642" s="1"/>
  <c r="W642" l="1"/>
  <c r="U642"/>
  <c r="H643"/>
  <c r="I642"/>
  <c r="J643" s="1"/>
  <c r="L643" s="1"/>
  <c r="W643" l="1"/>
  <c r="U643"/>
  <c r="H644"/>
  <c r="I643"/>
  <c r="J644" s="1"/>
  <c r="L644" s="1"/>
  <c r="U644" l="1"/>
  <c r="W644"/>
  <c r="H645"/>
  <c r="I644"/>
  <c r="J645" s="1"/>
  <c r="L645" s="1"/>
  <c r="U645" l="1"/>
  <c r="W645"/>
  <c r="I645"/>
  <c r="J646" s="1"/>
  <c r="L646" s="1"/>
  <c r="H646"/>
  <c r="I646" l="1"/>
  <c r="J647" s="1"/>
  <c r="L647" s="1"/>
  <c r="H647"/>
  <c r="U646"/>
  <c r="W646"/>
  <c r="U647" l="1"/>
  <c r="W647"/>
  <c r="I647"/>
  <c r="J648" s="1"/>
  <c r="L648" s="1"/>
  <c r="H648"/>
  <c r="I648" l="1"/>
  <c r="J649" s="1"/>
  <c r="L649" s="1"/>
  <c r="H649"/>
  <c r="U648"/>
  <c r="W648"/>
  <c r="U649" l="1"/>
  <c r="W649"/>
  <c r="I649"/>
  <c r="J650" s="1"/>
  <c r="L650" s="1"/>
  <c r="H650"/>
  <c r="I650" l="1"/>
  <c r="J651" s="1"/>
  <c r="L651" s="1"/>
  <c r="H651"/>
  <c r="U650"/>
  <c r="W650"/>
  <c r="U651" l="1"/>
  <c r="W651"/>
  <c r="I651"/>
  <c r="J652" s="1"/>
  <c r="L652" s="1"/>
  <c r="H652"/>
  <c r="I652" l="1"/>
  <c r="J653" s="1"/>
  <c r="L653" s="1"/>
  <c r="H653"/>
  <c r="U652"/>
  <c r="W652"/>
  <c r="U653" l="1"/>
  <c r="W653"/>
  <c r="I653"/>
  <c r="J654" s="1"/>
  <c r="L654" s="1"/>
  <c r="H654"/>
  <c r="I654" l="1"/>
  <c r="J655" s="1"/>
  <c r="L655" s="1"/>
  <c r="H655"/>
  <c r="U654"/>
  <c r="W654"/>
  <c r="I655" l="1"/>
  <c r="J656" s="1"/>
  <c r="L656" s="1"/>
  <c r="H656"/>
  <c r="U655"/>
  <c r="W655"/>
  <c r="H657" l="1"/>
  <c r="I656"/>
  <c r="J657" s="1"/>
  <c r="L657" s="1"/>
  <c r="U656"/>
  <c r="W656"/>
  <c r="U657" l="1"/>
  <c r="W657"/>
  <c r="H658"/>
  <c r="I657"/>
  <c r="J658" s="1"/>
  <c r="L658" s="1"/>
  <c r="U658" l="1"/>
  <c r="W658"/>
  <c r="H659"/>
  <c r="I658"/>
  <c r="J659" s="1"/>
  <c r="L659" s="1"/>
  <c r="U659" l="1"/>
  <c r="W659"/>
  <c r="H660"/>
  <c r="I659"/>
  <c r="J660" s="1"/>
  <c r="L660" s="1"/>
  <c r="U660" l="1"/>
  <c r="W660"/>
  <c r="H661"/>
  <c r="I660"/>
  <c r="J661" s="1"/>
  <c r="L661" s="1"/>
  <c r="U661" l="1"/>
  <c r="W661"/>
  <c r="H662"/>
  <c r="I661"/>
  <c r="J662" s="1"/>
  <c r="L662" s="1"/>
  <c r="U662" l="1"/>
  <c r="W662"/>
  <c r="H663"/>
  <c r="I662"/>
  <c r="J663" s="1"/>
  <c r="L663" s="1"/>
  <c r="U663" l="1"/>
  <c r="W663"/>
  <c r="H664"/>
  <c r="I663"/>
  <c r="J664" s="1"/>
  <c r="L664" s="1"/>
  <c r="U664" l="1"/>
  <c r="W664"/>
  <c r="H665"/>
  <c r="I664"/>
  <c r="J665" s="1"/>
  <c r="L665" s="1"/>
  <c r="U665" l="1"/>
  <c r="W665"/>
  <c r="H666"/>
  <c r="I665"/>
  <c r="J666" s="1"/>
  <c r="L666" s="1"/>
  <c r="U666" l="1"/>
  <c r="W666"/>
  <c r="H667"/>
  <c r="I666"/>
  <c r="J667" s="1"/>
  <c r="L667" s="1"/>
  <c r="U667" l="1"/>
  <c r="W667"/>
  <c r="H668"/>
  <c r="I667"/>
  <c r="J668" s="1"/>
  <c r="L668" s="1"/>
  <c r="U668" l="1"/>
  <c r="W668"/>
  <c r="H669"/>
  <c r="I668"/>
  <c r="J669" s="1"/>
  <c r="L669" s="1"/>
  <c r="U669" l="1"/>
  <c r="W669"/>
  <c r="H670"/>
  <c r="I669"/>
  <c r="J670" s="1"/>
  <c r="L670" s="1"/>
  <c r="U670" l="1"/>
  <c r="W670"/>
  <c r="H671"/>
  <c r="I670"/>
  <c r="J671" s="1"/>
  <c r="L671" s="1"/>
  <c r="U671" l="1"/>
  <c r="W671"/>
  <c r="H672"/>
  <c r="I671"/>
  <c r="J672" s="1"/>
  <c r="L672" s="1"/>
  <c r="U672" l="1"/>
  <c r="W672"/>
  <c r="H673"/>
  <c r="I672"/>
  <c r="J673" s="1"/>
  <c r="L673" s="1"/>
  <c r="U673" l="1"/>
  <c r="W673"/>
  <c r="H674"/>
  <c r="I673"/>
  <c r="J674" s="1"/>
  <c r="L674" s="1"/>
  <c r="U674" l="1"/>
  <c r="W674"/>
  <c r="H675"/>
  <c r="I674"/>
  <c r="J675" s="1"/>
  <c r="L675" s="1"/>
  <c r="U675" l="1"/>
  <c r="W675"/>
  <c r="H676"/>
  <c r="I675"/>
  <c r="J676" s="1"/>
  <c r="L676" s="1"/>
  <c r="U676" l="1"/>
  <c r="W676"/>
  <c r="H677"/>
  <c r="I676"/>
  <c r="J677" s="1"/>
  <c r="L677" s="1"/>
  <c r="U677" l="1"/>
  <c r="W677"/>
  <c r="H678"/>
  <c r="I677"/>
  <c r="J678" s="1"/>
  <c r="L678" s="1"/>
  <c r="U678" l="1"/>
  <c r="W678"/>
  <c r="H679"/>
  <c r="I678"/>
  <c r="J679" s="1"/>
  <c r="L679" s="1"/>
  <c r="U679" l="1"/>
  <c r="W679"/>
  <c r="H680"/>
  <c r="I679"/>
  <c r="J680" s="1"/>
  <c r="L680" s="1"/>
  <c r="U680" l="1"/>
  <c r="W680"/>
  <c r="H681"/>
  <c r="I680"/>
  <c r="J681" s="1"/>
  <c r="L681" s="1"/>
  <c r="U681" l="1"/>
  <c r="W681"/>
  <c r="H682"/>
  <c r="I681"/>
  <c r="J682" s="1"/>
  <c r="L682" s="1"/>
  <c r="U682" l="1"/>
  <c r="W682"/>
  <c r="H683"/>
  <c r="I682"/>
  <c r="J683" s="1"/>
  <c r="L683" s="1"/>
  <c r="U683" l="1"/>
  <c r="W683"/>
  <c r="H684"/>
  <c r="I683"/>
  <c r="J684" s="1"/>
  <c r="L684" s="1"/>
  <c r="U684" l="1"/>
  <c r="W684"/>
  <c r="H685"/>
  <c r="I684"/>
  <c r="J685" s="1"/>
  <c r="L685" s="1"/>
  <c r="U685" l="1"/>
  <c r="W685"/>
  <c r="H686"/>
  <c r="I685"/>
  <c r="J686" s="1"/>
  <c r="L686" s="1"/>
  <c r="U686" l="1"/>
  <c r="W686"/>
  <c r="H687"/>
  <c r="I686"/>
  <c r="J687" s="1"/>
  <c r="L687" s="1"/>
  <c r="U687" l="1"/>
  <c r="W687"/>
  <c r="H688"/>
  <c r="I687"/>
  <c r="J688" s="1"/>
  <c r="L688" s="1"/>
  <c r="U688" l="1"/>
  <c r="W688"/>
  <c r="H689"/>
  <c r="I688"/>
  <c r="J689" s="1"/>
  <c r="L689" s="1"/>
  <c r="U689" l="1"/>
  <c r="W689"/>
  <c r="H690"/>
  <c r="I689"/>
  <c r="J690" s="1"/>
  <c r="L690" s="1"/>
  <c r="U690" l="1"/>
  <c r="W690"/>
  <c r="H691"/>
  <c r="I690"/>
  <c r="J691" s="1"/>
  <c r="L691" s="1"/>
  <c r="U691" l="1"/>
  <c r="W691"/>
  <c r="H692"/>
  <c r="I691"/>
  <c r="J692" s="1"/>
  <c r="L692" s="1"/>
  <c r="U692" l="1"/>
  <c r="W692"/>
  <c r="H693"/>
  <c r="I692"/>
  <c r="J693" s="1"/>
  <c r="L693" s="1"/>
  <c r="U693" l="1"/>
  <c r="W693"/>
  <c r="H694"/>
  <c r="I693"/>
  <c r="J694" s="1"/>
  <c r="L694" s="1"/>
  <c r="U694" l="1"/>
  <c r="W694"/>
  <c r="H695"/>
  <c r="I694"/>
  <c r="J695" s="1"/>
  <c r="L695" s="1"/>
  <c r="U695" l="1"/>
  <c r="W695"/>
  <c r="H696"/>
  <c r="I695"/>
  <c r="J696" s="1"/>
  <c r="L696" s="1"/>
  <c r="U696" l="1"/>
  <c r="W696"/>
  <c r="H697"/>
  <c r="I696"/>
  <c r="J697" s="1"/>
  <c r="L697" s="1"/>
  <c r="U697" l="1"/>
  <c r="W697"/>
  <c r="H698"/>
  <c r="I697"/>
  <c r="J698" s="1"/>
  <c r="L698" s="1"/>
  <c r="U698" l="1"/>
  <c r="W698"/>
  <c r="H699"/>
  <c r="I698"/>
  <c r="J699" s="1"/>
  <c r="L699" s="1"/>
  <c r="U699" l="1"/>
  <c r="W699"/>
  <c r="H700"/>
  <c r="I699"/>
  <c r="J700" s="1"/>
  <c r="L700" s="1"/>
  <c r="U700" l="1"/>
  <c r="W700"/>
  <c r="H701"/>
  <c r="I700"/>
  <c r="J701" s="1"/>
  <c r="L701" s="1"/>
  <c r="U701" l="1"/>
  <c r="W701"/>
  <c r="H702"/>
  <c r="I701"/>
  <c r="J702" s="1"/>
  <c r="L702" s="1"/>
  <c r="U702" l="1"/>
  <c r="W702"/>
  <c r="H703"/>
  <c r="I702"/>
  <c r="J703" s="1"/>
  <c r="L703" s="1"/>
  <c r="U703" l="1"/>
  <c r="W703"/>
  <c r="H704"/>
  <c r="I703"/>
  <c r="J704" s="1"/>
  <c r="L704" s="1"/>
  <c r="U704" l="1"/>
  <c r="W704"/>
  <c r="H705"/>
  <c r="I704"/>
  <c r="J705" s="1"/>
  <c r="L705" s="1"/>
  <c r="U705" l="1"/>
  <c r="W705"/>
  <c r="H706"/>
  <c r="I705"/>
  <c r="J706" s="1"/>
  <c r="L706" s="1"/>
  <c r="U706" l="1"/>
  <c r="W706"/>
  <c r="H707"/>
  <c r="I706"/>
  <c r="J707" s="1"/>
  <c r="L707" s="1"/>
  <c r="U707" l="1"/>
  <c r="W707"/>
  <c r="H708"/>
  <c r="I707"/>
  <c r="J708" s="1"/>
  <c r="L708" s="1"/>
  <c r="U708" l="1"/>
  <c r="W708"/>
  <c r="H709"/>
  <c r="I708"/>
  <c r="J709" s="1"/>
  <c r="L709" s="1"/>
  <c r="U709" l="1"/>
  <c r="W709"/>
  <c r="H710"/>
  <c r="I709"/>
  <c r="J710" s="1"/>
  <c r="L710" s="1"/>
  <c r="U710" l="1"/>
  <c r="W710"/>
  <c r="H711"/>
  <c r="I710"/>
  <c r="J711" s="1"/>
  <c r="L711" s="1"/>
  <c r="U711" l="1"/>
  <c r="W711"/>
  <c r="H712"/>
  <c r="I711"/>
  <c r="J712" s="1"/>
  <c r="L712" s="1"/>
  <c r="U712" l="1"/>
  <c r="W712"/>
  <c r="H713"/>
  <c r="I712"/>
  <c r="J713" s="1"/>
  <c r="L713" s="1"/>
  <c r="U713" l="1"/>
  <c r="W713"/>
  <c r="H714"/>
  <c r="I713"/>
  <c r="J714" s="1"/>
  <c r="L714" s="1"/>
  <c r="U714" l="1"/>
  <c r="W714"/>
  <c r="H715"/>
  <c r="I714"/>
  <c r="J715" s="1"/>
  <c r="L715" s="1"/>
  <c r="U715" l="1"/>
  <c r="W715"/>
  <c r="H716"/>
  <c r="I715"/>
  <c r="J716" s="1"/>
  <c r="L716" s="1"/>
  <c r="U716" l="1"/>
  <c r="W716"/>
  <c r="H717"/>
  <c r="I716"/>
  <c r="J717" s="1"/>
  <c r="L717" s="1"/>
  <c r="U717" l="1"/>
  <c r="W717"/>
  <c r="H718"/>
  <c r="I717"/>
  <c r="J718" s="1"/>
  <c r="L718" s="1"/>
  <c r="U718" l="1"/>
  <c r="W718"/>
  <c r="H719"/>
  <c r="I718"/>
  <c r="J719" s="1"/>
  <c r="L719" s="1"/>
  <c r="U719" l="1"/>
  <c r="W719"/>
  <c r="H720"/>
  <c r="I719"/>
  <c r="J720" s="1"/>
  <c r="L720" s="1"/>
  <c r="U720" l="1"/>
  <c r="W720"/>
  <c r="H721"/>
  <c r="I720"/>
  <c r="J721" s="1"/>
  <c r="L721" s="1"/>
  <c r="U721" l="1"/>
  <c r="W721"/>
  <c r="H722"/>
  <c r="I721"/>
  <c r="J722" s="1"/>
  <c r="L722" s="1"/>
  <c r="U722" l="1"/>
  <c r="W722"/>
  <c r="H723"/>
  <c r="I722"/>
  <c r="J723" s="1"/>
  <c r="L723" s="1"/>
  <c r="U723" l="1"/>
  <c r="W723"/>
  <c r="H724"/>
  <c r="I723"/>
  <c r="J724" s="1"/>
  <c r="L724" s="1"/>
  <c r="U724" l="1"/>
  <c r="W724"/>
  <c r="H725"/>
  <c r="I724"/>
  <c r="J725" s="1"/>
  <c r="L725" s="1"/>
  <c r="U725" l="1"/>
  <c r="W725"/>
  <c r="I725"/>
  <c r="J726" s="1"/>
  <c r="L726" s="1"/>
  <c r="H726"/>
  <c r="I726" l="1"/>
  <c r="J727" s="1"/>
  <c r="L727" s="1"/>
  <c r="H727"/>
  <c r="U726"/>
  <c r="W726"/>
  <c r="I727" l="1"/>
  <c r="J728" s="1"/>
  <c r="L728" s="1"/>
  <c r="H728"/>
  <c r="U727"/>
  <c r="W727"/>
  <c r="U728" l="1"/>
  <c r="W728"/>
  <c r="I728"/>
  <c r="J729" s="1"/>
  <c r="L729" s="1"/>
  <c r="H729"/>
  <c r="I729" l="1"/>
  <c r="J730" s="1"/>
  <c r="L730" s="1"/>
  <c r="H730"/>
  <c r="U729"/>
  <c r="W729"/>
  <c r="U730" l="1"/>
  <c r="W730"/>
  <c r="I730"/>
  <c r="J731" s="1"/>
  <c r="L731" s="1"/>
  <c r="H731"/>
  <c r="I731" l="1"/>
  <c r="J732" s="1"/>
  <c r="L732" s="1"/>
  <c r="H732"/>
  <c r="U731"/>
  <c r="W731"/>
  <c r="U732" l="1"/>
  <c r="W732"/>
  <c r="I732"/>
  <c r="J733" s="1"/>
  <c r="L733" s="1"/>
  <c r="H733"/>
  <c r="I733" l="1"/>
  <c r="J734" s="1"/>
  <c r="L734" s="1"/>
  <c r="H734"/>
  <c r="U733"/>
  <c r="W733"/>
  <c r="I734" l="1"/>
  <c r="J735" s="1"/>
  <c r="L735" s="1"/>
  <c r="H735"/>
  <c r="U734"/>
  <c r="W734"/>
  <c r="I735" l="1"/>
  <c r="J736" s="1"/>
  <c r="L736" s="1"/>
  <c r="H736"/>
  <c r="U735"/>
  <c r="W735"/>
  <c r="U736" l="1"/>
  <c r="W736"/>
  <c r="I736"/>
  <c r="J737" s="1"/>
  <c r="L737" s="1"/>
  <c r="H737"/>
  <c r="I737" l="1"/>
  <c r="J738" s="1"/>
  <c r="L738" s="1"/>
  <c r="H738"/>
  <c r="U737"/>
  <c r="W737"/>
  <c r="U738" l="1"/>
  <c r="W738"/>
  <c r="I738"/>
  <c r="J739" s="1"/>
  <c r="L739" s="1"/>
  <c r="H739"/>
  <c r="I739" l="1"/>
  <c r="J740" s="1"/>
  <c r="L740" s="1"/>
  <c r="H740"/>
  <c r="U739"/>
  <c r="W739"/>
  <c r="I740" l="1"/>
  <c r="J741" s="1"/>
  <c r="L741" s="1"/>
  <c r="H741"/>
  <c r="U740"/>
  <c r="W740"/>
  <c r="I741" l="1"/>
  <c r="J742" s="1"/>
  <c r="L742" s="1"/>
  <c r="H742"/>
  <c r="U741"/>
  <c r="W741"/>
  <c r="U742" l="1"/>
  <c r="W742"/>
  <c r="I742"/>
  <c r="J743" s="1"/>
  <c r="L743" s="1"/>
  <c r="H743"/>
  <c r="I743" l="1"/>
  <c r="J744" s="1"/>
  <c r="L744" s="1"/>
  <c r="H744"/>
  <c r="U743"/>
  <c r="W743"/>
  <c r="U744" l="1"/>
  <c r="W744"/>
  <c r="I744"/>
  <c r="J745" s="1"/>
  <c r="L745" s="1"/>
  <c r="H745"/>
  <c r="I745" l="1"/>
  <c r="J746" s="1"/>
  <c r="L746" s="1"/>
  <c r="H746"/>
  <c r="U745"/>
  <c r="W745"/>
  <c r="I746" l="1"/>
  <c r="J747" s="1"/>
  <c r="L747" s="1"/>
  <c r="H747"/>
  <c r="U746"/>
  <c r="W746"/>
  <c r="I747" l="1"/>
  <c r="J748" s="1"/>
  <c r="L748" s="1"/>
  <c r="H748"/>
  <c r="U747"/>
  <c r="W747"/>
  <c r="U748" l="1"/>
  <c r="W748"/>
  <c r="I748"/>
  <c r="J749" s="1"/>
  <c r="L749" s="1"/>
  <c r="H749"/>
  <c r="I749" l="1"/>
  <c r="J750" s="1"/>
  <c r="L750" s="1"/>
  <c r="H750"/>
  <c r="U749"/>
  <c r="W749"/>
  <c r="U750" l="1"/>
  <c r="W750"/>
  <c r="I750"/>
  <c r="J751" s="1"/>
  <c r="L751" s="1"/>
  <c r="H751"/>
  <c r="I751" l="1"/>
  <c r="J752" s="1"/>
  <c r="L752" s="1"/>
  <c r="H752"/>
  <c r="U751"/>
  <c r="W751"/>
  <c r="I752" l="1"/>
  <c r="J753" s="1"/>
  <c r="L753" s="1"/>
  <c r="H753"/>
  <c r="U752"/>
  <c r="W752"/>
  <c r="U753" l="1"/>
  <c r="W753"/>
  <c r="I753"/>
  <c r="J754" s="1"/>
  <c r="L754" s="1"/>
  <c r="H754"/>
  <c r="I754" l="1"/>
  <c r="J755" s="1"/>
  <c r="L755" s="1"/>
  <c r="H755"/>
  <c r="U754"/>
  <c r="W754"/>
  <c r="I755" l="1"/>
  <c r="J756" s="1"/>
  <c r="L756" s="1"/>
  <c r="H756"/>
  <c r="U755"/>
  <c r="W755"/>
  <c r="I756" l="1"/>
  <c r="J757" s="1"/>
  <c r="L757" s="1"/>
  <c r="H757"/>
  <c r="U756"/>
  <c r="W756"/>
  <c r="U757" l="1"/>
  <c r="W757"/>
  <c r="I757"/>
  <c r="J758" s="1"/>
  <c r="L758" s="1"/>
  <c r="H758"/>
  <c r="I758" l="1"/>
  <c r="J759" s="1"/>
  <c r="L759" s="1"/>
  <c r="H759"/>
  <c r="U758"/>
  <c r="W758"/>
  <c r="U759" l="1"/>
  <c r="W759"/>
  <c r="I759"/>
  <c r="J760" s="1"/>
  <c r="L760" s="1"/>
  <c r="H760"/>
  <c r="I760" l="1"/>
  <c r="J761" s="1"/>
  <c r="L761" s="1"/>
  <c r="H761"/>
  <c r="U760"/>
  <c r="W760"/>
  <c r="I761" l="1"/>
  <c r="J762" s="1"/>
  <c r="L762" s="1"/>
  <c r="H762"/>
  <c r="U761"/>
  <c r="W761"/>
  <c r="I762" l="1"/>
  <c r="J763" s="1"/>
  <c r="L763" s="1"/>
  <c r="H763"/>
  <c r="U762"/>
  <c r="W762"/>
  <c r="U763" l="1"/>
  <c r="W763"/>
  <c r="I763"/>
  <c r="J764" s="1"/>
  <c r="L764" s="1"/>
  <c r="H764"/>
  <c r="I764" l="1"/>
  <c r="J765" s="1"/>
  <c r="L765" s="1"/>
  <c r="H765"/>
  <c r="U764"/>
  <c r="W764"/>
  <c r="U765" l="1"/>
  <c r="W765"/>
  <c r="I765"/>
  <c r="J766" s="1"/>
  <c r="L766" s="1"/>
  <c r="H766"/>
  <c r="I766" l="1"/>
  <c r="J767" s="1"/>
  <c r="L767" s="1"/>
  <c r="H767"/>
  <c r="U766"/>
  <c r="W766"/>
  <c r="U767" l="1"/>
  <c r="W767"/>
  <c r="I767"/>
  <c r="J768" s="1"/>
  <c r="L768" s="1"/>
  <c r="H768"/>
  <c r="I768" l="1"/>
  <c r="J769" s="1"/>
  <c r="L769" s="1"/>
  <c r="H769"/>
  <c r="U768"/>
  <c r="W768"/>
  <c r="U769" l="1"/>
  <c r="W769"/>
  <c r="I769"/>
  <c r="J770" s="1"/>
  <c r="L770" s="1"/>
  <c r="H770"/>
  <c r="I770" l="1"/>
  <c r="J771" s="1"/>
  <c r="L771" s="1"/>
  <c r="H771"/>
  <c r="U770"/>
  <c r="W770"/>
  <c r="I771" l="1"/>
  <c r="J772" s="1"/>
  <c r="L772" s="1"/>
  <c r="H772"/>
  <c r="U771"/>
  <c r="W771"/>
  <c r="U772" l="1"/>
  <c r="W772"/>
  <c r="H773"/>
  <c r="I772"/>
  <c r="J773" s="1"/>
  <c r="L773" s="1"/>
  <c r="U773" l="1"/>
  <c r="W773"/>
  <c r="H774"/>
  <c r="I773"/>
  <c r="J774" s="1"/>
  <c r="L774" s="1"/>
  <c r="U774" l="1"/>
  <c r="W774"/>
  <c r="H775"/>
  <c r="I774"/>
  <c r="J775" s="1"/>
  <c r="L775" s="1"/>
  <c r="U775" l="1"/>
  <c r="W775"/>
  <c r="H776"/>
  <c r="I775"/>
  <c r="J776" s="1"/>
  <c r="L776" s="1"/>
  <c r="W776" l="1"/>
  <c r="U776"/>
  <c r="H777"/>
  <c r="I776"/>
  <c r="J777" s="1"/>
  <c r="L777" s="1"/>
  <c r="W777" l="1"/>
  <c r="U777"/>
  <c r="H778"/>
  <c r="I777"/>
  <c r="J778" s="1"/>
  <c r="L778" s="1"/>
  <c r="W778" l="1"/>
  <c r="U778"/>
  <c r="H779"/>
  <c r="I778"/>
  <c r="J779" s="1"/>
  <c r="L779" s="1"/>
  <c r="W779" l="1"/>
  <c r="U779"/>
  <c r="H780"/>
  <c r="I779"/>
  <c r="J780" s="1"/>
  <c r="L780" s="1"/>
  <c r="W780" l="1"/>
  <c r="U780"/>
  <c r="H781"/>
  <c r="I780"/>
  <c r="J781" s="1"/>
  <c r="L781" s="1"/>
  <c r="W781" l="1"/>
  <c r="U781"/>
  <c r="H782"/>
  <c r="I781"/>
  <c r="J782" s="1"/>
  <c r="L782" s="1"/>
  <c r="W782" l="1"/>
  <c r="U782"/>
  <c r="H783"/>
  <c r="I782"/>
  <c r="J783" s="1"/>
  <c r="L783" s="1"/>
  <c r="W783" l="1"/>
  <c r="U783"/>
  <c r="H784"/>
  <c r="I783"/>
  <c r="J784" s="1"/>
  <c r="L784" s="1"/>
  <c r="W784" l="1"/>
  <c r="U784"/>
  <c r="H785"/>
  <c r="I784"/>
  <c r="J785" s="1"/>
  <c r="L785" s="1"/>
  <c r="W785" l="1"/>
  <c r="U785"/>
  <c r="H786"/>
  <c r="I785"/>
  <c r="J786" s="1"/>
  <c r="L786" s="1"/>
  <c r="W786" l="1"/>
  <c r="U786"/>
  <c r="H787"/>
  <c r="I786"/>
  <c r="J787" s="1"/>
  <c r="L787" s="1"/>
  <c r="W787" l="1"/>
  <c r="U787"/>
  <c r="H788"/>
  <c r="I787"/>
  <c r="J788" s="1"/>
  <c r="L788" s="1"/>
  <c r="W788" l="1"/>
  <c r="U788"/>
  <c r="H789"/>
  <c r="I788"/>
  <c r="J789" s="1"/>
  <c r="L789" s="1"/>
  <c r="W789" l="1"/>
  <c r="U789"/>
  <c r="H790"/>
  <c r="I789"/>
  <c r="J790" s="1"/>
  <c r="L790" s="1"/>
  <c r="W790" l="1"/>
  <c r="U790"/>
  <c r="H791"/>
  <c r="I790"/>
  <c r="J791" s="1"/>
  <c r="L791" s="1"/>
  <c r="W791" l="1"/>
  <c r="U791"/>
  <c r="H792"/>
  <c r="I791"/>
  <c r="J792" s="1"/>
  <c r="L792" s="1"/>
  <c r="W792" l="1"/>
  <c r="U792"/>
  <c r="H793"/>
  <c r="I792"/>
  <c r="J793" s="1"/>
  <c r="L793" s="1"/>
  <c r="W793" l="1"/>
  <c r="U793"/>
  <c r="H794"/>
  <c r="I793"/>
  <c r="J794" s="1"/>
  <c r="L794" s="1"/>
  <c r="W794" l="1"/>
  <c r="U794"/>
  <c r="H795"/>
  <c r="I794"/>
  <c r="J795" s="1"/>
  <c r="L795" s="1"/>
  <c r="W795" l="1"/>
  <c r="U795"/>
  <c r="H796"/>
  <c r="I795"/>
  <c r="J796" s="1"/>
  <c r="L796" s="1"/>
  <c r="W796" l="1"/>
  <c r="U796"/>
  <c r="H797"/>
  <c r="I796"/>
  <c r="J797" s="1"/>
  <c r="L797" s="1"/>
  <c r="W797" l="1"/>
  <c r="U797"/>
  <c r="H798"/>
  <c r="I797"/>
  <c r="J798" s="1"/>
  <c r="L798" s="1"/>
  <c r="W798" l="1"/>
  <c r="U798"/>
  <c r="H799"/>
  <c r="I798"/>
  <c r="J799" s="1"/>
  <c r="L799" s="1"/>
  <c r="W799" l="1"/>
  <c r="U799"/>
  <c r="H800"/>
  <c r="I799"/>
  <c r="J800" s="1"/>
  <c r="L800" s="1"/>
  <c r="W800" l="1"/>
  <c r="U800"/>
  <c r="H801"/>
  <c r="I800"/>
  <c r="J801" s="1"/>
  <c r="L801" s="1"/>
  <c r="W801" l="1"/>
  <c r="U801"/>
  <c r="H802"/>
  <c r="I801"/>
  <c r="J802" s="1"/>
  <c r="L802" s="1"/>
  <c r="W802" l="1"/>
  <c r="U802"/>
  <c r="H803"/>
  <c r="I802"/>
  <c r="J803" s="1"/>
  <c r="L803" s="1"/>
  <c r="W803" l="1"/>
  <c r="U803"/>
  <c r="H804"/>
  <c r="I803"/>
  <c r="J804" s="1"/>
  <c r="L804" s="1"/>
  <c r="W804" l="1"/>
  <c r="U804"/>
  <c r="H805"/>
  <c r="I804"/>
  <c r="J805" s="1"/>
  <c r="L805" s="1"/>
  <c r="W805" l="1"/>
  <c r="U805"/>
  <c r="H806"/>
  <c r="I805"/>
  <c r="J806" s="1"/>
  <c r="L806" s="1"/>
  <c r="W806" l="1"/>
  <c r="U806"/>
  <c r="H807"/>
  <c r="I806"/>
  <c r="J807" s="1"/>
  <c r="L807" s="1"/>
  <c r="W807" l="1"/>
  <c r="U807"/>
  <c r="H808"/>
  <c r="I807"/>
  <c r="J808" s="1"/>
  <c r="L808" s="1"/>
  <c r="W808" l="1"/>
  <c r="U808"/>
  <c r="H809"/>
  <c r="I808"/>
  <c r="J809" s="1"/>
  <c r="L809" s="1"/>
  <c r="W809" l="1"/>
  <c r="U809"/>
  <c r="H810"/>
  <c r="I809"/>
  <c r="J810" s="1"/>
  <c r="L810" s="1"/>
  <c r="W810" l="1"/>
  <c r="U810"/>
  <c r="H811"/>
  <c r="I810"/>
  <c r="J811" s="1"/>
  <c r="L811" s="1"/>
  <c r="W811" l="1"/>
  <c r="U811"/>
  <c r="H812"/>
  <c r="I811"/>
  <c r="J812" s="1"/>
  <c r="L812" s="1"/>
  <c r="W812" l="1"/>
  <c r="U812"/>
  <c r="H813"/>
  <c r="I812"/>
  <c r="J813" s="1"/>
  <c r="L813" s="1"/>
  <c r="W813" l="1"/>
  <c r="U813"/>
  <c r="H814"/>
  <c r="I813"/>
  <c r="J814" s="1"/>
  <c r="L814" s="1"/>
  <c r="W814" l="1"/>
  <c r="U814"/>
  <c r="H815"/>
  <c r="I814"/>
  <c r="J815" s="1"/>
  <c r="L815" s="1"/>
  <c r="W815" l="1"/>
  <c r="U815"/>
  <c r="H816"/>
  <c r="I815"/>
  <c r="J816" s="1"/>
  <c r="L816" s="1"/>
  <c r="W816" l="1"/>
  <c r="U816"/>
  <c r="H817"/>
  <c r="I816"/>
  <c r="J817" s="1"/>
  <c r="L817" s="1"/>
  <c r="W817" l="1"/>
  <c r="U817"/>
  <c r="H818"/>
  <c r="I817"/>
  <c r="J818" s="1"/>
  <c r="L818" s="1"/>
  <c r="W818" l="1"/>
  <c r="U818"/>
  <c r="H819"/>
  <c r="I818"/>
  <c r="J819" s="1"/>
  <c r="L819" s="1"/>
  <c r="W819" l="1"/>
  <c r="U819"/>
  <c r="H820"/>
  <c r="I819"/>
  <c r="J820" s="1"/>
  <c r="L820" s="1"/>
  <c r="W820" l="1"/>
  <c r="U820"/>
  <c r="H821"/>
  <c r="I820"/>
  <c r="J821" s="1"/>
  <c r="L821" s="1"/>
  <c r="W821" l="1"/>
  <c r="U821"/>
  <c r="H822"/>
  <c r="I821"/>
  <c r="J822" s="1"/>
  <c r="L822" s="1"/>
  <c r="W822" l="1"/>
  <c r="U822"/>
  <c r="H823"/>
  <c r="I822"/>
  <c r="J823" s="1"/>
  <c r="L823" s="1"/>
  <c r="W823" l="1"/>
  <c r="U823"/>
  <c r="H824"/>
  <c r="I823"/>
  <c r="J824" s="1"/>
  <c r="L824" s="1"/>
  <c r="W824" l="1"/>
  <c r="U824"/>
  <c r="H825"/>
  <c r="I824"/>
  <c r="J825" s="1"/>
  <c r="L825" s="1"/>
  <c r="W825" l="1"/>
  <c r="U825"/>
  <c r="H826"/>
  <c r="I825"/>
  <c r="J826" s="1"/>
  <c r="L826" s="1"/>
  <c r="W826" l="1"/>
  <c r="U826"/>
  <c r="H827"/>
  <c r="I826"/>
  <c r="J827" s="1"/>
  <c r="L827" s="1"/>
  <c r="W827" l="1"/>
  <c r="U827"/>
  <c r="H828"/>
  <c r="I827"/>
  <c r="J828" s="1"/>
  <c r="L828" s="1"/>
  <c r="W828" l="1"/>
  <c r="U828"/>
  <c r="H829"/>
  <c r="I828"/>
  <c r="J829" s="1"/>
  <c r="L829" s="1"/>
  <c r="W829" l="1"/>
  <c r="U829"/>
  <c r="H830"/>
  <c r="I829"/>
  <c r="J830" s="1"/>
  <c r="L830" s="1"/>
  <c r="W830" l="1"/>
  <c r="U830"/>
  <c r="H831"/>
  <c r="I830"/>
  <c r="J831" s="1"/>
  <c r="L831" s="1"/>
  <c r="W831" l="1"/>
  <c r="U831"/>
  <c r="H832"/>
  <c r="I831"/>
  <c r="J832" s="1"/>
  <c r="L832" s="1"/>
  <c r="W832" l="1"/>
  <c r="U832"/>
  <c r="H833"/>
  <c r="I832"/>
  <c r="J833" s="1"/>
  <c r="L833" s="1"/>
  <c r="W833" l="1"/>
  <c r="U833"/>
  <c r="H834"/>
  <c r="I833"/>
  <c r="J834" s="1"/>
  <c r="L834" s="1"/>
  <c r="W834" l="1"/>
  <c r="U834"/>
  <c r="H835"/>
  <c r="I834"/>
  <c r="J835" s="1"/>
  <c r="L835" s="1"/>
  <c r="W835" l="1"/>
  <c r="U835"/>
  <c r="H836"/>
  <c r="I835"/>
  <c r="J836" s="1"/>
  <c r="L836" s="1"/>
  <c r="W836" l="1"/>
  <c r="U836"/>
  <c r="H837"/>
  <c r="I836"/>
  <c r="J837" s="1"/>
  <c r="L837" s="1"/>
  <c r="W837" l="1"/>
  <c r="U837"/>
  <c r="H838"/>
  <c r="I837"/>
  <c r="J838" s="1"/>
  <c r="L838" s="1"/>
  <c r="W838" l="1"/>
  <c r="U838"/>
  <c r="H839"/>
  <c r="I838"/>
  <c r="J839" s="1"/>
  <c r="L839" s="1"/>
  <c r="W839" l="1"/>
  <c r="U839"/>
  <c r="H840"/>
  <c r="I839"/>
  <c r="J840" s="1"/>
  <c r="L840" s="1"/>
  <c r="W840" l="1"/>
  <c r="U840"/>
  <c r="H841"/>
  <c r="I840"/>
  <c r="J841" s="1"/>
  <c r="L841" s="1"/>
  <c r="W841" l="1"/>
  <c r="U841"/>
  <c r="H842"/>
  <c r="I841"/>
  <c r="J842" s="1"/>
  <c r="L842" s="1"/>
  <c r="W842" l="1"/>
  <c r="U842"/>
  <c r="H843"/>
  <c r="I842"/>
  <c r="J843" s="1"/>
  <c r="L843" s="1"/>
  <c r="W843" l="1"/>
  <c r="U843"/>
  <c r="H844"/>
  <c r="I843"/>
  <c r="J844" s="1"/>
  <c r="L844" s="1"/>
  <c r="W844" l="1"/>
  <c r="U844"/>
  <c r="H845"/>
  <c r="I844"/>
  <c r="J845" s="1"/>
  <c r="L845" s="1"/>
  <c r="W845" l="1"/>
  <c r="U845"/>
  <c r="H846"/>
  <c r="I845"/>
  <c r="J846" s="1"/>
  <c r="L846" s="1"/>
  <c r="W846" l="1"/>
  <c r="U846"/>
  <c r="H847"/>
  <c r="I846"/>
  <c r="J847" s="1"/>
  <c r="L847" s="1"/>
  <c r="W847" l="1"/>
  <c r="U847"/>
  <c r="H848"/>
  <c r="I847"/>
  <c r="J848" s="1"/>
  <c r="L848" s="1"/>
  <c r="W848" l="1"/>
  <c r="U848"/>
  <c r="H849"/>
  <c r="I848"/>
  <c r="J849" s="1"/>
  <c r="L849" s="1"/>
  <c r="W849" l="1"/>
  <c r="U849"/>
  <c r="H850"/>
  <c r="I849"/>
  <c r="J850" s="1"/>
  <c r="L850" s="1"/>
  <c r="W850" l="1"/>
  <c r="U850"/>
  <c r="H851"/>
  <c r="I850"/>
  <c r="J851" s="1"/>
  <c r="L851" s="1"/>
  <c r="W851" l="1"/>
  <c r="U851"/>
  <c r="H852"/>
  <c r="I851"/>
  <c r="J852" s="1"/>
  <c r="L852" s="1"/>
  <c r="W852" l="1"/>
  <c r="U852"/>
  <c r="H853"/>
  <c r="I852"/>
  <c r="J853" s="1"/>
  <c r="L853" s="1"/>
  <c r="W853" l="1"/>
  <c r="U853"/>
  <c r="H854"/>
  <c r="I853"/>
  <c r="J854" s="1"/>
  <c r="L854" s="1"/>
  <c r="W854" l="1"/>
  <c r="U854"/>
  <c r="H855"/>
  <c r="I854"/>
  <c r="J855" s="1"/>
  <c r="L855" s="1"/>
  <c r="W855" l="1"/>
  <c r="U855"/>
  <c r="H856"/>
  <c r="I855"/>
  <c r="J856" s="1"/>
  <c r="L856" s="1"/>
  <c r="W856" l="1"/>
  <c r="U856"/>
  <c r="H857"/>
  <c r="I856"/>
  <c r="J857" s="1"/>
  <c r="L857" s="1"/>
  <c r="W857" l="1"/>
  <c r="U857"/>
  <c r="H858"/>
  <c r="I857"/>
  <c r="J858" s="1"/>
  <c r="L858" s="1"/>
  <c r="W858" l="1"/>
  <c r="U858"/>
  <c r="H859"/>
  <c r="I858"/>
  <c r="J859" s="1"/>
  <c r="L859" s="1"/>
  <c r="W859" l="1"/>
  <c r="U859"/>
  <c r="H860"/>
  <c r="I859"/>
  <c r="J860" s="1"/>
  <c r="L860" s="1"/>
  <c r="W860" l="1"/>
  <c r="U860"/>
  <c r="H861"/>
  <c r="I860"/>
  <c r="J861" s="1"/>
  <c r="L861" s="1"/>
  <c r="W861" l="1"/>
  <c r="U861"/>
  <c r="H862"/>
  <c r="I861"/>
  <c r="J862" s="1"/>
  <c r="L862" s="1"/>
  <c r="W862" l="1"/>
  <c r="U862"/>
  <c r="H863"/>
  <c r="I862"/>
  <c r="J863" s="1"/>
  <c r="L863" s="1"/>
  <c r="W863" l="1"/>
  <c r="U863"/>
  <c r="H864"/>
  <c r="I863"/>
  <c r="J864" s="1"/>
  <c r="L864" s="1"/>
  <c r="W864" l="1"/>
  <c r="U864"/>
  <c r="H865"/>
  <c r="I864"/>
  <c r="J865" s="1"/>
  <c r="L865" s="1"/>
  <c r="W865" l="1"/>
  <c r="U865"/>
  <c r="H866"/>
  <c r="I865"/>
  <c r="J866" s="1"/>
  <c r="L866" s="1"/>
  <c r="W866" l="1"/>
  <c r="U866"/>
  <c r="H867"/>
  <c r="I866"/>
  <c r="J867" s="1"/>
  <c r="L867" s="1"/>
  <c r="W867" l="1"/>
  <c r="U867"/>
  <c r="H868"/>
  <c r="I867"/>
  <c r="J868" s="1"/>
  <c r="L868" s="1"/>
  <c r="W868" l="1"/>
  <c r="U868"/>
  <c r="H869"/>
  <c r="I868"/>
  <c r="J869" s="1"/>
  <c r="L869" s="1"/>
  <c r="W869" l="1"/>
  <c r="U869"/>
  <c r="H870"/>
  <c r="I869"/>
  <c r="J870" s="1"/>
  <c r="L870" s="1"/>
  <c r="W870" l="1"/>
  <c r="U870"/>
  <c r="H871"/>
  <c r="I870"/>
  <c r="J871" s="1"/>
  <c r="L871" s="1"/>
  <c r="W871" l="1"/>
  <c r="U871"/>
  <c r="H872"/>
  <c r="I871"/>
  <c r="J872" s="1"/>
  <c r="L872" s="1"/>
  <c r="W872" l="1"/>
  <c r="U872"/>
  <c r="H873"/>
  <c r="I872"/>
  <c r="J873" s="1"/>
  <c r="L873" s="1"/>
  <c r="W873" l="1"/>
  <c r="U873"/>
  <c r="H874"/>
  <c r="I873"/>
  <c r="J874" s="1"/>
  <c r="L874" s="1"/>
  <c r="W874" l="1"/>
  <c r="U874"/>
  <c r="H875"/>
  <c r="I874"/>
  <c r="J875" s="1"/>
  <c r="L875" s="1"/>
  <c r="W875" l="1"/>
  <c r="U875"/>
  <c r="H876"/>
  <c r="I875"/>
  <c r="J876" s="1"/>
  <c r="L876" s="1"/>
  <c r="W876" l="1"/>
  <c r="U876"/>
  <c r="H877"/>
  <c r="I876"/>
  <c r="J877" s="1"/>
  <c r="L877" s="1"/>
  <c r="W877" l="1"/>
  <c r="U877"/>
  <c r="H878"/>
  <c r="I877"/>
  <c r="J878" s="1"/>
  <c r="L878" s="1"/>
  <c r="W878" l="1"/>
  <c r="U878"/>
  <c r="H879"/>
  <c r="I878"/>
  <c r="J879" s="1"/>
  <c r="L879" s="1"/>
  <c r="W879" l="1"/>
  <c r="U879"/>
  <c r="H880"/>
  <c r="I879"/>
  <c r="J880" s="1"/>
  <c r="L880" s="1"/>
  <c r="W880" l="1"/>
  <c r="U880"/>
  <c r="H881"/>
  <c r="I880"/>
  <c r="J881" s="1"/>
  <c r="L881" s="1"/>
  <c r="W881" l="1"/>
  <c r="U881"/>
  <c r="H882"/>
  <c r="I881"/>
  <c r="J882" s="1"/>
  <c r="L882" s="1"/>
  <c r="W882" l="1"/>
  <c r="U882"/>
  <c r="H883"/>
  <c r="I882"/>
  <c r="J883" s="1"/>
  <c r="L883" s="1"/>
  <c r="W883" l="1"/>
  <c r="U883"/>
  <c r="H884"/>
  <c r="I883"/>
  <c r="J884" s="1"/>
  <c r="L884" s="1"/>
  <c r="W884" l="1"/>
  <c r="U884"/>
  <c r="H885"/>
  <c r="I884"/>
  <c r="J885" s="1"/>
  <c r="L885" s="1"/>
  <c r="W885" l="1"/>
  <c r="U885"/>
  <c r="H886"/>
  <c r="I885"/>
  <c r="J886" s="1"/>
  <c r="L886" s="1"/>
  <c r="W886" l="1"/>
  <c r="U886"/>
  <c r="H887"/>
  <c r="I886"/>
  <c r="J887" s="1"/>
  <c r="L887" s="1"/>
  <c r="W887" l="1"/>
  <c r="U887"/>
  <c r="H888"/>
  <c r="I887"/>
  <c r="J888" s="1"/>
  <c r="L888" s="1"/>
  <c r="W888" l="1"/>
  <c r="U888"/>
  <c r="H889"/>
  <c r="I888"/>
  <c r="J889" s="1"/>
  <c r="L889" s="1"/>
  <c r="W889" l="1"/>
  <c r="U889"/>
  <c r="H890"/>
  <c r="I889"/>
  <c r="J890" s="1"/>
  <c r="L890" s="1"/>
  <c r="W890" l="1"/>
  <c r="U890"/>
  <c r="H891"/>
  <c r="I890"/>
  <c r="J891" s="1"/>
  <c r="L891" s="1"/>
  <c r="W891" l="1"/>
  <c r="U891"/>
  <c r="H892"/>
  <c r="I891"/>
  <c r="J892" s="1"/>
  <c r="L892" s="1"/>
  <c r="U892" l="1"/>
  <c r="W892"/>
  <c r="H893"/>
  <c r="I892"/>
  <c r="J893" s="1"/>
  <c r="L893" s="1"/>
  <c r="U893" l="1"/>
  <c r="W893"/>
  <c r="I893"/>
  <c r="J894" s="1"/>
  <c r="L894" s="1"/>
  <c r="H894"/>
  <c r="I894" l="1"/>
  <c r="J895" s="1"/>
  <c r="L895" s="1"/>
  <c r="H895"/>
  <c r="U894"/>
  <c r="W894"/>
  <c r="I895" l="1"/>
  <c r="J896" s="1"/>
  <c r="L896" s="1"/>
  <c r="H896"/>
  <c r="U895"/>
  <c r="W895"/>
  <c r="I896" l="1"/>
  <c r="J897" s="1"/>
  <c r="L897" s="1"/>
  <c r="H897"/>
  <c r="U896"/>
  <c r="W896"/>
  <c r="I897" l="1"/>
  <c r="J898" s="1"/>
  <c r="L898" s="1"/>
  <c r="H898"/>
  <c r="U897"/>
  <c r="W897"/>
  <c r="I898" l="1"/>
  <c r="J899" s="1"/>
  <c r="L899" s="1"/>
  <c r="H899"/>
  <c r="U898"/>
  <c r="W898"/>
  <c r="I899" l="1"/>
  <c r="J900" s="1"/>
  <c r="L900" s="1"/>
  <c r="H900"/>
  <c r="U899"/>
  <c r="W899"/>
  <c r="I900" l="1"/>
  <c r="J901" s="1"/>
  <c r="L901" s="1"/>
  <c r="H901"/>
  <c r="U900"/>
  <c r="W900"/>
  <c r="I901" l="1"/>
  <c r="J902" s="1"/>
  <c r="L902" s="1"/>
  <c r="H902"/>
  <c r="U901"/>
  <c r="W901"/>
  <c r="U902" l="1"/>
  <c r="W902"/>
  <c r="I902"/>
  <c r="J903" s="1"/>
  <c r="L903" s="1"/>
  <c r="H903"/>
  <c r="I903" l="1"/>
  <c r="J904" s="1"/>
  <c r="L904" s="1"/>
  <c r="H904"/>
  <c r="U903"/>
  <c r="W903"/>
  <c r="U904" l="1"/>
  <c r="W904"/>
  <c r="I904"/>
  <c r="J905" s="1"/>
  <c r="L905" s="1"/>
  <c r="H905"/>
  <c r="I905" l="1"/>
  <c r="J906" s="1"/>
  <c r="L906" s="1"/>
  <c r="H906"/>
  <c r="U905"/>
  <c r="W905"/>
  <c r="U906" l="1"/>
  <c r="W906"/>
  <c r="I906"/>
  <c r="J907" s="1"/>
  <c r="L907" s="1"/>
  <c r="H907"/>
  <c r="I907" l="1"/>
  <c r="J908" s="1"/>
  <c r="L908" s="1"/>
  <c r="H908"/>
  <c r="U907"/>
  <c r="W907"/>
  <c r="U908" l="1"/>
  <c r="W908"/>
  <c r="I908"/>
  <c r="J909" s="1"/>
  <c r="L909" s="1"/>
  <c r="H909"/>
  <c r="I909" l="1"/>
  <c r="J910" s="1"/>
  <c r="L910" s="1"/>
  <c r="H910"/>
  <c r="U909"/>
  <c r="W909"/>
  <c r="U910" l="1"/>
  <c r="W910"/>
  <c r="I910"/>
  <c r="J911" s="1"/>
  <c r="L911" s="1"/>
  <c r="H911"/>
  <c r="I911" l="1"/>
  <c r="J912" s="1"/>
  <c r="L912" s="1"/>
  <c r="H912"/>
  <c r="U911"/>
  <c r="W911"/>
  <c r="U912" l="1"/>
  <c r="W912"/>
  <c r="I912"/>
  <c r="J913" s="1"/>
  <c r="L913" s="1"/>
  <c r="H913"/>
  <c r="I913" l="1"/>
  <c r="J914" s="1"/>
  <c r="L914" s="1"/>
  <c r="H914"/>
  <c r="U913"/>
  <c r="W913"/>
  <c r="U914" l="1"/>
  <c r="W914"/>
  <c r="I914"/>
  <c r="J915" s="1"/>
  <c r="L915" s="1"/>
  <c r="H915"/>
  <c r="I915" l="1"/>
  <c r="J916" s="1"/>
  <c r="L916" s="1"/>
  <c r="H916"/>
  <c r="U915"/>
  <c r="W915"/>
  <c r="U916" l="1"/>
  <c r="W916"/>
  <c r="I916"/>
  <c r="J917" s="1"/>
  <c r="L917" s="1"/>
  <c r="H917"/>
  <c r="I917" l="1"/>
  <c r="J918" s="1"/>
  <c r="L918" s="1"/>
  <c r="H918"/>
  <c r="U917"/>
  <c r="W917"/>
  <c r="U918" l="1"/>
  <c r="W918"/>
  <c r="I918"/>
  <c r="J919" s="1"/>
  <c r="L919" s="1"/>
  <c r="H919"/>
  <c r="I919" l="1"/>
  <c r="J920" s="1"/>
  <c r="L920" s="1"/>
  <c r="H920"/>
  <c r="U919"/>
  <c r="W919"/>
  <c r="U920" l="1"/>
  <c r="W920"/>
  <c r="I920"/>
  <c r="J921" s="1"/>
  <c r="L921" s="1"/>
  <c r="H921"/>
  <c r="I921" l="1"/>
  <c r="J922" s="1"/>
  <c r="L922" s="1"/>
  <c r="H922"/>
  <c r="U921"/>
  <c r="W921"/>
  <c r="U922" l="1"/>
  <c r="W922"/>
  <c r="I922"/>
  <c r="J923" s="1"/>
  <c r="L923" s="1"/>
  <c r="H923"/>
  <c r="I923" l="1"/>
  <c r="J924" s="1"/>
  <c r="L924" s="1"/>
  <c r="H924"/>
  <c r="U923"/>
  <c r="W923"/>
  <c r="U924" l="1"/>
  <c r="W924"/>
  <c r="I924"/>
  <c r="J925" s="1"/>
  <c r="L925" s="1"/>
  <c r="H925"/>
  <c r="I925" l="1"/>
  <c r="J926" s="1"/>
  <c r="L926" s="1"/>
  <c r="H926"/>
  <c r="U925"/>
  <c r="W925"/>
  <c r="U926" l="1"/>
  <c r="W926"/>
  <c r="I926"/>
  <c r="J927" s="1"/>
  <c r="L927" s="1"/>
  <c r="H927"/>
  <c r="I927" l="1"/>
  <c r="J928" s="1"/>
  <c r="L928" s="1"/>
  <c r="H928"/>
  <c r="U927"/>
  <c r="W927"/>
  <c r="U928" l="1"/>
  <c r="W928"/>
  <c r="I928"/>
  <c r="J929" s="1"/>
  <c r="L929" s="1"/>
  <c r="H929"/>
  <c r="I929" l="1"/>
  <c r="J930" s="1"/>
  <c r="L930" s="1"/>
  <c r="H930"/>
  <c r="U929"/>
  <c r="W929"/>
  <c r="U930" l="1"/>
  <c r="W930"/>
  <c r="I930"/>
  <c r="J931" s="1"/>
  <c r="L931" s="1"/>
  <c r="H931"/>
  <c r="I931" l="1"/>
  <c r="J932" s="1"/>
  <c r="L932" s="1"/>
  <c r="H932"/>
  <c r="U931"/>
  <c r="W931"/>
  <c r="U932" l="1"/>
  <c r="W932"/>
  <c r="I932"/>
  <c r="J933" s="1"/>
  <c r="L933" s="1"/>
  <c r="H933"/>
  <c r="I933" l="1"/>
  <c r="J934" s="1"/>
  <c r="L934" s="1"/>
  <c r="H934"/>
  <c r="U933"/>
  <c r="W933"/>
  <c r="U934" l="1"/>
  <c r="W934"/>
  <c r="I934"/>
  <c r="J935" s="1"/>
  <c r="L935" s="1"/>
  <c r="H935"/>
  <c r="I935" l="1"/>
  <c r="J936" s="1"/>
  <c r="L936" s="1"/>
  <c r="H936"/>
  <c r="U935"/>
  <c r="W935"/>
  <c r="U936" l="1"/>
  <c r="W936"/>
  <c r="I936"/>
  <c r="J937" s="1"/>
  <c r="L937" s="1"/>
  <c r="H937"/>
  <c r="I937" l="1"/>
  <c r="J938" s="1"/>
  <c r="L938" s="1"/>
  <c r="H938"/>
  <c r="U937"/>
  <c r="W937"/>
  <c r="U938" l="1"/>
  <c r="W938"/>
  <c r="I938"/>
  <c r="J939" s="1"/>
  <c r="L939" s="1"/>
  <c r="H939"/>
  <c r="I939" l="1"/>
  <c r="J940" s="1"/>
  <c r="L940" s="1"/>
  <c r="H940"/>
  <c r="U939"/>
  <c r="W939"/>
  <c r="U940" l="1"/>
  <c r="W940"/>
  <c r="I940"/>
  <c r="J941" s="1"/>
  <c r="L941" s="1"/>
  <c r="H941"/>
  <c r="H942" l="1"/>
  <c r="I941"/>
  <c r="J942" s="1"/>
  <c r="L942" s="1"/>
  <c r="U941"/>
  <c r="W941"/>
  <c r="H943" l="1"/>
  <c r="I942"/>
  <c r="J943" s="1"/>
  <c r="L943" s="1"/>
  <c r="U942"/>
  <c r="W942"/>
  <c r="H944" l="1"/>
  <c r="I943"/>
  <c r="J944" s="1"/>
  <c r="L944" s="1"/>
  <c r="U943"/>
  <c r="W943"/>
  <c r="H945" l="1"/>
  <c r="I944"/>
  <c r="J945" s="1"/>
  <c r="L945" s="1"/>
  <c r="U944"/>
  <c r="W944"/>
  <c r="H946" l="1"/>
  <c r="I945"/>
  <c r="J946" s="1"/>
  <c r="L946" s="1"/>
  <c r="U945"/>
  <c r="W945"/>
  <c r="H947" l="1"/>
  <c r="I946"/>
  <c r="J947" s="1"/>
  <c r="L947" s="1"/>
  <c r="U946"/>
  <c r="W946"/>
  <c r="H948" l="1"/>
  <c r="I947"/>
  <c r="J948" s="1"/>
  <c r="L948" s="1"/>
  <c r="U947"/>
  <c r="W947"/>
  <c r="H949" l="1"/>
  <c r="I948"/>
  <c r="J949" s="1"/>
  <c r="L949" s="1"/>
  <c r="U948"/>
  <c r="W948"/>
  <c r="H950" l="1"/>
  <c r="I949"/>
  <c r="J950" s="1"/>
  <c r="L950" s="1"/>
  <c r="U949"/>
  <c r="W949"/>
  <c r="H951" l="1"/>
  <c r="I950"/>
  <c r="J951" s="1"/>
  <c r="L951" s="1"/>
  <c r="U950"/>
  <c r="W950"/>
  <c r="H952" l="1"/>
  <c r="I951"/>
  <c r="J952" s="1"/>
  <c r="L952" s="1"/>
  <c r="U951"/>
  <c r="W951"/>
  <c r="H953" l="1"/>
  <c r="I952"/>
  <c r="J953" s="1"/>
  <c r="L953" s="1"/>
  <c r="U952"/>
  <c r="W952"/>
  <c r="H954" l="1"/>
  <c r="I953"/>
  <c r="J954" s="1"/>
  <c r="L954" s="1"/>
  <c r="U953"/>
  <c r="W953"/>
  <c r="H955" l="1"/>
  <c r="I954"/>
  <c r="J955" s="1"/>
  <c r="L955" s="1"/>
  <c r="U954"/>
  <c r="W954"/>
  <c r="H956" l="1"/>
  <c r="I955"/>
  <c r="J956" s="1"/>
  <c r="L956" s="1"/>
  <c r="U955"/>
  <c r="W955"/>
  <c r="H957" l="1"/>
  <c r="I956"/>
  <c r="J957" s="1"/>
  <c r="L957" s="1"/>
  <c r="U956"/>
  <c r="W956"/>
  <c r="H958" l="1"/>
  <c r="I957"/>
  <c r="J958" s="1"/>
  <c r="L958" s="1"/>
  <c r="U957"/>
  <c r="W957"/>
  <c r="H959" l="1"/>
  <c r="I958"/>
  <c r="J959" s="1"/>
  <c r="L959" s="1"/>
  <c r="U958"/>
  <c r="W958"/>
  <c r="H960" l="1"/>
  <c r="I959"/>
  <c r="J960" s="1"/>
  <c r="L960" s="1"/>
  <c r="U959"/>
  <c r="W959"/>
  <c r="H961" l="1"/>
  <c r="I960"/>
  <c r="J961" s="1"/>
  <c r="L961" s="1"/>
  <c r="U960"/>
  <c r="W960"/>
  <c r="H962" l="1"/>
  <c r="I961"/>
  <c r="J962" s="1"/>
  <c r="L962" s="1"/>
  <c r="U961"/>
  <c r="W961"/>
  <c r="H963" l="1"/>
  <c r="I962"/>
  <c r="J963" s="1"/>
  <c r="L963" s="1"/>
  <c r="U962"/>
  <c r="W962"/>
  <c r="H964" l="1"/>
  <c r="I963"/>
  <c r="J964" s="1"/>
  <c r="L964" s="1"/>
  <c r="U963"/>
  <c r="W963"/>
  <c r="H965" l="1"/>
  <c r="I964"/>
  <c r="J965" s="1"/>
  <c r="L965" s="1"/>
  <c r="U964"/>
  <c r="W964"/>
  <c r="H966" l="1"/>
  <c r="I965"/>
  <c r="J966" s="1"/>
  <c r="L966" s="1"/>
  <c r="U965"/>
  <c r="W965"/>
  <c r="H967" l="1"/>
  <c r="I966"/>
  <c r="J967" s="1"/>
  <c r="L967" s="1"/>
  <c r="U966"/>
  <c r="W966"/>
  <c r="H968" l="1"/>
  <c r="I967"/>
  <c r="J968" s="1"/>
  <c r="L968" s="1"/>
  <c r="U967"/>
  <c r="W967"/>
  <c r="H969" l="1"/>
  <c r="I968"/>
  <c r="J969" s="1"/>
  <c r="L969" s="1"/>
  <c r="U968"/>
  <c r="W968"/>
  <c r="H970" l="1"/>
  <c r="I969"/>
  <c r="J970" s="1"/>
  <c r="L970" s="1"/>
  <c r="U969"/>
  <c r="W969"/>
  <c r="H971" l="1"/>
  <c r="I970"/>
  <c r="J971" s="1"/>
  <c r="L971" s="1"/>
  <c r="U970"/>
  <c r="W970"/>
  <c r="H972" l="1"/>
  <c r="I971"/>
  <c r="J972" s="1"/>
  <c r="L972" s="1"/>
  <c r="U971"/>
  <c r="W971"/>
  <c r="H973" l="1"/>
  <c r="I972"/>
  <c r="J973" s="1"/>
  <c r="L973" s="1"/>
  <c r="U972"/>
  <c r="W972"/>
  <c r="H974" l="1"/>
  <c r="I973"/>
  <c r="J974" s="1"/>
  <c r="L974" s="1"/>
  <c r="U973"/>
  <c r="W973"/>
  <c r="H975" l="1"/>
  <c r="I974"/>
  <c r="J975" s="1"/>
  <c r="L975" s="1"/>
  <c r="U974"/>
  <c r="W974"/>
  <c r="H976" l="1"/>
  <c r="I975"/>
  <c r="J976" s="1"/>
  <c r="L976" s="1"/>
  <c r="U975"/>
  <c r="W975"/>
  <c r="H977" l="1"/>
  <c r="I976"/>
  <c r="J977" s="1"/>
  <c r="L977" s="1"/>
  <c r="U976"/>
  <c r="W976"/>
  <c r="H978" l="1"/>
  <c r="I977"/>
  <c r="J978" s="1"/>
  <c r="L978" s="1"/>
  <c r="U977"/>
  <c r="W977"/>
  <c r="H979" l="1"/>
  <c r="I978"/>
  <c r="J979" s="1"/>
  <c r="L979" s="1"/>
  <c r="U978"/>
  <c r="W978"/>
  <c r="H980" l="1"/>
  <c r="I979"/>
  <c r="J980" s="1"/>
  <c r="L980" s="1"/>
  <c r="U979"/>
  <c r="W979"/>
  <c r="H981" l="1"/>
  <c r="I980"/>
  <c r="J981" s="1"/>
  <c r="L981" s="1"/>
  <c r="U980"/>
  <c r="W980"/>
  <c r="H982" l="1"/>
  <c r="I981"/>
  <c r="J982" s="1"/>
  <c r="L982" s="1"/>
  <c r="U981"/>
  <c r="W981"/>
  <c r="H983" l="1"/>
  <c r="I982"/>
  <c r="J983" s="1"/>
  <c r="L983" s="1"/>
  <c r="U982"/>
  <c r="W982"/>
  <c r="H984" l="1"/>
  <c r="I983"/>
  <c r="J984" s="1"/>
  <c r="L984" s="1"/>
  <c r="U983"/>
  <c r="W983"/>
  <c r="H985" l="1"/>
  <c r="I984"/>
  <c r="J985" s="1"/>
  <c r="L985" s="1"/>
  <c r="U984"/>
  <c r="W984"/>
  <c r="H986" l="1"/>
  <c r="I985"/>
  <c r="J986" s="1"/>
  <c r="L986" s="1"/>
  <c r="W985"/>
  <c r="U985"/>
  <c r="H987" l="1"/>
  <c r="I986"/>
  <c r="J987" s="1"/>
  <c r="L987" s="1"/>
  <c r="W986"/>
  <c r="U986"/>
  <c r="H988" l="1"/>
  <c r="I987"/>
  <c r="J988" s="1"/>
  <c r="L988" s="1"/>
  <c r="W987"/>
  <c r="U987"/>
  <c r="H989" l="1"/>
  <c r="I988"/>
  <c r="J989" s="1"/>
  <c r="L989" s="1"/>
  <c r="W988"/>
  <c r="U988"/>
  <c r="H990" l="1"/>
  <c r="I989"/>
  <c r="J990" s="1"/>
  <c r="L990" s="1"/>
  <c r="W989"/>
  <c r="U989"/>
  <c r="H991" l="1"/>
  <c r="I990"/>
  <c r="J991" s="1"/>
  <c r="L991" s="1"/>
  <c r="W990"/>
  <c r="U990"/>
  <c r="H992" l="1"/>
  <c r="I991"/>
  <c r="J992" s="1"/>
  <c r="L992" s="1"/>
  <c r="W991"/>
  <c r="U991"/>
  <c r="H993" l="1"/>
  <c r="I992"/>
  <c r="J993" s="1"/>
  <c r="L993" s="1"/>
  <c r="W992"/>
  <c r="U992"/>
  <c r="H994" l="1"/>
  <c r="I993"/>
  <c r="J994" s="1"/>
  <c r="L994" s="1"/>
  <c r="W993"/>
  <c r="U993"/>
  <c r="H995" l="1"/>
  <c r="I994"/>
  <c r="J995" s="1"/>
  <c r="L995" s="1"/>
  <c r="W994"/>
  <c r="U994"/>
  <c r="H996" l="1"/>
  <c r="I995"/>
  <c r="J996" s="1"/>
  <c r="L996" s="1"/>
  <c r="W995"/>
  <c r="U995"/>
  <c r="H997" l="1"/>
  <c r="I996"/>
  <c r="J997" s="1"/>
  <c r="L997" s="1"/>
  <c r="W996"/>
  <c r="U996"/>
  <c r="H998" l="1"/>
  <c r="I997"/>
  <c r="J998" s="1"/>
  <c r="L998" s="1"/>
  <c r="U997"/>
  <c r="W997"/>
  <c r="I998" l="1"/>
  <c r="J999" s="1"/>
  <c r="L999" s="1"/>
  <c r="H999"/>
  <c r="U998"/>
  <c r="W998"/>
  <c r="U999" l="1"/>
  <c r="W999"/>
  <c r="I999"/>
  <c r="J1000" s="1"/>
  <c r="L1000" s="1"/>
  <c r="H1000"/>
  <c r="I1000" l="1"/>
  <c r="J1001" s="1"/>
  <c r="L1001" s="1"/>
  <c r="H1001"/>
  <c r="U1000"/>
  <c r="W1000"/>
  <c r="U1001" l="1"/>
  <c r="W1001"/>
  <c r="I1001"/>
  <c r="J1002" s="1"/>
  <c r="L1002" s="1"/>
  <c r="H1002"/>
  <c r="I1002" l="1"/>
  <c r="J1003" s="1"/>
  <c r="L1003" s="1"/>
  <c r="H1003"/>
  <c r="U1002"/>
  <c r="W1002"/>
  <c r="U1003" l="1"/>
  <c r="W1003"/>
  <c r="I1003"/>
  <c r="J1004" s="1"/>
  <c r="L1004" s="1"/>
  <c r="H1004"/>
  <c r="I1004" l="1"/>
  <c r="J1005" s="1"/>
  <c r="L1005" s="1"/>
  <c r="H1005"/>
  <c r="I1005" s="1"/>
  <c r="U1004"/>
  <c r="W1004"/>
  <c r="U1005" l="1"/>
  <c r="W1005"/>
  <c r="Q4"/>
  <c r="U1" i="1" l="1"/>
  <c r="U13"/>
  <c r="X22"/>
  <c r="U12"/>
  <c r="U8" l="1"/>
  <c r="U3" l="1"/>
  <c r="U9"/>
  <c r="E5"/>
  <c r="Q86" l="1"/>
  <c r="Q150"/>
  <c r="Q214"/>
  <c r="Q278"/>
  <c r="Q342"/>
  <c r="Q406"/>
  <c r="Q470"/>
  <c r="Q538"/>
  <c r="Q594"/>
  <c r="Q670"/>
  <c r="Q734"/>
  <c r="Q798"/>
  <c r="Q858"/>
  <c r="Q54"/>
  <c r="Q110"/>
  <c r="Q170"/>
  <c r="Q238"/>
  <c r="Q302"/>
  <c r="Q366"/>
  <c r="Q430"/>
  <c r="Q494"/>
  <c r="Q558"/>
  <c r="Q630"/>
  <c r="Q694"/>
  <c r="Q758"/>
  <c r="Q826"/>
  <c r="Q50"/>
  <c r="Q122"/>
  <c r="Q190"/>
  <c r="Q250"/>
  <c r="Q318"/>
  <c r="Q378"/>
  <c r="Q442"/>
  <c r="Q498"/>
  <c r="Q566"/>
  <c r="Q626"/>
  <c r="Q690"/>
  <c r="Q754"/>
  <c r="Q818"/>
  <c r="Q946"/>
  <c r="Q70"/>
  <c r="Q134"/>
  <c r="Q194"/>
  <c r="Q258"/>
  <c r="Q326"/>
  <c r="Q386"/>
  <c r="Q450"/>
  <c r="Q518"/>
  <c r="Q574"/>
  <c r="Q638"/>
  <c r="Q702"/>
  <c r="Q762"/>
  <c r="Q822"/>
  <c r="Q874"/>
  <c r="Q910"/>
  <c r="Q938"/>
  <c r="Q37"/>
  <c r="Q53"/>
  <c r="Q69"/>
  <c r="Q85"/>
  <c r="Q101"/>
  <c r="Q117"/>
  <c r="Q133"/>
  <c r="Q149"/>
  <c r="Q165"/>
  <c r="Q181"/>
  <c r="Q197"/>
  <c r="Q213"/>
  <c r="Q229"/>
  <c r="Q245"/>
  <c r="Q261"/>
  <c r="Q277"/>
  <c r="Q293"/>
  <c r="Q309"/>
  <c r="Q325"/>
  <c r="Q341"/>
  <c r="Q357"/>
  <c r="Q373"/>
  <c r="Q389"/>
  <c r="Q405"/>
  <c r="Q421"/>
  <c r="Q437"/>
  <c r="Q453"/>
  <c r="Q469"/>
  <c r="Q485"/>
  <c r="Q501"/>
  <c r="Q517"/>
  <c r="Q533"/>
  <c r="Q549"/>
  <c r="Q565"/>
  <c r="Q581"/>
  <c r="Q597"/>
  <c r="Q613"/>
  <c r="Q629"/>
  <c r="Q645"/>
  <c r="Q661"/>
  <c r="Q677"/>
  <c r="Q693"/>
  <c r="Q709"/>
  <c r="Q725"/>
  <c r="Q741"/>
  <c r="Q757"/>
  <c r="Q773"/>
  <c r="Q789"/>
  <c r="Q805"/>
  <c r="Q821"/>
  <c r="Q837"/>
  <c r="Q853"/>
  <c r="Q869"/>
  <c r="Q885"/>
  <c r="Q901"/>
  <c r="Q917"/>
  <c r="Q933"/>
  <c r="Q949"/>
  <c r="Q965"/>
  <c r="Q906"/>
  <c r="Q942"/>
  <c r="Q36"/>
  <c r="Q52"/>
  <c r="Q68"/>
  <c r="Q84"/>
  <c r="Q100"/>
  <c r="Q116"/>
  <c r="Q132"/>
  <c r="Q148"/>
  <c r="Q164"/>
  <c r="Q180"/>
  <c r="Q196"/>
  <c r="Q212"/>
  <c r="Q228"/>
  <c r="Q244"/>
  <c r="Q260"/>
  <c r="Q276"/>
  <c r="Q292"/>
  <c r="Q308"/>
  <c r="Q324"/>
  <c r="Q340"/>
  <c r="Q356"/>
  <c r="Q372"/>
  <c r="Q388"/>
  <c r="Q404"/>
  <c r="Q420"/>
  <c r="Q436"/>
  <c r="Q452"/>
  <c r="Q468"/>
  <c r="Q484"/>
  <c r="Q500"/>
  <c r="Q516"/>
  <c r="Q532"/>
  <c r="Q548"/>
  <c r="Q564"/>
  <c r="Q580"/>
  <c r="Q596"/>
  <c r="Q612"/>
  <c r="Q628"/>
  <c r="Q644"/>
  <c r="Q660"/>
  <c r="Q676"/>
  <c r="Q692"/>
  <c r="Q708"/>
  <c r="Q724"/>
  <c r="Q740"/>
  <c r="Q756"/>
  <c r="Q772"/>
  <c r="Q788"/>
  <c r="Q804"/>
  <c r="Q820"/>
  <c r="Q836"/>
  <c r="Q852"/>
  <c r="Q868"/>
  <c r="Q884"/>
  <c r="Q900"/>
  <c r="Q916"/>
  <c r="Q932"/>
  <c r="Q948"/>
  <c r="Q964"/>
  <c r="Q39"/>
  <c r="Q55"/>
  <c r="Q71"/>
  <c r="Q87"/>
  <c r="Q103"/>
  <c r="Q119"/>
  <c r="Q135"/>
  <c r="Q151"/>
  <c r="Q167"/>
  <c r="Q183"/>
  <c r="Q199"/>
  <c r="Q215"/>
  <c r="Q231"/>
  <c r="Q247"/>
  <c r="Q263"/>
  <c r="Q279"/>
  <c r="Q295"/>
  <c r="Q311"/>
  <c r="Q327"/>
  <c r="Q343"/>
  <c r="Q359"/>
  <c r="Q375"/>
  <c r="Q391"/>
  <c r="Q407"/>
  <c r="Q423"/>
  <c r="Q439"/>
  <c r="Q455"/>
  <c r="Q471"/>
  <c r="Q487"/>
  <c r="Q503"/>
  <c r="Q519"/>
  <c r="Q535"/>
  <c r="Q551"/>
  <c r="Q567"/>
  <c r="Q583"/>
  <c r="Q599"/>
  <c r="Q615"/>
  <c r="Q631"/>
  <c r="Q647"/>
  <c r="Q663"/>
  <c r="Q679"/>
  <c r="Q695"/>
  <c r="Q711"/>
  <c r="Q727"/>
  <c r="Q743"/>
  <c r="Q759"/>
  <c r="Q775"/>
  <c r="Q791"/>
  <c r="Q807"/>
  <c r="Q823"/>
  <c r="Q839"/>
  <c r="Q855"/>
  <c r="Q871"/>
  <c r="Q887"/>
  <c r="Q903"/>
  <c r="Q919"/>
  <c r="Q935"/>
  <c r="Q951"/>
  <c r="Q967"/>
  <c r="Q983"/>
  <c r="Q999"/>
  <c r="Q74"/>
  <c r="Q130"/>
  <c r="Q198"/>
  <c r="Q262"/>
  <c r="Q322"/>
  <c r="Q390"/>
  <c r="Q454"/>
  <c r="Q522"/>
  <c r="Q578"/>
  <c r="Q654"/>
  <c r="Q714"/>
  <c r="Q782"/>
  <c r="Q842"/>
  <c r="Q38"/>
  <c r="Q94"/>
  <c r="Q154"/>
  <c r="Q218"/>
  <c r="Q286"/>
  <c r="Q350"/>
  <c r="Q410"/>
  <c r="Q482"/>
  <c r="Q542"/>
  <c r="Q614"/>
  <c r="Q678"/>
  <c r="Q742"/>
  <c r="Q810"/>
  <c r="Q34"/>
  <c r="Q106"/>
  <c r="Q174"/>
  <c r="Q234"/>
  <c r="Q298"/>
  <c r="Q362"/>
  <c r="Q426"/>
  <c r="Q490"/>
  <c r="Q546"/>
  <c r="Q618"/>
  <c r="Q674"/>
  <c r="Q738"/>
  <c r="Q802"/>
  <c r="Q866"/>
  <c r="Q58"/>
  <c r="Q114"/>
  <c r="Q182"/>
  <c r="Q242"/>
  <c r="Q310"/>
  <c r="Q370"/>
  <c r="Q434"/>
  <c r="Q502"/>
  <c r="Q562"/>
  <c r="Q622"/>
  <c r="Q682"/>
  <c r="Q750"/>
  <c r="Q806"/>
  <c r="Q862"/>
  <c r="Q902"/>
  <c r="Q934"/>
  <c r="Q33"/>
  <c r="Q49"/>
  <c r="Q65"/>
  <c r="Q81"/>
  <c r="Q97"/>
  <c r="Q113"/>
  <c r="Q129"/>
  <c r="Q145"/>
  <c r="Q161"/>
  <c r="Q177"/>
  <c r="Q193"/>
  <c r="Q209"/>
  <c r="Q225"/>
  <c r="Q241"/>
  <c r="Q257"/>
  <c r="Q273"/>
  <c r="Q289"/>
  <c r="Q305"/>
  <c r="Q321"/>
  <c r="Q337"/>
  <c r="Q353"/>
  <c r="Q369"/>
  <c r="Q385"/>
  <c r="Q401"/>
  <c r="Q417"/>
  <c r="Q433"/>
  <c r="Q449"/>
  <c r="Q465"/>
  <c r="Q481"/>
  <c r="Q497"/>
  <c r="Q513"/>
  <c r="Q529"/>
  <c r="Q545"/>
  <c r="Q561"/>
  <c r="Q577"/>
  <c r="Q593"/>
  <c r="Q609"/>
  <c r="Q625"/>
  <c r="Q641"/>
  <c r="Q657"/>
  <c r="Q673"/>
  <c r="Q689"/>
  <c r="Q705"/>
  <c r="Q721"/>
  <c r="Q737"/>
  <c r="Q753"/>
  <c r="Q769"/>
  <c r="Q785"/>
  <c r="Q801"/>
  <c r="Q817"/>
  <c r="Q833"/>
  <c r="Q849"/>
  <c r="Q865"/>
  <c r="Q881"/>
  <c r="Q897"/>
  <c r="Q913"/>
  <c r="Q929"/>
  <c r="Q945"/>
  <c r="Q961"/>
  <c r="Q898"/>
  <c r="Q930"/>
  <c r="Q32"/>
  <c r="Q48"/>
  <c r="Q64"/>
  <c r="Q80"/>
  <c r="Q96"/>
  <c r="Q112"/>
  <c r="Q128"/>
  <c r="Q144"/>
  <c r="Q160"/>
  <c r="Q176"/>
  <c r="Q192"/>
  <c r="Q208"/>
  <c r="Q224"/>
  <c r="Q240"/>
  <c r="Q256"/>
  <c r="Q272"/>
  <c r="Q288"/>
  <c r="Q304"/>
  <c r="Q320"/>
  <c r="Q336"/>
  <c r="Q352"/>
  <c r="Q368"/>
  <c r="Q384"/>
  <c r="Q400"/>
  <c r="Q416"/>
  <c r="Q432"/>
  <c r="Q448"/>
  <c r="Q464"/>
  <c r="Q480"/>
  <c r="Q496"/>
  <c r="Q512"/>
  <c r="Q528"/>
  <c r="Q544"/>
  <c r="Q560"/>
  <c r="Q576"/>
  <c r="Q592"/>
  <c r="Q608"/>
  <c r="Q624"/>
  <c r="Q640"/>
  <c r="Q656"/>
  <c r="Q672"/>
  <c r="Q688"/>
  <c r="Q704"/>
  <c r="Q720"/>
  <c r="Q736"/>
  <c r="Q752"/>
  <c r="Q768"/>
  <c r="Q784"/>
  <c r="Q800"/>
  <c r="Q816"/>
  <c r="Q832"/>
  <c r="Q848"/>
  <c r="Q864"/>
  <c r="Q880"/>
  <c r="Q896"/>
  <c r="Q912"/>
  <c r="Q928"/>
  <c r="Q944"/>
  <c r="Q960"/>
  <c r="Q35"/>
  <c r="Q51"/>
  <c r="Q67"/>
  <c r="Q83"/>
  <c r="Q99"/>
  <c r="Q115"/>
  <c r="Q131"/>
  <c r="Q147"/>
  <c r="Q163"/>
  <c r="Q179"/>
  <c r="Q195"/>
  <c r="Q211"/>
  <c r="Q227"/>
  <c r="Q243"/>
  <c r="Q259"/>
  <c r="Q275"/>
  <c r="Q291"/>
  <c r="Q307"/>
  <c r="Q323"/>
  <c r="Q339"/>
  <c r="Q355"/>
  <c r="Q371"/>
  <c r="Q387"/>
  <c r="Q403"/>
  <c r="Q419"/>
  <c r="Q435"/>
  <c r="Q451"/>
  <c r="Q467"/>
  <c r="Q483"/>
  <c r="Q499"/>
  <c r="Q515"/>
  <c r="Q531"/>
  <c r="Q547"/>
  <c r="Q563"/>
  <c r="Q579"/>
  <c r="Q595"/>
  <c r="Q611"/>
  <c r="Q627"/>
  <c r="Q643"/>
  <c r="Q659"/>
  <c r="Q675"/>
  <c r="Q691"/>
  <c r="Q707"/>
  <c r="Q723"/>
  <c r="Q739"/>
  <c r="Q755"/>
  <c r="Q771"/>
  <c r="Q787"/>
  <c r="Q803"/>
  <c r="Q819"/>
  <c r="Q835"/>
  <c r="Q851"/>
  <c r="Q867"/>
  <c r="Q883"/>
  <c r="Q899"/>
  <c r="Q915"/>
  <c r="Q931"/>
  <c r="Q947"/>
  <c r="Q963"/>
  <c r="Q979"/>
  <c r="Q995"/>
  <c r="Q1011"/>
  <c r="Q46"/>
  <c r="Q118"/>
  <c r="Q178"/>
  <c r="Q246"/>
  <c r="Q306"/>
  <c r="Q374"/>
  <c r="Q438"/>
  <c r="Q506"/>
  <c r="Q570"/>
  <c r="Q634"/>
  <c r="Q698"/>
  <c r="Q766"/>
  <c r="Q830"/>
  <c r="Q886"/>
  <c r="Q78"/>
  <c r="Q142"/>
  <c r="Q202"/>
  <c r="Q270"/>
  <c r="Q330"/>
  <c r="Q398"/>
  <c r="Q462"/>
  <c r="Q526"/>
  <c r="Q598"/>
  <c r="Q662"/>
  <c r="Q722"/>
  <c r="Q794"/>
  <c r="Q878"/>
  <c r="Q82"/>
  <c r="Q158"/>
  <c r="Q222"/>
  <c r="Q282"/>
  <c r="Q346"/>
  <c r="Q414"/>
  <c r="Q474"/>
  <c r="Q530"/>
  <c r="Q602"/>
  <c r="Q658"/>
  <c r="Q726"/>
  <c r="Q786"/>
  <c r="Q854"/>
  <c r="Q42"/>
  <c r="Q98"/>
  <c r="Q162"/>
  <c r="Q226"/>
  <c r="Q290"/>
  <c r="Q354"/>
  <c r="Q418"/>
  <c r="Q478"/>
  <c r="Q550"/>
  <c r="Q606"/>
  <c r="Q666"/>
  <c r="Q730"/>
  <c r="Q790"/>
  <c r="Q850"/>
  <c r="Q890"/>
  <c r="Q926"/>
  <c r="Q29"/>
  <c r="Q45"/>
  <c r="Q61"/>
  <c r="Q77"/>
  <c r="Q93"/>
  <c r="Q109"/>
  <c r="Q125"/>
  <c r="Q141"/>
  <c r="Q157"/>
  <c r="Q173"/>
  <c r="Q189"/>
  <c r="Q205"/>
  <c r="Q221"/>
  <c r="Q237"/>
  <c r="Q253"/>
  <c r="Q269"/>
  <c r="Q285"/>
  <c r="Q301"/>
  <c r="Q317"/>
  <c r="Q333"/>
  <c r="Q349"/>
  <c r="Q365"/>
  <c r="Q381"/>
  <c r="Q397"/>
  <c r="Q413"/>
  <c r="Q429"/>
  <c r="Q445"/>
  <c r="Q461"/>
  <c r="Q477"/>
  <c r="Q493"/>
  <c r="Q509"/>
  <c r="Q525"/>
  <c r="Q541"/>
  <c r="Q557"/>
  <c r="Q573"/>
  <c r="Q589"/>
  <c r="Q605"/>
  <c r="Q621"/>
  <c r="Q637"/>
  <c r="Q653"/>
  <c r="Q669"/>
  <c r="Q685"/>
  <c r="Q701"/>
  <c r="Q717"/>
  <c r="Q733"/>
  <c r="Q749"/>
  <c r="Q765"/>
  <c r="Q781"/>
  <c r="Q797"/>
  <c r="Q813"/>
  <c r="Q829"/>
  <c r="Q845"/>
  <c r="Q861"/>
  <c r="Q877"/>
  <c r="Q893"/>
  <c r="Q909"/>
  <c r="Q925"/>
  <c r="Q941"/>
  <c r="Q957"/>
  <c r="Q973"/>
  <c r="Q894"/>
  <c r="Q922"/>
  <c r="Q28"/>
  <c r="Q44"/>
  <c r="Q60"/>
  <c r="Q76"/>
  <c r="Q92"/>
  <c r="Q108"/>
  <c r="Q124"/>
  <c r="Q140"/>
  <c r="Q156"/>
  <c r="Q172"/>
  <c r="Q188"/>
  <c r="Q204"/>
  <c r="Q220"/>
  <c r="Q236"/>
  <c r="Q252"/>
  <c r="Q268"/>
  <c r="Q284"/>
  <c r="Q300"/>
  <c r="Q316"/>
  <c r="Q332"/>
  <c r="Q348"/>
  <c r="Q364"/>
  <c r="Q380"/>
  <c r="Q396"/>
  <c r="Q412"/>
  <c r="Q428"/>
  <c r="Q444"/>
  <c r="Q460"/>
  <c r="Q476"/>
  <c r="Q492"/>
  <c r="Q508"/>
  <c r="Q524"/>
  <c r="Q540"/>
  <c r="Q556"/>
  <c r="Q572"/>
  <c r="Q588"/>
  <c r="Q604"/>
  <c r="Q620"/>
  <c r="Q636"/>
  <c r="Q652"/>
  <c r="Q668"/>
  <c r="Q684"/>
  <c r="Q700"/>
  <c r="Q716"/>
  <c r="Q732"/>
  <c r="Q748"/>
  <c r="Q764"/>
  <c r="Q780"/>
  <c r="Q796"/>
  <c r="Q812"/>
  <c r="Q828"/>
  <c r="Q844"/>
  <c r="Q860"/>
  <c r="Q876"/>
  <c r="Q892"/>
  <c r="Q908"/>
  <c r="Q924"/>
  <c r="Q940"/>
  <c r="Q956"/>
  <c r="Q972"/>
  <c r="Q31"/>
  <c r="Q47"/>
  <c r="Q63"/>
  <c r="Q79"/>
  <c r="Q95"/>
  <c r="Q111"/>
  <c r="Q127"/>
  <c r="Q143"/>
  <c r="Q159"/>
  <c r="Q175"/>
  <c r="Q191"/>
  <c r="Q207"/>
  <c r="Q223"/>
  <c r="Q239"/>
  <c r="Q255"/>
  <c r="Q271"/>
  <c r="Q287"/>
  <c r="Q303"/>
  <c r="Q319"/>
  <c r="Q335"/>
  <c r="Q351"/>
  <c r="Q367"/>
  <c r="Q383"/>
  <c r="Q399"/>
  <c r="Q415"/>
  <c r="Q431"/>
  <c r="Q447"/>
  <c r="Q463"/>
  <c r="Q479"/>
  <c r="Q495"/>
  <c r="Q511"/>
  <c r="Q527"/>
  <c r="Q543"/>
  <c r="Q559"/>
  <c r="Q575"/>
  <c r="Q591"/>
  <c r="Q607"/>
  <c r="Q623"/>
  <c r="Q639"/>
  <c r="Q655"/>
  <c r="Q671"/>
  <c r="Q687"/>
  <c r="Q703"/>
  <c r="Q719"/>
  <c r="Q735"/>
  <c r="Q751"/>
  <c r="Q767"/>
  <c r="Q783"/>
  <c r="Q799"/>
  <c r="Q815"/>
  <c r="Q831"/>
  <c r="Q847"/>
  <c r="Q863"/>
  <c r="Q879"/>
  <c r="Q895"/>
  <c r="Q911"/>
  <c r="Q927"/>
  <c r="Q943"/>
  <c r="Q959"/>
  <c r="Q975"/>
  <c r="Q991"/>
  <c r="Q1007"/>
  <c r="Q30"/>
  <c r="Q102"/>
  <c r="Q166"/>
  <c r="Q230"/>
  <c r="Q294"/>
  <c r="Q358"/>
  <c r="Q422"/>
  <c r="Q486"/>
  <c r="Q554"/>
  <c r="Q610"/>
  <c r="Q686"/>
  <c r="Q746"/>
  <c r="Q814"/>
  <c r="Q870"/>
  <c r="Q62"/>
  <c r="Q126"/>
  <c r="Q186"/>
  <c r="Q254"/>
  <c r="Q314"/>
  <c r="Q382"/>
  <c r="Q446"/>
  <c r="Q510"/>
  <c r="Q586"/>
  <c r="Q646"/>
  <c r="Q710"/>
  <c r="Q774"/>
  <c r="Q846"/>
  <c r="Q66"/>
  <c r="Q138"/>
  <c r="Q206"/>
  <c r="Q266"/>
  <c r="Q334"/>
  <c r="Q394"/>
  <c r="Q458"/>
  <c r="Q514"/>
  <c r="Q582"/>
  <c r="Q642"/>
  <c r="Q706"/>
  <c r="Q770"/>
  <c r="Q834"/>
  <c r="Q26"/>
  <c r="Q90"/>
  <c r="Q146"/>
  <c r="Q210"/>
  <c r="Q274"/>
  <c r="Q338"/>
  <c r="Q402"/>
  <c r="Q466"/>
  <c r="Q534"/>
  <c r="Q590"/>
  <c r="Q650"/>
  <c r="Q718"/>
  <c r="Q778"/>
  <c r="Q838"/>
  <c r="Q958"/>
  <c r="Q914"/>
  <c r="Q954"/>
  <c r="Q41"/>
  <c r="Q57"/>
  <c r="Q73"/>
  <c r="Q89"/>
  <c r="Q105"/>
  <c r="Q121"/>
  <c r="Q137"/>
  <c r="Q153"/>
  <c r="Q169"/>
  <c r="Q185"/>
  <c r="Q201"/>
  <c r="Q217"/>
  <c r="Q233"/>
  <c r="Q249"/>
  <c r="Q265"/>
  <c r="Q281"/>
  <c r="Q297"/>
  <c r="Q313"/>
  <c r="Q329"/>
  <c r="Q345"/>
  <c r="Q361"/>
  <c r="Q377"/>
  <c r="Q393"/>
  <c r="Q409"/>
  <c r="Q425"/>
  <c r="Q441"/>
  <c r="Q457"/>
  <c r="Q473"/>
  <c r="Q489"/>
  <c r="Q505"/>
  <c r="Q521"/>
  <c r="Q537"/>
  <c r="Q553"/>
  <c r="Q569"/>
  <c r="Q585"/>
  <c r="Q601"/>
  <c r="Q617"/>
  <c r="Q633"/>
  <c r="Q649"/>
  <c r="Q665"/>
  <c r="Q681"/>
  <c r="Q697"/>
  <c r="Q713"/>
  <c r="Q729"/>
  <c r="Q745"/>
  <c r="Q761"/>
  <c r="Q777"/>
  <c r="Q793"/>
  <c r="Q809"/>
  <c r="Q825"/>
  <c r="Q841"/>
  <c r="Q857"/>
  <c r="Q873"/>
  <c r="Q889"/>
  <c r="Q905"/>
  <c r="Q921"/>
  <c r="Q937"/>
  <c r="Q953"/>
  <c r="Q969"/>
  <c r="Q882"/>
  <c r="Q918"/>
  <c r="Q950"/>
  <c r="Q40"/>
  <c r="Q56"/>
  <c r="Q72"/>
  <c r="Q88"/>
  <c r="Q104"/>
  <c r="Q120"/>
  <c r="Q136"/>
  <c r="Q152"/>
  <c r="Q168"/>
  <c r="Q184"/>
  <c r="Q200"/>
  <c r="Q216"/>
  <c r="Q232"/>
  <c r="Q248"/>
  <c r="Q264"/>
  <c r="Q280"/>
  <c r="Q296"/>
  <c r="Q312"/>
  <c r="Q328"/>
  <c r="Q344"/>
  <c r="Q360"/>
  <c r="Q376"/>
  <c r="Q392"/>
  <c r="Q408"/>
  <c r="Q424"/>
  <c r="Q440"/>
  <c r="Q456"/>
  <c r="Q472"/>
  <c r="Q488"/>
  <c r="Q504"/>
  <c r="Q520"/>
  <c r="Q536"/>
  <c r="Q552"/>
  <c r="Q568"/>
  <c r="Q584"/>
  <c r="Q600"/>
  <c r="Q616"/>
  <c r="Q632"/>
  <c r="Q648"/>
  <c r="Q664"/>
  <c r="Q680"/>
  <c r="Q696"/>
  <c r="Q712"/>
  <c r="Q728"/>
  <c r="Q744"/>
  <c r="Q760"/>
  <c r="Q776"/>
  <c r="Q792"/>
  <c r="Q808"/>
  <c r="Q824"/>
  <c r="Q840"/>
  <c r="Q856"/>
  <c r="Q872"/>
  <c r="Q888"/>
  <c r="Q904"/>
  <c r="Q920"/>
  <c r="Q936"/>
  <c r="Q952"/>
  <c r="Q968"/>
  <c r="Q27"/>
  <c r="Q43"/>
  <c r="Q59"/>
  <c r="Q75"/>
  <c r="Q91"/>
  <c r="Q107"/>
  <c r="Q123"/>
  <c r="Q139"/>
  <c r="Q155"/>
  <c r="Q171"/>
  <c r="Q187"/>
  <c r="Q203"/>
  <c r="Q219"/>
  <c r="Q235"/>
  <c r="Q251"/>
  <c r="Q267"/>
  <c r="Q283"/>
  <c r="Q299"/>
  <c r="Q315"/>
  <c r="Q331"/>
  <c r="Q347"/>
  <c r="Q363"/>
  <c r="Q379"/>
  <c r="Q395"/>
  <c r="Q411"/>
  <c r="Q427"/>
  <c r="Q443"/>
  <c r="Q459"/>
  <c r="Q475"/>
  <c r="Q491"/>
  <c r="Q507"/>
  <c r="Q523"/>
  <c r="Q539"/>
  <c r="Q555"/>
  <c r="Q571"/>
  <c r="Q587"/>
  <c r="Q603"/>
  <c r="Q619"/>
  <c r="Q635"/>
  <c r="Q651"/>
  <c r="Q667"/>
  <c r="Q683"/>
  <c r="Q699"/>
  <c r="Q715"/>
  <c r="Q731"/>
  <c r="Q747"/>
  <c r="Q763"/>
  <c r="Q779"/>
  <c r="Q795"/>
  <c r="Q811"/>
  <c r="Q827"/>
  <c r="Q843"/>
  <c r="Q859"/>
  <c r="Q875"/>
  <c r="Q891"/>
  <c r="Q907"/>
  <c r="Q923"/>
  <c r="Q939"/>
  <c r="Q955"/>
  <c r="Q971"/>
  <c r="Q987"/>
  <c r="Q1003"/>
  <c r="Q982"/>
  <c r="Q1001"/>
  <c r="Q970"/>
  <c r="Q989"/>
  <c r="Q990"/>
  <c r="Q976"/>
  <c r="Q1010"/>
  <c r="Q996"/>
  <c r="Q981"/>
  <c r="Q998"/>
  <c r="Q984"/>
  <c r="Q986"/>
  <c r="Q1005"/>
  <c r="Q1006"/>
  <c r="Q992"/>
  <c r="Q977"/>
  <c r="Q1012"/>
  <c r="Q997"/>
  <c r="Q1000"/>
  <c r="Q1002"/>
  <c r="Q988"/>
  <c r="Q1008"/>
  <c r="Q993"/>
  <c r="Q962"/>
  <c r="Q1013"/>
  <c r="Q994"/>
  <c r="Q966"/>
  <c r="Q985"/>
  <c r="Q1004"/>
  <c r="Q22"/>
  <c r="Q974"/>
  <c r="Q1009"/>
  <c r="Q978"/>
  <c r="Q980"/>
  <c r="Q25"/>
  <c r="Q23"/>
  <c r="Q24"/>
  <c r="E6"/>
  <c r="U10" l="1"/>
  <c r="U11" l="1"/>
  <c r="Q21" s="1"/>
  <c r="Q18" l="1"/>
  <c r="Q19"/>
  <c r="R19" s="1"/>
  <c r="Q16"/>
  <c r="Q17"/>
  <c r="Q20"/>
  <c r="Q15"/>
  <c r="R733"/>
  <c r="R935"/>
  <c r="R760"/>
  <c r="R791"/>
  <c r="R433"/>
  <c r="R852"/>
  <c r="R91"/>
  <c r="R359"/>
  <c r="R920"/>
  <c r="R215"/>
  <c r="R184"/>
  <c r="R859"/>
  <c r="R902"/>
  <c r="R491"/>
  <c r="R259"/>
  <c r="R641"/>
  <c r="R153"/>
  <c r="R201"/>
  <c r="R279"/>
  <c r="R702"/>
  <c r="R960"/>
  <c r="R557"/>
  <c r="R309"/>
  <c r="R699"/>
  <c r="R467"/>
  <c r="R575"/>
  <c r="R103"/>
  <c r="R119"/>
  <c r="R248"/>
  <c r="R759"/>
  <c r="R727"/>
  <c r="R696"/>
  <c r="R157"/>
  <c r="R33"/>
  <c r="R730"/>
  <c r="R367"/>
  <c r="R765"/>
  <c r="R517"/>
  <c r="R494"/>
  <c r="R801"/>
  <c r="R735"/>
  <c r="R677"/>
  <c r="R627"/>
  <c r="R505"/>
  <c r="R328"/>
  <c r="R270"/>
  <c r="R204"/>
  <c r="R146"/>
  <c r="R80"/>
  <c r="R26"/>
  <c r="R969"/>
  <c r="R247"/>
  <c r="R478"/>
  <c r="R412"/>
  <c r="R354"/>
  <c r="R288"/>
  <c r="R230"/>
  <c r="R180"/>
  <c r="R552"/>
  <c r="R221"/>
  <c r="R126"/>
  <c r="R60"/>
  <c r="R991"/>
  <c r="R933"/>
  <c r="R883"/>
  <c r="R761"/>
  <c r="R584"/>
  <c r="R526"/>
  <c r="R460"/>
  <c r="R402"/>
  <c r="R336"/>
  <c r="R278"/>
  <c r="R228"/>
  <c r="R170"/>
  <c r="R734"/>
  <c r="R668"/>
  <c r="R610"/>
  <c r="R544"/>
  <c r="R486"/>
  <c r="R436"/>
  <c r="R583"/>
  <c r="R669"/>
  <c r="R638"/>
  <c r="R828"/>
  <c r="R770"/>
  <c r="R704"/>
  <c r="R646"/>
  <c r="R596"/>
  <c r="R474"/>
  <c r="R301"/>
  <c r="R235"/>
  <c r="R177"/>
  <c r="R111"/>
  <c r="R53"/>
  <c r="R996"/>
  <c r="R938"/>
  <c r="R509"/>
  <c r="R443"/>
  <c r="R385"/>
  <c r="R319"/>
  <c r="R261"/>
  <c r="R211"/>
  <c r="R122"/>
  <c r="R409"/>
  <c r="R378"/>
  <c r="R839"/>
  <c r="R808"/>
  <c r="R781"/>
  <c r="R471"/>
  <c r="R413"/>
  <c r="R289"/>
  <c r="R165"/>
  <c r="R986"/>
  <c r="R747"/>
  <c r="R658"/>
  <c r="R592"/>
  <c r="R565"/>
  <c r="R534"/>
  <c r="R484"/>
  <c r="R457"/>
  <c r="R426"/>
  <c r="R24"/>
  <c r="R990"/>
  <c r="R955"/>
  <c r="R924"/>
  <c r="R897"/>
  <c r="R866"/>
  <c r="R831"/>
  <c r="R800"/>
  <c r="R773"/>
  <c r="R742"/>
  <c r="R723"/>
  <c r="R692"/>
  <c r="R665"/>
  <c r="R634"/>
  <c r="R536"/>
  <c r="R71"/>
  <c r="R40"/>
  <c r="R748"/>
  <c r="R238"/>
  <c r="R205"/>
  <c r="R461"/>
  <c r="R717"/>
  <c r="R973"/>
  <c r="R232"/>
  <c r="R488"/>
  <c r="R744"/>
  <c r="R1000"/>
  <c r="R263"/>
  <c r="R519"/>
  <c r="R775"/>
  <c r="R280"/>
  <c r="R984"/>
  <c r="R34"/>
  <c r="R314"/>
  <c r="R570"/>
  <c r="R826"/>
  <c r="R89"/>
  <c r="R345"/>
  <c r="R601"/>
  <c r="R857"/>
  <c r="R116"/>
  <c r="R372"/>
  <c r="R628"/>
  <c r="R884"/>
  <c r="R147"/>
  <c r="R403"/>
  <c r="R659"/>
  <c r="R915"/>
  <c r="R166"/>
  <c r="R422"/>
  <c r="R678"/>
  <c r="R934"/>
  <c r="R197"/>
  <c r="R453"/>
  <c r="R709"/>
  <c r="R965"/>
  <c r="R224"/>
  <c r="R480"/>
  <c r="R736"/>
  <c r="R992"/>
  <c r="R255"/>
  <c r="R511"/>
  <c r="R767"/>
  <c r="R74"/>
  <c r="R290"/>
  <c r="R546"/>
  <c r="R802"/>
  <c r="R65"/>
  <c r="R321"/>
  <c r="R577"/>
  <c r="R833"/>
  <c r="R92"/>
  <c r="R348"/>
  <c r="R604"/>
  <c r="R860"/>
  <c r="R123"/>
  <c r="R379"/>
  <c r="R635"/>
  <c r="R891"/>
  <c r="R158"/>
  <c r="R414"/>
  <c r="R670"/>
  <c r="R926"/>
  <c r="R189"/>
  <c r="R445"/>
  <c r="R701"/>
  <c r="R957"/>
  <c r="R344"/>
  <c r="R55"/>
  <c r="R106"/>
  <c r="R362"/>
  <c r="R618"/>
  <c r="R874"/>
  <c r="R137"/>
  <c r="R393"/>
  <c r="R649"/>
  <c r="R905"/>
  <c r="R164"/>
  <c r="R420"/>
  <c r="R676"/>
  <c r="R932"/>
  <c r="R195"/>
  <c r="R451"/>
  <c r="R707"/>
  <c r="R963"/>
  <c r="R214"/>
  <c r="R470"/>
  <c r="R726"/>
  <c r="R982"/>
  <c r="R245"/>
  <c r="R501"/>
  <c r="R757"/>
  <c r="R1013"/>
  <c r="R272"/>
  <c r="R528"/>
  <c r="R784"/>
  <c r="R47"/>
  <c r="R303"/>
  <c r="R559"/>
  <c r="R815"/>
  <c r="R62"/>
  <c r="R338"/>
  <c r="R594"/>
  <c r="R850"/>
  <c r="R113"/>
  <c r="R369"/>
  <c r="R625"/>
  <c r="R881"/>
  <c r="R140"/>
  <c r="R396"/>
  <c r="R652"/>
  <c r="R908"/>
  <c r="R171"/>
  <c r="R427"/>
  <c r="R683"/>
  <c r="R939"/>
  <c r="R206"/>
  <c r="R462"/>
  <c r="R718"/>
  <c r="R974"/>
  <c r="R237"/>
  <c r="R493"/>
  <c r="R749"/>
  <c r="R1005"/>
  <c r="R264"/>
  <c r="R520"/>
  <c r="R776"/>
  <c r="R154"/>
  <c r="R410"/>
  <c r="R666"/>
  <c r="R922"/>
  <c r="R185"/>
  <c r="R441"/>
  <c r="R697"/>
  <c r="R953"/>
  <c r="R276"/>
  <c r="R532"/>
  <c r="R788"/>
  <c r="R51"/>
  <c r="R307"/>
  <c r="R563"/>
  <c r="R819"/>
  <c r="R82"/>
  <c r="R326"/>
  <c r="R582"/>
  <c r="R838"/>
  <c r="R101"/>
  <c r="R357"/>
  <c r="R613"/>
  <c r="R869"/>
  <c r="R128"/>
  <c r="R384"/>
  <c r="R640"/>
  <c r="R896"/>
  <c r="R159"/>
  <c r="R415"/>
  <c r="R671"/>
  <c r="R927"/>
  <c r="R194"/>
  <c r="R450"/>
  <c r="R706"/>
  <c r="R962"/>
  <c r="R225"/>
  <c r="R481"/>
  <c r="R737"/>
  <c r="R993"/>
  <c r="R252"/>
  <c r="R508"/>
  <c r="R764"/>
  <c r="R27"/>
  <c r="R283"/>
  <c r="R539"/>
  <c r="R795"/>
  <c r="R50"/>
  <c r="R318"/>
  <c r="R574"/>
  <c r="R830"/>
  <c r="R93"/>
  <c r="R349"/>
  <c r="R605"/>
  <c r="R861"/>
  <c r="R120"/>
  <c r="R376"/>
  <c r="R632"/>
  <c r="R888"/>
  <c r="R151"/>
  <c r="R407"/>
  <c r="R663"/>
  <c r="R919"/>
  <c r="R728"/>
  <c r="R503"/>
  <c r="R39"/>
  <c r="R695"/>
  <c r="R615"/>
  <c r="R705"/>
  <c r="R961"/>
  <c r="R220"/>
  <c r="R476"/>
  <c r="R732"/>
  <c r="R988"/>
  <c r="R507"/>
  <c r="R58"/>
  <c r="R542"/>
  <c r="R798"/>
  <c r="R573"/>
  <c r="R88"/>
  <c r="R600"/>
  <c r="R234"/>
  <c r="R1002"/>
  <c r="R521"/>
  <c r="R36"/>
  <c r="R804"/>
  <c r="R323"/>
  <c r="R78"/>
  <c r="R854"/>
  <c r="R373"/>
  <c r="R629"/>
  <c r="R144"/>
  <c r="R656"/>
  <c r="R912"/>
  <c r="R431"/>
  <c r="R943"/>
  <c r="R466"/>
  <c r="R978"/>
  <c r="R241"/>
  <c r="R753"/>
  <c r="R524"/>
  <c r="R299"/>
  <c r="R46"/>
  <c r="R590"/>
  <c r="R846"/>
  <c r="R365"/>
  <c r="R136"/>
  <c r="R648"/>
  <c r="R282"/>
  <c r="R538"/>
  <c r="R313"/>
  <c r="R825"/>
  <c r="R660"/>
  <c r="R435"/>
  <c r="R947"/>
  <c r="R198"/>
  <c r="R710"/>
  <c r="R966"/>
  <c r="R485"/>
  <c r="R997"/>
  <c r="R512"/>
  <c r="R768"/>
  <c r="R543"/>
  <c r="R322"/>
  <c r="R97"/>
  <c r="R124"/>
  <c r="R636"/>
  <c r="R411"/>
  <c r="R971"/>
  <c r="R1006"/>
  <c r="R397"/>
  <c r="R653"/>
  <c r="R909"/>
  <c r="R168"/>
  <c r="R424"/>
  <c r="R680"/>
  <c r="R936"/>
  <c r="R199"/>
  <c r="R455"/>
  <c r="R711"/>
  <c r="R967"/>
  <c r="R856"/>
  <c r="R567"/>
  <c r="R250"/>
  <c r="R506"/>
  <c r="R762"/>
  <c r="R25"/>
  <c r="R281"/>
  <c r="R537"/>
  <c r="R793"/>
  <c r="R52"/>
  <c r="R308"/>
  <c r="R564"/>
  <c r="R820"/>
  <c r="R83"/>
  <c r="R339"/>
  <c r="R595"/>
  <c r="R851"/>
  <c r="R102"/>
  <c r="R358"/>
  <c r="R614"/>
  <c r="R870"/>
  <c r="R133"/>
  <c r="R389"/>
  <c r="R645"/>
  <c r="R901"/>
  <c r="R160"/>
  <c r="R416"/>
  <c r="R672"/>
  <c r="R928"/>
  <c r="R191"/>
  <c r="R447"/>
  <c r="R703"/>
  <c r="R959"/>
  <c r="R226"/>
  <c r="R482"/>
  <c r="R738"/>
  <c r="R994"/>
  <c r="R257"/>
  <c r="R513"/>
  <c r="R769"/>
  <c r="R28"/>
  <c r="R284"/>
  <c r="R540"/>
  <c r="R796"/>
  <c r="R59"/>
  <c r="R315"/>
  <c r="R571"/>
  <c r="R827"/>
  <c r="R94"/>
  <c r="R350"/>
  <c r="R606"/>
  <c r="R862"/>
  <c r="R125"/>
  <c r="R381"/>
  <c r="R637"/>
  <c r="R893"/>
  <c r="R152"/>
  <c r="R792"/>
  <c r="R38"/>
  <c r="R298"/>
  <c r="R554"/>
  <c r="R810"/>
  <c r="R73"/>
  <c r="R329"/>
  <c r="R585"/>
  <c r="R841"/>
  <c r="R100"/>
  <c r="R356"/>
  <c r="R612"/>
  <c r="R868"/>
  <c r="R131"/>
  <c r="R387"/>
  <c r="R643"/>
  <c r="R899"/>
  <c r="R150"/>
  <c r="R406"/>
  <c r="R662"/>
  <c r="R918"/>
  <c r="R181"/>
  <c r="R437"/>
  <c r="R693"/>
  <c r="R949"/>
  <c r="R208"/>
  <c r="R464"/>
  <c r="R720"/>
  <c r="R976"/>
  <c r="R239"/>
  <c r="R495"/>
  <c r="R751"/>
  <c r="R1007"/>
  <c r="R274"/>
  <c r="R530"/>
  <c r="R786"/>
  <c r="R49"/>
  <c r="R305"/>
  <c r="R561"/>
  <c r="R817"/>
  <c r="R76"/>
  <c r="R332"/>
  <c r="R588"/>
  <c r="R844"/>
  <c r="R107"/>
  <c r="R363"/>
  <c r="R619"/>
  <c r="R875"/>
  <c r="R142"/>
  <c r="R398"/>
  <c r="R654"/>
  <c r="R910"/>
  <c r="R173"/>
  <c r="R429"/>
  <c r="R685"/>
  <c r="R941"/>
  <c r="R200"/>
  <c r="R456"/>
  <c r="R712"/>
  <c r="R90"/>
  <c r="R346"/>
  <c r="R602"/>
  <c r="R858"/>
  <c r="R121"/>
  <c r="R377"/>
  <c r="R633"/>
  <c r="R889"/>
  <c r="R212"/>
  <c r="R468"/>
  <c r="R724"/>
  <c r="R980"/>
  <c r="R243"/>
  <c r="R499"/>
  <c r="R755"/>
  <c r="R1011"/>
  <c r="R262"/>
  <c r="R518"/>
  <c r="R774"/>
  <c r="R37"/>
  <c r="R293"/>
  <c r="R549"/>
  <c r="R805"/>
  <c r="R64"/>
  <c r="R320"/>
  <c r="R576"/>
  <c r="R832"/>
  <c r="R95"/>
  <c r="R351"/>
  <c r="R607"/>
  <c r="R863"/>
  <c r="R130"/>
  <c r="R386"/>
  <c r="R642"/>
  <c r="R898"/>
  <c r="R161"/>
  <c r="R417"/>
  <c r="R673"/>
  <c r="R929"/>
  <c r="R188"/>
  <c r="R444"/>
  <c r="R700"/>
  <c r="R956"/>
  <c r="R219"/>
  <c r="R475"/>
  <c r="R731"/>
  <c r="R987"/>
  <c r="R254"/>
  <c r="R510"/>
  <c r="R766"/>
  <c r="R29"/>
  <c r="R285"/>
  <c r="R541"/>
  <c r="R797"/>
  <c r="R56"/>
  <c r="R312"/>
  <c r="R568"/>
  <c r="R824"/>
  <c r="R87"/>
  <c r="R343"/>
  <c r="R599"/>
  <c r="R855"/>
  <c r="R472"/>
  <c r="R375"/>
  <c r="R295"/>
  <c r="R823"/>
  <c r="R743"/>
  <c r="R449"/>
  <c r="R251"/>
  <c r="R763"/>
  <c r="R286"/>
  <c r="R61"/>
  <c r="R317"/>
  <c r="R829"/>
  <c r="R439"/>
  <c r="R490"/>
  <c r="R746"/>
  <c r="R265"/>
  <c r="R777"/>
  <c r="R292"/>
  <c r="R548"/>
  <c r="R67"/>
  <c r="R579"/>
  <c r="R835"/>
  <c r="R342"/>
  <c r="R598"/>
  <c r="R117"/>
  <c r="R885"/>
  <c r="R400"/>
  <c r="R175"/>
  <c r="R210"/>
  <c r="R722"/>
  <c r="R497"/>
  <c r="R1009"/>
  <c r="R780"/>
  <c r="R811"/>
  <c r="R621"/>
  <c r="R42"/>
  <c r="R794"/>
  <c r="R57"/>
  <c r="R569"/>
  <c r="R148"/>
  <c r="R404"/>
  <c r="R916"/>
  <c r="R179"/>
  <c r="R691"/>
  <c r="R454"/>
  <c r="R229"/>
  <c r="R256"/>
  <c r="R31"/>
  <c r="R799"/>
  <c r="R578"/>
  <c r="R353"/>
  <c r="R865"/>
  <c r="R380"/>
  <c r="R155"/>
  <c r="R667"/>
  <c r="R190"/>
  <c r="R715"/>
  <c r="R750"/>
  <c r="R333"/>
  <c r="R589"/>
  <c r="R845"/>
  <c r="R104"/>
  <c r="R360"/>
  <c r="R616"/>
  <c r="R872"/>
  <c r="R135"/>
  <c r="R391"/>
  <c r="R647"/>
  <c r="R903"/>
  <c r="R664"/>
  <c r="R311"/>
  <c r="R186"/>
  <c r="R442"/>
  <c r="R698"/>
  <c r="R954"/>
  <c r="R217"/>
  <c r="R473"/>
  <c r="R729"/>
  <c r="R985"/>
  <c r="R244"/>
  <c r="R500"/>
  <c r="R756"/>
  <c r="R1012"/>
  <c r="R275"/>
  <c r="R531"/>
  <c r="R787"/>
  <c r="R22"/>
  <c r="R294"/>
  <c r="R550"/>
  <c r="R806"/>
  <c r="R69"/>
  <c r="R325"/>
  <c r="R581"/>
  <c r="R837"/>
  <c r="R96"/>
  <c r="R352"/>
  <c r="R608"/>
  <c r="R864"/>
  <c r="R127"/>
  <c r="R383"/>
  <c r="R639"/>
  <c r="R895"/>
  <c r="R162"/>
  <c r="R418"/>
  <c r="R674"/>
  <c r="R930"/>
  <c r="R193"/>
  <c r="R687"/>
  <c r="R268"/>
  <c r="R43"/>
  <c r="R555"/>
  <c r="R334"/>
  <c r="R109"/>
  <c r="R877"/>
  <c r="R392"/>
  <c r="R741"/>
  <c r="R287"/>
  <c r="R66"/>
  <c r="R834"/>
  <c r="R609"/>
  <c r="R892"/>
  <c r="R923"/>
  <c r="R999"/>
  <c r="R951"/>
  <c r="R983"/>
  <c r="R952"/>
  <c r="R440"/>
  <c r="R925"/>
  <c r="R894"/>
  <c r="R382"/>
  <c r="R347"/>
  <c r="R316"/>
  <c r="R258"/>
  <c r="R223"/>
  <c r="R192"/>
  <c r="R134"/>
  <c r="R115"/>
  <c r="R84"/>
  <c r="R840"/>
  <c r="R813"/>
  <c r="R782"/>
  <c r="R716"/>
  <c r="R689"/>
  <c r="R623"/>
  <c r="R515"/>
  <c r="R871"/>
  <c r="R551"/>
  <c r="R216"/>
  <c r="R535"/>
  <c r="R23"/>
  <c r="R504"/>
  <c r="R989"/>
  <c r="R477"/>
  <c r="R958"/>
  <c r="R446"/>
  <c r="R603"/>
  <c r="R572"/>
  <c r="R545"/>
  <c r="R514"/>
  <c r="R479"/>
  <c r="R448"/>
  <c r="R421"/>
  <c r="R390"/>
  <c r="R371"/>
  <c r="R340"/>
  <c r="R249"/>
  <c r="R218"/>
  <c r="R72"/>
  <c r="R45"/>
  <c r="R1003"/>
  <c r="R972"/>
  <c r="R945"/>
  <c r="R914"/>
  <c r="R879"/>
  <c r="R848"/>
  <c r="R821"/>
  <c r="R790"/>
  <c r="R771"/>
  <c r="R740"/>
  <c r="R713"/>
  <c r="R682"/>
  <c r="R408"/>
  <c r="R253"/>
  <c r="R222"/>
  <c r="R187"/>
  <c r="R156"/>
  <c r="R129"/>
  <c r="R98"/>
  <c r="R63"/>
  <c r="R32"/>
  <c r="R998"/>
  <c r="R979"/>
  <c r="R948"/>
  <c r="R921"/>
  <c r="R890"/>
  <c r="R183"/>
  <c r="R327"/>
  <c r="R296"/>
  <c r="R269"/>
  <c r="R525"/>
  <c r="R77"/>
  <c r="R814"/>
  <c r="R558"/>
  <c r="R302"/>
  <c r="R54"/>
  <c r="R779"/>
  <c r="R1004"/>
  <c r="R141"/>
  <c r="R878"/>
  <c r="R622"/>
  <c r="R366"/>
  <c r="R110"/>
  <c r="R843"/>
  <c r="R459"/>
  <c r="R942"/>
  <c r="R686"/>
  <c r="R430"/>
  <c r="R174"/>
  <c r="R907"/>
  <c r="R587"/>
  <c r="R523"/>
  <c r="R267"/>
  <c r="R977"/>
  <c r="R331"/>
  <c r="R492"/>
  <c r="R651"/>
  <c r="R395"/>
  <c r="R21"/>
  <c r="R20"/>
  <c r="R75"/>
  <c r="R812"/>
  <c r="R556"/>
  <c r="R108"/>
  <c r="R882"/>
  <c r="R139"/>
  <c r="R876"/>
  <c r="R620"/>
  <c r="R236"/>
  <c r="R337"/>
  <c r="R203"/>
  <c r="R940"/>
  <c r="R684"/>
  <c r="R364"/>
  <c r="R657"/>
  <c r="R300"/>
  <c r="R44"/>
  <c r="R785"/>
  <c r="R401"/>
  <c r="R1010"/>
  <c r="R719"/>
  <c r="R849"/>
  <c r="R529"/>
  <c r="R145"/>
  <c r="R626"/>
  <c r="R428"/>
  <c r="R172"/>
  <c r="R913"/>
  <c r="R593"/>
  <c r="R273"/>
  <c r="R754"/>
  <c r="R178"/>
  <c r="R498"/>
  <c r="R81"/>
  <c r="R818"/>
  <c r="R562"/>
  <c r="R242"/>
  <c r="R847"/>
  <c r="R207"/>
  <c r="R370"/>
  <c r="R911"/>
  <c r="R335"/>
  <c r="R721"/>
  <c r="R465"/>
  <c r="R209"/>
  <c r="R946"/>
  <c r="R690"/>
  <c r="R434"/>
  <c r="R114"/>
  <c r="R591"/>
  <c r="R99"/>
  <c r="R560"/>
  <c r="R306"/>
  <c r="R975"/>
  <c r="R655"/>
  <c r="R688"/>
  <c r="R816"/>
  <c r="R48"/>
  <c r="R79"/>
  <c r="R304"/>
  <c r="R886"/>
  <c r="R277"/>
  <c r="R533"/>
  <c r="R739"/>
  <c r="R789"/>
  <c r="R374"/>
  <c r="R176"/>
  <c r="R661"/>
  <c r="R149"/>
  <c r="R502"/>
  <c r="R867"/>
  <c r="R227"/>
  <c r="R937"/>
  <c r="R630"/>
  <c r="R118"/>
  <c r="R355"/>
  <c r="R452"/>
  <c r="R70"/>
  <c r="R783"/>
  <c r="R463"/>
  <c r="R944"/>
  <c r="R432"/>
  <c r="R917"/>
  <c r="R405"/>
  <c r="R758"/>
  <c r="R246"/>
  <c r="R611"/>
  <c r="R580"/>
  <c r="R906"/>
  <c r="R425"/>
  <c r="R995"/>
  <c r="R483"/>
  <c r="R964"/>
  <c r="R553"/>
  <c r="R68"/>
  <c r="R41"/>
  <c r="R708"/>
  <c r="R196"/>
  <c r="R681"/>
  <c r="R169"/>
  <c r="R650"/>
  <c r="R836"/>
  <c r="R324"/>
  <c r="R809"/>
  <c r="R297"/>
  <c r="R778"/>
  <c r="R138"/>
  <c r="R266"/>
  <c r="R16"/>
  <c r="R904"/>
  <c r="R394"/>
  <c r="R18"/>
  <c r="R807"/>
  <c r="R522"/>
  <c r="R13"/>
  <c r="R487"/>
  <c r="R399"/>
  <c r="R143"/>
  <c r="R880"/>
  <c r="R624"/>
  <c r="R368"/>
  <c r="R112"/>
  <c r="R853"/>
  <c r="R597"/>
  <c r="R341"/>
  <c r="R85"/>
  <c r="R822"/>
  <c r="R566"/>
  <c r="R310"/>
  <c r="R86"/>
  <c r="R803"/>
  <c r="R547"/>
  <c r="R291"/>
  <c r="R35"/>
  <c r="R772"/>
  <c r="R516"/>
  <c r="R260"/>
  <c r="R1001"/>
  <c r="R745"/>
  <c r="R489"/>
  <c r="R233"/>
  <c r="R970"/>
  <c r="R714"/>
  <c r="R458"/>
  <c r="R202"/>
  <c r="R14"/>
  <c r="R15"/>
  <c r="R679"/>
  <c r="R167"/>
  <c r="R968"/>
  <c r="R527"/>
  <c r="R271"/>
  <c r="R1008"/>
  <c r="R752"/>
  <c r="R496"/>
  <c r="R240"/>
  <c r="R981"/>
  <c r="R725"/>
  <c r="R469"/>
  <c r="R213"/>
  <c r="R950"/>
  <c r="R694"/>
  <c r="R438"/>
  <c r="R182"/>
  <c r="R931"/>
  <c r="R675"/>
  <c r="R419"/>
  <c r="R163"/>
  <c r="R900"/>
  <c r="R644"/>
  <c r="R388"/>
  <c r="R132"/>
  <c r="R873"/>
  <c r="R617"/>
  <c r="R361"/>
  <c r="R105"/>
  <c r="R842"/>
  <c r="R586"/>
  <c r="R330"/>
  <c r="R30"/>
  <c r="R17"/>
  <c r="R231"/>
  <c r="R887"/>
  <c r="R631"/>
  <c r="R423"/>
  <c r="U4" l="1"/>
  <c r="E8" s="1"/>
</calcChain>
</file>

<file path=xl/sharedStrings.xml><?xml version="1.0" encoding="utf-8"?>
<sst xmlns="http://schemas.openxmlformats.org/spreadsheetml/2006/main" count="4179" uniqueCount="79">
  <si>
    <t>Modify only columns A, B and C</t>
  </si>
  <si>
    <t>As on</t>
  </si>
  <si>
    <t>old</t>
  </si>
  <si>
    <t>NAV</t>
  </si>
  <si>
    <t>Total investment</t>
  </si>
  <si>
    <t>Date of</t>
  </si>
  <si>
    <t>Type of</t>
  </si>
  <si>
    <t>Amount</t>
  </si>
  <si>
    <t>Number of</t>
  </si>
  <si>
    <t xml:space="preserve">Value of </t>
  </si>
  <si>
    <t>Total no</t>
  </si>
  <si>
    <t>Cumulative</t>
  </si>
  <si>
    <t>XIRR/CAGR Calculation</t>
  </si>
  <si>
    <t>Total value is</t>
  </si>
  <si>
    <t>Transaction</t>
  </si>
  <si>
    <t>or when there is a mismatch in price</t>
  </si>
  <si>
    <t>Applicable</t>
  </si>
  <si>
    <t>Units</t>
  </si>
  <si>
    <t>Current Purchase</t>
  </si>
  <si>
    <t>of units</t>
  </si>
  <si>
    <t>Value</t>
  </si>
  <si>
    <t>Cash flow</t>
  </si>
  <si>
    <t>Dates</t>
  </si>
  <si>
    <t>XIRR</t>
  </si>
  <si>
    <t>Total dividend</t>
  </si>
  <si>
    <t>Purchase</t>
  </si>
  <si>
    <t>Dividend</t>
  </si>
  <si>
    <t>Actual no</t>
  </si>
  <si>
    <t>Actual</t>
  </si>
  <si>
    <t>No of units</t>
  </si>
  <si>
    <t>Value for</t>
  </si>
  <si>
    <t>for XIRR</t>
  </si>
  <si>
    <t>Redemption</t>
  </si>
  <si>
    <t>Current market price (cmp)</t>
  </si>
  <si>
    <t>Date of cmp</t>
  </si>
  <si>
    <t>Split</t>
  </si>
  <si>
    <t>Bonus</t>
  </si>
  <si>
    <t>Rights</t>
  </si>
  <si>
    <t>Buyback</t>
  </si>
  <si>
    <t>Modify only green cells</t>
  </si>
  <si>
    <t>Choose the type of transaction</t>
  </si>
  <si>
    <t>Cumulative no of shares</t>
  </si>
  <si>
    <t>Change  in Number of stocks purchased/obtained in each transaction</t>
  </si>
  <si>
    <t>For XIRR use only</t>
  </si>
  <si>
    <t>CMP</t>
  </si>
  <si>
    <t xml:space="preserve">Change  in Number of stocks </t>
  </si>
  <si>
    <t>Current Value</t>
  </si>
  <si>
    <t>Total Dividends Received</t>
  </si>
  <si>
    <t>Total no of stocks held</t>
  </si>
  <si>
    <t>Freefincal Stock XIRR Calculator V 1.0 Beta Oct 2017</t>
  </si>
  <si>
    <t>Total Investment</t>
  </si>
  <si>
    <t>Results</t>
  </si>
  <si>
    <t>Once you finish, the results can be seen in the right</t>
  </si>
  <si>
    <t>First enter current market price and date below and then in the</t>
  </si>
  <si>
    <t>transaction table below, enter details from your account statement</t>
  </si>
  <si>
    <t>Total of stocks</t>
  </si>
  <si>
    <t>Value for XIRR</t>
  </si>
  <si>
    <t>No of stocks for XIRR</t>
  </si>
  <si>
    <t xml:space="preserve">Source: </t>
  </si>
  <si>
    <t>https://www.motilaloswal.com/video-detail/4/23/What-are-Corporate-Actions?</t>
  </si>
  <si>
    <t>Once you understand how the sheet works, you can enter your own data in the other sheets (stock 1,2,3 …)</t>
  </si>
  <si>
    <t/>
  </si>
  <si>
    <t>119548</t>
  </si>
  <si>
    <t>Cumulative value for ref only</t>
  </si>
  <si>
    <t xml:space="preserve">Actual values </t>
  </si>
  <si>
    <t>Actual Amount involed in each transaction (-ve entry implies pay received by selling shares)</t>
  </si>
  <si>
    <t>Cumulative no of shares held</t>
  </si>
  <si>
    <t>Amount used for XIRR (+ve entry implies amount is used to buy shares)</t>
  </si>
  <si>
    <t xml:space="preserve"> Cumulative Value as per current market price</t>
  </si>
  <si>
    <t xml:space="preserve">XIRR/CAGR Calculation </t>
  </si>
  <si>
    <t>For the XIRR calculation, all corporate actions are excluded from cash flow and are only accounted for via no of shares</t>
  </si>
  <si>
    <t>Internal use only Please Ignore!</t>
  </si>
  <si>
    <t>These entires are for your understanding only. Please do not modify.</t>
  </si>
  <si>
    <r>
      <t xml:space="preserve">Number of stocks </t>
    </r>
    <r>
      <rPr>
        <sz val="10"/>
        <rFont val="Arial"/>
        <family val="2"/>
      </rPr>
      <t xml:space="preserve">purchased or received (via split/bonus/rights) or sold (incl buyback) in </t>
    </r>
    <r>
      <rPr>
        <sz val="10"/>
        <color rgb="FFFF0000"/>
        <rFont val="Arial"/>
        <family val="2"/>
      </rPr>
      <t>each</t>
    </r>
    <r>
      <rPr>
        <sz val="10"/>
        <rFont val="Arial"/>
        <family val="2"/>
      </rPr>
      <t xml:space="preserve"> transaction</t>
    </r>
  </si>
  <si>
    <r>
      <t>Dividend per share</t>
    </r>
    <r>
      <rPr>
        <sz val="11"/>
        <color theme="1"/>
        <rFont val="Calibri"/>
        <family val="2"/>
        <scheme val="minor"/>
      </rPr>
      <t xml:space="preserve"> Will only be used if the type of transaction is chosen as "dividend".</t>
    </r>
  </si>
  <si>
    <r>
      <t xml:space="preserve">Date of transaction </t>
    </r>
    <r>
      <rPr>
        <sz val="10"/>
        <rFont val="Arial"/>
        <family val="2"/>
      </rPr>
      <t xml:space="preserve">Always use ex-date for all corporate actions. That is, the date on which the price reflects the div/bonus/split/rights </t>
    </r>
  </si>
  <si>
    <r>
      <t xml:space="preserve">Market price per share </t>
    </r>
    <r>
      <rPr>
        <sz val="11"/>
        <color theme="1"/>
        <rFont val="Calibri"/>
        <family val="2"/>
        <scheme val="minor"/>
      </rPr>
      <t xml:space="preserve">Always use ex-price for all corporate actions. That is, the price after the div /bonus /split /rights is realised with corresponding date. In the case of Rights and buyback </t>
    </r>
    <r>
      <rPr>
        <b/>
        <sz val="11"/>
        <color theme="1"/>
        <rFont val="Calibri"/>
        <family val="2"/>
        <scheme val="minor"/>
      </rPr>
      <t>enter the offer price</t>
    </r>
  </si>
  <si>
    <t>Current Cumulative Value of holdings (as per as on date cmp)</t>
  </si>
  <si>
    <r>
      <rPr>
        <b/>
        <sz val="10"/>
        <rFont val="Arial"/>
        <family val="2"/>
      </rPr>
      <t>Price per share</t>
    </r>
    <r>
      <rPr>
        <sz val="10"/>
        <rFont val="Arial"/>
        <family val="2"/>
      </rPr>
      <t xml:space="preserve"> used for rights and buybacks only</t>
    </r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</si>
</sst>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164" formatCode="[$-F800]dddd\,\ mmmm\ dd\,\ yyyy"/>
    <numFmt numFmtId="165" formatCode="_(* #,##0.0_);_(* \(#,##0.0\);_(* &quot;-&quot;??_);_(@_)"/>
    <numFmt numFmtId="166" formatCode="0.000"/>
    <numFmt numFmtId="167" formatCode="_(* #,##0.00_);_(* \(#,##0.00\);_(* &quot;-&quot;??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&quot;$&quot;* #,##0_);_(&quot;$&quot;* \(#,##0\);_(&quot;$&quot;* &quot;-&quot;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000099"/>
      <name val="Arial"/>
      <family val="2"/>
    </font>
    <font>
      <b/>
      <sz val="14"/>
      <name val="Arial"/>
      <family val="2"/>
    </font>
    <font>
      <sz val="1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ill="0" applyBorder="0" applyAlignment="0" applyProtection="0"/>
    <xf numFmtId="43" fontId="7" fillId="0" borderId="0" applyFont="0" applyFill="0" applyBorder="0" applyAlignment="0" applyProtection="0"/>
    <xf numFmtId="168" fontId="3" fillId="0" borderId="0" applyFill="0" applyBorder="0" applyAlignment="0" applyProtection="0"/>
    <xf numFmtId="169" fontId="3" fillId="0" borderId="0" applyFill="0" applyBorder="0" applyAlignment="0" applyProtection="0"/>
    <xf numFmtId="170" fontId="3" fillId="0" borderId="0" applyFill="0" applyBorder="0" applyAlignment="0" applyProtection="0"/>
    <xf numFmtId="0" fontId="3" fillId="0" borderId="0"/>
    <xf numFmtId="9" fontId="3" fillId="0" borderId="0" applyFill="0" applyBorder="0" applyAlignment="0" applyProtection="0"/>
    <xf numFmtId="9" fontId="7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202">
    <xf numFmtId="0" fontId="0" fillId="0" borderId="0" xfId="0"/>
    <xf numFmtId="0" fontId="3" fillId="0" borderId="0" xfId="2" applyFill="1" applyBorder="1"/>
    <xf numFmtId="0" fontId="3" fillId="0" borderId="0" xfId="2" applyFill="1" applyBorder="1" applyAlignment="1">
      <alignment horizontal="center"/>
    </xf>
    <xf numFmtId="0" fontId="3" fillId="0" borderId="0" xfId="2"/>
    <xf numFmtId="0" fontId="3" fillId="3" borderId="0" xfId="2" applyFont="1" applyFill="1" applyBorder="1" applyAlignment="1">
      <alignment horizontal="center"/>
    </xf>
    <xf numFmtId="164" fontId="3" fillId="4" borderId="1" xfId="2" applyNumberForma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5" fillId="0" borderId="0" xfId="2" applyFont="1" applyFill="1" applyBorder="1" applyAlignment="1"/>
    <xf numFmtId="0" fontId="3" fillId="0" borderId="2" xfId="2" applyFont="1" applyFill="1" applyBorder="1" applyAlignment="1"/>
    <xf numFmtId="0" fontId="6" fillId="0" borderId="2" xfId="2" applyFont="1" applyFill="1" applyBorder="1" applyAlignment="1"/>
    <xf numFmtId="0" fontId="3" fillId="5" borderId="0" xfId="2" applyFill="1"/>
    <xf numFmtId="0" fontId="3" fillId="3" borderId="3" xfId="2" applyFont="1" applyFill="1" applyBorder="1"/>
    <xf numFmtId="0" fontId="3" fillId="4" borderId="1" xfId="2" applyFill="1" applyBorder="1" applyAlignment="1">
      <alignment horizontal="center"/>
    </xf>
    <xf numFmtId="0" fontId="6" fillId="0" borderId="0" xfId="2" applyFont="1" applyFill="1" applyBorder="1"/>
    <xf numFmtId="0" fontId="3" fillId="0" borderId="0" xfId="2" applyFont="1" applyFill="1" applyBorder="1"/>
    <xf numFmtId="0" fontId="6" fillId="0" borderId="3" xfId="2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2" fillId="0" borderId="3" xfId="0" applyFont="1" applyBorder="1"/>
    <xf numFmtId="0" fontId="6" fillId="6" borderId="3" xfId="2" applyFont="1" applyFill="1" applyBorder="1" applyAlignment="1">
      <alignment horizontal="center"/>
    </xf>
    <xf numFmtId="0" fontId="6" fillId="6" borderId="1" xfId="2" applyFont="1" applyFill="1" applyBorder="1" applyAlignment="1"/>
    <xf numFmtId="0" fontId="6" fillId="6" borderId="4" xfId="2" applyFont="1" applyFill="1" applyBorder="1" applyAlignment="1"/>
    <xf numFmtId="0" fontId="6" fillId="6" borderId="5" xfId="2" applyFont="1" applyFill="1" applyBorder="1" applyAlignment="1"/>
    <xf numFmtId="0" fontId="3" fillId="3" borderId="0" xfId="2" applyFont="1" applyFill="1" applyBorder="1"/>
    <xf numFmtId="14" fontId="6" fillId="0" borderId="3" xfId="2" applyNumberFormat="1" applyFont="1" applyBorder="1" applyAlignment="1">
      <alignment horizontal="center"/>
    </xf>
    <xf numFmtId="10" fontId="6" fillId="4" borderId="6" xfId="4" applyNumberFormat="1" applyFont="1" applyFill="1" applyBorder="1" applyAlignment="1">
      <alignment horizontal="center"/>
    </xf>
    <xf numFmtId="0" fontId="0" fillId="6" borderId="3" xfId="0" applyFill="1" applyBorder="1"/>
    <xf numFmtId="0" fontId="3" fillId="0" borderId="0" xfId="2" applyAlignment="1">
      <alignment horizontal="center"/>
    </xf>
    <xf numFmtId="0" fontId="3" fillId="6" borderId="3" xfId="2" applyFill="1" applyBorder="1" applyAlignment="1">
      <alignment horizontal="center"/>
    </xf>
    <xf numFmtId="166" fontId="3" fillId="6" borderId="3" xfId="2" applyNumberFormat="1" applyFill="1" applyBorder="1" applyAlignment="1">
      <alignment horizontal="center"/>
    </xf>
    <xf numFmtId="2" fontId="3" fillId="6" borderId="3" xfId="2" applyNumberFormat="1" applyFill="1" applyBorder="1"/>
    <xf numFmtId="0" fontId="3" fillId="6" borderId="3" xfId="2" applyFill="1" applyBorder="1"/>
    <xf numFmtId="166" fontId="3" fillId="6" borderId="3" xfId="2" applyNumberFormat="1" applyFill="1" applyBorder="1"/>
    <xf numFmtId="14" fontId="3" fillId="6" borderId="3" xfId="2" applyNumberFormat="1" applyFill="1" applyBorder="1"/>
    <xf numFmtId="166" fontId="3" fillId="0" borderId="0" xfId="2" applyNumberFormat="1"/>
    <xf numFmtId="14" fontId="3" fillId="0" borderId="3" xfId="2" applyNumberFormat="1" applyBorder="1"/>
    <xf numFmtId="0" fontId="3" fillId="0" borderId="3" xfId="2" applyBorder="1"/>
    <xf numFmtId="0" fontId="3" fillId="0" borderId="3" xfId="2" applyFill="1" applyBorder="1"/>
    <xf numFmtId="2" fontId="3" fillId="6" borderId="3" xfId="2" applyNumberFormat="1" applyFill="1" applyBorder="1" applyAlignment="1">
      <alignment horizontal="center"/>
    </xf>
    <xf numFmtId="0" fontId="6" fillId="0" borderId="1" xfId="2" applyFont="1" applyBorder="1" applyAlignment="1"/>
    <xf numFmtId="0" fontId="6" fillId="0" borderId="4" xfId="2" applyFont="1" applyBorder="1" applyAlignment="1"/>
    <xf numFmtId="0" fontId="6" fillId="0" borderId="5" xfId="2" applyFont="1" applyBorder="1" applyAlignment="1"/>
    <xf numFmtId="0" fontId="3" fillId="0" borderId="3" xfId="2" applyFont="1" applyBorder="1"/>
    <xf numFmtId="166" fontId="3" fillId="0" borderId="3" xfId="2" applyNumberFormat="1" applyBorder="1"/>
    <xf numFmtId="0" fontId="3" fillId="7" borderId="0" xfId="2" applyFill="1"/>
    <xf numFmtId="14" fontId="3" fillId="8" borderId="0" xfId="2" applyNumberFormat="1" applyFill="1"/>
    <xf numFmtId="14" fontId="3" fillId="0" borderId="0" xfId="2" applyNumberFormat="1" applyFill="1" applyBorder="1"/>
    <xf numFmtId="0" fontId="3" fillId="9" borderId="3" xfId="2" applyFont="1" applyFill="1" applyBorder="1"/>
    <xf numFmtId="0" fontId="3" fillId="9" borderId="3" xfId="2" applyFill="1" applyBorder="1"/>
    <xf numFmtId="0" fontId="3" fillId="9" borderId="3" xfId="2" applyFill="1" applyBorder="1" applyAlignment="1">
      <alignment horizontal="center"/>
    </xf>
    <xf numFmtId="0" fontId="3" fillId="0" borderId="0" xfId="2" applyFill="1" applyBorder="1" applyAlignment="1"/>
    <xf numFmtId="10" fontId="6" fillId="0" borderId="0" xfId="1" applyNumberFormat="1" applyFont="1" applyFill="1" applyBorder="1"/>
    <xf numFmtId="15" fontId="3" fillId="0" borderId="0" xfId="2" applyNumberFormat="1" applyFill="1" applyBorder="1"/>
    <xf numFmtId="14" fontId="3" fillId="0" borderId="0" xfId="2" applyNumberFormat="1"/>
    <xf numFmtId="14" fontId="0" fillId="0" borderId="0" xfId="0" applyNumberFormat="1"/>
    <xf numFmtId="0" fontId="0" fillId="10" borderId="3" xfId="0" applyFill="1" applyBorder="1"/>
    <xf numFmtId="14" fontId="0" fillId="10" borderId="3" xfId="0" applyNumberFormat="1" applyFill="1" applyBorder="1"/>
    <xf numFmtId="0" fontId="3" fillId="10" borderId="3" xfId="2" applyFill="1" applyBorder="1" applyAlignment="1">
      <alignment horizontal="center"/>
    </xf>
    <xf numFmtId="14" fontId="3" fillId="10" borderId="3" xfId="2" applyNumberFormat="1" applyFill="1" applyBorder="1" applyAlignment="1">
      <alignment horizontal="center"/>
    </xf>
    <xf numFmtId="0" fontId="3" fillId="10" borderId="3" xfId="2" applyFill="1" applyBorder="1" applyAlignment="1">
      <alignment horizontal="center" vertical="center"/>
    </xf>
    <xf numFmtId="2" fontId="0" fillId="7" borderId="3" xfId="0" applyNumberFormat="1" applyFill="1" applyBorder="1" applyAlignment="1">
      <alignment horizontal="center" vertical="center"/>
    </xf>
    <xf numFmtId="2" fontId="3" fillId="10" borderId="3" xfId="2" applyNumberFormat="1" applyFill="1" applyBorder="1" applyAlignment="1">
      <alignment horizontal="center" vertical="center"/>
    </xf>
    <xf numFmtId="2" fontId="3" fillId="10" borderId="3" xfId="2" applyNumberFormat="1" applyFill="1" applyBorder="1" applyAlignment="1">
      <alignment horizontal="center"/>
    </xf>
    <xf numFmtId="2" fontId="0" fillId="10" borderId="3" xfId="0" applyNumberFormat="1" applyFill="1" applyBorder="1"/>
    <xf numFmtId="0" fontId="6" fillId="0" borderId="7" xfId="2" applyFont="1" applyBorder="1" applyAlignment="1">
      <alignment horizontal="center" vertical="center" wrapText="1"/>
    </xf>
    <xf numFmtId="2" fontId="0" fillId="11" borderId="3" xfId="0" applyNumberFormat="1" applyFill="1" applyBorder="1" applyAlignment="1">
      <alignment horizontal="center" vertical="center"/>
    </xf>
    <xf numFmtId="2" fontId="0" fillId="12" borderId="3" xfId="0" applyNumberFormat="1" applyFill="1" applyBorder="1" applyAlignment="1">
      <alignment horizontal="center" vertical="center"/>
    </xf>
    <xf numFmtId="0" fontId="6" fillId="12" borderId="7" xfId="2" applyFont="1" applyFill="1" applyBorder="1" applyAlignment="1">
      <alignment vertical="center" wrapText="1"/>
    </xf>
    <xf numFmtId="165" fontId="3" fillId="4" borderId="1" xfId="13" applyNumberFormat="1" applyFont="1" applyFill="1" applyBorder="1" applyAlignment="1">
      <alignment horizontal="center"/>
    </xf>
    <xf numFmtId="0" fontId="6" fillId="7" borderId="7" xfId="2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6" fillId="12" borderId="7" xfId="2" applyFont="1" applyFill="1" applyBorder="1" applyAlignment="1">
      <alignment horizontal="center" vertical="center" wrapText="1"/>
    </xf>
    <xf numFmtId="0" fontId="3" fillId="7" borderId="0" xfId="2" applyFill="1" applyBorder="1"/>
    <xf numFmtId="0" fontId="0" fillId="0" borderId="0" xfId="0" applyBorder="1"/>
    <xf numFmtId="0" fontId="3" fillId="0" borderId="0" xfId="2" applyBorder="1"/>
    <xf numFmtId="0" fontId="3" fillId="5" borderId="0" xfId="2" applyFill="1" applyBorder="1"/>
    <xf numFmtId="166" fontId="3" fillId="0" borderId="0" xfId="2" applyNumberFormat="1" applyBorder="1"/>
    <xf numFmtId="14" fontId="3" fillId="0" borderId="0" xfId="2" applyNumberFormat="1" applyBorder="1"/>
    <xf numFmtId="0" fontId="3" fillId="5" borderId="0" xfId="2" applyFill="1" applyBorder="1" applyAlignment="1"/>
    <xf numFmtId="0" fontId="3" fillId="0" borderId="12" xfId="2" applyBorder="1" applyAlignment="1">
      <alignment horizontal="left"/>
    </xf>
    <xf numFmtId="0" fontId="3" fillId="0" borderId="13" xfId="2" applyBorder="1" applyAlignment="1">
      <alignment horizontal="left"/>
    </xf>
    <xf numFmtId="0" fontId="3" fillId="5" borderId="14" xfId="2" applyFill="1" applyBorder="1" applyAlignment="1">
      <alignment horizontal="left"/>
    </xf>
    <xf numFmtId="166" fontId="3" fillId="5" borderId="15" xfId="2" applyNumberFormat="1" applyFill="1" applyBorder="1" applyAlignment="1">
      <alignment horizontal="left"/>
    </xf>
    <xf numFmtId="0" fontId="3" fillId="0" borderId="14" xfId="2" applyBorder="1" applyAlignment="1">
      <alignment horizontal="left"/>
    </xf>
    <xf numFmtId="0" fontId="3" fillId="0" borderId="15" xfId="2" applyBorder="1" applyAlignment="1">
      <alignment horizontal="left"/>
    </xf>
    <xf numFmtId="0" fontId="6" fillId="0" borderId="16" xfId="2" applyFont="1" applyBorder="1" applyAlignment="1">
      <alignment horizontal="left"/>
    </xf>
    <xf numFmtId="10" fontId="3" fillId="0" borderId="17" xfId="2" applyNumberFormat="1" applyBorder="1" applyAlignment="1">
      <alignment horizontal="left"/>
    </xf>
    <xf numFmtId="0" fontId="3" fillId="5" borderId="18" xfId="2" applyFill="1" applyBorder="1"/>
    <xf numFmtId="0" fontId="3" fillId="5" borderId="18" xfId="2" applyFill="1" applyBorder="1" applyAlignment="1"/>
    <xf numFmtId="0" fontId="3" fillId="6" borderId="20" xfId="2" applyFill="1" applyBorder="1" applyAlignment="1"/>
    <xf numFmtId="0" fontId="3" fillId="6" borderId="20" xfId="2" applyFont="1" applyFill="1" applyBorder="1" applyAlignment="1"/>
    <xf numFmtId="0" fontId="3" fillId="7" borderId="0" xfId="2" applyFont="1" applyFill="1" applyBorder="1"/>
    <xf numFmtId="0" fontId="3" fillId="7" borderId="0" xfId="2" applyFont="1" applyFill="1" applyBorder="1" applyAlignment="1">
      <alignment horizontal="center"/>
    </xf>
    <xf numFmtId="0" fontId="6" fillId="7" borderId="0" xfId="2" applyFont="1" applyFill="1" applyBorder="1" applyAlignment="1"/>
    <xf numFmtId="0" fontId="2" fillId="0" borderId="3" xfId="0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2" fontId="3" fillId="5" borderId="15" xfId="2" applyNumberFormat="1" applyFill="1" applyBorder="1" applyAlignment="1">
      <alignment horizontal="left"/>
    </xf>
    <xf numFmtId="0" fontId="6" fillId="12" borderId="26" xfId="2" applyFont="1" applyFill="1" applyBorder="1" applyAlignment="1">
      <alignment horizontal="center" vertical="center" wrapText="1"/>
    </xf>
    <xf numFmtId="2" fontId="0" fillId="12" borderId="1" xfId="0" applyNumberFormat="1" applyFill="1" applyBorder="1" applyAlignment="1">
      <alignment horizontal="center" vertical="center"/>
    </xf>
    <xf numFmtId="0" fontId="6" fillId="6" borderId="14" xfId="2" applyFont="1" applyFill="1" applyBorder="1" applyAlignment="1">
      <alignment horizontal="center"/>
    </xf>
    <xf numFmtId="0" fontId="6" fillId="6" borderId="15" xfId="2" applyFont="1" applyFill="1" applyBorder="1" applyAlignment="1">
      <alignment horizontal="center"/>
    </xf>
    <xf numFmtId="0" fontId="3" fillId="6" borderId="14" xfId="2" applyFill="1" applyBorder="1"/>
    <xf numFmtId="14" fontId="3" fillId="6" borderId="15" xfId="2" applyNumberFormat="1" applyFill="1" applyBorder="1"/>
    <xf numFmtId="14" fontId="3" fillId="6" borderId="17" xfId="2" applyNumberFormat="1" applyFill="1" applyBorder="1"/>
    <xf numFmtId="0" fontId="3" fillId="13" borderId="3" xfId="2" applyFill="1" applyBorder="1" applyAlignment="1">
      <alignment horizontal="center"/>
    </xf>
    <xf numFmtId="2" fontId="3" fillId="13" borderId="3" xfId="3" applyNumberFormat="1" applyFont="1" applyFill="1" applyBorder="1" applyAlignment="1">
      <alignment horizontal="center"/>
    </xf>
    <xf numFmtId="0" fontId="3" fillId="13" borderId="3" xfId="2" applyFill="1" applyBorder="1"/>
    <xf numFmtId="10" fontId="6" fillId="13" borderId="3" xfId="4" applyNumberFormat="1" applyFont="1" applyFill="1" applyBorder="1" applyAlignment="1">
      <alignment horizontal="center"/>
    </xf>
    <xf numFmtId="166" fontId="3" fillId="13" borderId="3" xfId="2" applyNumberFormat="1" applyFill="1" applyBorder="1"/>
    <xf numFmtId="2" fontId="3" fillId="13" borderId="3" xfId="2" applyNumberFormat="1" applyFill="1" applyBorder="1"/>
    <xf numFmtId="14" fontId="3" fillId="13" borderId="3" xfId="2" applyNumberFormat="1" applyFill="1" applyBorder="1"/>
    <xf numFmtId="0" fontId="3" fillId="13" borderId="0" xfId="2" applyFill="1" applyBorder="1"/>
    <xf numFmtId="0" fontId="3" fillId="13" borderId="0" xfId="2" applyFont="1" applyFill="1" applyBorder="1"/>
    <xf numFmtId="14" fontId="3" fillId="13" borderId="0" xfId="2" applyNumberFormat="1" applyFill="1" applyBorder="1"/>
    <xf numFmtId="0" fontId="3" fillId="13" borderId="30" xfId="2" applyFont="1" applyFill="1" applyBorder="1" applyAlignment="1">
      <alignment horizontal="center"/>
    </xf>
    <xf numFmtId="164" fontId="3" fillId="13" borderId="31" xfId="2" applyNumberFormat="1" applyFill="1" applyBorder="1" applyAlignment="1">
      <alignment horizontal="center"/>
    </xf>
    <xf numFmtId="0" fontId="3" fillId="13" borderId="14" xfId="2" applyFont="1" applyFill="1" applyBorder="1"/>
    <xf numFmtId="0" fontId="3" fillId="13" borderId="14" xfId="2" applyFill="1" applyBorder="1"/>
    <xf numFmtId="0" fontId="6" fillId="13" borderId="14" xfId="2" applyFont="1" applyFill="1" applyBorder="1"/>
    <xf numFmtId="14" fontId="3" fillId="13" borderId="14" xfId="2" applyNumberFormat="1" applyFill="1" applyBorder="1"/>
    <xf numFmtId="0" fontId="0" fillId="13" borderId="18" xfId="0" applyFill="1" applyBorder="1"/>
    <xf numFmtId="0" fontId="0" fillId="13" borderId="21" xfId="0" applyFill="1" applyBorder="1"/>
    <xf numFmtId="0" fontId="3" fillId="13" borderId="22" xfId="2" applyFill="1" applyBorder="1" applyAlignment="1">
      <alignment horizontal="center"/>
    </xf>
    <xf numFmtId="0" fontId="10" fillId="7" borderId="0" xfId="2" applyFont="1" applyFill="1" applyBorder="1" applyAlignment="1">
      <alignment horizontal="center"/>
    </xf>
    <xf numFmtId="0" fontId="3" fillId="7" borderId="0" xfId="2" applyFill="1" applyBorder="1" applyAlignment="1">
      <alignment horizontal="left"/>
    </xf>
    <xf numFmtId="166" fontId="3" fillId="7" borderId="0" xfId="2" applyNumberFormat="1" applyFill="1" applyBorder="1" applyAlignment="1">
      <alignment horizontal="left"/>
    </xf>
    <xf numFmtId="2" fontId="3" fillId="7" borderId="0" xfId="2" applyNumberFormat="1" applyFill="1" applyBorder="1" applyAlignment="1">
      <alignment horizontal="left"/>
    </xf>
    <xf numFmtId="10" fontId="3" fillId="7" borderId="0" xfId="2" applyNumberFormat="1" applyFill="1" applyBorder="1" applyAlignment="1">
      <alignment horizontal="left"/>
    </xf>
    <xf numFmtId="0" fontId="9" fillId="7" borderId="0" xfId="2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 vertical="center" wrapText="1"/>
    </xf>
    <xf numFmtId="2" fontId="0" fillId="7" borderId="0" xfId="0" applyNumberFormat="1" applyFill="1" applyBorder="1" applyAlignment="1">
      <alignment horizontal="center" vertical="center"/>
    </xf>
    <xf numFmtId="0" fontId="0" fillId="7" borderId="0" xfId="0" applyFill="1" applyBorder="1" applyAlignment="1">
      <alignment horizontal="center"/>
    </xf>
    <xf numFmtId="2" fontId="0" fillId="7" borderId="0" xfId="0" applyNumberFormat="1" applyFill="1" applyBorder="1"/>
    <xf numFmtId="0" fontId="0" fillId="7" borderId="0" xfId="0" applyFill="1" applyBorder="1"/>
    <xf numFmtId="0" fontId="6" fillId="11" borderId="3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vertical="center" wrapText="1"/>
    </xf>
    <xf numFmtId="0" fontId="3" fillId="5" borderId="27" xfId="2" applyFill="1" applyBorder="1"/>
    <xf numFmtId="0" fontId="3" fillId="5" borderId="32" xfId="2" applyFill="1" applyBorder="1"/>
    <xf numFmtId="0" fontId="10" fillId="0" borderId="0" xfId="2" applyFont="1" applyBorder="1" applyAlignment="1">
      <alignment horizontal="center"/>
    </xf>
    <xf numFmtId="0" fontId="10" fillId="5" borderId="0" xfId="2" applyFont="1" applyFill="1" applyBorder="1" applyAlignment="1">
      <alignment horizontal="center"/>
    </xf>
    <xf numFmtId="0" fontId="3" fillId="0" borderId="0" xfId="2" applyBorder="1" applyAlignment="1">
      <alignment horizontal="left"/>
    </xf>
    <xf numFmtId="166" fontId="3" fillId="5" borderId="0" xfId="2" applyNumberFormat="1" applyFill="1" applyBorder="1" applyAlignment="1">
      <alignment horizontal="left"/>
    </xf>
    <xf numFmtId="2" fontId="3" fillId="5" borderId="0" xfId="2" applyNumberFormat="1" applyFill="1" applyBorder="1" applyAlignment="1">
      <alignment horizontal="left"/>
    </xf>
    <xf numFmtId="10" fontId="3" fillId="0" borderId="0" xfId="2" applyNumberFormat="1" applyBorder="1" applyAlignment="1">
      <alignment horizontal="left"/>
    </xf>
    <xf numFmtId="0" fontId="9" fillId="5" borderId="0" xfId="2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3" fillId="10" borderId="3" xfId="2" applyFill="1" applyBorder="1"/>
    <xf numFmtId="14" fontId="3" fillId="6" borderId="15" xfId="2" applyNumberFormat="1" applyFont="1" applyFill="1" applyBorder="1"/>
    <xf numFmtId="0" fontId="6" fillId="7" borderId="7" xfId="2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6" fillId="12" borderId="26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11" borderId="3" xfId="2" applyFont="1" applyFill="1" applyBorder="1" applyAlignment="1">
      <alignment horizontal="center" vertical="center" wrapText="1"/>
    </xf>
    <xf numFmtId="0" fontId="6" fillId="12" borderId="7" xfId="2" applyFont="1" applyFill="1" applyBorder="1" applyAlignment="1">
      <alignment horizontal="center" vertical="center" wrapText="1"/>
    </xf>
    <xf numFmtId="0" fontId="4" fillId="2" borderId="0" xfId="2" applyFont="1" applyFill="1" applyBorder="1" applyAlignment="1">
      <alignment horizontal="center"/>
    </xf>
    <xf numFmtId="0" fontId="11" fillId="13" borderId="28" xfId="2" applyFont="1" applyFill="1" applyBorder="1" applyAlignment="1">
      <alignment horizontal="center" vertical="center" wrapText="1"/>
    </xf>
    <xf numFmtId="0" fontId="11" fillId="13" borderId="19" xfId="2" applyFont="1" applyFill="1" applyBorder="1" applyAlignment="1">
      <alignment horizontal="center" vertical="center" wrapText="1"/>
    </xf>
    <xf numFmtId="0" fontId="11" fillId="13" borderId="23" xfId="2" applyFont="1" applyFill="1" applyBorder="1" applyAlignment="1">
      <alignment horizontal="center" vertical="center" wrapText="1"/>
    </xf>
    <xf numFmtId="0" fontId="12" fillId="0" borderId="27" xfId="2" applyFont="1" applyBorder="1" applyAlignment="1">
      <alignment horizontal="center" vertical="center"/>
    </xf>
    <xf numFmtId="0" fontId="12" fillId="0" borderId="32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/>
    </xf>
    <xf numFmtId="0" fontId="12" fillId="0" borderId="18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2" fillId="0" borderId="19" xfId="2" applyFont="1" applyBorder="1" applyAlignment="1">
      <alignment horizontal="center" vertical="center"/>
    </xf>
    <xf numFmtId="0" fontId="12" fillId="0" borderId="21" xfId="2" applyFont="1" applyBorder="1" applyAlignment="1">
      <alignment horizontal="center" vertical="center"/>
    </xf>
    <xf numFmtId="0" fontId="12" fillId="0" borderId="22" xfId="2" applyFont="1" applyBorder="1" applyAlignment="1">
      <alignment horizontal="center" vertical="center"/>
    </xf>
    <xf numFmtId="0" fontId="12" fillId="0" borderId="23" xfId="2" applyFont="1" applyBorder="1" applyAlignment="1">
      <alignment horizontal="center" vertical="center"/>
    </xf>
    <xf numFmtId="0" fontId="3" fillId="0" borderId="0" xfId="2" applyAlignment="1">
      <alignment horizontal="center"/>
    </xf>
    <xf numFmtId="10" fontId="6" fillId="0" borderId="3" xfId="2" applyNumberFormat="1" applyFont="1" applyBorder="1" applyAlignment="1">
      <alignment horizontal="center"/>
    </xf>
    <xf numFmtId="0" fontId="6" fillId="6" borderId="27" xfId="2" applyFont="1" applyFill="1" applyBorder="1" applyAlignment="1">
      <alignment horizontal="center" vertical="center"/>
    </xf>
    <xf numFmtId="0" fontId="6" fillId="6" borderId="28" xfId="2" applyFont="1" applyFill="1" applyBorder="1" applyAlignment="1">
      <alignment horizontal="center" vertical="center"/>
    </xf>
    <xf numFmtId="0" fontId="6" fillId="6" borderId="24" xfId="2" applyFont="1" applyFill="1" applyBorder="1" applyAlignment="1">
      <alignment horizontal="center" vertical="center"/>
    </xf>
    <xf numFmtId="0" fontId="6" fillId="6" borderId="29" xfId="2" applyFont="1" applyFill="1" applyBorder="1" applyAlignment="1">
      <alignment horizontal="center" vertical="center"/>
    </xf>
    <xf numFmtId="0" fontId="3" fillId="7" borderId="0" xfId="2" applyFill="1" applyAlignment="1">
      <alignment horizontal="center" vertical="center" wrapText="1"/>
    </xf>
    <xf numFmtId="0" fontId="3" fillId="7" borderId="22" xfId="2" applyFill="1" applyBorder="1" applyAlignment="1">
      <alignment horizontal="center" vertical="center" wrapText="1"/>
    </xf>
    <xf numFmtId="0" fontId="6" fillId="12" borderId="25" xfId="2" applyFont="1" applyFill="1" applyBorder="1" applyAlignment="1">
      <alignment horizontal="center" vertical="center" wrapText="1"/>
    </xf>
    <xf numFmtId="0" fontId="6" fillId="12" borderId="26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11" borderId="3" xfId="2" applyFont="1" applyFill="1" applyBorder="1" applyAlignment="1">
      <alignment horizontal="center" vertical="center" wrapText="1"/>
    </xf>
    <xf numFmtId="0" fontId="6" fillId="12" borderId="6" xfId="2" applyFont="1" applyFill="1" applyBorder="1" applyAlignment="1">
      <alignment horizontal="center" vertical="center" wrapText="1"/>
    </xf>
    <xf numFmtId="0" fontId="6" fillId="12" borderId="7" xfId="2" applyFont="1" applyFill="1" applyBorder="1" applyAlignment="1">
      <alignment horizontal="center" vertical="center" wrapText="1"/>
    </xf>
    <xf numFmtId="0" fontId="10" fillId="0" borderId="8" xfId="2" applyFont="1" applyBorder="1" applyAlignment="1">
      <alignment horizontal="center"/>
    </xf>
    <xf numFmtId="0" fontId="10" fillId="0" borderId="9" xfId="2" applyFont="1" applyBorder="1" applyAlignment="1">
      <alignment horizontal="center"/>
    </xf>
    <xf numFmtId="0" fontId="10" fillId="0" borderId="10" xfId="2" applyFont="1" applyBorder="1" applyAlignment="1">
      <alignment horizontal="center"/>
    </xf>
    <xf numFmtId="0" fontId="3" fillId="0" borderId="33" xfId="2" applyBorder="1" applyAlignment="1">
      <alignment horizontal="center" vertical="center" wrapText="1"/>
    </xf>
    <xf numFmtId="0" fontId="3" fillId="0" borderId="7" xfId="2" applyBorder="1" applyAlignment="1">
      <alignment horizontal="center" vertical="center" wrapText="1"/>
    </xf>
    <xf numFmtId="0" fontId="6" fillId="7" borderId="11" xfId="2" applyFont="1" applyFill="1" applyBorder="1" applyAlignment="1">
      <alignment horizontal="center" vertical="center" wrapText="1"/>
    </xf>
    <xf numFmtId="0" fontId="6" fillId="7" borderId="7" xfId="2" applyFont="1" applyFill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10" fillId="5" borderId="8" xfId="2" applyFont="1" applyFill="1" applyBorder="1" applyAlignment="1">
      <alignment horizontal="center"/>
    </xf>
    <xf numFmtId="0" fontId="10" fillId="5" borderId="10" xfId="2" applyFont="1" applyFill="1" applyBorder="1" applyAlignment="1">
      <alignment horizontal="center"/>
    </xf>
    <xf numFmtId="0" fontId="8" fillId="5" borderId="21" xfId="2" applyFont="1" applyFill="1" applyBorder="1" applyAlignment="1">
      <alignment horizontal="center"/>
    </xf>
    <xf numFmtId="0" fontId="9" fillId="5" borderId="22" xfId="2" applyFont="1" applyFill="1" applyBorder="1" applyAlignment="1">
      <alignment horizontal="center"/>
    </xf>
    <xf numFmtId="0" fontId="9" fillId="5" borderId="19" xfId="2" applyFont="1" applyFill="1" applyBorder="1" applyAlignment="1">
      <alignment horizontal="center"/>
    </xf>
    <xf numFmtId="0" fontId="6" fillId="12" borderId="2" xfId="2" applyFont="1" applyFill="1" applyBorder="1" applyAlignment="1">
      <alignment horizontal="center"/>
    </xf>
    <xf numFmtId="0" fontId="4" fillId="2" borderId="18" xfId="2" applyFont="1" applyFill="1" applyBorder="1" applyAlignment="1">
      <alignment horizontal="center"/>
    </xf>
  </cellXfs>
  <cellStyles count="14">
    <cellStyle name="Comma 2" xfId="3"/>
    <cellStyle name="Comma 2 2" xfId="13"/>
    <cellStyle name="Comma 3" xfId="5"/>
    <cellStyle name="Comma 4" xfId="6"/>
    <cellStyle name="Comma[0]" xfId="7"/>
    <cellStyle name="Currency 2" xfId="8"/>
    <cellStyle name="Currency[0]" xfId="9"/>
    <cellStyle name="Normal" xfId="0" builtinId="0"/>
    <cellStyle name="Normal 2" xfId="2"/>
    <cellStyle name="Normal 3" xfId="10"/>
    <cellStyle name="Percent" xfId="1" builtinId="5"/>
    <cellStyle name="Percent 2" xfId="4"/>
    <cellStyle name="Percent 3" xfId="11"/>
    <cellStyle name="Percent 4" xfId="12"/>
  </cellStyles>
  <dxfs count="4">
    <dxf>
      <font>
        <color indexed="9"/>
      </font>
      <fill>
        <patternFill>
          <bgColor indexed="9"/>
        </patternFill>
      </fill>
    </dxf>
    <dxf>
      <font>
        <color indexed="9"/>
      </font>
      <fill>
        <patternFill>
          <bgColor indexed="9"/>
        </patternFill>
      </fill>
    </dxf>
    <dxf>
      <font>
        <color indexed="9"/>
      </font>
      <fill>
        <patternFill>
          <bgColor indexed="9"/>
        </patternFill>
      </fill>
    </dxf>
    <dxf>
      <font>
        <color indexed="9"/>
      </font>
      <fill>
        <patternFill>
          <bgColor indexed="9"/>
        </patternFill>
      </fill>
    </dxf>
  </dxfs>
  <tableStyles count="0" defaultTableStyle="TableStyleMedium9" defaultPivotStyle="PivotStyleLight16"/>
  <colors>
    <mruColors>
      <color rgb="FF00FF00"/>
      <color rgb="FF000099"/>
      <color rgb="FF0033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168166</xdr:colOff>
      <xdr:row>6</xdr:row>
      <xdr:rowOff>5255</xdr:rowOff>
    </xdr:from>
    <xdr:to>
      <xdr:col>21</xdr:col>
      <xdr:colOff>683173</xdr:colOff>
      <xdr:row>7</xdr:row>
      <xdr:rowOff>120869</xdr:rowOff>
    </xdr:to>
    <xdr:sp macro="" textlink="">
      <xdr:nvSpPr>
        <xdr:cNvPr id="2" name="Left Arrow 1"/>
        <xdr:cNvSpPr/>
      </xdr:nvSpPr>
      <xdr:spPr>
        <a:xfrm>
          <a:off x="21756414" y="1093076"/>
          <a:ext cx="515007" cy="29954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2</xdr:row>
      <xdr:rowOff>7620</xdr:rowOff>
    </xdr:from>
    <xdr:to>
      <xdr:col>14</xdr:col>
      <xdr:colOff>236220</xdr:colOff>
      <xdr:row>27</xdr:row>
      <xdr:rowOff>144780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2344" t="19352" r="31927" b="23426"/>
        <a:stretch>
          <a:fillRect/>
        </a:stretch>
      </xdr:blipFill>
      <xdr:spPr bwMode="auto">
        <a:xfrm>
          <a:off x="617220" y="373380"/>
          <a:ext cx="8153400" cy="4709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168166</xdr:colOff>
      <xdr:row>6</xdr:row>
      <xdr:rowOff>5255</xdr:rowOff>
    </xdr:from>
    <xdr:to>
      <xdr:col>21</xdr:col>
      <xdr:colOff>683173</xdr:colOff>
      <xdr:row>7</xdr:row>
      <xdr:rowOff>120869</xdr:rowOff>
    </xdr:to>
    <xdr:sp macro="" textlink="">
      <xdr:nvSpPr>
        <xdr:cNvPr id="2" name="Left Arrow 1"/>
        <xdr:cNvSpPr/>
      </xdr:nvSpPr>
      <xdr:spPr>
        <a:xfrm>
          <a:off x="21671280" y="1094915"/>
          <a:ext cx="0" cy="2984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168166</xdr:colOff>
      <xdr:row>6</xdr:row>
      <xdr:rowOff>5255</xdr:rowOff>
    </xdr:from>
    <xdr:to>
      <xdr:col>21</xdr:col>
      <xdr:colOff>683173</xdr:colOff>
      <xdr:row>7</xdr:row>
      <xdr:rowOff>120869</xdr:rowOff>
    </xdr:to>
    <xdr:sp macro="" textlink="">
      <xdr:nvSpPr>
        <xdr:cNvPr id="2" name="Left Arrow 1"/>
        <xdr:cNvSpPr/>
      </xdr:nvSpPr>
      <xdr:spPr>
        <a:xfrm>
          <a:off x="21671280" y="1094915"/>
          <a:ext cx="0" cy="29849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IN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ttu-Automated-mf-portfolio-financial-goal-tracker-Oct-20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ma/AppData/Local/Temp/excel-tracker-V3-Updated-Oct-2013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Inputs"/>
      <sheetName val="Input for Lumpsum investments"/>
      <sheetName val="Compare"/>
      <sheetName val="Summary"/>
      <sheetName val="lscal"/>
      <sheetName val="lsnet"/>
      <sheetName val="Analysis"/>
      <sheetName val="Consolidate"/>
      <sheetName val="Capital Gains"/>
      <sheetName val="Closed-ended funds"/>
      <sheetName val="Goal Tracker"/>
      <sheetName val="Goal Analysis"/>
      <sheetName val="sundaram-elss-growth-dir"/>
      <sheetName val="rupa2"/>
      <sheetName val="rupa1"/>
      <sheetName val="sundaram-elss-reg"/>
      <sheetName val="uti-opp-dir"/>
      <sheetName val="uti-div-yield-reg"/>
      <sheetName val="uti-div-yield-dir"/>
      <sheetName val="sbi-magnum-taxgain"/>
      <sheetName val="icici-dynamic-reg"/>
      <sheetName val="hdfc-t200-reg"/>
      <sheetName val="hdfc-prudedence-reg"/>
      <sheetName val="hdfc-equity-reg"/>
      <sheetName val="hdfc-equity-dir"/>
      <sheetName val="dspbr-t100-dir"/>
      <sheetName val="mirae-emer-bluechip"/>
      <sheetName val="icici-dynamic-dir"/>
      <sheetName val="hdfc-top-200-dir"/>
      <sheetName val="hdfc-prudence-dir"/>
      <sheetName val="mirae-India-opp"/>
      <sheetName val="FT-US-feeder"/>
      <sheetName val="hdfc-balanced-reg"/>
      <sheetName val="fibcf-reg"/>
      <sheetName val="dspbr-t100-reg"/>
      <sheetName val="can-reb-elss"/>
      <sheetName val="franklin-small-comp"/>
      <sheetName val="fibcf-direct"/>
      <sheetName val="qlte"/>
      <sheetName val="hdfcbalanced-dir"/>
      <sheetName val="ppfas"/>
      <sheetName val="LS"/>
      <sheetName val="Account Statement"/>
      <sheetName val="NAV AMFI"/>
      <sheetName val="Fund"/>
      <sheetName val="NAVLS"/>
      <sheetName val="Navdaily"/>
      <sheetName val="Returns History"/>
      <sheetName val="Add new AMFI Record"/>
      <sheetName val="SheetList"/>
      <sheetName val="error-list"/>
    </sheetNames>
    <sheetDataSet>
      <sheetData sheetId="0"/>
      <sheetData sheetId="1">
        <row r="1">
          <cell r="Z1">
            <v>0</v>
          </cell>
        </row>
        <row r="2">
          <cell r="Z2" t="str">
            <v>Sundaram Balanced Fund - Appreciation Option</v>
          </cell>
        </row>
        <row r="3">
          <cell r="Z3" t="str">
            <v>Sundaram Balanced Fund - Direct Plan - Dividend Option</v>
          </cell>
        </row>
        <row r="4">
          <cell r="Z4" t="str">
            <v>Sundaram Balanced Fund - Direct Plan - Growth Option</v>
          </cell>
        </row>
        <row r="5">
          <cell r="Z5" t="str">
            <v>Sundaram Balanced Fund - Dividend Option</v>
          </cell>
        </row>
        <row r="6">
          <cell r="Z6" t="str">
            <v>Sundaram Balanced Fund - Institutional Dividend Option</v>
          </cell>
        </row>
        <row r="7">
          <cell r="Z7" t="str">
            <v>Sundaram Bond Saver - Direct Plan - Annual Dividend Option</v>
          </cell>
        </row>
        <row r="8">
          <cell r="Z8" t="str">
            <v>Sundaram Bond Saver - Direct Plan - Bonus Option</v>
          </cell>
        </row>
        <row r="9">
          <cell r="Z9" t="str">
            <v>Sundaram Bond Saver - Direct Plan - Growth Option</v>
          </cell>
        </row>
        <row r="10">
          <cell r="Z10" t="str">
            <v>Sundaram Bond Saver - Direct Plan - Half Yearly Dividend Option</v>
          </cell>
        </row>
        <row r="11">
          <cell r="Z11" t="str">
            <v>Sundaram Bond Saver - Direct Plan - Quarterly Dividend Option</v>
          </cell>
        </row>
        <row r="12">
          <cell r="Z12" t="str">
            <v>Sundaram Bond Saver-Annual Dividend</v>
          </cell>
        </row>
        <row r="13">
          <cell r="Z13" t="str">
            <v>Sundaram Bond Saver-Bonus Option</v>
          </cell>
        </row>
        <row r="14">
          <cell r="Z14" t="str">
            <v>Sundaram Bond Saver-Growth</v>
          </cell>
        </row>
        <row r="15">
          <cell r="Z15" t="str">
            <v>Sundaram Bond Saver-Half-Yearly Dividend</v>
          </cell>
        </row>
        <row r="16">
          <cell r="Z16" t="str">
            <v>Sundaram Bond Saver-Institutional Plan - Bonus Option</v>
          </cell>
        </row>
        <row r="17">
          <cell r="Z17" t="str">
            <v>Sundaram Bond Saver-Institutional Plan(Annual Dividend)</v>
          </cell>
        </row>
        <row r="18">
          <cell r="Z18" t="str">
            <v>Sundaram Bond Saver-Institutional Plan(Growth)</v>
          </cell>
        </row>
        <row r="19">
          <cell r="Z19" t="str">
            <v>Sundaram Bond Saver-Institutional Plan(Half-Yearly Dividend)</v>
          </cell>
        </row>
        <row r="20">
          <cell r="Z20" t="str">
            <v>Sundaram Bond Saver-Institutional Plan(Qtrly Dividend)</v>
          </cell>
        </row>
        <row r="21">
          <cell r="Z21" t="str">
            <v>Sundaram Bond Saver-Qtrly Dividend</v>
          </cell>
        </row>
        <row r="22">
          <cell r="Z22" t="str">
            <v>Sundaram CAPEX Opportunities Fund-Dividend</v>
          </cell>
        </row>
        <row r="23">
          <cell r="Z23" t="str">
            <v>Sundaram CAPEX Opportunities Fund-Growth</v>
          </cell>
        </row>
        <row r="24">
          <cell r="Z24" t="str">
            <v>Sundaram CAPEX Opportunities Fund-Inst DIVD</v>
          </cell>
        </row>
        <row r="25">
          <cell r="Z25" t="str">
            <v>Sundaram CAPEX Opportunities Fund-Inst Growth</v>
          </cell>
        </row>
        <row r="26">
          <cell r="Z26" t="str">
            <v>Sundaram Energy Opportunities Fund Dividend</v>
          </cell>
        </row>
        <row r="27">
          <cell r="Z27" t="str">
            <v>Sundaram Energy Opportunities Fund Growth</v>
          </cell>
        </row>
        <row r="28">
          <cell r="Z28" t="str">
            <v>Sundaram Entertainment Opportunities Fund - Direct Plan - Dividend Option</v>
          </cell>
        </row>
        <row r="29">
          <cell r="Z29" t="str">
            <v>Sundaram Entertainment Opportunities Fund - Inst Dividend</v>
          </cell>
        </row>
        <row r="30">
          <cell r="Z30" t="str">
            <v>Sundaram Entertainment Opportunities Fund - Inst Growth</v>
          </cell>
        </row>
        <row r="31">
          <cell r="Z31" t="str">
            <v>Sundaram Entertainment Opportunities Fund - Regular Dividend</v>
          </cell>
        </row>
        <row r="32">
          <cell r="Z32" t="str">
            <v>Sundaram Entertainment Opportunities Fund - Regular Growth</v>
          </cell>
        </row>
        <row r="33">
          <cell r="Z33" t="str">
            <v>Sundaram Entertainment Opportunities Fund -Direct Plan - Growth Option</v>
          </cell>
        </row>
        <row r="34">
          <cell r="Z34" t="str">
            <v>Sundaram Equity Multiplier - Direct Plan - Dividend Option</v>
          </cell>
        </row>
        <row r="35">
          <cell r="Z35" t="str">
            <v>Sundaram Equity Multiplier - Direct Plan - Growth Option</v>
          </cell>
        </row>
        <row r="36">
          <cell r="Z36" t="str">
            <v>Sundaram Equity Multiplier Fund Dividend</v>
          </cell>
        </row>
        <row r="37">
          <cell r="Z37" t="str">
            <v>Sundaram Equity Multiplier Fund Growth</v>
          </cell>
        </row>
        <row r="38">
          <cell r="Z38" t="str">
            <v>Sundaram Equity plus - Direct Plan - Dividend Option</v>
          </cell>
        </row>
        <row r="39">
          <cell r="Z39" t="str">
            <v>Sundaram Equity plus - Direct Plan - Growth Option</v>
          </cell>
        </row>
        <row r="40">
          <cell r="Z40" t="str">
            <v>Sundaram Equity Plus- Dividend Option</v>
          </cell>
        </row>
        <row r="41">
          <cell r="Z41" t="str">
            <v>Sundaram Equity Plus- Dividend Re-Investment Option</v>
          </cell>
        </row>
        <row r="42">
          <cell r="Z42" t="str">
            <v>Sundaram Equity Plus- Growth Option</v>
          </cell>
        </row>
        <row r="43">
          <cell r="Z43" t="str">
            <v>Sundaram Financial Services Opportunities Fund - Direct Plan - Dividend Option</v>
          </cell>
        </row>
        <row r="44">
          <cell r="Z44" t="str">
            <v>Sundaram Financial Services Opportunities Fund - Direct Plan - Growth Option</v>
          </cell>
        </row>
        <row r="45">
          <cell r="Z45" t="str">
            <v>Sundaram Financial Services Opportunities Fund Inst Dividend</v>
          </cell>
        </row>
        <row r="46">
          <cell r="Z46" t="str">
            <v>Sundaram Financial Services Opportunities Fund Inst Growth</v>
          </cell>
        </row>
        <row r="47">
          <cell r="Z47" t="str">
            <v>Sundaram Financial Services Opportunities Fund Reg Dividend</v>
          </cell>
        </row>
        <row r="48">
          <cell r="Z48" t="str">
            <v>Sundaram Financial Services Opportunities Fund Reg Growth</v>
          </cell>
        </row>
        <row r="49">
          <cell r="Z49" t="str">
            <v>SUNDARAM FIXED INCOME INTERVAL FUND QTRLY PLAN A INST DIVIDEND</v>
          </cell>
        </row>
        <row r="50">
          <cell r="Z50" t="str">
            <v>SUNDARAM FIXED INCOME INTERVAL FUND QTRLY PLAN A INST GROWTH</v>
          </cell>
        </row>
        <row r="51">
          <cell r="Z51" t="str">
            <v>SUNDARAM FIXED INCOME INTERVAL FUND QTRLY PLAN A REGULAR DIVIDEND</v>
          </cell>
        </row>
        <row r="52">
          <cell r="Z52" t="str">
            <v>SUNDARAM FIXED INCOME INTERVAL FUND QTRLY PLAN A REGULAR GROWTH</v>
          </cell>
        </row>
        <row r="53">
          <cell r="Z53" t="str">
            <v>SUNDARAM FIXED INCOME INTERVAL FUND QTRLY PLAN B INST DIVIDEND</v>
          </cell>
        </row>
        <row r="54">
          <cell r="Z54" t="str">
            <v>SUNDARAM FIXED INCOME INTERVAL FUND QTRLY PLAN B INST GROWTH</v>
          </cell>
        </row>
        <row r="55">
          <cell r="Z55" t="str">
            <v>SUNDARAM FIXED INCOME INTERVAL FUND QTRLY PLAN B REGULAR DIVIDEND</v>
          </cell>
        </row>
        <row r="56">
          <cell r="Z56" t="str">
            <v>SUNDARAM FIXED INCOME INTERVAL FUND QTRLY PLAN B REGULAR GROWTH</v>
          </cell>
        </row>
        <row r="57">
          <cell r="Z57" t="str">
            <v>Sundaram Fixed Income Interval Fund- Quarterly Series-Plan A - Direct Plan - Dividend Payout</v>
          </cell>
        </row>
        <row r="58">
          <cell r="Z58" t="str">
            <v>Sundaram Fixed Income Interval Fund- Quarterly Series-Plan A - Direct Plan - Growth</v>
          </cell>
        </row>
        <row r="59">
          <cell r="Z59" t="str">
            <v>Sundaram Fixed Income Interval Fund- Quarterly Series-Plan B - Direct Plan - Dividend Payout</v>
          </cell>
        </row>
        <row r="60">
          <cell r="Z60" t="str">
            <v>Sundaram Fixed Income Interval Fund- Quarterly Series-Plan B - Direct Plan - Growth</v>
          </cell>
        </row>
        <row r="61">
          <cell r="Z61" t="str">
            <v>Sundaram Flexible Fund - Flexible Income Plan - Direct Plan - Annual Dividend Option</v>
          </cell>
        </row>
        <row r="62">
          <cell r="Z62" t="str">
            <v>Sundaram Flexible Fund - Flexible Income Plan - Direct Plan - Bonus Option</v>
          </cell>
        </row>
        <row r="63">
          <cell r="Z63" t="str">
            <v>Sundaram Flexible Fund - Flexible Income Plan - Direct Plan - Growth Option</v>
          </cell>
        </row>
        <row r="64">
          <cell r="Z64" t="str">
            <v>Sundaram Flexible Fund - Flexible Income Plan - Direct Plan - Half Yearly Dividend Option</v>
          </cell>
        </row>
        <row r="65">
          <cell r="Z65" t="str">
            <v>Sundaram Flexible Fund - Flexible Income Plan - Direct Plan - Monthly Dividend Option</v>
          </cell>
        </row>
        <row r="66">
          <cell r="Z66" t="str">
            <v>Sundaram Flexible Fund - Flexible Income Plan - Direct Plan - Quarterly Dividend Option</v>
          </cell>
        </row>
        <row r="67">
          <cell r="Z67" t="str">
            <v>Sundaram Flexible Fund -Flexible Income Plan Institutional - Monthly Dividend</v>
          </cell>
        </row>
        <row r="68">
          <cell r="Z68" t="str">
            <v>Sundaram Flexible Fund -Flexible Income Plan -Institutional - Quarterly Dividend</v>
          </cell>
        </row>
        <row r="69">
          <cell r="Z69" t="str">
            <v>Sundaram Flexible Fund -Flexible Income Plan Regular - Annual Dividend</v>
          </cell>
        </row>
        <row r="70">
          <cell r="Z70" t="str">
            <v>Sundaram Flexible Fund -Flexible Income Plan Regular - Growth</v>
          </cell>
        </row>
        <row r="71">
          <cell r="Z71" t="str">
            <v>Sundaram Flexible Fund -Flexible Income Plan Regular - Half Yearly Dividend</v>
          </cell>
        </row>
        <row r="72">
          <cell r="Z72" t="str">
            <v>Sundaram Flexible Fund -Flexible Income Plan Regular - Monthly Dividend</v>
          </cell>
        </row>
        <row r="73">
          <cell r="Z73" t="str">
            <v>Sundaram Flexible Fund -Flexible Income Plan Regular - Quarterly Dividend</v>
          </cell>
        </row>
        <row r="74">
          <cell r="Z74" t="str">
            <v>Sundaram Flexible Fund Short Term Plan - Direct Plan - Bonus Option</v>
          </cell>
        </row>
        <row r="75">
          <cell r="Z75" t="str">
            <v>Sundaram Flexible Fund Short Term Plan - Direct Plan - Daily Dividend Reinvestment Option</v>
          </cell>
        </row>
        <row r="76">
          <cell r="Z76" t="str">
            <v>Sundaram Flexible Fund Short Term Plan - Direct Plan - Growth Option</v>
          </cell>
        </row>
        <row r="77">
          <cell r="Z77" t="str">
            <v>Sundaram Flexible Fund Short Term Plan - Direct Plan - Monthly Dividend Option</v>
          </cell>
        </row>
        <row r="78">
          <cell r="Z78" t="str">
            <v>Sundaram Flexible Fund Short Term Plan - Direct Plan - Weekly Dividend Reinvestment Option</v>
          </cell>
        </row>
        <row r="79">
          <cell r="Z79" t="str">
            <v>Sundaram Flexible Fund-Flexible Income Plan Institutional - Growth</v>
          </cell>
        </row>
        <row r="80">
          <cell r="Z80" t="str">
            <v>Sundaram Flexible Fund-Short Term Plan - Regular Daily Dividend (Formerly Institutional Plan)</v>
          </cell>
        </row>
        <row r="81">
          <cell r="Z81" t="str">
            <v>Sundaram Flexible Fund-Short Term Plan - Regular Growth (Formerly Institutional Plan)</v>
          </cell>
        </row>
        <row r="82">
          <cell r="Z82" t="str">
            <v>Sundaram Flexible Fund-Short Term Plan - Regular Monthly Dividend (Formerly Institutional Plan)</v>
          </cell>
        </row>
        <row r="83">
          <cell r="Z83" t="str">
            <v>Sundaram Flexible Fund-Short Term Plan - Regular Weekly Dividend (Formerly Institutional Plan)</v>
          </cell>
        </row>
        <row r="84">
          <cell r="Z84" t="str">
            <v>Sundaram Flexible Fund-Short Term Plan Retail - Growth</v>
          </cell>
        </row>
        <row r="85">
          <cell r="Z85" t="str">
            <v>Sundaram Flexible Fund-Short Term Plan Retail Monthly</v>
          </cell>
        </row>
        <row r="86">
          <cell r="Z86" t="str">
            <v>Sundaram Gilt Fund - Direct Plan - Bonus Option</v>
          </cell>
        </row>
        <row r="87">
          <cell r="Z87" t="str">
            <v>Sundaram Gilt Fund - Direct Plan - Dividend Option</v>
          </cell>
        </row>
        <row r="88">
          <cell r="Z88" t="str">
            <v>Sundaram Gilt Fund - Direct Plan - Growth Option</v>
          </cell>
        </row>
        <row r="89">
          <cell r="Z89" t="str">
            <v>SUNDARAM GILT FUND (DIV. OPTION)</v>
          </cell>
        </row>
        <row r="90">
          <cell r="Z90" t="str">
            <v>SUNDARAM GILT FUND (Growth. OPTION)</v>
          </cell>
        </row>
        <row r="91">
          <cell r="Z91" t="str">
            <v>Sundaram Global Advantage Fund Growth</v>
          </cell>
        </row>
        <row r="92">
          <cell r="Z92" t="str">
            <v>Sundaram Growth Fund - Direct Plan - Dividend Option</v>
          </cell>
        </row>
        <row r="93">
          <cell r="Z93" t="str">
            <v>Sundaram Growth Fund - Direct Plan - Growth Option</v>
          </cell>
        </row>
        <row r="94">
          <cell r="Z94" t="str">
            <v>Sundaram Growth Fund- Inst Dividend</v>
          </cell>
        </row>
        <row r="95">
          <cell r="Z95" t="str">
            <v>Sundaram Growth Fund-Dividend</v>
          </cell>
        </row>
        <row r="96">
          <cell r="Z96" t="str">
            <v>Sundaram Growth Fund-Growth</v>
          </cell>
        </row>
        <row r="97">
          <cell r="Z97" t="str">
            <v>Sundaram Income Plus - Direct Plan - Bonus Option</v>
          </cell>
        </row>
        <row r="98">
          <cell r="Z98" t="str">
            <v>Sundaram Income Plus - Direct Plan - Dividend Option</v>
          </cell>
        </row>
        <row r="99">
          <cell r="Z99" t="str">
            <v>Sundaram Income Plus - Direct Plan - Growth Option</v>
          </cell>
        </row>
        <row r="100">
          <cell r="Z100" t="str">
            <v>Sundaram Income Plus-Appreciation</v>
          </cell>
        </row>
        <row r="101">
          <cell r="Z101" t="str">
            <v>Sundaram Income Plus-Dividend</v>
          </cell>
        </row>
        <row r="102">
          <cell r="Z102" t="str">
            <v>Sundaram India Leadership Fund-Dividend</v>
          </cell>
        </row>
        <row r="103">
          <cell r="Z103" t="str">
            <v>Sundaram India Leadership Fund-Growth</v>
          </cell>
        </row>
        <row r="104">
          <cell r="Z104" t="str">
            <v>Sundaram India Leadership Fund-Inst Dividend</v>
          </cell>
        </row>
        <row r="105">
          <cell r="Z105" t="str">
            <v>Sundaram India Leadership Fund-Inst Growth</v>
          </cell>
        </row>
        <row r="106">
          <cell r="Z106" t="str">
            <v>Sundaram Money Fund - Bonus Option</v>
          </cell>
        </row>
        <row r="107">
          <cell r="Z107" t="str">
            <v>Sundaram Money Fund - Direct Plan - Bonus Option</v>
          </cell>
        </row>
        <row r="108">
          <cell r="Z108" t="str">
            <v>Sundaram Money Fund - Direct Plan - Daily Dividend Reinvestment Option</v>
          </cell>
        </row>
        <row r="109">
          <cell r="Z109" t="str">
            <v>Sundaram Money Fund - Direct Plan - Fortnightly Dividend Reinvestment Option</v>
          </cell>
        </row>
        <row r="110">
          <cell r="Z110" t="str">
            <v>Sundaram Money Fund - Direct Plan - Growth Option</v>
          </cell>
        </row>
        <row r="111">
          <cell r="Z111" t="str">
            <v>Sundaram Money Fund - Direct Plan - Monthly Dividend Option</v>
          </cell>
        </row>
        <row r="112">
          <cell r="Z112" t="str">
            <v>Sundaram Money Fund - Direct Plan - Quarterly Dividend Reinvestment Option</v>
          </cell>
        </row>
        <row r="113">
          <cell r="Z113" t="str">
            <v>Sundaram Money Fund - Direct Plan - Weekly Dividend Reinvestment Option</v>
          </cell>
        </row>
        <row r="114">
          <cell r="Z114" t="str">
            <v>Sundaram Money Fund Regular Daily Div. Reinvest (Formerly Super Institutional Plan)</v>
          </cell>
        </row>
        <row r="115">
          <cell r="Z115" t="str">
            <v>Sundaram Money Fund Regular fortnightly Div.Rein (Formerly Super Institutional Plan)</v>
          </cell>
        </row>
        <row r="116">
          <cell r="Z116" t="str">
            <v>Sundaram Money Fund Regular Growth (Formerly Super Institutional Plan)</v>
          </cell>
        </row>
        <row r="117">
          <cell r="Z117" t="str">
            <v>Sundaram Money Fund Regular monthly Div. (Formerly Super Institutional Plan)</v>
          </cell>
        </row>
        <row r="118">
          <cell r="Z118" t="str">
            <v>Sundaram Money Fund Regular Qrtly Div. Reinvest (Formerly Super Institutional Plan)</v>
          </cell>
        </row>
        <row r="119">
          <cell r="Z119" t="str">
            <v>Sundaram Money Fund Regular weekly Dividend. Rein (Formerly Super Institutional Plan)</v>
          </cell>
        </row>
        <row r="120">
          <cell r="Z120" t="str">
            <v>Sundaram Money Fund- Retail Appreciation</v>
          </cell>
        </row>
        <row r="121">
          <cell r="Z121" t="str">
            <v>Sundaram Money Fund- Retail Daily Dividend Reinvestment</v>
          </cell>
        </row>
        <row r="122">
          <cell r="Z122" t="str">
            <v>Sundaram Money Fund- Retail Fortnightly Div Reinvst</v>
          </cell>
        </row>
        <row r="123">
          <cell r="Z123" t="str">
            <v>Sundaram Money Fund- Retail Monthly Div. Reinvst</v>
          </cell>
        </row>
        <row r="124">
          <cell r="Z124" t="str">
            <v>Sundaram Money Fund- Retail Quarterly Dividend Reinvestment</v>
          </cell>
        </row>
        <row r="125">
          <cell r="Z125" t="str">
            <v>Sundaram Money Fund- Retail Weekly Div. Reinvst</v>
          </cell>
        </row>
        <row r="126">
          <cell r="Z126" t="str">
            <v>Sundaram Money Fund-Institutional Plan-Daily Div. Reinvestment</v>
          </cell>
        </row>
        <row r="127">
          <cell r="Z127" t="str">
            <v>Sundaram Money Fund-Institutional Plan-Fortnightly Div Reinvestment</v>
          </cell>
        </row>
        <row r="128">
          <cell r="Z128" t="str">
            <v>Sundaram Money Fund-Institutional Plan-Growth Option</v>
          </cell>
        </row>
        <row r="129">
          <cell r="Z129" t="str">
            <v>Sundaram Money Fund-Institutional Plan-Monthly Div. Reinvestment</v>
          </cell>
        </row>
        <row r="130">
          <cell r="Z130" t="str">
            <v>Sundaram Money Fund-Institutional Plan-Quarterly Div. Reinvestment</v>
          </cell>
        </row>
        <row r="131">
          <cell r="Z131" t="str">
            <v>Sundaram Money Fund-Institutional Plan-Weekly Dividend Reinvestment</v>
          </cell>
        </row>
        <row r="132">
          <cell r="Z132" t="str">
            <v>Sundaram Monthly Income Plan - Aggressive Plan - Bonus Option</v>
          </cell>
        </row>
        <row r="133">
          <cell r="Z133" t="str">
            <v>Sundaram Monthly Income Plan - Aggressive Plan - Direct Plan - Bonus Option</v>
          </cell>
        </row>
        <row r="134">
          <cell r="Z134" t="str">
            <v>Sundaram Monthly Income Plan - Aggressive Plan - Direct Plan - Growth Option</v>
          </cell>
        </row>
        <row r="135">
          <cell r="Z135" t="str">
            <v>Sundaram Monthly Income Plan - Aggressive Plan - Direct Plan - Half Yearly Dividend Option</v>
          </cell>
        </row>
        <row r="136">
          <cell r="Z136" t="str">
            <v>Sundaram Monthly Income Plan - Aggressive Plan - Direct Plan - Monthly Dividend Option</v>
          </cell>
        </row>
        <row r="137">
          <cell r="Z137" t="str">
            <v>Sundaram Monthly Income Plan - Aggressive Plan - Direct Plan - Quarterly Dividend Option</v>
          </cell>
        </row>
        <row r="138">
          <cell r="Z138" t="str">
            <v>Sundaram Monthly Income Plan - Conservative Plan - Bonus Option</v>
          </cell>
        </row>
        <row r="139">
          <cell r="Z139" t="str">
            <v>Sundaram Monthly Income Plan - Conservative Plan - Direct Plan - Bonus Option</v>
          </cell>
        </row>
        <row r="140">
          <cell r="Z140" t="str">
            <v>Sundaram Monthly Income Plan - Conservative Plan - Direct Plan - Growth Option</v>
          </cell>
        </row>
        <row r="141">
          <cell r="Z141" t="str">
            <v>Sundaram Monthly Income Plan - Conservative Plan - Direct Plan - Half Yearly Dividend Option</v>
          </cell>
        </row>
        <row r="142">
          <cell r="Z142" t="str">
            <v>Sundaram Monthly Income Plan - Conservative Plan - Direct Plan - Monthly Dividend Option</v>
          </cell>
        </row>
        <row r="143">
          <cell r="Z143" t="str">
            <v>Sundaram Monthly Income Plan - Conservative Plan - Direct Plan - Quarterly Dividend Option</v>
          </cell>
        </row>
        <row r="144">
          <cell r="Z144" t="str">
            <v>Sundaram Monthly Income Plan - Moderate Plan - Bonus Option</v>
          </cell>
        </row>
        <row r="145">
          <cell r="Z145" t="str">
            <v>Sundaram Monthly Income Plan - Moderate Plan - Direct Plan - Bonus Option</v>
          </cell>
        </row>
        <row r="146">
          <cell r="Z146" t="str">
            <v>Sundaram Monthly Income Plan - Moderate Plan - Direct Plan - Growth Option</v>
          </cell>
        </row>
        <row r="147">
          <cell r="Z147" t="str">
            <v>Sundaram Monthly Income Plan - Moderate Plan - Direct Plan - Half Yearly Dividend Option</v>
          </cell>
        </row>
        <row r="148">
          <cell r="Z148" t="str">
            <v>Sundaram Monthly Income Plan - Moderate Plan - Direct Plan - Monthly Dividend Option</v>
          </cell>
        </row>
        <row r="149">
          <cell r="Z149" t="str">
            <v>Sundaram Monthly Income Plan - Moderate Plan - Direct Plan - Quarterly Dividend Option</v>
          </cell>
        </row>
        <row r="150">
          <cell r="Z150" t="str">
            <v>Sundaram Monthly Income Plan AGGRESSIVE - DIVDEND</v>
          </cell>
        </row>
        <row r="151">
          <cell r="Z151" t="str">
            <v>Sundaram Monthly Income Plan AGGRESSIVE - GROWTH</v>
          </cell>
        </row>
        <row r="152">
          <cell r="Z152" t="str">
            <v>Sundaram Monthly Income Plan AGGRESSIVE - Half-yearly Dividend</v>
          </cell>
        </row>
        <row r="153">
          <cell r="Z153" t="str">
            <v>Sundaram Monthly Income Plan AGGRESSIVE - Quarterly Dividend</v>
          </cell>
        </row>
        <row r="154">
          <cell r="Z154" t="str">
            <v>Sundaram Monthly Income Plan-Conservative - DIVIDEND</v>
          </cell>
        </row>
        <row r="155">
          <cell r="Z155" t="str">
            <v>Sundaram Monthly Income Plan-Conservative - GROWTH</v>
          </cell>
        </row>
        <row r="156">
          <cell r="Z156" t="str">
            <v>Sundaram Monthly Income Plan-Conservative - Half-yearly Dividend</v>
          </cell>
        </row>
        <row r="157">
          <cell r="Z157" t="str">
            <v>Sundaram Monthly Income Plan-Conservative - Quarterly Dividend</v>
          </cell>
        </row>
        <row r="158">
          <cell r="Z158" t="str">
            <v>Sundaram Monthly Income Plan-Growth</v>
          </cell>
        </row>
        <row r="159">
          <cell r="Z159" t="str">
            <v>Sundaram Monthly Income Plan-Half-yearly Dividend</v>
          </cell>
        </row>
        <row r="160">
          <cell r="Z160" t="str">
            <v>Sundaram Monthly Income Plan-Monthly Dividend</v>
          </cell>
        </row>
        <row r="161">
          <cell r="Z161" t="str">
            <v>Sundaram Monthly Income Plan-Quarterly-Dividend</v>
          </cell>
        </row>
        <row r="162">
          <cell r="Z162" t="str">
            <v>Sundaram PSU Opportunities Dividend Option</v>
          </cell>
        </row>
        <row r="163">
          <cell r="Z163" t="str">
            <v>Sundaram PSU Opportunities Growth Option</v>
          </cell>
        </row>
        <row r="164">
          <cell r="Z164" t="str">
            <v>Sundaram Rural India Fund Dividend</v>
          </cell>
        </row>
        <row r="165">
          <cell r="Z165" t="str">
            <v>Sundaram Rural India Fund Growth</v>
          </cell>
        </row>
        <row r="166">
          <cell r="Z166" t="str">
            <v>Sundaram Rural India Fund Inst Dividend</v>
          </cell>
        </row>
        <row r="167">
          <cell r="Z167" t="str">
            <v>Sundaram S.M.I.L.E Fund - Direct Plan - Dividend Option</v>
          </cell>
        </row>
        <row r="168">
          <cell r="Z168" t="str">
            <v>Sundaram S.M.I.L.E Fund - Direct Plan - Growth Option</v>
          </cell>
        </row>
        <row r="169">
          <cell r="Z169" t="str">
            <v>Sundaram S.M.I.L.E.Fund-Dividend</v>
          </cell>
        </row>
        <row r="170">
          <cell r="Z170" t="str">
            <v>Sundaram S.M.I.L.E.Fund-Growth</v>
          </cell>
        </row>
        <row r="171">
          <cell r="Z171" t="str">
            <v>Sundaram S.M.I.L.E.Fund-Inst Dividend</v>
          </cell>
        </row>
        <row r="172">
          <cell r="Z172" t="str">
            <v>Sundaram S.M.I.L.E.Fund-iNST Growth</v>
          </cell>
        </row>
        <row r="173">
          <cell r="Z173" t="str">
            <v>Sundaram Select Debt Short Term Asset Plan - Bonus Option</v>
          </cell>
        </row>
        <row r="174">
          <cell r="Z174" t="str">
            <v>Sundaram Select Debt Short Term Asset Plan - Direct Plan - Annual Dividend Option</v>
          </cell>
        </row>
        <row r="175">
          <cell r="Z175" t="str">
            <v>Sundaram Select Debt Short Term Asset Plan - Direct Plan - Bonus Option</v>
          </cell>
        </row>
        <row r="176">
          <cell r="Z176" t="str">
            <v>Sundaram Select Debt Short Term Asset Plan - Direct Plan - Fortnightly Dividend Option</v>
          </cell>
        </row>
        <row r="177">
          <cell r="Z177" t="str">
            <v>Sundaram Select Debt Short Term Asset Plan - Direct Plan - Growth Option</v>
          </cell>
        </row>
        <row r="178">
          <cell r="Z178" t="str">
            <v>Sundaram Select Debt Short Term Asset Plan - Direct Plan - Half Yearly Dividend Option</v>
          </cell>
        </row>
        <row r="179">
          <cell r="Z179" t="str">
            <v>Sundaram Select Debt Short Term Asset Plan - Direct Plan - Monthly Dividend Option</v>
          </cell>
        </row>
        <row r="180">
          <cell r="Z180" t="str">
            <v>Sundaram Select Debt Short Term Asset Plan - Direct Plan - Quarterly Dividend Option</v>
          </cell>
        </row>
        <row r="181">
          <cell r="Z181" t="str">
            <v>Sundaram Select Debt Short Term Asset Plan - Direct Plan - Weekly Dividend Option</v>
          </cell>
        </row>
        <row r="182">
          <cell r="Z182" t="str">
            <v>Sundaram Select Debt-Dynamic Asset Plan-Half-yearly Dividend</v>
          </cell>
        </row>
        <row r="183">
          <cell r="Z183" t="str">
            <v>Sundaram Select Debt-Short-term Asset Plan-Annual Div</v>
          </cell>
        </row>
        <row r="184">
          <cell r="Z184" t="str">
            <v>Sundaram Select Debt-Short-term Asset Plan-Appreciation Option</v>
          </cell>
        </row>
        <row r="185">
          <cell r="Z185" t="str">
            <v>Sundaram Select Debt-Short-term Asset Plan-Fortnighty Dividend Reinvst</v>
          </cell>
        </row>
        <row r="186">
          <cell r="Z186" t="str">
            <v>Sundaram Select Debt-Short-term Asset Plan-Half-Yearly Div</v>
          </cell>
        </row>
        <row r="187">
          <cell r="Z187" t="str">
            <v>Sundaram Select Debt-Short-term Asset Plan-Monthly Dividend</v>
          </cell>
        </row>
        <row r="188">
          <cell r="Z188" t="str">
            <v>Sundaram Select Debt-Short-term Asset Plan-Quarterly Div</v>
          </cell>
        </row>
        <row r="189">
          <cell r="Z189" t="str">
            <v>Sundaram Select Debt-Short-term Asset Plan-Weekly Dividend</v>
          </cell>
        </row>
        <row r="190">
          <cell r="Z190" t="str">
            <v>Sundaram Select Focus - Direct Plan - Dividend Option</v>
          </cell>
        </row>
        <row r="191">
          <cell r="Z191" t="str">
            <v>Sundaram Select Focus - Direct Plan - Growth Option</v>
          </cell>
        </row>
        <row r="192">
          <cell r="Z192" t="str">
            <v>Sundaram Select Focus-Dividend</v>
          </cell>
        </row>
        <row r="193">
          <cell r="Z193" t="str">
            <v>Sundaram Select Focus-Growth</v>
          </cell>
        </row>
        <row r="194">
          <cell r="Z194" t="str">
            <v>Sundaram Select Focus-Inst Dividend</v>
          </cell>
        </row>
        <row r="195">
          <cell r="Z195" t="str">
            <v>Sundaram Select Focus-Inst Growth</v>
          </cell>
        </row>
        <row r="196">
          <cell r="Z196" t="str">
            <v>Sundaram Select Mid Cap - Direct Plan - Dividend Option</v>
          </cell>
        </row>
        <row r="197">
          <cell r="Z197" t="str">
            <v>Sundaram Select Mid Cap - Direct Plan - Growth Option</v>
          </cell>
        </row>
        <row r="198">
          <cell r="Z198" t="str">
            <v>Sundaram Select Midcap-Dividend</v>
          </cell>
        </row>
        <row r="199">
          <cell r="Z199" t="str">
            <v>Sundaram Select Midcap-Growth</v>
          </cell>
        </row>
        <row r="200">
          <cell r="Z200" t="str">
            <v>Sundaram Select Midcap-Institutional Dividend</v>
          </cell>
        </row>
        <row r="201">
          <cell r="Z201" t="str">
            <v>Sundaram Select Midcap-Institutional Growth</v>
          </cell>
        </row>
        <row r="202">
          <cell r="Z202" t="str">
            <v>Sundaram Select Thematic Funds Capex Opportunities - Direct Plan - Dividend Option</v>
          </cell>
        </row>
        <row r="203">
          <cell r="Z203" t="str">
            <v>Sundaram Select Thematic Funds Capex Opportunities -Direct Plan - Growth Option</v>
          </cell>
        </row>
        <row r="204">
          <cell r="Z204" t="str">
            <v>Sundaram Select Thematic Funds Energy Opportunities - Direct Plan - Dividend Option</v>
          </cell>
        </row>
        <row r="205">
          <cell r="Z205" t="str">
            <v>Sundaram Select Thematic Funds Energy Opportunities -Direct Plan - Growth Option</v>
          </cell>
        </row>
        <row r="206">
          <cell r="Z206" t="str">
            <v>Sundaram Select Thematic Funds PSU Opportunities - Direct Plan - Dividend Option</v>
          </cell>
        </row>
        <row r="207">
          <cell r="Z207" t="str">
            <v>Sundaram Select Thematic Funds PSU Opportunities -Direct Plan - Growth Option</v>
          </cell>
        </row>
        <row r="208">
          <cell r="Z208" t="str">
            <v>Sundaram Select Thematic Funds Rural India Fund - Direct Plan - Dividend Option</v>
          </cell>
        </row>
        <row r="209">
          <cell r="Z209" t="str">
            <v>Sundaram Select Thematic Funds Rural India Fund - Direct Plan - Growth Option</v>
          </cell>
        </row>
        <row r="210">
          <cell r="Z210" t="str">
            <v>Sundaram Tax Saver - Direct Plan - Dividend Option</v>
          </cell>
        </row>
        <row r="211">
          <cell r="Z211" t="str">
            <v>Sundaram Tax Saver - Direct Plan - Growth Option</v>
          </cell>
        </row>
        <row r="212">
          <cell r="Z212" t="str">
            <v>Sundaram Tax Saver OE - Dividend</v>
          </cell>
        </row>
        <row r="213">
          <cell r="Z213" t="str">
            <v>Sundaram Taxsaver OE- App</v>
          </cell>
        </row>
        <row r="214">
          <cell r="Z214" t="str">
            <v>Sundaram Ultra Short - Term Fund - Bonus Option</v>
          </cell>
        </row>
        <row r="215">
          <cell r="Z215" t="str">
            <v>Sundaram Ultra Short - Term Fund - Direct Plan - Bonus Option</v>
          </cell>
        </row>
        <row r="216">
          <cell r="Z216" t="str">
            <v>Sundaram Ultra Short - Term Fund - Direct Plan - Daily Dividend Reinvestment Option</v>
          </cell>
        </row>
        <row r="217">
          <cell r="Z217" t="str">
            <v>Sundaram Ultra Short - Term Fund - Direct Plan - Fortnightly Dividend Option</v>
          </cell>
        </row>
        <row r="218">
          <cell r="Z218" t="str">
            <v>Sundaram Ultra Short - Term Fund - Direct Plan - Growth Option</v>
          </cell>
        </row>
        <row r="219">
          <cell r="Z219" t="str">
            <v>Sundaram Ultra Short - Term Fund - Direct Plan - Monthly Dividend Option</v>
          </cell>
        </row>
        <row r="220">
          <cell r="Z220" t="str">
            <v>Sundaram Ultra Short - Term Fund - Direct Plan - Quarterly Dividend Option</v>
          </cell>
        </row>
        <row r="221">
          <cell r="Z221" t="str">
            <v>Sundaram Ultra Short - Term Fund - Direct Plan - Weekly Dividend Option</v>
          </cell>
        </row>
        <row r="222">
          <cell r="Z222" t="str">
            <v>Sundaram Ultra Short Term Inst Daily Dividend</v>
          </cell>
        </row>
        <row r="223">
          <cell r="Z223" t="str">
            <v>Sundaram Ultra Short Term Inst Fortnightly Dividend</v>
          </cell>
        </row>
        <row r="224">
          <cell r="Z224" t="str">
            <v>Sundaram Ultra Short Term Inst Growth</v>
          </cell>
        </row>
        <row r="225">
          <cell r="Z225" t="str">
            <v>Sundaram Ultra Short Term Inst Monthly Dividend</v>
          </cell>
        </row>
        <row r="226">
          <cell r="Z226" t="str">
            <v>Sundaram Ultra short Term Inst Qtrly  Dividend</v>
          </cell>
        </row>
        <row r="227">
          <cell r="Z227" t="str">
            <v>Sundaram Ultra Short Term Inst Weekly Dividend</v>
          </cell>
        </row>
        <row r="228">
          <cell r="Z228" t="str">
            <v>Sundaram Ultra Short Term Regular Daily Dividend (Formerly Super Institutional Plan)</v>
          </cell>
        </row>
        <row r="229">
          <cell r="Z229" t="str">
            <v>Sundaram Ultra Short Term Regular Fortnightly Dividend (Formerly Super Institutional Plan)</v>
          </cell>
        </row>
        <row r="230">
          <cell r="Z230" t="str">
            <v>Sundaram Ultra Short Term Regular Growth (Formerly Super Institutional Plan)</v>
          </cell>
        </row>
        <row r="231">
          <cell r="Z231" t="str">
            <v>Sundaram Ultra Short Term Regular Monthly Dividend (Formerly Super Institutional Plan)</v>
          </cell>
        </row>
        <row r="232">
          <cell r="Z232" t="str">
            <v>Sundaram Ultra Short Term Regular Qtrly Dividend (Formerly Super Institutional Plan)</v>
          </cell>
        </row>
        <row r="233">
          <cell r="Z233" t="str">
            <v>Sundaram Ultra Short Term Regular Weekly Dividend (Formerly Super Institutional Plan)</v>
          </cell>
        </row>
        <row r="234">
          <cell r="Z234" t="str">
            <v>Sundaram Ultra Short Term Retail Daily Dividend</v>
          </cell>
        </row>
        <row r="235">
          <cell r="Z235" t="str">
            <v>Sundaram Ultra Short Term Retail fortnightly Dividend</v>
          </cell>
        </row>
        <row r="236">
          <cell r="Z236" t="str">
            <v>Sundaram Ultra Short Term Retail Growth</v>
          </cell>
        </row>
        <row r="237">
          <cell r="Z237" t="str">
            <v>Sundaram Ultra Short Term Retail Monthly Dividend</v>
          </cell>
        </row>
        <row r="238">
          <cell r="Z238" t="str">
            <v>Sundaram Ultra Short Term Retail Quarterly Dividend</v>
          </cell>
        </row>
        <row r="239">
          <cell r="Z239" t="str">
            <v>Sundaram Ultra Short Term Retail Weekly Dividend</v>
          </cell>
        </row>
        <row r="240">
          <cell r="Z240" t="str">
            <v/>
          </cell>
        </row>
        <row r="241">
          <cell r="Z241" t="str">
            <v/>
          </cell>
        </row>
        <row r="242">
          <cell r="Z242" t="str">
            <v/>
          </cell>
        </row>
        <row r="243">
          <cell r="Z243" t="str">
            <v/>
          </cell>
        </row>
        <row r="244">
          <cell r="Z244" t="str">
            <v/>
          </cell>
        </row>
        <row r="245">
          <cell r="Z245" t="str">
            <v/>
          </cell>
        </row>
        <row r="246">
          <cell r="Z246" t="str">
            <v/>
          </cell>
        </row>
        <row r="247">
          <cell r="Z247" t="str">
            <v/>
          </cell>
        </row>
        <row r="248">
          <cell r="Z248" t="str">
            <v/>
          </cell>
        </row>
        <row r="249">
          <cell r="Z249" t="str">
            <v/>
          </cell>
        </row>
        <row r="250">
          <cell r="Z250" t="str">
            <v/>
          </cell>
        </row>
        <row r="251">
          <cell r="Z251" t="str">
            <v/>
          </cell>
        </row>
        <row r="252">
          <cell r="Z252" t="str">
            <v/>
          </cell>
        </row>
        <row r="253">
          <cell r="Z253" t="str">
            <v/>
          </cell>
        </row>
        <row r="254">
          <cell r="Z254" t="str">
            <v/>
          </cell>
        </row>
        <row r="255">
          <cell r="Z255" t="str">
            <v/>
          </cell>
        </row>
        <row r="256">
          <cell r="Z256" t="str">
            <v/>
          </cell>
        </row>
        <row r="257">
          <cell r="Z257" t="str">
            <v/>
          </cell>
        </row>
        <row r="258">
          <cell r="Z258" t="str">
            <v/>
          </cell>
        </row>
        <row r="259">
          <cell r="Z259" t="str">
            <v/>
          </cell>
        </row>
        <row r="260">
          <cell r="Z260" t="str">
            <v/>
          </cell>
        </row>
        <row r="261">
          <cell r="Z261" t="str">
            <v/>
          </cell>
        </row>
        <row r="262">
          <cell r="Z262" t="str">
            <v/>
          </cell>
        </row>
        <row r="263">
          <cell r="Z263" t="str">
            <v/>
          </cell>
        </row>
        <row r="264">
          <cell r="Z264" t="str">
            <v/>
          </cell>
        </row>
        <row r="265">
          <cell r="Z265" t="str">
            <v/>
          </cell>
        </row>
        <row r="266">
          <cell r="Z266" t="str">
            <v/>
          </cell>
        </row>
        <row r="267">
          <cell r="Z267" t="str">
            <v/>
          </cell>
        </row>
        <row r="268">
          <cell r="Z268" t="str">
            <v/>
          </cell>
        </row>
        <row r="269">
          <cell r="Z269" t="str">
            <v/>
          </cell>
        </row>
        <row r="270">
          <cell r="Z270" t="str">
            <v/>
          </cell>
        </row>
        <row r="271">
          <cell r="Z271" t="str">
            <v/>
          </cell>
        </row>
        <row r="272">
          <cell r="Z272" t="str">
            <v/>
          </cell>
        </row>
        <row r="273">
          <cell r="Z273" t="str">
            <v/>
          </cell>
        </row>
        <row r="274">
          <cell r="Z274" t="str">
            <v/>
          </cell>
        </row>
        <row r="275">
          <cell r="Z275" t="str">
            <v/>
          </cell>
        </row>
        <row r="276">
          <cell r="Z276" t="str">
            <v/>
          </cell>
        </row>
        <row r="277">
          <cell r="Z277" t="str">
            <v/>
          </cell>
        </row>
        <row r="278">
          <cell r="Z278" t="str">
            <v/>
          </cell>
        </row>
        <row r="279">
          <cell r="Z279" t="str">
            <v/>
          </cell>
        </row>
        <row r="280">
          <cell r="Z280" t="str">
            <v/>
          </cell>
        </row>
        <row r="281">
          <cell r="Z281" t="str">
            <v/>
          </cell>
        </row>
        <row r="282">
          <cell r="Z282" t="str">
            <v/>
          </cell>
        </row>
        <row r="283">
          <cell r="Z283" t="str">
            <v/>
          </cell>
        </row>
        <row r="284">
          <cell r="Z284" t="str">
            <v/>
          </cell>
        </row>
        <row r="285">
          <cell r="Z285" t="str">
            <v/>
          </cell>
        </row>
        <row r="286">
          <cell r="Z286" t="str">
            <v/>
          </cell>
        </row>
        <row r="287">
          <cell r="Z287" t="str">
            <v/>
          </cell>
        </row>
        <row r="288">
          <cell r="Z288" t="str">
            <v/>
          </cell>
        </row>
        <row r="289">
          <cell r="Z289" t="str">
            <v/>
          </cell>
        </row>
        <row r="290">
          <cell r="Z290" t="str">
            <v/>
          </cell>
        </row>
        <row r="291">
          <cell r="Z291" t="str">
            <v/>
          </cell>
        </row>
        <row r="292">
          <cell r="Z292" t="str">
            <v/>
          </cell>
        </row>
        <row r="293">
          <cell r="Z293" t="str">
            <v/>
          </cell>
        </row>
        <row r="294">
          <cell r="Z294" t="str">
            <v/>
          </cell>
        </row>
        <row r="295">
          <cell r="Z295" t="str">
            <v/>
          </cell>
        </row>
        <row r="296">
          <cell r="Z296" t="str">
            <v/>
          </cell>
        </row>
        <row r="297">
          <cell r="Z297" t="str">
            <v/>
          </cell>
        </row>
        <row r="298">
          <cell r="Z298" t="str">
            <v/>
          </cell>
        </row>
        <row r="299">
          <cell r="Z299" t="str">
            <v/>
          </cell>
        </row>
        <row r="300">
          <cell r="Z300" t="str">
            <v/>
          </cell>
        </row>
        <row r="301">
          <cell r="Z301" t="str">
            <v/>
          </cell>
        </row>
        <row r="302">
          <cell r="Z302" t="str">
            <v/>
          </cell>
        </row>
        <row r="303">
          <cell r="Z303" t="str">
            <v/>
          </cell>
        </row>
        <row r="304">
          <cell r="Z304" t="str">
            <v/>
          </cell>
        </row>
        <row r="305">
          <cell r="Z305" t="str">
            <v/>
          </cell>
        </row>
        <row r="306">
          <cell r="Z306" t="str">
            <v/>
          </cell>
        </row>
        <row r="307">
          <cell r="Z307" t="str">
            <v/>
          </cell>
        </row>
        <row r="308">
          <cell r="Z308" t="str">
            <v/>
          </cell>
        </row>
        <row r="309">
          <cell r="Z309" t="str">
            <v/>
          </cell>
        </row>
        <row r="310">
          <cell r="Z310" t="str">
            <v/>
          </cell>
        </row>
        <row r="311">
          <cell r="Z311" t="str">
            <v/>
          </cell>
        </row>
        <row r="312">
          <cell r="Z312" t="str">
            <v/>
          </cell>
        </row>
        <row r="313">
          <cell r="Z313" t="str">
            <v/>
          </cell>
        </row>
        <row r="314">
          <cell r="Z314" t="str">
            <v/>
          </cell>
        </row>
        <row r="315">
          <cell r="Z315" t="str">
            <v/>
          </cell>
        </row>
        <row r="316">
          <cell r="Z316" t="str">
            <v/>
          </cell>
        </row>
        <row r="317">
          <cell r="Z317" t="str">
            <v/>
          </cell>
        </row>
        <row r="318">
          <cell r="Z318" t="str">
            <v/>
          </cell>
        </row>
        <row r="319">
          <cell r="Z319" t="str">
            <v/>
          </cell>
        </row>
        <row r="320">
          <cell r="Z320" t="str">
            <v/>
          </cell>
        </row>
        <row r="321">
          <cell r="Z321" t="str">
            <v/>
          </cell>
        </row>
        <row r="322">
          <cell r="Z322" t="str">
            <v/>
          </cell>
        </row>
        <row r="323">
          <cell r="Z323" t="str">
            <v/>
          </cell>
        </row>
        <row r="324">
          <cell r="Z324" t="str">
            <v/>
          </cell>
        </row>
        <row r="325">
          <cell r="Z325" t="str">
            <v/>
          </cell>
        </row>
        <row r="326">
          <cell r="Z326" t="str">
            <v/>
          </cell>
        </row>
        <row r="327">
          <cell r="Z327" t="str">
            <v/>
          </cell>
        </row>
        <row r="328">
          <cell r="Z328" t="str">
            <v/>
          </cell>
        </row>
        <row r="329">
          <cell r="Z329" t="str">
            <v/>
          </cell>
        </row>
        <row r="330">
          <cell r="Z330" t="str">
            <v/>
          </cell>
        </row>
        <row r="331">
          <cell r="Z331" t="str">
            <v/>
          </cell>
        </row>
        <row r="332">
          <cell r="Z332" t="str">
            <v/>
          </cell>
        </row>
        <row r="333">
          <cell r="Z333" t="str">
            <v/>
          </cell>
        </row>
        <row r="334">
          <cell r="Z334" t="str">
            <v/>
          </cell>
        </row>
        <row r="335">
          <cell r="Z335" t="str">
            <v/>
          </cell>
        </row>
        <row r="336">
          <cell r="Z336" t="str">
            <v/>
          </cell>
        </row>
        <row r="337">
          <cell r="Z337" t="str">
            <v/>
          </cell>
        </row>
        <row r="338">
          <cell r="Z338" t="str">
            <v/>
          </cell>
        </row>
        <row r="339">
          <cell r="Z339" t="str">
            <v/>
          </cell>
        </row>
        <row r="340">
          <cell r="Z340" t="str">
            <v/>
          </cell>
        </row>
        <row r="341">
          <cell r="Z341" t="str">
            <v/>
          </cell>
        </row>
        <row r="342">
          <cell r="Z342" t="str">
            <v/>
          </cell>
        </row>
        <row r="343">
          <cell r="Z343" t="str">
            <v/>
          </cell>
        </row>
        <row r="344">
          <cell r="Z344" t="str">
            <v/>
          </cell>
        </row>
        <row r="345">
          <cell r="Z345" t="str">
            <v/>
          </cell>
        </row>
        <row r="346">
          <cell r="Z346" t="str">
            <v/>
          </cell>
        </row>
        <row r="347">
          <cell r="Z347" t="str">
            <v/>
          </cell>
        </row>
        <row r="348">
          <cell r="Z348" t="str">
            <v/>
          </cell>
        </row>
        <row r="349">
          <cell r="Z349" t="str">
            <v/>
          </cell>
        </row>
        <row r="350">
          <cell r="Z350" t="str">
            <v/>
          </cell>
        </row>
        <row r="351">
          <cell r="Z351" t="str">
            <v/>
          </cell>
        </row>
        <row r="352">
          <cell r="Z352" t="str">
            <v/>
          </cell>
        </row>
        <row r="353">
          <cell r="Z353" t="str">
            <v/>
          </cell>
        </row>
        <row r="354">
          <cell r="Z354" t="str">
            <v/>
          </cell>
        </row>
        <row r="355">
          <cell r="Z355" t="str">
            <v/>
          </cell>
        </row>
        <row r="356">
          <cell r="Z356" t="str">
            <v/>
          </cell>
        </row>
        <row r="357">
          <cell r="Z357" t="str">
            <v/>
          </cell>
        </row>
        <row r="358">
          <cell r="Z358" t="str">
            <v/>
          </cell>
        </row>
        <row r="359">
          <cell r="Z359" t="str">
            <v/>
          </cell>
        </row>
        <row r="360">
          <cell r="Z360" t="str">
            <v/>
          </cell>
        </row>
        <row r="361">
          <cell r="Z361" t="str">
            <v/>
          </cell>
        </row>
        <row r="362">
          <cell r="Z362" t="str">
            <v/>
          </cell>
        </row>
        <row r="363">
          <cell r="Z363" t="str">
            <v/>
          </cell>
        </row>
        <row r="364">
          <cell r="Z364" t="str">
            <v/>
          </cell>
        </row>
        <row r="365">
          <cell r="Z365" t="str">
            <v/>
          </cell>
        </row>
        <row r="366">
          <cell r="Z366" t="str">
            <v/>
          </cell>
        </row>
        <row r="367">
          <cell r="Z367" t="str">
            <v/>
          </cell>
        </row>
        <row r="368">
          <cell r="Z368" t="str">
            <v/>
          </cell>
        </row>
        <row r="369">
          <cell r="Z369" t="str">
            <v/>
          </cell>
        </row>
        <row r="370">
          <cell r="Z370" t="str">
            <v/>
          </cell>
        </row>
        <row r="371">
          <cell r="Z371" t="str">
            <v/>
          </cell>
        </row>
        <row r="372">
          <cell r="Z372" t="str">
            <v/>
          </cell>
        </row>
        <row r="373">
          <cell r="Z373" t="str">
            <v/>
          </cell>
        </row>
        <row r="374">
          <cell r="Z374" t="str">
            <v/>
          </cell>
        </row>
        <row r="375">
          <cell r="Z375" t="str">
            <v/>
          </cell>
        </row>
        <row r="376">
          <cell r="Z376" t="str">
            <v/>
          </cell>
        </row>
        <row r="377">
          <cell r="Z377" t="str">
            <v/>
          </cell>
        </row>
        <row r="378">
          <cell r="Z378" t="str">
            <v/>
          </cell>
        </row>
        <row r="379">
          <cell r="Z379" t="str">
            <v/>
          </cell>
        </row>
        <row r="380">
          <cell r="Z380" t="str">
            <v/>
          </cell>
        </row>
        <row r="381">
          <cell r="Z381" t="str">
            <v/>
          </cell>
        </row>
        <row r="382">
          <cell r="Z382" t="str">
            <v/>
          </cell>
        </row>
        <row r="383">
          <cell r="Z383" t="str">
            <v/>
          </cell>
        </row>
        <row r="384">
          <cell r="Z384" t="str">
            <v/>
          </cell>
        </row>
        <row r="385">
          <cell r="Z385" t="str">
            <v/>
          </cell>
        </row>
        <row r="386">
          <cell r="Z386" t="str">
            <v/>
          </cell>
        </row>
        <row r="387">
          <cell r="Z387" t="str">
            <v/>
          </cell>
        </row>
        <row r="388">
          <cell r="Z388" t="str">
            <v/>
          </cell>
        </row>
        <row r="389">
          <cell r="Z389" t="str">
            <v/>
          </cell>
        </row>
        <row r="390">
          <cell r="Z390" t="str">
            <v/>
          </cell>
        </row>
        <row r="391">
          <cell r="Z391" t="str">
            <v/>
          </cell>
        </row>
        <row r="392">
          <cell r="Z392" t="str">
            <v/>
          </cell>
        </row>
        <row r="393">
          <cell r="Z393" t="str">
            <v/>
          </cell>
        </row>
        <row r="394">
          <cell r="Z394" t="str">
            <v/>
          </cell>
        </row>
        <row r="395">
          <cell r="Z395" t="str">
            <v/>
          </cell>
        </row>
        <row r="396">
          <cell r="Z396" t="str">
            <v/>
          </cell>
        </row>
        <row r="397">
          <cell r="Z397" t="str">
            <v/>
          </cell>
        </row>
        <row r="398">
          <cell r="Z398" t="str">
            <v/>
          </cell>
        </row>
        <row r="399">
          <cell r="Z399" t="str">
            <v/>
          </cell>
        </row>
        <row r="400">
          <cell r="Z400" t="str">
            <v/>
          </cell>
        </row>
        <row r="401">
          <cell r="Z401" t="str">
            <v/>
          </cell>
        </row>
        <row r="402">
          <cell r="Z402" t="str">
            <v/>
          </cell>
        </row>
        <row r="403">
          <cell r="Z403" t="str">
            <v/>
          </cell>
        </row>
        <row r="404">
          <cell r="Z404" t="str">
            <v/>
          </cell>
        </row>
        <row r="405">
          <cell r="Z405" t="str">
            <v/>
          </cell>
        </row>
        <row r="406">
          <cell r="Z406" t="str">
            <v/>
          </cell>
        </row>
        <row r="407">
          <cell r="Z407" t="str">
            <v/>
          </cell>
        </row>
        <row r="408">
          <cell r="Z408" t="str">
            <v/>
          </cell>
        </row>
        <row r="409">
          <cell r="Z409" t="str">
            <v/>
          </cell>
        </row>
        <row r="410">
          <cell r="Z410" t="str">
            <v/>
          </cell>
        </row>
        <row r="411">
          <cell r="Z411" t="str">
            <v/>
          </cell>
        </row>
        <row r="412">
          <cell r="Z412" t="str">
            <v/>
          </cell>
        </row>
        <row r="413">
          <cell r="Z413" t="str">
            <v/>
          </cell>
        </row>
        <row r="414">
          <cell r="Z414" t="str">
            <v/>
          </cell>
        </row>
        <row r="415">
          <cell r="Z415" t="str">
            <v/>
          </cell>
        </row>
        <row r="416">
          <cell r="Z416" t="str">
            <v/>
          </cell>
        </row>
        <row r="417">
          <cell r="Z417" t="str">
            <v/>
          </cell>
        </row>
        <row r="418">
          <cell r="Z418" t="str">
            <v/>
          </cell>
        </row>
        <row r="419">
          <cell r="Z419" t="str">
            <v/>
          </cell>
        </row>
        <row r="420">
          <cell r="Z420" t="str">
            <v/>
          </cell>
        </row>
        <row r="421">
          <cell r="Z421" t="str">
            <v/>
          </cell>
        </row>
        <row r="422">
          <cell r="Z422" t="str">
            <v/>
          </cell>
        </row>
        <row r="423">
          <cell r="Z423" t="str">
            <v/>
          </cell>
        </row>
        <row r="424">
          <cell r="Z424" t="str">
            <v/>
          </cell>
        </row>
        <row r="425">
          <cell r="Z425" t="str">
            <v/>
          </cell>
        </row>
        <row r="426">
          <cell r="Z426" t="str">
            <v/>
          </cell>
        </row>
        <row r="427">
          <cell r="Z427" t="str">
            <v/>
          </cell>
        </row>
        <row r="428">
          <cell r="Z428" t="str">
            <v/>
          </cell>
        </row>
        <row r="429">
          <cell r="Z429" t="str">
            <v/>
          </cell>
        </row>
        <row r="430">
          <cell r="Z430" t="str">
            <v/>
          </cell>
        </row>
        <row r="431">
          <cell r="Z431" t="str">
            <v/>
          </cell>
        </row>
        <row r="432">
          <cell r="Z432" t="str">
            <v/>
          </cell>
        </row>
        <row r="433">
          <cell r="Z433" t="str">
            <v/>
          </cell>
        </row>
        <row r="434">
          <cell r="Z434" t="str">
            <v/>
          </cell>
        </row>
        <row r="435">
          <cell r="Z435" t="str">
            <v/>
          </cell>
        </row>
        <row r="436">
          <cell r="Z436" t="str">
            <v/>
          </cell>
        </row>
        <row r="437">
          <cell r="Z437" t="str">
            <v/>
          </cell>
        </row>
        <row r="438">
          <cell r="Z438" t="str">
            <v/>
          </cell>
        </row>
        <row r="439">
          <cell r="Z439" t="str">
            <v/>
          </cell>
        </row>
        <row r="440">
          <cell r="Z440" t="str">
            <v/>
          </cell>
        </row>
        <row r="441">
          <cell r="Z441" t="str">
            <v/>
          </cell>
        </row>
        <row r="442">
          <cell r="Z442" t="str">
            <v/>
          </cell>
        </row>
        <row r="443">
          <cell r="Z443" t="str">
            <v/>
          </cell>
        </row>
        <row r="444">
          <cell r="Z444" t="str">
            <v/>
          </cell>
        </row>
        <row r="445">
          <cell r="Z445" t="str">
            <v/>
          </cell>
        </row>
        <row r="446">
          <cell r="Z446" t="str">
            <v/>
          </cell>
        </row>
        <row r="447">
          <cell r="Z447" t="str">
            <v/>
          </cell>
        </row>
        <row r="448">
          <cell r="Z448" t="str">
            <v/>
          </cell>
        </row>
        <row r="449">
          <cell r="Z449" t="str">
            <v/>
          </cell>
        </row>
        <row r="450">
          <cell r="Z450" t="str">
            <v/>
          </cell>
        </row>
        <row r="451">
          <cell r="Z451" t="str">
            <v/>
          </cell>
        </row>
        <row r="452">
          <cell r="Z452" t="str">
            <v/>
          </cell>
        </row>
        <row r="453">
          <cell r="Z453" t="str">
            <v/>
          </cell>
        </row>
        <row r="454">
          <cell r="Z454" t="str">
            <v/>
          </cell>
        </row>
        <row r="455">
          <cell r="Z455" t="str">
            <v/>
          </cell>
        </row>
        <row r="456">
          <cell r="Z456" t="str">
            <v/>
          </cell>
        </row>
        <row r="457">
          <cell r="Z457" t="str">
            <v/>
          </cell>
        </row>
        <row r="458">
          <cell r="Z458" t="str">
            <v/>
          </cell>
        </row>
        <row r="459">
          <cell r="Z459" t="str">
            <v/>
          </cell>
        </row>
        <row r="460">
          <cell r="Z460" t="str">
            <v/>
          </cell>
        </row>
        <row r="461">
          <cell r="Z461" t="str">
            <v/>
          </cell>
        </row>
        <row r="462">
          <cell r="Z462" t="str">
            <v/>
          </cell>
        </row>
        <row r="463">
          <cell r="Z463" t="str">
            <v/>
          </cell>
        </row>
        <row r="464">
          <cell r="Z464" t="str">
            <v/>
          </cell>
        </row>
        <row r="465">
          <cell r="Z465" t="str">
            <v/>
          </cell>
        </row>
        <row r="466">
          <cell r="Z466" t="str">
            <v/>
          </cell>
        </row>
        <row r="467">
          <cell r="Z467" t="str">
            <v/>
          </cell>
        </row>
        <row r="468">
          <cell r="Z468" t="str">
            <v/>
          </cell>
        </row>
        <row r="469">
          <cell r="Z469" t="str">
            <v/>
          </cell>
        </row>
        <row r="470">
          <cell r="Z470" t="str">
            <v/>
          </cell>
        </row>
        <row r="471">
          <cell r="Z471" t="str">
            <v/>
          </cell>
        </row>
        <row r="472">
          <cell r="Z472" t="str">
            <v/>
          </cell>
        </row>
        <row r="473">
          <cell r="Z473" t="str">
            <v/>
          </cell>
        </row>
        <row r="474">
          <cell r="Z474" t="str">
            <v/>
          </cell>
        </row>
        <row r="475">
          <cell r="Z475" t="str">
            <v/>
          </cell>
        </row>
        <row r="476">
          <cell r="Z476" t="str">
            <v/>
          </cell>
        </row>
        <row r="477">
          <cell r="Z477" t="str">
            <v/>
          </cell>
        </row>
        <row r="478">
          <cell r="Z478" t="str">
            <v/>
          </cell>
        </row>
        <row r="479">
          <cell r="Z479" t="str">
            <v/>
          </cell>
        </row>
        <row r="480">
          <cell r="Z480" t="str">
            <v/>
          </cell>
        </row>
        <row r="481">
          <cell r="Z481" t="str">
            <v/>
          </cell>
        </row>
        <row r="482">
          <cell r="Z482" t="str">
            <v/>
          </cell>
        </row>
        <row r="483">
          <cell r="Z483" t="str">
            <v/>
          </cell>
        </row>
        <row r="484">
          <cell r="Z484" t="str">
            <v/>
          </cell>
        </row>
        <row r="485">
          <cell r="Z485" t="str">
            <v/>
          </cell>
        </row>
        <row r="486">
          <cell r="Z486" t="str">
            <v/>
          </cell>
        </row>
        <row r="487">
          <cell r="Z487" t="str">
            <v/>
          </cell>
        </row>
        <row r="488">
          <cell r="Z488" t="str">
            <v/>
          </cell>
        </row>
        <row r="489">
          <cell r="Z489" t="str">
            <v/>
          </cell>
        </row>
        <row r="490">
          <cell r="Z490" t="str">
            <v/>
          </cell>
        </row>
        <row r="491">
          <cell r="Z491" t="str">
            <v/>
          </cell>
        </row>
        <row r="492">
          <cell r="Z492" t="str">
            <v/>
          </cell>
        </row>
        <row r="493">
          <cell r="Z493" t="str">
            <v/>
          </cell>
        </row>
        <row r="494">
          <cell r="Z494" t="str">
            <v/>
          </cell>
        </row>
        <row r="495">
          <cell r="Z495" t="str">
            <v/>
          </cell>
        </row>
        <row r="496">
          <cell r="Z496" t="str">
            <v/>
          </cell>
        </row>
        <row r="497">
          <cell r="Z497" t="str">
            <v/>
          </cell>
        </row>
        <row r="498">
          <cell r="Z498" t="str">
            <v/>
          </cell>
        </row>
        <row r="499">
          <cell r="Z499" t="str">
            <v/>
          </cell>
        </row>
        <row r="500">
          <cell r="Z500" t="str">
            <v/>
          </cell>
        </row>
        <row r="501">
          <cell r="Z501" t="str">
            <v/>
          </cell>
        </row>
        <row r="502">
          <cell r="Z502" t="str">
            <v/>
          </cell>
        </row>
        <row r="503">
          <cell r="Z503" t="str">
            <v/>
          </cell>
        </row>
        <row r="504">
          <cell r="Z504" t="str">
            <v/>
          </cell>
        </row>
        <row r="505">
          <cell r="Z505" t="str">
            <v/>
          </cell>
        </row>
        <row r="506">
          <cell r="Z506" t="str">
            <v/>
          </cell>
        </row>
        <row r="507">
          <cell r="Z507" t="str">
            <v/>
          </cell>
        </row>
        <row r="508">
          <cell r="Z508" t="str">
            <v/>
          </cell>
        </row>
        <row r="509">
          <cell r="Z509" t="str">
            <v/>
          </cell>
        </row>
        <row r="510">
          <cell r="Z510" t="str">
            <v/>
          </cell>
        </row>
        <row r="511">
          <cell r="Z511" t="str">
            <v/>
          </cell>
        </row>
        <row r="512">
          <cell r="Z512" t="str">
            <v/>
          </cell>
        </row>
        <row r="513">
          <cell r="Z513" t="str">
            <v/>
          </cell>
        </row>
        <row r="514">
          <cell r="Z514" t="str">
            <v/>
          </cell>
        </row>
        <row r="515">
          <cell r="Z515" t="str">
            <v/>
          </cell>
        </row>
        <row r="516">
          <cell r="Z516" t="str">
            <v/>
          </cell>
        </row>
        <row r="517">
          <cell r="Z517" t="str">
            <v/>
          </cell>
        </row>
        <row r="518">
          <cell r="Z518" t="str">
            <v/>
          </cell>
        </row>
        <row r="519">
          <cell r="Z519" t="str">
            <v/>
          </cell>
        </row>
        <row r="520">
          <cell r="Z520" t="str">
            <v/>
          </cell>
        </row>
        <row r="521">
          <cell r="Z521" t="str">
            <v/>
          </cell>
        </row>
        <row r="522">
          <cell r="Z522" t="str">
            <v/>
          </cell>
        </row>
        <row r="523">
          <cell r="Z523" t="str">
            <v/>
          </cell>
        </row>
        <row r="524">
          <cell r="Z524" t="str">
            <v/>
          </cell>
        </row>
        <row r="525">
          <cell r="Z525" t="str">
            <v/>
          </cell>
        </row>
        <row r="526">
          <cell r="Z526" t="str">
            <v/>
          </cell>
        </row>
        <row r="527">
          <cell r="Z527" t="str">
            <v/>
          </cell>
        </row>
        <row r="528">
          <cell r="Z528" t="str">
            <v/>
          </cell>
        </row>
        <row r="529">
          <cell r="Z529" t="str">
            <v/>
          </cell>
        </row>
        <row r="530">
          <cell r="Z530" t="str">
            <v/>
          </cell>
        </row>
        <row r="531">
          <cell r="Z531" t="str">
            <v/>
          </cell>
        </row>
        <row r="532">
          <cell r="Z532" t="str">
            <v/>
          </cell>
        </row>
        <row r="533">
          <cell r="Z533" t="str">
            <v/>
          </cell>
        </row>
        <row r="534">
          <cell r="Z534" t="str">
            <v/>
          </cell>
        </row>
        <row r="535">
          <cell r="Z535" t="str">
            <v/>
          </cell>
        </row>
        <row r="536">
          <cell r="Z536" t="str">
            <v/>
          </cell>
        </row>
        <row r="537">
          <cell r="Z537" t="str">
            <v/>
          </cell>
        </row>
        <row r="538">
          <cell r="Z538" t="str">
            <v/>
          </cell>
        </row>
        <row r="539">
          <cell r="Z539" t="str">
            <v/>
          </cell>
        </row>
        <row r="540">
          <cell r="Z540" t="str">
            <v/>
          </cell>
        </row>
        <row r="541">
          <cell r="Z541" t="str">
            <v/>
          </cell>
        </row>
        <row r="542">
          <cell r="Z542" t="str">
            <v/>
          </cell>
        </row>
        <row r="543">
          <cell r="Z543" t="str">
            <v/>
          </cell>
        </row>
        <row r="544">
          <cell r="Z544" t="str">
            <v/>
          </cell>
        </row>
        <row r="545">
          <cell r="Z545" t="str">
            <v/>
          </cell>
        </row>
        <row r="546">
          <cell r="Z546" t="str">
            <v/>
          </cell>
        </row>
        <row r="547">
          <cell r="Z547" t="str">
            <v/>
          </cell>
        </row>
        <row r="548">
          <cell r="Z548" t="str">
            <v/>
          </cell>
        </row>
        <row r="549">
          <cell r="Z549" t="str">
            <v/>
          </cell>
        </row>
        <row r="550">
          <cell r="Z550" t="str">
            <v/>
          </cell>
        </row>
        <row r="551">
          <cell r="Z551" t="str">
            <v/>
          </cell>
        </row>
        <row r="552">
          <cell r="Z552" t="str">
            <v/>
          </cell>
        </row>
        <row r="553">
          <cell r="Z553" t="str">
            <v/>
          </cell>
        </row>
        <row r="554">
          <cell r="Z554" t="str">
            <v/>
          </cell>
        </row>
        <row r="555">
          <cell r="Z555" t="str">
            <v/>
          </cell>
        </row>
        <row r="556">
          <cell r="Z556" t="str">
            <v/>
          </cell>
        </row>
        <row r="557">
          <cell r="Z557" t="str">
            <v/>
          </cell>
        </row>
        <row r="558">
          <cell r="Z558" t="str">
            <v/>
          </cell>
        </row>
        <row r="559">
          <cell r="Z559" t="str">
            <v/>
          </cell>
        </row>
        <row r="560">
          <cell r="Z560" t="str">
            <v/>
          </cell>
        </row>
        <row r="561">
          <cell r="Z561" t="str">
            <v/>
          </cell>
        </row>
        <row r="562">
          <cell r="Z562" t="str">
            <v/>
          </cell>
        </row>
        <row r="563">
          <cell r="Z563" t="str">
            <v/>
          </cell>
        </row>
        <row r="564">
          <cell r="Z564" t="str">
            <v/>
          </cell>
        </row>
        <row r="565">
          <cell r="Z565" t="str">
            <v/>
          </cell>
        </row>
        <row r="566">
          <cell r="Z566" t="str">
            <v/>
          </cell>
        </row>
        <row r="567">
          <cell r="Z567" t="str">
            <v/>
          </cell>
        </row>
        <row r="568">
          <cell r="Z568" t="str">
            <v/>
          </cell>
        </row>
        <row r="569">
          <cell r="Z569" t="str">
            <v/>
          </cell>
        </row>
        <row r="570">
          <cell r="Z570" t="str">
            <v/>
          </cell>
        </row>
        <row r="571">
          <cell r="Z571" t="str">
            <v/>
          </cell>
        </row>
        <row r="572">
          <cell r="Z572" t="str">
            <v/>
          </cell>
        </row>
        <row r="573">
          <cell r="Z573" t="str">
            <v/>
          </cell>
        </row>
        <row r="574">
          <cell r="Z574" t="str">
            <v/>
          </cell>
        </row>
        <row r="575">
          <cell r="Z575" t="str">
            <v/>
          </cell>
        </row>
        <row r="576">
          <cell r="Z576" t="str">
            <v/>
          </cell>
        </row>
        <row r="577">
          <cell r="Z577" t="str">
            <v/>
          </cell>
        </row>
        <row r="578">
          <cell r="Z578" t="str">
            <v/>
          </cell>
        </row>
        <row r="579">
          <cell r="Z579" t="str">
            <v/>
          </cell>
        </row>
        <row r="580">
          <cell r="Z580" t="str">
            <v/>
          </cell>
        </row>
        <row r="581">
          <cell r="Z581" t="str">
            <v/>
          </cell>
        </row>
        <row r="582">
          <cell r="Z582" t="str">
            <v/>
          </cell>
        </row>
        <row r="583">
          <cell r="Z583" t="str">
            <v/>
          </cell>
        </row>
        <row r="584">
          <cell r="Z584" t="str">
            <v/>
          </cell>
        </row>
        <row r="585">
          <cell r="Z585" t="str">
            <v/>
          </cell>
        </row>
        <row r="586">
          <cell r="Z586" t="str">
            <v/>
          </cell>
        </row>
        <row r="587">
          <cell r="Z587" t="str">
            <v/>
          </cell>
        </row>
        <row r="588">
          <cell r="Z588" t="str">
            <v/>
          </cell>
        </row>
        <row r="589">
          <cell r="Z589" t="str">
            <v/>
          </cell>
        </row>
        <row r="590">
          <cell r="Z590" t="str">
            <v/>
          </cell>
        </row>
        <row r="591">
          <cell r="Z591" t="str">
            <v/>
          </cell>
        </row>
        <row r="592">
          <cell r="Z592" t="str">
            <v/>
          </cell>
        </row>
        <row r="593">
          <cell r="Z593" t="str">
            <v/>
          </cell>
        </row>
        <row r="594">
          <cell r="Z594" t="str">
            <v/>
          </cell>
        </row>
        <row r="595">
          <cell r="Z595" t="str">
            <v/>
          </cell>
        </row>
        <row r="596">
          <cell r="Z596" t="str">
            <v/>
          </cell>
        </row>
        <row r="597">
          <cell r="Z597" t="str">
            <v/>
          </cell>
        </row>
        <row r="598">
          <cell r="Z598" t="str">
            <v/>
          </cell>
        </row>
        <row r="599">
          <cell r="Z599" t="str">
            <v/>
          </cell>
        </row>
        <row r="600">
          <cell r="Z600" t="str">
            <v/>
          </cell>
        </row>
        <row r="601">
          <cell r="Z601" t="str">
            <v/>
          </cell>
        </row>
        <row r="602">
          <cell r="Z602" t="str">
            <v/>
          </cell>
        </row>
        <row r="603">
          <cell r="Z603" t="str">
            <v/>
          </cell>
        </row>
        <row r="604">
          <cell r="Z604" t="str">
            <v/>
          </cell>
        </row>
        <row r="605">
          <cell r="Z605" t="str">
            <v/>
          </cell>
        </row>
        <row r="606">
          <cell r="Z606" t="str">
            <v/>
          </cell>
        </row>
        <row r="607">
          <cell r="Z607" t="str">
            <v/>
          </cell>
        </row>
        <row r="608">
          <cell r="Z608" t="str">
            <v/>
          </cell>
        </row>
        <row r="609">
          <cell r="Z609" t="str">
            <v/>
          </cell>
        </row>
        <row r="610">
          <cell r="Z610" t="str">
            <v/>
          </cell>
        </row>
        <row r="611">
          <cell r="Z611" t="str">
            <v/>
          </cell>
        </row>
        <row r="612">
          <cell r="Z612" t="str">
            <v/>
          </cell>
        </row>
        <row r="613">
          <cell r="Z613" t="str">
            <v/>
          </cell>
        </row>
        <row r="614">
          <cell r="Z614" t="str">
            <v/>
          </cell>
        </row>
        <row r="615">
          <cell r="Z615" t="str">
            <v/>
          </cell>
        </row>
        <row r="616">
          <cell r="Z616" t="str">
            <v/>
          </cell>
        </row>
        <row r="617">
          <cell r="Z617" t="str">
            <v/>
          </cell>
        </row>
        <row r="618">
          <cell r="Z618" t="str">
            <v/>
          </cell>
        </row>
        <row r="619">
          <cell r="Z619" t="str">
            <v/>
          </cell>
        </row>
        <row r="620">
          <cell r="Z620" t="str">
            <v/>
          </cell>
        </row>
        <row r="621">
          <cell r="Z621" t="str">
            <v/>
          </cell>
        </row>
        <row r="622">
          <cell r="Z622" t="str">
            <v/>
          </cell>
        </row>
        <row r="623">
          <cell r="Z623" t="str">
            <v/>
          </cell>
        </row>
        <row r="624">
          <cell r="Z624" t="str">
            <v/>
          </cell>
        </row>
        <row r="625">
          <cell r="Z625" t="str">
            <v/>
          </cell>
        </row>
        <row r="626">
          <cell r="Z626" t="str">
            <v/>
          </cell>
        </row>
        <row r="627">
          <cell r="Z627" t="str">
            <v/>
          </cell>
        </row>
        <row r="628">
          <cell r="Z628" t="str">
            <v/>
          </cell>
        </row>
        <row r="629">
          <cell r="Z629" t="str">
            <v/>
          </cell>
        </row>
        <row r="630">
          <cell r="Z630" t="str">
            <v/>
          </cell>
        </row>
        <row r="631">
          <cell r="Z631" t="str">
            <v/>
          </cell>
        </row>
        <row r="632">
          <cell r="Z632" t="str">
            <v/>
          </cell>
        </row>
        <row r="633">
          <cell r="Z633" t="str">
            <v/>
          </cell>
        </row>
        <row r="634">
          <cell r="Z634" t="str">
            <v/>
          </cell>
        </row>
        <row r="635">
          <cell r="Z635" t="str">
            <v/>
          </cell>
        </row>
        <row r="636">
          <cell r="Z636" t="str">
            <v/>
          </cell>
        </row>
        <row r="637">
          <cell r="Z637" t="str">
            <v/>
          </cell>
        </row>
        <row r="638">
          <cell r="Z638" t="str">
            <v/>
          </cell>
        </row>
        <row r="639">
          <cell r="Z639" t="str">
            <v/>
          </cell>
        </row>
        <row r="640">
          <cell r="Z640" t="str">
            <v/>
          </cell>
        </row>
        <row r="641">
          <cell r="Z641" t="str">
            <v/>
          </cell>
        </row>
        <row r="642">
          <cell r="Z642" t="str">
            <v/>
          </cell>
        </row>
        <row r="643">
          <cell r="Z643" t="str">
            <v/>
          </cell>
        </row>
        <row r="644">
          <cell r="Z644" t="str">
            <v/>
          </cell>
        </row>
        <row r="645">
          <cell r="Z645" t="str">
            <v/>
          </cell>
        </row>
        <row r="646">
          <cell r="Z646" t="str">
            <v/>
          </cell>
        </row>
        <row r="647">
          <cell r="Z647" t="str">
            <v/>
          </cell>
        </row>
        <row r="648">
          <cell r="Z648" t="str">
            <v/>
          </cell>
        </row>
        <row r="649">
          <cell r="Z649" t="str">
            <v/>
          </cell>
        </row>
        <row r="650">
          <cell r="Z650" t="str">
            <v/>
          </cell>
        </row>
        <row r="651">
          <cell r="Z651" t="str">
            <v/>
          </cell>
        </row>
        <row r="652">
          <cell r="Z652" t="str">
            <v/>
          </cell>
        </row>
        <row r="653">
          <cell r="Z653" t="str">
            <v/>
          </cell>
        </row>
        <row r="654">
          <cell r="Z654" t="str">
            <v/>
          </cell>
        </row>
        <row r="655">
          <cell r="Z655" t="str">
            <v/>
          </cell>
        </row>
        <row r="656">
          <cell r="Z656" t="str">
            <v/>
          </cell>
        </row>
        <row r="657">
          <cell r="Z657" t="str">
            <v/>
          </cell>
        </row>
        <row r="658">
          <cell r="Z658" t="str">
            <v/>
          </cell>
        </row>
        <row r="659">
          <cell r="Z659" t="str">
            <v/>
          </cell>
        </row>
        <row r="660">
          <cell r="Z660" t="str">
            <v/>
          </cell>
        </row>
        <row r="661">
          <cell r="Z661" t="str">
            <v/>
          </cell>
        </row>
        <row r="662">
          <cell r="Z662" t="str">
            <v/>
          </cell>
        </row>
        <row r="663">
          <cell r="Z663" t="str">
            <v/>
          </cell>
        </row>
        <row r="664">
          <cell r="Z664" t="str">
            <v/>
          </cell>
        </row>
        <row r="665">
          <cell r="Z665" t="str">
            <v/>
          </cell>
        </row>
        <row r="666">
          <cell r="Z666" t="str">
            <v/>
          </cell>
        </row>
        <row r="667">
          <cell r="Z667" t="str">
            <v/>
          </cell>
        </row>
        <row r="668">
          <cell r="Z668" t="str">
            <v/>
          </cell>
        </row>
        <row r="669">
          <cell r="Z669" t="str">
            <v/>
          </cell>
        </row>
        <row r="670">
          <cell r="Z670" t="str">
            <v/>
          </cell>
        </row>
        <row r="671">
          <cell r="Z671" t="str">
            <v/>
          </cell>
        </row>
        <row r="672">
          <cell r="Z672" t="str">
            <v/>
          </cell>
        </row>
        <row r="673">
          <cell r="Z673" t="str">
            <v/>
          </cell>
        </row>
        <row r="674">
          <cell r="Z674" t="str">
            <v/>
          </cell>
        </row>
        <row r="675">
          <cell r="Z675" t="str">
            <v/>
          </cell>
        </row>
        <row r="676">
          <cell r="Z676" t="str">
            <v/>
          </cell>
        </row>
        <row r="677">
          <cell r="Z677" t="str">
            <v/>
          </cell>
        </row>
        <row r="678">
          <cell r="Z678" t="str">
            <v/>
          </cell>
        </row>
        <row r="679">
          <cell r="Z679" t="str">
            <v/>
          </cell>
        </row>
        <row r="680">
          <cell r="Z680" t="str">
            <v/>
          </cell>
        </row>
        <row r="681">
          <cell r="Z681" t="str">
            <v/>
          </cell>
        </row>
        <row r="682">
          <cell r="Z682" t="str">
            <v/>
          </cell>
        </row>
        <row r="683">
          <cell r="Z683" t="str">
            <v/>
          </cell>
        </row>
        <row r="684">
          <cell r="Z684" t="str">
            <v/>
          </cell>
        </row>
        <row r="685">
          <cell r="Z685" t="str">
            <v/>
          </cell>
        </row>
        <row r="686">
          <cell r="Z686" t="str">
            <v/>
          </cell>
        </row>
        <row r="687">
          <cell r="Z687" t="str">
            <v/>
          </cell>
        </row>
        <row r="688">
          <cell r="Z688" t="str">
            <v/>
          </cell>
        </row>
        <row r="689">
          <cell r="Z689" t="str">
            <v/>
          </cell>
        </row>
        <row r="690">
          <cell r="Z690" t="str">
            <v/>
          </cell>
        </row>
        <row r="691">
          <cell r="Z691" t="str">
            <v/>
          </cell>
        </row>
        <row r="692">
          <cell r="Z692" t="str">
            <v/>
          </cell>
        </row>
        <row r="693">
          <cell r="Z693" t="str">
            <v/>
          </cell>
        </row>
        <row r="694">
          <cell r="Z694" t="str">
            <v/>
          </cell>
        </row>
        <row r="695">
          <cell r="Z695" t="str">
            <v/>
          </cell>
        </row>
        <row r="696">
          <cell r="Z696" t="str">
            <v/>
          </cell>
        </row>
        <row r="697">
          <cell r="Z697" t="str">
            <v/>
          </cell>
        </row>
        <row r="698">
          <cell r="Z698" t="str">
            <v/>
          </cell>
        </row>
        <row r="699">
          <cell r="Z699" t="str">
            <v/>
          </cell>
        </row>
        <row r="700">
          <cell r="Z700" t="str">
            <v/>
          </cell>
        </row>
        <row r="701">
          <cell r="Z701" t="str">
            <v/>
          </cell>
        </row>
        <row r="702">
          <cell r="Z702" t="str">
            <v/>
          </cell>
        </row>
        <row r="703">
          <cell r="Z703" t="str">
            <v/>
          </cell>
        </row>
        <row r="704">
          <cell r="Z704" t="str">
            <v/>
          </cell>
        </row>
        <row r="705">
          <cell r="Z705" t="str">
            <v/>
          </cell>
        </row>
        <row r="706">
          <cell r="Z706" t="str">
            <v/>
          </cell>
        </row>
        <row r="707">
          <cell r="Z707" t="str">
            <v/>
          </cell>
        </row>
        <row r="708">
          <cell r="Z708" t="str">
            <v/>
          </cell>
        </row>
        <row r="709">
          <cell r="Z709" t="str">
            <v/>
          </cell>
        </row>
        <row r="710">
          <cell r="Z710" t="str">
            <v/>
          </cell>
        </row>
        <row r="711">
          <cell r="Z711" t="str">
            <v/>
          </cell>
        </row>
        <row r="712">
          <cell r="Z712" t="str">
            <v/>
          </cell>
        </row>
        <row r="713">
          <cell r="Z713" t="str">
            <v/>
          </cell>
        </row>
        <row r="714">
          <cell r="Z714" t="str">
            <v/>
          </cell>
        </row>
        <row r="715">
          <cell r="Z715" t="str">
            <v/>
          </cell>
        </row>
        <row r="716">
          <cell r="Z716" t="str">
            <v/>
          </cell>
        </row>
        <row r="717">
          <cell r="Z717" t="str">
            <v/>
          </cell>
        </row>
        <row r="718">
          <cell r="Z718" t="str">
            <v/>
          </cell>
        </row>
        <row r="719">
          <cell r="Z719" t="str">
            <v/>
          </cell>
        </row>
        <row r="720">
          <cell r="Z720" t="str">
            <v/>
          </cell>
        </row>
        <row r="721">
          <cell r="Z721" t="str">
            <v/>
          </cell>
        </row>
        <row r="722">
          <cell r="Z722" t="str">
            <v/>
          </cell>
        </row>
        <row r="723">
          <cell r="Z723" t="str">
            <v/>
          </cell>
        </row>
        <row r="724">
          <cell r="Z724" t="str">
            <v/>
          </cell>
        </row>
        <row r="725">
          <cell r="Z725" t="str">
            <v/>
          </cell>
        </row>
        <row r="726">
          <cell r="Z726" t="str">
            <v/>
          </cell>
        </row>
        <row r="727">
          <cell r="Z727" t="str">
            <v/>
          </cell>
        </row>
        <row r="728">
          <cell r="Z728" t="str">
            <v/>
          </cell>
        </row>
        <row r="729">
          <cell r="Z729" t="str">
            <v/>
          </cell>
        </row>
        <row r="730">
          <cell r="Z730" t="str">
            <v/>
          </cell>
        </row>
        <row r="731">
          <cell r="Z731" t="str">
            <v/>
          </cell>
        </row>
        <row r="732">
          <cell r="Z732" t="str">
            <v/>
          </cell>
        </row>
        <row r="733">
          <cell r="Z733" t="str">
            <v/>
          </cell>
        </row>
        <row r="734">
          <cell r="Z734" t="str">
            <v/>
          </cell>
        </row>
        <row r="735">
          <cell r="Z735" t="str">
            <v/>
          </cell>
        </row>
        <row r="736">
          <cell r="Z736" t="str">
            <v/>
          </cell>
        </row>
        <row r="737">
          <cell r="Z737" t="str">
            <v/>
          </cell>
        </row>
        <row r="738">
          <cell r="Z738" t="str">
            <v/>
          </cell>
        </row>
        <row r="739">
          <cell r="Z739" t="str">
            <v/>
          </cell>
        </row>
        <row r="740">
          <cell r="Z740" t="str">
            <v/>
          </cell>
        </row>
        <row r="741">
          <cell r="Z741" t="str">
            <v/>
          </cell>
        </row>
        <row r="742">
          <cell r="Z742" t="str">
            <v/>
          </cell>
        </row>
        <row r="743">
          <cell r="Z743" t="str">
            <v/>
          </cell>
        </row>
        <row r="744">
          <cell r="Z744" t="str">
            <v/>
          </cell>
        </row>
        <row r="745">
          <cell r="Z745" t="str">
            <v/>
          </cell>
        </row>
        <row r="746">
          <cell r="Z746" t="str">
            <v/>
          </cell>
        </row>
        <row r="747">
          <cell r="Z747" t="str">
            <v/>
          </cell>
        </row>
        <row r="748">
          <cell r="Z748" t="str">
            <v/>
          </cell>
        </row>
        <row r="749">
          <cell r="Z749" t="str">
            <v/>
          </cell>
        </row>
        <row r="750">
          <cell r="Z750" t="str">
            <v/>
          </cell>
        </row>
        <row r="751">
          <cell r="Z751" t="str">
            <v/>
          </cell>
        </row>
        <row r="752">
          <cell r="Z752" t="str">
            <v/>
          </cell>
        </row>
        <row r="753">
          <cell r="Z753" t="str">
            <v/>
          </cell>
        </row>
        <row r="754">
          <cell r="Z754" t="str">
            <v/>
          </cell>
        </row>
        <row r="755">
          <cell r="Z755" t="str">
            <v/>
          </cell>
        </row>
        <row r="756">
          <cell r="Z756" t="str">
            <v/>
          </cell>
        </row>
        <row r="757">
          <cell r="Z757" t="str">
            <v/>
          </cell>
        </row>
        <row r="758">
          <cell r="Z758" t="str">
            <v/>
          </cell>
        </row>
        <row r="759">
          <cell r="Z759" t="str">
            <v/>
          </cell>
        </row>
        <row r="760">
          <cell r="Z760" t="str">
            <v/>
          </cell>
        </row>
        <row r="761">
          <cell r="Z761" t="str">
            <v/>
          </cell>
        </row>
        <row r="762">
          <cell r="Z762" t="str">
            <v/>
          </cell>
        </row>
        <row r="763">
          <cell r="Z763" t="str">
            <v/>
          </cell>
        </row>
        <row r="764">
          <cell r="Z764" t="str">
            <v/>
          </cell>
        </row>
        <row r="765">
          <cell r="Z765" t="str">
            <v/>
          </cell>
        </row>
        <row r="766">
          <cell r="Z766" t="str">
            <v/>
          </cell>
        </row>
        <row r="767">
          <cell r="Z767" t="str">
            <v/>
          </cell>
        </row>
        <row r="768">
          <cell r="Z768" t="str">
            <v/>
          </cell>
        </row>
        <row r="769">
          <cell r="Z769" t="str">
            <v/>
          </cell>
        </row>
        <row r="770">
          <cell r="Z770" t="str">
            <v/>
          </cell>
        </row>
        <row r="771">
          <cell r="Z771" t="str">
            <v/>
          </cell>
        </row>
        <row r="772">
          <cell r="Z772" t="str">
            <v/>
          </cell>
        </row>
        <row r="773">
          <cell r="Z773" t="str">
            <v/>
          </cell>
        </row>
        <row r="774">
          <cell r="Z774" t="str">
            <v/>
          </cell>
        </row>
        <row r="775">
          <cell r="Z775" t="str">
            <v/>
          </cell>
        </row>
        <row r="776">
          <cell r="Z776" t="str">
            <v/>
          </cell>
        </row>
        <row r="777">
          <cell r="Z777" t="str">
            <v/>
          </cell>
        </row>
        <row r="778">
          <cell r="Z778" t="str">
            <v/>
          </cell>
        </row>
        <row r="779">
          <cell r="Z779" t="str">
            <v/>
          </cell>
        </row>
        <row r="780">
          <cell r="Z780" t="str">
            <v/>
          </cell>
        </row>
        <row r="781">
          <cell r="Z781" t="str">
            <v/>
          </cell>
        </row>
        <row r="782">
          <cell r="Z782" t="str">
            <v/>
          </cell>
        </row>
        <row r="783">
          <cell r="Z783" t="str">
            <v/>
          </cell>
        </row>
        <row r="784">
          <cell r="Z784" t="str">
            <v/>
          </cell>
        </row>
        <row r="785">
          <cell r="Z785" t="str">
            <v/>
          </cell>
        </row>
        <row r="786">
          <cell r="Z786" t="str">
            <v/>
          </cell>
        </row>
        <row r="787">
          <cell r="Z787" t="str">
            <v/>
          </cell>
        </row>
        <row r="788">
          <cell r="Z788" t="str">
            <v/>
          </cell>
        </row>
        <row r="789">
          <cell r="Z789" t="str">
            <v/>
          </cell>
        </row>
        <row r="790">
          <cell r="Z790" t="str">
            <v/>
          </cell>
        </row>
        <row r="791">
          <cell r="Z791" t="str">
            <v/>
          </cell>
        </row>
        <row r="792">
          <cell r="Z792" t="str">
            <v/>
          </cell>
        </row>
        <row r="793">
          <cell r="Z793" t="str">
            <v/>
          </cell>
        </row>
        <row r="794">
          <cell r="Z794" t="str">
            <v/>
          </cell>
        </row>
        <row r="795">
          <cell r="Z795" t="str">
            <v/>
          </cell>
        </row>
        <row r="796">
          <cell r="Z796" t="str">
            <v/>
          </cell>
        </row>
        <row r="797">
          <cell r="Z797" t="str">
            <v/>
          </cell>
        </row>
        <row r="798">
          <cell r="Z798" t="str">
            <v/>
          </cell>
        </row>
        <row r="799">
          <cell r="Z799" t="str">
            <v/>
          </cell>
        </row>
        <row r="800">
          <cell r="Z800" t="str">
            <v/>
          </cell>
        </row>
        <row r="801">
          <cell r="Z801" t="str">
            <v/>
          </cell>
        </row>
        <row r="802">
          <cell r="Z802" t="str">
            <v/>
          </cell>
        </row>
        <row r="803">
          <cell r="Z803" t="str">
            <v/>
          </cell>
        </row>
        <row r="804">
          <cell r="Z804" t="str">
            <v/>
          </cell>
        </row>
        <row r="805">
          <cell r="Z805" t="str">
            <v/>
          </cell>
        </row>
        <row r="806">
          <cell r="Z806" t="str">
            <v/>
          </cell>
        </row>
        <row r="807">
          <cell r="Z807" t="str">
            <v/>
          </cell>
        </row>
        <row r="808">
          <cell r="Z808" t="str">
            <v/>
          </cell>
        </row>
        <row r="809">
          <cell r="Z809" t="str">
            <v/>
          </cell>
        </row>
        <row r="810">
          <cell r="Z810" t="str">
            <v/>
          </cell>
        </row>
        <row r="811">
          <cell r="Z811" t="str">
            <v/>
          </cell>
        </row>
        <row r="812">
          <cell r="Z812" t="str">
            <v/>
          </cell>
        </row>
        <row r="813">
          <cell r="Z813" t="str">
            <v/>
          </cell>
        </row>
        <row r="814">
          <cell r="Z814" t="str">
            <v/>
          </cell>
        </row>
        <row r="815">
          <cell r="Z815" t="str">
            <v/>
          </cell>
        </row>
        <row r="816">
          <cell r="Z816" t="str">
            <v/>
          </cell>
        </row>
        <row r="817">
          <cell r="Z817" t="str">
            <v/>
          </cell>
        </row>
        <row r="818">
          <cell r="Z818" t="str">
            <v/>
          </cell>
        </row>
        <row r="819">
          <cell r="Z819" t="str">
            <v/>
          </cell>
        </row>
        <row r="820">
          <cell r="Z820" t="str">
            <v/>
          </cell>
        </row>
        <row r="821">
          <cell r="Z821" t="str">
            <v/>
          </cell>
        </row>
        <row r="822">
          <cell r="Z822" t="str">
            <v/>
          </cell>
        </row>
        <row r="823">
          <cell r="Z823" t="str">
            <v/>
          </cell>
        </row>
        <row r="824">
          <cell r="Z824" t="str">
            <v/>
          </cell>
        </row>
        <row r="825">
          <cell r="Z825" t="str">
            <v/>
          </cell>
        </row>
        <row r="826">
          <cell r="Z826" t="str">
            <v/>
          </cell>
        </row>
        <row r="827">
          <cell r="Z827" t="str">
            <v/>
          </cell>
        </row>
        <row r="828">
          <cell r="Z828" t="str">
            <v/>
          </cell>
        </row>
        <row r="829">
          <cell r="Z829" t="str">
            <v/>
          </cell>
        </row>
        <row r="830">
          <cell r="Z830" t="str">
            <v/>
          </cell>
        </row>
        <row r="831">
          <cell r="Z831" t="str">
            <v/>
          </cell>
        </row>
        <row r="832">
          <cell r="Z832" t="str">
            <v/>
          </cell>
        </row>
        <row r="833">
          <cell r="Z833" t="str">
            <v/>
          </cell>
        </row>
        <row r="834">
          <cell r="Z834" t="str">
            <v/>
          </cell>
        </row>
        <row r="835">
          <cell r="Z835" t="str">
            <v/>
          </cell>
        </row>
        <row r="836">
          <cell r="Z836" t="str">
            <v/>
          </cell>
        </row>
        <row r="837">
          <cell r="Z837" t="str">
            <v/>
          </cell>
        </row>
        <row r="838">
          <cell r="Z838" t="str">
            <v/>
          </cell>
        </row>
        <row r="839">
          <cell r="Z839" t="str">
            <v/>
          </cell>
        </row>
        <row r="840">
          <cell r="Z840" t="str">
            <v/>
          </cell>
        </row>
        <row r="841">
          <cell r="Z841" t="str">
            <v/>
          </cell>
        </row>
        <row r="842">
          <cell r="Z842" t="str">
            <v/>
          </cell>
        </row>
        <row r="843">
          <cell r="Z843" t="str">
            <v/>
          </cell>
        </row>
        <row r="844">
          <cell r="Z844" t="str">
            <v/>
          </cell>
        </row>
        <row r="845">
          <cell r="Z845" t="str">
            <v/>
          </cell>
        </row>
        <row r="846">
          <cell r="Z846" t="str">
            <v/>
          </cell>
        </row>
        <row r="847">
          <cell r="Z847" t="str">
            <v/>
          </cell>
        </row>
        <row r="848">
          <cell r="Z848" t="str">
            <v/>
          </cell>
        </row>
        <row r="849">
          <cell r="Z849" t="str">
            <v/>
          </cell>
        </row>
        <row r="850">
          <cell r="Z850" t="str">
            <v/>
          </cell>
        </row>
        <row r="851">
          <cell r="Z851" t="str">
            <v/>
          </cell>
        </row>
        <row r="852">
          <cell r="Z852" t="str">
            <v/>
          </cell>
        </row>
        <row r="853">
          <cell r="Z853" t="str">
            <v/>
          </cell>
        </row>
        <row r="854">
          <cell r="Z854" t="str">
            <v/>
          </cell>
        </row>
        <row r="855">
          <cell r="Z855" t="str">
            <v/>
          </cell>
        </row>
        <row r="856">
          <cell r="Z856" t="str">
            <v/>
          </cell>
        </row>
        <row r="857">
          <cell r="Z857" t="str">
            <v/>
          </cell>
        </row>
        <row r="858">
          <cell r="Z858" t="str">
            <v/>
          </cell>
        </row>
        <row r="859">
          <cell r="Z859" t="str">
            <v/>
          </cell>
        </row>
        <row r="860">
          <cell r="Z860" t="str">
            <v/>
          </cell>
        </row>
        <row r="861">
          <cell r="Z861" t="str">
            <v/>
          </cell>
        </row>
        <row r="862">
          <cell r="Z862" t="str">
            <v/>
          </cell>
        </row>
        <row r="863">
          <cell r="Z863" t="str">
            <v/>
          </cell>
        </row>
        <row r="864">
          <cell r="Z864" t="str">
            <v/>
          </cell>
        </row>
        <row r="865">
          <cell r="Z865" t="str">
            <v/>
          </cell>
        </row>
        <row r="866">
          <cell r="Z866" t="str">
            <v/>
          </cell>
        </row>
        <row r="867">
          <cell r="Z867" t="str">
            <v/>
          </cell>
        </row>
        <row r="868">
          <cell r="Z868" t="str">
            <v/>
          </cell>
        </row>
        <row r="869">
          <cell r="Z869" t="str">
            <v/>
          </cell>
        </row>
        <row r="870">
          <cell r="Z870" t="str">
            <v/>
          </cell>
        </row>
        <row r="871">
          <cell r="Z871" t="str">
            <v/>
          </cell>
        </row>
        <row r="872">
          <cell r="Z872" t="str">
            <v/>
          </cell>
        </row>
        <row r="873">
          <cell r="Z873" t="str">
            <v/>
          </cell>
        </row>
        <row r="874">
          <cell r="Z874" t="str">
            <v/>
          </cell>
        </row>
        <row r="875">
          <cell r="Z875" t="str">
            <v/>
          </cell>
        </row>
        <row r="876">
          <cell r="Z876" t="str">
            <v/>
          </cell>
        </row>
        <row r="877">
          <cell r="Z877" t="str">
            <v/>
          </cell>
        </row>
        <row r="878">
          <cell r="Z878" t="str">
            <v/>
          </cell>
        </row>
        <row r="879">
          <cell r="Z879" t="str">
            <v/>
          </cell>
        </row>
        <row r="880">
          <cell r="Z880" t="str">
            <v/>
          </cell>
        </row>
        <row r="881">
          <cell r="Z881" t="str">
            <v/>
          </cell>
        </row>
        <row r="882">
          <cell r="Z882" t="str">
            <v/>
          </cell>
        </row>
        <row r="883">
          <cell r="Z883" t="str">
            <v/>
          </cell>
        </row>
        <row r="884">
          <cell r="Z884" t="str">
            <v/>
          </cell>
        </row>
        <row r="885">
          <cell r="Z885" t="str">
            <v/>
          </cell>
        </row>
        <row r="886">
          <cell r="Z886" t="str">
            <v/>
          </cell>
        </row>
        <row r="887">
          <cell r="Z887" t="str">
            <v/>
          </cell>
        </row>
        <row r="888">
          <cell r="Z888" t="str">
            <v/>
          </cell>
        </row>
        <row r="889">
          <cell r="Z889" t="str">
            <v/>
          </cell>
        </row>
        <row r="890">
          <cell r="Z890" t="str">
            <v/>
          </cell>
        </row>
        <row r="891">
          <cell r="Z891" t="str">
            <v/>
          </cell>
        </row>
        <row r="892">
          <cell r="Z892" t="str">
            <v/>
          </cell>
        </row>
        <row r="893">
          <cell r="Z893" t="str">
            <v/>
          </cell>
        </row>
        <row r="894">
          <cell r="Z894" t="str">
            <v/>
          </cell>
        </row>
        <row r="895">
          <cell r="Z895" t="str">
            <v/>
          </cell>
        </row>
        <row r="896">
          <cell r="Z896" t="str">
            <v/>
          </cell>
        </row>
        <row r="897">
          <cell r="Z897" t="str">
            <v/>
          </cell>
        </row>
        <row r="898">
          <cell r="Z898" t="str">
            <v/>
          </cell>
        </row>
        <row r="899">
          <cell r="Z899" t="str">
            <v/>
          </cell>
        </row>
        <row r="900">
          <cell r="Z900" t="str">
            <v/>
          </cell>
        </row>
        <row r="901">
          <cell r="Z901" t="str">
            <v/>
          </cell>
        </row>
        <row r="902">
          <cell r="Z902" t="str">
            <v/>
          </cell>
        </row>
        <row r="903">
          <cell r="Z903" t="str">
            <v/>
          </cell>
        </row>
        <row r="904">
          <cell r="Z904" t="str">
            <v/>
          </cell>
        </row>
        <row r="905">
          <cell r="Z905" t="str">
            <v/>
          </cell>
        </row>
        <row r="906">
          <cell r="Z906" t="str">
            <v/>
          </cell>
        </row>
        <row r="907">
          <cell r="Z907" t="str">
            <v/>
          </cell>
        </row>
        <row r="908">
          <cell r="Z908" t="str">
            <v/>
          </cell>
        </row>
        <row r="909">
          <cell r="Z909" t="str">
            <v/>
          </cell>
        </row>
        <row r="910">
          <cell r="Z910" t="str">
            <v/>
          </cell>
        </row>
        <row r="911">
          <cell r="Z911" t="str">
            <v/>
          </cell>
        </row>
        <row r="912">
          <cell r="Z912" t="str">
            <v/>
          </cell>
        </row>
        <row r="913">
          <cell r="Z913" t="str">
            <v/>
          </cell>
        </row>
        <row r="914">
          <cell r="Z914" t="str">
            <v/>
          </cell>
        </row>
        <row r="915">
          <cell r="Z915" t="str">
            <v/>
          </cell>
        </row>
        <row r="916">
          <cell r="Z916" t="str">
            <v/>
          </cell>
        </row>
        <row r="917">
          <cell r="Z917" t="str">
            <v/>
          </cell>
        </row>
        <row r="918">
          <cell r="Z918" t="str">
            <v/>
          </cell>
        </row>
        <row r="919">
          <cell r="Z919" t="str">
            <v/>
          </cell>
        </row>
        <row r="920">
          <cell r="Z920" t="str">
            <v/>
          </cell>
        </row>
        <row r="921">
          <cell r="Z921" t="str">
            <v/>
          </cell>
        </row>
        <row r="922">
          <cell r="Z922" t="str">
            <v/>
          </cell>
        </row>
        <row r="923">
          <cell r="Z923" t="str">
            <v/>
          </cell>
        </row>
        <row r="924">
          <cell r="Z924" t="str">
            <v/>
          </cell>
        </row>
        <row r="925">
          <cell r="Z925" t="str">
            <v/>
          </cell>
        </row>
        <row r="926">
          <cell r="Z926" t="str">
            <v/>
          </cell>
        </row>
        <row r="927">
          <cell r="Z927" t="str">
            <v/>
          </cell>
        </row>
        <row r="928">
          <cell r="Z928" t="str">
            <v/>
          </cell>
        </row>
        <row r="929">
          <cell r="Z929" t="str">
            <v/>
          </cell>
        </row>
        <row r="930">
          <cell r="Z930" t="str">
            <v/>
          </cell>
        </row>
        <row r="931">
          <cell r="Z931" t="str">
            <v/>
          </cell>
        </row>
        <row r="932">
          <cell r="Z932" t="str">
            <v/>
          </cell>
        </row>
        <row r="933">
          <cell r="Z933" t="str">
            <v/>
          </cell>
        </row>
        <row r="934">
          <cell r="Z934" t="str">
            <v/>
          </cell>
        </row>
        <row r="935">
          <cell r="Z935" t="str">
            <v/>
          </cell>
        </row>
        <row r="936">
          <cell r="Z936" t="str">
            <v/>
          </cell>
        </row>
        <row r="937">
          <cell r="Z937" t="str">
            <v/>
          </cell>
        </row>
        <row r="938">
          <cell r="Z938" t="str">
            <v/>
          </cell>
        </row>
        <row r="939">
          <cell r="Z939" t="str">
            <v/>
          </cell>
        </row>
        <row r="940">
          <cell r="Z940" t="str">
            <v/>
          </cell>
        </row>
        <row r="941">
          <cell r="Z941" t="str">
            <v/>
          </cell>
        </row>
        <row r="942">
          <cell r="Z942" t="str">
            <v/>
          </cell>
        </row>
        <row r="943">
          <cell r="Z943" t="str">
            <v/>
          </cell>
        </row>
        <row r="944">
          <cell r="Z944" t="str">
            <v/>
          </cell>
        </row>
        <row r="945">
          <cell r="Z945" t="str">
            <v/>
          </cell>
        </row>
        <row r="946">
          <cell r="Z946" t="str">
            <v/>
          </cell>
        </row>
        <row r="947">
          <cell r="Z947" t="str">
            <v/>
          </cell>
        </row>
        <row r="948">
          <cell r="Z948" t="str">
            <v/>
          </cell>
        </row>
        <row r="949">
          <cell r="Z949" t="str">
            <v/>
          </cell>
        </row>
        <row r="950">
          <cell r="Z950" t="str">
            <v/>
          </cell>
        </row>
        <row r="951">
          <cell r="Z951" t="str">
            <v/>
          </cell>
        </row>
        <row r="952">
          <cell r="Z952" t="str">
            <v/>
          </cell>
        </row>
        <row r="953">
          <cell r="Z953" t="str">
            <v/>
          </cell>
        </row>
        <row r="954">
          <cell r="Z954" t="str">
            <v/>
          </cell>
        </row>
        <row r="955">
          <cell r="Z955" t="str">
            <v/>
          </cell>
        </row>
        <row r="956">
          <cell r="Z956" t="str">
            <v/>
          </cell>
        </row>
        <row r="957">
          <cell r="Z957" t="str">
            <v/>
          </cell>
        </row>
        <row r="958">
          <cell r="Z958" t="str">
            <v/>
          </cell>
        </row>
        <row r="959">
          <cell r="Z959" t="str">
            <v/>
          </cell>
        </row>
        <row r="960">
          <cell r="Z960" t="str">
            <v/>
          </cell>
        </row>
        <row r="961">
          <cell r="Z961" t="str">
            <v/>
          </cell>
        </row>
        <row r="962">
          <cell r="Z962" t="str">
            <v/>
          </cell>
        </row>
        <row r="963">
          <cell r="Z963" t="str">
            <v/>
          </cell>
        </row>
        <row r="964">
          <cell r="Z964" t="str">
            <v/>
          </cell>
        </row>
        <row r="965">
          <cell r="Z965" t="str">
            <v/>
          </cell>
        </row>
        <row r="966">
          <cell r="Z966" t="str">
            <v/>
          </cell>
        </row>
        <row r="967">
          <cell r="Z967" t="str">
            <v/>
          </cell>
        </row>
        <row r="968">
          <cell r="Z968" t="str">
            <v/>
          </cell>
        </row>
        <row r="969">
          <cell r="Z969" t="str">
            <v/>
          </cell>
        </row>
        <row r="970">
          <cell r="Z970" t="str">
            <v/>
          </cell>
        </row>
        <row r="971">
          <cell r="Z971" t="str">
            <v/>
          </cell>
        </row>
        <row r="972">
          <cell r="Z972" t="str">
            <v/>
          </cell>
        </row>
        <row r="973">
          <cell r="Z973" t="str">
            <v/>
          </cell>
        </row>
        <row r="974">
          <cell r="Z974" t="str">
            <v/>
          </cell>
        </row>
        <row r="975">
          <cell r="Z975" t="str">
            <v/>
          </cell>
        </row>
        <row r="976">
          <cell r="Z976" t="str">
            <v/>
          </cell>
        </row>
        <row r="977">
          <cell r="Z977" t="str">
            <v/>
          </cell>
        </row>
        <row r="978">
          <cell r="Z978" t="str">
            <v/>
          </cell>
        </row>
        <row r="979">
          <cell r="Z979" t="str">
            <v/>
          </cell>
        </row>
        <row r="980">
          <cell r="Z980" t="str">
            <v/>
          </cell>
        </row>
        <row r="981">
          <cell r="Z981" t="str">
            <v/>
          </cell>
        </row>
        <row r="982">
          <cell r="Z982" t="str">
            <v/>
          </cell>
        </row>
        <row r="983">
          <cell r="Z983" t="str">
            <v/>
          </cell>
        </row>
        <row r="984">
          <cell r="Z984" t="str">
            <v/>
          </cell>
        </row>
        <row r="985">
          <cell r="Z985" t="str">
            <v/>
          </cell>
        </row>
        <row r="986">
          <cell r="Z986" t="str">
            <v/>
          </cell>
        </row>
        <row r="987">
          <cell r="Z987" t="str">
            <v/>
          </cell>
        </row>
        <row r="988">
          <cell r="Z988" t="str">
            <v/>
          </cell>
        </row>
        <row r="989">
          <cell r="Z989" t="str">
            <v/>
          </cell>
        </row>
        <row r="990">
          <cell r="Z990" t="str">
            <v/>
          </cell>
        </row>
        <row r="991">
          <cell r="Z991" t="str">
            <v/>
          </cell>
        </row>
        <row r="992">
          <cell r="Z992" t="str">
            <v/>
          </cell>
        </row>
        <row r="993">
          <cell r="Z993" t="str">
            <v/>
          </cell>
        </row>
        <row r="994">
          <cell r="Z994" t="str">
            <v/>
          </cell>
        </row>
        <row r="995">
          <cell r="Z995" t="str">
            <v/>
          </cell>
        </row>
        <row r="996">
          <cell r="Z996" t="str">
            <v/>
          </cell>
        </row>
        <row r="997">
          <cell r="Z997" t="str">
            <v/>
          </cell>
        </row>
        <row r="998">
          <cell r="Z998" t="str">
            <v/>
          </cell>
        </row>
        <row r="999">
          <cell r="Z999" t="str">
            <v/>
          </cell>
        </row>
        <row r="1000">
          <cell r="Z1000" t="str">
            <v/>
          </cell>
        </row>
        <row r="1001">
          <cell r="Z1001" t="str">
            <v/>
          </cell>
        </row>
        <row r="1002">
          <cell r="Z1002" t="str">
            <v/>
          </cell>
        </row>
        <row r="1003">
          <cell r="Z1003" t="str">
            <v/>
          </cell>
        </row>
        <row r="1004">
          <cell r="Z1004" t="str">
            <v/>
          </cell>
        </row>
        <row r="1005">
          <cell r="Z1005" t="str">
            <v/>
          </cell>
        </row>
        <row r="1006">
          <cell r="Z1006" t="str">
            <v/>
          </cell>
        </row>
        <row r="1007">
          <cell r="Z1007" t="str">
            <v/>
          </cell>
        </row>
        <row r="1008">
          <cell r="Z1008" t="str">
            <v/>
          </cell>
        </row>
        <row r="1009">
          <cell r="Z1009" t="str">
            <v/>
          </cell>
        </row>
        <row r="1010">
          <cell r="Z1010" t="str">
            <v/>
          </cell>
        </row>
        <row r="1011">
          <cell r="Z1011" t="str">
            <v/>
          </cell>
        </row>
        <row r="1012">
          <cell r="Z1012" t="str">
            <v/>
          </cell>
        </row>
        <row r="1013">
          <cell r="Z1013" t="str">
            <v/>
          </cell>
        </row>
        <row r="1014">
          <cell r="Z1014" t="str">
            <v/>
          </cell>
        </row>
        <row r="1015">
          <cell r="Z1015" t="str">
            <v/>
          </cell>
        </row>
        <row r="1016">
          <cell r="Z1016" t="str">
            <v/>
          </cell>
        </row>
        <row r="1017">
          <cell r="Z1017" t="str">
            <v/>
          </cell>
        </row>
        <row r="1018">
          <cell r="Z1018" t="str">
            <v/>
          </cell>
        </row>
        <row r="1019">
          <cell r="Z1019" t="str">
            <v/>
          </cell>
        </row>
        <row r="1020">
          <cell r="Z1020" t="str">
            <v/>
          </cell>
        </row>
        <row r="1021">
          <cell r="Z1021" t="str">
            <v/>
          </cell>
        </row>
        <row r="1022">
          <cell r="Z1022" t="str">
            <v/>
          </cell>
        </row>
        <row r="1023">
          <cell r="Z1023" t="str">
            <v/>
          </cell>
        </row>
        <row r="1024">
          <cell r="Z1024" t="str">
            <v/>
          </cell>
        </row>
        <row r="1025">
          <cell r="Z1025" t="str">
            <v/>
          </cell>
        </row>
        <row r="1026">
          <cell r="Z1026" t="str">
            <v/>
          </cell>
        </row>
        <row r="1027">
          <cell r="Z1027" t="str">
            <v/>
          </cell>
        </row>
        <row r="1028">
          <cell r="Z1028" t="str">
            <v/>
          </cell>
        </row>
        <row r="1029">
          <cell r="Z1029" t="str">
            <v/>
          </cell>
        </row>
        <row r="1030">
          <cell r="Z1030" t="str">
            <v/>
          </cell>
        </row>
        <row r="1031">
          <cell r="Z1031" t="str">
            <v/>
          </cell>
        </row>
        <row r="1032">
          <cell r="Z1032" t="str">
            <v/>
          </cell>
        </row>
        <row r="1033">
          <cell r="Z1033" t="str">
            <v/>
          </cell>
        </row>
        <row r="1034">
          <cell r="Z1034" t="str">
            <v/>
          </cell>
        </row>
        <row r="1035">
          <cell r="Z1035" t="str">
            <v/>
          </cell>
        </row>
        <row r="1036">
          <cell r="Z1036" t="str">
            <v/>
          </cell>
        </row>
        <row r="1037">
          <cell r="Z1037" t="str">
            <v/>
          </cell>
        </row>
        <row r="1038">
          <cell r="Z1038" t="str">
            <v/>
          </cell>
        </row>
        <row r="1039">
          <cell r="Z1039" t="str">
            <v/>
          </cell>
        </row>
        <row r="1040">
          <cell r="Z1040" t="str">
            <v/>
          </cell>
        </row>
        <row r="1041">
          <cell r="Z1041" t="str">
            <v/>
          </cell>
        </row>
        <row r="1042">
          <cell r="Z1042" t="str">
            <v/>
          </cell>
        </row>
        <row r="1043">
          <cell r="Z1043" t="str">
            <v/>
          </cell>
        </row>
        <row r="1044">
          <cell r="Z1044" t="str">
            <v/>
          </cell>
        </row>
        <row r="1045">
          <cell r="Z1045" t="str">
            <v/>
          </cell>
        </row>
        <row r="1046">
          <cell r="Z1046" t="str">
            <v/>
          </cell>
        </row>
        <row r="1047">
          <cell r="Z1047" t="str">
            <v/>
          </cell>
        </row>
        <row r="1048">
          <cell r="Z1048" t="str">
            <v/>
          </cell>
        </row>
        <row r="1049">
          <cell r="Z1049" t="str">
            <v/>
          </cell>
        </row>
        <row r="1050">
          <cell r="Z1050" t="str">
            <v/>
          </cell>
        </row>
        <row r="1051">
          <cell r="Z1051" t="str">
            <v/>
          </cell>
        </row>
        <row r="1052">
          <cell r="Z1052" t="str">
            <v/>
          </cell>
        </row>
        <row r="1053">
          <cell r="Z1053" t="str">
            <v/>
          </cell>
        </row>
        <row r="1054">
          <cell r="Z1054" t="str">
            <v/>
          </cell>
        </row>
        <row r="1055">
          <cell r="Z1055" t="str">
            <v/>
          </cell>
        </row>
        <row r="1056">
          <cell r="Z1056" t="str">
            <v/>
          </cell>
        </row>
        <row r="1057">
          <cell r="Z1057" t="str">
            <v/>
          </cell>
        </row>
        <row r="1058">
          <cell r="Z1058" t="str">
            <v/>
          </cell>
        </row>
        <row r="1059">
          <cell r="Z1059" t="str">
            <v/>
          </cell>
        </row>
        <row r="1060">
          <cell r="Z1060" t="str">
            <v/>
          </cell>
        </row>
        <row r="1061">
          <cell r="Z1061" t="str">
            <v/>
          </cell>
        </row>
        <row r="1062">
          <cell r="Z1062" t="str">
            <v/>
          </cell>
        </row>
        <row r="1063">
          <cell r="Z1063" t="str">
            <v/>
          </cell>
        </row>
        <row r="1064">
          <cell r="Z1064" t="str">
            <v/>
          </cell>
        </row>
        <row r="1065">
          <cell r="Z1065" t="str">
            <v/>
          </cell>
        </row>
        <row r="1066">
          <cell r="Z1066" t="str">
            <v/>
          </cell>
        </row>
        <row r="1067">
          <cell r="Z1067" t="str">
            <v/>
          </cell>
        </row>
        <row r="1068">
          <cell r="Z1068" t="str">
            <v/>
          </cell>
        </row>
        <row r="1069">
          <cell r="Z1069" t="str">
            <v/>
          </cell>
        </row>
        <row r="1070">
          <cell r="Z1070" t="str">
            <v/>
          </cell>
        </row>
        <row r="1071">
          <cell r="Z1071" t="str">
            <v/>
          </cell>
        </row>
        <row r="1072">
          <cell r="Z1072" t="str">
            <v/>
          </cell>
        </row>
        <row r="1073">
          <cell r="Z1073" t="str">
            <v/>
          </cell>
        </row>
        <row r="1074">
          <cell r="Z1074" t="str">
            <v/>
          </cell>
        </row>
        <row r="1075">
          <cell r="Z1075" t="str">
            <v/>
          </cell>
        </row>
        <row r="1076">
          <cell r="Z1076" t="str">
            <v/>
          </cell>
        </row>
        <row r="1077">
          <cell r="Z1077" t="str">
            <v/>
          </cell>
        </row>
        <row r="1078">
          <cell r="Z1078" t="str">
            <v/>
          </cell>
        </row>
        <row r="1079">
          <cell r="Z1079" t="str">
            <v/>
          </cell>
        </row>
        <row r="1080">
          <cell r="Z1080" t="str">
            <v/>
          </cell>
        </row>
        <row r="1081">
          <cell r="Z1081" t="str">
            <v/>
          </cell>
        </row>
        <row r="1082">
          <cell r="Z1082" t="str">
            <v/>
          </cell>
        </row>
        <row r="1083">
          <cell r="Z1083" t="str">
            <v/>
          </cell>
        </row>
        <row r="1084">
          <cell r="Z1084" t="str">
            <v/>
          </cell>
        </row>
        <row r="1085">
          <cell r="Z1085" t="str">
            <v/>
          </cell>
        </row>
        <row r="1086">
          <cell r="Z1086" t="str">
            <v/>
          </cell>
        </row>
        <row r="1087">
          <cell r="Z1087" t="str">
            <v/>
          </cell>
        </row>
        <row r="1088">
          <cell r="Z1088" t="str">
            <v/>
          </cell>
        </row>
        <row r="1089">
          <cell r="Z1089" t="str">
            <v/>
          </cell>
        </row>
        <row r="1090">
          <cell r="Z1090" t="str">
            <v/>
          </cell>
        </row>
        <row r="1091">
          <cell r="Z1091" t="str">
            <v/>
          </cell>
        </row>
        <row r="1092">
          <cell r="Z1092" t="str">
            <v/>
          </cell>
        </row>
        <row r="1093">
          <cell r="Z1093" t="str">
            <v/>
          </cell>
        </row>
        <row r="1094">
          <cell r="Z1094" t="str">
            <v/>
          </cell>
        </row>
        <row r="1095">
          <cell r="Z1095" t="str">
            <v/>
          </cell>
        </row>
        <row r="1096">
          <cell r="Z1096" t="str">
            <v/>
          </cell>
        </row>
        <row r="1097">
          <cell r="Z1097" t="str">
            <v/>
          </cell>
        </row>
        <row r="1098">
          <cell r="Z1098" t="str">
            <v/>
          </cell>
        </row>
        <row r="1099">
          <cell r="Z1099" t="str">
            <v/>
          </cell>
        </row>
        <row r="1100">
          <cell r="Z1100" t="str">
            <v/>
          </cell>
        </row>
        <row r="1101">
          <cell r="Z1101" t="str">
            <v/>
          </cell>
        </row>
        <row r="1102">
          <cell r="Z1102" t="str">
            <v/>
          </cell>
        </row>
        <row r="1103">
          <cell r="Z1103" t="str">
            <v/>
          </cell>
        </row>
        <row r="1104">
          <cell r="Z1104" t="str">
            <v/>
          </cell>
        </row>
        <row r="1105">
          <cell r="Z1105" t="str">
            <v/>
          </cell>
        </row>
        <row r="1106">
          <cell r="Z1106" t="str">
            <v/>
          </cell>
        </row>
        <row r="1107">
          <cell r="Z1107" t="str">
            <v/>
          </cell>
        </row>
        <row r="1108">
          <cell r="Z1108" t="str">
            <v/>
          </cell>
        </row>
        <row r="1109">
          <cell r="Z1109" t="str">
            <v/>
          </cell>
        </row>
        <row r="1110">
          <cell r="Z1110" t="str">
            <v/>
          </cell>
        </row>
        <row r="1111">
          <cell r="Z1111" t="str">
            <v/>
          </cell>
        </row>
        <row r="1112">
          <cell r="Z1112" t="str">
            <v/>
          </cell>
        </row>
        <row r="1113">
          <cell r="Z1113" t="str">
            <v/>
          </cell>
        </row>
        <row r="1114">
          <cell r="Z1114" t="str">
            <v/>
          </cell>
        </row>
        <row r="1115">
          <cell r="Z1115" t="str">
            <v/>
          </cell>
        </row>
        <row r="1116">
          <cell r="Z1116" t="str">
            <v/>
          </cell>
        </row>
        <row r="1117">
          <cell r="Z1117" t="str">
            <v/>
          </cell>
        </row>
        <row r="1118">
          <cell r="Z1118" t="str">
            <v/>
          </cell>
        </row>
        <row r="1119">
          <cell r="Z1119" t="str">
            <v/>
          </cell>
        </row>
        <row r="1120">
          <cell r="Z1120" t="str">
            <v/>
          </cell>
        </row>
        <row r="1121">
          <cell r="Z1121" t="str">
            <v/>
          </cell>
        </row>
        <row r="1122">
          <cell r="Z1122" t="str">
            <v/>
          </cell>
        </row>
        <row r="1123">
          <cell r="Z1123" t="str">
            <v/>
          </cell>
        </row>
        <row r="1124">
          <cell r="Z1124" t="str">
            <v/>
          </cell>
        </row>
        <row r="1125">
          <cell r="Z1125" t="str">
            <v/>
          </cell>
        </row>
        <row r="1126">
          <cell r="Z1126" t="str">
            <v/>
          </cell>
        </row>
        <row r="1127">
          <cell r="Z1127" t="str">
            <v/>
          </cell>
        </row>
        <row r="1128">
          <cell r="Z1128" t="str">
            <v/>
          </cell>
        </row>
        <row r="1129">
          <cell r="Z1129" t="str">
            <v/>
          </cell>
        </row>
        <row r="1130">
          <cell r="Z1130" t="str">
            <v/>
          </cell>
        </row>
        <row r="1131">
          <cell r="Z1131" t="str">
            <v/>
          </cell>
        </row>
        <row r="1132">
          <cell r="Z1132" t="str">
            <v/>
          </cell>
        </row>
        <row r="1133">
          <cell r="Z1133" t="str">
            <v/>
          </cell>
        </row>
        <row r="1134">
          <cell r="Z1134" t="str">
            <v/>
          </cell>
        </row>
        <row r="1135">
          <cell r="Z1135" t="str">
            <v/>
          </cell>
        </row>
        <row r="1136">
          <cell r="Z1136" t="str">
            <v/>
          </cell>
        </row>
        <row r="1137">
          <cell r="Z1137" t="str">
            <v/>
          </cell>
        </row>
        <row r="1138">
          <cell r="Z1138" t="str">
            <v/>
          </cell>
        </row>
        <row r="1139">
          <cell r="Z1139" t="str">
            <v/>
          </cell>
        </row>
        <row r="1140">
          <cell r="Z1140" t="str">
            <v/>
          </cell>
        </row>
        <row r="1141">
          <cell r="Z1141" t="str">
            <v/>
          </cell>
        </row>
        <row r="1142">
          <cell r="Z1142" t="str">
            <v/>
          </cell>
        </row>
        <row r="1143">
          <cell r="Z1143" t="str">
            <v/>
          </cell>
        </row>
        <row r="1144">
          <cell r="Z1144" t="str">
            <v/>
          </cell>
        </row>
        <row r="1145">
          <cell r="Z1145" t="str">
            <v/>
          </cell>
        </row>
        <row r="1146">
          <cell r="Z1146" t="str">
            <v/>
          </cell>
        </row>
        <row r="1147">
          <cell r="Z1147" t="str">
            <v/>
          </cell>
        </row>
        <row r="1148">
          <cell r="Z1148" t="str">
            <v/>
          </cell>
        </row>
        <row r="1149">
          <cell r="Z1149" t="str">
            <v/>
          </cell>
        </row>
        <row r="1150">
          <cell r="Z1150" t="str">
            <v/>
          </cell>
        </row>
        <row r="1151">
          <cell r="Z1151" t="str">
            <v/>
          </cell>
        </row>
        <row r="1152">
          <cell r="Z1152" t="str">
            <v/>
          </cell>
        </row>
        <row r="1153">
          <cell r="Z1153" t="str">
            <v/>
          </cell>
        </row>
        <row r="1154">
          <cell r="Z1154" t="str">
            <v/>
          </cell>
        </row>
        <row r="1155">
          <cell r="Z1155" t="str">
            <v/>
          </cell>
        </row>
        <row r="1156">
          <cell r="Z1156" t="str">
            <v/>
          </cell>
        </row>
        <row r="1157">
          <cell r="Z1157" t="str">
            <v/>
          </cell>
        </row>
        <row r="1158">
          <cell r="Z1158" t="str">
            <v/>
          </cell>
        </row>
        <row r="1159">
          <cell r="Z1159" t="str">
            <v/>
          </cell>
        </row>
        <row r="1160">
          <cell r="Z1160" t="str">
            <v/>
          </cell>
        </row>
        <row r="1161">
          <cell r="Z1161" t="str">
            <v/>
          </cell>
        </row>
        <row r="1162">
          <cell r="Z1162" t="str">
            <v/>
          </cell>
        </row>
        <row r="1163">
          <cell r="Z1163" t="str">
            <v/>
          </cell>
        </row>
        <row r="1164">
          <cell r="Z1164" t="str">
            <v/>
          </cell>
        </row>
        <row r="1165">
          <cell r="Z1165" t="str">
            <v/>
          </cell>
        </row>
        <row r="1166">
          <cell r="Z1166" t="str">
            <v/>
          </cell>
        </row>
        <row r="1167">
          <cell r="Z1167" t="str">
            <v/>
          </cell>
        </row>
        <row r="1168">
          <cell r="Z1168" t="str">
            <v/>
          </cell>
        </row>
        <row r="1169">
          <cell r="Z1169" t="str">
            <v/>
          </cell>
        </row>
        <row r="1170">
          <cell r="Z1170" t="str">
            <v/>
          </cell>
        </row>
        <row r="1171">
          <cell r="Z1171" t="str">
            <v/>
          </cell>
        </row>
        <row r="1172">
          <cell r="Z1172" t="str">
            <v/>
          </cell>
        </row>
        <row r="1173">
          <cell r="Z1173" t="str">
            <v/>
          </cell>
        </row>
        <row r="1174">
          <cell r="Z1174" t="str">
            <v/>
          </cell>
        </row>
        <row r="1175">
          <cell r="Z1175" t="str">
            <v/>
          </cell>
        </row>
        <row r="1176">
          <cell r="Z1176" t="str">
            <v/>
          </cell>
        </row>
        <row r="1177">
          <cell r="Z1177" t="str">
            <v/>
          </cell>
        </row>
        <row r="1178">
          <cell r="Z1178" t="str">
            <v/>
          </cell>
        </row>
        <row r="1179">
          <cell r="Z1179" t="str">
            <v/>
          </cell>
        </row>
        <row r="1180">
          <cell r="Z1180" t="str">
            <v/>
          </cell>
        </row>
        <row r="1181">
          <cell r="Z1181" t="str">
            <v/>
          </cell>
        </row>
        <row r="1182">
          <cell r="Z1182" t="str">
            <v/>
          </cell>
        </row>
        <row r="1183">
          <cell r="Z1183" t="str">
            <v/>
          </cell>
        </row>
        <row r="1184">
          <cell r="Z1184" t="str">
            <v/>
          </cell>
        </row>
        <row r="1185">
          <cell r="Z1185" t="str">
            <v/>
          </cell>
        </row>
        <row r="1186">
          <cell r="Z1186" t="str">
            <v/>
          </cell>
        </row>
        <row r="1187">
          <cell r="Z1187" t="str">
            <v/>
          </cell>
        </row>
        <row r="1188">
          <cell r="Z1188" t="str">
            <v/>
          </cell>
        </row>
        <row r="1189">
          <cell r="Z1189" t="str">
            <v/>
          </cell>
        </row>
        <row r="1190">
          <cell r="Z1190" t="str">
            <v/>
          </cell>
        </row>
        <row r="1191">
          <cell r="Z1191" t="str">
            <v/>
          </cell>
        </row>
        <row r="1192">
          <cell r="Z1192" t="str">
            <v/>
          </cell>
        </row>
        <row r="1193">
          <cell r="Z1193" t="str">
            <v/>
          </cell>
        </row>
        <row r="1194">
          <cell r="Z1194" t="str">
            <v/>
          </cell>
        </row>
        <row r="1195">
          <cell r="Z1195" t="str">
            <v/>
          </cell>
        </row>
        <row r="1196">
          <cell r="Z1196" t="str">
            <v/>
          </cell>
        </row>
        <row r="1197">
          <cell r="Z1197" t="str">
            <v/>
          </cell>
        </row>
        <row r="1198">
          <cell r="Z1198" t="str">
            <v/>
          </cell>
        </row>
        <row r="1199">
          <cell r="Z1199" t="str">
            <v/>
          </cell>
        </row>
        <row r="1200">
          <cell r="Z1200" t="str">
            <v/>
          </cell>
        </row>
        <row r="1201">
          <cell r="Z1201" t="str">
            <v/>
          </cell>
        </row>
        <row r="1202">
          <cell r="Z1202" t="str">
            <v/>
          </cell>
        </row>
        <row r="1203">
          <cell r="Z1203" t="str">
            <v/>
          </cell>
        </row>
        <row r="1204">
          <cell r="Z1204" t="str">
            <v/>
          </cell>
        </row>
        <row r="1205">
          <cell r="Z1205" t="str">
            <v/>
          </cell>
        </row>
        <row r="1206">
          <cell r="Z1206" t="str">
            <v/>
          </cell>
        </row>
        <row r="1207">
          <cell r="Z1207" t="str">
            <v/>
          </cell>
        </row>
        <row r="1208">
          <cell r="Z1208" t="str">
            <v/>
          </cell>
        </row>
        <row r="1209">
          <cell r="Z1209" t="str">
            <v/>
          </cell>
        </row>
        <row r="1210">
          <cell r="Z1210" t="str">
            <v/>
          </cell>
        </row>
        <row r="1211">
          <cell r="Z1211" t="str">
            <v/>
          </cell>
        </row>
        <row r="1212">
          <cell r="Z1212" t="str">
            <v/>
          </cell>
        </row>
        <row r="1213">
          <cell r="Z1213" t="str">
            <v/>
          </cell>
        </row>
        <row r="1214">
          <cell r="Z1214" t="str">
            <v/>
          </cell>
        </row>
        <row r="1215">
          <cell r="Z1215" t="str">
            <v/>
          </cell>
        </row>
        <row r="1216">
          <cell r="Z1216" t="str">
            <v/>
          </cell>
        </row>
        <row r="1217">
          <cell r="Z1217" t="str">
            <v/>
          </cell>
        </row>
        <row r="1218">
          <cell r="Z1218" t="str">
            <v/>
          </cell>
        </row>
        <row r="1219">
          <cell r="Z1219" t="str">
            <v/>
          </cell>
        </row>
        <row r="1220">
          <cell r="Z1220" t="str">
            <v/>
          </cell>
        </row>
        <row r="1221">
          <cell r="Z1221" t="str">
            <v/>
          </cell>
        </row>
        <row r="1222">
          <cell r="Z1222" t="str">
            <v/>
          </cell>
        </row>
        <row r="1223">
          <cell r="Z1223" t="str">
            <v/>
          </cell>
        </row>
        <row r="1224">
          <cell r="Z1224" t="str">
            <v/>
          </cell>
        </row>
        <row r="1225">
          <cell r="Z1225" t="str">
            <v/>
          </cell>
        </row>
        <row r="1226">
          <cell r="Z1226" t="str">
            <v/>
          </cell>
        </row>
        <row r="1227">
          <cell r="Z1227" t="str">
            <v/>
          </cell>
        </row>
        <row r="1228">
          <cell r="Z1228" t="str">
            <v/>
          </cell>
        </row>
        <row r="1229">
          <cell r="Z1229" t="str">
            <v/>
          </cell>
        </row>
        <row r="1230">
          <cell r="Z1230" t="str">
            <v/>
          </cell>
        </row>
        <row r="1231">
          <cell r="Z1231" t="str">
            <v/>
          </cell>
        </row>
        <row r="1232">
          <cell r="Z1232" t="str">
            <v/>
          </cell>
        </row>
        <row r="1233">
          <cell r="Z1233" t="str">
            <v/>
          </cell>
        </row>
        <row r="1234">
          <cell r="Z1234" t="str">
            <v/>
          </cell>
        </row>
        <row r="1235">
          <cell r="Z1235" t="str">
            <v/>
          </cell>
        </row>
        <row r="1236">
          <cell r="Z1236" t="str">
            <v/>
          </cell>
        </row>
        <row r="1237">
          <cell r="Z1237" t="str">
            <v/>
          </cell>
        </row>
        <row r="1238">
          <cell r="Z1238" t="str">
            <v/>
          </cell>
        </row>
        <row r="1239">
          <cell r="Z1239" t="str">
            <v/>
          </cell>
        </row>
        <row r="1240">
          <cell r="Z1240" t="str">
            <v/>
          </cell>
        </row>
        <row r="1241">
          <cell r="Z1241" t="str">
            <v/>
          </cell>
        </row>
        <row r="1242">
          <cell r="Z1242" t="str">
            <v/>
          </cell>
        </row>
        <row r="1243">
          <cell r="Z1243" t="str">
            <v/>
          </cell>
        </row>
        <row r="1244">
          <cell r="Z1244" t="str">
            <v/>
          </cell>
        </row>
        <row r="1245">
          <cell r="Z1245" t="str">
            <v/>
          </cell>
        </row>
        <row r="1246">
          <cell r="Z1246" t="str">
            <v/>
          </cell>
        </row>
        <row r="1247">
          <cell r="Z1247" t="str">
            <v/>
          </cell>
        </row>
        <row r="1248">
          <cell r="Z1248" t="str">
            <v/>
          </cell>
        </row>
        <row r="1249">
          <cell r="Z1249" t="str">
            <v/>
          </cell>
        </row>
        <row r="1250">
          <cell r="Z1250" t="str">
            <v/>
          </cell>
        </row>
        <row r="1251">
          <cell r="Z1251" t="str">
            <v/>
          </cell>
        </row>
        <row r="1252">
          <cell r="Z1252" t="str">
            <v/>
          </cell>
        </row>
        <row r="1253">
          <cell r="Z1253" t="str">
            <v/>
          </cell>
        </row>
        <row r="1254">
          <cell r="Z1254" t="str">
            <v/>
          </cell>
        </row>
        <row r="1255">
          <cell r="Z1255" t="str">
            <v/>
          </cell>
        </row>
        <row r="1256">
          <cell r="Z1256" t="str">
            <v/>
          </cell>
        </row>
        <row r="1257">
          <cell r="Z1257" t="str">
            <v/>
          </cell>
        </row>
        <row r="1258">
          <cell r="Z1258" t="str">
            <v/>
          </cell>
        </row>
        <row r="1259">
          <cell r="Z1259" t="str">
            <v/>
          </cell>
        </row>
        <row r="1260">
          <cell r="Z1260" t="str">
            <v/>
          </cell>
        </row>
        <row r="1261">
          <cell r="Z1261" t="str">
            <v/>
          </cell>
        </row>
        <row r="1262">
          <cell r="Z1262" t="str">
            <v/>
          </cell>
        </row>
        <row r="1263">
          <cell r="Z1263" t="str">
            <v/>
          </cell>
        </row>
        <row r="1264">
          <cell r="Z1264" t="str">
            <v/>
          </cell>
        </row>
        <row r="1265">
          <cell r="Z1265" t="str">
            <v/>
          </cell>
        </row>
        <row r="1266">
          <cell r="Z1266" t="str">
            <v/>
          </cell>
        </row>
        <row r="1267">
          <cell r="Z1267" t="str">
            <v/>
          </cell>
        </row>
        <row r="1268">
          <cell r="Z1268" t="str">
            <v/>
          </cell>
        </row>
        <row r="1269">
          <cell r="Z1269" t="str">
            <v/>
          </cell>
        </row>
        <row r="1270">
          <cell r="Z1270" t="str">
            <v/>
          </cell>
        </row>
        <row r="1271">
          <cell r="Z1271" t="str">
            <v/>
          </cell>
        </row>
        <row r="1272">
          <cell r="Z1272" t="str">
            <v/>
          </cell>
        </row>
        <row r="1273">
          <cell r="Z1273" t="str">
            <v/>
          </cell>
        </row>
        <row r="1274">
          <cell r="Z1274" t="str">
            <v/>
          </cell>
        </row>
        <row r="1275">
          <cell r="Z1275" t="str">
            <v/>
          </cell>
        </row>
        <row r="1276">
          <cell r="Z1276" t="str">
            <v/>
          </cell>
        </row>
        <row r="1277">
          <cell r="Z1277" t="str">
            <v/>
          </cell>
        </row>
        <row r="1278">
          <cell r="Z1278" t="str">
            <v/>
          </cell>
        </row>
        <row r="1279">
          <cell r="Z1279" t="str">
            <v/>
          </cell>
        </row>
        <row r="1280">
          <cell r="Z1280" t="str">
            <v/>
          </cell>
        </row>
        <row r="1281">
          <cell r="Z1281" t="str">
            <v/>
          </cell>
        </row>
        <row r="1282">
          <cell r="Z1282" t="str">
            <v/>
          </cell>
        </row>
        <row r="1283">
          <cell r="Z1283" t="str">
            <v/>
          </cell>
        </row>
        <row r="1284">
          <cell r="Z1284" t="str">
            <v/>
          </cell>
        </row>
        <row r="1285">
          <cell r="Z1285" t="str">
            <v/>
          </cell>
        </row>
        <row r="1286">
          <cell r="Z1286" t="str">
            <v/>
          </cell>
        </row>
        <row r="1287">
          <cell r="Z1287" t="str">
            <v/>
          </cell>
        </row>
        <row r="1288">
          <cell r="Z1288" t="str">
            <v/>
          </cell>
        </row>
        <row r="1289">
          <cell r="Z1289" t="str">
            <v/>
          </cell>
        </row>
        <row r="1290">
          <cell r="Z1290" t="str">
            <v/>
          </cell>
        </row>
        <row r="1291">
          <cell r="Z1291" t="str">
            <v/>
          </cell>
        </row>
        <row r="1292">
          <cell r="Z1292" t="str">
            <v/>
          </cell>
        </row>
        <row r="1293">
          <cell r="Z1293" t="str">
            <v/>
          </cell>
        </row>
        <row r="1294">
          <cell r="Z1294" t="str">
            <v/>
          </cell>
        </row>
        <row r="1295">
          <cell r="Z1295" t="str">
            <v/>
          </cell>
        </row>
        <row r="1296">
          <cell r="Z1296" t="str">
            <v/>
          </cell>
        </row>
        <row r="1297">
          <cell r="Z1297" t="str">
            <v/>
          </cell>
        </row>
        <row r="1298">
          <cell r="Z1298" t="str">
            <v/>
          </cell>
        </row>
        <row r="1299">
          <cell r="Z1299" t="str">
            <v/>
          </cell>
        </row>
        <row r="1300">
          <cell r="Z1300" t="str">
            <v/>
          </cell>
        </row>
        <row r="1301">
          <cell r="Z1301" t="str">
            <v/>
          </cell>
        </row>
        <row r="1302">
          <cell r="Z1302" t="str">
            <v/>
          </cell>
        </row>
        <row r="1303">
          <cell r="Z1303" t="str">
            <v/>
          </cell>
        </row>
        <row r="1304">
          <cell r="Z1304" t="str">
            <v/>
          </cell>
        </row>
        <row r="1305">
          <cell r="Z1305" t="str">
            <v/>
          </cell>
        </row>
        <row r="1306">
          <cell r="Z1306" t="str">
            <v/>
          </cell>
        </row>
        <row r="1307">
          <cell r="Z1307" t="str">
            <v/>
          </cell>
        </row>
        <row r="1308">
          <cell r="Z1308" t="str">
            <v/>
          </cell>
        </row>
        <row r="1309">
          <cell r="Z1309" t="str">
            <v/>
          </cell>
        </row>
        <row r="1310">
          <cell r="Z1310" t="str">
            <v/>
          </cell>
        </row>
        <row r="1311">
          <cell r="Z1311" t="str">
            <v/>
          </cell>
        </row>
        <row r="1312">
          <cell r="Z1312" t="str">
            <v/>
          </cell>
        </row>
        <row r="1313">
          <cell r="Z1313" t="str">
            <v/>
          </cell>
        </row>
        <row r="1314">
          <cell r="Z1314" t="str">
            <v/>
          </cell>
        </row>
        <row r="1315">
          <cell r="Z1315" t="str">
            <v/>
          </cell>
        </row>
        <row r="1316">
          <cell r="Z1316" t="str">
            <v/>
          </cell>
        </row>
        <row r="1317">
          <cell r="Z1317" t="str">
            <v/>
          </cell>
        </row>
        <row r="1318">
          <cell r="Z1318" t="str">
            <v/>
          </cell>
        </row>
        <row r="1319">
          <cell r="Z1319" t="str">
            <v/>
          </cell>
        </row>
        <row r="1320">
          <cell r="Z1320" t="str">
            <v/>
          </cell>
        </row>
        <row r="1321">
          <cell r="Z1321" t="str">
            <v/>
          </cell>
        </row>
        <row r="1322">
          <cell r="Z1322" t="str">
            <v/>
          </cell>
        </row>
        <row r="1323">
          <cell r="Z1323" t="str">
            <v/>
          </cell>
        </row>
        <row r="1324">
          <cell r="Z1324" t="str">
            <v/>
          </cell>
        </row>
        <row r="1325">
          <cell r="Z1325" t="str">
            <v/>
          </cell>
        </row>
        <row r="1326">
          <cell r="Z1326" t="str">
            <v/>
          </cell>
        </row>
        <row r="1327">
          <cell r="Z1327" t="str">
            <v/>
          </cell>
        </row>
        <row r="1328">
          <cell r="Z1328" t="str">
            <v/>
          </cell>
        </row>
        <row r="1329">
          <cell r="Z1329" t="str">
            <v/>
          </cell>
        </row>
        <row r="1330">
          <cell r="Z1330" t="str">
            <v/>
          </cell>
        </row>
        <row r="1331">
          <cell r="Z1331" t="str">
            <v/>
          </cell>
        </row>
        <row r="1332">
          <cell r="Z1332" t="str">
            <v/>
          </cell>
        </row>
        <row r="1333">
          <cell r="Z1333" t="str">
            <v/>
          </cell>
        </row>
        <row r="1334">
          <cell r="Z1334" t="str">
            <v/>
          </cell>
        </row>
        <row r="1335">
          <cell r="Z1335" t="str">
            <v/>
          </cell>
        </row>
        <row r="1336">
          <cell r="Z1336" t="str">
            <v/>
          </cell>
        </row>
        <row r="1337">
          <cell r="Z1337" t="str">
            <v/>
          </cell>
        </row>
        <row r="1338">
          <cell r="Z1338" t="str">
            <v/>
          </cell>
        </row>
        <row r="1339">
          <cell r="Z1339" t="str">
            <v/>
          </cell>
        </row>
        <row r="1340">
          <cell r="Z1340" t="str">
            <v/>
          </cell>
        </row>
        <row r="1341">
          <cell r="Z1341" t="str">
            <v/>
          </cell>
        </row>
        <row r="1342">
          <cell r="Z1342" t="str">
            <v/>
          </cell>
        </row>
        <row r="1343">
          <cell r="Z1343" t="str">
            <v/>
          </cell>
        </row>
        <row r="1344">
          <cell r="Z1344" t="str">
            <v/>
          </cell>
        </row>
        <row r="1345">
          <cell r="Z1345" t="str">
            <v/>
          </cell>
        </row>
        <row r="1346">
          <cell r="Z1346" t="str">
            <v/>
          </cell>
        </row>
        <row r="1347">
          <cell r="Z1347" t="str">
            <v/>
          </cell>
        </row>
        <row r="1348">
          <cell r="Z1348" t="str">
            <v/>
          </cell>
        </row>
        <row r="1349">
          <cell r="Z1349" t="str">
            <v/>
          </cell>
        </row>
        <row r="1350">
          <cell r="Z1350" t="str">
            <v/>
          </cell>
        </row>
        <row r="1351">
          <cell r="Z1351" t="str">
            <v/>
          </cell>
        </row>
        <row r="1352">
          <cell r="Z1352" t="str">
            <v/>
          </cell>
        </row>
        <row r="1353">
          <cell r="Z1353" t="str">
            <v/>
          </cell>
        </row>
        <row r="1354">
          <cell r="Z1354" t="str">
            <v/>
          </cell>
        </row>
        <row r="1355">
          <cell r="Z1355" t="str">
            <v/>
          </cell>
        </row>
        <row r="1356">
          <cell r="Z1356" t="str">
            <v/>
          </cell>
        </row>
        <row r="1357">
          <cell r="Z1357" t="str">
            <v/>
          </cell>
        </row>
        <row r="1358">
          <cell r="Z1358" t="str">
            <v/>
          </cell>
        </row>
        <row r="1359">
          <cell r="Z1359" t="str">
            <v/>
          </cell>
        </row>
        <row r="1360">
          <cell r="Z1360" t="str">
            <v/>
          </cell>
        </row>
        <row r="1361">
          <cell r="Z1361" t="str">
            <v/>
          </cell>
        </row>
        <row r="1362">
          <cell r="Z1362" t="str">
            <v/>
          </cell>
        </row>
        <row r="1363">
          <cell r="Z1363" t="str">
            <v/>
          </cell>
        </row>
        <row r="1364">
          <cell r="Z1364" t="str">
            <v/>
          </cell>
        </row>
        <row r="1365">
          <cell r="Z1365" t="str">
            <v/>
          </cell>
        </row>
        <row r="1366">
          <cell r="Z1366" t="str">
            <v/>
          </cell>
        </row>
        <row r="1367">
          <cell r="Z1367" t="str">
            <v/>
          </cell>
        </row>
        <row r="1368">
          <cell r="Z1368" t="str">
            <v/>
          </cell>
        </row>
        <row r="1369">
          <cell r="Z1369" t="str">
            <v/>
          </cell>
        </row>
        <row r="1370">
          <cell r="Z1370" t="str">
            <v/>
          </cell>
        </row>
        <row r="1371">
          <cell r="Z1371" t="str">
            <v/>
          </cell>
        </row>
        <row r="1372">
          <cell r="Z1372" t="str">
            <v/>
          </cell>
        </row>
        <row r="1373">
          <cell r="Z1373" t="str">
            <v/>
          </cell>
        </row>
        <row r="1374">
          <cell r="Z1374" t="str">
            <v/>
          </cell>
        </row>
        <row r="1375">
          <cell r="Z1375" t="str">
            <v/>
          </cell>
        </row>
        <row r="1376">
          <cell r="Z1376" t="str">
            <v/>
          </cell>
        </row>
        <row r="1377">
          <cell r="Z1377" t="str">
            <v/>
          </cell>
        </row>
        <row r="1378">
          <cell r="Z1378" t="str">
            <v/>
          </cell>
        </row>
        <row r="1379">
          <cell r="Z1379" t="str">
            <v/>
          </cell>
        </row>
        <row r="1380">
          <cell r="Z1380" t="str">
            <v/>
          </cell>
        </row>
        <row r="1381">
          <cell r="Z1381" t="str">
            <v/>
          </cell>
        </row>
        <row r="1382">
          <cell r="Z1382" t="str">
            <v/>
          </cell>
        </row>
        <row r="1383">
          <cell r="Z1383" t="str">
            <v/>
          </cell>
        </row>
        <row r="1384">
          <cell r="Z1384" t="str">
            <v/>
          </cell>
        </row>
        <row r="1385">
          <cell r="Z1385" t="str">
            <v/>
          </cell>
        </row>
        <row r="1386">
          <cell r="Z1386" t="str">
            <v/>
          </cell>
        </row>
        <row r="1387">
          <cell r="Z1387" t="str">
            <v/>
          </cell>
        </row>
        <row r="1388">
          <cell r="Z1388" t="str">
            <v/>
          </cell>
        </row>
        <row r="1389">
          <cell r="Z1389" t="str">
            <v/>
          </cell>
        </row>
        <row r="1390">
          <cell r="Z1390" t="str">
            <v/>
          </cell>
        </row>
        <row r="1391">
          <cell r="Z1391" t="str">
            <v/>
          </cell>
        </row>
        <row r="1392">
          <cell r="Z1392" t="str">
            <v/>
          </cell>
        </row>
        <row r="1393">
          <cell r="Z1393" t="str">
            <v/>
          </cell>
        </row>
        <row r="1394">
          <cell r="Z1394" t="str">
            <v/>
          </cell>
        </row>
        <row r="1395">
          <cell r="Z1395" t="str">
            <v/>
          </cell>
        </row>
        <row r="1396">
          <cell r="Z1396" t="str">
            <v/>
          </cell>
        </row>
        <row r="1397">
          <cell r="Z1397" t="str">
            <v/>
          </cell>
        </row>
        <row r="1398">
          <cell r="Z1398" t="str">
            <v/>
          </cell>
        </row>
        <row r="1399">
          <cell r="Z1399" t="str">
            <v/>
          </cell>
        </row>
        <row r="1400">
          <cell r="Z1400" t="str">
            <v/>
          </cell>
        </row>
        <row r="1401">
          <cell r="Z1401" t="str">
            <v/>
          </cell>
        </row>
        <row r="1402">
          <cell r="Z1402" t="str">
            <v/>
          </cell>
        </row>
        <row r="1403">
          <cell r="Z1403" t="str">
            <v/>
          </cell>
        </row>
        <row r="1404">
          <cell r="Z1404" t="str">
            <v/>
          </cell>
        </row>
        <row r="1405">
          <cell r="Z1405" t="str">
            <v/>
          </cell>
        </row>
        <row r="1406">
          <cell r="Z1406" t="str">
            <v/>
          </cell>
        </row>
        <row r="1407">
          <cell r="Z1407" t="str">
            <v/>
          </cell>
        </row>
        <row r="1408">
          <cell r="Z1408" t="str">
            <v/>
          </cell>
        </row>
        <row r="1409">
          <cell r="Z1409" t="str">
            <v/>
          </cell>
        </row>
        <row r="1410">
          <cell r="Z1410" t="str">
            <v/>
          </cell>
        </row>
        <row r="1411">
          <cell r="Z1411" t="str">
            <v/>
          </cell>
        </row>
        <row r="1412">
          <cell r="Z1412" t="str">
            <v/>
          </cell>
        </row>
        <row r="1413">
          <cell r="Z1413" t="str">
            <v/>
          </cell>
        </row>
        <row r="1414">
          <cell r="Z1414" t="str">
            <v/>
          </cell>
        </row>
        <row r="1415">
          <cell r="Z1415" t="str">
            <v/>
          </cell>
        </row>
        <row r="1416">
          <cell r="Z1416" t="str">
            <v/>
          </cell>
        </row>
        <row r="1417">
          <cell r="Z1417" t="str">
            <v/>
          </cell>
        </row>
        <row r="1418">
          <cell r="Z1418" t="str">
            <v/>
          </cell>
        </row>
        <row r="1419">
          <cell r="Z1419" t="str">
            <v/>
          </cell>
        </row>
        <row r="1420">
          <cell r="Z1420" t="str">
            <v/>
          </cell>
        </row>
        <row r="1421">
          <cell r="Z1421" t="str">
            <v/>
          </cell>
        </row>
        <row r="1422">
          <cell r="Z1422" t="str">
            <v/>
          </cell>
        </row>
        <row r="1423">
          <cell r="Z1423" t="str">
            <v/>
          </cell>
        </row>
        <row r="1424">
          <cell r="Z1424" t="str">
            <v/>
          </cell>
        </row>
        <row r="1425">
          <cell r="Z1425" t="str">
            <v/>
          </cell>
        </row>
        <row r="1426">
          <cell r="Z1426" t="str">
            <v/>
          </cell>
        </row>
        <row r="1427">
          <cell r="Z1427" t="str">
            <v/>
          </cell>
        </row>
        <row r="1428">
          <cell r="Z1428" t="str">
            <v/>
          </cell>
        </row>
        <row r="1429">
          <cell r="Z1429" t="str">
            <v/>
          </cell>
        </row>
        <row r="1430">
          <cell r="Z1430" t="str">
            <v/>
          </cell>
        </row>
        <row r="1431">
          <cell r="Z1431" t="str">
            <v/>
          </cell>
        </row>
        <row r="1432">
          <cell r="Z1432" t="str">
            <v/>
          </cell>
        </row>
        <row r="1433">
          <cell r="Z1433" t="str">
            <v/>
          </cell>
        </row>
        <row r="1434">
          <cell r="Z1434" t="str">
            <v/>
          </cell>
        </row>
        <row r="1435">
          <cell r="Z1435" t="str">
            <v/>
          </cell>
        </row>
        <row r="1436">
          <cell r="Z1436" t="str">
            <v/>
          </cell>
        </row>
        <row r="1437">
          <cell r="Z1437" t="str">
            <v/>
          </cell>
        </row>
        <row r="1438">
          <cell r="Z1438" t="str">
            <v/>
          </cell>
        </row>
        <row r="1439">
          <cell r="Z1439" t="str">
            <v/>
          </cell>
        </row>
        <row r="1440">
          <cell r="Z1440" t="str">
            <v/>
          </cell>
        </row>
        <row r="1441">
          <cell r="Z1441" t="str">
            <v/>
          </cell>
        </row>
        <row r="1442">
          <cell r="Z1442" t="str">
            <v/>
          </cell>
        </row>
        <row r="1443">
          <cell r="Z1443" t="str">
            <v/>
          </cell>
        </row>
        <row r="1444">
          <cell r="Z1444" t="str">
            <v/>
          </cell>
        </row>
        <row r="1445">
          <cell r="Z1445" t="str">
            <v/>
          </cell>
        </row>
        <row r="1446">
          <cell r="Z1446" t="str">
            <v/>
          </cell>
        </row>
        <row r="1447">
          <cell r="Z1447" t="str">
            <v/>
          </cell>
        </row>
        <row r="1448">
          <cell r="Z1448" t="str">
            <v/>
          </cell>
        </row>
        <row r="1449">
          <cell r="Z1449" t="str">
            <v/>
          </cell>
        </row>
        <row r="1450">
          <cell r="Z1450" t="str">
            <v/>
          </cell>
        </row>
        <row r="1451">
          <cell r="Z1451" t="str">
            <v/>
          </cell>
        </row>
        <row r="1452">
          <cell r="Z1452" t="str">
            <v/>
          </cell>
        </row>
        <row r="1453">
          <cell r="Z1453" t="str">
            <v/>
          </cell>
        </row>
        <row r="1454">
          <cell r="Z1454" t="str">
            <v/>
          </cell>
        </row>
        <row r="1455">
          <cell r="Z1455" t="str">
            <v/>
          </cell>
        </row>
        <row r="1456">
          <cell r="Z1456" t="str">
            <v/>
          </cell>
        </row>
        <row r="1457">
          <cell r="Z1457" t="str">
            <v/>
          </cell>
        </row>
        <row r="1458">
          <cell r="Z1458" t="str">
            <v/>
          </cell>
        </row>
        <row r="1459">
          <cell r="Z1459" t="str">
            <v/>
          </cell>
        </row>
        <row r="1460">
          <cell r="Z1460" t="str">
            <v/>
          </cell>
        </row>
        <row r="1461">
          <cell r="Z1461" t="str">
            <v/>
          </cell>
        </row>
        <row r="1462">
          <cell r="Z1462" t="str">
            <v/>
          </cell>
        </row>
        <row r="1463">
          <cell r="Z1463" t="str">
            <v/>
          </cell>
        </row>
        <row r="1464">
          <cell r="Z1464" t="str">
            <v/>
          </cell>
        </row>
        <row r="1465">
          <cell r="Z1465" t="str">
            <v/>
          </cell>
        </row>
        <row r="1466">
          <cell r="Z1466" t="str">
            <v/>
          </cell>
        </row>
        <row r="1467">
          <cell r="Z1467" t="str">
            <v/>
          </cell>
        </row>
        <row r="1468">
          <cell r="Z1468" t="str">
            <v/>
          </cell>
        </row>
        <row r="1469">
          <cell r="Z1469" t="str">
            <v/>
          </cell>
        </row>
        <row r="1470">
          <cell r="Z1470" t="str">
            <v/>
          </cell>
        </row>
        <row r="1471">
          <cell r="Z1471" t="str">
            <v/>
          </cell>
        </row>
        <row r="1472">
          <cell r="Z1472" t="str">
            <v/>
          </cell>
        </row>
        <row r="1473">
          <cell r="Z1473" t="str">
            <v/>
          </cell>
        </row>
        <row r="1474">
          <cell r="Z1474" t="str">
            <v/>
          </cell>
        </row>
        <row r="1475">
          <cell r="Z1475" t="str">
            <v/>
          </cell>
        </row>
        <row r="1476">
          <cell r="Z1476" t="str">
            <v/>
          </cell>
        </row>
        <row r="1477">
          <cell r="Z1477" t="str">
            <v/>
          </cell>
        </row>
        <row r="1478">
          <cell r="Z1478" t="str">
            <v/>
          </cell>
        </row>
        <row r="1479">
          <cell r="Z1479" t="str">
            <v/>
          </cell>
        </row>
        <row r="1480">
          <cell r="Z1480" t="str">
            <v/>
          </cell>
        </row>
        <row r="1481">
          <cell r="Z1481" t="str">
            <v/>
          </cell>
        </row>
        <row r="1482">
          <cell r="Z1482" t="str">
            <v/>
          </cell>
        </row>
        <row r="1483">
          <cell r="Z1483" t="str">
            <v/>
          </cell>
        </row>
        <row r="1484">
          <cell r="Z1484" t="str">
            <v/>
          </cell>
        </row>
        <row r="1485">
          <cell r="Z1485" t="str">
            <v/>
          </cell>
        </row>
        <row r="1486">
          <cell r="Z1486" t="str">
            <v/>
          </cell>
        </row>
        <row r="1487">
          <cell r="Z1487" t="str">
            <v/>
          </cell>
        </row>
        <row r="1488">
          <cell r="Z1488" t="str">
            <v/>
          </cell>
        </row>
        <row r="1489">
          <cell r="Z1489" t="str">
            <v/>
          </cell>
        </row>
        <row r="1490">
          <cell r="Z1490" t="str">
            <v/>
          </cell>
        </row>
        <row r="1491">
          <cell r="Z1491" t="str">
            <v/>
          </cell>
        </row>
        <row r="1492">
          <cell r="Z1492" t="str">
            <v/>
          </cell>
        </row>
        <row r="1493">
          <cell r="Z1493" t="str">
            <v/>
          </cell>
        </row>
        <row r="1494">
          <cell r="Z1494" t="str">
            <v/>
          </cell>
        </row>
        <row r="1495">
          <cell r="Z1495" t="str">
            <v/>
          </cell>
        </row>
        <row r="1496">
          <cell r="Z1496" t="str">
            <v/>
          </cell>
        </row>
        <row r="1497">
          <cell r="Z1497" t="str">
            <v/>
          </cell>
        </row>
        <row r="1498">
          <cell r="Z1498" t="str">
            <v/>
          </cell>
        </row>
        <row r="1499">
          <cell r="Z1499" t="str">
            <v/>
          </cell>
        </row>
        <row r="1500">
          <cell r="Z1500" t="str">
            <v/>
          </cell>
        </row>
        <row r="1501">
          <cell r="Z1501" t="str">
            <v/>
          </cell>
        </row>
        <row r="1502">
          <cell r="Z1502" t="str">
            <v/>
          </cell>
        </row>
        <row r="1503">
          <cell r="Z1503" t="str">
            <v/>
          </cell>
        </row>
        <row r="1504">
          <cell r="Z1504" t="str">
            <v/>
          </cell>
        </row>
        <row r="1505">
          <cell r="Z1505" t="str">
            <v/>
          </cell>
        </row>
        <row r="1506">
          <cell r="Z1506" t="str">
            <v/>
          </cell>
        </row>
        <row r="1507">
          <cell r="Z1507" t="str">
            <v/>
          </cell>
        </row>
        <row r="1508">
          <cell r="Z1508" t="str">
            <v/>
          </cell>
        </row>
        <row r="1509">
          <cell r="Z1509" t="str">
            <v/>
          </cell>
        </row>
        <row r="1510">
          <cell r="Z1510" t="str">
            <v/>
          </cell>
        </row>
        <row r="1511">
          <cell r="Z1511" t="str">
            <v/>
          </cell>
        </row>
        <row r="1512">
          <cell r="Z1512" t="str">
            <v/>
          </cell>
        </row>
        <row r="1513">
          <cell r="Z1513" t="str">
            <v/>
          </cell>
        </row>
        <row r="1514">
          <cell r="Z1514" t="str">
            <v/>
          </cell>
        </row>
        <row r="1515">
          <cell r="Z1515" t="str">
            <v/>
          </cell>
        </row>
        <row r="1516">
          <cell r="Z1516" t="str">
            <v/>
          </cell>
        </row>
        <row r="1517">
          <cell r="Z1517" t="str">
            <v/>
          </cell>
        </row>
        <row r="1518">
          <cell r="Z1518" t="str">
            <v/>
          </cell>
        </row>
        <row r="1519">
          <cell r="Z1519" t="str">
            <v/>
          </cell>
        </row>
        <row r="1520">
          <cell r="Z1520" t="str">
            <v/>
          </cell>
        </row>
        <row r="1521">
          <cell r="Z1521" t="str">
            <v/>
          </cell>
        </row>
        <row r="1522">
          <cell r="Z1522" t="str">
            <v/>
          </cell>
        </row>
        <row r="1523">
          <cell r="Z1523" t="str">
            <v/>
          </cell>
        </row>
        <row r="1524">
          <cell r="Z1524" t="str">
            <v/>
          </cell>
        </row>
        <row r="1525">
          <cell r="Z1525" t="str">
            <v/>
          </cell>
        </row>
        <row r="1526">
          <cell r="Z1526" t="str">
            <v/>
          </cell>
        </row>
        <row r="1527">
          <cell r="Z1527" t="str">
            <v/>
          </cell>
        </row>
        <row r="1528">
          <cell r="Z1528" t="str">
            <v/>
          </cell>
        </row>
        <row r="1529">
          <cell r="Z1529" t="str">
            <v/>
          </cell>
        </row>
        <row r="1530">
          <cell r="Z1530" t="str">
            <v/>
          </cell>
        </row>
        <row r="1531">
          <cell r="Z1531" t="str">
            <v/>
          </cell>
        </row>
        <row r="1532">
          <cell r="Z1532" t="str">
            <v/>
          </cell>
        </row>
        <row r="1533">
          <cell r="Z1533" t="str">
            <v/>
          </cell>
        </row>
        <row r="1534">
          <cell r="Z1534" t="str">
            <v/>
          </cell>
        </row>
        <row r="1535">
          <cell r="Z1535" t="str">
            <v/>
          </cell>
        </row>
        <row r="1536">
          <cell r="Z1536" t="str">
            <v/>
          </cell>
        </row>
        <row r="1537">
          <cell r="Z1537" t="str">
            <v/>
          </cell>
        </row>
        <row r="1538">
          <cell r="Z1538" t="str">
            <v/>
          </cell>
        </row>
        <row r="1539">
          <cell r="Z1539" t="str">
            <v/>
          </cell>
        </row>
        <row r="1540">
          <cell r="Z1540" t="str">
            <v/>
          </cell>
        </row>
        <row r="1541">
          <cell r="Z1541" t="str">
            <v/>
          </cell>
        </row>
        <row r="1542">
          <cell r="Z1542" t="str">
            <v/>
          </cell>
        </row>
        <row r="1543">
          <cell r="Z1543" t="str">
            <v/>
          </cell>
        </row>
        <row r="1544">
          <cell r="Z1544" t="str">
            <v/>
          </cell>
        </row>
        <row r="1545">
          <cell r="Z1545" t="str">
            <v/>
          </cell>
        </row>
        <row r="1546">
          <cell r="Z1546" t="str">
            <v/>
          </cell>
        </row>
        <row r="1547">
          <cell r="Z1547" t="str">
            <v/>
          </cell>
        </row>
        <row r="1548">
          <cell r="Z1548" t="str">
            <v/>
          </cell>
        </row>
        <row r="1549">
          <cell r="Z1549" t="str">
            <v/>
          </cell>
        </row>
        <row r="1550">
          <cell r="Z1550" t="str">
            <v/>
          </cell>
        </row>
        <row r="1551">
          <cell r="Z1551" t="str">
            <v/>
          </cell>
        </row>
        <row r="1552">
          <cell r="Z1552" t="str">
            <v/>
          </cell>
        </row>
        <row r="1553">
          <cell r="Z1553" t="str">
            <v/>
          </cell>
        </row>
        <row r="1554">
          <cell r="Z1554" t="str">
            <v/>
          </cell>
        </row>
        <row r="1555">
          <cell r="Z1555" t="str">
            <v/>
          </cell>
        </row>
        <row r="1556">
          <cell r="Z1556" t="str">
            <v/>
          </cell>
        </row>
        <row r="1557">
          <cell r="Z1557" t="str">
            <v/>
          </cell>
        </row>
        <row r="1558">
          <cell r="Z1558" t="str">
            <v/>
          </cell>
        </row>
        <row r="1559">
          <cell r="Z1559" t="str">
            <v/>
          </cell>
        </row>
        <row r="1560">
          <cell r="Z1560" t="str">
            <v/>
          </cell>
        </row>
        <row r="1561">
          <cell r="Z1561" t="str">
            <v/>
          </cell>
        </row>
        <row r="1562">
          <cell r="Z1562" t="str">
            <v/>
          </cell>
        </row>
        <row r="1563">
          <cell r="Z1563" t="str">
            <v/>
          </cell>
        </row>
        <row r="1564">
          <cell r="Z1564" t="str">
            <v/>
          </cell>
        </row>
        <row r="1565">
          <cell r="Z1565" t="str">
            <v/>
          </cell>
        </row>
        <row r="1566">
          <cell r="Z1566" t="str">
            <v/>
          </cell>
        </row>
        <row r="1567">
          <cell r="Z1567" t="str">
            <v/>
          </cell>
        </row>
        <row r="1568">
          <cell r="Z1568" t="str">
            <v/>
          </cell>
        </row>
        <row r="1569">
          <cell r="Z1569" t="str">
            <v/>
          </cell>
        </row>
        <row r="1570">
          <cell r="Z1570" t="str">
            <v/>
          </cell>
        </row>
        <row r="1571">
          <cell r="Z1571" t="str">
            <v/>
          </cell>
        </row>
        <row r="1572">
          <cell r="Z1572" t="str">
            <v/>
          </cell>
        </row>
        <row r="1573">
          <cell r="Z1573" t="str">
            <v/>
          </cell>
        </row>
        <row r="1574">
          <cell r="Z1574" t="str">
            <v/>
          </cell>
        </row>
        <row r="1575">
          <cell r="Z1575" t="str">
            <v/>
          </cell>
        </row>
        <row r="1576">
          <cell r="Z1576" t="str">
            <v/>
          </cell>
        </row>
        <row r="1577">
          <cell r="Z1577" t="str">
            <v/>
          </cell>
        </row>
        <row r="1578">
          <cell r="Z1578" t="str">
            <v/>
          </cell>
        </row>
        <row r="1579">
          <cell r="Z1579" t="str">
            <v/>
          </cell>
        </row>
        <row r="1580">
          <cell r="Z1580" t="str">
            <v/>
          </cell>
        </row>
        <row r="1581">
          <cell r="Z1581" t="str">
            <v/>
          </cell>
        </row>
        <row r="1582">
          <cell r="Z1582" t="str">
            <v/>
          </cell>
        </row>
        <row r="1583">
          <cell r="Z1583" t="str">
            <v/>
          </cell>
        </row>
        <row r="1584">
          <cell r="Z1584" t="str">
            <v/>
          </cell>
        </row>
        <row r="1585">
          <cell r="Z1585" t="str">
            <v/>
          </cell>
        </row>
        <row r="1586">
          <cell r="Z1586" t="str">
            <v/>
          </cell>
        </row>
        <row r="1587">
          <cell r="Z1587" t="str">
            <v/>
          </cell>
        </row>
        <row r="1588">
          <cell r="Z1588" t="str">
            <v/>
          </cell>
        </row>
        <row r="1589">
          <cell r="Z1589" t="str">
            <v/>
          </cell>
        </row>
        <row r="1590">
          <cell r="Z1590" t="str">
            <v/>
          </cell>
        </row>
        <row r="1591">
          <cell r="Z1591" t="str">
            <v/>
          </cell>
        </row>
        <row r="1592">
          <cell r="Z1592" t="str">
            <v/>
          </cell>
        </row>
        <row r="1593">
          <cell r="Z1593" t="str">
            <v/>
          </cell>
        </row>
        <row r="1594">
          <cell r="Z1594" t="str">
            <v/>
          </cell>
        </row>
        <row r="1595">
          <cell r="Z1595" t="str">
            <v/>
          </cell>
        </row>
        <row r="1596">
          <cell r="Z1596" t="str">
            <v/>
          </cell>
        </row>
        <row r="1597">
          <cell r="Z1597" t="str">
            <v/>
          </cell>
        </row>
        <row r="1598">
          <cell r="Z1598" t="str">
            <v/>
          </cell>
        </row>
        <row r="1599">
          <cell r="Z1599" t="str">
            <v/>
          </cell>
        </row>
        <row r="1600">
          <cell r="Z1600" t="str">
            <v/>
          </cell>
        </row>
        <row r="1601">
          <cell r="Z1601" t="str">
            <v/>
          </cell>
        </row>
        <row r="1602">
          <cell r="Z1602" t="str">
            <v/>
          </cell>
        </row>
        <row r="1603">
          <cell r="Z1603" t="str">
            <v/>
          </cell>
        </row>
        <row r="1604">
          <cell r="Z1604" t="str">
            <v/>
          </cell>
        </row>
        <row r="1605">
          <cell r="Z1605" t="str">
            <v/>
          </cell>
        </row>
        <row r="1606">
          <cell r="Z1606" t="str">
            <v/>
          </cell>
        </row>
        <row r="1607">
          <cell r="Z1607" t="str">
            <v/>
          </cell>
        </row>
        <row r="1608">
          <cell r="Z1608" t="str">
            <v/>
          </cell>
        </row>
        <row r="1609">
          <cell r="Z1609" t="str">
            <v/>
          </cell>
        </row>
        <row r="1610">
          <cell r="Z1610" t="str">
            <v/>
          </cell>
        </row>
        <row r="1611">
          <cell r="Z1611" t="str">
            <v/>
          </cell>
        </row>
        <row r="1612">
          <cell r="Z1612" t="str">
            <v/>
          </cell>
        </row>
        <row r="1613">
          <cell r="Z1613" t="str">
            <v/>
          </cell>
        </row>
        <row r="1614">
          <cell r="Z1614" t="str">
            <v/>
          </cell>
        </row>
        <row r="1615">
          <cell r="Z1615" t="str">
            <v/>
          </cell>
        </row>
        <row r="1616">
          <cell r="Z1616" t="str">
            <v/>
          </cell>
        </row>
        <row r="1617">
          <cell r="Z1617" t="str">
            <v/>
          </cell>
        </row>
        <row r="1618">
          <cell r="Z1618" t="str">
            <v/>
          </cell>
        </row>
        <row r="1619">
          <cell r="Z1619" t="str">
            <v/>
          </cell>
        </row>
        <row r="1620">
          <cell r="Z1620" t="str">
            <v/>
          </cell>
        </row>
        <row r="1621">
          <cell r="Z1621" t="str">
            <v/>
          </cell>
        </row>
        <row r="1622">
          <cell r="Z1622" t="str">
            <v/>
          </cell>
        </row>
        <row r="1623">
          <cell r="Z1623" t="str">
            <v/>
          </cell>
        </row>
        <row r="1624">
          <cell r="Z1624" t="str">
            <v/>
          </cell>
        </row>
        <row r="1625">
          <cell r="Z1625" t="str">
            <v/>
          </cell>
        </row>
        <row r="1626">
          <cell r="Z1626" t="str">
            <v/>
          </cell>
        </row>
        <row r="1627">
          <cell r="Z1627" t="str">
            <v/>
          </cell>
        </row>
        <row r="1628">
          <cell r="Z1628" t="str">
            <v/>
          </cell>
        </row>
        <row r="1629">
          <cell r="Z1629" t="str">
            <v/>
          </cell>
        </row>
        <row r="1630">
          <cell r="Z1630" t="str">
            <v/>
          </cell>
        </row>
        <row r="1631">
          <cell r="Z1631" t="str">
            <v/>
          </cell>
        </row>
        <row r="1632">
          <cell r="Z1632" t="str">
            <v/>
          </cell>
        </row>
        <row r="1633">
          <cell r="Z1633" t="str">
            <v/>
          </cell>
        </row>
        <row r="1634">
          <cell r="Z1634" t="str">
            <v/>
          </cell>
        </row>
        <row r="1635">
          <cell r="Z1635" t="str">
            <v/>
          </cell>
        </row>
        <row r="1636">
          <cell r="Z1636" t="str">
            <v/>
          </cell>
        </row>
        <row r="1637">
          <cell r="Z1637" t="str">
            <v/>
          </cell>
        </row>
        <row r="1638">
          <cell r="Z1638" t="str">
            <v/>
          </cell>
        </row>
        <row r="1639">
          <cell r="Z1639" t="str">
            <v/>
          </cell>
        </row>
        <row r="1640">
          <cell r="Z1640" t="str">
            <v/>
          </cell>
        </row>
        <row r="1641">
          <cell r="Z1641" t="str">
            <v/>
          </cell>
        </row>
        <row r="1642">
          <cell r="Z1642" t="str">
            <v/>
          </cell>
        </row>
        <row r="1643">
          <cell r="Z1643" t="str">
            <v/>
          </cell>
        </row>
        <row r="1644">
          <cell r="Z1644" t="str">
            <v/>
          </cell>
        </row>
        <row r="1645">
          <cell r="Z1645" t="str">
            <v/>
          </cell>
        </row>
        <row r="1646">
          <cell r="Z1646" t="str">
            <v/>
          </cell>
        </row>
        <row r="1647">
          <cell r="Z1647" t="str">
            <v/>
          </cell>
        </row>
        <row r="1648">
          <cell r="Z1648" t="str">
            <v/>
          </cell>
        </row>
        <row r="1649">
          <cell r="Z1649" t="str">
            <v/>
          </cell>
        </row>
        <row r="1650">
          <cell r="Z1650" t="str">
            <v/>
          </cell>
        </row>
        <row r="1651">
          <cell r="Z1651" t="str">
            <v/>
          </cell>
        </row>
        <row r="1652">
          <cell r="Z1652" t="str">
            <v/>
          </cell>
        </row>
        <row r="1653">
          <cell r="Z1653" t="str">
            <v/>
          </cell>
        </row>
        <row r="1654">
          <cell r="Z1654" t="str">
            <v/>
          </cell>
        </row>
        <row r="1655">
          <cell r="Z1655" t="str">
            <v/>
          </cell>
        </row>
        <row r="1656">
          <cell r="Z1656" t="str">
            <v/>
          </cell>
        </row>
        <row r="1657">
          <cell r="Z1657" t="str">
            <v/>
          </cell>
        </row>
        <row r="1658">
          <cell r="Z1658" t="str">
            <v/>
          </cell>
        </row>
        <row r="1659">
          <cell r="Z1659" t="str">
            <v/>
          </cell>
        </row>
        <row r="1660">
          <cell r="Z1660" t="str">
            <v/>
          </cell>
        </row>
        <row r="1661">
          <cell r="Z1661" t="str">
            <v/>
          </cell>
        </row>
        <row r="1662">
          <cell r="Z1662" t="str">
            <v/>
          </cell>
        </row>
        <row r="1663">
          <cell r="Z1663" t="str">
            <v/>
          </cell>
        </row>
        <row r="1664">
          <cell r="Z1664" t="str">
            <v/>
          </cell>
        </row>
        <row r="1665">
          <cell r="Z1665" t="str">
            <v/>
          </cell>
        </row>
        <row r="1666">
          <cell r="Z1666" t="str">
            <v/>
          </cell>
        </row>
        <row r="1667">
          <cell r="Z1667" t="str">
            <v/>
          </cell>
        </row>
        <row r="1668">
          <cell r="Z1668" t="str">
            <v/>
          </cell>
        </row>
        <row r="1669">
          <cell r="Z1669" t="str">
            <v/>
          </cell>
        </row>
        <row r="1670">
          <cell r="Z1670" t="str">
            <v/>
          </cell>
        </row>
        <row r="1671">
          <cell r="Z1671" t="str">
            <v/>
          </cell>
        </row>
        <row r="1672">
          <cell r="Z1672" t="str">
            <v/>
          </cell>
        </row>
        <row r="1673">
          <cell r="Z1673" t="str">
            <v/>
          </cell>
        </row>
        <row r="1674">
          <cell r="Z1674" t="str">
            <v/>
          </cell>
        </row>
        <row r="1675">
          <cell r="Z1675" t="str">
            <v/>
          </cell>
        </row>
        <row r="1676">
          <cell r="Z1676" t="str">
            <v/>
          </cell>
        </row>
        <row r="1677">
          <cell r="Z1677" t="str">
            <v/>
          </cell>
        </row>
        <row r="1678">
          <cell r="Z1678" t="str">
            <v/>
          </cell>
        </row>
        <row r="1679">
          <cell r="Z1679" t="str">
            <v/>
          </cell>
        </row>
        <row r="1680">
          <cell r="Z1680" t="str">
            <v/>
          </cell>
        </row>
        <row r="1681">
          <cell r="Z1681" t="str">
            <v/>
          </cell>
        </row>
        <row r="1682">
          <cell r="Z1682" t="str">
            <v/>
          </cell>
        </row>
        <row r="1683">
          <cell r="Z1683" t="str">
            <v/>
          </cell>
        </row>
        <row r="1684">
          <cell r="Z1684" t="str">
            <v/>
          </cell>
        </row>
        <row r="1685">
          <cell r="Z1685" t="str">
            <v/>
          </cell>
        </row>
        <row r="1686">
          <cell r="Z1686" t="str">
            <v/>
          </cell>
        </row>
        <row r="1687">
          <cell r="Z1687" t="str">
            <v/>
          </cell>
        </row>
        <row r="1688">
          <cell r="Z1688" t="str">
            <v/>
          </cell>
        </row>
        <row r="1689">
          <cell r="Z1689" t="str">
            <v/>
          </cell>
        </row>
        <row r="1690">
          <cell r="Z1690" t="str">
            <v/>
          </cell>
        </row>
        <row r="1691">
          <cell r="Z1691" t="str">
            <v/>
          </cell>
        </row>
        <row r="1692">
          <cell r="Z1692" t="str">
            <v/>
          </cell>
        </row>
        <row r="1693">
          <cell r="Z1693" t="str">
            <v/>
          </cell>
        </row>
        <row r="1694">
          <cell r="Z1694" t="str">
            <v/>
          </cell>
        </row>
        <row r="1695">
          <cell r="Z1695" t="str">
            <v/>
          </cell>
        </row>
        <row r="1696">
          <cell r="Z1696" t="str">
            <v/>
          </cell>
        </row>
        <row r="1697">
          <cell r="Z1697" t="str">
            <v/>
          </cell>
        </row>
        <row r="1698">
          <cell r="Z1698" t="str">
            <v/>
          </cell>
        </row>
        <row r="1699">
          <cell r="Z1699" t="str">
            <v/>
          </cell>
        </row>
        <row r="1700">
          <cell r="Z1700" t="str">
            <v/>
          </cell>
        </row>
        <row r="1701">
          <cell r="Z1701" t="str">
            <v/>
          </cell>
        </row>
        <row r="1702">
          <cell r="Z1702" t="str">
            <v/>
          </cell>
        </row>
        <row r="1703">
          <cell r="Z1703" t="str">
            <v/>
          </cell>
        </row>
        <row r="1704">
          <cell r="Z1704" t="str">
            <v/>
          </cell>
        </row>
        <row r="1705">
          <cell r="Z1705" t="str">
            <v/>
          </cell>
        </row>
        <row r="1706">
          <cell r="Z1706" t="str">
            <v/>
          </cell>
        </row>
        <row r="1707">
          <cell r="Z1707" t="str">
            <v/>
          </cell>
        </row>
        <row r="1708">
          <cell r="Z1708" t="str">
            <v/>
          </cell>
        </row>
        <row r="1709">
          <cell r="Z1709" t="str">
            <v/>
          </cell>
        </row>
        <row r="1710">
          <cell r="Z1710" t="str">
            <v/>
          </cell>
        </row>
        <row r="1711">
          <cell r="Z1711" t="str">
            <v/>
          </cell>
        </row>
        <row r="1712">
          <cell r="Z1712" t="str">
            <v/>
          </cell>
        </row>
        <row r="1713">
          <cell r="Z1713" t="str">
            <v/>
          </cell>
        </row>
        <row r="1714">
          <cell r="Z1714" t="str">
            <v/>
          </cell>
        </row>
        <row r="1715">
          <cell r="Z1715" t="str">
            <v/>
          </cell>
        </row>
        <row r="1716">
          <cell r="Z1716" t="str">
            <v/>
          </cell>
        </row>
        <row r="1717">
          <cell r="Z1717" t="str">
            <v/>
          </cell>
        </row>
        <row r="1718">
          <cell r="Z1718" t="str">
            <v/>
          </cell>
        </row>
        <row r="1719">
          <cell r="Z1719" t="str">
            <v/>
          </cell>
        </row>
        <row r="1720">
          <cell r="Z1720" t="str">
            <v/>
          </cell>
        </row>
        <row r="1721">
          <cell r="Z1721" t="str">
            <v/>
          </cell>
        </row>
        <row r="1722">
          <cell r="Z1722" t="str">
            <v/>
          </cell>
        </row>
        <row r="1723">
          <cell r="Z1723" t="str">
            <v/>
          </cell>
        </row>
        <row r="1724">
          <cell r="Z1724" t="str">
            <v/>
          </cell>
        </row>
        <row r="1725">
          <cell r="Z1725" t="str">
            <v/>
          </cell>
        </row>
        <row r="1726">
          <cell r="Z1726" t="str">
            <v/>
          </cell>
        </row>
        <row r="1727">
          <cell r="Z1727" t="str">
            <v/>
          </cell>
        </row>
        <row r="1728">
          <cell r="Z1728" t="str">
            <v/>
          </cell>
        </row>
        <row r="1729">
          <cell r="Z1729" t="str">
            <v/>
          </cell>
        </row>
        <row r="1730">
          <cell r="Z1730" t="str">
            <v/>
          </cell>
        </row>
        <row r="1731">
          <cell r="Z1731" t="str">
            <v/>
          </cell>
        </row>
        <row r="1732">
          <cell r="Z1732" t="str">
            <v/>
          </cell>
        </row>
        <row r="1733">
          <cell r="Z1733" t="str">
            <v/>
          </cell>
        </row>
        <row r="1734">
          <cell r="Z1734" t="str">
            <v/>
          </cell>
        </row>
        <row r="1735">
          <cell r="Z1735" t="str">
            <v/>
          </cell>
        </row>
        <row r="1736">
          <cell r="Z1736" t="str">
            <v/>
          </cell>
        </row>
        <row r="1737">
          <cell r="Z1737" t="str">
            <v/>
          </cell>
        </row>
        <row r="1738">
          <cell r="Z1738" t="str">
            <v/>
          </cell>
        </row>
        <row r="1739">
          <cell r="Z1739" t="str">
            <v/>
          </cell>
        </row>
        <row r="1740">
          <cell r="Z1740" t="str">
            <v/>
          </cell>
        </row>
        <row r="1741">
          <cell r="Z1741" t="str">
            <v/>
          </cell>
        </row>
        <row r="1742">
          <cell r="Z1742" t="str">
            <v/>
          </cell>
        </row>
        <row r="1743">
          <cell r="Z1743" t="str">
            <v/>
          </cell>
        </row>
        <row r="1744">
          <cell r="Z1744" t="str">
            <v/>
          </cell>
        </row>
        <row r="1745">
          <cell r="Z1745" t="str">
            <v/>
          </cell>
        </row>
        <row r="1746">
          <cell r="Z1746" t="str">
            <v/>
          </cell>
        </row>
        <row r="1747">
          <cell r="Z1747" t="str">
            <v/>
          </cell>
        </row>
        <row r="1748">
          <cell r="Z1748" t="str">
            <v/>
          </cell>
        </row>
        <row r="1749">
          <cell r="Z1749" t="str">
            <v/>
          </cell>
        </row>
        <row r="1750">
          <cell r="Z1750" t="str">
            <v/>
          </cell>
        </row>
        <row r="1751">
          <cell r="Z1751" t="str">
            <v/>
          </cell>
        </row>
        <row r="1752">
          <cell r="Z1752" t="str">
            <v/>
          </cell>
        </row>
        <row r="1753">
          <cell r="Z1753" t="str">
            <v/>
          </cell>
        </row>
        <row r="1754">
          <cell r="Z1754" t="str">
            <v/>
          </cell>
        </row>
        <row r="1755">
          <cell r="Z1755" t="str">
            <v/>
          </cell>
        </row>
        <row r="1756">
          <cell r="Z1756" t="str">
            <v/>
          </cell>
        </row>
        <row r="1757">
          <cell r="Z1757" t="str">
            <v/>
          </cell>
        </row>
        <row r="1758">
          <cell r="Z1758" t="str">
            <v/>
          </cell>
        </row>
        <row r="1759">
          <cell r="Z1759" t="str">
            <v/>
          </cell>
        </row>
        <row r="1760">
          <cell r="Z1760" t="str">
            <v/>
          </cell>
        </row>
        <row r="1761">
          <cell r="Z1761" t="str">
            <v/>
          </cell>
        </row>
        <row r="1762">
          <cell r="Z1762" t="str">
            <v/>
          </cell>
        </row>
        <row r="1763">
          <cell r="Z1763" t="str">
            <v/>
          </cell>
        </row>
        <row r="1764">
          <cell r="Z1764" t="str">
            <v/>
          </cell>
        </row>
        <row r="1765">
          <cell r="Z1765" t="str">
            <v/>
          </cell>
        </row>
        <row r="1766">
          <cell r="Z1766" t="str">
            <v/>
          </cell>
        </row>
        <row r="1767">
          <cell r="Z1767" t="str">
            <v/>
          </cell>
        </row>
        <row r="1768">
          <cell r="Z1768" t="str">
            <v/>
          </cell>
        </row>
        <row r="1769">
          <cell r="Z1769" t="str">
            <v/>
          </cell>
        </row>
        <row r="1770">
          <cell r="Z1770" t="str">
            <v/>
          </cell>
        </row>
        <row r="1771">
          <cell r="Z1771" t="str">
            <v/>
          </cell>
        </row>
        <row r="1772">
          <cell r="Z1772" t="str">
            <v/>
          </cell>
        </row>
        <row r="1773">
          <cell r="Z1773" t="str">
            <v/>
          </cell>
        </row>
        <row r="1774">
          <cell r="Z1774" t="str">
            <v/>
          </cell>
        </row>
        <row r="1775">
          <cell r="Z1775" t="str">
            <v/>
          </cell>
        </row>
        <row r="1776">
          <cell r="Z1776" t="str">
            <v/>
          </cell>
        </row>
        <row r="1777">
          <cell r="Z1777" t="str">
            <v/>
          </cell>
        </row>
        <row r="1778">
          <cell r="Z1778" t="str">
            <v/>
          </cell>
        </row>
        <row r="1779">
          <cell r="Z1779" t="str">
            <v/>
          </cell>
        </row>
        <row r="1780">
          <cell r="Z1780" t="str">
            <v/>
          </cell>
        </row>
        <row r="1781">
          <cell r="Z1781" t="str">
            <v/>
          </cell>
        </row>
        <row r="1782">
          <cell r="Z1782" t="str">
            <v/>
          </cell>
        </row>
        <row r="1783">
          <cell r="Z1783" t="str">
            <v/>
          </cell>
        </row>
        <row r="1784">
          <cell r="Z1784" t="str">
            <v/>
          </cell>
        </row>
        <row r="1785">
          <cell r="Z1785" t="str">
            <v/>
          </cell>
        </row>
        <row r="1786">
          <cell r="Z1786" t="str">
            <v/>
          </cell>
        </row>
        <row r="1787">
          <cell r="Z1787" t="str">
            <v/>
          </cell>
        </row>
        <row r="1788">
          <cell r="Z1788" t="str">
            <v/>
          </cell>
        </row>
        <row r="1789">
          <cell r="Z1789" t="str">
            <v/>
          </cell>
        </row>
        <row r="1790">
          <cell r="Z1790" t="str">
            <v/>
          </cell>
        </row>
        <row r="1791">
          <cell r="Z1791" t="str">
            <v/>
          </cell>
        </row>
        <row r="1792">
          <cell r="Z1792" t="str">
            <v/>
          </cell>
        </row>
        <row r="1793">
          <cell r="Z1793" t="str">
            <v/>
          </cell>
        </row>
        <row r="1794">
          <cell r="Z1794" t="str">
            <v/>
          </cell>
        </row>
        <row r="1795">
          <cell r="Z1795" t="str">
            <v/>
          </cell>
        </row>
        <row r="1796">
          <cell r="Z1796" t="str">
            <v/>
          </cell>
        </row>
        <row r="1797">
          <cell r="Z1797" t="str">
            <v/>
          </cell>
        </row>
        <row r="1798">
          <cell r="Z1798" t="str">
            <v/>
          </cell>
        </row>
        <row r="1799">
          <cell r="Z1799" t="str">
            <v/>
          </cell>
        </row>
        <row r="1800">
          <cell r="Z1800" t="str">
            <v/>
          </cell>
        </row>
        <row r="1801">
          <cell r="Z1801" t="str">
            <v/>
          </cell>
        </row>
        <row r="1802">
          <cell r="Z1802" t="str">
            <v/>
          </cell>
        </row>
        <row r="1803">
          <cell r="Z1803" t="str">
            <v/>
          </cell>
        </row>
        <row r="1804">
          <cell r="Z1804" t="str">
            <v/>
          </cell>
        </row>
        <row r="1805">
          <cell r="Z1805" t="str">
            <v/>
          </cell>
        </row>
        <row r="1806">
          <cell r="Z1806" t="str">
            <v/>
          </cell>
        </row>
        <row r="1807">
          <cell r="Z1807" t="str">
            <v/>
          </cell>
        </row>
        <row r="1808">
          <cell r="Z1808" t="str">
            <v/>
          </cell>
        </row>
        <row r="1809">
          <cell r="Z1809" t="str">
            <v/>
          </cell>
        </row>
        <row r="1810">
          <cell r="Z1810" t="str">
            <v/>
          </cell>
        </row>
        <row r="1811">
          <cell r="Z1811" t="str">
            <v/>
          </cell>
        </row>
        <row r="1812">
          <cell r="Z1812" t="str">
            <v/>
          </cell>
        </row>
        <row r="1813">
          <cell r="Z1813" t="str">
            <v/>
          </cell>
        </row>
        <row r="1814">
          <cell r="Z1814" t="str">
            <v/>
          </cell>
        </row>
        <row r="1815">
          <cell r="Z1815" t="str">
            <v/>
          </cell>
        </row>
        <row r="1816">
          <cell r="Z1816" t="str">
            <v/>
          </cell>
        </row>
        <row r="1817">
          <cell r="Z1817" t="str">
            <v/>
          </cell>
        </row>
        <row r="1818">
          <cell r="Z1818" t="str">
            <v/>
          </cell>
        </row>
        <row r="1819">
          <cell r="Z1819" t="str">
            <v/>
          </cell>
        </row>
        <row r="1820">
          <cell r="Z1820" t="str">
            <v/>
          </cell>
        </row>
        <row r="1821">
          <cell r="Z1821" t="str">
            <v/>
          </cell>
        </row>
        <row r="1822">
          <cell r="Z1822" t="str">
            <v/>
          </cell>
        </row>
        <row r="1823">
          <cell r="Z1823" t="str">
            <v/>
          </cell>
        </row>
        <row r="1824">
          <cell r="Z1824" t="str">
            <v/>
          </cell>
        </row>
        <row r="1825">
          <cell r="Z1825" t="str">
            <v/>
          </cell>
        </row>
        <row r="1826">
          <cell r="Z1826" t="str">
            <v/>
          </cell>
        </row>
        <row r="1827">
          <cell r="Z1827" t="str">
            <v/>
          </cell>
        </row>
        <row r="1828">
          <cell r="Z1828" t="str">
            <v/>
          </cell>
        </row>
        <row r="1829">
          <cell r="Z1829" t="str">
            <v/>
          </cell>
        </row>
        <row r="1830">
          <cell r="Z1830" t="str">
            <v/>
          </cell>
        </row>
        <row r="1831">
          <cell r="Z1831" t="str">
            <v/>
          </cell>
        </row>
        <row r="1832">
          <cell r="Z1832" t="str">
            <v/>
          </cell>
        </row>
        <row r="1833">
          <cell r="Z1833" t="str">
            <v/>
          </cell>
        </row>
        <row r="1834">
          <cell r="Z1834" t="str">
            <v/>
          </cell>
        </row>
        <row r="1835">
          <cell r="Z1835" t="str">
            <v/>
          </cell>
        </row>
        <row r="1836">
          <cell r="Z1836" t="str">
            <v/>
          </cell>
        </row>
        <row r="1837">
          <cell r="Z1837" t="str">
            <v/>
          </cell>
        </row>
        <row r="1838">
          <cell r="Z1838" t="str">
            <v/>
          </cell>
        </row>
        <row r="1839">
          <cell r="Z1839" t="str">
            <v/>
          </cell>
        </row>
        <row r="1840">
          <cell r="Z1840" t="str">
            <v/>
          </cell>
        </row>
        <row r="1841">
          <cell r="Z1841" t="str">
            <v/>
          </cell>
        </row>
        <row r="1842">
          <cell r="Z1842" t="str">
            <v/>
          </cell>
        </row>
        <row r="1843">
          <cell r="Z1843" t="str">
            <v/>
          </cell>
        </row>
        <row r="1844">
          <cell r="Z1844" t="str">
            <v/>
          </cell>
        </row>
        <row r="1845">
          <cell r="Z1845" t="str">
            <v/>
          </cell>
        </row>
        <row r="1846">
          <cell r="Z1846" t="str">
            <v/>
          </cell>
        </row>
        <row r="1847">
          <cell r="Z1847" t="str">
            <v/>
          </cell>
        </row>
        <row r="1848">
          <cell r="Z1848" t="str">
            <v/>
          </cell>
        </row>
        <row r="1849">
          <cell r="Z1849" t="str">
            <v/>
          </cell>
        </row>
        <row r="1850">
          <cell r="Z1850" t="str">
            <v/>
          </cell>
        </row>
        <row r="1851">
          <cell r="Z1851" t="str">
            <v/>
          </cell>
        </row>
        <row r="1852">
          <cell r="Z1852" t="str">
            <v/>
          </cell>
        </row>
        <row r="1853">
          <cell r="Z1853" t="str">
            <v/>
          </cell>
        </row>
        <row r="1854">
          <cell r="Z1854" t="str">
            <v/>
          </cell>
        </row>
        <row r="1855">
          <cell r="Z1855" t="str">
            <v/>
          </cell>
        </row>
        <row r="1856">
          <cell r="Z1856" t="str">
            <v/>
          </cell>
        </row>
        <row r="1857">
          <cell r="Z1857" t="str">
            <v/>
          </cell>
        </row>
        <row r="1858">
          <cell r="Z1858" t="str">
            <v/>
          </cell>
        </row>
        <row r="1859">
          <cell r="Z1859" t="str">
            <v/>
          </cell>
        </row>
        <row r="1860">
          <cell r="Z1860" t="str">
            <v/>
          </cell>
        </row>
        <row r="1861">
          <cell r="Z1861" t="str">
            <v/>
          </cell>
        </row>
        <row r="1862">
          <cell r="Z1862" t="str">
            <v/>
          </cell>
        </row>
        <row r="1863">
          <cell r="Z1863" t="str">
            <v/>
          </cell>
        </row>
        <row r="1864">
          <cell r="Z1864" t="str">
            <v/>
          </cell>
        </row>
        <row r="1865">
          <cell r="Z1865" t="str">
            <v/>
          </cell>
        </row>
        <row r="1866">
          <cell r="Z1866" t="str">
            <v/>
          </cell>
        </row>
        <row r="1867">
          <cell r="Z1867" t="str">
            <v/>
          </cell>
        </row>
        <row r="1868">
          <cell r="Z1868" t="str">
            <v/>
          </cell>
        </row>
        <row r="1869">
          <cell r="Z1869" t="str">
            <v/>
          </cell>
        </row>
        <row r="1870">
          <cell r="Z1870" t="str">
            <v/>
          </cell>
        </row>
        <row r="1871">
          <cell r="Z1871" t="str">
            <v/>
          </cell>
        </row>
        <row r="1872">
          <cell r="Z1872" t="str">
            <v/>
          </cell>
        </row>
        <row r="1873">
          <cell r="Z1873" t="str">
            <v/>
          </cell>
        </row>
        <row r="1874">
          <cell r="Z1874" t="str">
            <v/>
          </cell>
        </row>
        <row r="1875">
          <cell r="Z1875" t="str">
            <v/>
          </cell>
        </row>
        <row r="1876">
          <cell r="Z1876" t="str">
            <v/>
          </cell>
        </row>
        <row r="1877">
          <cell r="Z1877" t="str">
            <v/>
          </cell>
        </row>
        <row r="1878">
          <cell r="Z1878" t="str">
            <v/>
          </cell>
        </row>
        <row r="1879">
          <cell r="Z1879" t="str">
            <v/>
          </cell>
        </row>
        <row r="1880">
          <cell r="Z1880" t="str">
            <v/>
          </cell>
        </row>
        <row r="1881">
          <cell r="Z1881" t="str">
            <v/>
          </cell>
        </row>
        <row r="1882">
          <cell r="Z1882" t="str">
            <v/>
          </cell>
        </row>
        <row r="1883">
          <cell r="Z1883" t="str">
            <v/>
          </cell>
        </row>
        <row r="1884">
          <cell r="Z1884" t="str">
            <v/>
          </cell>
        </row>
        <row r="1885">
          <cell r="Z1885" t="str">
            <v/>
          </cell>
        </row>
        <row r="1886">
          <cell r="Z1886" t="str">
            <v/>
          </cell>
        </row>
        <row r="1887">
          <cell r="Z1887" t="str">
            <v/>
          </cell>
        </row>
        <row r="1888">
          <cell r="Z1888" t="str">
            <v/>
          </cell>
        </row>
        <row r="1889">
          <cell r="Z1889" t="str">
            <v/>
          </cell>
        </row>
        <row r="1890">
          <cell r="Z1890" t="str">
            <v/>
          </cell>
        </row>
        <row r="1891">
          <cell r="Z1891" t="str">
            <v/>
          </cell>
        </row>
        <row r="1892">
          <cell r="Z1892" t="str">
            <v/>
          </cell>
        </row>
        <row r="1893">
          <cell r="Z1893" t="str">
            <v/>
          </cell>
        </row>
        <row r="1894">
          <cell r="Z1894" t="str">
            <v/>
          </cell>
        </row>
        <row r="1895">
          <cell r="Z1895" t="str">
            <v/>
          </cell>
        </row>
        <row r="1896">
          <cell r="Z1896" t="str">
            <v/>
          </cell>
        </row>
        <row r="1897">
          <cell r="Z1897" t="str">
            <v/>
          </cell>
        </row>
        <row r="1898">
          <cell r="Z1898" t="str">
            <v/>
          </cell>
        </row>
        <row r="1899">
          <cell r="Z1899" t="str">
            <v/>
          </cell>
        </row>
        <row r="1900">
          <cell r="Z1900" t="str">
            <v/>
          </cell>
        </row>
        <row r="1901">
          <cell r="Z1901" t="str">
            <v/>
          </cell>
        </row>
        <row r="1902">
          <cell r="Z1902" t="str">
            <v/>
          </cell>
        </row>
        <row r="1903">
          <cell r="Z1903" t="str">
            <v/>
          </cell>
        </row>
        <row r="1904">
          <cell r="Z1904" t="str">
            <v/>
          </cell>
        </row>
        <row r="1905">
          <cell r="Z1905" t="str">
            <v/>
          </cell>
        </row>
        <row r="1906">
          <cell r="Z1906" t="str">
            <v/>
          </cell>
        </row>
        <row r="1907">
          <cell r="Z1907" t="str">
            <v/>
          </cell>
        </row>
        <row r="1908">
          <cell r="Z1908" t="str">
            <v/>
          </cell>
        </row>
        <row r="1909">
          <cell r="Z1909" t="str">
            <v/>
          </cell>
        </row>
        <row r="1910">
          <cell r="Z1910" t="str">
            <v/>
          </cell>
        </row>
        <row r="1911">
          <cell r="Z1911" t="str">
            <v/>
          </cell>
        </row>
        <row r="1912">
          <cell r="Z1912" t="str">
            <v/>
          </cell>
        </row>
        <row r="1913">
          <cell r="Z1913" t="str">
            <v/>
          </cell>
        </row>
        <row r="1914">
          <cell r="Z1914" t="str">
            <v/>
          </cell>
        </row>
        <row r="1915">
          <cell r="Z1915" t="str">
            <v/>
          </cell>
        </row>
        <row r="1916">
          <cell r="Z1916" t="str">
            <v/>
          </cell>
        </row>
        <row r="1917">
          <cell r="Z1917" t="str">
            <v/>
          </cell>
        </row>
        <row r="1918">
          <cell r="Z1918" t="str">
            <v/>
          </cell>
        </row>
        <row r="1919">
          <cell r="Z1919" t="str">
            <v/>
          </cell>
        </row>
        <row r="1920">
          <cell r="Z1920" t="str">
            <v/>
          </cell>
        </row>
        <row r="1921">
          <cell r="Z1921" t="str">
            <v/>
          </cell>
        </row>
        <row r="1922">
          <cell r="Z1922" t="str">
            <v/>
          </cell>
        </row>
        <row r="1923">
          <cell r="Z1923" t="str">
            <v/>
          </cell>
        </row>
        <row r="1924">
          <cell r="Z1924" t="str">
            <v/>
          </cell>
        </row>
        <row r="1925">
          <cell r="Z1925" t="str">
            <v/>
          </cell>
        </row>
        <row r="1926">
          <cell r="Z1926" t="str">
            <v/>
          </cell>
        </row>
        <row r="1927">
          <cell r="Z1927" t="str">
            <v/>
          </cell>
        </row>
        <row r="1928">
          <cell r="Z1928" t="str">
            <v/>
          </cell>
        </row>
        <row r="1929">
          <cell r="Z1929" t="str">
            <v/>
          </cell>
        </row>
        <row r="1930">
          <cell r="Z1930" t="str">
            <v/>
          </cell>
        </row>
        <row r="1931">
          <cell r="Z1931" t="str">
            <v/>
          </cell>
        </row>
        <row r="1932">
          <cell r="Z1932" t="str">
            <v/>
          </cell>
        </row>
        <row r="1933">
          <cell r="Z1933" t="str">
            <v/>
          </cell>
        </row>
        <row r="1934">
          <cell r="Z1934" t="str">
            <v/>
          </cell>
        </row>
        <row r="1935">
          <cell r="Z1935" t="str">
            <v/>
          </cell>
        </row>
        <row r="1936">
          <cell r="Z1936" t="str">
            <v/>
          </cell>
        </row>
        <row r="1937">
          <cell r="Z1937" t="str">
            <v/>
          </cell>
        </row>
        <row r="1938">
          <cell r="Z1938" t="str">
            <v/>
          </cell>
        </row>
        <row r="1939">
          <cell r="Z1939" t="str">
            <v/>
          </cell>
        </row>
        <row r="1940">
          <cell r="Z1940" t="str">
            <v/>
          </cell>
        </row>
        <row r="1941">
          <cell r="Z1941" t="str">
            <v/>
          </cell>
        </row>
        <row r="1942">
          <cell r="Z1942" t="str">
            <v/>
          </cell>
        </row>
        <row r="1943">
          <cell r="Z1943" t="str">
            <v/>
          </cell>
        </row>
        <row r="1944">
          <cell r="Z1944" t="str">
            <v/>
          </cell>
        </row>
        <row r="1945">
          <cell r="Z1945" t="str">
            <v/>
          </cell>
        </row>
        <row r="1946">
          <cell r="Z1946" t="str">
            <v/>
          </cell>
        </row>
        <row r="1947">
          <cell r="Z1947" t="str">
            <v/>
          </cell>
        </row>
        <row r="1948">
          <cell r="Z1948" t="str">
            <v/>
          </cell>
        </row>
        <row r="1949">
          <cell r="Z1949" t="str">
            <v/>
          </cell>
        </row>
        <row r="1950">
          <cell r="Z1950" t="str">
            <v/>
          </cell>
        </row>
        <row r="1951">
          <cell r="Z1951" t="str">
            <v/>
          </cell>
        </row>
        <row r="1952">
          <cell r="Z1952" t="str">
            <v/>
          </cell>
        </row>
        <row r="1953">
          <cell r="Z1953" t="str">
            <v/>
          </cell>
        </row>
        <row r="1954">
          <cell r="Z1954" t="str">
            <v/>
          </cell>
        </row>
        <row r="1955">
          <cell r="Z1955" t="str">
            <v/>
          </cell>
        </row>
        <row r="1956">
          <cell r="Z1956" t="str">
            <v/>
          </cell>
        </row>
        <row r="1957">
          <cell r="Z1957" t="str">
            <v/>
          </cell>
        </row>
        <row r="1958">
          <cell r="Z1958" t="str">
            <v/>
          </cell>
        </row>
        <row r="1959">
          <cell r="Z1959" t="str">
            <v/>
          </cell>
        </row>
        <row r="1960">
          <cell r="Z1960" t="str">
            <v/>
          </cell>
        </row>
        <row r="1961">
          <cell r="Z1961" t="str">
            <v/>
          </cell>
        </row>
        <row r="1962">
          <cell r="Z1962" t="str">
            <v/>
          </cell>
        </row>
        <row r="1963">
          <cell r="Z1963" t="str">
            <v/>
          </cell>
        </row>
        <row r="1964">
          <cell r="Z1964" t="str">
            <v/>
          </cell>
        </row>
        <row r="1965">
          <cell r="Z1965" t="str">
            <v/>
          </cell>
        </row>
        <row r="1966">
          <cell r="Z1966" t="str">
            <v/>
          </cell>
        </row>
        <row r="1967">
          <cell r="Z1967" t="str">
            <v/>
          </cell>
        </row>
        <row r="1968">
          <cell r="Z1968" t="str">
            <v/>
          </cell>
        </row>
        <row r="1969">
          <cell r="Z1969" t="str">
            <v/>
          </cell>
        </row>
        <row r="1970">
          <cell r="Z1970" t="str">
            <v/>
          </cell>
        </row>
        <row r="1971">
          <cell r="Z1971" t="str">
            <v/>
          </cell>
        </row>
        <row r="1972">
          <cell r="Z1972" t="str">
            <v/>
          </cell>
        </row>
        <row r="1973">
          <cell r="Z1973" t="str">
            <v/>
          </cell>
        </row>
        <row r="1974">
          <cell r="Z1974" t="str">
            <v/>
          </cell>
        </row>
        <row r="1975">
          <cell r="Z1975" t="str">
            <v/>
          </cell>
        </row>
        <row r="1976">
          <cell r="Z1976" t="str">
            <v/>
          </cell>
        </row>
        <row r="1977">
          <cell r="Z1977" t="str">
            <v/>
          </cell>
        </row>
        <row r="1978">
          <cell r="Z1978" t="str">
            <v/>
          </cell>
        </row>
        <row r="1979">
          <cell r="Z1979" t="str">
            <v/>
          </cell>
        </row>
        <row r="1980">
          <cell r="Z1980" t="str">
            <v/>
          </cell>
        </row>
        <row r="1981">
          <cell r="Z1981" t="str">
            <v/>
          </cell>
        </row>
        <row r="1982">
          <cell r="Z1982" t="str">
            <v/>
          </cell>
        </row>
        <row r="1983">
          <cell r="Z1983" t="str">
            <v/>
          </cell>
        </row>
        <row r="1984">
          <cell r="Z1984" t="str">
            <v/>
          </cell>
        </row>
        <row r="1985">
          <cell r="Z1985" t="str">
            <v/>
          </cell>
        </row>
        <row r="1986">
          <cell r="Z1986" t="str">
            <v/>
          </cell>
        </row>
        <row r="1987">
          <cell r="Z1987" t="str">
            <v/>
          </cell>
        </row>
        <row r="1988">
          <cell r="Z1988" t="str">
            <v/>
          </cell>
        </row>
        <row r="1989">
          <cell r="Z1989" t="str">
            <v/>
          </cell>
        </row>
        <row r="1990">
          <cell r="Z1990" t="str">
            <v/>
          </cell>
        </row>
        <row r="1991">
          <cell r="Z1991" t="str">
            <v/>
          </cell>
        </row>
        <row r="1992">
          <cell r="Z1992" t="str">
            <v/>
          </cell>
        </row>
        <row r="1993">
          <cell r="Z1993" t="str">
            <v/>
          </cell>
        </row>
        <row r="1994">
          <cell r="Z1994" t="str">
            <v/>
          </cell>
        </row>
        <row r="1995">
          <cell r="Z1995" t="str">
            <v/>
          </cell>
        </row>
        <row r="1996">
          <cell r="Z1996" t="str">
            <v/>
          </cell>
        </row>
        <row r="1997">
          <cell r="Z1997" t="str">
            <v/>
          </cell>
        </row>
        <row r="1998">
          <cell r="Z1998" t="str">
            <v/>
          </cell>
        </row>
        <row r="1999">
          <cell r="Z1999" t="str">
            <v/>
          </cell>
        </row>
        <row r="2000">
          <cell r="Z2000" t="str">
            <v/>
          </cell>
        </row>
        <row r="2001">
          <cell r="Z2001" t="str">
            <v/>
          </cell>
        </row>
        <row r="2002">
          <cell r="Z2002" t="str">
            <v/>
          </cell>
        </row>
        <row r="2003">
          <cell r="Z2003" t="str">
            <v/>
          </cell>
        </row>
        <row r="2004">
          <cell r="Z2004" t="str">
            <v/>
          </cell>
        </row>
        <row r="2005">
          <cell r="Z2005" t="str">
            <v/>
          </cell>
        </row>
        <row r="2006">
          <cell r="Z2006" t="str">
            <v/>
          </cell>
        </row>
        <row r="2007">
          <cell r="Z2007" t="str">
            <v/>
          </cell>
        </row>
        <row r="2008">
          <cell r="Z2008" t="str">
            <v/>
          </cell>
        </row>
        <row r="2009">
          <cell r="Z2009" t="str">
            <v/>
          </cell>
        </row>
        <row r="2010">
          <cell r="Z2010" t="str">
            <v/>
          </cell>
        </row>
        <row r="2011">
          <cell r="Z2011" t="str">
            <v/>
          </cell>
        </row>
        <row r="2012">
          <cell r="Z2012" t="str">
            <v/>
          </cell>
        </row>
        <row r="2013">
          <cell r="Z2013" t="str">
            <v/>
          </cell>
        </row>
        <row r="2014">
          <cell r="Z2014" t="str">
            <v/>
          </cell>
        </row>
        <row r="2015">
          <cell r="Z2015" t="str">
            <v/>
          </cell>
        </row>
        <row r="2016">
          <cell r="Z2016" t="str">
            <v/>
          </cell>
        </row>
        <row r="2017">
          <cell r="Z2017" t="str">
            <v/>
          </cell>
        </row>
        <row r="2018">
          <cell r="Z2018" t="str">
            <v/>
          </cell>
        </row>
        <row r="2019">
          <cell r="Z2019" t="str">
            <v/>
          </cell>
        </row>
        <row r="2020">
          <cell r="Z2020" t="str">
            <v/>
          </cell>
        </row>
        <row r="2021">
          <cell r="Z2021" t="str">
            <v/>
          </cell>
        </row>
        <row r="2022">
          <cell r="Z2022" t="str">
            <v/>
          </cell>
        </row>
        <row r="2023">
          <cell r="Z2023" t="str">
            <v/>
          </cell>
        </row>
        <row r="2024">
          <cell r="Z2024" t="str">
            <v/>
          </cell>
        </row>
        <row r="2025">
          <cell r="Z2025" t="str">
            <v/>
          </cell>
        </row>
        <row r="2026">
          <cell r="Z2026" t="str">
            <v/>
          </cell>
        </row>
        <row r="2027">
          <cell r="Z2027" t="str">
            <v/>
          </cell>
        </row>
        <row r="2028">
          <cell r="Z2028" t="str">
            <v/>
          </cell>
        </row>
        <row r="2029">
          <cell r="Z2029" t="str">
            <v/>
          </cell>
        </row>
        <row r="2030">
          <cell r="Z2030" t="str">
            <v/>
          </cell>
        </row>
        <row r="2031">
          <cell r="Z2031" t="str">
            <v/>
          </cell>
        </row>
        <row r="2032">
          <cell r="Z2032" t="str">
            <v/>
          </cell>
        </row>
        <row r="2033">
          <cell r="Z2033" t="str">
            <v/>
          </cell>
        </row>
        <row r="2034">
          <cell r="Z2034" t="str">
            <v/>
          </cell>
        </row>
        <row r="2035">
          <cell r="Z2035" t="str">
            <v/>
          </cell>
        </row>
        <row r="2036">
          <cell r="Z2036" t="str">
            <v/>
          </cell>
        </row>
        <row r="2037">
          <cell r="Z2037" t="str">
            <v/>
          </cell>
        </row>
        <row r="2038">
          <cell r="Z2038" t="str">
            <v/>
          </cell>
        </row>
        <row r="2039">
          <cell r="Z2039" t="str">
            <v/>
          </cell>
        </row>
        <row r="2040">
          <cell r="Z2040" t="str">
            <v/>
          </cell>
        </row>
        <row r="2041">
          <cell r="Z2041" t="str">
            <v/>
          </cell>
        </row>
        <row r="2042">
          <cell r="Z2042" t="str">
            <v/>
          </cell>
        </row>
        <row r="2043">
          <cell r="Z2043" t="str">
            <v/>
          </cell>
        </row>
        <row r="2044">
          <cell r="Z2044" t="str">
            <v/>
          </cell>
        </row>
        <row r="2045">
          <cell r="Z2045" t="str">
            <v/>
          </cell>
        </row>
        <row r="2046">
          <cell r="Z2046" t="str">
            <v/>
          </cell>
        </row>
        <row r="2047">
          <cell r="Z2047" t="str">
            <v/>
          </cell>
        </row>
        <row r="2048">
          <cell r="Z2048" t="str">
            <v/>
          </cell>
        </row>
        <row r="2049">
          <cell r="Z2049" t="str">
            <v/>
          </cell>
        </row>
        <row r="2050">
          <cell r="Z2050" t="str">
            <v/>
          </cell>
        </row>
        <row r="2051">
          <cell r="Z2051" t="str">
            <v/>
          </cell>
        </row>
        <row r="2052">
          <cell r="Z2052" t="str">
            <v/>
          </cell>
        </row>
        <row r="2053">
          <cell r="Z2053" t="str">
            <v/>
          </cell>
        </row>
        <row r="2054">
          <cell r="Z2054" t="str">
            <v/>
          </cell>
        </row>
        <row r="2055">
          <cell r="Z2055" t="str">
            <v/>
          </cell>
        </row>
        <row r="2056">
          <cell r="Z2056" t="str">
            <v/>
          </cell>
        </row>
        <row r="2057">
          <cell r="Z2057" t="str">
            <v/>
          </cell>
        </row>
        <row r="2058">
          <cell r="Z2058" t="str">
            <v/>
          </cell>
        </row>
        <row r="2059">
          <cell r="Z2059" t="str">
            <v/>
          </cell>
        </row>
        <row r="2060">
          <cell r="Z2060" t="str">
            <v/>
          </cell>
        </row>
        <row r="2061">
          <cell r="Z2061" t="str">
            <v/>
          </cell>
        </row>
        <row r="2062">
          <cell r="Z2062" t="str">
            <v/>
          </cell>
        </row>
        <row r="2063">
          <cell r="Z2063" t="str">
            <v/>
          </cell>
        </row>
        <row r="2064">
          <cell r="Z2064" t="str">
            <v/>
          </cell>
        </row>
        <row r="2065">
          <cell r="Z2065" t="str">
            <v/>
          </cell>
        </row>
        <row r="2066">
          <cell r="Z2066" t="str">
            <v/>
          </cell>
        </row>
        <row r="2067">
          <cell r="Z2067" t="str">
            <v/>
          </cell>
        </row>
        <row r="2068">
          <cell r="Z2068" t="str">
            <v/>
          </cell>
        </row>
        <row r="2069">
          <cell r="Z2069" t="str">
            <v/>
          </cell>
        </row>
        <row r="2070">
          <cell r="Z2070" t="str">
            <v/>
          </cell>
        </row>
        <row r="2071">
          <cell r="Z2071" t="str">
            <v/>
          </cell>
        </row>
        <row r="2072">
          <cell r="Z2072" t="str">
            <v/>
          </cell>
        </row>
        <row r="2073">
          <cell r="Z2073" t="str">
            <v/>
          </cell>
        </row>
        <row r="2074">
          <cell r="Z2074" t="str">
            <v/>
          </cell>
        </row>
        <row r="2075">
          <cell r="Z2075" t="str">
            <v/>
          </cell>
        </row>
        <row r="2076">
          <cell r="Z2076" t="str">
            <v/>
          </cell>
        </row>
        <row r="2077">
          <cell r="Z2077" t="str">
            <v/>
          </cell>
        </row>
        <row r="2078">
          <cell r="Z2078" t="str">
            <v/>
          </cell>
        </row>
        <row r="2079">
          <cell r="Z2079" t="str">
            <v/>
          </cell>
        </row>
        <row r="2080">
          <cell r="Z2080" t="str">
            <v/>
          </cell>
        </row>
        <row r="2081">
          <cell r="Z2081" t="str">
            <v/>
          </cell>
        </row>
        <row r="2082">
          <cell r="Z2082" t="str">
            <v/>
          </cell>
        </row>
        <row r="2083">
          <cell r="Z2083" t="str">
            <v/>
          </cell>
        </row>
        <row r="2084">
          <cell r="Z2084" t="str">
            <v/>
          </cell>
        </row>
        <row r="2085">
          <cell r="Z2085" t="str">
            <v/>
          </cell>
        </row>
        <row r="2086">
          <cell r="Z2086" t="str">
            <v/>
          </cell>
        </row>
        <row r="2087">
          <cell r="Z2087" t="str">
            <v/>
          </cell>
        </row>
        <row r="2088">
          <cell r="Z2088" t="str">
            <v/>
          </cell>
        </row>
        <row r="2089">
          <cell r="Z2089" t="str">
            <v/>
          </cell>
        </row>
        <row r="2090">
          <cell r="Z2090" t="str">
            <v/>
          </cell>
        </row>
        <row r="2091">
          <cell r="Z2091" t="str">
            <v/>
          </cell>
        </row>
        <row r="2092">
          <cell r="Z2092" t="str">
            <v/>
          </cell>
        </row>
        <row r="2093">
          <cell r="Z2093" t="str">
            <v/>
          </cell>
        </row>
        <row r="2094">
          <cell r="Z2094" t="str">
            <v/>
          </cell>
        </row>
        <row r="2095">
          <cell r="Z2095" t="str">
            <v/>
          </cell>
        </row>
        <row r="2096">
          <cell r="Z2096" t="str">
            <v/>
          </cell>
        </row>
        <row r="2097">
          <cell r="Z2097" t="str">
            <v/>
          </cell>
        </row>
        <row r="2098">
          <cell r="Z2098" t="str">
            <v/>
          </cell>
        </row>
        <row r="2099">
          <cell r="Z2099" t="str">
            <v/>
          </cell>
        </row>
        <row r="2100">
          <cell r="Z2100" t="str">
            <v/>
          </cell>
        </row>
        <row r="2101">
          <cell r="Z2101" t="str">
            <v/>
          </cell>
        </row>
        <row r="2102">
          <cell r="Z2102" t="str">
            <v/>
          </cell>
        </row>
        <row r="2103">
          <cell r="Z2103" t="str">
            <v/>
          </cell>
        </row>
        <row r="2104">
          <cell r="Z2104" t="str">
            <v/>
          </cell>
        </row>
        <row r="2105">
          <cell r="Z2105" t="str">
            <v/>
          </cell>
        </row>
        <row r="2106">
          <cell r="Z2106" t="str">
            <v/>
          </cell>
        </row>
        <row r="2107">
          <cell r="Z2107" t="str">
            <v/>
          </cell>
        </row>
        <row r="2108">
          <cell r="Z2108" t="str">
            <v/>
          </cell>
        </row>
        <row r="2109">
          <cell r="Z2109" t="str">
            <v/>
          </cell>
        </row>
        <row r="2110">
          <cell r="Z2110" t="str">
            <v/>
          </cell>
        </row>
        <row r="2111">
          <cell r="Z2111" t="str">
            <v/>
          </cell>
        </row>
        <row r="2112">
          <cell r="Z2112" t="str">
            <v/>
          </cell>
        </row>
        <row r="2113">
          <cell r="Z2113" t="str">
            <v/>
          </cell>
        </row>
        <row r="2114">
          <cell r="Z2114" t="str">
            <v/>
          </cell>
        </row>
        <row r="2115">
          <cell r="Z2115" t="str">
            <v/>
          </cell>
        </row>
        <row r="2116">
          <cell r="Z2116" t="str">
            <v/>
          </cell>
        </row>
        <row r="2117">
          <cell r="Z2117" t="str">
            <v/>
          </cell>
        </row>
        <row r="2118">
          <cell r="Z2118" t="str">
            <v/>
          </cell>
        </row>
        <row r="2119">
          <cell r="Z2119" t="str">
            <v/>
          </cell>
        </row>
        <row r="2120">
          <cell r="Z2120" t="str">
            <v/>
          </cell>
        </row>
        <row r="2121">
          <cell r="Z2121" t="str">
            <v/>
          </cell>
        </row>
        <row r="2122">
          <cell r="Z2122" t="str">
            <v/>
          </cell>
        </row>
        <row r="2123">
          <cell r="Z2123" t="str">
            <v/>
          </cell>
        </row>
        <row r="2124">
          <cell r="Z2124" t="str">
            <v/>
          </cell>
        </row>
        <row r="2125">
          <cell r="Z2125" t="str">
            <v/>
          </cell>
        </row>
        <row r="2126">
          <cell r="Z2126" t="str">
            <v/>
          </cell>
        </row>
        <row r="2127">
          <cell r="Z2127" t="str">
            <v/>
          </cell>
        </row>
        <row r="2128">
          <cell r="Z2128" t="str">
            <v/>
          </cell>
        </row>
        <row r="2129">
          <cell r="Z2129" t="str">
            <v/>
          </cell>
        </row>
        <row r="2130">
          <cell r="Z2130" t="str">
            <v/>
          </cell>
        </row>
        <row r="2131">
          <cell r="Z2131" t="str">
            <v/>
          </cell>
        </row>
        <row r="2132">
          <cell r="Z2132" t="str">
            <v/>
          </cell>
        </row>
        <row r="2133">
          <cell r="Z2133" t="str">
            <v/>
          </cell>
        </row>
        <row r="2134">
          <cell r="Z2134" t="str">
            <v/>
          </cell>
        </row>
        <row r="2135">
          <cell r="Z2135" t="str">
            <v/>
          </cell>
        </row>
        <row r="2136">
          <cell r="Z2136" t="str">
            <v/>
          </cell>
        </row>
        <row r="2137">
          <cell r="Z2137" t="str">
            <v/>
          </cell>
        </row>
        <row r="2138">
          <cell r="Z2138" t="str">
            <v/>
          </cell>
        </row>
        <row r="2139">
          <cell r="Z2139" t="str">
            <v/>
          </cell>
        </row>
        <row r="2140">
          <cell r="Z2140" t="str">
            <v/>
          </cell>
        </row>
        <row r="2141">
          <cell r="Z2141" t="str">
            <v/>
          </cell>
        </row>
        <row r="2142">
          <cell r="Z2142" t="str">
            <v/>
          </cell>
        </row>
        <row r="2143">
          <cell r="Z2143" t="str">
            <v/>
          </cell>
        </row>
        <row r="2144">
          <cell r="Z2144" t="str">
            <v/>
          </cell>
        </row>
        <row r="2145">
          <cell r="Z2145" t="str">
            <v/>
          </cell>
        </row>
        <row r="2146">
          <cell r="Z2146" t="str">
            <v/>
          </cell>
        </row>
        <row r="2147">
          <cell r="Z2147" t="str">
            <v/>
          </cell>
        </row>
        <row r="2148">
          <cell r="Z2148" t="str">
            <v/>
          </cell>
        </row>
        <row r="2149">
          <cell r="Z2149" t="str">
            <v/>
          </cell>
        </row>
        <row r="2150">
          <cell r="Z2150" t="str">
            <v/>
          </cell>
        </row>
        <row r="2151">
          <cell r="Z2151" t="str">
            <v/>
          </cell>
        </row>
        <row r="2152">
          <cell r="Z2152" t="str">
            <v/>
          </cell>
        </row>
        <row r="2153">
          <cell r="Z2153" t="str">
            <v/>
          </cell>
        </row>
        <row r="2154">
          <cell r="Z2154" t="str">
            <v/>
          </cell>
        </row>
        <row r="2155">
          <cell r="Z2155" t="str">
            <v/>
          </cell>
        </row>
        <row r="2156">
          <cell r="Z2156" t="str">
            <v/>
          </cell>
        </row>
        <row r="2157">
          <cell r="Z2157" t="str">
            <v/>
          </cell>
        </row>
        <row r="2158">
          <cell r="Z2158" t="str">
            <v/>
          </cell>
        </row>
        <row r="2159">
          <cell r="Z2159" t="str">
            <v/>
          </cell>
        </row>
        <row r="2160">
          <cell r="Z2160" t="str">
            <v/>
          </cell>
        </row>
        <row r="2161">
          <cell r="Z2161" t="str">
            <v/>
          </cell>
        </row>
        <row r="2162">
          <cell r="Z2162" t="str">
            <v/>
          </cell>
        </row>
        <row r="2163">
          <cell r="Z2163" t="str">
            <v/>
          </cell>
        </row>
        <row r="2164">
          <cell r="Z2164" t="str">
            <v/>
          </cell>
        </row>
        <row r="2165">
          <cell r="Z2165" t="str">
            <v/>
          </cell>
        </row>
        <row r="2166">
          <cell r="Z2166" t="str">
            <v/>
          </cell>
        </row>
        <row r="2167">
          <cell r="Z2167" t="str">
            <v/>
          </cell>
        </row>
        <row r="2168">
          <cell r="Z2168" t="str">
            <v/>
          </cell>
        </row>
        <row r="2169">
          <cell r="Z2169" t="str">
            <v/>
          </cell>
        </row>
        <row r="2170">
          <cell r="Z2170" t="str">
            <v/>
          </cell>
        </row>
        <row r="2171">
          <cell r="Z2171" t="str">
            <v/>
          </cell>
        </row>
        <row r="2172">
          <cell r="Z2172" t="str">
            <v/>
          </cell>
        </row>
        <row r="2173">
          <cell r="Z2173" t="str">
            <v/>
          </cell>
        </row>
        <row r="2174">
          <cell r="Z2174" t="str">
            <v/>
          </cell>
        </row>
        <row r="2175">
          <cell r="Z2175" t="str">
            <v/>
          </cell>
        </row>
        <row r="2176">
          <cell r="Z2176" t="str">
            <v/>
          </cell>
        </row>
        <row r="2177">
          <cell r="Z2177" t="str">
            <v/>
          </cell>
        </row>
        <row r="2178">
          <cell r="Z2178" t="str">
            <v/>
          </cell>
        </row>
        <row r="2179">
          <cell r="Z2179" t="str">
            <v/>
          </cell>
        </row>
        <row r="2180">
          <cell r="Z2180" t="str">
            <v/>
          </cell>
        </row>
        <row r="2181">
          <cell r="Z2181" t="str">
            <v/>
          </cell>
        </row>
        <row r="2182">
          <cell r="Z2182" t="str">
            <v/>
          </cell>
        </row>
        <row r="2183">
          <cell r="Z2183" t="str">
            <v/>
          </cell>
        </row>
        <row r="2184">
          <cell r="Z2184" t="str">
            <v/>
          </cell>
        </row>
        <row r="2185">
          <cell r="Z2185" t="str">
            <v/>
          </cell>
        </row>
        <row r="2186">
          <cell r="Z2186" t="str">
            <v/>
          </cell>
        </row>
        <row r="2187">
          <cell r="Z2187" t="str">
            <v/>
          </cell>
        </row>
        <row r="2188">
          <cell r="Z2188" t="str">
            <v/>
          </cell>
        </row>
        <row r="2189">
          <cell r="Z2189" t="str">
            <v/>
          </cell>
        </row>
        <row r="2190">
          <cell r="Z2190" t="str">
            <v/>
          </cell>
        </row>
        <row r="2191">
          <cell r="Z2191" t="str">
            <v/>
          </cell>
        </row>
        <row r="2192">
          <cell r="Z2192" t="str">
            <v/>
          </cell>
        </row>
        <row r="2193">
          <cell r="Z2193" t="str">
            <v/>
          </cell>
        </row>
        <row r="2194">
          <cell r="Z2194" t="str">
            <v/>
          </cell>
        </row>
        <row r="2195">
          <cell r="Z2195" t="str">
            <v/>
          </cell>
        </row>
        <row r="2196">
          <cell r="Z2196" t="str">
            <v/>
          </cell>
        </row>
        <row r="2197">
          <cell r="Z2197" t="str">
            <v/>
          </cell>
        </row>
        <row r="2198">
          <cell r="Z2198" t="str">
            <v/>
          </cell>
        </row>
        <row r="2199">
          <cell r="Z2199" t="str">
            <v/>
          </cell>
        </row>
        <row r="2200">
          <cell r="Z2200" t="str">
            <v/>
          </cell>
        </row>
        <row r="2201">
          <cell r="Z2201" t="str">
            <v/>
          </cell>
        </row>
        <row r="2202">
          <cell r="Z2202" t="str">
            <v/>
          </cell>
        </row>
        <row r="2203">
          <cell r="Z2203" t="str">
            <v/>
          </cell>
        </row>
        <row r="2204">
          <cell r="Z2204" t="str">
            <v/>
          </cell>
        </row>
        <row r="2205">
          <cell r="Z2205" t="str">
            <v/>
          </cell>
        </row>
        <row r="2206">
          <cell r="Z2206" t="str">
            <v/>
          </cell>
        </row>
        <row r="2207">
          <cell r="Z2207" t="str">
            <v/>
          </cell>
        </row>
        <row r="2208">
          <cell r="Z2208" t="str">
            <v/>
          </cell>
        </row>
        <row r="2209">
          <cell r="Z2209" t="str">
            <v/>
          </cell>
        </row>
        <row r="2210">
          <cell r="Z2210" t="str">
            <v/>
          </cell>
        </row>
        <row r="2211">
          <cell r="Z2211" t="str">
            <v/>
          </cell>
        </row>
        <row r="2212">
          <cell r="Z2212" t="str">
            <v/>
          </cell>
        </row>
        <row r="2213">
          <cell r="Z2213" t="str">
            <v/>
          </cell>
        </row>
        <row r="2214">
          <cell r="Z2214" t="str">
            <v/>
          </cell>
        </row>
        <row r="2215">
          <cell r="Z2215" t="str">
            <v/>
          </cell>
        </row>
        <row r="2216">
          <cell r="Z2216" t="str">
            <v/>
          </cell>
        </row>
        <row r="2217">
          <cell r="Z2217" t="str">
            <v/>
          </cell>
        </row>
        <row r="2218">
          <cell r="Z2218" t="str">
            <v/>
          </cell>
        </row>
        <row r="2219">
          <cell r="Z2219" t="str">
            <v/>
          </cell>
        </row>
        <row r="2220">
          <cell r="Z2220" t="str">
            <v/>
          </cell>
        </row>
        <row r="2221">
          <cell r="Z2221" t="str">
            <v/>
          </cell>
        </row>
        <row r="2222">
          <cell r="Z2222" t="str">
            <v/>
          </cell>
        </row>
        <row r="2223">
          <cell r="Z2223" t="str">
            <v/>
          </cell>
        </row>
        <row r="2224">
          <cell r="Z2224" t="str">
            <v/>
          </cell>
        </row>
        <row r="2225">
          <cell r="Z2225" t="str">
            <v/>
          </cell>
        </row>
        <row r="2226">
          <cell r="Z2226" t="str">
            <v/>
          </cell>
        </row>
        <row r="2227">
          <cell r="Z2227" t="str">
            <v/>
          </cell>
        </row>
        <row r="2228">
          <cell r="Z2228" t="str">
            <v/>
          </cell>
        </row>
        <row r="2229">
          <cell r="Z2229" t="str">
            <v/>
          </cell>
        </row>
        <row r="2230">
          <cell r="Z2230" t="str">
            <v/>
          </cell>
        </row>
        <row r="2231">
          <cell r="Z2231" t="str">
            <v/>
          </cell>
        </row>
        <row r="2232">
          <cell r="Z2232" t="str">
            <v/>
          </cell>
        </row>
        <row r="2233">
          <cell r="Z2233" t="str">
            <v/>
          </cell>
        </row>
        <row r="2234">
          <cell r="Z2234" t="str">
            <v/>
          </cell>
        </row>
        <row r="2235">
          <cell r="Z2235" t="str">
            <v/>
          </cell>
        </row>
        <row r="2236">
          <cell r="Z2236" t="str">
            <v/>
          </cell>
        </row>
        <row r="2237">
          <cell r="Z2237" t="str">
            <v/>
          </cell>
        </row>
        <row r="2238">
          <cell r="Z2238" t="str">
            <v/>
          </cell>
        </row>
        <row r="2239">
          <cell r="Z2239" t="str">
            <v/>
          </cell>
        </row>
        <row r="2240">
          <cell r="Z2240" t="str">
            <v/>
          </cell>
        </row>
        <row r="2241">
          <cell r="Z2241" t="str">
            <v/>
          </cell>
        </row>
        <row r="2242">
          <cell r="Z2242" t="str">
            <v/>
          </cell>
        </row>
        <row r="2243">
          <cell r="Z2243" t="str">
            <v/>
          </cell>
        </row>
        <row r="2244">
          <cell r="Z2244" t="str">
            <v/>
          </cell>
        </row>
        <row r="2245">
          <cell r="Z2245" t="str">
            <v/>
          </cell>
        </row>
        <row r="2246">
          <cell r="Z2246" t="str">
            <v/>
          </cell>
        </row>
        <row r="2247">
          <cell r="Z2247" t="str">
            <v/>
          </cell>
        </row>
        <row r="2248">
          <cell r="Z2248" t="str">
            <v/>
          </cell>
        </row>
        <row r="2249">
          <cell r="Z2249" t="str">
            <v/>
          </cell>
        </row>
        <row r="2250">
          <cell r="Z2250" t="str">
            <v/>
          </cell>
        </row>
        <row r="2251">
          <cell r="Z2251" t="str">
            <v/>
          </cell>
        </row>
        <row r="2252">
          <cell r="Z2252" t="str">
            <v/>
          </cell>
        </row>
        <row r="2253">
          <cell r="Z2253" t="str">
            <v/>
          </cell>
        </row>
        <row r="2254">
          <cell r="Z2254" t="str">
            <v/>
          </cell>
        </row>
        <row r="2255">
          <cell r="Z2255" t="str">
            <v/>
          </cell>
        </row>
        <row r="2256">
          <cell r="Z2256" t="str">
            <v/>
          </cell>
        </row>
        <row r="2257">
          <cell r="Z2257" t="str">
            <v/>
          </cell>
        </row>
        <row r="2258">
          <cell r="Z2258" t="str">
            <v/>
          </cell>
        </row>
        <row r="2259">
          <cell r="Z2259" t="str">
            <v/>
          </cell>
        </row>
        <row r="2260">
          <cell r="Z2260" t="str">
            <v/>
          </cell>
        </row>
        <row r="2261">
          <cell r="Z2261" t="str">
            <v/>
          </cell>
        </row>
        <row r="2262">
          <cell r="Z2262" t="str">
            <v/>
          </cell>
        </row>
        <row r="2263">
          <cell r="Z2263" t="str">
            <v/>
          </cell>
        </row>
        <row r="2264">
          <cell r="Z2264" t="str">
            <v/>
          </cell>
        </row>
        <row r="2265">
          <cell r="Z2265" t="str">
            <v/>
          </cell>
        </row>
        <row r="2266">
          <cell r="Z2266" t="str">
            <v/>
          </cell>
        </row>
        <row r="2267">
          <cell r="Z2267" t="str">
            <v/>
          </cell>
        </row>
        <row r="2268">
          <cell r="Z2268" t="str">
            <v/>
          </cell>
        </row>
        <row r="2269">
          <cell r="Z2269" t="str">
            <v/>
          </cell>
        </row>
        <row r="2270">
          <cell r="Z2270" t="str">
            <v/>
          </cell>
        </row>
        <row r="2271">
          <cell r="Z2271" t="str">
            <v/>
          </cell>
        </row>
        <row r="2272">
          <cell r="Z2272" t="str">
            <v/>
          </cell>
        </row>
        <row r="2273">
          <cell r="Z2273" t="str">
            <v/>
          </cell>
        </row>
        <row r="2274">
          <cell r="Z2274" t="str">
            <v/>
          </cell>
        </row>
        <row r="2275">
          <cell r="Z2275" t="str">
            <v/>
          </cell>
        </row>
        <row r="2276">
          <cell r="Z2276" t="str">
            <v/>
          </cell>
        </row>
        <row r="2277">
          <cell r="Z2277" t="str">
            <v/>
          </cell>
        </row>
        <row r="2278">
          <cell r="Z2278" t="str">
            <v/>
          </cell>
        </row>
        <row r="2279">
          <cell r="Z2279" t="str">
            <v/>
          </cell>
        </row>
        <row r="2280">
          <cell r="Z2280" t="str">
            <v/>
          </cell>
        </row>
        <row r="2281">
          <cell r="Z2281" t="str">
            <v/>
          </cell>
        </row>
        <row r="2282">
          <cell r="Z2282" t="str">
            <v/>
          </cell>
        </row>
        <row r="2283">
          <cell r="Z2283" t="str">
            <v/>
          </cell>
        </row>
        <row r="2284">
          <cell r="Z2284" t="str">
            <v/>
          </cell>
        </row>
        <row r="2285">
          <cell r="Z2285" t="str">
            <v/>
          </cell>
        </row>
        <row r="2286">
          <cell r="Z2286" t="str">
            <v/>
          </cell>
        </row>
        <row r="2287">
          <cell r="Z2287" t="str">
            <v/>
          </cell>
        </row>
        <row r="2288">
          <cell r="Z2288" t="str">
            <v/>
          </cell>
        </row>
        <row r="2289">
          <cell r="Z2289" t="str">
            <v/>
          </cell>
        </row>
        <row r="2290">
          <cell r="Z2290" t="str">
            <v/>
          </cell>
        </row>
        <row r="2291">
          <cell r="Z2291" t="str">
            <v/>
          </cell>
        </row>
        <row r="2292">
          <cell r="Z2292" t="str">
            <v/>
          </cell>
        </row>
        <row r="2293">
          <cell r="Z2293" t="str">
            <v/>
          </cell>
        </row>
        <row r="2294">
          <cell r="Z2294" t="str">
            <v/>
          </cell>
        </row>
        <row r="2295">
          <cell r="Z2295" t="str">
            <v/>
          </cell>
        </row>
        <row r="2296">
          <cell r="Z2296" t="str">
            <v/>
          </cell>
        </row>
        <row r="2297">
          <cell r="Z2297" t="str">
            <v/>
          </cell>
        </row>
        <row r="2298">
          <cell r="Z2298" t="str">
            <v/>
          </cell>
        </row>
        <row r="2299">
          <cell r="Z2299" t="str">
            <v/>
          </cell>
        </row>
        <row r="2300">
          <cell r="Z2300" t="str">
            <v/>
          </cell>
        </row>
        <row r="2301">
          <cell r="Z2301" t="str">
            <v/>
          </cell>
        </row>
        <row r="2302">
          <cell r="Z2302" t="str">
            <v/>
          </cell>
        </row>
        <row r="2303">
          <cell r="Z2303" t="str">
            <v/>
          </cell>
        </row>
        <row r="2304">
          <cell r="Z2304" t="str">
            <v/>
          </cell>
        </row>
        <row r="2305">
          <cell r="Z2305" t="str">
            <v/>
          </cell>
        </row>
        <row r="2306">
          <cell r="Z2306" t="str">
            <v/>
          </cell>
        </row>
        <row r="2307">
          <cell r="Z2307" t="str">
            <v/>
          </cell>
        </row>
        <row r="2308">
          <cell r="Z2308" t="str">
            <v/>
          </cell>
        </row>
        <row r="2309">
          <cell r="Z2309" t="str">
            <v/>
          </cell>
        </row>
        <row r="2310">
          <cell r="Z2310" t="str">
            <v/>
          </cell>
        </row>
        <row r="2311">
          <cell r="Z2311" t="str">
            <v/>
          </cell>
        </row>
        <row r="2312">
          <cell r="Z2312" t="str">
            <v/>
          </cell>
        </row>
        <row r="2313">
          <cell r="Z2313" t="str">
            <v/>
          </cell>
        </row>
        <row r="2314">
          <cell r="Z2314" t="str">
            <v/>
          </cell>
        </row>
        <row r="2315">
          <cell r="Z2315" t="str">
            <v/>
          </cell>
        </row>
        <row r="2316">
          <cell r="Z2316" t="str">
            <v/>
          </cell>
        </row>
        <row r="2317">
          <cell r="Z2317" t="str">
            <v/>
          </cell>
        </row>
        <row r="2318">
          <cell r="Z2318" t="str">
            <v/>
          </cell>
        </row>
        <row r="2319">
          <cell r="Z2319" t="str">
            <v/>
          </cell>
        </row>
        <row r="2320">
          <cell r="Z2320" t="str">
            <v/>
          </cell>
        </row>
        <row r="2321">
          <cell r="Z2321" t="str">
            <v/>
          </cell>
        </row>
        <row r="2322">
          <cell r="Z2322" t="str">
            <v/>
          </cell>
        </row>
        <row r="2323">
          <cell r="Z2323" t="str">
            <v/>
          </cell>
        </row>
        <row r="2324">
          <cell r="Z2324" t="str">
            <v/>
          </cell>
        </row>
        <row r="2325">
          <cell r="Z2325" t="str">
            <v/>
          </cell>
        </row>
        <row r="2326">
          <cell r="Z2326" t="str">
            <v/>
          </cell>
        </row>
        <row r="2327">
          <cell r="Z2327" t="str">
            <v/>
          </cell>
        </row>
        <row r="2328">
          <cell r="Z2328" t="str">
            <v/>
          </cell>
        </row>
        <row r="2329">
          <cell r="Z2329" t="str">
            <v/>
          </cell>
        </row>
        <row r="2330">
          <cell r="Z2330" t="str">
            <v/>
          </cell>
        </row>
        <row r="2331">
          <cell r="Z2331" t="str">
            <v/>
          </cell>
        </row>
        <row r="2332">
          <cell r="Z2332" t="str">
            <v/>
          </cell>
        </row>
        <row r="2333">
          <cell r="Z2333" t="str">
            <v/>
          </cell>
        </row>
        <row r="2334">
          <cell r="Z2334" t="str">
            <v/>
          </cell>
        </row>
        <row r="2335">
          <cell r="Z2335" t="str">
            <v/>
          </cell>
        </row>
        <row r="2336">
          <cell r="Z2336" t="str">
            <v/>
          </cell>
        </row>
        <row r="2337">
          <cell r="Z2337" t="str">
            <v/>
          </cell>
        </row>
        <row r="2338">
          <cell r="Z2338" t="str">
            <v/>
          </cell>
        </row>
        <row r="2339">
          <cell r="Z2339" t="str">
            <v/>
          </cell>
        </row>
        <row r="2340">
          <cell r="Z2340" t="str">
            <v/>
          </cell>
        </row>
        <row r="2341">
          <cell r="Z2341" t="str">
            <v/>
          </cell>
        </row>
        <row r="2342">
          <cell r="Z2342" t="str">
            <v/>
          </cell>
        </row>
        <row r="2343">
          <cell r="Z2343" t="str">
            <v/>
          </cell>
        </row>
        <row r="2344">
          <cell r="Z2344" t="str">
            <v/>
          </cell>
        </row>
        <row r="2345">
          <cell r="Z2345" t="str">
            <v/>
          </cell>
        </row>
        <row r="2346">
          <cell r="Z2346" t="str">
            <v/>
          </cell>
        </row>
        <row r="2347">
          <cell r="Z2347" t="str">
            <v/>
          </cell>
        </row>
        <row r="2348">
          <cell r="Z2348" t="str">
            <v/>
          </cell>
        </row>
        <row r="2349">
          <cell r="Z2349" t="str">
            <v/>
          </cell>
        </row>
        <row r="2350">
          <cell r="Z2350" t="str">
            <v/>
          </cell>
        </row>
        <row r="2351">
          <cell r="Z2351" t="str">
            <v/>
          </cell>
        </row>
        <row r="2352">
          <cell r="Z2352" t="str">
            <v/>
          </cell>
        </row>
        <row r="2353">
          <cell r="Z2353" t="str">
            <v/>
          </cell>
        </row>
        <row r="2354">
          <cell r="Z2354" t="str">
            <v/>
          </cell>
        </row>
        <row r="2355">
          <cell r="Z2355" t="str">
            <v/>
          </cell>
        </row>
        <row r="2356">
          <cell r="Z2356" t="str">
            <v/>
          </cell>
        </row>
        <row r="2357">
          <cell r="Z2357" t="str">
            <v/>
          </cell>
        </row>
        <row r="2358">
          <cell r="Z2358" t="str">
            <v/>
          </cell>
        </row>
        <row r="2359">
          <cell r="Z2359" t="str">
            <v/>
          </cell>
        </row>
        <row r="2360">
          <cell r="Z2360" t="str">
            <v/>
          </cell>
        </row>
        <row r="2361">
          <cell r="Z2361" t="str">
            <v/>
          </cell>
        </row>
        <row r="2362">
          <cell r="Z2362" t="str">
            <v/>
          </cell>
        </row>
        <row r="2363">
          <cell r="Z2363" t="str">
            <v/>
          </cell>
        </row>
        <row r="2364">
          <cell r="Z2364" t="str">
            <v/>
          </cell>
        </row>
        <row r="2365">
          <cell r="Z2365" t="str">
            <v/>
          </cell>
        </row>
        <row r="2366">
          <cell r="Z2366" t="str">
            <v/>
          </cell>
        </row>
        <row r="2367">
          <cell r="Z2367" t="str">
            <v/>
          </cell>
        </row>
        <row r="2368">
          <cell r="Z2368" t="str">
            <v/>
          </cell>
        </row>
        <row r="2369">
          <cell r="Z2369" t="str">
            <v/>
          </cell>
        </row>
        <row r="2370">
          <cell r="Z2370" t="str">
            <v/>
          </cell>
        </row>
        <row r="2371">
          <cell r="Z2371" t="str">
            <v/>
          </cell>
        </row>
        <row r="2372">
          <cell r="Z2372" t="str">
            <v/>
          </cell>
        </row>
        <row r="2373">
          <cell r="Z2373" t="str">
            <v/>
          </cell>
        </row>
        <row r="2374">
          <cell r="Z2374" t="str">
            <v/>
          </cell>
        </row>
        <row r="2375">
          <cell r="Z2375" t="str">
            <v/>
          </cell>
        </row>
        <row r="2376">
          <cell r="Z2376" t="str">
            <v/>
          </cell>
        </row>
        <row r="2377">
          <cell r="Z2377" t="str">
            <v/>
          </cell>
        </row>
        <row r="2378">
          <cell r="Z2378" t="str">
            <v/>
          </cell>
        </row>
        <row r="2379">
          <cell r="Z2379" t="str">
            <v/>
          </cell>
        </row>
        <row r="2380">
          <cell r="Z2380" t="str">
            <v/>
          </cell>
        </row>
        <row r="2381">
          <cell r="Z2381" t="str">
            <v/>
          </cell>
        </row>
        <row r="2382">
          <cell r="Z2382" t="str">
            <v/>
          </cell>
        </row>
        <row r="2383">
          <cell r="Z2383" t="str">
            <v/>
          </cell>
        </row>
        <row r="2384">
          <cell r="Z2384" t="str">
            <v/>
          </cell>
        </row>
        <row r="2385">
          <cell r="Z2385" t="str">
            <v/>
          </cell>
        </row>
        <row r="2386">
          <cell r="Z2386" t="str">
            <v/>
          </cell>
        </row>
        <row r="2387">
          <cell r="Z2387" t="str">
            <v/>
          </cell>
        </row>
        <row r="2388">
          <cell r="Z2388" t="str">
            <v/>
          </cell>
        </row>
        <row r="2389">
          <cell r="Z2389" t="str">
            <v/>
          </cell>
        </row>
        <row r="2390">
          <cell r="Z2390" t="str">
            <v/>
          </cell>
        </row>
        <row r="2391">
          <cell r="Z2391" t="str">
            <v/>
          </cell>
        </row>
        <row r="2392">
          <cell r="Z2392" t="str">
            <v/>
          </cell>
        </row>
        <row r="2393">
          <cell r="Z2393" t="str">
            <v/>
          </cell>
        </row>
        <row r="2394">
          <cell r="Z2394" t="str">
            <v/>
          </cell>
        </row>
        <row r="2395">
          <cell r="Z2395" t="str">
            <v/>
          </cell>
        </row>
        <row r="2396">
          <cell r="Z2396" t="str">
            <v/>
          </cell>
        </row>
        <row r="2397">
          <cell r="Z2397" t="str">
            <v/>
          </cell>
        </row>
        <row r="2398">
          <cell r="Z2398" t="str">
            <v/>
          </cell>
        </row>
        <row r="2399">
          <cell r="Z2399" t="str">
            <v/>
          </cell>
        </row>
        <row r="2400">
          <cell r="Z2400" t="str">
            <v/>
          </cell>
        </row>
        <row r="2401">
          <cell r="Z2401" t="str">
            <v/>
          </cell>
        </row>
        <row r="2402">
          <cell r="Z2402" t="str">
            <v/>
          </cell>
        </row>
        <row r="2403">
          <cell r="Z2403" t="str">
            <v/>
          </cell>
        </row>
        <row r="2404">
          <cell r="Z2404" t="str">
            <v/>
          </cell>
        </row>
        <row r="2405">
          <cell r="Z2405" t="str">
            <v/>
          </cell>
        </row>
        <row r="2406">
          <cell r="Z2406" t="str">
            <v/>
          </cell>
        </row>
        <row r="2407">
          <cell r="Z2407" t="str">
            <v/>
          </cell>
        </row>
        <row r="2408">
          <cell r="Z2408" t="str">
            <v/>
          </cell>
        </row>
        <row r="2409">
          <cell r="Z2409" t="str">
            <v/>
          </cell>
        </row>
        <row r="2410">
          <cell r="Z2410" t="str">
            <v/>
          </cell>
        </row>
        <row r="2411">
          <cell r="Z2411" t="str">
            <v/>
          </cell>
        </row>
        <row r="2412">
          <cell r="Z2412" t="str">
            <v/>
          </cell>
        </row>
        <row r="2413">
          <cell r="Z2413" t="str">
            <v/>
          </cell>
        </row>
        <row r="2414">
          <cell r="Z2414" t="str">
            <v/>
          </cell>
        </row>
        <row r="2415">
          <cell r="Z2415" t="str">
            <v/>
          </cell>
        </row>
        <row r="2416">
          <cell r="Z2416" t="str">
            <v/>
          </cell>
        </row>
        <row r="2417">
          <cell r="Z2417" t="str">
            <v/>
          </cell>
        </row>
        <row r="2418">
          <cell r="Z2418" t="str">
            <v/>
          </cell>
        </row>
        <row r="2419">
          <cell r="Z2419" t="str">
            <v/>
          </cell>
        </row>
        <row r="2420">
          <cell r="Z2420" t="str">
            <v/>
          </cell>
        </row>
        <row r="2421">
          <cell r="Z2421" t="str">
            <v/>
          </cell>
        </row>
        <row r="2422">
          <cell r="Z2422" t="str">
            <v/>
          </cell>
        </row>
        <row r="2423">
          <cell r="Z2423" t="str">
            <v/>
          </cell>
        </row>
        <row r="2424">
          <cell r="Z2424" t="str">
            <v/>
          </cell>
        </row>
        <row r="2425">
          <cell r="Z2425" t="str">
            <v/>
          </cell>
        </row>
        <row r="2426">
          <cell r="Z2426" t="str">
            <v/>
          </cell>
        </row>
        <row r="2427">
          <cell r="Z2427" t="str">
            <v/>
          </cell>
        </row>
        <row r="2428">
          <cell r="Z2428" t="str">
            <v/>
          </cell>
        </row>
        <row r="2429">
          <cell r="Z2429" t="str">
            <v/>
          </cell>
        </row>
        <row r="2430">
          <cell r="Z2430" t="str">
            <v/>
          </cell>
        </row>
        <row r="2431">
          <cell r="Z2431" t="str">
            <v/>
          </cell>
        </row>
        <row r="2432">
          <cell r="Z2432" t="str">
            <v/>
          </cell>
        </row>
        <row r="2433">
          <cell r="Z2433" t="str">
            <v/>
          </cell>
        </row>
        <row r="2434">
          <cell r="Z2434" t="str">
            <v/>
          </cell>
        </row>
        <row r="2435">
          <cell r="Z2435" t="str">
            <v/>
          </cell>
        </row>
        <row r="2436">
          <cell r="Z2436" t="str">
            <v/>
          </cell>
        </row>
        <row r="2437">
          <cell r="Z2437" t="str">
            <v/>
          </cell>
        </row>
        <row r="2438">
          <cell r="Z2438" t="str">
            <v/>
          </cell>
        </row>
        <row r="2439">
          <cell r="Z2439" t="str">
            <v/>
          </cell>
        </row>
        <row r="2440">
          <cell r="Z2440" t="str">
            <v/>
          </cell>
        </row>
        <row r="2441">
          <cell r="Z2441" t="str">
            <v/>
          </cell>
        </row>
        <row r="2442">
          <cell r="Z2442" t="str">
            <v/>
          </cell>
        </row>
        <row r="2443">
          <cell r="Z2443" t="str">
            <v/>
          </cell>
        </row>
        <row r="2444">
          <cell r="Z2444" t="str">
            <v/>
          </cell>
        </row>
        <row r="2445">
          <cell r="Z2445" t="str">
            <v/>
          </cell>
        </row>
        <row r="2446">
          <cell r="Z2446" t="str">
            <v/>
          </cell>
        </row>
        <row r="2447">
          <cell r="Z2447" t="str">
            <v/>
          </cell>
        </row>
        <row r="2448">
          <cell r="Z2448" t="str">
            <v/>
          </cell>
        </row>
        <row r="2449">
          <cell r="Z2449" t="str">
            <v/>
          </cell>
        </row>
        <row r="2450">
          <cell r="Z2450" t="str">
            <v/>
          </cell>
        </row>
        <row r="2451">
          <cell r="Z2451" t="str">
            <v/>
          </cell>
        </row>
        <row r="2452">
          <cell r="Z2452" t="str">
            <v/>
          </cell>
        </row>
        <row r="2453">
          <cell r="Z2453" t="str">
            <v/>
          </cell>
        </row>
        <row r="2454">
          <cell r="Z2454" t="str">
            <v/>
          </cell>
        </row>
        <row r="2455">
          <cell r="Z2455" t="str">
            <v/>
          </cell>
        </row>
        <row r="2456">
          <cell r="Z2456" t="str">
            <v/>
          </cell>
        </row>
        <row r="2457">
          <cell r="Z2457" t="str">
            <v/>
          </cell>
        </row>
        <row r="2458">
          <cell r="Z2458" t="str">
            <v/>
          </cell>
        </row>
        <row r="2459">
          <cell r="Z2459" t="str">
            <v/>
          </cell>
        </row>
        <row r="2460">
          <cell r="Z2460" t="str">
            <v/>
          </cell>
        </row>
        <row r="2461">
          <cell r="Z2461" t="str">
            <v/>
          </cell>
        </row>
        <row r="2462">
          <cell r="Z2462" t="str">
            <v/>
          </cell>
        </row>
        <row r="2463">
          <cell r="Z2463" t="str">
            <v/>
          </cell>
        </row>
        <row r="2464">
          <cell r="Z2464" t="str">
            <v/>
          </cell>
        </row>
        <row r="2465">
          <cell r="Z2465" t="str">
            <v/>
          </cell>
        </row>
        <row r="2466">
          <cell r="Z2466" t="str">
            <v/>
          </cell>
        </row>
        <row r="2467">
          <cell r="Z2467" t="str">
            <v/>
          </cell>
        </row>
        <row r="2468">
          <cell r="Z2468" t="str">
            <v/>
          </cell>
        </row>
        <row r="2469">
          <cell r="Z2469" t="str">
            <v/>
          </cell>
        </row>
        <row r="2470">
          <cell r="Z2470" t="str">
            <v/>
          </cell>
        </row>
        <row r="2471">
          <cell r="Z2471" t="str">
            <v/>
          </cell>
        </row>
        <row r="2472">
          <cell r="Z2472" t="str">
            <v/>
          </cell>
        </row>
        <row r="2473">
          <cell r="Z2473" t="str">
            <v/>
          </cell>
        </row>
        <row r="2474">
          <cell r="Z2474" t="str">
            <v/>
          </cell>
        </row>
        <row r="2475">
          <cell r="Z2475" t="str">
            <v/>
          </cell>
        </row>
        <row r="2476">
          <cell r="Z2476" t="str">
            <v/>
          </cell>
        </row>
        <row r="2477">
          <cell r="Z2477" t="str">
            <v/>
          </cell>
        </row>
        <row r="2478">
          <cell r="Z2478" t="str">
            <v/>
          </cell>
        </row>
        <row r="2479">
          <cell r="Z2479" t="str">
            <v/>
          </cell>
        </row>
        <row r="2480">
          <cell r="Z2480" t="str">
            <v/>
          </cell>
        </row>
        <row r="2481">
          <cell r="Z2481" t="str">
            <v/>
          </cell>
        </row>
        <row r="2482">
          <cell r="Z2482" t="str">
            <v/>
          </cell>
        </row>
        <row r="2483">
          <cell r="Z2483" t="str">
            <v/>
          </cell>
        </row>
        <row r="2484">
          <cell r="Z2484" t="str">
            <v/>
          </cell>
        </row>
        <row r="2485">
          <cell r="Z2485" t="str">
            <v/>
          </cell>
        </row>
        <row r="2486">
          <cell r="Z2486" t="str">
            <v/>
          </cell>
        </row>
        <row r="2487">
          <cell r="Z2487" t="str">
            <v/>
          </cell>
        </row>
        <row r="2488">
          <cell r="Z2488" t="str">
            <v/>
          </cell>
        </row>
        <row r="2489">
          <cell r="Z2489" t="str">
            <v/>
          </cell>
        </row>
        <row r="2490">
          <cell r="Z2490" t="str">
            <v/>
          </cell>
        </row>
        <row r="2491">
          <cell r="Z2491" t="str">
            <v/>
          </cell>
        </row>
        <row r="2492">
          <cell r="Z2492" t="str">
            <v/>
          </cell>
        </row>
        <row r="2493">
          <cell r="Z2493" t="str">
            <v/>
          </cell>
        </row>
        <row r="2494">
          <cell r="Z2494" t="str">
            <v/>
          </cell>
        </row>
        <row r="2495">
          <cell r="Z2495" t="str">
            <v/>
          </cell>
        </row>
        <row r="2496">
          <cell r="Z2496" t="str">
            <v/>
          </cell>
        </row>
        <row r="2497">
          <cell r="Z2497" t="str">
            <v/>
          </cell>
        </row>
        <row r="2498">
          <cell r="Z2498" t="str">
            <v/>
          </cell>
        </row>
        <row r="2499">
          <cell r="Z2499" t="str">
            <v/>
          </cell>
        </row>
        <row r="2500">
          <cell r="Z2500" t="str">
            <v/>
          </cell>
        </row>
        <row r="2501">
          <cell r="Z2501" t="str">
            <v/>
          </cell>
        </row>
        <row r="2502">
          <cell r="Z2502" t="str">
            <v/>
          </cell>
        </row>
        <row r="2503">
          <cell r="Z2503" t="str">
            <v/>
          </cell>
        </row>
        <row r="2504">
          <cell r="Z2504" t="str">
            <v/>
          </cell>
        </row>
        <row r="2505">
          <cell r="Z2505" t="str">
            <v/>
          </cell>
        </row>
        <row r="2506">
          <cell r="Z2506" t="str">
            <v/>
          </cell>
        </row>
        <row r="2507">
          <cell r="Z2507" t="str">
            <v/>
          </cell>
        </row>
        <row r="2508">
          <cell r="Z2508" t="str">
            <v/>
          </cell>
        </row>
        <row r="2509">
          <cell r="Z2509" t="str">
            <v/>
          </cell>
        </row>
        <row r="2510">
          <cell r="Z2510" t="str">
            <v/>
          </cell>
        </row>
        <row r="2511">
          <cell r="Z2511" t="str">
            <v/>
          </cell>
        </row>
        <row r="2512">
          <cell r="Z2512" t="str">
            <v/>
          </cell>
        </row>
        <row r="2513">
          <cell r="Z2513" t="str">
            <v/>
          </cell>
        </row>
        <row r="2514">
          <cell r="Z2514" t="str">
            <v/>
          </cell>
        </row>
        <row r="2515">
          <cell r="Z2515" t="str">
            <v/>
          </cell>
        </row>
        <row r="2516">
          <cell r="Z2516" t="str">
            <v/>
          </cell>
        </row>
        <row r="2517">
          <cell r="Z2517" t="str">
            <v/>
          </cell>
        </row>
        <row r="2518">
          <cell r="Z2518" t="str">
            <v/>
          </cell>
        </row>
        <row r="2519">
          <cell r="Z2519" t="str">
            <v/>
          </cell>
        </row>
        <row r="2520">
          <cell r="Z2520" t="str">
            <v/>
          </cell>
        </row>
        <row r="2521">
          <cell r="Z2521" t="str">
            <v/>
          </cell>
        </row>
        <row r="2522">
          <cell r="Z2522" t="str">
            <v/>
          </cell>
        </row>
        <row r="2523">
          <cell r="Z2523" t="str">
            <v/>
          </cell>
        </row>
        <row r="2524">
          <cell r="Z2524" t="str">
            <v/>
          </cell>
        </row>
        <row r="2525">
          <cell r="Z2525" t="str">
            <v/>
          </cell>
        </row>
        <row r="2526">
          <cell r="Z2526" t="str">
            <v/>
          </cell>
        </row>
        <row r="2527">
          <cell r="Z2527" t="str">
            <v/>
          </cell>
        </row>
        <row r="2528">
          <cell r="Z2528" t="str">
            <v/>
          </cell>
        </row>
        <row r="2529">
          <cell r="Z2529" t="str">
            <v/>
          </cell>
        </row>
        <row r="2530">
          <cell r="Z2530" t="str">
            <v/>
          </cell>
        </row>
        <row r="2531">
          <cell r="Z2531" t="str">
            <v/>
          </cell>
        </row>
        <row r="2532">
          <cell r="Z2532" t="str">
            <v/>
          </cell>
        </row>
        <row r="2533">
          <cell r="Z2533" t="str">
            <v/>
          </cell>
        </row>
        <row r="2534">
          <cell r="Z2534" t="str">
            <v/>
          </cell>
        </row>
        <row r="2535">
          <cell r="Z2535" t="str">
            <v/>
          </cell>
        </row>
        <row r="2536">
          <cell r="Z2536" t="str">
            <v/>
          </cell>
        </row>
        <row r="2537">
          <cell r="Z2537" t="str">
            <v/>
          </cell>
        </row>
        <row r="2538">
          <cell r="Z2538" t="str">
            <v/>
          </cell>
        </row>
        <row r="2539">
          <cell r="Z2539" t="str">
            <v/>
          </cell>
        </row>
        <row r="2540">
          <cell r="Z2540" t="str">
            <v/>
          </cell>
        </row>
        <row r="2541">
          <cell r="Z2541" t="str">
            <v/>
          </cell>
        </row>
        <row r="2542">
          <cell r="Z2542" t="str">
            <v/>
          </cell>
        </row>
        <row r="2543">
          <cell r="Z2543" t="str">
            <v/>
          </cell>
        </row>
        <row r="2544">
          <cell r="Z2544" t="str">
            <v/>
          </cell>
        </row>
        <row r="2545">
          <cell r="Z2545" t="str">
            <v/>
          </cell>
        </row>
        <row r="2546">
          <cell r="Z2546" t="str">
            <v/>
          </cell>
        </row>
        <row r="2547">
          <cell r="Z2547" t="str">
            <v/>
          </cell>
        </row>
        <row r="2548">
          <cell r="Z2548" t="str">
            <v/>
          </cell>
        </row>
        <row r="2549">
          <cell r="Z2549" t="str">
            <v/>
          </cell>
        </row>
        <row r="2550">
          <cell r="Z2550" t="str">
            <v/>
          </cell>
        </row>
        <row r="2551">
          <cell r="Z2551" t="str">
            <v/>
          </cell>
        </row>
        <row r="2552">
          <cell r="Z2552" t="str">
            <v/>
          </cell>
        </row>
        <row r="2553">
          <cell r="Z2553" t="str">
            <v/>
          </cell>
        </row>
        <row r="2554">
          <cell r="Z2554" t="str">
            <v/>
          </cell>
        </row>
        <row r="2555">
          <cell r="Z2555" t="str">
            <v/>
          </cell>
        </row>
        <row r="2556">
          <cell r="Z2556" t="str">
            <v/>
          </cell>
        </row>
        <row r="2557">
          <cell r="Z2557" t="str">
            <v/>
          </cell>
        </row>
        <row r="2558">
          <cell r="Z2558" t="str">
            <v/>
          </cell>
        </row>
        <row r="2559">
          <cell r="Z2559" t="str">
            <v/>
          </cell>
        </row>
        <row r="2560">
          <cell r="Z2560" t="str">
            <v/>
          </cell>
        </row>
        <row r="2561">
          <cell r="Z2561" t="str">
            <v/>
          </cell>
        </row>
        <row r="2562">
          <cell r="Z2562" t="str">
            <v/>
          </cell>
        </row>
        <row r="2563">
          <cell r="Z2563" t="str">
            <v/>
          </cell>
        </row>
        <row r="2564">
          <cell r="Z2564" t="str">
            <v/>
          </cell>
        </row>
        <row r="2565">
          <cell r="Z2565" t="str">
            <v/>
          </cell>
        </row>
        <row r="2566">
          <cell r="Z2566" t="str">
            <v/>
          </cell>
        </row>
        <row r="2567">
          <cell r="Z2567" t="str">
            <v/>
          </cell>
        </row>
        <row r="2568">
          <cell r="Z2568" t="str">
            <v/>
          </cell>
        </row>
        <row r="2569">
          <cell r="Z2569" t="str">
            <v/>
          </cell>
        </row>
        <row r="2570">
          <cell r="Z2570" t="str">
            <v/>
          </cell>
        </row>
        <row r="2571">
          <cell r="Z2571" t="str">
            <v/>
          </cell>
        </row>
        <row r="2572">
          <cell r="Z2572" t="str">
            <v/>
          </cell>
        </row>
        <row r="2573">
          <cell r="Z2573" t="str">
            <v/>
          </cell>
        </row>
        <row r="2574">
          <cell r="Z2574" t="str">
            <v/>
          </cell>
        </row>
        <row r="2575">
          <cell r="Z2575" t="str">
            <v/>
          </cell>
        </row>
        <row r="2576">
          <cell r="Z2576" t="str">
            <v/>
          </cell>
        </row>
        <row r="2577">
          <cell r="Z2577" t="str">
            <v/>
          </cell>
        </row>
        <row r="2578">
          <cell r="Z2578" t="str">
            <v/>
          </cell>
        </row>
        <row r="2579">
          <cell r="Z2579" t="str">
            <v/>
          </cell>
        </row>
        <row r="2580">
          <cell r="Z2580" t="str">
            <v/>
          </cell>
        </row>
        <row r="2581">
          <cell r="Z2581" t="str">
            <v/>
          </cell>
        </row>
        <row r="2582">
          <cell r="Z2582" t="str">
            <v/>
          </cell>
        </row>
        <row r="2583">
          <cell r="Z2583" t="str">
            <v/>
          </cell>
        </row>
        <row r="2584">
          <cell r="Z2584" t="str">
            <v/>
          </cell>
        </row>
        <row r="2585">
          <cell r="Z2585" t="str">
            <v/>
          </cell>
        </row>
        <row r="2586">
          <cell r="Z2586" t="str">
            <v/>
          </cell>
        </row>
        <row r="2587">
          <cell r="Z2587" t="str">
            <v/>
          </cell>
        </row>
        <row r="2588">
          <cell r="Z2588" t="str">
            <v/>
          </cell>
        </row>
        <row r="2589">
          <cell r="Z2589" t="str">
            <v/>
          </cell>
        </row>
        <row r="2590">
          <cell r="Z2590" t="str">
            <v/>
          </cell>
        </row>
        <row r="2591">
          <cell r="Z2591" t="str">
            <v/>
          </cell>
        </row>
        <row r="2592">
          <cell r="Z2592" t="str">
            <v/>
          </cell>
        </row>
        <row r="2593">
          <cell r="Z2593" t="str">
            <v/>
          </cell>
        </row>
        <row r="2594">
          <cell r="Z2594" t="str">
            <v/>
          </cell>
        </row>
        <row r="2595">
          <cell r="Z2595" t="str">
            <v/>
          </cell>
        </row>
        <row r="2596">
          <cell r="Z2596" t="str">
            <v/>
          </cell>
        </row>
        <row r="2597">
          <cell r="Z2597" t="str">
            <v/>
          </cell>
        </row>
        <row r="2598">
          <cell r="Z2598" t="str">
            <v/>
          </cell>
        </row>
        <row r="2599">
          <cell r="Z2599" t="str">
            <v/>
          </cell>
        </row>
        <row r="2600">
          <cell r="Z2600" t="str">
            <v/>
          </cell>
        </row>
        <row r="2601">
          <cell r="Z2601" t="str">
            <v/>
          </cell>
        </row>
        <row r="2602">
          <cell r="Z2602" t="str">
            <v/>
          </cell>
        </row>
        <row r="2603">
          <cell r="Z2603" t="str">
            <v/>
          </cell>
        </row>
        <row r="2604">
          <cell r="Z2604" t="str">
            <v/>
          </cell>
        </row>
        <row r="2605">
          <cell r="Z2605" t="str">
            <v/>
          </cell>
        </row>
        <row r="2606">
          <cell r="Z2606" t="str">
            <v/>
          </cell>
        </row>
        <row r="2607">
          <cell r="Z2607" t="str">
            <v/>
          </cell>
        </row>
        <row r="2608">
          <cell r="Z2608" t="str">
            <v/>
          </cell>
        </row>
        <row r="2609">
          <cell r="Z2609" t="str">
            <v/>
          </cell>
        </row>
        <row r="2610">
          <cell r="Z2610" t="str">
            <v/>
          </cell>
        </row>
        <row r="2611">
          <cell r="Z2611" t="str">
            <v/>
          </cell>
        </row>
        <row r="2612">
          <cell r="Z2612" t="str">
            <v/>
          </cell>
        </row>
        <row r="2613">
          <cell r="Z2613" t="str">
            <v/>
          </cell>
        </row>
        <row r="2614">
          <cell r="Z2614" t="str">
            <v/>
          </cell>
        </row>
        <row r="2615">
          <cell r="Z2615" t="str">
            <v/>
          </cell>
        </row>
        <row r="2616">
          <cell r="Z2616" t="str">
            <v/>
          </cell>
        </row>
        <row r="2617">
          <cell r="Z2617" t="str">
            <v/>
          </cell>
        </row>
        <row r="2618">
          <cell r="Z2618" t="str">
            <v/>
          </cell>
        </row>
        <row r="2619">
          <cell r="Z2619" t="str">
            <v/>
          </cell>
        </row>
        <row r="2620">
          <cell r="Z2620" t="str">
            <v/>
          </cell>
        </row>
        <row r="2621">
          <cell r="Z2621" t="str">
            <v/>
          </cell>
        </row>
        <row r="2622">
          <cell r="Z2622" t="str">
            <v/>
          </cell>
        </row>
        <row r="2623">
          <cell r="Z2623" t="str">
            <v/>
          </cell>
        </row>
        <row r="2624">
          <cell r="Z2624" t="str">
            <v/>
          </cell>
        </row>
        <row r="2625">
          <cell r="Z2625" t="str">
            <v/>
          </cell>
        </row>
        <row r="2626">
          <cell r="Z2626" t="str">
            <v/>
          </cell>
        </row>
        <row r="2627">
          <cell r="Z2627" t="str">
            <v/>
          </cell>
        </row>
        <row r="2628">
          <cell r="Z2628" t="str">
            <v/>
          </cell>
        </row>
        <row r="2629">
          <cell r="Z2629" t="str">
            <v/>
          </cell>
        </row>
        <row r="2630">
          <cell r="Z2630" t="str">
            <v/>
          </cell>
        </row>
        <row r="2631">
          <cell r="Z2631" t="str">
            <v/>
          </cell>
        </row>
        <row r="2632">
          <cell r="Z2632" t="str">
            <v/>
          </cell>
        </row>
        <row r="2633">
          <cell r="Z2633" t="str">
            <v/>
          </cell>
        </row>
        <row r="2634">
          <cell r="Z2634" t="str">
            <v/>
          </cell>
        </row>
        <row r="2635">
          <cell r="Z2635" t="str">
            <v/>
          </cell>
        </row>
        <row r="2636">
          <cell r="Z2636" t="str">
            <v/>
          </cell>
        </row>
        <row r="2637">
          <cell r="Z2637" t="str">
            <v/>
          </cell>
        </row>
        <row r="2638">
          <cell r="Z2638" t="str">
            <v/>
          </cell>
        </row>
        <row r="2639">
          <cell r="Z2639" t="str">
            <v/>
          </cell>
        </row>
        <row r="2640">
          <cell r="Z2640" t="str">
            <v/>
          </cell>
        </row>
        <row r="2641">
          <cell r="Z2641" t="str">
            <v/>
          </cell>
        </row>
        <row r="2642">
          <cell r="Z2642" t="str">
            <v/>
          </cell>
        </row>
        <row r="2643">
          <cell r="Z2643" t="str">
            <v/>
          </cell>
        </row>
        <row r="2644">
          <cell r="Z2644" t="str">
            <v/>
          </cell>
        </row>
        <row r="2645">
          <cell r="Z2645" t="str">
            <v/>
          </cell>
        </row>
        <row r="2646">
          <cell r="Z2646" t="str">
            <v/>
          </cell>
        </row>
        <row r="2647">
          <cell r="Z2647" t="str">
            <v/>
          </cell>
        </row>
        <row r="2648">
          <cell r="Z2648" t="str">
            <v/>
          </cell>
        </row>
        <row r="2649">
          <cell r="Z2649" t="str">
            <v/>
          </cell>
        </row>
        <row r="2650">
          <cell r="Z2650" t="str">
            <v/>
          </cell>
        </row>
        <row r="2651">
          <cell r="Z2651" t="str">
            <v/>
          </cell>
        </row>
        <row r="2652">
          <cell r="Z2652" t="str">
            <v/>
          </cell>
        </row>
        <row r="2653">
          <cell r="Z2653" t="str">
            <v/>
          </cell>
        </row>
        <row r="2654">
          <cell r="Z2654" t="str">
            <v/>
          </cell>
        </row>
        <row r="2655">
          <cell r="Z2655" t="str">
            <v/>
          </cell>
        </row>
        <row r="2656">
          <cell r="Z2656" t="str">
            <v/>
          </cell>
        </row>
        <row r="2657">
          <cell r="Z2657" t="str">
            <v/>
          </cell>
        </row>
        <row r="2658">
          <cell r="Z2658" t="str">
            <v/>
          </cell>
        </row>
        <row r="2659">
          <cell r="Z2659" t="str">
            <v/>
          </cell>
        </row>
        <row r="2660">
          <cell r="Z2660" t="str">
            <v/>
          </cell>
        </row>
        <row r="2661">
          <cell r="Z2661" t="str">
            <v/>
          </cell>
        </row>
        <row r="2662">
          <cell r="Z2662" t="str">
            <v/>
          </cell>
        </row>
        <row r="2663">
          <cell r="Z2663" t="str">
            <v/>
          </cell>
        </row>
        <row r="2664">
          <cell r="Z2664" t="str">
            <v/>
          </cell>
        </row>
        <row r="2665">
          <cell r="Z2665" t="str">
            <v/>
          </cell>
        </row>
        <row r="2666">
          <cell r="Z2666" t="str">
            <v/>
          </cell>
        </row>
        <row r="2667">
          <cell r="Z2667" t="str">
            <v/>
          </cell>
        </row>
        <row r="2668">
          <cell r="Z2668" t="str">
            <v/>
          </cell>
        </row>
        <row r="2669">
          <cell r="Z2669" t="str">
            <v/>
          </cell>
        </row>
        <row r="2670">
          <cell r="Z2670" t="str">
            <v/>
          </cell>
        </row>
        <row r="2671">
          <cell r="Z2671" t="str">
            <v/>
          </cell>
        </row>
        <row r="2672">
          <cell r="Z2672" t="str">
            <v/>
          </cell>
        </row>
        <row r="2673">
          <cell r="Z2673" t="str">
            <v/>
          </cell>
        </row>
        <row r="2674">
          <cell r="Z2674" t="str">
            <v/>
          </cell>
        </row>
        <row r="2675">
          <cell r="Z2675" t="str">
            <v/>
          </cell>
        </row>
        <row r="2676">
          <cell r="Z2676" t="str">
            <v/>
          </cell>
        </row>
        <row r="2677">
          <cell r="Z2677" t="str">
            <v/>
          </cell>
        </row>
        <row r="2678">
          <cell r="Z2678" t="str">
            <v/>
          </cell>
        </row>
        <row r="2679">
          <cell r="Z2679" t="str">
            <v/>
          </cell>
        </row>
        <row r="2680">
          <cell r="Z2680" t="str">
            <v/>
          </cell>
        </row>
        <row r="2681">
          <cell r="Z2681" t="str">
            <v/>
          </cell>
        </row>
        <row r="2682">
          <cell r="Z2682" t="str">
            <v/>
          </cell>
        </row>
        <row r="2683">
          <cell r="Z2683" t="str">
            <v/>
          </cell>
        </row>
        <row r="2684">
          <cell r="Z2684" t="str">
            <v/>
          </cell>
        </row>
        <row r="2685">
          <cell r="Z2685" t="str">
            <v/>
          </cell>
        </row>
        <row r="2686">
          <cell r="Z2686" t="str">
            <v/>
          </cell>
        </row>
        <row r="2687">
          <cell r="Z2687" t="str">
            <v/>
          </cell>
        </row>
        <row r="2688">
          <cell r="Z2688" t="str">
            <v/>
          </cell>
        </row>
        <row r="2689">
          <cell r="Z2689" t="str">
            <v/>
          </cell>
        </row>
        <row r="2690">
          <cell r="Z2690" t="str">
            <v/>
          </cell>
        </row>
        <row r="2691">
          <cell r="Z2691" t="str">
            <v/>
          </cell>
        </row>
        <row r="2692">
          <cell r="Z2692" t="str">
            <v/>
          </cell>
        </row>
        <row r="2693">
          <cell r="Z2693" t="str">
            <v/>
          </cell>
        </row>
        <row r="2694">
          <cell r="Z2694" t="str">
            <v/>
          </cell>
        </row>
        <row r="2695">
          <cell r="Z2695" t="str">
            <v/>
          </cell>
        </row>
        <row r="2696">
          <cell r="Z2696" t="str">
            <v/>
          </cell>
        </row>
        <row r="2697">
          <cell r="Z2697" t="str">
            <v/>
          </cell>
        </row>
        <row r="2698">
          <cell r="Z2698" t="str">
            <v/>
          </cell>
        </row>
        <row r="2699">
          <cell r="Z2699" t="str">
            <v/>
          </cell>
        </row>
        <row r="2700">
          <cell r="Z2700" t="str">
            <v/>
          </cell>
        </row>
        <row r="2701">
          <cell r="Z2701" t="str">
            <v/>
          </cell>
        </row>
        <row r="2702">
          <cell r="Z2702" t="str">
            <v/>
          </cell>
        </row>
        <row r="2703">
          <cell r="Z2703" t="str">
            <v/>
          </cell>
        </row>
        <row r="2704">
          <cell r="Z2704" t="str">
            <v/>
          </cell>
        </row>
        <row r="2705">
          <cell r="Z2705" t="str">
            <v/>
          </cell>
        </row>
        <row r="2706">
          <cell r="Z2706" t="str">
            <v/>
          </cell>
        </row>
        <row r="2707">
          <cell r="Z2707" t="str">
            <v/>
          </cell>
        </row>
        <row r="2708">
          <cell r="Z2708" t="str">
            <v/>
          </cell>
        </row>
        <row r="2709">
          <cell r="Z2709" t="str">
            <v/>
          </cell>
        </row>
        <row r="2710">
          <cell r="Z2710" t="str">
            <v/>
          </cell>
        </row>
        <row r="2711">
          <cell r="Z2711" t="str">
            <v/>
          </cell>
        </row>
        <row r="2712">
          <cell r="Z2712" t="str">
            <v/>
          </cell>
        </row>
        <row r="2713">
          <cell r="Z2713" t="str">
            <v/>
          </cell>
        </row>
        <row r="2714">
          <cell r="Z2714" t="str">
            <v/>
          </cell>
        </row>
        <row r="2715">
          <cell r="Z2715" t="str">
            <v/>
          </cell>
        </row>
        <row r="2716">
          <cell r="Z2716" t="str">
            <v/>
          </cell>
        </row>
        <row r="2717">
          <cell r="Z2717" t="str">
            <v/>
          </cell>
        </row>
        <row r="2718">
          <cell r="Z2718" t="str">
            <v/>
          </cell>
        </row>
        <row r="2719">
          <cell r="Z2719" t="str">
            <v/>
          </cell>
        </row>
        <row r="2720">
          <cell r="Z2720" t="str">
            <v/>
          </cell>
        </row>
        <row r="2721">
          <cell r="Z2721" t="str">
            <v/>
          </cell>
        </row>
        <row r="2722">
          <cell r="Z2722" t="str">
            <v/>
          </cell>
        </row>
        <row r="2723">
          <cell r="Z2723" t="str">
            <v/>
          </cell>
        </row>
        <row r="2724">
          <cell r="Z2724" t="str">
            <v/>
          </cell>
        </row>
        <row r="2725">
          <cell r="Z2725" t="str">
            <v/>
          </cell>
        </row>
        <row r="2726">
          <cell r="Z2726" t="str">
            <v/>
          </cell>
        </row>
        <row r="2727">
          <cell r="Z2727" t="str">
            <v/>
          </cell>
        </row>
        <row r="2728">
          <cell r="Z2728" t="str">
            <v/>
          </cell>
        </row>
        <row r="2729">
          <cell r="Z2729" t="str">
            <v/>
          </cell>
        </row>
        <row r="2730">
          <cell r="Z2730" t="str">
            <v/>
          </cell>
        </row>
        <row r="2731">
          <cell r="Z2731" t="str">
            <v/>
          </cell>
        </row>
        <row r="2732">
          <cell r="Z2732" t="str">
            <v/>
          </cell>
        </row>
        <row r="2733">
          <cell r="Z2733" t="str">
            <v/>
          </cell>
        </row>
        <row r="2734">
          <cell r="Z2734" t="str">
            <v/>
          </cell>
        </row>
        <row r="2735">
          <cell r="Z2735" t="str">
            <v/>
          </cell>
        </row>
        <row r="2736">
          <cell r="Z2736" t="str">
            <v/>
          </cell>
        </row>
        <row r="2737">
          <cell r="Z2737" t="str">
            <v/>
          </cell>
        </row>
        <row r="2738">
          <cell r="Z2738" t="str">
            <v/>
          </cell>
        </row>
        <row r="2739">
          <cell r="Z2739" t="str">
            <v/>
          </cell>
        </row>
        <row r="2740">
          <cell r="Z2740" t="str">
            <v/>
          </cell>
        </row>
        <row r="2741">
          <cell r="Z2741" t="str">
            <v/>
          </cell>
        </row>
        <row r="2742">
          <cell r="Z2742" t="str">
            <v/>
          </cell>
        </row>
        <row r="2743">
          <cell r="Z2743" t="str">
            <v/>
          </cell>
        </row>
        <row r="2744">
          <cell r="Z2744" t="str">
            <v/>
          </cell>
        </row>
        <row r="2745">
          <cell r="Z2745" t="str">
            <v/>
          </cell>
        </row>
        <row r="2746">
          <cell r="Z2746" t="str">
            <v/>
          </cell>
        </row>
        <row r="2747">
          <cell r="Z2747" t="str">
            <v/>
          </cell>
        </row>
        <row r="2748">
          <cell r="Z2748" t="str">
            <v/>
          </cell>
        </row>
        <row r="2749">
          <cell r="Z2749" t="str">
            <v/>
          </cell>
        </row>
        <row r="2750">
          <cell r="Z2750" t="str">
            <v/>
          </cell>
        </row>
        <row r="2751">
          <cell r="Z2751" t="str">
            <v/>
          </cell>
        </row>
        <row r="2752">
          <cell r="Z2752" t="str">
            <v/>
          </cell>
        </row>
        <row r="2753">
          <cell r="Z2753" t="str">
            <v/>
          </cell>
        </row>
        <row r="2754">
          <cell r="Z2754" t="str">
            <v/>
          </cell>
        </row>
        <row r="2755">
          <cell r="Z2755" t="str">
            <v/>
          </cell>
        </row>
        <row r="2756">
          <cell r="Z2756" t="str">
            <v/>
          </cell>
        </row>
        <row r="2757">
          <cell r="Z2757" t="str">
            <v/>
          </cell>
        </row>
        <row r="2758">
          <cell r="Z2758" t="str">
            <v/>
          </cell>
        </row>
        <row r="2759">
          <cell r="Z2759" t="str">
            <v/>
          </cell>
        </row>
        <row r="2760">
          <cell r="Z2760" t="str">
            <v/>
          </cell>
        </row>
        <row r="2761">
          <cell r="Z2761" t="str">
            <v/>
          </cell>
        </row>
        <row r="2762">
          <cell r="Z2762" t="str">
            <v/>
          </cell>
        </row>
        <row r="2763">
          <cell r="Z2763" t="str">
            <v/>
          </cell>
        </row>
        <row r="2764">
          <cell r="Z2764" t="str">
            <v/>
          </cell>
        </row>
        <row r="2765">
          <cell r="Z2765" t="str">
            <v/>
          </cell>
        </row>
        <row r="2766">
          <cell r="Z2766" t="str">
            <v/>
          </cell>
        </row>
        <row r="2767">
          <cell r="Z2767" t="str">
            <v/>
          </cell>
        </row>
        <row r="2768">
          <cell r="Z2768" t="str">
            <v/>
          </cell>
        </row>
        <row r="2769">
          <cell r="Z2769" t="str">
            <v/>
          </cell>
        </row>
        <row r="2770">
          <cell r="Z2770" t="str">
            <v/>
          </cell>
        </row>
        <row r="2771">
          <cell r="Z2771" t="str">
            <v/>
          </cell>
        </row>
        <row r="2772">
          <cell r="Z2772" t="str">
            <v/>
          </cell>
        </row>
        <row r="2773">
          <cell r="Z2773" t="str">
            <v/>
          </cell>
        </row>
        <row r="2774">
          <cell r="Z2774" t="str">
            <v/>
          </cell>
        </row>
        <row r="2775">
          <cell r="Z2775" t="str">
            <v/>
          </cell>
        </row>
        <row r="2776">
          <cell r="Z2776" t="str">
            <v/>
          </cell>
        </row>
        <row r="2777">
          <cell r="Z2777" t="str">
            <v/>
          </cell>
        </row>
        <row r="2778">
          <cell r="Z2778" t="str">
            <v/>
          </cell>
        </row>
        <row r="2779">
          <cell r="Z2779" t="str">
            <v/>
          </cell>
        </row>
        <row r="2780">
          <cell r="Z2780" t="str">
            <v/>
          </cell>
        </row>
        <row r="2781">
          <cell r="Z2781" t="str">
            <v/>
          </cell>
        </row>
        <row r="2782">
          <cell r="Z2782" t="str">
            <v/>
          </cell>
        </row>
        <row r="2783">
          <cell r="Z2783" t="str">
            <v/>
          </cell>
        </row>
        <row r="2784">
          <cell r="Z2784" t="str">
            <v/>
          </cell>
        </row>
        <row r="2785">
          <cell r="Z2785" t="str">
            <v/>
          </cell>
        </row>
        <row r="2786">
          <cell r="Z2786" t="str">
            <v/>
          </cell>
        </row>
        <row r="2787">
          <cell r="Z2787" t="str">
            <v/>
          </cell>
        </row>
        <row r="2788">
          <cell r="Z2788" t="str">
            <v/>
          </cell>
        </row>
        <row r="2789">
          <cell r="Z2789" t="str">
            <v/>
          </cell>
        </row>
        <row r="2790">
          <cell r="Z2790" t="str">
            <v/>
          </cell>
        </row>
        <row r="2791">
          <cell r="Z2791" t="str">
            <v/>
          </cell>
        </row>
        <row r="2792">
          <cell r="Z2792" t="str">
            <v/>
          </cell>
        </row>
        <row r="2793">
          <cell r="Z2793" t="str">
            <v/>
          </cell>
        </row>
        <row r="2794">
          <cell r="Z2794" t="str">
            <v/>
          </cell>
        </row>
        <row r="2795">
          <cell r="Z2795" t="str">
            <v/>
          </cell>
        </row>
        <row r="2796">
          <cell r="Z2796" t="str">
            <v/>
          </cell>
        </row>
        <row r="2797">
          <cell r="Z2797" t="str">
            <v/>
          </cell>
        </row>
        <row r="2798">
          <cell r="Z2798" t="str">
            <v/>
          </cell>
        </row>
        <row r="2799">
          <cell r="Z2799" t="str">
            <v/>
          </cell>
        </row>
        <row r="2800">
          <cell r="Z2800" t="str">
            <v/>
          </cell>
        </row>
        <row r="2801">
          <cell r="Z2801" t="str">
            <v/>
          </cell>
        </row>
        <row r="2802">
          <cell r="Z2802" t="str">
            <v/>
          </cell>
        </row>
        <row r="2803">
          <cell r="Z2803" t="str">
            <v/>
          </cell>
        </row>
        <row r="2804">
          <cell r="Z2804" t="str">
            <v/>
          </cell>
        </row>
        <row r="2805">
          <cell r="Z2805" t="str">
            <v/>
          </cell>
        </row>
        <row r="2806">
          <cell r="Z2806" t="str">
            <v/>
          </cell>
        </row>
        <row r="2807">
          <cell r="Z2807" t="str">
            <v/>
          </cell>
        </row>
        <row r="2808">
          <cell r="Z2808" t="str">
            <v/>
          </cell>
        </row>
        <row r="2809">
          <cell r="Z2809" t="str">
            <v/>
          </cell>
        </row>
        <row r="2810">
          <cell r="Z2810" t="str">
            <v/>
          </cell>
        </row>
        <row r="2811">
          <cell r="Z2811" t="str">
            <v/>
          </cell>
        </row>
        <row r="2812">
          <cell r="Z2812" t="str">
            <v/>
          </cell>
        </row>
        <row r="2813">
          <cell r="Z2813" t="str">
            <v/>
          </cell>
        </row>
        <row r="2814">
          <cell r="Z2814" t="str">
            <v/>
          </cell>
        </row>
        <row r="2815">
          <cell r="Z2815" t="str">
            <v/>
          </cell>
        </row>
        <row r="2816">
          <cell r="Z2816" t="str">
            <v/>
          </cell>
        </row>
        <row r="2817">
          <cell r="Z2817" t="str">
            <v/>
          </cell>
        </row>
        <row r="2818">
          <cell r="Z2818" t="str">
            <v/>
          </cell>
        </row>
        <row r="2819">
          <cell r="Z2819" t="str">
            <v/>
          </cell>
        </row>
        <row r="2820">
          <cell r="Z2820" t="str">
            <v/>
          </cell>
        </row>
        <row r="2821">
          <cell r="Z2821" t="str">
            <v/>
          </cell>
        </row>
        <row r="2822">
          <cell r="Z2822" t="str">
            <v/>
          </cell>
        </row>
        <row r="2823">
          <cell r="Z2823" t="str">
            <v/>
          </cell>
        </row>
        <row r="2824">
          <cell r="Z2824" t="str">
            <v/>
          </cell>
        </row>
        <row r="2825">
          <cell r="Z2825" t="str">
            <v/>
          </cell>
        </row>
        <row r="2826">
          <cell r="Z2826" t="str">
            <v/>
          </cell>
        </row>
        <row r="2827">
          <cell r="Z2827" t="str">
            <v/>
          </cell>
        </row>
        <row r="2828">
          <cell r="Z2828" t="str">
            <v/>
          </cell>
        </row>
        <row r="2829">
          <cell r="Z2829" t="str">
            <v/>
          </cell>
        </row>
        <row r="2830">
          <cell r="Z2830" t="str">
            <v/>
          </cell>
        </row>
        <row r="2831">
          <cell r="Z2831" t="str">
            <v/>
          </cell>
        </row>
        <row r="2832">
          <cell r="Z2832" t="str">
            <v/>
          </cell>
        </row>
        <row r="2833">
          <cell r="Z2833" t="str">
            <v/>
          </cell>
        </row>
        <row r="2834">
          <cell r="Z2834" t="str">
            <v/>
          </cell>
        </row>
        <row r="2835">
          <cell r="Z2835" t="str">
            <v/>
          </cell>
        </row>
        <row r="2836">
          <cell r="Z2836" t="str">
            <v/>
          </cell>
        </row>
        <row r="2837">
          <cell r="Z2837" t="str">
            <v/>
          </cell>
        </row>
        <row r="2838">
          <cell r="Z2838" t="str">
            <v/>
          </cell>
        </row>
        <row r="2839">
          <cell r="Z2839" t="str">
            <v/>
          </cell>
        </row>
        <row r="2840">
          <cell r="Z2840" t="str">
            <v/>
          </cell>
        </row>
        <row r="2841">
          <cell r="Z2841" t="str">
            <v/>
          </cell>
        </row>
        <row r="2842">
          <cell r="Z2842" t="str">
            <v/>
          </cell>
        </row>
        <row r="2843">
          <cell r="Z2843" t="str">
            <v/>
          </cell>
        </row>
        <row r="2844">
          <cell r="Z2844" t="str">
            <v/>
          </cell>
        </row>
        <row r="2845">
          <cell r="Z2845" t="str">
            <v/>
          </cell>
        </row>
        <row r="2846">
          <cell r="Z2846" t="str">
            <v/>
          </cell>
        </row>
        <row r="2847">
          <cell r="Z2847" t="str">
            <v/>
          </cell>
        </row>
        <row r="2848">
          <cell r="Z2848" t="str">
            <v/>
          </cell>
        </row>
        <row r="2849">
          <cell r="Z2849" t="str">
            <v/>
          </cell>
        </row>
        <row r="2850">
          <cell r="Z2850" t="str">
            <v/>
          </cell>
        </row>
        <row r="2851">
          <cell r="Z2851" t="str">
            <v/>
          </cell>
        </row>
        <row r="2852">
          <cell r="Z2852" t="str">
            <v/>
          </cell>
        </row>
        <row r="2853">
          <cell r="Z2853" t="str">
            <v/>
          </cell>
        </row>
        <row r="2854">
          <cell r="Z2854" t="str">
            <v/>
          </cell>
        </row>
        <row r="2855">
          <cell r="Z2855" t="str">
            <v/>
          </cell>
        </row>
        <row r="2856">
          <cell r="Z2856" t="str">
            <v/>
          </cell>
        </row>
        <row r="2857">
          <cell r="Z2857" t="str">
            <v/>
          </cell>
        </row>
        <row r="2858">
          <cell r="Z2858" t="str">
            <v/>
          </cell>
        </row>
        <row r="2859">
          <cell r="Z2859" t="str">
            <v/>
          </cell>
        </row>
        <row r="2860">
          <cell r="Z2860" t="str">
            <v/>
          </cell>
        </row>
        <row r="2861">
          <cell r="Z2861" t="str">
            <v/>
          </cell>
        </row>
        <row r="2862">
          <cell r="Z2862" t="str">
            <v/>
          </cell>
        </row>
        <row r="2863">
          <cell r="Z2863" t="str">
            <v/>
          </cell>
        </row>
        <row r="2864">
          <cell r="Z2864" t="str">
            <v/>
          </cell>
        </row>
        <row r="2865">
          <cell r="Z2865" t="str">
            <v/>
          </cell>
        </row>
        <row r="2866">
          <cell r="Z2866" t="str">
            <v/>
          </cell>
        </row>
        <row r="2867">
          <cell r="Z2867" t="str">
            <v/>
          </cell>
        </row>
        <row r="2868">
          <cell r="Z2868" t="str">
            <v/>
          </cell>
        </row>
        <row r="2869">
          <cell r="Z2869" t="str">
            <v/>
          </cell>
        </row>
        <row r="2870">
          <cell r="Z2870" t="str">
            <v/>
          </cell>
        </row>
        <row r="2871">
          <cell r="Z2871" t="str">
            <v/>
          </cell>
        </row>
        <row r="2872">
          <cell r="Z2872" t="str">
            <v/>
          </cell>
        </row>
        <row r="2873">
          <cell r="Z2873" t="str">
            <v/>
          </cell>
        </row>
        <row r="2874">
          <cell r="Z2874" t="str">
            <v/>
          </cell>
        </row>
        <row r="2875">
          <cell r="Z2875" t="str">
            <v/>
          </cell>
        </row>
        <row r="2876">
          <cell r="Z2876" t="str">
            <v/>
          </cell>
        </row>
        <row r="2877">
          <cell r="Z2877" t="str">
            <v/>
          </cell>
        </row>
        <row r="2878">
          <cell r="Z2878" t="str">
            <v/>
          </cell>
        </row>
        <row r="2879">
          <cell r="Z2879" t="str">
            <v/>
          </cell>
        </row>
        <row r="2880">
          <cell r="Z2880" t="str">
            <v/>
          </cell>
        </row>
        <row r="2881">
          <cell r="Z2881" t="str">
            <v/>
          </cell>
        </row>
        <row r="2882">
          <cell r="Z2882" t="str">
            <v/>
          </cell>
        </row>
        <row r="2883">
          <cell r="Z2883" t="str">
            <v/>
          </cell>
        </row>
        <row r="2884">
          <cell r="Z2884" t="str">
            <v/>
          </cell>
        </row>
        <row r="2885">
          <cell r="Z2885" t="str">
            <v/>
          </cell>
        </row>
        <row r="2886">
          <cell r="Z2886" t="str">
            <v/>
          </cell>
        </row>
        <row r="2887">
          <cell r="Z2887" t="str">
            <v/>
          </cell>
        </row>
        <row r="2888">
          <cell r="Z2888" t="str">
            <v/>
          </cell>
        </row>
        <row r="2889">
          <cell r="Z2889" t="str">
            <v/>
          </cell>
        </row>
        <row r="2890">
          <cell r="Z2890" t="str">
            <v/>
          </cell>
        </row>
        <row r="2891">
          <cell r="Z2891" t="str">
            <v/>
          </cell>
        </row>
        <row r="2892">
          <cell r="Z2892" t="str">
            <v/>
          </cell>
        </row>
        <row r="2893">
          <cell r="Z2893" t="str">
            <v/>
          </cell>
        </row>
        <row r="2894">
          <cell r="Z2894" t="str">
            <v/>
          </cell>
        </row>
        <row r="2895">
          <cell r="Z2895" t="str">
            <v/>
          </cell>
        </row>
        <row r="2896">
          <cell r="Z2896" t="str">
            <v/>
          </cell>
        </row>
        <row r="2897">
          <cell r="Z2897" t="str">
            <v/>
          </cell>
        </row>
        <row r="2898">
          <cell r="Z2898" t="str">
            <v/>
          </cell>
        </row>
        <row r="2899">
          <cell r="Z2899" t="str">
            <v/>
          </cell>
        </row>
        <row r="2900">
          <cell r="Z2900" t="str">
            <v/>
          </cell>
        </row>
        <row r="2901">
          <cell r="Z2901" t="str">
            <v/>
          </cell>
        </row>
        <row r="2902">
          <cell r="Z2902" t="str">
            <v/>
          </cell>
        </row>
        <row r="2903">
          <cell r="Z2903" t="str">
            <v/>
          </cell>
        </row>
        <row r="2904">
          <cell r="Z2904" t="str">
            <v/>
          </cell>
        </row>
        <row r="2905">
          <cell r="Z2905" t="str">
            <v/>
          </cell>
        </row>
        <row r="2906">
          <cell r="Z2906" t="str">
            <v/>
          </cell>
        </row>
        <row r="2907">
          <cell r="Z2907" t="str">
            <v/>
          </cell>
        </row>
        <row r="2908">
          <cell r="Z2908" t="str">
            <v/>
          </cell>
        </row>
        <row r="2909">
          <cell r="Z2909" t="str">
            <v/>
          </cell>
        </row>
        <row r="2910">
          <cell r="Z2910" t="str">
            <v/>
          </cell>
        </row>
        <row r="2911">
          <cell r="Z2911" t="str">
            <v/>
          </cell>
        </row>
        <row r="2912">
          <cell r="Z2912" t="str">
            <v/>
          </cell>
        </row>
        <row r="2913">
          <cell r="Z2913" t="str">
            <v/>
          </cell>
        </row>
        <row r="2914">
          <cell r="Z2914" t="str">
            <v/>
          </cell>
        </row>
        <row r="2915">
          <cell r="Z2915" t="str">
            <v/>
          </cell>
        </row>
        <row r="2916">
          <cell r="Z2916" t="str">
            <v/>
          </cell>
        </row>
        <row r="2917">
          <cell r="Z2917" t="str">
            <v/>
          </cell>
        </row>
        <row r="2918">
          <cell r="Z2918" t="str">
            <v/>
          </cell>
        </row>
        <row r="2919">
          <cell r="Z2919" t="str">
            <v/>
          </cell>
        </row>
        <row r="2920">
          <cell r="Z2920" t="str">
            <v/>
          </cell>
        </row>
        <row r="2921">
          <cell r="Z2921" t="str">
            <v/>
          </cell>
        </row>
        <row r="2922">
          <cell r="Z2922" t="str">
            <v/>
          </cell>
        </row>
        <row r="2923">
          <cell r="Z2923" t="str">
            <v/>
          </cell>
        </row>
        <row r="2924">
          <cell r="Z2924" t="str">
            <v/>
          </cell>
        </row>
        <row r="2925">
          <cell r="Z2925" t="str">
            <v/>
          </cell>
        </row>
        <row r="2926">
          <cell r="Z2926" t="str">
            <v/>
          </cell>
        </row>
        <row r="2927">
          <cell r="Z2927" t="str">
            <v/>
          </cell>
        </row>
        <row r="2928">
          <cell r="Z2928" t="str">
            <v/>
          </cell>
        </row>
        <row r="2929">
          <cell r="Z2929" t="str">
            <v/>
          </cell>
        </row>
        <row r="2930">
          <cell r="Z2930" t="str">
            <v/>
          </cell>
        </row>
        <row r="2931">
          <cell r="Z2931" t="str">
            <v/>
          </cell>
        </row>
        <row r="2932">
          <cell r="Z2932" t="str">
            <v/>
          </cell>
        </row>
        <row r="2933">
          <cell r="Z2933" t="str">
            <v/>
          </cell>
        </row>
        <row r="2934">
          <cell r="Z2934" t="str">
            <v/>
          </cell>
        </row>
        <row r="2935">
          <cell r="Z2935" t="str">
            <v/>
          </cell>
        </row>
        <row r="2936">
          <cell r="Z2936" t="str">
            <v/>
          </cell>
        </row>
        <row r="2937">
          <cell r="Z2937" t="str">
            <v/>
          </cell>
        </row>
        <row r="2938">
          <cell r="Z2938" t="str">
            <v/>
          </cell>
        </row>
        <row r="2939">
          <cell r="Z2939" t="str">
            <v/>
          </cell>
        </row>
        <row r="2940">
          <cell r="Z2940" t="str">
            <v/>
          </cell>
        </row>
        <row r="2941">
          <cell r="Z2941" t="str">
            <v/>
          </cell>
        </row>
        <row r="2942">
          <cell r="Z2942" t="str">
            <v/>
          </cell>
        </row>
        <row r="2943">
          <cell r="Z2943" t="str">
            <v/>
          </cell>
        </row>
        <row r="2944">
          <cell r="Z2944" t="str">
            <v/>
          </cell>
        </row>
        <row r="2945">
          <cell r="Z2945" t="str">
            <v/>
          </cell>
        </row>
        <row r="2946">
          <cell r="Z2946" t="str">
            <v/>
          </cell>
        </row>
        <row r="2947">
          <cell r="Z2947" t="str">
            <v/>
          </cell>
        </row>
        <row r="2948">
          <cell r="Z2948" t="str">
            <v/>
          </cell>
        </row>
        <row r="2949">
          <cell r="Z2949" t="str">
            <v/>
          </cell>
        </row>
        <row r="2950">
          <cell r="Z2950" t="str">
            <v/>
          </cell>
        </row>
        <row r="2951">
          <cell r="Z2951" t="str">
            <v/>
          </cell>
        </row>
        <row r="2952">
          <cell r="Z2952" t="str">
            <v/>
          </cell>
        </row>
        <row r="2953">
          <cell r="Z2953" t="str">
            <v/>
          </cell>
        </row>
        <row r="2954">
          <cell r="Z2954" t="str">
            <v/>
          </cell>
        </row>
        <row r="2955">
          <cell r="Z2955" t="str">
            <v/>
          </cell>
        </row>
        <row r="2956">
          <cell r="Z2956" t="str">
            <v/>
          </cell>
        </row>
        <row r="2957">
          <cell r="Z2957" t="str">
            <v/>
          </cell>
        </row>
        <row r="2958">
          <cell r="Z2958" t="str">
            <v/>
          </cell>
        </row>
        <row r="2959">
          <cell r="Z2959" t="str">
            <v/>
          </cell>
        </row>
        <row r="2960">
          <cell r="Z2960" t="str">
            <v/>
          </cell>
        </row>
        <row r="2961">
          <cell r="Z2961" t="str">
            <v/>
          </cell>
        </row>
        <row r="2962">
          <cell r="Z2962" t="str">
            <v/>
          </cell>
        </row>
        <row r="2963">
          <cell r="Z2963" t="str">
            <v/>
          </cell>
        </row>
        <row r="2964">
          <cell r="Z2964" t="str">
            <v/>
          </cell>
        </row>
        <row r="2965">
          <cell r="Z2965" t="str">
            <v/>
          </cell>
        </row>
        <row r="2966">
          <cell r="Z2966" t="str">
            <v/>
          </cell>
        </row>
        <row r="2967">
          <cell r="Z2967" t="str">
            <v/>
          </cell>
        </row>
        <row r="2968">
          <cell r="Z2968" t="str">
            <v/>
          </cell>
        </row>
        <row r="2969">
          <cell r="Z2969" t="str">
            <v/>
          </cell>
        </row>
        <row r="2970">
          <cell r="Z2970" t="str">
            <v/>
          </cell>
        </row>
        <row r="2971">
          <cell r="Z2971" t="str">
            <v/>
          </cell>
        </row>
        <row r="2972">
          <cell r="Z2972" t="str">
            <v/>
          </cell>
        </row>
        <row r="2973">
          <cell r="Z2973" t="str">
            <v/>
          </cell>
        </row>
        <row r="2974">
          <cell r="Z2974" t="str">
            <v/>
          </cell>
        </row>
        <row r="2975">
          <cell r="Z2975" t="str">
            <v/>
          </cell>
        </row>
        <row r="2976">
          <cell r="Z2976" t="str">
            <v/>
          </cell>
        </row>
        <row r="2977">
          <cell r="Z2977" t="str">
            <v/>
          </cell>
        </row>
        <row r="2978">
          <cell r="Z2978" t="str">
            <v/>
          </cell>
        </row>
        <row r="2979">
          <cell r="Z2979" t="str">
            <v/>
          </cell>
        </row>
        <row r="2980">
          <cell r="Z2980" t="str">
            <v/>
          </cell>
        </row>
        <row r="2981">
          <cell r="Z2981" t="str">
            <v/>
          </cell>
        </row>
        <row r="2982">
          <cell r="Z2982" t="str">
            <v/>
          </cell>
        </row>
        <row r="2983">
          <cell r="Z2983" t="str">
            <v/>
          </cell>
        </row>
        <row r="2984">
          <cell r="Z2984" t="str">
            <v/>
          </cell>
        </row>
        <row r="2985">
          <cell r="Z2985" t="str">
            <v/>
          </cell>
        </row>
        <row r="2986">
          <cell r="Z2986" t="str">
            <v/>
          </cell>
        </row>
        <row r="2987">
          <cell r="Z2987" t="str">
            <v/>
          </cell>
        </row>
        <row r="2988">
          <cell r="Z2988" t="str">
            <v/>
          </cell>
        </row>
        <row r="2989">
          <cell r="Z2989" t="str">
            <v/>
          </cell>
        </row>
        <row r="2990">
          <cell r="Z2990" t="str">
            <v/>
          </cell>
        </row>
        <row r="2991">
          <cell r="Z2991" t="str">
            <v/>
          </cell>
        </row>
        <row r="2992">
          <cell r="Z2992" t="str">
            <v/>
          </cell>
        </row>
        <row r="2993">
          <cell r="Z2993" t="str">
            <v/>
          </cell>
        </row>
        <row r="2994">
          <cell r="Z2994" t="str">
            <v/>
          </cell>
        </row>
        <row r="2995">
          <cell r="Z2995" t="str">
            <v/>
          </cell>
        </row>
        <row r="2996">
          <cell r="Z2996" t="str">
            <v/>
          </cell>
        </row>
        <row r="2997">
          <cell r="Z2997" t="str">
            <v/>
          </cell>
        </row>
        <row r="2998">
          <cell r="Z2998" t="str">
            <v/>
          </cell>
        </row>
        <row r="2999">
          <cell r="Z2999" t="str">
            <v/>
          </cell>
        </row>
        <row r="3000">
          <cell r="Z3000" t="str">
            <v/>
          </cell>
        </row>
        <row r="3001">
          <cell r="Z3001" t="str">
            <v/>
          </cell>
        </row>
        <row r="3002">
          <cell r="Z3002" t="str">
            <v/>
          </cell>
        </row>
        <row r="3003">
          <cell r="Z3003" t="str">
            <v/>
          </cell>
        </row>
        <row r="3004">
          <cell r="Z3004" t="str">
            <v/>
          </cell>
        </row>
        <row r="3005">
          <cell r="Z3005" t="str">
            <v/>
          </cell>
        </row>
        <row r="3006">
          <cell r="Z3006" t="str">
            <v/>
          </cell>
        </row>
        <row r="3007">
          <cell r="Z3007" t="str">
            <v/>
          </cell>
        </row>
        <row r="3008">
          <cell r="Z3008" t="str">
            <v/>
          </cell>
        </row>
        <row r="3009">
          <cell r="Z3009" t="str">
            <v/>
          </cell>
        </row>
        <row r="3010">
          <cell r="Z3010" t="str">
            <v/>
          </cell>
        </row>
        <row r="3011">
          <cell r="Z3011" t="str">
            <v/>
          </cell>
        </row>
        <row r="3012">
          <cell r="Z3012" t="str">
            <v/>
          </cell>
        </row>
        <row r="3013">
          <cell r="Z3013" t="str">
            <v/>
          </cell>
        </row>
        <row r="3014">
          <cell r="Z3014" t="str">
            <v/>
          </cell>
        </row>
        <row r="3015">
          <cell r="Z3015" t="str">
            <v/>
          </cell>
        </row>
        <row r="3016">
          <cell r="Z3016" t="str">
            <v/>
          </cell>
        </row>
        <row r="3017">
          <cell r="Z3017" t="str">
            <v/>
          </cell>
        </row>
        <row r="3018">
          <cell r="Z3018" t="str">
            <v/>
          </cell>
        </row>
        <row r="3019">
          <cell r="Z3019" t="str">
            <v/>
          </cell>
        </row>
        <row r="3020">
          <cell r="Z3020" t="str">
            <v/>
          </cell>
        </row>
        <row r="3021">
          <cell r="Z3021" t="str">
            <v/>
          </cell>
        </row>
        <row r="3022">
          <cell r="Z3022" t="str">
            <v/>
          </cell>
        </row>
        <row r="3023">
          <cell r="Z3023" t="str">
            <v/>
          </cell>
        </row>
        <row r="3024">
          <cell r="Z3024" t="str">
            <v/>
          </cell>
        </row>
        <row r="3025">
          <cell r="Z3025" t="str">
            <v/>
          </cell>
        </row>
        <row r="3026">
          <cell r="Z3026" t="str">
            <v/>
          </cell>
        </row>
        <row r="3027">
          <cell r="Z3027" t="str">
            <v/>
          </cell>
        </row>
        <row r="3028">
          <cell r="Z3028" t="str">
            <v/>
          </cell>
        </row>
        <row r="3029">
          <cell r="Z3029" t="str">
            <v/>
          </cell>
        </row>
        <row r="3030">
          <cell r="Z3030" t="str">
            <v/>
          </cell>
        </row>
        <row r="3031">
          <cell r="Z3031" t="str">
            <v/>
          </cell>
        </row>
        <row r="3032">
          <cell r="Z3032" t="str">
            <v/>
          </cell>
        </row>
        <row r="3033">
          <cell r="Z3033" t="str">
            <v/>
          </cell>
        </row>
        <row r="3034">
          <cell r="Z3034" t="str">
            <v/>
          </cell>
        </row>
        <row r="3035">
          <cell r="Z3035" t="str">
            <v/>
          </cell>
        </row>
        <row r="3036">
          <cell r="Z3036" t="str">
            <v/>
          </cell>
        </row>
        <row r="3037">
          <cell r="Z3037" t="str">
            <v/>
          </cell>
        </row>
        <row r="3038">
          <cell r="Z3038" t="str">
            <v/>
          </cell>
        </row>
        <row r="3039">
          <cell r="Z3039" t="str">
            <v/>
          </cell>
        </row>
        <row r="3040">
          <cell r="Z3040" t="str">
            <v/>
          </cell>
        </row>
        <row r="3041">
          <cell r="Z3041" t="str">
            <v/>
          </cell>
        </row>
        <row r="3042">
          <cell r="Z3042" t="str">
            <v/>
          </cell>
        </row>
        <row r="3043">
          <cell r="Z3043" t="str">
            <v/>
          </cell>
        </row>
        <row r="3044">
          <cell r="Z3044" t="str">
            <v/>
          </cell>
        </row>
        <row r="3045">
          <cell r="Z3045" t="str">
            <v/>
          </cell>
        </row>
        <row r="3046">
          <cell r="Z3046" t="str">
            <v/>
          </cell>
        </row>
        <row r="3047">
          <cell r="Z3047" t="str">
            <v/>
          </cell>
        </row>
        <row r="3048">
          <cell r="Z3048" t="str">
            <v/>
          </cell>
        </row>
        <row r="3049">
          <cell r="Z3049" t="str">
            <v/>
          </cell>
        </row>
        <row r="3050">
          <cell r="Z3050" t="str">
            <v/>
          </cell>
        </row>
        <row r="3051">
          <cell r="Z3051" t="str">
            <v/>
          </cell>
        </row>
        <row r="3052">
          <cell r="Z3052" t="str">
            <v/>
          </cell>
        </row>
        <row r="3053">
          <cell r="Z3053" t="str">
            <v/>
          </cell>
        </row>
        <row r="3054">
          <cell r="Z3054" t="str">
            <v/>
          </cell>
        </row>
        <row r="3055">
          <cell r="Z3055" t="str">
            <v/>
          </cell>
        </row>
        <row r="3056">
          <cell r="Z3056" t="str">
            <v/>
          </cell>
        </row>
        <row r="3057">
          <cell r="Z3057" t="str">
            <v/>
          </cell>
        </row>
        <row r="3058">
          <cell r="Z3058" t="str">
            <v/>
          </cell>
        </row>
        <row r="3059">
          <cell r="Z3059" t="str">
            <v/>
          </cell>
        </row>
        <row r="3060">
          <cell r="Z3060" t="str">
            <v/>
          </cell>
        </row>
        <row r="3061">
          <cell r="Z3061" t="str">
            <v/>
          </cell>
        </row>
        <row r="3062">
          <cell r="Z3062" t="str">
            <v/>
          </cell>
        </row>
        <row r="3063">
          <cell r="Z3063" t="str">
            <v/>
          </cell>
        </row>
        <row r="3064">
          <cell r="Z3064" t="str">
            <v/>
          </cell>
        </row>
        <row r="3065">
          <cell r="Z3065" t="str">
            <v/>
          </cell>
        </row>
        <row r="3066">
          <cell r="Z3066" t="str">
            <v/>
          </cell>
        </row>
        <row r="3067">
          <cell r="Z3067" t="str">
            <v/>
          </cell>
        </row>
        <row r="3068">
          <cell r="Z3068" t="str">
            <v/>
          </cell>
        </row>
        <row r="3069">
          <cell r="Z3069" t="str">
            <v/>
          </cell>
        </row>
        <row r="3070">
          <cell r="Z3070" t="str">
            <v/>
          </cell>
        </row>
        <row r="3071">
          <cell r="Z3071" t="str">
            <v/>
          </cell>
        </row>
        <row r="3072">
          <cell r="Z3072" t="str">
            <v/>
          </cell>
        </row>
        <row r="3073">
          <cell r="Z3073" t="str">
            <v/>
          </cell>
        </row>
        <row r="3074">
          <cell r="Z3074" t="str">
            <v/>
          </cell>
        </row>
        <row r="3075">
          <cell r="Z3075" t="str">
            <v/>
          </cell>
        </row>
        <row r="3076">
          <cell r="Z3076" t="str">
            <v/>
          </cell>
        </row>
        <row r="3077">
          <cell r="Z3077" t="str">
            <v/>
          </cell>
        </row>
        <row r="3078">
          <cell r="Z3078" t="str">
            <v/>
          </cell>
        </row>
        <row r="3079">
          <cell r="Z3079" t="str">
            <v/>
          </cell>
        </row>
        <row r="3080">
          <cell r="Z3080" t="str">
            <v/>
          </cell>
        </row>
        <row r="3081">
          <cell r="Z3081" t="str">
            <v/>
          </cell>
        </row>
        <row r="3082">
          <cell r="Z3082" t="str">
            <v/>
          </cell>
        </row>
        <row r="3083">
          <cell r="Z3083" t="str">
            <v/>
          </cell>
        </row>
        <row r="3084">
          <cell r="Z3084" t="str">
            <v/>
          </cell>
        </row>
        <row r="3085">
          <cell r="Z3085" t="str">
            <v/>
          </cell>
        </row>
        <row r="3086">
          <cell r="Z3086" t="str">
            <v/>
          </cell>
        </row>
        <row r="3087">
          <cell r="Z3087" t="str">
            <v/>
          </cell>
        </row>
        <row r="3088">
          <cell r="Z3088" t="str">
            <v/>
          </cell>
        </row>
        <row r="3089">
          <cell r="Z3089" t="str">
            <v/>
          </cell>
        </row>
        <row r="3090">
          <cell r="Z3090" t="str">
            <v/>
          </cell>
        </row>
        <row r="3091">
          <cell r="Z3091" t="str">
            <v/>
          </cell>
        </row>
        <row r="3092">
          <cell r="Z3092" t="str">
            <v/>
          </cell>
        </row>
        <row r="3093">
          <cell r="Z3093" t="str">
            <v/>
          </cell>
        </row>
        <row r="3094">
          <cell r="Z3094" t="str">
            <v/>
          </cell>
        </row>
        <row r="3095">
          <cell r="Z3095" t="str">
            <v/>
          </cell>
        </row>
        <row r="3096">
          <cell r="Z3096" t="str">
            <v/>
          </cell>
        </row>
        <row r="3097">
          <cell r="Z3097" t="str">
            <v/>
          </cell>
        </row>
        <row r="3098">
          <cell r="Z3098" t="str">
            <v/>
          </cell>
        </row>
        <row r="3099">
          <cell r="Z3099" t="str">
            <v/>
          </cell>
        </row>
        <row r="3100">
          <cell r="Z3100" t="str">
            <v/>
          </cell>
        </row>
        <row r="3101">
          <cell r="Z3101" t="str">
            <v/>
          </cell>
        </row>
        <row r="3102">
          <cell r="Z3102" t="str">
            <v/>
          </cell>
        </row>
        <row r="3103">
          <cell r="Z3103" t="str">
            <v/>
          </cell>
        </row>
        <row r="3104">
          <cell r="Z3104" t="str">
            <v/>
          </cell>
        </row>
        <row r="3105">
          <cell r="Z3105" t="str">
            <v/>
          </cell>
        </row>
        <row r="3106">
          <cell r="Z3106" t="str">
            <v/>
          </cell>
        </row>
        <row r="3107">
          <cell r="Z3107" t="str">
            <v/>
          </cell>
        </row>
        <row r="3108">
          <cell r="Z3108" t="str">
            <v/>
          </cell>
        </row>
        <row r="3109">
          <cell r="Z3109" t="str">
            <v/>
          </cell>
        </row>
        <row r="3110">
          <cell r="Z3110" t="str">
            <v/>
          </cell>
        </row>
        <row r="3111">
          <cell r="Z3111" t="str">
            <v/>
          </cell>
        </row>
        <row r="3112">
          <cell r="Z3112" t="str">
            <v/>
          </cell>
        </row>
        <row r="3113">
          <cell r="Z3113" t="str">
            <v/>
          </cell>
        </row>
        <row r="3114">
          <cell r="Z3114" t="str">
            <v/>
          </cell>
        </row>
        <row r="3115">
          <cell r="Z3115" t="str">
            <v/>
          </cell>
        </row>
        <row r="3116">
          <cell r="Z3116" t="str">
            <v/>
          </cell>
        </row>
        <row r="3117">
          <cell r="Z3117" t="str">
            <v/>
          </cell>
        </row>
        <row r="3118">
          <cell r="Z3118" t="str">
            <v/>
          </cell>
        </row>
        <row r="3119">
          <cell r="Z3119" t="str">
            <v/>
          </cell>
        </row>
        <row r="3120">
          <cell r="Z3120" t="str">
            <v/>
          </cell>
        </row>
        <row r="3121">
          <cell r="Z3121" t="str">
            <v/>
          </cell>
        </row>
        <row r="3122">
          <cell r="Z3122" t="str">
            <v/>
          </cell>
        </row>
        <row r="3123">
          <cell r="Z3123" t="str">
            <v/>
          </cell>
        </row>
        <row r="3124">
          <cell r="Z3124" t="str">
            <v/>
          </cell>
        </row>
        <row r="3125">
          <cell r="Z3125" t="str">
            <v/>
          </cell>
        </row>
        <row r="3126">
          <cell r="Z3126" t="str">
            <v/>
          </cell>
        </row>
        <row r="3127">
          <cell r="Z3127" t="str">
            <v/>
          </cell>
        </row>
        <row r="3128">
          <cell r="Z3128" t="str">
            <v/>
          </cell>
        </row>
        <row r="3129">
          <cell r="Z3129" t="str">
            <v/>
          </cell>
        </row>
        <row r="3130">
          <cell r="Z3130" t="str">
            <v/>
          </cell>
        </row>
        <row r="3131">
          <cell r="Z3131" t="str">
            <v/>
          </cell>
        </row>
        <row r="3132">
          <cell r="Z3132" t="str">
            <v/>
          </cell>
        </row>
        <row r="3133">
          <cell r="Z3133" t="str">
            <v/>
          </cell>
        </row>
        <row r="3134">
          <cell r="Z3134" t="str">
            <v/>
          </cell>
        </row>
        <row r="3135">
          <cell r="Z3135" t="str">
            <v/>
          </cell>
        </row>
        <row r="3136">
          <cell r="Z3136" t="str">
            <v/>
          </cell>
        </row>
        <row r="3137">
          <cell r="Z3137" t="str">
            <v/>
          </cell>
        </row>
        <row r="3138">
          <cell r="Z3138" t="str">
            <v/>
          </cell>
        </row>
        <row r="3139">
          <cell r="Z3139" t="str">
            <v/>
          </cell>
        </row>
        <row r="3140">
          <cell r="Z3140" t="str">
            <v/>
          </cell>
        </row>
        <row r="3141">
          <cell r="Z3141" t="str">
            <v/>
          </cell>
        </row>
        <row r="3142">
          <cell r="Z3142" t="str">
            <v/>
          </cell>
        </row>
        <row r="3143">
          <cell r="Z3143" t="str">
            <v/>
          </cell>
        </row>
        <row r="3144">
          <cell r="Z3144" t="str">
            <v/>
          </cell>
        </row>
        <row r="3145">
          <cell r="Z3145" t="str">
            <v/>
          </cell>
        </row>
        <row r="3146">
          <cell r="Z3146" t="str">
            <v/>
          </cell>
        </row>
        <row r="3147">
          <cell r="Z3147" t="str">
            <v/>
          </cell>
        </row>
        <row r="3148">
          <cell r="Z3148" t="str">
            <v/>
          </cell>
        </row>
        <row r="3149">
          <cell r="Z3149" t="str">
            <v/>
          </cell>
        </row>
        <row r="3150">
          <cell r="Z3150" t="str">
            <v/>
          </cell>
        </row>
        <row r="3151">
          <cell r="Z3151" t="str">
            <v/>
          </cell>
        </row>
        <row r="3152">
          <cell r="Z3152" t="str">
            <v/>
          </cell>
        </row>
        <row r="3153">
          <cell r="Z3153" t="str">
            <v/>
          </cell>
        </row>
        <row r="3154">
          <cell r="Z3154" t="str">
            <v/>
          </cell>
        </row>
        <row r="3155">
          <cell r="Z3155" t="str">
            <v/>
          </cell>
        </row>
        <row r="3156">
          <cell r="Z3156" t="str">
            <v/>
          </cell>
        </row>
        <row r="3157">
          <cell r="Z3157" t="str">
            <v/>
          </cell>
        </row>
        <row r="3158">
          <cell r="Z3158" t="str">
            <v/>
          </cell>
        </row>
        <row r="3159">
          <cell r="Z3159" t="str">
            <v/>
          </cell>
        </row>
        <row r="3160">
          <cell r="Z3160" t="str">
            <v/>
          </cell>
        </row>
        <row r="3161">
          <cell r="Z3161" t="str">
            <v/>
          </cell>
        </row>
        <row r="3162">
          <cell r="Z3162" t="str">
            <v/>
          </cell>
        </row>
        <row r="3163">
          <cell r="Z3163" t="str">
            <v/>
          </cell>
        </row>
        <row r="3164">
          <cell r="Z3164" t="str">
            <v/>
          </cell>
        </row>
        <row r="3165">
          <cell r="Z3165" t="str">
            <v/>
          </cell>
        </row>
        <row r="3166">
          <cell r="Z3166" t="str">
            <v/>
          </cell>
        </row>
        <row r="3167">
          <cell r="Z3167" t="str">
            <v/>
          </cell>
        </row>
        <row r="3168">
          <cell r="Z3168" t="str">
            <v/>
          </cell>
        </row>
        <row r="3169">
          <cell r="Z3169" t="str">
            <v/>
          </cell>
        </row>
        <row r="3170">
          <cell r="Z3170" t="str">
            <v/>
          </cell>
        </row>
        <row r="3171">
          <cell r="Z3171" t="str">
            <v/>
          </cell>
        </row>
        <row r="3172">
          <cell r="Z3172" t="str">
            <v/>
          </cell>
        </row>
        <row r="3173">
          <cell r="Z3173" t="str">
            <v/>
          </cell>
        </row>
        <row r="3174">
          <cell r="Z3174" t="str">
            <v/>
          </cell>
        </row>
        <row r="3175">
          <cell r="Z3175" t="str">
            <v/>
          </cell>
        </row>
        <row r="3176">
          <cell r="Z3176" t="str">
            <v/>
          </cell>
        </row>
        <row r="3177">
          <cell r="Z3177" t="str">
            <v/>
          </cell>
        </row>
        <row r="3178">
          <cell r="Z3178" t="str">
            <v/>
          </cell>
        </row>
        <row r="3179">
          <cell r="Z3179" t="str">
            <v/>
          </cell>
        </row>
        <row r="3180">
          <cell r="Z3180" t="str">
            <v/>
          </cell>
        </row>
        <row r="3181">
          <cell r="Z3181" t="str">
            <v/>
          </cell>
        </row>
        <row r="3182">
          <cell r="Z3182" t="str">
            <v/>
          </cell>
        </row>
        <row r="3183">
          <cell r="Z3183" t="str">
            <v/>
          </cell>
        </row>
        <row r="3184">
          <cell r="Z3184" t="str">
            <v/>
          </cell>
        </row>
        <row r="3185">
          <cell r="Z3185" t="str">
            <v/>
          </cell>
        </row>
        <row r="3186">
          <cell r="Z3186" t="str">
            <v/>
          </cell>
        </row>
        <row r="3187">
          <cell r="Z3187" t="str">
            <v/>
          </cell>
        </row>
        <row r="3188">
          <cell r="Z3188" t="str">
            <v/>
          </cell>
        </row>
        <row r="3189">
          <cell r="Z3189" t="str">
            <v/>
          </cell>
        </row>
        <row r="3190">
          <cell r="Z3190" t="str">
            <v/>
          </cell>
        </row>
        <row r="3191">
          <cell r="Z3191" t="str">
            <v/>
          </cell>
        </row>
        <row r="3192">
          <cell r="Z3192" t="str">
            <v/>
          </cell>
        </row>
        <row r="3193">
          <cell r="Z3193" t="str">
            <v/>
          </cell>
        </row>
        <row r="3194">
          <cell r="Z3194" t="str">
            <v/>
          </cell>
        </row>
        <row r="3195">
          <cell r="Z3195" t="str">
            <v/>
          </cell>
        </row>
        <row r="3196">
          <cell r="Z3196" t="str">
            <v/>
          </cell>
        </row>
        <row r="3197">
          <cell r="Z3197" t="str">
            <v/>
          </cell>
        </row>
        <row r="3198">
          <cell r="Z3198" t="str">
            <v/>
          </cell>
        </row>
        <row r="3199">
          <cell r="Z3199" t="str">
            <v/>
          </cell>
        </row>
        <row r="3200">
          <cell r="Z3200" t="str">
            <v/>
          </cell>
        </row>
        <row r="3201">
          <cell r="Z3201" t="str">
            <v/>
          </cell>
        </row>
        <row r="3202">
          <cell r="Z3202" t="str">
            <v/>
          </cell>
        </row>
        <row r="3203">
          <cell r="Z3203" t="str">
            <v/>
          </cell>
        </row>
        <row r="3204">
          <cell r="Z3204" t="str">
            <v/>
          </cell>
        </row>
        <row r="3205">
          <cell r="Z3205" t="str">
            <v/>
          </cell>
        </row>
        <row r="3206">
          <cell r="Z3206" t="str">
            <v/>
          </cell>
        </row>
        <row r="3207">
          <cell r="Z3207" t="str">
            <v/>
          </cell>
        </row>
        <row r="3208">
          <cell r="Z3208" t="str">
            <v/>
          </cell>
        </row>
        <row r="3209">
          <cell r="Z3209" t="str">
            <v/>
          </cell>
        </row>
        <row r="3210">
          <cell r="Z3210" t="str">
            <v/>
          </cell>
        </row>
        <row r="3211">
          <cell r="Z3211" t="str">
            <v/>
          </cell>
        </row>
        <row r="3212">
          <cell r="Z3212" t="str">
            <v/>
          </cell>
        </row>
        <row r="3213">
          <cell r="Z3213" t="str">
            <v/>
          </cell>
        </row>
        <row r="3214">
          <cell r="Z3214" t="str">
            <v/>
          </cell>
        </row>
        <row r="3215">
          <cell r="Z3215" t="str">
            <v/>
          </cell>
        </row>
        <row r="3216">
          <cell r="Z3216" t="str">
            <v/>
          </cell>
        </row>
        <row r="3217">
          <cell r="Z3217" t="str">
            <v/>
          </cell>
        </row>
        <row r="3218">
          <cell r="Z3218" t="str">
            <v/>
          </cell>
        </row>
        <row r="3219">
          <cell r="Z3219" t="str">
            <v/>
          </cell>
        </row>
        <row r="3220">
          <cell r="Z3220" t="str">
            <v/>
          </cell>
        </row>
        <row r="3221">
          <cell r="Z3221" t="str">
            <v/>
          </cell>
        </row>
        <row r="3222">
          <cell r="Z3222" t="str">
            <v/>
          </cell>
        </row>
        <row r="3223">
          <cell r="Z3223" t="str">
            <v/>
          </cell>
        </row>
        <row r="3224">
          <cell r="Z3224" t="str">
            <v/>
          </cell>
        </row>
        <row r="3225">
          <cell r="Z3225" t="str">
            <v/>
          </cell>
        </row>
        <row r="3226">
          <cell r="Z3226" t="str">
            <v/>
          </cell>
        </row>
        <row r="3227">
          <cell r="Z3227" t="str">
            <v/>
          </cell>
        </row>
        <row r="3228">
          <cell r="Z3228" t="str">
            <v/>
          </cell>
        </row>
        <row r="3229">
          <cell r="Z3229" t="str">
            <v/>
          </cell>
        </row>
        <row r="3230">
          <cell r="Z3230" t="str">
            <v/>
          </cell>
        </row>
        <row r="3231">
          <cell r="Z3231" t="str">
            <v/>
          </cell>
        </row>
        <row r="3232">
          <cell r="Z3232" t="str">
            <v/>
          </cell>
        </row>
        <row r="3233">
          <cell r="Z3233" t="str">
            <v/>
          </cell>
        </row>
        <row r="3234">
          <cell r="Z3234" t="str">
            <v/>
          </cell>
        </row>
        <row r="3235">
          <cell r="Z3235" t="str">
            <v/>
          </cell>
        </row>
        <row r="3236">
          <cell r="Z3236" t="str">
            <v/>
          </cell>
        </row>
        <row r="3237">
          <cell r="Z3237" t="str">
            <v/>
          </cell>
        </row>
        <row r="3238">
          <cell r="Z3238" t="str">
            <v/>
          </cell>
        </row>
        <row r="3239">
          <cell r="Z3239" t="str">
            <v/>
          </cell>
        </row>
        <row r="3240">
          <cell r="Z3240" t="str">
            <v/>
          </cell>
        </row>
        <row r="3241">
          <cell r="Z3241" t="str">
            <v/>
          </cell>
        </row>
        <row r="3242">
          <cell r="Z3242" t="str">
            <v/>
          </cell>
        </row>
        <row r="3243">
          <cell r="Z3243" t="str">
            <v/>
          </cell>
        </row>
        <row r="3244">
          <cell r="Z3244" t="str">
            <v/>
          </cell>
        </row>
        <row r="3245">
          <cell r="Z3245" t="str">
            <v/>
          </cell>
        </row>
        <row r="3246">
          <cell r="Z3246" t="str">
            <v/>
          </cell>
        </row>
        <row r="3247">
          <cell r="Z3247" t="str">
            <v/>
          </cell>
        </row>
        <row r="3248">
          <cell r="Z3248" t="str">
            <v/>
          </cell>
        </row>
        <row r="3249">
          <cell r="Z3249" t="str">
            <v/>
          </cell>
        </row>
        <row r="3250">
          <cell r="Z3250" t="str">
            <v/>
          </cell>
        </row>
        <row r="3251">
          <cell r="Z3251" t="str">
            <v/>
          </cell>
        </row>
        <row r="3252">
          <cell r="Z3252" t="str">
            <v/>
          </cell>
        </row>
        <row r="3253">
          <cell r="Z3253" t="str">
            <v/>
          </cell>
        </row>
        <row r="3254">
          <cell r="Z3254" t="str">
            <v/>
          </cell>
        </row>
        <row r="3255">
          <cell r="Z3255" t="str">
            <v/>
          </cell>
        </row>
        <row r="3256">
          <cell r="Z3256" t="str">
            <v/>
          </cell>
        </row>
        <row r="3257">
          <cell r="Z3257" t="str">
            <v/>
          </cell>
        </row>
        <row r="3258">
          <cell r="Z3258" t="str">
            <v/>
          </cell>
        </row>
        <row r="3259">
          <cell r="Z3259" t="str">
            <v/>
          </cell>
        </row>
        <row r="3260">
          <cell r="Z3260" t="str">
            <v/>
          </cell>
        </row>
        <row r="3261">
          <cell r="Z3261" t="str">
            <v/>
          </cell>
        </row>
        <row r="3262">
          <cell r="Z3262" t="str">
            <v/>
          </cell>
        </row>
        <row r="3263">
          <cell r="Z3263" t="str">
            <v/>
          </cell>
        </row>
        <row r="3264">
          <cell r="Z3264" t="str">
            <v/>
          </cell>
        </row>
        <row r="3265">
          <cell r="Z3265" t="str">
            <v/>
          </cell>
        </row>
        <row r="3266">
          <cell r="Z3266" t="str">
            <v/>
          </cell>
        </row>
        <row r="3267">
          <cell r="Z3267" t="str">
            <v/>
          </cell>
        </row>
        <row r="3268">
          <cell r="Z3268" t="str">
            <v/>
          </cell>
        </row>
        <row r="3269">
          <cell r="Z3269" t="str">
            <v/>
          </cell>
        </row>
        <row r="3270">
          <cell r="Z3270" t="str">
            <v/>
          </cell>
        </row>
        <row r="3271">
          <cell r="Z3271" t="str">
            <v/>
          </cell>
        </row>
        <row r="3272">
          <cell r="Z3272" t="str">
            <v/>
          </cell>
        </row>
        <row r="3273">
          <cell r="Z3273" t="str">
            <v/>
          </cell>
        </row>
        <row r="3274">
          <cell r="Z3274" t="str">
            <v/>
          </cell>
        </row>
        <row r="3275">
          <cell r="Z3275" t="str">
            <v/>
          </cell>
        </row>
        <row r="3276">
          <cell r="Z3276" t="str">
            <v/>
          </cell>
        </row>
        <row r="3277">
          <cell r="Z3277" t="str">
            <v/>
          </cell>
        </row>
        <row r="3278">
          <cell r="Z3278" t="str">
            <v/>
          </cell>
        </row>
        <row r="3279">
          <cell r="Z3279" t="str">
            <v/>
          </cell>
        </row>
        <row r="3280">
          <cell r="Z3280" t="str">
            <v/>
          </cell>
        </row>
        <row r="3281">
          <cell r="Z3281" t="str">
            <v/>
          </cell>
        </row>
        <row r="3282">
          <cell r="Z3282" t="str">
            <v/>
          </cell>
        </row>
        <row r="3283">
          <cell r="Z3283" t="str">
            <v/>
          </cell>
        </row>
        <row r="3284">
          <cell r="Z3284" t="str">
            <v/>
          </cell>
        </row>
        <row r="3285">
          <cell r="Z3285" t="str">
            <v/>
          </cell>
        </row>
        <row r="3286">
          <cell r="Z3286" t="str">
            <v/>
          </cell>
        </row>
        <row r="3287">
          <cell r="Z3287" t="str">
            <v/>
          </cell>
        </row>
        <row r="3288">
          <cell r="Z3288" t="str">
            <v/>
          </cell>
        </row>
        <row r="3289">
          <cell r="Z3289" t="str">
            <v/>
          </cell>
        </row>
        <row r="3290">
          <cell r="Z3290" t="str">
            <v/>
          </cell>
        </row>
        <row r="3291">
          <cell r="Z3291" t="str">
            <v/>
          </cell>
        </row>
        <row r="3292">
          <cell r="Z3292" t="str">
            <v/>
          </cell>
        </row>
        <row r="3293">
          <cell r="Z3293" t="str">
            <v/>
          </cell>
        </row>
        <row r="3294">
          <cell r="Z3294" t="str">
            <v/>
          </cell>
        </row>
        <row r="3295">
          <cell r="Z3295" t="str">
            <v/>
          </cell>
        </row>
        <row r="3296">
          <cell r="Z3296" t="str">
            <v/>
          </cell>
        </row>
        <row r="3297">
          <cell r="Z3297" t="str">
            <v/>
          </cell>
        </row>
        <row r="3298">
          <cell r="Z3298" t="str">
            <v/>
          </cell>
        </row>
        <row r="3299">
          <cell r="Z3299" t="str">
            <v/>
          </cell>
        </row>
        <row r="3300">
          <cell r="Z3300" t="str">
            <v/>
          </cell>
        </row>
        <row r="3301">
          <cell r="Z3301" t="str">
            <v/>
          </cell>
        </row>
        <row r="3302">
          <cell r="Z3302" t="str">
            <v/>
          </cell>
        </row>
        <row r="3303">
          <cell r="Z3303" t="str">
            <v/>
          </cell>
        </row>
        <row r="3304">
          <cell r="Z3304" t="str">
            <v/>
          </cell>
        </row>
        <row r="3305">
          <cell r="Z3305" t="str">
            <v/>
          </cell>
        </row>
        <row r="3306">
          <cell r="Z3306" t="str">
            <v/>
          </cell>
        </row>
        <row r="3307">
          <cell r="Z3307" t="str">
            <v/>
          </cell>
        </row>
        <row r="3308">
          <cell r="Z3308" t="str">
            <v/>
          </cell>
        </row>
        <row r="3309">
          <cell r="Z3309" t="str">
            <v/>
          </cell>
        </row>
        <row r="3310">
          <cell r="Z3310" t="str">
            <v/>
          </cell>
        </row>
        <row r="3311">
          <cell r="Z3311" t="str">
            <v/>
          </cell>
        </row>
        <row r="3312">
          <cell r="Z3312" t="str">
            <v/>
          </cell>
        </row>
        <row r="3313">
          <cell r="Z3313" t="str">
            <v/>
          </cell>
        </row>
        <row r="3314">
          <cell r="Z3314" t="str">
            <v/>
          </cell>
        </row>
        <row r="3315">
          <cell r="Z3315" t="str">
            <v/>
          </cell>
        </row>
        <row r="3316">
          <cell r="Z3316" t="str">
            <v/>
          </cell>
        </row>
        <row r="3317">
          <cell r="Z3317" t="str">
            <v/>
          </cell>
        </row>
        <row r="3318">
          <cell r="Z3318" t="str">
            <v/>
          </cell>
        </row>
        <row r="3319">
          <cell r="Z3319" t="str">
            <v/>
          </cell>
        </row>
        <row r="3320">
          <cell r="Z3320" t="str">
            <v/>
          </cell>
        </row>
        <row r="3321">
          <cell r="Z3321" t="str">
            <v/>
          </cell>
        </row>
        <row r="3322">
          <cell r="Z3322" t="str">
            <v/>
          </cell>
        </row>
        <row r="3323">
          <cell r="Z3323" t="str">
            <v/>
          </cell>
        </row>
        <row r="3324">
          <cell r="Z3324" t="str">
            <v/>
          </cell>
        </row>
        <row r="3325">
          <cell r="Z3325" t="str">
            <v/>
          </cell>
        </row>
        <row r="3326">
          <cell r="Z3326" t="str">
            <v/>
          </cell>
        </row>
        <row r="3327">
          <cell r="Z3327" t="str">
            <v/>
          </cell>
        </row>
        <row r="3328">
          <cell r="Z3328" t="str">
            <v/>
          </cell>
        </row>
        <row r="3329">
          <cell r="Z3329" t="str">
            <v/>
          </cell>
        </row>
        <row r="3330">
          <cell r="Z3330" t="str">
            <v/>
          </cell>
        </row>
        <row r="3331">
          <cell r="Z3331" t="str">
            <v/>
          </cell>
        </row>
        <row r="3332">
          <cell r="Z3332" t="str">
            <v/>
          </cell>
        </row>
        <row r="3333">
          <cell r="Z3333" t="str">
            <v/>
          </cell>
        </row>
        <row r="3334">
          <cell r="Z3334" t="str">
            <v/>
          </cell>
        </row>
        <row r="3335">
          <cell r="Z3335" t="str">
            <v/>
          </cell>
        </row>
        <row r="3336">
          <cell r="Z3336" t="str">
            <v/>
          </cell>
        </row>
        <row r="3337">
          <cell r="Z3337" t="str">
            <v/>
          </cell>
        </row>
        <row r="3338">
          <cell r="Z3338" t="str">
            <v/>
          </cell>
        </row>
        <row r="3339">
          <cell r="Z3339" t="str">
            <v/>
          </cell>
        </row>
        <row r="3340">
          <cell r="Z3340" t="str">
            <v/>
          </cell>
        </row>
        <row r="3341">
          <cell r="Z3341" t="str">
            <v/>
          </cell>
        </row>
        <row r="3342">
          <cell r="Z3342" t="str">
            <v/>
          </cell>
        </row>
        <row r="3343">
          <cell r="Z3343" t="str">
            <v/>
          </cell>
        </row>
        <row r="3344">
          <cell r="Z3344" t="str">
            <v/>
          </cell>
        </row>
        <row r="3345">
          <cell r="Z3345" t="str">
            <v/>
          </cell>
        </row>
        <row r="3346">
          <cell r="Z3346" t="str">
            <v/>
          </cell>
        </row>
        <row r="3347">
          <cell r="Z3347" t="str">
            <v/>
          </cell>
        </row>
        <row r="3348">
          <cell r="Z3348" t="str">
            <v/>
          </cell>
        </row>
        <row r="3349">
          <cell r="Z3349" t="str">
            <v/>
          </cell>
        </row>
        <row r="3350">
          <cell r="Z3350" t="str">
            <v/>
          </cell>
        </row>
        <row r="3351">
          <cell r="Z3351" t="str">
            <v/>
          </cell>
        </row>
        <row r="3352">
          <cell r="Z3352" t="str">
            <v/>
          </cell>
        </row>
        <row r="3353">
          <cell r="Z3353" t="str">
            <v/>
          </cell>
        </row>
        <row r="3354">
          <cell r="Z3354" t="str">
            <v/>
          </cell>
        </row>
        <row r="3355">
          <cell r="Z3355" t="str">
            <v/>
          </cell>
        </row>
        <row r="3356">
          <cell r="Z3356" t="str">
            <v/>
          </cell>
        </row>
        <row r="3357">
          <cell r="Z3357" t="str">
            <v/>
          </cell>
        </row>
        <row r="3358">
          <cell r="Z3358" t="str">
            <v/>
          </cell>
        </row>
        <row r="3359">
          <cell r="Z3359" t="str">
            <v/>
          </cell>
        </row>
        <row r="3360">
          <cell r="Z3360" t="str">
            <v/>
          </cell>
        </row>
        <row r="3361">
          <cell r="Z3361" t="str">
            <v/>
          </cell>
        </row>
        <row r="3362">
          <cell r="Z3362" t="str">
            <v/>
          </cell>
        </row>
        <row r="3363">
          <cell r="Z3363" t="str">
            <v/>
          </cell>
        </row>
        <row r="3364">
          <cell r="Z3364" t="str">
            <v/>
          </cell>
        </row>
        <row r="3365">
          <cell r="Z3365" t="str">
            <v/>
          </cell>
        </row>
        <row r="3366">
          <cell r="Z3366" t="str">
            <v/>
          </cell>
        </row>
        <row r="3367">
          <cell r="Z3367" t="str">
            <v/>
          </cell>
        </row>
        <row r="3368">
          <cell r="Z3368" t="str">
            <v/>
          </cell>
        </row>
        <row r="3369">
          <cell r="Z3369" t="str">
            <v/>
          </cell>
        </row>
        <row r="3370">
          <cell r="Z3370" t="str">
            <v/>
          </cell>
        </row>
        <row r="3371">
          <cell r="Z3371" t="str">
            <v/>
          </cell>
        </row>
        <row r="3372">
          <cell r="Z3372" t="str">
            <v/>
          </cell>
        </row>
        <row r="3373">
          <cell r="Z3373" t="str">
            <v/>
          </cell>
        </row>
        <row r="3374">
          <cell r="Z3374" t="str">
            <v/>
          </cell>
        </row>
        <row r="3375">
          <cell r="Z3375" t="str">
            <v/>
          </cell>
        </row>
        <row r="3376">
          <cell r="Z3376" t="str">
            <v/>
          </cell>
        </row>
        <row r="3377">
          <cell r="Z3377" t="str">
            <v/>
          </cell>
        </row>
        <row r="3378">
          <cell r="Z3378" t="str">
            <v/>
          </cell>
        </row>
        <row r="3379">
          <cell r="Z3379" t="str">
            <v/>
          </cell>
        </row>
        <row r="3380">
          <cell r="Z3380" t="str">
            <v/>
          </cell>
        </row>
        <row r="3381">
          <cell r="Z3381" t="str">
            <v/>
          </cell>
        </row>
        <row r="3382">
          <cell r="Z3382" t="str">
            <v/>
          </cell>
        </row>
        <row r="3383">
          <cell r="Z3383" t="str">
            <v/>
          </cell>
        </row>
        <row r="3384">
          <cell r="Z3384" t="str">
            <v/>
          </cell>
        </row>
        <row r="3385">
          <cell r="Z3385" t="str">
            <v/>
          </cell>
        </row>
        <row r="3386">
          <cell r="Z3386" t="str">
            <v/>
          </cell>
        </row>
        <row r="3387">
          <cell r="Z3387" t="str">
            <v/>
          </cell>
        </row>
        <row r="3388">
          <cell r="Z3388" t="str">
            <v/>
          </cell>
        </row>
        <row r="3389">
          <cell r="Z3389" t="str">
            <v/>
          </cell>
        </row>
        <row r="3390">
          <cell r="Z3390" t="str">
            <v/>
          </cell>
        </row>
        <row r="3391">
          <cell r="Z3391" t="str">
            <v/>
          </cell>
        </row>
        <row r="3392">
          <cell r="Z3392" t="str">
            <v/>
          </cell>
        </row>
        <row r="3393">
          <cell r="Z3393" t="str">
            <v/>
          </cell>
        </row>
        <row r="3394">
          <cell r="Z3394" t="str">
            <v/>
          </cell>
        </row>
        <row r="3395">
          <cell r="Z3395" t="str">
            <v/>
          </cell>
        </row>
        <row r="3396">
          <cell r="Z3396" t="str">
            <v/>
          </cell>
        </row>
        <row r="3397">
          <cell r="Z3397" t="str">
            <v/>
          </cell>
        </row>
        <row r="3398">
          <cell r="Z3398" t="str">
            <v/>
          </cell>
        </row>
        <row r="3399">
          <cell r="Z3399" t="str">
            <v/>
          </cell>
        </row>
        <row r="3400">
          <cell r="Z3400" t="str">
            <v/>
          </cell>
        </row>
        <row r="3401">
          <cell r="Z3401" t="str">
            <v/>
          </cell>
        </row>
        <row r="3402">
          <cell r="Z3402" t="str">
            <v/>
          </cell>
        </row>
        <row r="3403">
          <cell r="Z3403" t="str">
            <v/>
          </cell>
        </row>
        <row r="3404">
          <cell r="Z3404" t="str">
            <v/>
          </cell>
        </row>
        <row r="3405">
          <cell r="Z3405" t="str">
            <v/>
          </cell>
        </row>
        <row r="3406">
          <cell r="Z3406" t="str">
            <v/>
          </cell>
        </row>
        <row r="3407">
          <cell r="Z3407" t="str">
            <v/>
          </cell>
        </row>
        <row r="3408">
          <cell r="Z3408" t="str">
            <v/>
          </cell>
        </row>
        <row r="3409">
          <cell r="Z3409" t="str">
            <v/>
          </cell>
        </row>
        <row r="3410">
          <cell r="Z3410" t="str">
            <v/>
          </cell>
        </row>
        <row r="3411">
          <cell r="Z3411" t="str">
            <v/>
          </cell>
        </row>
        <row r="3412">
          <cell r="Z3412" t="str">
            <v/>
          </cell>
        </row>
        <row r="3413">
          <cell r="Z3413" t="str">
            <v/>
          </cell>
        </row>
        <row r="3414">
          <cell r="Z3414" t="str">
            <v/>
          </cell>
        </row>
        <row r="3415">
          <cell r="Z3415" t="str">
            <v/>
          </cell>
        </row>
        <row r="3416">
          <cell r="Z3416" t="str">
            <v/>
          </cell>
        </row>
        <row r="3417">
          <cell r="Z3417" t="str">
            <v/>
          </cell>
        </row>
        <row r="3418">
          <cell r="Z3418" t="str">
            <v/>
          </cell>
        </row>
        <row r="3419">
          <cell r="Z3419" t="str">
            <v/>
          </cell>
        </row>
        <row r="3420">
          <cell r="Z3420" t="str">
            <v/>
          </cell>
        </row>
        <row r="3421">
          <cell r="Z3421" t="str">
            <v/>
          </cell>
        </row>
        <row r="3422">
          <cell r="Z3422" t="str">
            <v/>
          </cell>
        </row>
        <row r="3423">
          <cell r="Z3423" t="str">
            <v/>
          </cell>
        </row>
        <row r="3424">
          <cell r="Z3424" t="str">
            <v/>
          </cell>
        </row>
        <row r="3425">
          <cell r="Z3425" t="str">
            <v/>
          </cell>
        </row>
        <row r="3426">
          <cell r="Z3426" t="str">
            <v/>
          </cell>
        </row>
        <row r="3427">
          <cell r="Z3427" t="str">
            <v/>
          </cell>
        </row>
        <row r="3428">
          <cell r="Z3428" t="str">
            <v/>
          </cell>
        </row>
        <row r="3429">
          <cell r="Z3429" t="str">
            <v/>
          </cell>
        </row>
        <row r="3430">
          <cell r="Z3430" t="str">
            <v/>
          </cell>
        </row>
        <row r="3431">
          <cell r="Z3431" t="str">
            <v/>
          </cell>
        </row>
        <row r="3432">
          <cell r="Z3432" t="str">
            <v/>
          </cell>
        </row>
        <row r="3433">
          <cell r="Z3433" t="str">
            <v/>
          </cell>
        </row>
        <row r="3434">
          <cell r="Z3434" t="str">
            <v/>
          </cell>
        </row>
        <row r="3435">
          <cell r="Z3435" t="str">
            <v/>
          </cell>
        </row>
        <row r="3436">
          <cell r="Z3436" t="str">
            <v/>
          </cell>
        </row>
        <row r="3437">
          <cell r="Z3437" t="str">
            <v/>
          </cell>
        </row>
        <row r="3438">
          <cell r="Z3438" t="str">
            <v/>
          </cell>
        </row>
        <row r="3439">
          <cell r="Z3439" t="str">
            <v/>
          </cell>
        </row>
        <row r="3440">
          <cell r="Z3440" t="str">
            <v/>
          </cell>
        </row>
        <row r="3441">
          <cell r="Z3441" t="str">
            <v/>
          </cell>
        </row>
        <row r="3442">
          <cell r="Z3442" t="str">
            <v/>
          </cell>
        </row>
        <row r="3443">
          <cell r="Z3443" t="str">
            <v/>
          </cell>
        </row>
        <row r="3444">
          <cell r="Z3444" t="str">
            <v/>
          </cell>
        </row>
        <row r="3445">
          <cell r="Z3445" t="str">
            <v/>
          </cell>
        </row>
        <row r="3446">
          <cell r="Z3446" t="str">
            <v/>
          </cell>
        </row>
        <row r="3447">
          <cell r="Z3447" t="str">
            <v/>
          </cell>
        </row>
        <row r="3448">
          <cell r="Z3448" t="str">
            <v/>
          </cell>
        </row>
        <row r="3449">
          <cell r="Z3449" t="str">
            <v/>
          </cell>
        </row>
        <row r="3450">
          <cell r="Z3450" t="str">
            <v/>
          </cell>
        </row>
        <row r="3451">
          <cell r="Z3451" t="str">
            <v/>
          </cell>
        </row>
        <row r="3452">
          <cell r="Z3452" t="str">
            <v/>
          </cell>
        </row>
        <row r="3453">
          <cell r="Z3453" t="str">
            <v/>
          </cell>
        </row>
        <row r="3454">
          <cell r="Z3454" t="str">
            <v/>
          </cell>
        </row>
        <row r="3455">
          <cell r="Z3455" t="str">
            <v/>
          </cell>
        </row>
        <row r="3456">
          <cell r="Z3456" t="str">
            <v/>
          </cell>
        </row>
        <row r="3457">
          <cell r="Z3457" t="str">
            <v/>
          </cell>
        </row>
        <row r="3458">
          <cell r="Z3458" t="str">
            <v/>
          </cell>
        </row>
        <row r="3459">
          <cell r="Z3459" t="str">
            <v/>
          </cell>
        </row>
        <row r="3460">
          <cell r="Z3460" t="str">
            <v/>
          </cell>
        </row>
        <row r="3461">
          <cell r="Z3461" t="str">
            <v/>
          </cell>
        </row>
        <row r="3462">
          <cell r="Z3462" t="str">
            <v/>
          </cell>
        </row>
        <row r="3463">
          <cell r="Z3463" t="str">
            <v/>
          </cell>
        </row>
        <row r="3464">
          <cell r="Z3464" t="str">
            <v/>
          </cell>
        </row>
        <row r="3465">
          <cell r="Z3465" t="str">
            <v/>
          </cell>
        </row>
        <row r="3466">
          <cell r="Z3466" t="str">
            <v/>
          </cell>
        </row>
        <row r="3467">
          <cell r="Z3467" t="str">
            <v/>
          </cell>
        </row>
        <row r="3468">
          <cell r="Z3468" t="str">
            <v/>
          </cell>
        </row>
        <row r="3469">
          <cell r="Z3469" t="str">
            <v/>
          </cell>
        </row>
        <row r="3470">
          <cell r="Z3470" t="str">
            <v/>
          </cell>
        </row>
        <row r="3471">
          <cell r="Z3471" t="str">
            <v/>
          </cell>
        </row>
        <row r="3472">
          <cell r="Z3472" t="str">
            <v/>
          </cell>
        </row>
        <row r="3473">
          <cell r="Z3473" t="str">
            <v/>
          </cell>
        </row>
        <row r="3474">
          <cell r="Z3474" t="str">
            <v/>
          </cell>
        </row>
        <row r="3475">
          <cell r="Z3475" t="str">
            <v/>
          </cell>
        </row>
        <row r="3476">
          <cell r="Z3476" t="str">
            <v/>
          </cell>
        </row>
        <row r="3477">
          <cell r="Z3477" t="str">
            <v/>
          </cell>
        </row>
        <row r="3478">
          <cell r="Z3478" t="str">
            <v/>
          </cell>
        </row>
        <row r="3479">
          <cell r="Z3479" t="str">
            <v/>
          </cell>
        </row>
        <row r="3480">
          <cell r="Z3480" t="str">
            <v/>
          </cell>
        </row>
        <row r="3481">
          <cell r="Z3481" t="str">
            <v/>
          </cell>
        </row>
        <row r="3482">
          <cell r="Z3482" t="str">
            <v/>
          </cell>
        </row>
        <row r="3483">
          <cell r="Z3483" t="str">
            <v/>
          </cell>
        </row>
        <row r="3484">
          <cell r="Z3484" t="str">
            <v/>
          </cell>
        </row>
        <row r="3485">
          <cell r="Z3485" t="str">
            <v/>
          </cell>
        </row>
        <row r="3486">
          <cell r="Z3486" t="str">
            <v/>
          </cell>
        </row>
        <row r="3487">
          <cell r="Z3487" t="str">
            <v/>
          </cell>
        </row>
        <row r="3488">
          <cell r="Z3488" t="str">
            <v/>
          </cell>
        </row>
        <row r="3489">
          <cell r="Z3489" t="str">
            <v/>
          </cell>
        </row>
        <row r="3490">
          <cell r="Z3490" t="str">
            <v/>
          </cell>
        </row>
        <row r="3491">
          <cell r="Z3491" t="str">
            <v/>
          </cell>
        </row>
        <row r="3492">
          <cell r="Z3492" t="str">
            <v/>
          </cell>
        </row>
        <row r="3493">
          <cell r="Z3493" t="str">
            <v/>
          </cell>
        </row>
        <row r="3494">
          <cell r="Z3494" t="str">
            <v/>
          </cell>
        </row>
        <row r="3495">
          <cell r="Z3495" t="str">
            <v/>
          </cell>
        </row>
        <row r="3496">
          <cell r="Z3496" t="str">
            <v/>
          </cell>
        </row>
        <row r="3497">
          <cell r="Z3497" t="str">
            <v/>
          </cell>
        </row>
        <row r="3498">
          <cell r="Z3498" t="str">
            <v/>
          </cell>
        </row>
        <row r="3499">
          <cell r="Z3499" t="str">
            <v/>
          </cell>
        </row>
        <row r="3500">
          <cell r="Z3500" t="str">
            <v/>
          </cell>
        </row>
        <row r="3501">
          <cell r="Z3501" t="str">
            <v/>
          </cell>
        </row>
        <row r="3502">
          <cell r="Z3502" t="str">
            <v/>
          </cell>
        </row>
        <row r="3503">
          <cell r="Z3503" t="str">
            <v/>
          </cell>
        </row>
        <row r="3504">
          <cell r="Z3504" t="str">
            <v/>
          </cell>
        </row>
        <row r="3505">
          <cell r="Z3505" t="str">
            <v/>
          </cell>
        </row>
        <row r="3506">
          <cell r="Z3506" t="str">
            <v/>
          </cell>
        </row>
        <row r="3507">
          <cell r="Z3507" t="str">
            <v/>
          </cell>
        </row>
        <row r="3508">
          <cell r="Z3508" t="str">
            <v/>
          </cell>
        </row>
        <row r="3509">
          <cell r="Z3509" t="str">
            <v/>
          </cell>
        </row>
        <row r="3510">
          <cell r="Z3510" t="str">
            <v/>
          </cell>
        </row>
        <row r="3511">
          <cell r="Z3511" t="str">
            <v/>
          </cell>
        </row>
        <row r="3512">
          <cell r="Z3512" t="str">
            <v/>
          </cell>
        </row>
        <row r="3513">
          <cell r="Z3513" t="str">
            <v/>
          </cell>
        </row>
        <row r="3514">
          <cell r="Z3514" t="str">
            <v/>
          </cell>
        </row>
        <row r="3515">
          <cell r="Z3515" t="str">
            <v/>
          </cell>
        </row>
        <row r="3516">
          <cell r="Z3516" t="str">
            <v/>
          </cell>
        </row>
        <row r="3517">
          <cell r="Z3517" t="str">
            <v/>
          </cell>
        </row>
        <row r="3518">
          <cell r="Z3518" t="str">
            <v/>
          </cell>
        </row>
        <row r="3519">
          <cell r="Z3519" t="str">
            <v/>
          </cell>
        </row>
        <row r="3520">
          <cell r="Z3520" t="str">
            <v/>
          </cell>
        </row>
        <row r="3521">
          <cell r="Z3521" t="str">
            <v/>
          </cell>
        </row>
        <row r="3522">
          <cell r="Z3522" t="str">
            <v/>
          </cell>
        </row>
        <row r="3523">
          <cell r="Z3523" t="str">
            <v/>
          </cell>
        </row>
        <row r="3524">
          <cell r="Z3524" t="str">
            <v/>
          </cell>
        </row>
        <row r="3525">
          <cell r="Z3525" t="str">
            <v/>
          </cell>
        </row>
        <row r="3526">
          <cell r="Z3526" t="str">
            <v/>
          </cell>
        </row>
        <row r="3527">
          <cell r="Z3527" t="str">
            <v/>
          </cell>
        </row>
        <row r="3528">
          <cell r="Z3528" t="str">
            <v/>
          </cell>
        </row>
        <row r="3529">
          <cell r="Z3529" t="str">
            <v/>
          </cell>
        </row>
        <row r="3530">
          <cell r="Z3530" t="str">
            <v/>
          </cell>
        </row>
        <row r="3531">
          <cell r="Z3531" t="str">
            <v/>
          </cell>
        </row>
        <row r="3532">
          <cell r="Z3532" t="str">
            <v/>
          </cell>
        </row>
        <row r="3533">
          <cell r="Z3533" t="str">
            <v/>
          </cell>
        </row>
        <row r="3534">
          <cell r="Z3534" t="str">
            <v/>
          </cell>
        </row>
        <row r="3535">
          <cell r="Z3535" t="str">
            <v/>
          </cell>
        </row>
        <row r="3536">
          <cell r="Z3536" t="str">
            <v/>
          </cell>
        </row>
        <row r="3537">
          <cell r="Z3537" t="str">
            <v/>
          </cell>
        </row>
        <row r="3538">
          <cell r="Z3538" t="str">
            <v/>
          </cell>
        </row>
        <row r="3539">
          <cell r="Z3539" t="str">
            <v/>
          </cell>
        </row>
        <row r="3540">
          <cell r="Z3540" t="str">
            <v/>
          </cell>
        </row>
        <row r="3541">
          <cell r="Z3541" t="str">
            <v/>
          </cell>
        </row>
        <row r="3542">
          <cell r="Z3542" t="str">
            <v/>
          </cell>
        </row>
        <row r="3543">
          <cell r="Z3543" t="str">
            <v/>
          </cell>
        </row>
        <row r="3544">
          <cell r="Z3544" t="str">
            <v/>
          </cell>
        </row>
        <row r="3545">
          <cell r="Z3545" t="str">
            <v/>
          </cell>
        </row>
        <row r="3546">
          <cell r="Z3546" t="str">
            <v/>
          </cell>
        </row>
        <row r="3547">
          <cell r="Z3547" t="str">
            <v/>
          </cell>
        </row>
        <row r="3548">
          <cell r="Z3548" t="str">
            <v/>
          </cell>
        </row>
        <row r="3549">
          <cell r="Z3549" t="str">
            <v/>
          </cell>
        </row>
        <row r="3550">
          <cell r="Z3550" t="str">
            <v/>
          </cell>
        </row>
        <row r="3551">
          <cell r="Z3551" t="str">
            <v/>
          </cell>
        </row>
        <row r="3552">
          <cell r="Z3552" t="str">
            <v/>
          </cell>
        </row>
        <row r="3553">
          <cell r="Z3553" t="str">
            <v/>
          </cell>
        </row>
        <row r="3554">
          <cell r="Z3554" t="str">
            <v/>
          </cell>
        </row>
        <row r="3555">
          <cell r="Z3555" t="str">
            <v/>
          </cell>
        </row>
        <row r="3556">
          <cell r="Z3556" t="str">
            <v/>
          </cell>
        </row>
        <row r="3557">
          <cell r="Z3557" t="str">
            <v/>
          </cell>
        </row>
        <row r="3558">
          <cell r="Z3558" t="str">
            <v/>
          </cell>
        </row>
        <row r="3559">
          <cell r="Z3559" t="str">
            <v/>
          </cell>
        </row>
        <row r="3560">
          <cell r="Z3560" t="str">
            <v/>
          </cell>
        </row>
        <row r="3561">
          <cell r="Z3561" t="str">
            <v/>
          </cell>
        </row>
        <row r="3562">
          <cell r="Z3562" t="str">
            <v/>
          </cell>
        </row>
        <row r="3563">
          <cell r="Z3563" t="str">
            <v/>
          </cell>
        </row>
        <row r="3564">
          <cell r="Z3564" t="str">
            <v/>
          </cell>
        </row>
        <row r="3565">
          <cell r="Z3565" t="str">
            <v/>
          </cell>
        </row>
        <row r="3566">
          <cell r="Z3566" t="str">
            <v/>
          </cell>
        </row>
        <row r="3567">
          <cell r="Z3567" t="str">
            <v/>
          </cell>
        </row>
        <row r="3568">
          <cell r="Z3568" t="str">
            <v/>
          </cell>
        </row>
        <row r="3569">
          <cell r="Z3569" t="str">
            <v/>
          </cell>
        </row>
        <row r="3570">
          <cell r="Z3570" t="str">
            <v/>
          </cell>
        </row>
        <row r="3571">
          <cell r="Z3571" t="str">
            <v/>
          </cell>
        </row>
        <row r="3572">
          <cell r="Z3572" t="str">
            <v/>
          </cell>
        </row>
        <row r="3573">
          <cell r="Z3573" t="str">
            <v/>
          </cell>
        </row>
        <row r="3574">
          <cell r="Z3574" t="str">
            <v/>
          </cell>
        </row>
        <row r="3575">
          <cell r="Z3575" t="str">
            <v/>
          </cell>
        </row>
        <row r="3576">
          <cell r="Z3576" t="str">
            <v/>
          </cell>
        </row>
        <row r="3577">
          <cell r="Z3577" t="str">
            <v/>
          </cell>
        </row>
        <row r="3578">
          <cell r="Z3578" t="str">
            <v/>
          </cell>
        </row>
        <row r="3579">
          <cell r="Z3579" t="str">
            <v/>
          </cell>
        </row>
        <row r="3580">
          <cell r="Z3580" t="str">
            <v/>
          </cell>
        </row>
        <row r="3581">
          <cell r="Z3581" t="str">
            <v/>
          </cell>
        </row>
        <row r="3582">
          <cell r="Z3582" t="str">
            <v/>
          </cell>
        </row>
        <row r="3583">
          <cell r="Z3583" t="str">
            <v/>
          </cell>
        </row>
        <row r="3584">
          <cell r="Z3584" t="str">
            <v/>
          </cell>
        </row>
        <row r="3585">
          <cell r="Z3585" t="str">
            <v/>
          </cell>
        </row>
        <row r="3586">
          <cell r="Z3586" t="str">
            <v/>
          </cell>
        </row>
        <row r="3587">
          <cell r="Z3587" t="str">
            <v/>
          </cell>
        </row>
        <row r="3588">
          <cell r="Z3588" t="str">
            <v/>
          </cell>
        </row>
        <row r="3589">
          <cell r="Z3589" t="str">
            <v/>
          </cell>
        </row>
        <row r="3590">
          <cell r="Z3590" t="str">
            <v/>
          </cell>
        </row>
        <row r="3591">
          <cell r="Z3591" t="str">
            <v/>
          </cell>
        </row>
        <row r="3592">
          <cell r="Z3592" t="str">
            <v/>
          </cell>
        </row>
        <row r="3593">
          <cell r="Z3593" t="str">
            <v/>
          </cell>
        </row>
        <row r="3594">
          <cell r="Z3594" t="str">
            <v/>
          </cell>
        </row>
        <row r="3595">
          <cell r="Z3595" t="str">
            <v/>
          </cell>
        </row>
        <row r="3596">
          <cell r="Z3596" t="str">
            <v/>
          </cell>
        </row>
        <row r="3597">
          <cell r="Z3597" t="str">
            <v/>
          </cell>
        </row>
        <row r="3598">
          <cell r="Z3598" t="str">
            <v/>
          </cell>
        </row>
        <row r="3599">
          <cell r="Z3599" t="str">
            <v/>
          </cell>
        </row>
        <row r="3600">
          <cell r="Z3600" t="str">
            <v/>
          </cell>
        </row>
        <row r="3601">
          <cell r="Z3601" t="str">
            <v/>
          </cell>
        </row>
        <row r="3602">
          <cell r="Z3602" t="str">
            <v/>
          </cell>
        </row>
        <row r="3603">
          <cell r="Z3603" t="str">
            <v/>
          </cell>
        </row>
        <row r="3604">
          <cell r="Z3604" t="str">
            <v/>
          </cell>
        </row>
        <row r="3605">
          <cell r="Z3605" t="str">
            <v/>
          </cell>
        </row>
        <row r="3606">
          <cell r="Z3606" t="str">
            <v/>
          </cell>
        </row>
        <row r="3607">
          <cell r="Z3607" t="str">
            <v/>
          </cell>
        </row>
        <row r="3608">
          <cell r="Z3608" t="str">
            <v/>
          </cell>
        </row>
        <row r="3609">
          <cell r="Z3609" t="str">
            <v/>
          </cell>
        </row>
        <row r="3610">
          <cell r="Z3610" t="str">
            <v/>
          </cell>
        </row>
        <row r="3611">
          <cell r="Z3611" t="str">
            <v/>
          </cell>
        </row>
        <row r="3612">
          <cell r="Z3612" t="str">
            <v/>
          </cell>
        </row>
        <row r="3613">
          <cell r="Z3613" t="str">
            <v/>
          </cell>
        </row>
        <row r="3614">
          <cell r="Z3614" t="str">
            <v/>
          </cell>
        </row>
        <row r="3615">
          <cell r="Z3615" t="str">
            <v/>
          </cell>
        </row>
        <row r="3616">
          <cell r="Z3616" t="str">
            <v/>
          </cell>
        </row>
        <row r="3617">
          <cell r="Z3617" t="str">
            <v/>
          </cell>
        </row>
        <row r="3618">
          <cell r="Z3618" t="str">
            <v/>
          </cell>
        </row>
        <row r="3619">
          <cell r="Z3619" t="str">
            <v/>
          </cell>
        </row>
        <row r="3620">
          <cell r="Z3620" t="str">
            <v/>
          </cell>
        </row>
        <row r="3621">
          <cell r="Z3621" t="str">
            <v/>
          </cell>
        </row>
        <row r="3622">
          <cell r="Z3622" t="str">
            <v/>
          </cell>
        </row>
        <row r="3623">
          <cell r="Z3623" t="str">
            <v/>
          </cell>
        </row>
        <row r="3624">
          <cell r="Z3624" t="str">
            <v/>
          </cell>
        </row>
        <row r="3625">
          <cell r="Z3625" t="str">
            <v/>
          </cell>
        </row>
        <row r="3626">
          <cell r="Z3626" t="str">
            <v/>
          </cell>
        </row>
        <row r="3627">
          <cell r="Z3627" t="str">
            <v/>
          </cell>
        </row>
        <row r="3628">
          <cell r="Z3628" t="str">
            <v/>
          </cell>
        </row>
        <row r="3629">
          <cell r="Z3629" t="str">
            <v/>
          </cell>
        </row>
        <row r="3630">
          <cell r="Z3630" t="str">
            <v/>
          </cell>
        </row>
        <row r="3631">
          <cell r="Z3631" t="str">
            <v/>
          </cell>
        </row>
        <row r="3632">
          <cell r="Z3632" t="str">
            <v/>
          </cell>
        </row>
        <row r="3633">
          <cell r="Z3633" t="str">
            <v/>
          </cell>
        </row>
        <row r="3634">
          <cell r="Z3634" t="str">
            <v/>
          </cell>
        </row>
        <row r="3635">
          <cell r="Z3635" t="str">
            <v/>
          </cell>
        </row>
        <row r="3636">
          <cell r="Z3636" t="str">
            <v/>
          </cell>
        </row>
        <row r="3637">
          <cell r="Z3637" t="str">
            <v/>
          </cell>
        </row>
        <row r="3638">
          <cell r="Z3638" t="str">
            <v/>
          </cell>
        </row>
        <row r="3639">
          <cell r="Z3639" t="str">
            <v/>
          </cell>
        </row>
        <row r="3640">
          <cell r="Z3640" t="str">
            <v/>
          </cell>
        </row>
        <row r="3641">
          <cell r="Z3641" t="str">
            <v/>
          </cell>
        </row>
        <row r="3642">
          <cell r="Z3642" t="str">
            <v/>
          </cell>
        </row>
        <row r="3643">
          <cell r="Z3643" t="str">
            <v/>
          </cell>
        </row>
        <row r="3644">
          <cell r="Z3644" t="str">
            <v/>
          </cell>
        </row>
        <row r="3645">
          <cell r="Z3645" t="str">
            <v/>
          </cell>
        </row>
        <row r="3646">
          <cell r="Z3646" t="str">
            <v/>
          </cell>
        </row>
        <row r="3647">
          <cell r="Z3647" t="str">
            <v/>
          </cell>
        </row>
        <row r="3648">
          <cell r="Z3648" t="str">
            <v/>
          </cell>
        </row>
        <row r="3649">
          <cell r="Z3649" t="str">
            <v/>
          </cell>
        </row>
        <row r="3650">
          <cell r="Z3650" t="str">
            <v/>
          </cell>
        </row>
        <row r="3651">
          <cell r="Z3651" t="str">
            <v/>
          </cell>
        </row>
        <row r="3652">
          <cell r="Z3652" t="str">
            <v/>
          </cell>
        </row>
        <row r="3653">
          <cell r="Z3653" t="str">
            <v/>
          </cell>
        </row>
        <row r="3654">
          <cell r="Z3654" t="str">
            <v/>
          </cell>
        </row>
        <row r="3655">
          <cell r="Z3655" t="str">
            <v/>
          </cell>
        </row>
        <row r="3656">
          <cell r="Z3656" t="str">
            <v/>
          </cell>
        </row>
        <row r="3657">
          <cell r="Z3657" t="str">
            <v/>
          </cell>
        </row>
        <row r="3658">
          <cell r="Z3658" t="str">
            <v/>
          </cell>
        </row>
        <row r="3659">
          <cell r="Z3659" t="str">
            <v/>
          </cell>
        </row>
        <row r="3660">
          <cell r="Z3660" t="str">
            <v/>
          </cell>
        </row>
        <row r="3661">
          <cell r="Z3661" t="str">
            <v/>
          </cell>
        </row>
        <row r="3662">
          <cell r="Z3662" t="str">
            <v/>
          </cell>
        </row>
        <row r="3663">
          <cell r="Z3663" t="str">
            <v/>
          </cell>
        </row>
        <row r="3664">
          <cell r="Z3664" t="str">
            <v/>
          </cell>
        </row>
        <row r="3665">
          <cell r="Z3665" t="str">
            <v/>
          </cell>
        </row>
        <row r="3666">
          <cell r="Z3666" t="str">
            <v/>
          </cell>
        </row>
        <row r="3667">
          <cell r="Z3667" t="str">
            <v/>
          </cell>
        </row>
        <row r="3668">
          <cell r="Z3668" t="str">
            <v/>
          </cell>
        </row>
        <row r="3669">
          <cell r="Z3669" t="str">
            <v/>
          </cell>
        </row>
        <row r="3670">
          <cell r="Z3670" t="str">
            <v/>
          </cell>
        </row>
        <row r="3671">
          <cell r="Z3671" t="str">
            <v/>
          </cell>
        </row>
        <row r="3672">
          <cell r="Z3672" t="str">
            <v/>
          </cell>
        </row>
        <row r="3673">
          <cell r="Z3673" t="str">
            <v/>
          </cell>
        </row>
        <row r="3674">
          <cell r="Z3674" t="str">
            <v/>
          </cell>
        </row>
        <row r="3675">
          <cell r="Z3675" t="str">
            <v/>
          </cell>
        </row>
        <row r="3676">
          <cell r="Z3676" t="str">
            <v/>
          </cell>
        </row>
        <row r="3677">
          <cell r="Z3677" t="str">
            <v/>
          </cell>
        </row>
        <row r="3678">
          <cell r="Z3678" t="str">
            <v/>
          </cell>
        </row>
        <row r="3679">
          <cell r="Z3679" t="str">
            <v/>
          </cell>
        </row>
        <row r="3680">
          <cell r="Z3680" t="str">
            <v/>
          </cell>
        </row>
        <row r="3681">
          <cell r="Z3681" t="str">
            <v/>
          </cell>
        </row>
        <row r="3682">
          <cell r="Z3682" t="str">
            <v/>
          </cell>
        </row>
        <row r="3683">
          <cell r="Z3683" t="str">
            <v/>
          </cell>
        </row>
        <row r="3684">
          <cell r="Z3684" t="str">
            <v/>
          </cell>
        </row>
        <row r="3685">
          <cell r="Z3685" t="str">
            <v/>
          </cell>
        </row>
        <row r="3686">
          <cell r="Z3686" t="str">
            <v/>
          </cell>
        </row>
        <row r="3687">
          <cell r="Z3687" t="str">
            <v/>
          </cell>
        </row>
        <row r="3688">
          <cell r="Z3688" t="str">
            <v/>
          </cell>
        </row>
        <row r="3689">
          <cell r="Z3689" t="str">
            <v/>
          </cell>
        </row>
        <row r="3690">
          <cell r="Z3690" t="str">
            <v/>
          </cell>
        </row>
        <row r="3691">
          <cell r="Z3691" t="str">
            <v/>
          </cell>
        </row>
        <row r="3692">
          <cell r="Z3692" t="str">
            <v/>
          </cell>
        </row>
        <row r="3693">
          <cell r="Z3693" t="str">
            <v/>
          </cell>
        </row>
        <row r="3694">
          <cell r="Z3694" t="str">
            <v/>
          </cell>
        </row>
        <row r="3695">
          <cell r="Z3695" t="str">
            <v/>
          </cell>
        </row>
        <row r="3696">
          <cell r="Z3696" t="str">
            <v/>
          </cell>
        </row>
        <row r="3697">
          <cell r="Z3697" t="str">
            <v/>
          </cell>
        </row>
        <row r="3698">
          <cell r="Z3698" t="str">
            <v/>
          </cell>
        </row>
        <row r="3699">
          <cell r="Z3699" t="str">
            <v/>
          </cell>
        </row>
        <row r="3700">
          <cell r="Z3700" t="str">
            <v/>
          </cell>
        </row>
        <row r="3701">
          <cell r="Z3701" t="str">
            <v/>
          </cell>
        </row>
        <row r="3702">
          <cell r="Z3702" t="str">
            <v/>
          </cell>
        </row>
        <row r="3703">
          <cell r="Z3703" t="str">
            <v/>
          </cell>
        </row>
        <row r="3704">
          <cell r="Z3704" t="str">
            <v/>
          </cell>
        </row>
        <row r="3705">
          <cell r="Z3705" t="str">
            <v/>
          </cell>
        </row>
        <row r="3706">
          <cell r="Z3706" t="str">
            <v/>
          </cell>
        </row>
        <row r="3707">
          <cell r="Z3707" t="str">
            <v/>
          </cell>
        </row>
        <row r="3708">
          <cell r="Z3708" t="str">
            <v/>
          </cell>
        </row>
        <row r="3709">
          <cell r="Z3709" t="str">
            <v/>
          </cell>
        </row>
        <row r="3710">
          <cell r="Z3710" t="str">
            <v/>
          </cell>
        </row>
        <row r="3711">
          <cell r="Z3711" t="str">
            <v/>
          </cell>
        </row>
        <row r="3712">
          <cell r="Z3712" t="str">
            <v/>
          </cell>
        </row>
        <row r="3713">
          <cell r="Z3713" t="str">
            <v/>
          </cell>
        </row>
        <row r="3714">
          <cell r="Z3714" t="str">
            <v/>
          </cell>
        </row>
        <row r="3715">
          <cell r="Z3715" t="str">
            <v/>
          </cell>
        </row>
        <row r="3716">
          <cell r="Z3716" t="str">
            <v/>
          </cell>
        </row>
        <row r="3717">
          <cell r="Z3717" t="str">
            <v/>
          </cell>
        </row>
        <row r="3718">
          <cell r="Z3718" t="str">
            <v/>
          </cell>
        </row>
        <row r="3719">
          <cell r="Z3719" t="str">
            <v/>
          </cell>
        </row>
        <row r="3720">
          <cell r="Z3720" t="str">
            <v/>
          </cell>
        </row>
        <row r="3721">
          <cell r="Z3721" t="str">
            <v/>
          </cell>
        </row>
        <row r="3722">
          <cell r="Z3722" t="str">
            <v/>
          </cell>
        </row>
        <row r="3723">
          <cell r="Z3723" t="str">
            <v/>
          </cell>
        </row>
        <row r="3724">
          <cell r="Z3724" t="str">
            <v/>
          </cell>
        </row>
        <row r="3725">
          <cell r="Z3725" t="str">
            <v/>
          </cell>
        </row>
        <row r="3726">
          <cell r="Z3726" t="str">
            <v/>
          </cell>
        </row>
        <row r="3727">
          <cell r="Z3727" t="str">
            <v/>
          </cell>
        </row>
        <row r="3728">
          <cell r="Z3728" t="str">
            <v/>
          </cell>
        </row>
        <row r="3729">
          <cell r="Z3729" t="str">
            <v/>
          </cell>
        </row>
        <row r="3730">
          <cell r="Z3730" t="str">
            <v/>
          </cell>
        </row>
        <row r="3731">
          <cell r="Z3731" t="str">
            <v/>
          </cell>
        </row>
        <row r="3732">
          <cell r="Z3732" t="str">
            <v/>
          </cell>
        </row>
        <row r="3733">
          <cell r="Z3733" t="str">
            <v/>
          </cell>
        </row>
        <row r="3734">
          <cell r="Z3734" t="str">
            <v/>
          </cell>
        </row>
        <row r="3735">
          <cell r="Z3735" t="str">
            <v/>
          </cell>
        </row>
        <row r="3736">
          <cell r="Z3736" t="str">
            <v/>
          </cell>
        </row>
        <row r="3737">
          <cell r="Z3737" t="str">
            <v/>
          </cell>
        </row>
        <row r="3738">
          <cell r="Z3738" t="str">
            <v/>
          </cell>
        </row>
        <row r="3739">
          <cell r="Z3739" t="str">
            <v/>
          </cell>
        </row>
        <row r="3740">
          <cell r="Z3740" t="str">
            <v/>
          </cell>
        </row>
        <row r="3741">
          <cell r="Z3741" t="str">
            <v/>
          </cell>
        </row>
        <row r="3742">
          <cell r="Z3742" t="str">
            <v/>
          </cell>
        </row>
        <row r="3743">
          <cell r="Z3743" t="str">
            <v/>
          </cell>
        </row>
        <row r="3744">
          <cell r="Z3744" t="str">
            <v/>
          </cell>
        </row>
        <row r="3745">
          <cell r="Z3745" t="str">
            <v/>
          </cell>
        </row>
        <row r="3746">
          <cell r="Z3746" t="str">
            <v/>
          </cell>
        </row>
        <row r="3747">
          <cell r="Z3747" t="str">
            <v/>
          </cell>
        </row>
        <row r="3748">
          <cell r="Z3748" t="str">
            <v/>
          </cell>
        </row>
        <row r="3749">
          <cell r="Z3749" t="str">
            <v/>
          </cell>
        </row>
        <row r="3750">
          <cell r="Z3750" t="str">
            <v/>
          </cell>
        </row>
        <row r="3751">
          <cell r="Z3751" t="str">
            <v/>
          </cell>
        </row>
        <row r="3752">
          <cell r="Z3752" t="str">
            <v/>
          </cell>
        </row>
        <row r="3753">
          <cell r="Z3753" t="str">
            <v/>
          </cell>
        </row>
        <row r="3754">
          <cell r="Z3754" t="str">
            <v/>
          </cell>
        </row>
        <row r="3755">
          <cell r="Z3755" t="str">
            <v/>
          </cell>
        </row>
        <row r="3756">
          <cell r="Z3756" t="str">
            <v/>
          </cell>
        </row>
        <row r="3757">
          <cell r="Z3757" t="str">
            <v/>
          </cell>
        </row>
        <row r="3758">
          <cell r="Z3758" t="str">
            <v/>
          </cell>
        </row>
        <row r="3759">
          <cell r="Z3759" t="str">
            <v/>
          </cell>
        </row>
        <row r="3760">
          <cell r="Z3760" t="str">
            <v/>
          </cell>
        </row>
        <row r="3761">
          <cell r="Z3761" t="str">
            <v/>
          </cell>
        </row>
        <row r="3762">
          <cell r="Z3762" t="str">
            <v/>
          </cell>
        </row>
        <row r="3763">
          <cell r="Z3763" t="str">
            <v/>
          </cell>
        </row>
        <row r="3764">
          <cell r="Z3764" t="str">
            <v/>
          </cell>
        </row>
        <row r="3765">
          <cell r="Z3765" t="str">
            <v/>
          </cell>
        </row>
        <row r="3766">
          <cell r="Z3766" t="str">
            <v/>
          </cell>
        </row>
        <row r="3767">
          <cell r="Z3767" t="str">
            <v/>
          </cell>
        </row>
        <row r="3768">
          <cell r="Z3768" t="str">
            <v/>
          </cell>
        </row>
        <row r="3769">
          <cell r="Z3769" t="str">
            <v/>
          </cell>
        </row>
        <row r="3770">
          <cell r="Z3770" t="str">
            <v/>
          </cell>
        </row>
        <row r="3771">
          <cell r="Z3771" t="str">
            <v/>
          </cell>
        </row>
        <row r="3772">
          <cell r="Z3772" t="str">
            <v/>
          </cell>
        </row>
        <row r="3773">
          <cell r="Z3773" t="str">
            <v/>
          </cell>
        </row>
        <row r="3774">
          <cell r="Z3774" t="str">
            <v/>
          </cell>
        </row>
        <row r="3775">
          <cell r="Z3775" t="str">
            <v/>
          </cell>
        </row>
        <row r="3776">
          <cell r="Z3776" t="str">
            <v/>
          </cell>
        </row>
        <row r="3777">
          <cell r="Z3777" t="str">
            <v/>
          </cell>
        </row>
        <row r="3778">
          <cell r="Z3778" t="str">
            <v/>
          </cell>
        </row>
        <row r="3779">
          <cell r="Z3779" t="str">
            <v/>
          </cell>
        </row>
        <row r="3780">
          <cell r="Z3780" t="str">
            <v/>
          </cell>
        </row>
        <row r="3781">
          <cell r="Z3781" t="str">
            <v/>
          </cell>
        </row>
        <row r="3782">
          <cell r="Z3782" t="str">
            <v/>
          </cell>
        </row>
        <row r="3783">
          <cell r="Z3783" t="str">
            <v/>
          </cell>
        </row>
        <row r="3784">
          <cell r="Z3784" t="str">
            <v/>
          </cell>
        </row>
        <row r="3785">
          <cell r="Z3785" t="str">
            <v/>
          </cell>
        </row>
        <row r="3786">
          <cell r="Z3786" t="str">
            <v/>
          </cell>
        </row>
        <row r="3787">
          <cell r="Z3787" t="str">
            <v/>
          </cell>
        </row>
        <row r="3788">
          <cell r="Z3788" t="str">
            <v/>
          </cell>
        </row>
        <row r="3789">
          <cell r="Z3789" t="str">
            <v/>
          </cell>
        </row>
        <row r="3790">
          <cell r="Z3790" t="str">
            <v/>
          </cell>
        </row>
        <row r="3791">
          <cell r="Z3791" t="str">
            <v/>
          </cell>
        </row>
        <row r="3792">
          <cell r="Z3792" t="str">
            <v/>
          </cell>
        </row>
        <row r="3793">
          <cell r="Z3793" t="str">
            <v/>
          </cell>
        </row>
        <row r="3794">
          <cell r="Z3794" t="str">
            <v/>
          </cell>
        </row>
        <row r="3795">
          <cell r="Z3795" t="str">
            <v/>
          </cell>
        </row>
        <row r="3796">
          <cell r="Z3796" t="str">
            <v/>
          </cell>
        </row>
        <row r="3797">
          <cell r="Z3797" t="str">
            <v/>
          </cell>
        </row>
        <row r="3798">
          <cell r="Z3798" t="str">
            <v/>
          </cell>
        </row>
        <row r="3799">
          <cell r="Z3799" t="str">
            <v/>
          </cell>
        </row>
        <row r="3800">
          <cell r="Z3800" t="str">
            <v/>
          </cell>
        </row>
        <row r="3801">
          <cell r="Z3801" t="str">
            <v/>
          </cell>
        </row>
        <row r="3802">
          <cell r="Z3802" t="str">
            <v/>
          </cell>
        </row>
        <row r="3803">
          <cell r="Z3803" t="str">
            <v/>
          </cell>
        </row>
        <row r="3804">
          <cell r="Z3804" t="str">
            <v/>
          </cell>
        </row>
        <row r="3805">
          <cell r="Z3805" t="str">
            <v/>
          </cell>
        </row>
        <row r="3806">
          <cell r="Z3806" t="str">
            <v/>
          </cell>
        </row>
        <row r="3807">
          <cell r="Z3807" t="str">
            <v/>
          </cell>
        </row>
        <row r="3808">
          <cell r="Z3808" t="str">
            <v/>
          </cell>
        </row>
        <row r="3809">
          <cell r="Z3809" t="str">
            <v/>
          </cell>
        </row>
        <row r="3810">
          <cell r="Z3810" t="str">
            <v/>
          </cell>
        </row>
        <row r="3811">
          <cell r="Z3811" t="str">
            <v/>
          </cell>
        </row>
        <row r="3812">
          <cell r="Z3812" t="str">
            <v/>
          </cell>
        </row>
        <row r="3813">
          <cell r="Z3813" t="str">
            <v/>
          </cell>
        </row>
        <row r="3814">
          <cell r="Z3814" t="str">
            <v/>
          </cell>
        </row>
        <row r="3815">
          <cell r="Z3815" t="str">
            <v/>
          </cell>
        </row>
        <row r="3816">
          <cell r="Z3816" t="str">
            <v/>
          </cell>
        </row>
        <row r="3817">
          <cell r="Z3817" t="str">
            <v/>
          </cell>
        </row>
        <row r="3818">
          <cell r="Z3818" t="str">
            <v/>
          </cell>
        </row>
        <row r="3819">
          <cell r="Z3819" t="str">
            <v/>
          </cell>
        </row>
        <row r="3820">
          <cell r="Z3820" t="str">
            <v/>
          </cell>
        </row>
        <row r="3821">
          <cell r="Z3821" t="str">
            <v/>
          </cell>
        </row>
        <row r="3822">
          <cell r="Z3822" t="str">
            <v/>
          </cell>
        </row>
        <row r="3823">
          <cell r="Z3823" t="str">
            <v/>
          </cell>
        </row>
        <row r="3824">
          <cell r="Z3824" t="str">
            <v/>
          </cell>
        </row>
        <row r="3825">
          <cell r="Z3825" t="str">
            <v/>
          </cell>
        </row>
        <row r="3826">
          <cell r="Z3826" t="str">
            <v/>
          </cell>
        </row>
        <row r="3827">
          <cell r="Z3827" t="str">
            <v/>
          </cell>
        </row>
        <row r="3828">
          <cell r="Z3828" t="str">
            <v/>
          </cell>
        </row>
        <row r="3829">
          <cell r="Z3829" t="str">
            <v/>
          </cell>
        </row>
        <row r="3830">
          <cell r="Z3830" t="str">
            <v/>
          </cell>
        </row>
        <row r="3831">
          <cell r="Z3831" t="str">
            <v/>
          </cell>
        </row>
        <row r="3832">
          <cell r="Z3832" t="str">
            <v/>
          </cell>
        </row>
        <row r="3833">
          <cell r="Z3833" t="str">
            <v/>
          </cell>
        </row>
        <row r="3834">
          <cell r="Z3834" t="str">
            <v/>
          </cell>
        </row>
        <row r="3835">
          <cell r="Z3835" t="str">
            <v/>
          </cell>
        </row>
        <row r="3836">
          <cell r="Z3836" t="str">
            <v/>
          </cell>
        </row>
        <row r="3837">
          <cell r="Z3837" t="str">
            <v/>
          </cell>
        </row>
        <row r="3838">
          <cell r="Z3838" t="str">
            <v/>
          </cell>
        </row>
        <row r="3839">
          <cell r="Z3839" t="str">
            <v/>
          </cell>
        </row>
        <row r="3840">
          <cell r="Z3840" t="str">
            <v/>
          </cell>
        </row>
        <row r="3841">
          <cell r="Z3841" t="str">
            <v/>
          </cell>
        </row>
        <row r="3842">
          <cell r="Z3842" t="str">
            <v/>
          </cell>
        </row>
        <row r="3843">
          <cell r="Z3843" t="str">
            <v/>
          </cell>
        </row>
        <row r="3844">
          <cell r="Z3844" t="str">
            <v/>
          </cell>
        </row>
        <row r="3845">
          <cell r="Z3845" t="str">
            <v/>
          </cell>
        </row>
        <row r="3846">
          <cell r="Z3846" t="str">
            <v/>
          </cell>
        </row>
        <row r="3847">
          <cell r="Z3847" t="str">
            <v/>
          </cell>
        </row>
        <row r="3848">
          <cell r="Z3848" t="str">
            <v/>
          </cell>
        </row>
        <row r="3849">
          <cell r="Z3849" t="str">
            <v/>
          </cell>
        </row>
        <row r="3850">
          <cell r="Z3850" t="str">
            <v/>
          </cell>
        </row>
        <row r="3851">
          <cell r="Z3851" t="str">
            <v/>
          </cell>
        </row>
        <row r="3852">
          <cell r="Z3852" t="str">
            <v/>
          </cell>
        </row>
        <row r="3853">
          <cell r="Z3853" t="str">
            <v/>
          </cell>
        </row>
        <row r="3854">
          <cell r="Z3854" t="str">
            <v/>
          </cell>
        </row>
        <row r="3855">
          <cell r="Z3855" t="str">
            <v/>
          </cell>
        </row>
        <row r="3856">
          <cell r="Z3856" t="str">
            <v/>
          </cell>
        </row>
        <row r="3857">
          <cell r="Z3857" t="str">
            <v/>
          </cell>
        </row>
        <row r="3858">
          <cell r="Z3858" t="str">
            <v/>
          </cell>
        </row>
        <row r="3859">
          <cell r="Z3859" t="str">
            <v/>
          </cell>
        </row>
        <row r="3860">
          <cell r="Z3860" t="str">
            <v/>
          </cell>
        </row>
        <row r="3861">
          <cell r="Z3861" t="str">
            <v/>
          </cell>
        </row>
        <row r="3862">
          <cell r="Z3862" t="str">
            <v/>
          </cell>
        </row>
        <row r="3863">
          <cell r="Z3863" t="str">
            <v/>
          </cell>
        </row>
        <row r="3864">
          <cell r="Z3864" t="str">
            <v/>
          </cell>
        </row>
        <row r="3865">
          <cell r="Z3865" t="str">
            <v/>
          </cell>
        </row>
        <row r="3866">
          <cell r="Z3866" t="str">
            <v/>
          </cell>
        </row>
        <row r="3867">
          <cell r="Z3867" t="str">
            <v/>
          </cell>
        </row>
        <row r="3868">
          <cell r="Z3868" t="str">
            <v/>
          </cell>
        </row>
        <row r="3869">
          <cell r="Z3869" t="str">
            <v/>
          </cell>
        </row>
        <row r="3870">
          <cell r="Z3870" t="str">
            <v/>
          </cell>
        </row>
        <row r="3871">
          <cell r="Z3871" t="str">
            <v/>
          </cell>
        </row>
        <row r="3872">
          <cell r="Z3872" t="str">
            <v/>
          </cell>
        </row>
        <row r="3873">
          <cell r="Z3873" t="str">
            <v/>
          </cell>
        </row>
        <row r="3874">
          <cell r="Z3874" t="str">
            <v/>
          </cell>
        </row>
        <row r="3875">
          <cell r="Z3875" t="str">
            <v/>
          </cell>
        </row>
        <row r="3876">
          <cell r="Z3876" t="str">
            <v/>
          </cell>
        </row>
        <row r="3877">
          <cell r="Z3877" t="str">
            <v/>
          </cell>
        </row>
        <row r="3878">
          <cell r="Z3878" t="str">
            <v/>
          </cell>
        </row>
        <row r="3879">
          <cell r="Z3879" t="str">
            <v/>
          </cell>
        </row>
        <row r="3880">
          <cell r="Z3880" t="str">
            <v/>
          </cell>
        </row>
        <row r="3881">
          <cell r="Z3881" t="str">
            <v/>
          </cell>
        </row>
        <row r="3882">
          <cell r="Z3882" t="str">
            <v/>
          </cell>
        </row>
        <row r="3883">
          <cell r="Z3883" t="str">
            <v/>
          </cell>
        </row>
        <row r="3884">
          <cell r="Z3884" t="str">
            <v/>
          </cell>
        </row>
        <row r="3885">
          <cell r="Z3885" t="str">
            <v/>
          </cell>
        </row>
        <row r="3886">
          <cell r="Z3886" t="str">
            <v/>
          </cell>
        </row>
        <row r="3887">
          <cell r="Z3887" t="str">
            <v/>
          </cell>
        </row>
        <row r="3888">
          <cell r="Z3888" t="str">
            <v/>
          </cell>
        </row>
        <row r="3889">
          <cell r="Z3889" t="str">
            <v/>
          </cell>
        </row>
        <row r="3890">
          <cell r="Z3890" t="str">
            <v/>
          </cell>
        </row>
        <row r="3891">
          <cell r="Z3891" t="str">
            <v/>
          </cell>
        </row>
        <row r="3892">
          <cell r="Z3892" t="str">
            <v/>
          </cell>
        </row>
        <row r="3893">
          <cell r="Z3893" t="str">
            <v/>
          </cell>
        </row>
        <row r="3894">
          <cell r="Z3894" t="str">
            <v/>
          </cell>
        </row>
        <row r="3895">
          <cell r="Z3895" t="str">
            <v/>
          </cell>
        </row>
        <row r="3896">
          <cell r="Z3896" t="str">
            <v/>
          </cell>
        </row>
        <row r="3897">
          <cell r="Z3897" t="str">
            <v/>
          </cell>
        </row>
        <row r="3898">
          <cell r="Z3898" t="str">
            <v/>
          </cell>
        </row>
        <row r="3899">
          <cell r="Z3899" t="str">
            <v/>
          </cell>
        </row>
        <row r="3900">
          <cell r="Z3900" t="str">
            <v/>
          </cell>
        </row>
        <row r="3901">
          <cell r="Z3901" t="str">
            <v/>
          </cell>
        </row>
        <row r="3902">
          <cell r="Z3902" t="str">
            <v/>
          </cell>
        </row>
        <row r="3903">
          <cell r="Z3903" t="str">
            <v/>
          </cell>
        </row>
        <row r="3904">
          <cell r="Z3904" t="str">
            <v/>
          </cell>
        </row>
        <row r="3905">
          <cell r="Z3905" t="str">
            <v/>
          </cell>
        </row>
        <row r="3906">
          <cell r="Z3906" t="str">
            <v/>
          </cell>
        </row>
        <row r="3907">
          <cell r="Z3907" t="str">
            <v/>
          </cell>
        </row>
        <row r="3908">
          <cell r="Z3908" t="str">
            <v/>
          </cell>
        </row>
        <row r="3909">
          <cell r="Z3909" t="str">
            <v/>
          </cell>
        </row>
        <row r="3910">
          <cell r="Z3910" t="str">
            <v/>
          </cell>
        </row>
        <row r="3911">
          <cell r="Z3911" t="str">
            <v/>
          </cell>
        </row>
        <row r="3912">
          <cell r="Z3912" t="str">
            <v/>
          </cell>
        </row>
        <row r="3913">
          <cell r="Z3913" t="str">
            <v/>
          </cell>
        </row>
        <row r="3914">
          <cell r="Z3914" t="str">
            <v/>
          </cell>
        </row>
        <row r="3915">
          <cell r="Z3915" t="str">
            <v/>
          </cell>
        </row>
        <row r="3916">
          <cell r="Z3916" t="str">
            <v/>
          </cell>
        </row>
        <row r="3917">
          <cell r="Z3917" t="str">
            <v/>
          </cell>
        </row>
        <row r="3918">
          <cell r="Z3918" t="str">
            <v/>
          </cell>
        </row>
        <row r="3919">
          <cell r="Z3919" t="str">
            <v/>
          </cell>
        </row>
        <row r="3920">
          <cell r="Z3920" t="str">
            <v/>
          </cell>
        </row>
        <row r="3921">
          <cell r="Z3921" t="str">
            <v/>
          </cell>
        </row>
        <row r="3922">
          <cell r="Z3922" t="str">
            <v/>
          </cell>
        </row>
        <row r="3923">
          <cell r="Z3923" t="str">
            <v/>
          </cell>
        </row>
        <row r="3924">
          <cell r="Z3924" t="str">
            <v/>
          </cell>
        </row>
        <row r="3925">
          <cell r="Z3925" t="str">
            <v/>
          </cell>
        </row>
        <row r="3926">
          <cell r="Z3926" t="str">
            <v/>
          </cell>
        </row>
        <row r="3927">
          <cell r="Z3927" t="str">
            <v/>
          </cell>
        </row>
        <row r="3928">
          <cell r="Z3928" t="str">
            <v/>
          </cell>
        </row>
        <row r="3929">
          <cell r="Z3929" t="str">
            <v/>
          </cell>
        </row>
        <row r="3930">
          <cell r="Z3930" t="str">
            <v/>
          </cell>
        </row>
        <row r="3931">
          <cell r="Z3931" t="str">
            <v/>
          </cell>
        </row>
        <row r="3932">
          <cell r="Z3932" t="str">
            <v/>
          </cell>
        </row>
        <row r="3933">
          <cell r="Z3933" t="str">
            <v/>
          </cell>
        </row>
        <row r="3934">
          <cell r="Z3934" t="str">
            <v/>
          </cell>
        </row>
        <row r="3935">
          <cell r="Z3935" t="str">
            <v/>
          </cell>
        </row>
        <row r="3936">
          <cell r="Z3936" t="str">
            <v/>
          </cell>
        </row>
        <row r="3937">
          <cell r="Z3937" t="str">
            <v/>
          </cell>
        </row>
        <row r="3938">
          <cell r="Z3938" t="str">
            <v/>
          </cell>
        </row>
        <row r="3939">
          <cell r="Z3939" t="str">
            <v/>
          </cell>
        </row>
        <row r="3940">
          <cell r="Z3940" t="str">
            <v/>
          </cell>
        </row>
        <row r="3941">
          <cell r="Z3941" t="str">
            <v/>
          </cell>
        </row>
        <row r="3942">
          <cell r="Z3942" t="str">
            <v/>
          </cell>
        </row>
        <row r="3943">
          <cell r="Z3943" t="str">
            <v/>
          </cell>
        </row>
        <row r="3944">
          <cell r="Z3944" t="str">
            <v/>
          </cell>
        </row>
        <row r="3945">
          <cell r="Z3945" t="str">
            <v/>
          </cell>
        </row>
        <row r="3946">
          <cell r="Z3946" t="str">
            <v/>
          </cell>
        </row>
        <row r="3947">
          <cell r="Z3947" t="str">
            <v/>
          </cell>
        </row>
        <row r="3948">
          <cell r="Z3948" t="str">
            <v/>
          </cell>
        </row>
        <row r="3949">
          <cell r="Z3949" t="str">
            <v/>
          </cell>
        </row>
        <row r="3950">
          <cell r="Z3950" t="str">
            <v/>
          </cell>
        </row>
        <row r="3951">
          <cell r="Z3951" t="str">
            <v/>
          </cell>
        </row>
        <row r="3952">
          <cell r="Z3952" t="str">
            <v/>
          </cell>
        </row>
        <row r="3953">
          <cell r="Z3953" t="str">
            <v/>
          </cell>
        </row>
        <row r="3954">
          <cell r="Z3954" t="str">
            <v/>
          </cell>
        </row>
        <row r="3955">
          <cell r="Z3955" t="str">
            <v/>
          </cell>
        </row>
        <row r="3956">
          <cell r="Z3956" t="str">
            <v/>
          </cell>
        </row>
        <row r="3957">
          <cell r="Z3957" t="str">
            <v/>
          </cell>
        </row>
        <row r="3958">
          <cell r="Z3958" t="str">
            <v/>
          </cell>
        </row>
        <row r="3959">
          <cell r="Z3959" t="str">
            <v/>
          </cell>
        </row>
        <row r="3960">
          <cell r="Z3960" t="str">
            <v/>
          </cell>
        </row>
        <row r="3961">
          <cell r="Z3961" t="str">
            <v/>
          </cell>
        </row>
        <row r="3962">
          <cell r="Z3962" t="str">
            <v/>
          </cell>
        </row>
        <row r="3963">
          <cell r="Z3963" t="str">
            <v/>
          </cell>
        </row>
        <row r="3964">
          <cell r="Z3964" t="str">
            <v/>
          </cell>
        </row>
        <row r="3965">
          <cell r="Z3965" t="str">
            <v/>
          </cell>
        </row>
        <row r="3966">
          <cell r="Z3966" t="str">
            <v/>
          </cell>
        </row>
        <row r="3967">
          <cell r="Z3967" t="str">
            <v/>
          </cell>
        </row>
        <row r="3968">
          <cell r="Z3968" t="str">
            <v/>
          </cell>
        </row>
        <row r="3969">
          <cell r="Z3969" t="str">
            <v/>
          </cell>
        </row>
        <row r="3970">
          <cell r="Z3970" t="str">
            <v/>
          </cell>
        </row>
        <row r="3971">
          <cell r="Z3971" t="str">
            <v/>
          </cell>
        </row>
        <row r="3972">
          <cell r="Z3972" t="str">
            <v/>
          </cell>
        </row>
        <row r="3973">
          <cell r="Z3973" t="str">
            <v/>
          </cell>
        </row>
        <row r="3974">
          <cell r="Z3974" t="str">
            <v/>
          </cell>
        </row>
        <row r="3975">
          <cell r="Z3975" t="str">
            <v/>
          </cell>
        </row>
        <row r="3976">
          <cell r="Z3976" t="str">
            <v/>
          </cell>
        </row>
        <row r="3977">
          <cell r="Z3977" t="str">
            <v/>
          </cell>
        </row>
        <row r="3978">
          <cell r="Z3978" t="str">
            <v/>
          </cell>
        </row>
        <row r="3979">
          <cell r="Z3979" t="str">
            <v/>
          </cell>
        </row>
        <row r="3980">
          <cell r="Z3980" t="str">
            <v/>
          </cell>
        </row>
        <row r="3981">
          <cell r="Z3981" t="str">
            <v/>
          </cell>
        </row>
        <row r="3982">
          <cell r="Z3982" t="str">
            <v/>
          </cell>
        </row>
        <row r="3983">
          <cell r="Z3983" t="str">
            <v/>
          </cell>
        </row>
        <row r="3984">
          <cell r="Z3984" t="str">
            <v/>
          </cell>
        </row>
        <row r="3985">
          <cell r="Z3985" t="str">
            <v/>
          </cell>
        </row>
        <row r="3986">
          <cell r="Z3986" t="str">
            <v/>
          </cell>
        </row>
        <row r="3987">
          <cell r="Z3987" t="str">
            <v/>
          </cell>
        </row>
        <row r="3988">
          <cell r="Z3988" t="str">
            <v/>
          </cell>
        </row>
        <row r="3989">
          <cell r="Z3989" t="str">
            <v/>
          </cell>
        </row>
        <row r="3990">
          <cell r="Z3990" t="str">
            <v/>
          </cell>
        </row>
        <row r="3991">
          <cell r="Z3991" t="str">
            <v/>
          </cell>
        </row>
        <row r="3992">
          <cell r="Z3992" t="str">
            <v/>
          </cell>
        </row>
        <row r="3993">
          <cell r="Z3993" t="str">
            <v/>
          </cell>
        </row>
        <row r="3994">
          <cell r="Z3994" t="str">
            <v/>
          </cell>
        </row>
        <row r="3995">
          <cell r="Z3995" t="str">
            <v/>
          </cell>
        </row>
        <row r="3996">
          <cell r="Z3996" t="str">
            <v/>
          </cell>
        </row>
        <row r="3997">
          <cell r="Z3997" t="str">
            <v/>
          </cell>
        </row>
        <row r="3998">
          <cell r="Z3998" t="str">
            <v/>
          </cell>
        </row>
        <row r="3999">
          <cell r="Z3999" t="str">
            <v/>
          </cell>
        </row>
        <row r="4000">
          <cell r="Z4000" t="str">
            <v/>
          </cell>
        </row>
        <row r="4001">
          <cell r="Z4001" t="str">
            <v/>
          </cell>
        </row>
        <row r="4002">
          <cell r="Z4002" t="str">
            <v/>
          </cell>
        </row>
        <row r="4003">
          <cell r="Z4003" t="str">
            <v/>
          </cell>
        </row>
        <row r="4004">
          <cell r="Z4004" t="str">
            <v/>
          </cell>
        </row>
        <row r="4005">
          <cell r="Z4005" t="str">
            <v/>
          </cell>
        </row>
        <row r="4006">
          <cell r="Z4006" t="str">
            <v/>
          </cell>
        </row>
        <row r="4007">
          <cell r="Z4007" t="str">
            <v/>
          </cell>
        </row>
        <row r="4008">
          <cell r="Z4008" t="str">
            <v/>
          </cell>
        </row>
        <row r="4009">
          <cell r="Z4009" t="str">
            <v/>
          </cell>
        </row>
        <row r="4010">
          <cell r="Z4010" t="str">
            <v/>
          </cell>
        </row>
        <row r="4011">
          <cell r="Z4011" t="str">
            <v/>
          </cell>
        </row>
        <row r="4012">
          <cell r="Z4012" t="str">
            <v/>
          </cell>
        </row>
        <row r="4013">
          <cell r="Z4013" t="str">
            <v/>
          </cell>
        </row>
        <row r="4014">
          <cell r="Z4014" t="str">
            <v/>
          </cell>
        </row>
        <row r="4015">
          <cell r="Z4015" t="str">
            <v/>
          </cell>
        </row>
        <row r="4016">
          <cell r="Z4016" t="str">
            <v/>
          </cell>
        </row>
        <row r="4017">
          <cell r="Z4017" t="str">
            <v/>
          </cell>
        </row>
        <row r="4018">
          <cell r="Z4018" t="str">
            <v/>
          </cell>
        </row>
        <row r="4019">
          <cell r="Z4019" t="str">
            <v/>
          </cell>
        </row>
        <row r="4020">
          <cell r="Z4020" t="str">
            <v/>
          </cell>
        </row>
        <row r="4021">
          <cell r="Z4021" t="str">
            <v/>
          </cell>
        </row>
        <row r="4022">
          <cell r="Z4022" t="str">
            <v/>
          </cell>
        </row>
        <row r="4023">
          <cell r="Z4023" t="str">
            <v/>
          </cell>
        </row>
        <row r="4024">
          <cell r="Z4024" t="str">
            <v/>
          </cell>
        </row>
        <row r="4025">
          <cell r="Z4025" t="str">
            <v/>
          </cell>
        </row>
        <row r="4026">
          <cell r="Z4026" t="str">
            <v/>
          </cell>
        </row>
        <row r="4027">
          <cell r="Z4027" t="str">
            <v/>
          </cell>
        </row>
        <row r="4028">
          <cell r="Z4028" t="str">
            <v/>
          </cell>
        </row>
        <row r="4029">
          <cell r="Z4029" t="str">
            <v/>
          </cell>
        </row>
        <row r="4030">
          <cell r="Z4030" t="str">
            <v/>
          </cell>
        </row>
        <row r="4031">
          <cell r="Z4031" t="str">
            <v/>
          </cell>
        </row>
        <row r="4032">
          <cell r="Z4032" t="str">
            <v/>
          </cell>
        </row>
        <row r="4033">
          <cell r="Z4033" t="str">
            <v/>
          </cell>
        </row>
        <row r="4034">
          <cell r="Z4034" t="str">
            <v/>
          </cell>
        </row>
        <row r="4035">
          <cell r="Z4035" t="str">
            <v/>
          </cell>
        </row>
        <row r="4036">
          <cell r="Z4036" t="str">
            <v/>
          </cell>
        </row>
        <row r="4037">
          <cell r="Z4037" t="str">
            <v/>
          </cell>
        </row>
        <row r="4038">
          <cell r="Z4038" t="str">
            <v/>
          </cell>
        </row>
        <row r="4039">
          <cell r="Z4039" t="str">
            <v/>
          </cell>
        </row>
        <row r="4040">
          <cell r="Z4040" t="str">
            <v/>
          </cell>
        </row>
        <row r="4041">
          <cell r="Z4041" t="str">
            <v/>
          </cell>
        </row>
        <row r="4042">
          <cell r="Z4042" t="str">
            <v/>
          </cell>
        </row>
        <row r="4043">
          <cell r="Z4043" t="str">
            <v/>
          </cell>
        </row>
        <row r="4044">
          <cell r="Z4044" t="str">
            <v/>
          </cell>
        </row>
        <row r="4045">
          <cell r="Z4045" t="str">
            <v/>
          </cell>
        </row>
        <row r="4046">
          <cell r="Z4046" t="str">
            <v/>
          </cell>
        </row>
        <row r="4047">
          <cell r="Z4047" t="str">
            <v/>
          </cell>
        </row>
        <row r="4048">
          <cell r="Z4048" t="str">
            <v/>
          </cell>
        </row>
        <row r="4049">
          <cell r="Z4049" t="str">
            <v/>
          </cell>
        </row>
        <row r="4050">
          <cell r="Z4050" t="str">
            <v/>
          </cell>
        </row>
        <row r="4051">
          <cell r="Z4051" t="str">
            <v/>
          </cell>
        </row>
        <row r="4052">
          <cell r="Z4052" t="str">
            <v/>
          </cell>
        </row>
        <row r="4053">
          <cell r="Z4053" t="str">
            <v/>
          </cell>
        </row>
        <row r="4054">
          <cell r="Z4054" t="str">
            <v/>
          </cell>
        </row>
        <row r="4055">
          <cell r="Z4055" t="str">
            <v/>
          </cell>
        </row>
        <row r="4056">
          <cell r="Z4056" t="str">
            <v/>
          </cell>
        </row>
        <row r="4057">
          <cell r="Z4057" t="str">
            <v/>
          </cell>
        </row>
        <row r="4058">
          <cell r="Z4058" t="str">
            <v/>
          </cell>
        </row>
        <row r="4059">
          <cell r="Z4059" t="str">
            <v/>
          </cell>
        </row>
        <row r="4060">
          <cell r="Z4060" t="str">
            <v/>
          </cell>
        </row>
        <row r="4061">
          <cell r="Z4061" t="str">
            <v/>
          </cell>
        </row>
        <row r="4062">
          <cell r="Z4062" t="str">
            <v/>
          </cell>
        </row>
        <row r="4063">
          <cell r="Z4063" t="str">
            <v/>
          </cell>
        </row>
        <row r="4064">
          <cell r="Z4064" t="str">
            <v/>
          </cell>
        </row>
        <row r="4065">
          <cell r="Z4065" t="str">
            <v/>
          </cell>
        </row>
        <row r="4066">
          <cell r="Z4066" t="str">
            <v/>
          </cell>
        </row>
        <row r="4067">
          <cell r="Z4067" t="str">
            <v/>
          </cell>
        </row>
        <row r="4068">
          <cell r="Z4068" t="str">
            <v/>
          </cell>
        </row>
        <row r="4069">
          <cell r="Z4069" t="str">
            <v/>
          </cell>
        </row>
        <row r="4070">
          <cell r="Z4070" t="str">
            <v/>
          </cell>
        </row>
        <row r="4071">
          <cell r="Z4071" t="str">
            <v/>
          </cell>
        </row>
        <row r="4072">
          <cell r="Z4072" t="str">
            <v/>
          </cell>
        </row>
        <row r="4073">
          <cell r="Z4073" t="str">
            <v/>
          </cell>
        </row>
        <row r="4074">
          <cell r="Z4074" t="str">
            <v/>
          </cell>
        </row>
        <row r="4075">
          <cell r="Z4075" t="str">
            <v/>
          </cell>
        </row>
        <row r="4076">
          <cell r="Z4076" t="str">
            <v/>
          </cell>
        </row>
        <row r="4077">
          <cell r="Z4077" t="str">
            <v/>
          </cell>
        </row>
        <row r="4078">
          <cell r="Z4078" t="str">
            <v/>
          </cell>
        </row>
        <row r="4079">
          <cell r="Z4079" t="str">
            <v/>
          </cell>
        </row>
        <row r="4080">
          <cell r="Z4080" t="str">
            <v/>
          </cell>
        </row>
        <row r="4081">
          <cell r="Z4081" t="str">
            <v/>
          </cell>
        </row>
        <row r="4082">
          <cell r="Z4082" t="str">
            <v/>
          </cell>
        </row>
        <row r="4083">
          <cell r="Z4083" t="str">
            <v/>
          </cell>
        </row>
        <row r="4084">
          <cell r="Z4084" t="str">
            <v/>
          </cell>
        </row>
        <row r="4085">
          <cell r="Z4085" t="str">
            <v/>
          </cell>
        </row>
        <row r="4086">
          <cell r="Z4086" t="str">
            <v/>
          </cell>
        </row>
        <row r="4087">
          <cell r="Z4087" t="str">
            <v/>
          </cell>
        </row>
        <row r="4088">
          <cell r="Z4088" t="str">
            <v/>
          </cell>
        </row>
        <row r="4089">
          <cell r="Z4089" t="str">
            <v/>
          </cell>
        </row>
        <row r="4090">
          <cell r="Z4090" t="str">
            <v/>
          </cell>
        </row>
        <row r="4091">
          <cell r="Z4091" t="str">
            <v/>
          </cell>
        </row>
        <row r="4092">
          <cell r="Z4092" t="str">
            <v/>
          </cell>
        </row>
        <row r="4093">
          <cell r="Z4093" t="str">
            <v/>
          </cell>
        </row>
        <row r="4094">
          <cell r="Z4094" t="str">
            <v/>
          </cell>
        </row>
        <row r="4095">
          <cell r="Z4095" t="str">
            <v/>
          </cell>
        </row>
        <row r="4096">
          <cell r="Z4096" t="str">
            <v/>
          </cell>
        </row>
        <row r="4097">
          <cell r="Z4097" t="str">
            <v/>
          </cell>
        </row>
        <row r="4098">
          <cell r="Z4098" t="str">
            <v/>
          </cell>
        </row>
        <row r="4099">
          <cell r="Z4099" t="str">
            <v/>
          </cell>
        </row>
        <row r="4100">
          <cell r="Z4100" t="str">
            <v/>
          </cell>
        </row>
        <row r="4101">
          <cell r="Z4101" t="str">
            <v/>
          </cell>
        </row>
        <row r="4102">
          <cell r="Z4102" t="str">
            <v/>
          </cell>
        </row>
        <row r="4103">
          <cell r="Z4103" t="str">
            <v/>
          </cell>
        </row>
        <row r="4104">
          <cell r="Z4104" t="str">
            <v/>
          </cell>
        </row>
        <row r="4105">
          <cell r="Z4105" t="str">
            <v/>
          </cell>
        </row>
        <row r="4106">
          <cell r="Z4106" t="str">
            <v/>
          </cell>
        </row>
        <row r="4107">
          <cell r="Z4107" t="str">
            <v/>
          </cell>
        </row>
        <row r="4108">
          <cell r="Z4108" t="str">
            <v/>
          </cell>
        </row>
        <row r="4109">
          <cell r="Z4109" t="str">
            <v/>
          </cell>
        </row>
        <row r="4110">
          <cell r="Z4110" t="str">
            <v/>
          </cell>
        </row>
        <row r="4111">
          <cell r="Z4111" t="str">
            <v/>
          </cell>
        </row>
        <row r="4112">
          <cell r="Z4112" t="str">
            <v/>
          </cell>
        </row>
        <row r="4113">
          <cell r="Z4113" t="str">
            <v/>
          </cell>
        </row>
        <row r="4114">
          <cell r="Z4114" t="str">
            <v/>
          </cell>
        </row>
        <row r="4115">
          <cell r="Z4115" t="str">
            <v/>
          </cell>
        </row>
        <row r="4116">
          <cell r="Z4116" t="str">
            <v/>
          </cell>
        </row>
        <row r="4117">
          <cell r="Z4117" t="str">
            <v/>
          </cell>
        </row>
        <row r="4118">
          <cell r="Z4118" t="str">
            <v/>
          </cell>
        </row>
        <row r="4119">
          <cell r="Z4119" t="str">
            <v/>
          </cell>
        </row>
        <row r="4120">
          <cell r="Z4120" t="str">
            <v/>
          </cell>
        </row>
        <row r="4121">
          <cell r="Z4121" t="str">
            <v/>
          </cell>
        </row>
        <row r="4122">
          <cell r="Z4122" t="str">
            <v/>
          </cell>
        </row>
        <row r="4123">
          <cell r="Z4123" t="str">
            <v/>
          </cell>
        </row>
        <row r="4124">
          <cell r="Z4124" t="str">
            <v/>
          </cell>
        </row>
        <row r="4125">
          <cell r="Z4125" t="str">
            <v/>
          </cell>
        </row>
        <row r="4126">
          <cell r="Z4126" t="str">
            <v/>
          </cell>
        </row>
        <row r="4127">
          <cell r="Z4127" t="str">
            <v/>
          </cell>
        </row>
        <row r="4128">
          <cell r="Z4128" t="str">
            <v/>
          </cell>
        </row>
        <row r="4129">
          <cell r="Z4129" t="str">
            <v/>
          </cell>
        </row>
        <row r="4130">
          <cell r="Z4130" t="str">
            <v/>
          </cell>
        </row>
        <row r="4131">
          <cell r="Z4131" t="str">
            <v/>
          </cell>
        </row>
        <row r="4132">
          <cell r="Z4132" t="str">
            <v/>
          </cell>
        </row>
        <row r="4133">
          <cell r="Z4133" t="str">
            <v/>
          </cell>
        </row>
        <row r="4134">
          <cell r="Z4134" t="str">
            <v/>
          </cell>
        </row>
        <row r="4135">
          <cell r="Z4135" t="str">
            <v/>
          </cell>
        </row>
        <row r="4136">
          <cell r="Z4136" t="str">
            <v/>
          </cell>
        </row>
        <row r="4137">
          <cell r="Z4137" t="str">
            <v/>
          </cell>
        </row>
        <row r="4138">
          <cell r="Z4138" t="str">
            <v/>
          </cell>
        </row>
        <row r="4139">
          <cell r="Z4139" t="str">
            <v/>
          </cell>
        </row>
        <row r="4140">
          <cell r="Z4140" t="str">
            <v/>
          </cell>
        </row>
        <row r="4141">
          <cell r="Z4141" t="str">
            <v/>
          </cell>
        </row>
        <row r="4142">
          <cell r="Z4142" t="str">
            <v/>
          </cell>
        </row>
        <row r="4143">
          <cell r="Z4143" t="str">
            <v/>
          </cell>
        </row>
        <row r="4144">
          <cell r="Z4144" t="str">
            <v/>
          </cell>
        </row>
        <row r="4145">
          <cell r="Z4145" t="str">
            <v/>
          </cell>
        </row>
        <row r="4146">
          <cell r="Z4146" t="str">
            <v/>
          </cell>
        </row>
        <row r="4147">
          <cell r="Z4147" t="str">
            <v/>
          </cell>
        </row>
        <row r="4148">
          <cell r="Z4148" t="str">
            <v/>
          </cell>
        </row>
        <row r="4149">
          <cell r="Z4149" t="str">
            <v/>
          </cell>
        </row>
        <row r="4150">
          <cell r="Z4150" t="str">
            <v/>
          </cell>
        </row>
        <row r="4151">
          <cell r="Z4151" t="str">
            <v/>
          </cell>
        </row>
        <row r="4152">
          <cell r="Z4152" t="str">
            <v/>
          </cell>
        </row>
        <row r="4153">
          <cell r="Z4153" t="str">
            <v/>
          </cell>
        </row>
        <row r="4154">
          <cell r="Z4154" t="str">
            <v/>
          </cell>
        </row>
        <row r="4155">
          <cell r="Z4155" t="str">
            <v/>
          </cell>
        </row>
        <row r="4156">
          <cell r="Z4156" t="str">
            <v/>
          </cell>
        </row>
        <row r="4157">
          <cell r="Z4157" t="str">
            <v/>
          </cell>
        </row>
        <row r="4158">
          <cell r="Z4158" t="str">
            <v/>
          </cell>
        </row>
        <row r="4159">
          <cell r="Z4159" t="str">
            <v/>
          </cell>
        </row>
        <row r="4160">
          <cell r="Z4160" t="str">
            <v/>
          </cell>
        </row>
        <row r="4161">
          <cell r="Z4161" t="str">
            <v/>
          </cell>
        </row>
        <row r="4162">
          <cell r="Z4162" t="str">
            <v/>
          </cell>
        </row>
        <row r="4163">
          <cell r="Z4163" t="str">
            <v/>
          </cell>
        </row>
        <row r="4164">
          <cell r="Z4164" t="str">
            <v/>
          </cell>
        </row>
        <row r="4165">
          <cell r="Z4165" t="str">
            <v/>
          </cell>
        </row>
        <row r="4166">
          <cell r="Z4166" t="str">
            <v/>
          </cell>
        </row>
        <row r="4167">
          <cell r="Z4167" t="str">
            <v/>
          </cell>
        </row>
        <row r="4168">
          <cell r="Z4168" t="str">
            <v/>
          </cell>
        </row>
        <row r="4169">
          <cell r="Z4169" t="str">
            <v/>
          </cell>
        </row>
        <row r="4170">
          <cell r="Z4170" t="str">
            <v/>
          </cell>
        </row>
        <row r="4171">
          <cell r="Z4171" t="str">
            <v/>
          </cell>
        </row>
        <row r="4172">
          <cell r="Z4172" t="str">
            <v/>
          </cell>
        </row>
        <row r="4173">
          <cell r="Z4173" t="str">
            <v/>
          </cell>
        </row>
        <row r="4174">
          <cell r="Z4174" t="str">
            <v/>
          </cell>
        </row>
        <row r="4175">
          <cell r="Z4175" t="str">
            <v/>
          </cell>
        </row>
        <row r="4176">
          <cell r="Z4176" t="str">
            <v/>
          </cell>
        </row>
        <row r="4177">
          <cell r="Z4177" t="str">
            <v/>
          </cell>
        </row>
        <row r="4178">
          <cell r="Z4178" t="str">
            <v/>
          </cell>
        </row>
        <row r="4179">
          <cell r="Z4179" t="str">
            <v/>
          </cell>
        </row>
        <row r="4180">
          <cell r="Z4180" t="str">
            <v/>
          </cell>
        </row>
        <row r="4181">
          <cell r="Z4181" t="str">
            <v/>
          </cell>
        </row>
        <row r="4182">
          <cell r="Z4182" t="str">
            <v/>
          </cell>
        </row>
        <row r="4183">
          <cell r="Z4183" t="str">
            <v/>
          </cell>
        </row>
        <row r="4184">
          <cell r="Z4184" t="str">
            <v/>
          </cell>
        </row>
        <row r="4185">
          <cell r="Z4185" t="str">
            <v/>
          </cell>
        </row>
        <row r="4186">
          <cell r="Z4186" t="str">
            <v/>
          </cell>
        </row>
        <row r="4187">
          <cell r="Z4187" t="str">
            <v/>
          </cell>
        </row>
        <row r="4188">
          <cell r="Z4188" t="str">
            <v/>
          </cell>
        </row>
        <row r="4189">
          <cell r="Z4189" t="str">
            <v/>
          </cell>
        </row>
        <row r="4190">
          <cell r="Z4190" t="str">
            <v/>
          </cell>
        </row>
        <row r="4191">
          <cell r="Z4191" t="str">
            <v/>
          </cell>
        </row>
        <row r="4192">
          <cell r="Z4192" t="str">
            <v/>
          </cell>
        </row>
        <row r="4193">
          <cell r="Z4193" t="str">
            <v/>
          </cell>
        </row>
        <row r="4194">
          <cell r="Z4194" t="str">
            <v/>
          </cell>
        </row>
        <row r="4195">
          <cell r="Z4195" t="str">
            <v/>
          </cell>
        </row>
        <row r="4196">
          <cell r="Z4196" t="str">
            <v/>
          </cell>
        </row>
        <row r="4197">
          <cell r="Z4197" t="str">
            <v/>
          </cell>
        </row>
        <row r="4198">
          <cell r="Z4198" t="str">
            <v/>
          </cell>
        </row>
        <row r="4199">
          <cell r="Z4199" t="str">
            <v/>
          </cell>
        </row>
        <row r="4200">
          <cell r="Z4200" t="str">
            <v/>
          </cell>
        </row>
        <row r="4201">
          <cell r="Z4201" t="str">
            <v/>
          </cell>
        </row>
        <row r="4202">
          <cell r="Z4202" t="str">
            <v/>
          </cell>
        </row>
        <row r="4203">
          <cell r="Z4203" t="str">
            <v/>
          </cell>
        </row>
        <row r="4204">
          <cell r="Z4204" t="str">
            <v/>
          </cell>
        </row>
        <row r="4205">
          <cell r="Z4205" t="str">
            <v/>
          </cell>
        </row>
        <row r="4206">
          <cell r="Z4206" t="str">
            <v/>
          </cell>
        </row>
        <row r="4207">
          <cell r="Z4207" t="str">
            <v/>
          </cell>
        </row>
        <row r="4208">
          <cell r="Z4208" t="str">
            <v/>
          </cell>
        </row>
        <row r="4209">
          <cell r="Z4209" t="str">
            <v/>
          </cell>
        </row>
        <row r="4210">
          <cell r="Z4210" t="str">
            <v/>
          </cell>
        </row>
        <row r="4211">
          <cell r="Z4211" t="str">
            <v/>
          </cell>
        </row>
        <row r="4212">
          <cell r="Z4212" t="str">
            <v/>
          </cell>
        </row>
        <row r="4213">
          <cell r="Z4213" t="str">
            <v/>
          </cell>
        </row>
        <row r="4214">
          <cell r="Z4214" t="str">
            <v/>
          </cell>
        </row>
        <row r="4215">
          <cell r="Z4215" t="str">
            <v/>
          </cell>
        </row>
        <row r="4216">
          <cell r="Z4216" t="str">
            <v/>
          </cell>
        </row>
        <row r="4217">
          <cell r="Z4217" t="str">
            <v/>
          </cell>
        </row>
        <row r="4218">
          <cell r="Z4218" t="str">
            <v/>
          </cell>
        </row>
        <row r="4219">
          <cell r="Z4219" t="str">
            <v/>
          </cell>
        </row>
        <row r="4220">
          <cell r="Z4220" t="str">
            <v/>
          </cell>
        </row>
        <row r="4221">
          <cell r="Z4221" t="str">
            <v/>
          </cell>
        </row>
        <row r="4222">
          <cell r="Z4222" t="str">
            <v/>
          </cell>
        </row>
        <row r="4223">
          <cell r="Z4223" t="str">
            <v/>
          </cell>
        </row>
        <row r="4224">
          <cell r="Z4224" t="str">
            <v/>
          </cell>
        </row>
        <row r="4225">
          <cell r="Z4225" t="str">
            <v/>
          </cell>
        </row>
        <row r="4226">
          <cell r="Z4226" t="str">
            <v/>
          </cell>
        </row>
        <row r="4227">
          <cell r="Z4227" t="str">
            <v/>
          </cell>
        </row>
        <row r="4228">
          <cell r="Z4228" t="str">
            <v/>
          </cell>
        </row>
        <row r="4229">
          <cell r="Z4229" t="str">
            <v/>
          </cell>
        </row>
        <row r="4230">
          <cell r="Z4230" t="str">
            <v/>
          </cell>
        </row>
        <row r="4231">
          <cell r="Z4231" t="str">
            <v/>
          </cell>
        </row>
        <row r="4232">
          <cell r="Z4232" t="str">
            <v/>
          </cell>
        </row>
        <row r="4233">
          <cell r="Z4233" t="str">
            <v/>
          </cell>
        </row>
        <row r="4234">
          <cell r="Z4234" t="str">
            <v/>
          </cell>
        </row>
        <row r="4235">
          <cell r="Z4235" t="str">
            <v/>
          </cell>
        </row>
        <row r="4236">
          <cell r="Z4236" t="str">
            <v/>
          </cell>
        </row>
        <row r="4237">
          <cell r="Z4237" t="str">
            <v/>
          </cell>
        </row>
        <row r="4238">
          <cell r="Z4238" t="str">
            <v/>
          </cell>
        </row>
        <row r="4239">
          <cell r="Z4239" t="str">
            <v/>
          </cell>
        </row>
        <row r="4240">
          <cell r="Z4240" t="str">
            <v/>
          </cell>
        </row>
        <row r="4241">
          <cell r="Z4241" t="str">
            <v/>
          </cell>
        </row>
        <row r="4242">
          <cell r="Z4242" t="str">
            <v/>
          </cell>
        </row>
        <row r="4243">
          <cell r="Z4243" t="str">
            <v/>
          </cell>
        </row>
        <row r="4244">
          <cell r="Z4244" t="str">
            <v/>
          </cell>
        </row>
        <row r="4245">
          <cell r="Z4245" t="str">
            <v/>
          </cell>
        </row>
        <row r="4246">
          <cell r="Z4246" t="str">
            <v/>
          </cell>
        </row>
        <row r="4247">
          <cell r="Z4247" t="str">
            <v/>
          </cell>
        </row>
        <row r="4248">
          <cell r="Z4248" t="str">
            <v/>
          </cell>
        </row>
        <row r="4249">
          <cell r="Z4249" t="str">
            <v/>
          </cell>
        </row>
        <row r="4250">
          <cell r="Z4250" t="str">
            <v/>
          </cell>
        </row>
        <row r="4251">
          <cell r="Z4251" t="str">
            <v/>
          </cell>
        </row>
        <row r="4252">
          <cell r="Z4252" t="str">
            <v/>
          </cell>
        </row>
        <row r="4253">
          <cell r="Z4253" t="str">
            <v/>
          </cell>
        </row>
        <row r="4254">
          <cell r="Z4254" t="str">
            <v/>
          </cell>
        </row>
        <row r="4255">
          <cell r="Z4255" t="str">
            <v/>
          </cell>
        </row>
        <row r="4256">
          <cell r="Z4256" t="str">
            <v/>
          </cell>
        </row>
        <row r="4257">
          <cell r="Z4257" t="str">
            <v/>
          </cell>
        </row>
        <row r="4258">
          <cell r="Z4258" t="str">
            <v/>
          </cell>
        </row>
        <row r="4259">
          <cell r="Z4259" t="str">
            <v/>
          </cell>
        </row>
        <row r="4260">
          <cell r="Z4260" t="str">
            <v/>
          </cell>
        </row>
        <row r="4261">
          <cell r="Z4261" t="str">
            <v/>
          </cell>
        </row>
        <row r="4262">
          <cell r="Z4262" t="str">
            <v/>
          </cell>
        </row>
        <row r="4263">
          <cell r="Z4263" t="str">
            <v/>
          </cell>
        </row>
        <row r="4264">
          <cell r="Z4264" t="str">
            <v/>
          </cell>
        </row>
        <row r="4265">
          <cell r="Z4265" t="str">
            <v/>
          </cell>
        </row>
        <row r="4266">
          <cell r="Z4266" t="str">
            <v/>
          </cell>
        </row>
        <row r="4267">
          <cell r="Z4267" t="str">
            <v/>
          </cell>
        </row>
        <row r="4268">
          <cell r="Z4268" t="str">
            <v/>
          </cell>
        </row>
        <row r="4269">
          <cell r="Z4269" t="str">
            <v/>
          </cell>
        </row>
        <row r="4270">
          <cell r="Z4270" t="str">
            <v/>
          </cell>
        </row>
        <row r="4271">
          <cell r="Z4271" t="str">
            <v/>
          </cell>
        </row>
        <row r="4272">
          <cell r="Z4272" t="str">
            <v/>
          </cell>
        </row>
        <row r="4273">
          <cell r="Z4273" t="str">
            <v/>
          </cell>
        </row>
        <row r="4274">
          <cell r="Z4274" t="str">
            <v/>
          </cell>
        </row>
        <row r="4275">
          <cell r="Z4275" t="str">
            <v/>
          </cell>
        </row>
        <row r="4276">
          <cell r="Z4276" t="str">
            <v/>
          </cell>
        </row>
        <row r="4277">
          <cell r="Z4277" t="str">
            <v/>
          </cell>
        </row>
        <row r="4278">
          <cell r="Z4278" t="str">
            <v/>
          </cell>
        </row>
        <row r="4279">
          <cell r="Z4279" t="str">
            <v/>
          </cell>
        </row>
        <row r="4280">
          <cell r="Z4280" t="str">
            <v/>
          </cell>
        </row>
        <row r="4281">
          <cell r="Z4281" t="str">
            <v/>
          </cell>
        </row>
        <row r="4282">
          <cell r="Z4282" t="str">
            <v/>
          </cell>
        </row>
        <row r="4283">
          <cell r="Z4283" t="str">
            <v/>
          </cell>
        </row>
        <row r="4284">
          <cell r="Z4284" t="str">
            <v/>
          </cell>
        </row>
        <row r="4285">
          <cell r="Z4285" t="str">
            <v/>
          </cell>
        </row>
        <row r="4286">
          <cell r="Z4286" t="str">
            <v/>
          </cell>
        </row>
        <row r="4287">
          <cell r="Z4287" t="str">
            <v/>
          </cell>
        </row>
        <row r="4288">
          <cell r="Z4288" t="str">
            <v/>
          </cell>
        </row>
        <row r="4289">
          <cell r="Z4289" t="str">
            <v/>
          </cell>
        </row>
        <row r="4290">
          <cell r="Z4290" t="str">
            <v/>
          </cell>
        </row>
        <row r="4291">
          <cell r="Z4291" t="str">
            <v/>
          </cell>
        </row>
        <row r="4292">
          <cell r="Z4292" t="str">
            <v/>
          </cell>
        </row>
        <row r="4293">
          <cell r="Z4293" t="str">
            <v/>
          </cell>
        </row>
        <row r="4294">
          <cell r="Z4294" t="str">
            <v/>
          </cell>
        </row>
        <row r="4295">
          <cell r="Z4295" t="str">
            <v/>
          </cell>
        </row>
        <row r="4296">
          <cell r="Z4296" t="str">
            <v/>
          </cell>
        </row>
        <row r="4297">
          <cell r="Z4297" t="str">
            <v/>
          </cell>
        </row>
        <row r="4298">
          <cell r="Z4298" t="str">
            <v/>
          </cell>
        </row>
        <row r="4299">
          <cell r="Z4299" t="str">
            <v/>
          </cell>
        </row>
        <row r="4300">
          <cell r="Z4300" t="str">
            <v/>
          </cell>
        </row>
        <row r="4301">
          <cell r="Z4301" t="str">
            <v/>
          </cell>
        </row>
        <row r="4302">
          <cell r="Z4302" t="str">
            <v/>
          </cell>
        </row>
        <row r="4303">
          <cell r="Z4303" t="str">
            <v/>
          </cell>
        </row>
        <row r="4304">
          <cell r="Z4304" t="str">
            <v/>
          </cell>
        </row>
        <row r="4305">
          <cell r="Z4305" t="str">
            <v/>
          </cell>
        </row>
        <row r="4306">
          <cell r="Z4306" t="str">
            <v/>
          </cell>
        </row>
        <row r="4307">
          <cell r="Z4307" t="str">
            <v/>
          </cell>
        </row>
        <row r="4308">
          <cell r="Z4308" t="str">
            <v/>
          </cell>
        </row>
        <row r="4309">
          <cell r="Z4309" t="str">
            <v/>
          </cell>
        </row>
        <row r="4310">
          <cell r="Z4310" t="str">
            <v/>
          </cell>
        </row>
        <row r="4311">
          <cell r="Z4311" t="str">
            <v/>
          </cell>
        </row>
        <row r="4312">
          <cell r="Z4312" t="str">
            <v/>
          </cell>
        </row>
        <row r="4313">
          <cell r="Z4313" t="str">
            <v/>
          </cell>
        </row>
        <row r="4314">
          <cell r="Z4314" t="str">
            <v/>
          </cell>
        </row>
        <row r="4315">
          <cell r="Z4315" t="str">
            <v/>
          </cell>
        </row>
        <row r="4316">
          <cell r="Z4316" t="str">
            <v/>
          </cell>
        </row>
        <row r="4317">
          <cell r="Z4317" t="str">
            <v/>
          </cell>
        </row>
        <row r="4318">
          <cell r="Z4318" t="str">
            <v/>
          </cell>
        </row>
        <row r="4319">
          <cell r="Z4319" t="str">
            <v/>
          </cell>
        </row>
        <row r="4320">
          <cell r="Z4320" t="str">
            <v/>
          </cell>
        </row>
        <row r="4321">
          <cell r="Z4321" t="str">
            <v/>
          </cell>
        </row>
        <row r="4322">
          <cell r="Z4322" t="str">
            <v/>
          </cell>
        </row>
        <row r="4323">
          <cell r="Z4323" t="str">
            <v/>
          </cell>
        </row>
        <row r="4324">
          <cell r="Z4324" t="str">
            <v/>
          </cell>
        </row>
        <row r="4325">
          <cell r="Z4325" t="str">
            <v/>
          </cell>
        </row>
        <row r="4326">
          <cell r="Z4326" t="str">
            <v/>
          </cell>
        </row>
        <row r="4327">
          <cell r="Z4327" t="str">
            <v/>
          </cell>
        </row>
        <row r="4328">
          <cell r="Z4328" t="str">
            <v/>
          </cell>
        </row>
        <row r="4329">
          <cell r="Z4329" t="str">
            <v/>
          </cell>
        </row>
        <row r="4330">
          <cell r="Z4330" t="str">
            <v/>
          </cell>
        </row>
        <row r="4331">
          <cell r="Z4331" t="str">
            <v/>
          </cell>
        </row>
        <row r="4332">
          <cell r="Z4332" t="str">
            <v/>
          </cell>
        </row>
        <row r="4333">
          <cell r="Z4333" t="str">
            <v/>
          </cell>
        </row>
        <row r="4334">
          <cell r="Z4334" t="str">
            <v/>
          </cell>
        </row>
        <row r="4335">
          <cell r="Z4335" t="str">
            <v/>
          </cell>
        </row>
        <row r="4336">
          <cell r="Z4336" t="str">
            <v/>
          </cell>
        </row>
        <row r="4337">
          <cell r="Z4337" t="str">
            <v/>
          </cell>
        </row>
        <row r="4338">
          <cell r="Z4338" t="str">
            <v/>
          </cell>
        </row>
        <row r="4339">
          <cell r="Z4339" t="str">
            <v/>
          </cell>
        </row>
        <row r="4340">
          <cell r="Z4340" t="str">
            <v/>
          </cell>
        </row>
        <row r="4341">
          <cell r="Z4341" t="str">
            <v/>
          </cell>
        </row>
        <row r="4342">
          <cell r="Z4342" t="str">
            <v/>
          </cell>
        </row>
        <row r="4343">
          <cell r="Z4343" t="str">
            <v/>
          </cell>
        </row>
        <row r="4344">
          <cell r="Z4344" t="str">
            <v/>
          </cell>
        </row>
        <row r="4345">
          <cell r="Z4345" t="str">
            <v/>
          </cell>
        </row>
        <row r="4346">
          <cell r="Z4346" t="str">
            <v/>
          </cell>
        </row>
        <row r="4347">
          <cell r="Z4347" t="str">
            <v/>
          </cell>
        </row>
        <row r="4348">
          <cell r="Z4348" t="str">
            <v/>
          </cell>
        </row>
        <row r="4349">
          <cell r="Z4349" t="str">
            <v/>
          </cell>
        </row>
        <row r="4350">
          <cell r="Z4350" t="str">
            <v/>
          </cell>
        </row>
        <row r="4351">
          <cell r="Z4351" t="str">
            <v/>
          </cell>
        </row>
        <row r="4352">
          <cell r="Z4352" t="str">
            <v/>
          </cell>
        </row>
        <row r="4353">
          <cell r="Z4353" t="str">
            <v/>
          </cell>
        </row>
        <row r="4354">
          <cell r="Z4354" t="str">
            <v/>
          </cell>
        </row>
        <row r="4355">
          <cell r="Z4355" t="str">
            <v/>
          </cell>
        </row>
        <row r="4356">
          <cell r="Z4356" t="str">
            <v/>
          </cell>
        </row>
        <row r="4357">
          <cell r="Z4357" t="str">
            <v/>
          </cell>
        </row>
        <row r="4358">
          <cell r="Z4358" t="str">
            <v/>
          </cell>
        </row>
        <row r="4359">
          <cell r="Z4359" t="str">
            <v/>
          </cell>
        </row>
        <row r="4360">
          <cell r="Z4360" t="str">
            <v/>
          </cell>
        </row>
        <row r="4361">
          <cell r="Z4361" t="str">
            <v/>
          </cell>
        </row>
        <row r="4362">
          <cell r="Z4362" t="str">
            <v/>
          </cell>
        </row>
        <row r="4363">
          <cell r="Z4363" t="str">
            <v/>
          </cell>
        </row>
        <row r="4364">
          <cell r="Z4364" t="str">
            <v/>
          </cell>
        </row>
        <row r="4365">
          <cell r="Z4365" t="str">
            <v/>
          </cell>
        </row>
        <row r="4366">
          <cell r="Z4366" t="str">
            <v/>
          </cell>
        </row>
        <row r="4367">
          <cell r="Z4367" t="str">
            <v/>
          </cell>
        </row>
        <row r="4368">
          <cell r="Z4368" t="str">
            <v/>
          </cell>
        </row>
        <row r="4369">
          <cell r="Z4369" t="str">
            <v/>
          </cell>
        </row>
        <row r="4370">
          <cell r="Z4370" t="str">
            <v/>
          </cell>
        </row>
        <row r="4371">
          <cell r="Z4371" t="str">
            <v/>
          </cell>
        </row>
        <row r="4372">
          <cell r="Z4372" t="str">
            <v/>
          </cell>
        </row>
        <row r="4373">
          <cell r="Z4373" t="str">
            <v/>
          </cell>
        </row>
        <row r="4374">
          <cell r="Z4374" t="str">
            <v/>
          </cell>
        </row>
        <row r="4375">
          <cell r="Z4375" t="str">
            <v/>
          </cell>
        </row>
        <row r="4376">
          <cell r="Z4376" t="str">
            <v/>
          </cell>
        </row>
        <row r="4377">
          <cell r="Z4377" t="str">
            <v/>
          </cell>
        </row>
        <row r="4378">
          <cell r="Z4378" t="str">
            <v/>
          </cell>
        </row>
        <row r="4379">
          <cell r="Z4379" t="str">
            <v/>
          </cell>
        </row>
        <row r="4380">
          <cell r="Z4380" t="str">
            <v/>
          </cell>
        </row>
        <row r="4381">
          <cell r="Z4381" t="str">
            <v/>
          </cell>
        </row>
        <row r="4382">
          <cell r="Z4382" t="str">
            <v/>
          </cell>
        </row>
        <row r="4383">
          <cell r="Z4383" t="str">
            <v/>
          </cell>
        </row>
        <row r="4384">
          <cell r="Z4384" t="str">
            <v/>
          </cell>
        </row>
        <row r="4385">
          <cell r="Z4385" t="str">
            <v/>
          </cell>
        </row>
        <row r="4386">
          <cell r="Z4386" t="str">
            <v/>
          </cell>
        </row>
        <row r="4387">
          <cell r="Z4387" t="str">
            <v/>
          </cell>
        </row>
        <row r="4388">
          <cell r="Z4388" t="str">
            <v/>
          </cell>
        </row>
        <row r="4389">
          <cell r="Z4389" t="str">
            <v/>
          </cell>
        </row>
        <row r="4390">
          <cell r="Z4390" t="str">
            <v/>
          </cell>
        </row>
        <row r="4391">
          <cell r="Z4391" t="str">
            <v/>
          </cell>
        </row>
        <row r="4392">
          <cell r="Z4392" t="str">
            <v/>
          </cell>
        </row>
        <row r="4393">
          <cell r="Z4393" t="str">
            <v/>
          </cell>
        </row>
        <row r="4394">
          <cell r="Z4394" t="str">
            <v/>
          </cell>
        </row>
        <row r="4395">
          <cell r="Z4395" t="str">
            <v/>
          </cell>
        </row>
        <row r="4396">
          <cell r="Z4396" t="str">
            <v/>
          </cell>
        </row>
        <row r="4397">
          <cell r="Z4397" t="str">
            <v/>
          </cell>
        </row>
        <row r="4398">
          <cell r="Z4398" t="str">
            <v/>
          </cell>
        </row>
        <row r="4399">
          <cell r="Z4399" t="str">
            <v/>
          </cell>
        </row>
        <row r="4400">
          <cell r="Z4400" t="str">
            <v/>
          </cell>
        </row>
        <row r="4401">
          <cell r="Z4401" t="str">
            <v/>
          </cell>
        </row>
        <row r="4402">
          <cell r="Z4402" t="str">
            <v/>
          </cell>
        </row>
        <row r="4403">
          <cell r="Z4403" t="str">
            <v/>
          </cell>
        </row>
        <row r="4404">
          <cell r="Z4404" t="str">
            <v/>
          </cell>
        </row>
        <row r="4405">
          <cell r="Z4405" t="str">
            <v/>
          </cell>
        </row>
        <row r="4406">
          <cell r="Z4406" t="str">
            <v/>
          </cell>
        </row>
        <row r="4407">
          <cell r="Z4407" t="str">
            <v/>
          </cell>
        </row>
        <row r="4408">
          <cell r="Z4408" t="str">
            <v/>
          </cell>
        </row>
        <row r="4409">
          <cell r="Z4409" t="str">
            <v/>
          </cell>
        </row>
        <row r="4410">
          <cell r="Z4410" t="str">
            <v/>
          </cell>
        </row>
        <row r="4411">
          <cell r="Z4411" t="str">
            <v/>
          </cell>
        </row>
        <row r="4412">
          <cell r="Z4412" t="str">
            <v/>
          </cell>
        </row>
        <row r="4413">
          <cell r="Z4413" t="str">
            <v/>
          </cell>
        </row>
        <row r="4414">
          <cell r="Z4414" t="str">
            <v/>
          </cell>
        </row>
        <row r="4415">
          <cell r="Z4415" t="str">
            <v/>
          </cell>
        </row>
        <row r="4416">
          <cell r="Z4416" t="str">
            <v/>
          </cell>
        </row>
        <row r="4417">
          <cell r="Z4417" t="str">
            <v/>
          </cell>
        </row>
        <row r="4418">
          <cell r="Z4418" t="str">
            <v/>
          </cell>
        </row>
        <row r="4419">
          <cell r="Z4419" t="str">
            <v/>
          </cell>
        </row>
        <row r="4420">
          <cell r="Z4420" t="str">
            <v/>
          </cell>
        </row>
        <row r="4421">
          <cell r="Z4421" t="str">
            <v/>
          </cell>
        </row>
        <row r="4422">
          <cell r="Z4422" t="str">
            <v/>
          </cell>
        </row>
        <row r="4423">
          <cell r="Z4423" t="str">
            <v/>
          </cell>
        </row>
        <row r="4424">
          <cell r="Z4424" t="str">
            <v/>
          </cell>
        </row>
        <row r="4425">
          <cell r="Z4425" t="str">
            <v/>
          </cell>
        </row>
        <row r="4426">
          <cell r="Z4426" t="str">
            <v/>
          </cell>
        </row>
        <row r="4427">
          <cell r="Z4427" t="str">
            <v/>
          </cell>
        </row>
        <row r="4428">
          <cell r="Z4428" t="str">
            <v/>
          </cell>
        </row>
        <row r="4429">
          <cell r="Z4429" t="str">
            <v/>
          </cell>
        </row>
        <row r="4430">
          <cell r="Z4430" t="str">
            <v/>
          </cell>
        </row>
        <row r="4431">
          <cell r="Z4431" t="str">
            <v/>
          </cell>
        </row>
        <row r="4432">
          <cell r="Z4432" t="str">
            <v/>
          </cell>
        </row>
        <row r="4433">
          <cell r="Z4433" t="str">
            <v/>
          </cell>
        </row>
        <row r="4434">
          <cell r="Z4434" t="str">
            <v/>
          </cell>
        </row>
        <row r="4435">
          <cell r="Z4435" t="str">
            <v/>
          </cell>
        </row>
        <row r="4436">
          <cell r="Z4436" t="str">
            <v/>
          </cell>
        </row>
        <row r="4437">
          <cell r="Z4437" t="str">
            <v/>
          </cell>
        </row>
        <row r="4438">
          <cell r="Z4438" t="str">
            <v/>
          </cell>
        </row>
        <row r="4439">
          <cell r="Z4439" t="str">
            <v/>
          </cell>
        </row>
        <row r="4440">
          <cell r="Z4440" t="str">
            <v/>
          </cell>
        </row>
        <row r="4441">
          <cell r="Z4441" t="str">
            <v/>
          </cell>
        </row>
        <row r="4442">
          <cell r="Z4442" t="str">
            <v/>
          </cell>
        </row>
        <row r="4443">
          <cell r="Z4443" t="str">
            <v/>
          </cell>
        </row>
        <row r="4444">
          <cell r="Z4444" t="str">
            <v/>
          </cell>
        </row>
        <row r="4445">
          <cell r="Z4445" t="str">
            <v/>
          </cell>
        </row>
        <row r="4446">
          <cell r="Z4446" t="str">
            <v/>
          </cell>
        </row>
        <row r="4447">
          <cell r="Z4447" t="str">
            <v/>
          </cell>
        </row>
        <row r="4448">
          <cell r="Z4448" t="str">
            <v/>
          </cell>
        </row>
        <row r="4449">
          <cell r="Z4449" t="str">
            <v/>
          </cell>
        </row>
        <row r="4450">
          <cell r="Z4450" t="str">
            <v/>
          </cell>
        </row>
        <row r="4451">
          <cell r="Z4451" t="str">
            <v/>
          </cell>
        </row>
        <row r="4452">
          <cell r="Z4452" t="str">
            <v/>
          </cell>
        </row>
        <row r="4453">
          <cell r="Z4453" t="str">
            <v/>
          </cell>
        </row>
        <row r="4454">
          <cell r="Z4454" t="str">
            <v/>
          </cell>
        </row>
        <row r="4455">
          <cell r="Z4455" t="str">
            <v/>
          </cell>
        </row>
        <row r="4456">
          <cell r="Z4456" t="str">
            <v/>
          </cell>
        </row>
        <row r="4457">
          <cell r="Z4457" t="str">
            <v/>
          </cell>
        </row>
        <row r="4458">
          <cell r="Z4458" t="str">
            <v/>
          </cell>
        </row>
        <row r="4459">
          <cell r="Z4459" t="str">
            <v/>
          </cell>
        </row>
        <row r="4460">
          <cell r="Z4460" t="str">
            <v/>
          </cell>
        </row>
        <row r="4461">
          <cell r="Z4461" t="str">
            <v/>
          </cell>
        </row>
        <row r="4462">
          <cell r="Z4462" t="str">
            <v/>
          </cell>
        </row>
        <row r="4463">
          <cell r="Z4463" t="str">
            <v/>
          </cell>
        </row>
        <row r="4464">
          <cell r="Z4464" t="str">
            <v/>
          </cell>
        </row>
        <row r="4465">
          <cell r="Z4465" t="str">
            <v/>
          </cell>
        </row>
        <row r="4466">
          <cell r="Z4466" t="str">
            <v/>
          </cell>
        </row>
        <row r="4467">
          <cell r="Z4467" t="str">
            <v/>
          </cell>
        </row>
        <row r="4468">
          <cell r="Z4468" t="str">
            <v/>
          </cell>
        </row>
        <row r="4469">
          <cell r="Z4469" t="str">
            <v/>
          </cell>
        </row>
        <row r="4470">
          <cell r="Z4470" t="str">
            <v/>
          </cell>
        </row>
        <row r="4471">
          <cell r="Z4471" t="str">
            <v/>
          </cell>
        </row>
        <row r="4472">
          <cell r="Z4472" t="str">
            <v/>
          </cell>
        </row>
        <row r="4473">
          <cell r="Z4473" t="str">
            <v/>
          </cell>
        </row>
        <row r="4474">
          <cell r="Z4474" t="str">
            <v/>
          </cell>
        </row>
        <row r="4475">
          <cell r="Z4475" t="str">
            <v/>
          </cell>
        </row>
        <row r="4476">
          <cell r="Z4476" t="str">
            <v/>
          </cell>
        </row>
        <row r="4477">
          <cell r="Z4477" t="str">
            <v/>
          </cell>
        </row>
        <row r="4478">
          <cell r="Z4478" t="str">
            <v/>
          </cell>
        </row>
        <row r="4479">
          <cell r="Z4479" t="str">
            <v/>
          </cell>
        </row>
        <row r="4480">
          <cell r="Z4480" t="str">
            <v/>
          </cell>
        </row>
        <row r="4481">
          <cell r="Z4481" t="str">
            <v/>
          </cell>
        </row>
        <row r="4482">
          <cell r="Z4482" t="str">
            <v/>
          </cell>
        </row>
        <row r="4483">
          <cell r="Z4483" t="str">
            <v/>
          </cell>
        </row>
        <row r="4484">
          <cell r="Z4484" t="str">
            <v/>
          </cell>
        </row>
        <row r="4485">
          <cell r="Z4485" t="str">
            <v/>
          </cell>
        </row>
        <row r="4486">
          <cell r="Z4486" t="str">
            <v/>
          </cell>
        </row>
        <row r="4487">
          <cell r="Z4487" t="str">
            <v/>
          </cell>
        </row>
        <row r="4488">
          <cell r="Z4488" t="str">
            <v/>
          </cell>
        </row>
        <row r="4489">
          <cell r="Z4489" t="str">
            <v/>
          </cell>
        </row>
        <row r="4490">
          <cell r="Z4490" t="str">
            <v/>
          </cell>
        </row>
        <row r="4491">
          <cell r="Z4491" t="str">
            <v/>
          </cell>
        </row>
        <row r="4492">
          <cell r="Z4492" t="str">
            <v/>
          </cell>
        </row>
        <row r="4493">
          <cell r="Z4493" t="str">
            <v/>
          </cell>
        </row>
        <row r="4494">
          <cell r="Z4494" t="str">
            <v/>
          </cell>
        </row>
        <row r="4495">
          <cell r="Z4495" t="str">
            <v/>
          </cell>
        </row>
        <row r="4496">
          <cell r="Z4496" t="str">
            <v/>
          </cell>
        </row>
        <row r="4497">
          <cell r="Z4497" t="str">
            <v/>
          </cell>
        </row>
        <row r="4498">
          <cell r="Z4498" t="str">
            <v/>
          </cell>
        </row>
        <row r="4499">
          <cell r="Z4499" t="str">
            <v/>
          </cell>
        </row>
        <row r="4500">
          <cell r="Z4500" t="str">
            <v/>
          </cell>
        </row>
        <row r="4501">
          <cell r="Z4501" t="str">
            <v/>
          </cell>
        </row>
        <row r="4502">
          <cell r="Z4502" t="str">
            <v/>
          </cell>
        </row>
        <row r="4503">
          <cell r="Z4503" t="str">
            <v/>
          </cell>
        </row>
        <row r="4504">
          <cell r="Z4504" t="str">
            <v/>
          </cell>
        </row>
        <row r="4505">
          <cell r="Z4505" t="str">
            <v/>
          </cell>
        </row>
        <row r="4506">
          <cell r="Z4506" t="str">
            <v/>
          </cell>
        </row>
        <row r="4507">
          <cell r="Z4507" t="str">
            <v/>
          </cell>
        </row>
        <row r="4508">
          <cell r="Z4508" t="str">
            <v/>
          </cell>
        </row>
        <row r="4509">
          <cell r="Z4509" t="str">
            <v/>
          </cell>
        </row>
        <row r="4510">
          <cell r="Z4510" t="str">
            <v/>
          </cell>
        </row>
        <row r="4511">
          <cell r="Z4511" t="str">
            <v/>
          </cell>
        </row>
        <row r="4512">
          <cell r="Z4512" t="str">
            <v/>
          </cell>
        </row>
        <row r="4513">
          <cell r="Z4513" t="str">
            <v/>
          </cell>
        </row>
        <row r="4514">
          <cell r="Z4514" t="str">
            <v/>
          </cell>
        </row>
        <row r="4515">
          <cell r="Z4515" t="str">
            <v/>
          </cell>
        </row>
        <row r="4516">
          <cell r="Z4516" t="str">
            <v/>
          </cell>
        </row>
        <row r="4517">
          <cell r="Z4517" t="str">
            <v/>
          </cell>
        </row>
        <row r="4518">
          <cell r="Z4518" t="str">
            <v/>
          </cell>
        </row>
        <row r="4519">
          <cell r="Z4519" t="str">
            <v/>
          </cell>
        </row>
        <row r="4520">
          <cell r="Z4520" t="str">
            <v/>
          </cell>
        </row>
        <row r="4521">
          <cell r="Z4521" t="str">
            <v/>
          </cell>
        </row>
        <row r="4522">
          <cell r="Z4522" t="str">
            <v/>
          </cell>
        </row>
        <row r="4523">
          <cell r="Z4523" t="str">
            <v/>
          </cell>
        </row>
        <row r="4524">
          <cell r="Z4524" t="str">
            <v/>
          </cell>
        </row>
        <row r="4525">
          <cell r="Z4525" t="str">
            <v/>
          </cell>
        </row>
        <row r="4526">
          <cell r="Z4526" t="str">
            <v/>
          </cell>
        </row>
        <row r="4527">
          <cell r="Z4527" t="str">
            <v/>
          </cell>
        </row>
        <row r="4528">
          <cell r="Z4528" t="str">
            <v/>
          </cell>
        </row>
        <row r="4529">
          <cell r="Z4529" t="str">
            <v/>
          </cell>
        </row>
        <row r="4530">
          <cell r="Z4530" t="str">
            <v/>
          </cell>
        </row>
        <row r="4531">
          <cell r="Z4531" t="str">
            <v/>
          </cell>
        </row>
        <row r="4532">
          <cell r="Z4532" t="str">
            <v/>
          </cell>
        </row>
        <row r="4533">
          <cell r="Z4533" t="str">
            <v/>
          </cell>
        </row>
        <row r="4534">
          <cell r="Z4534" t="str">
            <v/>
          </cell>
        </row>
        <row r="4535">
          <cell r="Z4535" t="str">
            <v/>
          </cell>
        </row>
        <row r="4536">
          <cell r="Z4536" t="str">
            <v/>
          </cell>
        </row>
        <row r="4537">
          <cell r="Z4537" t="str">
            <v/>
          </cell>
        </row>
        <row r="4538">
          <cell r="Z4538" t="str">
            <v/>
          </cell>
        </row>
        <row r="4539">
          <cell r="Z4539" t="str">
            <v/>
          </cell>
        </row>
        <row r="4540">
          <cell r="Z4540" t="str">
            <v/>
          </cell>
        </row>
        <row r="4541">
          <cell r="Z4541" t="str">
            <v/>
          </cell>
        </row>
        <row r="4542">
          <cell r="Z4542" t="str">
            <v/>
          </cell>
        </row>
        <row r="4543">
          <cell r="Z4543" t="str">
            <v/>
          </cell>
        </row>
        <row r="4544">
          <cell r="Z4544" t="str">
            <v/>
          </cell>
        </row>
        <row r="4545">
          <cell r="Z4545" t="str">
            <v/>
          </cell>
        </row>
        <row r="4546">
          <cell r="Z4546" t="str">
            <v/>
          </cell>
        </row>
        <row r="4547">
          <cell r="Z4547" t="str">
            <v/>
          </cell>
        </row>
        <row r="4548">
          <cell r="Z4548" t="str">
            <v/>
          </cell>
        </row>
        <row r="4549">
          <cell r="Z4549" t="str">
            <v/>
          </cell>
        </row>
        <row r="4550">
          <cell r="Z4550" t="str">
            <v/>
          </cell>
        </row>
        <row r="4551">
          <cell r="Z4551" t="str">
            <v/>
          </cell>
        </row>
        <row r="4552">
          <cell r="Z4552" t="str">
            <v/>
          </cell>
        </row>
        <row r="4553">
          <cell r="Z4553" t="str">
            <v/>
          </cell>
        </row>
        <row r="4554">
          <cell r="Z4554" t="str">
            <v/>
          </cell>
        </row>
        <row r="4555">
          <cell r="Z4555" t="str">
            <v/>
          </cell>
        </row>
        <row r="4556">
          <cell r="Z4556" t="str">
            <v/>
          </cell>
        </row>
        <row r="4557">
          <cell r="Z4557" t="str">
            <v/>
          </cell>
        </row>
        <row r="4558">
          <cell r="Z4558" t="str">
            <v/>
          </cell>
        </row>
        <row r="4559">
          <cell r="Z4559" t="str">
            <v/>
          </cell>
        </row>
        <row r="4560">
          <cell r="Z4560" t="str">
            <v/>
          </cell>
        </row>
        <row r="4561">
          <cell r="Z4561" t="str">
            <v/>
          </cell>
        </row>
        <row r="4562">
          <cell r="Z4562" t="str">
            <v/>
          </cell>
        </row>
        <row r="4563">
          <cell r="Z4563" t="str">
            <v/>
          </cell>
        </row>
        <row r="4564">
          <cell r="Z4564" t="str">
            <v/>
          </cell>
        </row>
        <row r="4565">
          <cell r="Z4565" t="str">
            <v/>
          </cell>
        </row>
        <row r="4566">
          <cell r="Z4566" t="str">
            <v/>
          </cell>
        </row>
        <row r="4567">
          <cell r="Z4567" t="str">
            <v/>
          </cell>
        </row>
        <row r="4568">
          <cell r="Z4568" t="str">
            <v/>
          </cell>
        </row>
        <row r="4569">
          <cell r="Z4569" t="str">
            <v/>
          </cell>
        </row>
        <row r="4570">
          <cell r="Z4570" t="str">
            <v/>
          </cell>
        </row>
        <row r="4571">
          <cell r="Z4571" t="str">
            <v/>
          </cell>
        </row>
        <row r="4572">
          <cell r="Z4572" t="str">
            <v/>
          </cell>
        </row>
        <row r="4573">
          <cell r="Z4573" t="str">
            <v/>
          </cell>
        </row>
        <row r="4574">
          <cell r="Z4574" t="str">
            <v/>
          </cell>
        </row>
        <row r="4575">
          <cell r="Z4575" t="str">
            <v/>
          </cell>
        </row>
        <row r="4576">
          <cell r="Z4576" t="str">
            <v/>
          </cell>
        </row>
        <row r="4577">
          <cell r="Z4577" t="str">
            <v/>
          </cell>
        </row>
        <row r="4578">
          <cell r="Z4578" t="str">
            <v/>
          </cell>
        </row>
        <row r="4579">
          <cell r="Z4579" t="str">
            <v/>
          </cell>
        </row>
        <row r="4580">
          <cell r="Z4580" t="str">
            <v/>
          </cell>
        </row>
        <row r="4581">
          <cell r="Z4581" t="str">
            <v/>
          </cell>
        </row>
        <row r="4582">
          <cell r="Z4582" t="str">
            <v/>
          </cell>
        </row>
        <row r="4583">
          <cell r="Z4583" t="str">
            <v/>
          </cell>
        </row>
        <row r="4584">
          <cell r="Z4584" t="str">
            <v/>
          </cell>
        </row>
        <row r="4585">
          <cell r="Z4585" t="str">
            <v/>
          </cell>
        </row>
        <row r="4586">
          <cell r="Z4586" t="str">
            <v/>
          </cell>
        </row>
        <row r="4587">
          <cell r="Z4587" t="str">
            <v/>
          </cell>
        </row>
        <row r="4588">
          <cell r="Z4588" t="str">
            <v/>
          </cell>
        </row>
        <row r="4589">
          <cell r="Z4589" t="str">
            <v/>
          </cell>
        </row>
        <row r="4590">
          <cell r="Z4590" t="str">
            <v/>
          </cell>
        </row>
        <row r="4591">
          <cell r="Z4591" t="str">
            <v/>
          </cell>
        </row>
        <row r="4592">
          <cell r="Z4592" t="str">
            <v/>
          </cell>
        </row>
        <row r="4593">
          <cell r="Z4593" t="str">
            <v/>
          </cell>
        </row>
        <row r="4594">
          <cell r="Z4594" t="str">
            <v/>
          </cell>
        </row>
        <row r="4595">
          <cell r="Z4595" t="str">
            <v/>
          </cell>
        </row>
        <row r="4596">
          <cell r="Z4596" t="str">
            <v/>
          </cell>
        </row>
        <row r="4597">
          <cell r="Z4597" t="str">
            <v/>
          </cell>
        </row>
        <row r="4598">
          <cell r="Z4598" t="str">
            <v/>
          </cell>
        </row>
        <row r="4599">
          <cell r="Z4599" t="str">
            <v/>
          </cell>
        </row>
        <row r="4600">
          <cell r="Z4600" t="str">
            <v/>
          </cell>
        </row>
        <row r="4601">
          <cell r="Z4601" t="str">
            <v/>
          </cell>
        </row>
        <row r="4602">
          <cell r="Z4602" t="str">
            <v/>
          </cell>
        </row>
        <row r="4603">
          <cell r="Z4603" t="str">
            <v/>
          </cell>
        </row>
        <row r="4604">
          <cell r="Z4604" t="str">
            <v/>
          </cell>
        </row>
        <row r="4605">
          <cell r="Z4605" t="str">
            <v/>
          </cell>
        </row>
        <row r="4606">
          <cell r="Z4606" t="str">
            <v/>
          </cell>
        </row>
        <row r="4607">
          <cell r="Z4607" t="str">
            <v/>
          </cell>
        </row>
        <row r="4608">
          <cell r="Z4608" t="str">
            <v/>
          </cell>
        </row>
        <row r="4609">
          <cell r="Z4609" t="str">
            <v/>
          </cell>
        </row>
        <row r="4610">
          <cell r="Z4610" t="str">
            <v/>
          </cell>
        </row>
        <row r="4611">
          <cell r="Z4611" t="str">
            <v/>
          </cell>
        </row>
        <row r="4612">
          <cell r="Z4612" t="str">
            <v/>
          </cell>
        </row>
        <row r="4613">
          <cell r="Z4613" t="str">
            <v/>
          </cell>
        </row>
        <row r="4614">
          <cell r="Z4614" t="str">
            <v/>
          </cell>
        </row>
        <row r="4615">
          <cell r="Z4615" t="str">
            <v/>
          </cell>
        </row>
        <row r="4616">
          <cell r="Z4616" t="str">
            <v/>
          </cell>
        </row>
        <row r="4617">
          <cell r="Z4617" t="str">
            <v/>
          </cell>
        </row>
        <row r="4618">
          <cell r="Z4618" t="str">
            <v/>
          </cell>
        </row>
        <row r="4619">
          <cell r="Z4619" t="str">
            <v/>
          </cell>
        </row>
        <row r="4620">
          <cell r="Z4620" t="str">
            <v/>
          </cell>
        </row>
        <row r="4621">
          <cell r="Z4621" t="str">
            <v/>
          </cell>
        </row>
        <row r="4622">
          <cell r="Z4622" t="str">
            <v/>
          </cell>
        </row>
        <row r="4623">
          <cell r="Z4623" t="str">
            <v/>
          </cell>
        </row>
        <row r="4624">
          <cell r="Z4624" t="str">
            <v/>
          </cell>
        </row>
        <row r="4625">
          <cell r="Z4625" t="str">
            <v/>
          </cell>
        </row>
        <row r="4626">
          <cell r="Z4626" t="str">
            <v/>
          </cell>
        </row>
        <row r="4627">
          <cell r="Z4627" t="str">
            <v/>
          </cell>
        </row>
        <row r="4628">
          <cell r="Z4628" t="str">
            <v/>
          </cell>
        </row>
        <row r="4629">
          <cell r="Z4629" t="str">
            <v/>
          </cell>
        </row>
        <row r="4630">
          <cell r="Z4630" t="str">
            <v/>
          </cell>
        </row>
        <row r="4631">
          <cell r="Z4631" t="str">
            <v/>
          </cell>
        </row>
        <row r="4632">
          <cell r="Z4632" t="str">
            <v/>
          </cell>
        </row>
        <row r="4633">
          <cell r="Z4633" t="str">
            <v/>
          </cell>
        </row>
        <row r="4634">
          <cell r="Z4634" t="str">
            <v/>
          </cell>
        </row>
        <row r="4635">
          <cell r="Z4635" t="str">
            <v/>
          </cell>
        </row>
        <row r="4636">
          <cell r="Z4636" t="str">
            <v/>
          </cell>
        </row>
        <row r="4637">
          <cell r="Z4637" t="str">
            <v/>
          </cell>
        </row>
        <row r="4638">
          <cell r="Z4638" t="str">
            <v/>
          </cell>
        </row>
        <row r="4639">
          <cell r="Z4639" t="str">
            <v/>
          </cell>
        </row>
        <row r="4640">
          <cell r="Z4640" t="str">
            <v/>
          </cell>
        </row>
        <row r="4641">
          <cell r="Z4641" t="str">
            <v/>
          </cell>
        </row>
        <row r="4642">
          <cell r="Z4642" t="str">
            <v/>
          </cell>
        </row>
        <row r="4643">
          <cell r="Z4643" t="str">
            <v/>
          </cell>
        </row>
        <row r="4644">
          <cell r="Z4644" t="str">
            <v/>
          </cell>
        </row>
        <row r="4645">
          <cell r="Z4645" t="str">
            <v/>
          </cell>
        </row>
        <row r="4646">
          <cell r="Z4646" t="str">
            <v/>
          </cell>
        </row>
        <row r="4647">
          <cell r="Z4647" t="str">
            <v/>
          </cell>
        </row>
        <row r="4648">
          <cell r="Z4648" t="str">
            <v/>
          </cell>
        </row>
        <row r="4649">
          <cell r="Z4649" t="str">
            <v/>
          </cell>
        </row>
        <row r="4650">
          <cell r="Z4650" t="str">
            <v/>
          </cell>
        </row>
        <row r="4651">
          <cell r="Z4651" t="str">
            <v/>
          </cell>
        </row>
        <row r="4652">
          <cell r="Z4652" t="str">
            <v/>
          </cell>
        </row>
        <row r="4653">
          <cell r="Z4653" t="str">
            <v/>
          </cell>
        </row>
        <row r="4654">
          <cell r="Z4654" t="str">
            <v/>
          </cell>
        </row>
        <row r="4655">
          <cell r="Z4655" t="str">
            <v/>
          </cell>
        </row>
        <row r="4656">
          <cell r="Z4656" t="str">
            <v/>
          </cell>
        </row>
        <row r="4657">
          <cell r="Z4657" t="str">
            <v/>
          </cell>
        </row>
        <row r="4658">
          <cell r="Z4658" t="str">
            <v/>
          </cell>
        </row>
        <row r="4659">
          <cell r="Z4659" t="str">
            <v/>
          </cell>
        </row>
        <row r="4660">
          <cell r="Z4660" t="str">
            <v/>
          </cell>
        </row>
        <row r="4661">
          <cell r="Z4661" t="str">
            <v/>
          </cell>
        </row>
        <row r="4662">
          <cell r="Z4662" t="str">
            <v/>
          </cell>
        </row>
        <row r="4663">
          <cell r="Z4663" t="str">
            <v/>
          </cell>
        </row>
        <row r="4664">
          <cell r="Z4664" t="str">
            <v/>
          </cell>
        </row>
        <row r="4665">
          <cell r="Z4665" t="str">
            <v/>
          </cell>
        </row>
        <row r="4666">
          <cell r="Z4666" t="str">
            <v/>
          </cell>
        </row>
        <row r="4667">
          <cell r="Z4667" t="str">
            <v/>
          </cell>
        </row>
        <row r="4668">
          <cell r="Z4668" t="str">
            <v/>
          </cell>
        </row>
        <row r="4669">
          <cell r="Z4669" t="str">
            <v/>
          </cell>
        </row>
        <row r="4670">
          <cell r="Z4670" t="str">
            <v/>
          </cell>
        </row>
        <row r="4671">
          <cell r="Z4671" t="str">
            <v/>
          </cell>
        </row>
        <row r="4672">
          <cell r="Z4672" t="str">
            <v/>
          </cell>
        </row>
        <row r="4673">
          <cell r="Z4673" t="str">
            <v/>
          </cell>
        </row>
        <row r="4674">
          <cell r="Z4674" t="str">
            <v/>
          </cell>
        </row>
        <row r="4675">
          <cell r="Z4675" t="str">
            <v/>
          </cell>
        </row>
        <row r="4676">
          <cell r="Z4676" t="str">
            <v/>
          </cell>
        </row>
        <row r="4677">
          <cell r="Z4677" t="str">
            <v/>
          </cell>
        </row>
        <row r="4678">
          <cell r="Z4678" t="str">
            <v/>
          </cell>
        </row>
        <row r="4679">
          <cell r="Z4679" t="str">
            <v/>
          </cell>
        </row>
        <row r="4680">
          <cell r="Z4680" t="str">
            <v/>
          </cell>
        </row>
        <row r="4681">
          <cell r="Z4681" t="str">
            <v/>
          </cell>
        </row>
        <row r="4682">
          <cell r="Z4682" t="str">
            <v/>
          </cell>
        </row>
        <row r="4683">
          <cell r="Z4683" t="str">
            <v/>
          </cell>
        </row>
        <row r="4684">
          <cell r="Z4684" t="str">
            <v/>
          </cell>
        </row>
        <row r="4685">
          <cell r="Z4685" t="str">
            <v/>
          </cell>
        </row>
        <row r="4686">
          <cell r="Z4686" t="str">
            <v/>
          </cell>
        </row>
        <row r="4687">
          <cell r="Z4687" t="str">
            <v/>
          </cell>
        </row>
        <row r="4688">
          <cell r="Z4688" t="str">
            <v/>
          </cell>
        </row>
        <row r="4689">
          <cell r="Z4689" t="str">
            <v/>
          </cell>
        </row>
        <row r="4690">
          <cell r="Z4690" t="str">
            <v/>
          </cell>
        </row>
        <row r="4691">
          <cell r="Z4691" t="str">
            <v/>
          </cell>
        </row>
        <row r="4692">
          <cell r="Z4692" t="str">
            <v/>
          </cell>
        </row>
        <row r="4693">
          <cell r="Z4693" t="str">
            <v/>
          </cell>
        </row>
        <row r="4694">
          <cell r="Z4694" t="str">
            <v/>
          </cell>
        </row>
        <row r="4695">
          <cell r="Z4695" t="str">
            <v/>
          </cell>
        </row>
        <row r="4696">
          <cell r="Z4696" t="str">
            <v/>
          </cell>
        </row>
        <row r="4697">
          <cell r="Z4697" t="str">
            <v/>
          </cell>
        </row>
        <row r="4698">
          <cell r="Z4698" t="str">
            <v/>
          </cell>
        </row>
        <row r="4699">
          <cell r="Z4699" t="str">
            <v/>
          </cell>
        </row>
        <row r="4700">
          <cell r="Z4700" t="str">
            <v/>
          </cell>
        </row>
        <row r="4701">
          <cell r="Z4701" t="str">
            <v/>
          </cell>
        </row>
        <row r="4702">
          <cell r="Z4702" t="str">
            <v/>
          </cell>
        </row>
        <row r="4703">
          <cell r="Z4703" t="str">
            <v/>
          </cell>
        </row>
        <row r="4704">
          <cell r="Z4704" t="str">
            <v/>
          </cell>
        </row>
        <row r="4705">
          <cell r="Z4705" t="str">
            <v/>
          </cell>
        </row>
        <row r="4706">
          <cell r="Z4706" t="str">
            <v/>
          </cell>
        </row>
        <row r="4707">
          <cell r="Z4707" t="str">
            <v/>
          </cell>
        </row>
        <row r="4708">
          <cell r="Z4708" t="str">
            <v/>
          </cell>
        </row>
        <row r="4709">
          <cell r="Z4709" t="str">
            <v/>
          </cell>
        </row>
        <row r="4710">
          <cell r="Z4710" t="str">
            <v/>
          </cell>
        </row>
        <row r="4711">
          <cell r="Z4711" t="str">
            <v/>
          </cell>
        </row>
        <row r="4712">
          <cell r="Z4712" t="str">
            <v/>
          </cell>
        </row>
        <row r="4713">
          <cell r="Z4713" t="str">
            <v/>
          </cell>
        </row>
        <row r="4714">
          <cell r="Z4714" t="str">
            <v/>
          </cell>
        </row>
        <row r="4715">
          <cell r="Z4715" t="str">
            <v/>
          </cell>
        </row>
        <row r="4716">
          <cell r="Z4716" t="str">
            <v/>
          </cell>
        </row>
        <row r="4717">
          <cell r="Z4717" t="str">
            <v/>
          </cell>
        </row>
        <row r="4718">
          <cell r="Z4718" t="str">
            <v/>
          </cell>
        </row>
        <row r="4719">
          <cell r="Z4719" t="str">
            <v/>
          </cell>
        </row>
        <row r="4720">
          <cell r="Z4720" t="str">
            <v/>
          </cell>
        </row>
        <row r="4721">
          <cell r="Z4721" t="str">
            <v/>
          </cell>
        </row>
        <row r="4722">
          <cell r="Z4722" t="str">
            <v/>
          </cell>
        </row>
        <row r="4723">
          <cell r="Z4723" t="str">
            <v/>
          </cell>
        </row>
        <row r="4724">
          <cell r="Z4724" t="str">
            <v/>
          </cell>
        </row>
        <row r="4725">
          <cell r="Z4725" t="str">
            <v/>
          </cell>
        </row>
        <row r="4726">
          <cell r="Z4726" t="str">
            <v/>
          </cell>
        </row>
        <row r="4727">
          <cell r="Z4727" t="str">
            <v/>
          </cell>
        </row>
        <row r="4728">
          <cell r="Z4728" t="str">
            <v/>
          </cell>
        </row>
        <row r="4729">
          <cell r="Z4729" t="str">
            <v/>
          </cell>
        </row>
        <row r="4730">
          <cell r="Z4730" t="str">
            <v/>
          </cell>
        </row>
        <row r="4731">
          <cell r="Z4731" t="str">
            <v/>
          </cell>
        </row>
        <row r="4732">
          <cell r="Z4732" t="str">
            <v/>
          </cell>
        </row>
        <row r="4733">
          <cell r="Z4733" t="str">
            <v/>
          </cell>
        </row>
        <row r="4734">
          <cell r="Z4734" t="str">
            <v/>
          </cell>
        </row>
        <row r="4735">
          <cell r="Z4735" t="str">
            <v/>
          </cell>
        </row>
        <row r="4736">
          <cell r="Z4736" t="str">
            <v/>
          </cell>
        </row>
        <row r="4737">
          <cell r="Z4737" t="str">
            <v/>
          </cell>
        </row>
        <row r="4738">
          <cell r="Z4738" t="str">
            <v/>
          </cell>
        </row>
        <row r="4739">
          <cell r="Z4739" t="str">
            <v/>
          </cell>
        </row>
        <row r="4740">
          <cell r="Z4740" t="str">
            <v/>
          </cell>
        </row>
        <row r="4741">
          <cell r="Z4741" t="str">
            <v/>
          </cell>
        </row>
        <row r="4742">
          <cell r="Z4742" t="str">
            <v/>
          </cell>
        </row>
        <row r="4743">
          <cell r="Z4743" t="str">
            <v/>
          </cell>
        </row>
        <row r="4744">
          <cell r="Z4744" t="str">
            <v/>
          </cell>
        </row>
        <row r="4745">
          <cell r="Z4745" t="str">
            <v/>
          </cell>
        </row>
        <row r="4746">
          <cell r="Z4746" t="str">
            <v/>
          </cell>
        </row>
        <row r="4747">
          <cell r="Z4747" t="str">
            <v/>
          </cell>
        </row>
        <row r="4748">
          <cell r="Z4748" t="str">
            <v/>
          </cell>
        </row>
        <row r="4749">
          <cell r="Z4749" t="str">
            <v/>
          </cell>
        </row>
        <row r="4750">
          <cell r="Z4750" t="str">
            <v/>
          </cell>
        </row>
        <row r="4751">
          <cell r="Z4751" t="str">
            <v/>
          </cell>
        </row>
        <row r="4752">
          <cell r="Z4752" t="str">
            <v/>
          </cell>
        </row>
        <row r="4753">
          <cell r="Z4753" t="str">
            <v/>
          </cell>
        </row>
        <row r="4754">
          <cell r="Z4754" t="str">
            <v/>
          </cell>
        </row>
        <row r="4755">
          <cell r="Z4755" t="str">
            <v/>
          </cell>
        </row>
        <row r="4756">
          <cell r="Z4756" t="str">
            <v/>
          </cell>
        </row>
        <row r="4757">
          <cell r="Z4757" t="str">
            <v/>
          </cell>
        </row>
        <row r="4758">
          <cell r="Z4758" t="str">
            <v/>
          </cell>
        </row>
        <row r="4759">
          <cell r="Z4759" t="str">
            <v/>
          </cell>
        </row>
        <row r="4760">
          <cell r="Z4760" t="str">
            <v/>
          </cell>
        </row>
        <row r="4761">
          <cell r="Z4761" t="str">
            <v/>
          </cell>
        </row>
        <row r="4762">
          <cell r="Z4762" t="str">
            <v/>
          </cell>
        </row>
        <row r="4763">
          <cell r="Z4763" t="str">
            <v/>
          </cell>
        </row>
        <row r="4764">
          <cell r="Z4764" t="str">
            <v/>
          </cell>
        </row>
        <row r="4765">
          <cell r="Z4765" t="str">
            <v/>
          </cell>
        </row>
        <row r="4766">
          <cell r="Z4766" t="str">
            <v/>
          </cell>
        </row>
        <row r="4767">
          <cell r="Z4767" t="str">
            <v/>
          </cell>
        </row>
        <row r="4768">
          <cell r="Z4768" t="str">
            <v/>
          </cell>
        </row>
        <row r="4769">
          <cell r="Z4769" t="str">
            <v/>
          </cell>
        </row>
        <row r="4770">
          <cell r="Z4770" t="str">
            <v/>
          </cell>
        </row>
        <row r="4771">
          <cell r="Z4771" t="str">
            <v/>
          </cell>
        </row>
        <row r="4772">
          <cell r="Z4772" t="str">
            <v/>
          </cell>
        </row>
        <row r="4773">
          <cell r="Z4773" t="str">
            <v/>
          </cell>
        </row>
        <row r="4774">
          <cell r="Z4774" t="str">
            <v/>
          </cell>
        </row>
        <row r="4775">
          <cell r="Z4775" t="str">
            <v/>
          </cell>
        </row>
        <row r="4776">
          <cell r="Z4776" t="str">
            <v/>
          </cell>
        </row>
        <row r="4777">
          <cell r="Z4777" t="str">
            <v/>
          </cell>
        </row>
        <row r="4778">
          <cell r="Z4778" t="str">
            <v/>
          </cell>
        </row>
        <row r="4779">
          <cell r="Z4779" t="str">
            <v/>
          </cell>
        </row>
        <row r="4780">
          <cell r="Z4780" t="str">
            <v/>
          </cell>
        </row>
        <row r="4781">
          <cell r="Z4781" t="str">
            <v/>
          </cell>
        </row>
        <row r="4782">
          <cell r="Z4782" t="str">
            <v/>
          </cell>
        </row>
        <row r="4783">
          <cell r="Z4783" t="str">
            <v/>
          </cell>
        </row>
        <row r="4784">
          <cell r="Z4784" t="str">
            <v/>
          </cell>
        </row>
        <row r="4785">
          <cell r="Z4785" t="str">
            <v/>
          </cell>
        </row>
        <row r="4786">
          <cell r="Z4786" t="str">
            <v/>
          </cell>
        </row>
        <row r="4787">
          <cell r="Z4787" t="str">
            <v/>
          </cell>
        </row>
        <row r="4788">
          <cell r="Z4788" t="str">
            <v/>
          </cell>
        </row>
        <row r="4789">
          <cell r="Z4789" t="str">
            <v/>
          </cell>
        </row>
        <row r="4790">
          <cell r="Z4790" t="str">
            <v/>
          </cell>
        </row>
        <row r="4791">
          <cell r="Z4791" t="str">
            <v/>
          </cell>
        </row>
        <row r="4792">
          <cell r="Z4792" t="str">
            <v/>
          </cell>
        </row>
        <row r="4793">
          <cell r="Z4793" t="str">
            <v/>
          </cell>
        </row>
        <row r="4794">
          <cell r="Z4794" t="str">
            <v/>
          </cell>
        </row>
        <row r="4795">
          <cell r="Z4795" t="str">
            <v/>
          </cell>
        </row>
        <row r="4796">
          <cell r="Z4796" t="str">
            <v/>
          </cell>
        </row>
        <row r="4797">
          <cell r="Z4797" t="str">
            <v/>
          </cell>
        </row>
        <row r="4798">
          <cell r="Z4798" t="str">
            <v/>
          </cell>
        </row>
        <row r="4799">
          <cell r="Z4799" t="str">
            <v/>
          </cell>
        </row>
        <row r="4800">
          <cell r="Z4800" t="str">
            <v/>
          </cell>
        </row>
        <row r="4801">
          <cell r="Z4801" t="str">
            <v/>
          </cell>
        </row>
        <row r="4802">
          <cell r="Z4802" t="str">
            <v/>
          </cell>
        </row>
        <row r="4803">
          <cell r="Z4803" t="str">
            <v/>
          </cell>
        </row>
        <row r="4804">
          <cell r="Z4804" t="str">
            <v/>
          </cell>
        </row>
        <row r="4805">
          <cell r="Z4805" t="str">
            <v/>
          </cell>
        </row>
        <row r="4806">
          <cell r="Z4806" t="str">
            <v/>
          </cell>
        </row>
        <row r="4807">
          <cell r="Z4807" t="str">
            <v/>
          </cell>
        </row>
        <row r="4808">
          <cell r="Z4808" t="str">
            <v/>
          </cell>
        </row>
        <row r="4809">
          <cell r="Z4809" t="str">
            <v/>
          </cell>
        </row>
        <row r="4810">
          <cell r="Z4810" t="str">
            <v/>
          </cell>
        </row>
        <row r="4811">
          <cell r="Z4811" t="str">
            <v/>
          </cell>
        </row>
        <row r="4812">
          <cell r="Z4812" t="str">
            <v/>
          </cell>
        </row>
        <row r="4813">
          <cell r="Z4813" t="str">
            <v/>
          </cell>
        </row>
        <row r="4814">
          <cell r="Z4814" t="str">
            <v/>
          </cell>
        </row>
        <row r="4815">
          <cell r="Z4815" t="str">
            <v/>
          </cell>
        </row>
        <row r="4816">
          <cell r="Z4816" t="str">
            <v/>
          </cell>
        </row>
        <row r="4817">
          <cell r="Z4817" t="str">
            <v/>
          </cell>
        </row>
        <row r="4818">
          <cell r="Z4818" t="str">
            <v/>
          </cell>
        </row>
        <row r="4819">
          <cell r="Z4819" t="str">
            <v/>
          </cell>
        </row>
        <row r="4820">
          <cell r="Z4820" t="str">
            <v/>
          </cell>
        </row>
        <row r="4821">
          <cell r="Z4821" t="str">
            <v/>
          </cell>
        </row>
        <row r="4822">
          <cell r="Z4822" t="str">
            <v/>
          </cell>
        </row>
        <row r="4823">
          <cell r="Z4823" t="str">
            <v/>
          </cell>
        </row>
        <row r="4824">
          <cell r="Z4824" t="str">
            <v/>
          </cell>
        </row>
        <row r="4825">
          <cell r="Z4825" t="str">
            <v/>
          </cell>
        </row>
        <row r="4826">
          <cell r="Z4826" t="str">
            <v/>
          </cell>
        </row>
        <row r="4827">
          <cell r="Z4827" t="str">
            <v/>
          </cell>
        </row>
        <row r="4828">
          <cell r="Z4828" t="str">
            <v/>
          </cell>
        </row>
        <row r="4829">
          <cell r="Z4829" t="str">
            <v/>
          </cell>
        </row>
        <row r="4830">
          <cell r="Z4830" t="str">
            <v/>
          </cell>
        </row>
        <row r="4831">
          <cell r="Z4831" t="str">
            <v/>
          </cell>
        </row>
        <row r="4832">
          <cell r="Z4832" t="str">
            <v/>
          </cell>
        </row>
        <row r="4833">
          <cell r="Z4833" t="str">
            <v/>
          </cell>
        </row>
        <row r="4834">
          <cell r="Z4834" t="str">
            <v/>
          </cell>
        </row>
        <row r="4835">
          <cell r="Z4835" t="str">
            <v/>
          </cell>
        </row>
        <row r="4836">
          <cell r="Z4836" t="str">
            <v/>
          </cell>
        </row>
        <row r="4837">
          <cell r="Z4837" t="str">
            <v/>
          </cell>
        </row>
        <row r="4838">
          <cell r="Z4838" t="str">
            <v/>
          </cell>
        </row>
        <row r="4839">
          <cell r="Z4839" t="str">
            <v/>
          </cell>
        </row>
        <row r="4840">
          <cell r="Z4840" t="str">
            <v/>
          </cell>
        </row>
        <row r="4841">
          <cell r="Z4841" t="str">
            <v/>
          </cell>
        </row>
        <row r="4842">
          <cell r="Z4842" t="str">
            <v/>
          </cell>
        </row>
        <row r="4843">
          <cell r="Z4843" t="str">
            <v/>
          </cell>
        </row>
        <row r="4844">
          <cell r="Z4844" t="str">
            <v/>
          </cell>
        </row>
        <row r="4845">
          <cell r="Z4845" t="str">
            <v/>
          </cell>
        </row>
        <row r="4846">
          <cell r="Z4846" t="str">
            <v/>
          </cell>
        </row>
        <row r="4847">
          <cell r="Z4847" t="str">
            <v/>
          </cell>
        </row>
        <row r="4848">
          <cell r="Z4848" t="str">
            <v/>
          </cell>
        </row>
        <row r="4849">
          <cell r="Z4849" t="str">
            <v/>
          </cell>
        </row>
        <row r="4850">
          <cell r="Z4850" t="str">
            <v/>
          </cell>
        </row>
        <row r="4851">
          <cell r="Z4851" t="str">
            <v/>
          </cell>
        </row>
        <row r="4852">
          <cell r="Z4852" t="str">
            <v/>
          </cell>
        </row>
        <row r="4853">
          <cell r="Z4853" t="str">
            <v/>
          </cell>
        </row>
        <row r="4854">
          <cell r="Z4854" t="str">
            <v/>
          </cell>
        </row>
        <row r="4855">
          <cell r="Z4855" t="str">
            <v/>
          </cell>
        </row>
        <row r="4856">
          <cell r="Z4856" t="str">
            <v/>
          </cell>
        </row>
        <row r="4857">
          <cell r="Z4857" t="str">
            <v/>
          </cell>
        </row>
        <row r="4858">
          <cell r="Z4858" t="str">
            <v/>
          </cell>
        </row>
        <row r="4859">
          <cell r="Z4859" t="str">
            <v/>
          </cell>
        </row>
        <row r="4860">
          <cell r="Z4860" t="str">
            <v/>
          </cell>
        </row>
        <row r="4861">
          <cell r="Z4861" t="str">
            <v/>
          </cell>
        </row>
        <row r="4862">
          <cell r="Z4862" t="str">
            <v/>
          </cell>
        </row>
        <row r="4863">
          <cell r="Z4863" t="str">
            <v/>
          </cell>
        </row>
        <row r="4864">
          <cell r="Z4864" t="str">
            <v/>
          </cell>
        </row>
        <row r="4865">
          <cell r="Z4865" t="str">
            <v/>
          </cell>
        </row>
        <row r="4866">
          <cell r="Z4866" t="str">
            <v/>
          </cell>
        </row>
        <row r="4867">
          <cell r="Z4867" t="str">
            <v/>
          </cell>
        </row>
        <row r="4868">
          <cell r="Z4868" t="str">
            <v/>
          </cell>
        </row>
        <row r="4869">
          <cell r="Z4869" t="str">
            <v/>
          </cell>
        </row>
        <row r="4870">
          <cell r="Z4870" t="str">
            <v/>
          </cell>
        </row>
        <row r="4871">
          <cell r="Z4871" t="str">
            <v/>
          </cell>
        </row>
        <row r="4872">
          <cell r="Z4872" t="str">
            <v/>
          </cell>
        </row>
        <row r="4873">
          <cell r="Z4873" t="str">
            <v/>
          </cell>
        </row>
        <row r="4874">
          <cell r="Z4874" t="str">
            <v/>
          </cell>
        </row>
        <row r="4875">
          <cell r="Z4875" t="str">
            <v/>
          </cell>
        </row>
        <row r="4876">
          <cell r="Z4876" t="str">
            <v/>
          </cell>
        </row>
        <row r="4877">
          <cell r="Z4877" t="str">
            <v/>
          </cell>
        </row>
        <row r="4878">
          <cell r="Z4878" t="str">
            <v/>
          </cell>
        </row>
        <row r="4879">
          <cell r="Z4879" t="str">
            <v/>
          </cell>
        </row>
        <row r="4880">
          <cell r="Z4880" t="str">
            <v/>
          </cell>
        </row>
        <row r="4881">
          <cell r="Z4881" t="str">
            <v/>
          </cell>
        </row>
        <row r="4882">
          <cell r="Z4882" t="str">
            <v/>
          </cell>
        </row>
        <row r="4883">
          <cell r="Z4883" t="str">
            <v/>
          </cell>
        </row>
        <row r="4884">
          <cell r="Z4884" t="str">
            <v/>
          </cell>
        </row>
        <row r="4885">
          <cell r="Z4885" t="str">
            <v/>
          </cell>
        </row>
        <row r="4886">
          <cell r="Z4886" t="str">
            <v/>
          </cell>
        </row>
        <row r="4887">
          <cell r="Z4887" t="str">
            <v/>
          </cell>
        </row>
        <row r="4888">
          <cell r="Z4888" t="str">
            <v/>
          </cell>
        </row>
        <row r="4889">
          <cell r="Z4889" t="str">
            <v/>
          </cell>
        </row>
        <row r="4890">
          <cell r="Z4890" t="str">
            <v/>
          </cell>
        </row>
        <row r="4891">
          <cell r="Z4891" t="str">
            <v/>
          </cell>
        </row>
        <row r="4892">
          <cell r="Z4892" t="str">
            <v/>
          </cell>
        </row>
        <row r="4893">
          <cell r="Z4893" t="str">
            <v/>
          </cell>
        </row>
        <row r="4894">
          <cell r="Z4894" t="str">
            <v/>
          </cell>
        </row>
        <row r="4895">
          <cell r="Z4895" t="str">
            <v/>
          </cell>
        </row>
        <row r="4896">
          <cell r="Z4896" t="str">
            <v/>
          </cell>
        </row>
        <row r="4897">
          <cell r="Z4897" t="str">
            <v/>
          </cell>
        </row>
        <row r="4898">
          <cell r="Z4898" t="str">
            <v/>
          </cell>
        </row>
        <row r="4899">
          <cell r="Z4899" t="str">
            <v/>
          </cell>
        </row>
        <row r="4900">
          <cell r="Z4900" t="str">
            <v/>
          </cell>
        </row>
        <row r="4901">
          <cell r="Z4901" t="str">
            <v/>
          </cell>
        </row>
        <row r="4902">
          <cell r="Z4902" t="str">
            <v/>
          </cell>
        </row>
        <row r="4903">
          <cell r="Z4903" t="str">
            <v/>
          </cell>
        </row>
        <row r="4904">
          <cell r="Z4904" t="str">
            <v/>
          </cell>
        </row>
        <row r="4905">
          <cell r="Z4905" t="str">
            <v/>
          </cell>
        </row>
        <row r="4906">
          <cell r="Z4906" t="str">
            <v/>
          </cell>
        </row>
        <row r="4907">
          <cell r="Z4907" t="str">
            <v/>
          </cell>
        </row>
        <row r="4908">
          <cell r="Z4908" t="str">
            <v/>
          </cell>
        </row>
        <row r="4909">
          <cell r="Z4909" t="str">
            <v/>
          </cell>
        </row>
        <row r="4910">
          <cell r="Z4910" t="str">
            <v/>
          </cell>
        </row>
        <row r="4911">
          <cell r="Z4911" t="str">
            <v/>
          </cell>
        </row>
        <row r="4912">
          <cell r="Z4912" t="str">
            <v/>
          </cell>
        </row>
        <row r="4913">
          <cell r="Z4913" t="str">
            <v/>
          </cell>
        </row>
        <row r="4914">
          <cell r="Z4914" t="str">
            <v/>
          </cell>
        </row>
        <row r="4915">
          <cell r="Z4915" t="str">
            <v/>
          </cell>
        </row>
        <row r="4916">
          <cell r="Z4916" t="str">
            <v/>
          </cell>
        </row>
        <row r="4917">
          <cell r="Z4917" t="str">
            <v/>
          </cell>
        </row>
        <row r="4918">
          <cell r="Z4918" t="str">
            <v/>
          </cell>
        </row>
        <row r="4919">
          <cell r="Z4919" t="str">
            <v/>
          </cell>
        </row>
        <row r="4920">
          <cell r="Z4920" t="str">
            <v/>
          </cell>
        </row>
        <row r="4921">
          <cell r="Z4921" t="str">
            <v/>
          </cell>
        </row>
        <row r="4922">
          <cell r="Z4922" t="str">
            <v/>
          </cell>
        </row>
        <row r="4923">
          <cell r="Z4923" t="str">
            <v/>
          </cell>
        </row>
        <row r="4924">
          <cell r="Z4924" t="str">
            <v/>
          </cell>
        </row>
        <row r="4925">
          <cell r="Z4925" t="str">
            <v/>
          </cell>
        </row>
        <row r="4926">
          <cell r="Z4926" t="str">
            <v/>
          </cell>
        </row>
        <row r="4927">
          <cell r="Z4927" t="str">
            <v/>
          </cell>
        </row>
        <row r="4928">
          <cell r="Z4928" t="str">
            <v/>
          </cell>
        </row>
        <row r="4929">
          <cell r="Z4929" t="str">
            <v/>
          </cell>
        </row>
        <row r="4930">
          <cell r="Z4930" t="str">
            <v/>
          </cell>
        </row>
        <row r="4931">
          <cell r="Z4931" t="str">
            <v/>
          </cell>
        </row>
        <row r="4932">
          <cell r="Z4932" t="str">
            <v/>
          </cell>
        </row>
        <row r="4933">
          <cell r="Z4933" t="str">
            <v/>
          </cell>
        </row>
        <row r="4934">
          <cell r="Z4934" t="str">
            <v/>
          </cell>
        </row>
        <row r="4935">
          <cell r="Z4935" t="str">
            <v/>
          </cell>
        </row>
        <row r="4936">
          <cell r="Z4936" t="str">
            <v/>
          </cell>
        </row>
        <row r="4937">
          <cell r="Z4937" t="str">
            <v/>
          </cell>
        </row>
        <row r="4938">
          <cell r="Z4938" t="str">
            <v/>
          </cell>
        </row>
        <row r="4939">
          <cell r="Z4939" t="str">
            <v/>
          </cell>
        </row>
        <row r="4940">
          <cell r="Z4940" t="str">
            <v/>
          </cell>
        </row>
        <row r="4941">
          <cell r="Z4941" t="str">
            <v/>
          </cell>
        </row>
        <row r="4942">
          <cell r="Z4942" t="str">
            <v/>
          </cell>
        </row>
        <row r="4943">
          <cell r="Z4943" t="str">
            <v/>
          </cell>
        </row>
        <row r="4944">
          <cell r="Z4944" t="str">
            <v/>
          </cell>
        </row>
        <row r="4945">
          <cell r="Z4945" t="str">
            <v/>
          </cell>
        </row>
        <row r="4946">
          <cell r="Z4946" t="str">
            <v/>
          </cell>
        </row>
        <row r="4947">
          <cell r="Z4947" t="str">
            <v/>
          </cell>
        </row>
        <row r="4948">
          <cell r="Z4948" t="str">
            <v/>
          </cell>
        </row>
        <row r="4949">
          <cell r="Z4949" t="str">
            <v/>
          </cell>
        </row>
        <row r="4950">
          <cell r="Z4950" t="str">
            <v/>
          </cell>
        </row>
        <row r="4951">
          <cell r="Z4951" t="str">
            <v/>
          </cell>
        </row>
        <row r="4952">
          <cell r="Z4952" t="str">
            <v/>
          </cell>
        </row>
        <row r="4953">
          <cell r="Z4953" t="str">
            <v/>
          </cell>
        </row>
        <row r="4954">
          <cell r="Z4954" t="str">
            <v/>
          </cell>
        </row>
        <row r="4955">
          <cell r="Z4955" t="str">
            <v/>
          </cell>
        </row>
        <row r="4956">
          <cell r="Z4956" t="str">
            <v/>
          </cell>
        </row>
        <row r="4957">
          <cell r="Z4957" t="str">
            <v/>
          </cell>
        </row>
        <row r="4958">
          <cell r="Z4958" t="str">
            <v/>
          </cell>
        </row>
        <row r="4959">
          <cell r="Z4959" t="str">
            <v/>
          </cell>
        </row>
        <row r="4960">
          <cell r="Z4960" t="str">
            <v/>
          </cell>
        </row>
        <row r="4961">
          <cell r="Z4961" t="str">
            <v/>
          </cell>
        </row>
        <row r="4962">
          <cell r="Z4962" t="str">
            <v/>
          </cell>
        </row>
        <row r="4963">
          <cell r="Z4963" t="str">
            <v/>
          </cell>
        </row>
        <row r="4964">
          <cell r="Z4964" t="str">
            <v/>
          </cell>
        </row>
        <row r="4965">
          <cell r="Z4965" t="str">
            <v/>
          </cell>
        </row>
        <row r="4966">
          <cell r="Z4966" t="str">
            <v/>
          </cell>
        </row>
        <row r="4967">
          <cell r="Z4967" t="str">
            <v/>
          </cell>
        </row>
        <row r="4968">
          <cell r="Z4968" t="str">
            <v/>
          </cell>
        </row>
        <row r="4969">
          <cell r="Z4969" t="str">
            <v/>
          </cell>
        </row>
        <row r="4970">
          <cell r="Z4970" t="str">
            <v/>
          </cell>
        </row>
        <row r="4971">
          <cell r="Z4971" t="str">
            <v/>
          </cell>
        </row>
        <row r="4972">
          <cell r="Z4972" t="str">
            <v/>
          </cell>
        </row>
        <row r="4973">
          <cell r="Z4973" t="str">
            <v/>
          </cell>
        </row>
        <row r="4974">
          <cell r="Z4974" t="str">
            <v/>
          </cell>
        </row>
        <row r="4975">
          <cell r="Z4975" t="str">
            <v/>
          </cell>
        </row>
        <row r="4976">
          <cell r="Z4976" t="str">
            <v/>
          </cell>
        </row>
        <row r="4977">
          <cell r="Z4977" t="str">
            <v/>
          </cell>
        </row>
        <row r="4978">
          <cell r="Z4978" t="str">
            <v/>
          </cell>
        </row>
        <row r="4979">
          <cell r="Z4979" t="str">
            <v/>
          </cell>
        </row>
        <row r="4980">
          <cell r="Z4980" t="str">
            <v/>
          </cell>
        </row>
        <row r="4981">
          <cell r="Z4981" t="str">
            <v/>
          </cell>
        </row>
        <row r="4982">
          <cell r="Z4982" t="str">
            <v/>
          </cell>
        </row>
        <row r="4983">
          <cell r="Z4983" t="str">
            <v/>
          </cell>
        </row>
        <row r="4984">
          <cell r="Z4984" t="str">
            <v/>
          </cell>
        </row>
        <row r="4985">
          <cell r="Z4985" t="str">
            <v/>
          </cell>
        </row>
        <row r="4986">
          <cell r="Z4986" t="str">
            <v/>
          </cell>
        </row>
        <row r="4987">
          <cell r="Z4987" t="str">
            <v/>
          </cell>
        </row>
        <row r="4988">
          <cell r="Z4988" t="str">
            <v/>
          </cell>
        </row>
        <row r="4989">
          <cell r="Z4989" t="str">
            <v/>
          </cell>
        </row>
        <row r="4990">
          <cell r="Z4990" t="str">
            <v/>
          </cell>
        </row>
        <row r="4991">
          <cell r="Z4991" t="str">
            <v/>
          </cell>
        </row>
        <row r="4992">
          <cell r="Z4992" t="str">
            <v/>
          </cell>
        </row>
        <row r="4993">
          <cell r="Z4993" t="str">
            <v/>
          </cell>
        </row>
        <row r="4994">
          <cell r="Z4994" t="str">
            <v/>
          </cell>
        </row>
        <row r="4995">
          <cell r="Z4995" t="str">
            <v/>
          </cell>
        </row>
        <row r="4996">
          <cell r="Z4996" t="str">
            <v/>
          </cell>
        </row>
        <row r="4997">
          <cell r="Z4997" t="str">
            <v/>
          </cell>
        </row>
        <row r="4998">
          <cell r="Z4998" t="str">
            <v/>
          </cell>
        </row>
        <row r="4999">
          <cell r="Z4999" t="str">
            <v/>
          </cell>
        </row>
        <row r="5000">
          <cell r="Z5000" t="str">
            <v/>
          </cell>
        </row>
        <row r="5001">
          <cell r="Z5001" t="str">
            <v/>
          </cell>
        </row>
        <row r="5002">
          <cell r="Z5002" t="str">
            <v/>
          </cell>
        </row>
        <row r="5003">
          <cell r="Z5003" t="str">
            <v/>
          </cell>
        </row>
        <row r="5004">
          <cell r="Z5004" t="str">
            <v/>
          </cell>
        </row>
        <row r="5005">
          <cell r="Z5005" t="str">
            <v/>
          </cell>
        </row>
        <row r="5006">
          <cell r="Z5006" t="str">
            <v/>
          </cell>
        </row>
        <row r="5007">
          <cell r="Z5007" t="str">
            <v/>
          </cell>
        </row>
        <row r="5008">
          <cell r="Z5008" t="str">
            <v/>
          </cell>
        </row>
        <row r="5009">
          <cell r="Z5009" t="str">
            <v/>
          </cell>
        </row>
        <row r="5010">
          <cell r="Z5010" t="str">
            <v/>
          </cell>
        </row>
        <row r="5011">
          <cell r="Z5011" t="str">
            <v/>
          </cell>
        </row>
        <row r="5012">
          <cell r="Z5012" t="str">
            <v/>
          </cell>
        </row>
        <row r="5013">
          <cell r="Z5013" t="str">
            <v/>
          </cell>
        </row>
        <row r="5014">
          <cell r="Z5014" t="str">
            <v/>
          </cell>
        </row>
        <row r="5015">
          <cell r="Z5015" t="str">
            <v/>
          </cell>
        </row>
        <row r="5016">
          <cell r="Z5016" t="str">
            <v/>
          </cell>
        </row>
        <row r="5017">
          <cell r="Z5017" t="str">
            <v/>
          </cell>
        </row>
        <row r="5018">
          <cell r="Z5018" t="str">
            <v/>
          </cell>
        </row>
        <row r="5019">
          <cell r="Z5019" t="str">
            <v/>
          </cell>
        </row>
        <row r="5020">
          <cell r="Z5020" t="str">
            <v/>
          </cell>
        </row>
        <row r="5021">
          <cell r="Z5021" t="str">
            <v/>
          </cell>
        </row>
        <row r="5022">
          <cell r="Z5022" t="str">
            <v/>
          </cell>
        </row>
        <row r="5023">
          <cell r="Z5023" t="str">
            <v/>
          </cell>
        </row>
        <row r="5024">
          <cell r="Z5024" t="str">
            <v/>
          </cell>
        </row>
        <row r="5025">
          <cell r="Z5025" t="str">
            <v/>
          </cell>
        </row>
        <row r="5026">
          <cell r="Z5026" t="str">
            <v/>
          </cell>
        </row>
        <row r="5027">
          <cell r="Z5027" t="str">
            <v/>
          </cell>
        </row>
        <row r="5028">
          <cell r="Z5028" t="str">
            <v/>
          </cell>
        </row>
        <row r="5029">
          <cell r="Z5029" t="str">
            <v/>
          </cell>
        </row>
        <row r="5030">
          <cell r="Z5030" t="str">
            <v/>
          </cell>
        </row>
        <row r="5031">
          <cell r="Z5031" t="str">
            <v/>
          </cell>
        </row>
        <row r="5032">
          <cell r="Z5032" t="str">
            <v/>
          </cell>
        </row>
        <row r="5033">
          <cell r="Z5033" t="str">
            <v/>
          </cell>
        </row>
        <row r="5034">
          <cell r="Z5034" t="str">
            <v/>
          </cell>
        </row>
        <row r="5035">
          <cell r="Z5035" t="str">
            <v/>
          </cell>
        </row>
        <row r="5036">
          <cell r="Z5036" t="str">
            <v/>
          </cell>
        </row>
        <row r="5037">
          <cell r="Z5037" t="str">
            <v/>
          </cell>
        </row>
        <row r="5038">
          <cell r="Z5038" t="str">
            <v/>
          </cell>
        </row>
        <row r="5039">
          <cell r="Z5039" t="str">
            <v/>
          </cell>
        </row>
        <row r="5040">
          <cell r="Z5040" t="str">
            <v/>
          </cell>
        </row>
        <row r="5041">
          <cell r="Z5041" t="str">
            <v/>
          </cell>
        </row>
        <row r="5042">
          <cell r="Z5042" t="str">
            <v/>
          </cell>
        </row>
        <row r="5043">
          <cell r="Z5043" t="str">
            <v/>
          </cell>
        </row>
        <row r="5044">
          <cell r="Z5044" t="str">
            <v/>
          </cell>
        </row>
        <row r="5045">
          <cell r="Z5045" t="str">
            <v/>
          </cell>
        </row>
        <row r="5046">
          <cell r="Z5046" t="str">
            <v/>
          </cell>
        </row>
        <row r="5047">
          <cell r="Z5047" t="str">
            <v/>
          </cell>
        </row>
        <row r="5048">
          <cell r="Z5048" t="str">
            <v/>
          </cell>
        </row>
        <row r="5049">
          <cell r="Z5049" t="str">
            <v/>
          </cell>
        </row>
        <row r="5050">
          <cell r="Z5050" t="str">
            <v/>
          </cell>
        </row>
        <row r="5051">
          <cell r="Z5051" t="str">
            <v/>
          </cell>
        </row>
        <row r="5052">
          <cell r="Z5052" t="str">
            <v/>
          </cell>
        </row>
        <row r="5053">
          <cell r="Z5053" t="str">
            <v/>
          </cell>
        </row>
        <row r="5054">
          <cell r="Z5054" t="str">
            <v/>
          </cell>
        </row>
        <row r="5055">
          <cell r="Z5055" t="str">
            <v/>
          </cell>
        </row>
        <row r="5056">
          <cell r="Z5056" t="str">
            <v/>
          </cell>
        </row>
        <row r="5057">
          <cell r="Z5057" t="str">
            <v/>
          </cell>
        </row>
        <row r="5058">
          <cell r="Z5058" t="str">
            <v/>
          </cell>
        </row>
        <row r="5059">
          <cell r="Z5059" t="str">
            <v/>
          </cell>
        </row>
        <row r="5060">
          <cell r="Z5060" t="str">
            <v/>
          </cell>
        </row>
        <row r="5061">
          <cell r="Z5061" t="str">
            <v/>
          </cell>
        </row>
        <row r="5062">
          <cell r="Z5062" t="str">
            <v/>
          </cell>
        </row>
        <row r="5063">
          <cell r="Z5063" t="str">
            <v/>
          </cell>
        </row>
        <row r="5064">
          <cell r="Z5064" t="str">
            <v/>
          </cell>
        </row>
        <row r="5065">
          <cell r="Z5065" t="str">
            <v/>
          </cell>
        </row>
        <row r="5066">
          <cell r="Z5066" t="str">
            <v/>
          </cell>
        </row>
        <row r="5067">
          <cell r="Z5067" t="str">
            <v/>
          </cell>
        </row>
        <row r="5068">
          <cell r="Z5068" t="str">
            <v/>
          </cell>
        </row>
        <row r="5069">
          <cell r="Z5069" t="str">
            <v/>
          </cell>
        </row>
        <row r="5070">
          <cell r="Z5070" t="str">
            <v/>
          </cell>
        </row>
        <row r="5071">
          <cell r="Z5071" t="str">
            <v/>
          </cell>
        </row>
        <row r="5072">
          <cell r="Z5072" t="str">
            <v/>
          </cell>
        </row>
        <row r="5073">
          <cell r="Z5073" t="str">
            <v/>
          </cell>
        </row>
        <row r="5074">
          <cell r="Z5074" t="str">
            <v/>
          </cell>
        </row>
        <row r="5075">
          <cell r="Z5075" t="str">
            <v/>
          </cell>
        </row>
        <row r="5076">
          <cell r="Z5076" t="str">
            <v/>
          </cell>
        </row>
        <row r="5077">
          <cell r="Z5077" t="str">
            <v/>
          </cell>
        </row>
        <row r="5078">
          <cell r="Z5078" t="str">
            <v/>
          </cell>
        </row>
        <row r="5079">
          <cell r="Z5079" t="str">
            <v/>
          </cell>
        </row>
        <row r="5080">
          <cell r="Z5080" t="str">
            <v/>
          </cell>
        </row>
        <row r="5081">
          <cell r="Z5081" t="str">
            <v/>
          </cell>
        </row>
        <row r="5082">
          <cell r="Z5082" t="str">
            <v/>
          </cell>
        </row>
        <row r="5083">
          <cell r="Z5083" t="str">
            <v/>
          </cell>
        </row>
        <row r="5084">
          <cell r="Z5084" t="str">
            <v/>
          </cell>
        </row>
        <row r="5085">
          <cell r="Z5085" t="str">
            <v/>
          </cell>
        </row>
        <row r="5086">
          <cell r="Z5086" t="str">
            <v/>
          </cell>
        </row>
        <row r="5087">
          <cell r="Z5087" t="str">
            <v/>
          </cell>
        </row>
        <row r="5088">
          <cell r="Z5088" t="str">
            <v/>
          </cell>
        </row>
        <row r="5089">
          <cell r="Z5089" t="str">
            <v/>
          </cell>
        </row>
        <row r="5090">
          <cell r="Z5090" t="str">
            <v/>
          </cell>
        </row>
        <row r="5091">
          <cell r="Z5091" t="str">
            <v/>
          </cell>
        </row>
        <row r="5092">
          <cell r="Z5092" t="str">
            <v/>
          </cell>
        </row>
        <row r="5093">
          <cell r="Z5093" t="str">
            <v/>
          </cell>
        </row>
        <row r="5094">
          <cell r="Z5094" t="str">
            <v/>
          </cell>
        </row>
        <row r="5095">
          <cell r="Z5095" t="str">
            <v/>
          </cell>
        </row>
        <row r="5096">
          <cell r="Z5096" t="str">
            <v/>
          </cell>
        </row>
        <row r="5097">
          <cell r="Z5097" t="str">
            <v/>
          </cell>
        </row>
        <row r="5098">
          <cell r="Z5098" t="str">
            <v/>
          </cell>
        </row>
        <row r="5099">
          <cell r="Z5099" t="str">
            <v/>
          </cell>
        </row>
        <row r="5100">
          <cell r="Z5100" t="str">
            <v/>
          </cell>
        </row>
        <row r="5101">
          <cell r="Z5101" t="str">
            <v/>
          </cell>
        </row>
        <row r="5102">
          <cell r="Z5102" t="str">
            <v/>
          </cell>
        </row>
        <row r="5103">
          <cell r="Z5103" t="str">
            <v/>
          </cell>
        </row>
        <row r="5104">
          <cell r="Z5104" t="str">
            <v/>
          </cell>
        </row>
        <row r="5105">
          <cell r="Z5105" t="str">
            <v/>
          </cell>
        </row>
        <row r="5106">
          <cell r="Z5106" t="str">
            <v/>
          </cell>
        </row>
        <row r="5107">
          <cell r="Z5107" t="str">
            <v/>
          </cell>
        </row>
        <row r="5108">
          <cell r="Z5108" t="str">
            <v/>
          </cell>
        </row>
        <row r="5109">
          <cell r="Z5109" t="str">
            <v/>
          </cell>
        </row>
        <row r="5110">
          <cell r="Z5110" t="str">
            <v/>
          </cell>
        </row>
        <row r="5111">
          <cell r="Z5111" t="str">
            <v/>
          </cell>
        </row>
        <row r="5112">
          <cell r="Z5112" t="str">
            <v/>
          </cell>
        </row>
        <row r="5113">
          <cell r="Z5113" t="str">
            <v/>
          </cell>
        </row>
        <row r="5114">
          <cell r="Z5114" t="str">
            <v/>
          </cell>
        </row>
        <row r="5115">
          <cell r="Z5115" t="str">
            <v/>
          </cell>
        </row>
        <row r="5116">
          <cell r="Z5116" t="str">
            <v/>
          </cell>
        </row>
        <row r="5117">
          <cell r="Z5117" t="str">
            <v/>
          </cell>
        </row>
        <row r="5118">
          <cell r="Z5118" t="str">
            <v/>
          </cell>
        </row>
        <row r="5119">
          <cell r="Z5119" t="str">
            <v/>
          </cell>
        </row>
        <row r="5120">
          <cell r="Z5120" t="str">
            <v/>
          </cell>
        </row>
        <row r="5121">
          <cell r="Z5121" t="str">
            <v/>
          </cell>
        </row>
        <row r="5122">
          <cell r="Z5122" t="str">
            <v/>
          </cell>
        </row>
        <row r="5123">
          <cell r="Z5123" t="str">
            <v/>
          </cell>
        </row>
        <row r="5124">
          <cell r="Z5124" t="str">
            <v/>
          </cell>
        </row>
        <row r="5125">
          <cell r="Z5125" t="str">
            <v/>
          </cell>
        </row>
        <row r="5126">
          <cell r="Z5126" t="str">
            <v/>
          </cell>
        </row>
        <row r="5127">
          <cell r="Z5127" t="str">
            <v/>
          </cell>
        </row>
        <row r="5128">
          <cell r="Z5128" t="str">
            <v/>
          </cell>
        </row>
        <row r="5129">
          <cell r="Z5129" t="str">
            <v/>
          </cell>
        </row>
        <row r="5130">
          <cell r="Z5130" t="str">
            <v/>
          </cell>
        </row>
        <row r="5131">
          <cell r="Z5131" t="str">
            <v/>
          </cell>
        </row>
        <row r="5132">
          <cell r="Z5132" t="str">
            <v/>
          </cell>
        </row>
        <row r="5133">
          <cell r="Z5133" t="str">
            <v/>
          </cell>
        </row>
        <row r="5134">
          <cell r="Z5134" t="str">
            <v/>
          </cell>
        </row>
        <row r="5135">
          <cell r="Z5135" t="str">
            <v/>
          </cell>
        </row>
        <row r="5136">
          <cell r="Z5136" t="str">
            <v/>
          </cell>
        </row>
        <row r="5137">
          <cell r="Z5137" t="str">
            <v/>
          </cell>
        </row>
        <row r="5138">
          <cell r="Z5138" t="str">
            <v/>
          </cell>
        </row>
        <row r="5139">
          <cell r="Z5139" t="str">
            <v/>
          </cell>
        </row>
        <row r="5140">
          <cell r="Z5140" t="str">
            <v/>
          </cell>
        </row>
        <row r="5141">
          <cell r="Z5141" t="str">
            <v/>
          </cell>
        </row>
        <row r="5142">
          <cell r="Z5142" t="str">
            <v/>
          </cell>
        </row>
        <row r="5143">
          <cell r="Z5143" t="str">
            <v/>
          </cell>
        </row>
        <row r="5144">
          <cell r="Z5144" t="str">
            <v/>
          </cell>
        </row>
        <row r="5145">
          <cell r="Z5145" t="str">
            <v/>
          </cell>
        </row>
        <row r="5146">
          <cell r="Z5146" t="str">
            <v/>
          </cell>
        </row>
        <row r="5147">
          <cell r="Z5147" t="str">
            <v/>
          </cell>
        </row>
        <row r="5148">
          <cell r="Z5148" t="str">
            <v/>
          </cell>
        </row>
        <row r="5149">
          <cell r="Z5149" t="str">
            <v/>
          </cell>
        </row>
        <row r="5150">
          <cell r="Z5150" t="str">
            <v/>
          </cell>
        </row>
        <row r="5151">
          <cell r="Z5151" t="str">
            <v/>
          </cell>
        </row>
        <row r="5152">
          <cell r="Z5152" t="str">
            <v/>
          </cell>
        </row>
        <row r="5153">
          <cell r="Z5153" t="str">
            <v/>
          </cell>
        </row>
        <row r="5154">
          <cell r="Z5154" t="str">
            <v/>
          </cell>
        </row>
        <row r="5155">
          <cell r="Z5155" t="str">
            <v/>
          </cell>
        </row>
        <row r="5156">
          <cell r="Z5156" t="str">
            <v/>
          </cell>
        </row>
        <row r="5157">
          <cell r="Z5157" t="str">
            <v/>
          </cell>
        </row>
        <row r="5158">
          <cell r="Z5158" t="str">
            <v/>
          </cell>
        </row>
        <row r="5159">
          <cell r="Z5159" t="str">
            <v/>
          </cell>
        </row>
        <row r="5160">
          <cell r="Z5160" t="str">
            <v/>
          </cell>
        </row>
        <row r="5161">
          <cell r="Z5161" t="str">
            <v/>
          </cell>
        </row>
        <row r="5162">
          <cell r="Z5162" t="str">
            <v/>
          </cell>
        </row>
        <row r="5163">
          <cell r="Z5163" t="str">
            <v/>
          </cell>
        </row>
        <row r="5164">
          <cell r="Z5164" t="str">
            <v/>
          </cell>
        </row>
        <row r="5165">
          <cell r="Z5165" t="str">
            <v/>
          </cell>
        </row>
        <row r="5166">
          <cell r="Z5166" t="str">
            <v/>
          </cell>
        </row>
        <row r="5167">
          <cell r="Z5167" t="str">
            <v/>
          </cell>
        </row>
        <row r="5168">
          <cell r="Z5168" t="str">
            <v/>
          </cell>
        </row>
        <row r="5169">
          <cell r="Z5169" t="str">
            <v/>
          </cell>
        </row>
        <row r="5170">
          <cell r="Z5170" t="str">
            <v/>
          </cell>
        </row>
        <row r="5171">
          <cell r="Z5171" t="str">
            <v/>
          </cell>
        </row>
        <row r="5172">
          <cell r="Z5172" t="str">
            <v/>
          </cell>
        </row>
        <row r="5173">
          <cell r="Z5173" t="str">
            <v/>
          </cell>
        </row>
        <row r="5174">
          <cell r="Z5174" t="str">
            <v/>
          </cell>
        </row>
        <row r="5175">
          <cell r="Z5175" t="str">
            <v/>
          </cell>
        </row>
        <row r="5176">
          <cell r="Z5176" t="str">
            <v/>
          </cell>
        </row>
        <row r="5177">
          <cell r="Z5177" t="str">
            <v/>
          </cell>
        </row>
        <row r="5178">
          <cell r="Z5178" t="str">
            <v/>
          </cell>
        </row>
        <row r="5179">
          <cell r="Z5179" t="str">
            <v/>
          </cell>
        </row>
        <row r="5180">
          <cell r="Z5180" t="str">
            <v/>
          </cell>
        </row>
        <row r="5181">
          <cell r="Z5181" t="str">
            <v/>
          </cell>
        </row>
        <row r="5182">
          <cell r="Z5182" t="str">
            <v/>
          </cell>
        </row>
        <row r="5183">
          <cell r="Z5183" t="str">
            <v/>
          </cell>
        </row>
        <row r="5184">
          <cell r="Z5184" t="str">
            <v/>
          </cell>
        </row>
        <row r="5185">
          <cell r="Z5185" t="str">
            <v/>
          </cell>
        </row>
        <row r="5186">
          <cell r="Z5186" t="str">
            <v/>
          </cell>
        </row>
        <row r="5187">
          <cell r="Z5187" t="str">
            <v/>
          </cell>
        </row>
        <row r="5188">
          <cell r="Z5188" t="str">
            <v/>
          </cell>
        </row>
        <row r="5189">
          <cell r="Z5189" t="str">
            <v/>
          </cell>
        </row>
        <row r="5190">
          <cell r="Z5190" t="str">
            <v/>
          </cell>
        </row>
        <row r="5191">
          <cell r="Z5191" t="str">
            <v/>
          </cell>
        </row>
        <row r="5192">
          <cell r="Z5192" t="str">
            <v/>
          </cell>
        </row>
        <row r="5193">
          <cell r="Z5193" t="str">
            <v/>
          </cell>
        </row>
        <row r="5194">
          <cell r="Z5194" t="str">
            <v/>
          </cell>
        </row>
        <row r="5195">
          <cell r="Z5195" t="str">
            <v/>
          </cell>
        </row>
        <row r="5196">
          <cell r="Z5196" t="str">
            <v/>
          </cell>
        </row>
        <row r="5197">
          <cell r="Z5197" t="str">
            <v/>
          </cell>
        </row>
        <row r="5198">
          <cell r="Z5198" t="str">
            <v/>
          </cell>
        </row>
        <row r="5199">
          <cell r="Z5199" t="str">
            <v/>
          </cell>
        </row>
        <row r="5200">
          <cell r="Z5200" t="str">
            <v/>
          </cell>
        </row>
        <row r="5201">
          <cell r="Z5201" t="str">
            <v/>
          </cell>
        </row>
        <row r="5202">
          <cell r="Z5202" t="str">
            <v/>
          </cell>
        </row>
        <row r="5203">
          <cell r="Z5203" t="str">
            <v/>
          </cell>
        </row>
        <row r="5204">
          <cell r="Z5204" t="str">
            <v/>
          </cell>
        </row>
        <row r="5205">
          <cell r="Z5205" t="str">
            <v/>
          </cell>
        </row>
        <row r="5206">
          <cell r="Z5206" t="str">
            <v/>
          </cell>
        </row>
        <row r="5207">
          <cell r="Z5207" t="str">
            <v/>
          </cell>
        </row>
        <row r="5208">
          <cell r="Z5208" t="str">
            <v/>
          </cell>
        </row>
        <row r="5209">
          <cell r="Z5209" t="str">
            <v/>
          </cell>
        </row>
        <row r="5210">
          <cell r="Z5210" t="str">
            <v/>
          </cell>
        </row>
        <row r="5211">
          <cell r="Z5211" t="str">
            <v/>
          </cell>
        </row>
        <row r="5212">
          <cell r="Z5212" t="str">
            <v/>
          </cell>
        </row>
        <row r="5213">
          <cell r="Z5213" t="str">
            <v/>
          </cell>
        </row>
        <row r="5214">
          <cell r="Z5214" t="str">
            <v/>
          </cell>
        </row>
        <row r="5215">
          <cell r="Z5215" t="str">
            <v/>
          </cell>
        </row>
        <row r="5216">
          <cell r="Z5216" t="str">
            <v/>
          </cell>
        </row>
        <row r="5217">
          <cell r="Z5217" t="str">
            <v/>
          </cell>
        </row>
        <row r="5218">
          <cell r="Z5218" t="str">
            <v/>
          </cell>
        </row>
        <row r="5219">
          <cell r="Z5219" t="str">
            <v/>
          </cell>
        </row>
        <row r="5220">
          <cell r="Z5220" t="str">
            <v/>
          </cell>
        </row>
        <row r="5221">
          <cell r="Z5221" t="str">
            <v/>
          </cell>
        </row>
        <row r="5222">
          <cell r="Z5222" t="str">
            <v/>
          </cell>
        </row>
        <row r="5223">
          <cell r="Z5223" t="str">
            <v/>
          </cell>
        </row>
        <row r="5224">
          <cell r="Z5224" t="str">
            <v/>
          </cell>
        </row>
        <row r="5225">
          <cell r="Z5225" t="str">
            <v/>
          </cell>
        </row>
        <row r="5226">
          <cell r="Z5226" t="str">
            <v/>
          </cell>
        </row>
        <row r="5227">
          <cell r="Z5227" t="str">
            <v/>
          </cell>
        </row>
        <row r="5228">
          <cell r="Z5228" t="str">
            <v/>
          </cell>
        </row>
        <row r="5229">
          <cell r="Z5229" t="str">
            <v/>
          </cell>
        </row>
        <row r="5230">
          <cell r="Z5230" t="str">
            <v/>
          </cell>
        </row>
        <row r="5231">
          <cell r="Z5231" t="str">
            <v/>
          </cell>
        </row>
        <row r="5232">
          <cell r="Z5232" t="str">
            <v/>
          </cell>
        </row>
        <row r="5233">
          <cell r="Z5233" t="str">
            <v/>
          </cell>
        </row>
        <row r="5234">
          <cell r="Z5234" t="str">
            <v/>
          </cell>
        </row>
        <row r="5235">
          <cell r="Z5235" t="str">
            <v/>
          </cell>
        </row>
        <row r="5236">
          <cell r="Z5236" t="str">
            <v/>
          </cell>
        </row>
        <row r="5237">
          <cell r="Z5237" t="str">
            <v/>
          </cell>
        </row>
        <row r="5238">
          <cell r="Z5238" t="str">
            <v/>
          </cell>
        </row>
        <row r="5239">
          <cell r="Z5239" t="str">
            <v/>
          </cell>
        </row>
        <row r="5240">
          <cell r="Z5240" t="str">
            <v/>
          </cell>
        </row>
        <row r="5241">
          <cell r="Z5241" t="str">
            <v/>
          </cell>
        </row>
        <row r="5242">
          <cell r="Z5242" t="str">
            <v/>
          </cell>
        </row>
        <row r="5243">
          <cell r="Z5243" t="str">
            <v/>
          </cell>
        </row>
        <row r="5244">
          <cell r="Z5244" t="str">
            <v/>
          </cell>
        </row>
        <row r="5245">
          <cell r="Z5245" t="str">
            <v/>
          </cell>
        </row>
        <row r="5246">
          <cell r="Z5246" t="str">
            <v/>
          </cell>
        </row>
        <row r="5247">
          <cell r="Z5247" t="str">
            <v/>
          </cell>
        </row>
        <row r="5248">
          <cell r="Z5248" t="str">
            <v/>
          </cell>
        </row>
        <row r="5249">
          <cell r="Z5249" t="str">
            <v/>
          </cell>
        </row>
        <row r="5250">
          <cell r="Z5250" t="str">
            <v/>
          </cell>
        </row>
        <row r="5251">
          <cell r="Z5251" t="str">
            <v/>
          </cell>
        </row>
        <row r="5252">
          <cell r="Z5252" t="str">
            <v/>
          </cell>
        </row>
        <row r="5253">
          <cell r="Z5253" t="str">
            <v/>
          </cell>
        </row>
        <row r="5254">
          <cell r="Z5254" t="str">
            <v/>
          </cell>
        </row>
        <row r="5255">
          <cell r="Z5255" t="str">
            <v/>
          </cell>
        </row>
        <row r="5256">
          <cell r="Z5256" t="str">
            <v/>
          </cell>
        </row>
        <row r="5257">
          <cell r="Z5257" t="str">
            <v/>
          </cell>
        </row>
        <row r="5258">
          <cell r="Z5258" t="str">
            <v/>
          </cell>
        </row>
        <row r="5259">
          <cell r="Z5259" t="str">
            <v/>
          </cell>
        </row>
        <row r="5260">
          <cell r="Z5260" t="str">
            <v/>
          </cell>
        </row>
        <row r="5261">
          <cell r="Z5261" t="str">
            <v/>
          </cell>
        </row>
        <row r="5262">
          <cell r="Z5262" t="str">
            <v/>
          </cell>
        </row>
        <row r="5263">
          <cell r="Z5263" t="str">
            <v/>
          </cell>
        </row>
        <row r="5264">
          <cell r="Z5264" t="str">
            <v/>
          </cell>
        </row>
        <row r="5265">
          <cell r="Z5265" t="str">
            <v/>
          </cell>
        </row>
        <row r="5266">
          <cell r="Z5266" t="str">
            <v/>
          </cell>
        </row>
        <row r="5267">
          <cell r="Z5267" t="str">
            <v/>
          </cell>
        </row>
        <row r="5268">
          <cell r="Z5268" t="str">
            <v/>
          </cell>
        </row>
        <row r="5269">
          <cell r="Z5269" t="str">
            <v/>
          </cell>
        </row>
        <row r="5270">
          <cell r="Z5270" t="str">
            <v/>
          </cell>
        </row>
        <row r="5271">
          <cell r="Z5271" t="str">
            <v/>
          </cell>
        </row>
        <row r="5272">
          <cell r="Z5272" t="str">
            <v/>
          </cell>
        </row>
        <row r="5273">
          <cell r="Z5273" t="str">
            <v/>
          </cell>
        </row>
        <row r="5274">
          <cell r="Z5274" t="str">
            <v/>
          </cell>
        </row>
        <row r="5275">
          <cell r="Z5275" t="str">
            <v/>
          </cell>
        </row>
        <row r="5276">
          <cell r="Z5276" t="str">
            <v/>
          </cell>
        </row>
        <row r="5277">
          <cell r="Z5277" t="str">
            <v/>
          </cell>
        </row>
        <row r="5278">
          <cell r="Z5278" t="str">
            <v/>
          </cell>
        </row>
        <row r="5279">
          <cell r="Z5279" t="str">
            <v/>
          </cell>
        </row>
        <row r="5280">
          <cell r="Z5280" t="str">
            <v/>
          </cell>
        </row>
        <row r="5281">
          <cell r="Z5281" t="str">
            <v/>
          </cell>
        </row>
        <row r="5282">
          <cell r="Z5282" t="str">
            <v/>
          </cell>
        </row>
        <row r="5283">
          <cell r="Z5283" t="str">
            <v/>
          </cell>
        </row>
        <row r="5284">
          <cell r="Z5284" t="str">
            <v/>
          </cell>
        </row>
        <row r="5285">
          <cell r="Z5285" t="str">
            <v/>
          </cell>
        </row>
        <row r="5286">
          <cell r="Z5286" t="str">
            <v/>
          </cell>
        </row>
        <row r="5287">
          <cell r="Z5287" t="str">
            <v/>
          </cell>
        </row>
        <row r="5288">
          <cell r="Z5288" t="str">
            <v/>
          </cell>
        </row>
        <row r="5289">
          <cell r="Z5289" t="str">
            <v/>
          </cell>
        </row>
        <row r="5290">
          <cell r="Z5290" t="str">
            <v/>
          </cell>
        </row>
        <row r="5291">
          <cell r="Z5291" t="str">
            <v/>
          </cell>
        </row>
        <row r="5292">
          <cell r="Z5292" t="str">
            <v/>
          </cell>
        </row>
        <row r="5293">
          <cell r="Z5293" t="str">
            <v/>
          </cell>
        </row>
        <row r="5294">
          <cell r="Z5294" t="str">
            <v/>
          </cell>
        </row>
        <row r="5295">
          <cell r="Z5295" t="str">
            <v/>
          </cell>
        </row>
        <row r="5296">
          <cell r="Z5296" t="str">
            <v/>
          </cell>
        </row>
        <row r="5297">
          <cell r="Z5297" t="str">
            <v/>
          </cell>
        </row>
        <row r="5298">
          <cell r="Z5298" t="str">
            <v/>
          </cell>
        </row>
        <row r="5299">
          <cell r="Z5299" t="str">
            <v/>
          </cell>
        </row>
        <row r="5300">
          <cell r="Z5300" t="str">
            <v/>
          </cell>
        </row>
        <row r="5301">
          <cell r="Z5301" t="str">
            <v/>
          </cell>
        </row>
        <row r="5302">
          <cell r="Z5302" t="str">
            <v/>
          </cell>
        </row>
        <row r="5303">
          <cell r="Z5303" t="str">
            <v/>
          </cell>
        </row>
        <row r="5304">
          <cell r="Z5304" t="str">
            <v/>
          </cell>
        </row>
        <row r="5305">
          <cell r="Z5305" t="str">
            <v/>
          </cell>
        </row>
        <row r="5306">
          <cell r="Z5306" t="str">
            <v/>
          </cell>
        </row>
        <row r="5307">
          <cell r="Z5307" t="str">
            <v/>
          </cell>
        </row>
        <row r="5308">
          <cell r="Z5308" t="str">
            <v/>
          </cell>
        </row>
        <row r="5309">
          <cell r="Z5309" t="str">
            <v/>
          </cell>
        </row>
        <row r="5310">
          <cell r="Z5310" t="str">
            <v/>
          </cell>
        </row>
        <row r="5311">
          <cell r="Z5311" t="str">
            <v/>
          </cell>
        </row>
        <row r="5312">
          <cell r="Z5312" t="str">
            <v/>
          </cell>
        </row>
        <row r="5313">
          <cell r="Z5313" t="str">
            <v/>
          </cell>
        </row>
        <row r="5314">
          <cell r="Z5314" t="str">
            <v/>
          </cell>
        </row>
        <row r="5315">
          <cell r="Z5315" t="str">
            <v/>
          </cell>
        </row>
        <row r="5316">
          <cell r="Z5316" t="str">
            <v/>
          </cell>
        </row>
        <row r="5317">
          <cell r="Z5317" t="str">
            <v/>
          </cell>
        </row>
        <row r="5318">
          <cell r="Z5318" t="str">
            <v/>
          </cell>
        </row>
        <row r="5319">
          <cell r="Z5319" t="str">
            <v/>
          </cell>
        </row>
        <row r="5320">
          <cell r="Z5320" t="str">
            <v/>
          </cell>
        </row>
        <row r="5321">
          <cell r="Z5321" t="str">
            <v/>
          </cell>
        </row>
        <row r="5322">
          <cell r="Z5322" t="str">
            <v/>
          </cell>
        </row>
        <row r="5323">
          <cell r="Z5323" t="str">
            <v/>
          </cell>
        </row>
        <row r="5324">
          <cell r="Z5324" t="str">
            <v/>
          </cell>
        </row>
        <row r="5325">
          <cell r="Z5325" t="str">
            <v/>
          </cell>
        </row>
        <row r="5326">
          <cell r="Z5326" t="str">
            <v/>
          </cell>
        </row>
        <row r="5327">
          <cell r="Z5327" t="str">
            <v/>
          </cell>
        </row>
        <row r="5328">
          <cell r="Z5328" t="str">
            <v/>
          </cell>
        </row>
        <row r="5329">
          <cell r="Z5329" t="str">
            <v/>
          </cell>
        </row>
        <row r="5330">
          <cell r="Z5330" t="str">
            <v/>
          </cell>
        </row>
        <row r="5331">
          <cell r="Z5331" t="str">
            <v/>
          </cell>
        </row>
        <row r="5332">
          <cell r="Z5332" t="str">
            <v/>
          </cell>
        </row>
        <row r="5333">
          <cell r="Z5333" t="str">
            <v/>
          </cell>
        </row>
        <row r="5334">
          <cell r="Z5334" t="str">
            <v/>
          </cell>
        </row>
        <row r="5335">
          <cell r="Z5335" t="str">
            <v/>
          </cell>
        </row>
        <row r="5336">
          <cell r="Z5336" t="str">
            <v/>
          </cell>
        </row>
        <row r="5337">
          <cell r="Z5337" t="str">
            <v/>
          </cell>
        </row>
        <row r="5338">
          <cell r="Z5338" t="str">
            <v/>
          </cell>
        </row>
        <row r="5339">
          <cell r="Z5339" t="str">
            <v/>
          </cell>
        </row>
        <row r="5340">
          <cell r="Z5340" t="str">
            <v/>
          </cell>
        </row>
        <row r="5341">
          <cell r="Z5341" t="str">
            <v/>
          </cell>
        </row>
        <row r="5342">
          <cell r="Z5342" t="str">
            <v/>
          </cell>
        </row>
        <row r="5343">
          <cell r="Z5343" t="str">
            <v/>
          </cell>
        </row>
        <row r="5344">
          <cell r="Z5344" t="str">
            <v/>
          </cell>
        </row>
        <row r="5345">
          <cell r="Z5345" t="str">
            <v/>
          </cell>
        </row>
        <row r="5346">
          <cell r="Z5346" t="str">
            <v/>
          </cell>
        </row>
        <row r="5347">
          <cell r="Z5347" t="str">
            <v/>
          </cell>
        </row>
        <row r="5348">
          <cell r="Z5348" t="str">
            <v/>
          </cell>
        </row>
        <row r="5349">
          <cell r="Z5349" t="str">
            <v/>
          </cell>
        </row>
        <row r="5350">
          <cell r="Z5350" t="str">
            <v/>
          </cell>
        </row>
        <row r="5351">
          <cell r="Z5351" t="str">
            <v/>
          </cell>
        </row>
        <row r="5352">
          <cell r="Z5352" t="str">
            <v/>
          </cell>
        </row>
        <row r="5353">
          <cell r="Z5353" t="str">
            <v/>
          </cell>
        </row>
        <row r="5354">
          <cell r="Z5354" t="str">
            <v/>
          </cell>
        </row>
        <row r="5355">
          <cell r="Z5355" t="str">
            <v/>
          </cell>
        </row>
        <row r="5356">
          <cell r="Z5356" t="str">
            <v/>
          </cell>
        </row>
        <row r="5357">
          <cell r="Z5357" t="str">
            <v/>
          </cell>
        </row>
        <row r="5358">
          <cell r="Z5358" t="str">
            <v/>
          </cell>
        </row>
        <row r="5359">
          <cell r="Z5359" t="str">
            <v/>
          </cell>
        </row>
        <row r="5360">
          <cell r="Z5360" t="str">
            <v/>
          </cell>
        </row>
        <row r="5361">
          <cell r="Z5361" t="str">
            <v/>
          </cell>
        </row>
        <row r="5362">
          <cell r="Z5362" t="str">
            <v/>
          </cell>
        </row>
        <row r="5363">
          <cell r="Z5363" t="str">
            <v/>
          </cell>
        </row>
        <row r="5364">
          <cell r="Z5364" t="str">
            <v/>
          </cell>
        </row>
        <row r="5365">
          <cell r="Z5365" t="str">
            <v/>
          </cell>
        </row>
        <row r="5366">
          <cell r="Z5366" t="str">
            <v/>
          </cell>
        </row>
        <row r="5367">
          <cell r="Z5367" t="str">
            <v/>
          </cell>
        </row>
        <row r="5368">
          <cell r="Z5368" t="str">
            <v/>
          </cell>
        </row>
        <row r="5369">
          <cell r="Z5369" t="str">
            <v/>
          </cell>
        </row>
        <row r="5370">
          <cell r="Z5370" t="str">
            <v/>
          </cell>
        </row>
        <row r="5371">
          <cell r="Z5371" t="str">
            <v/>
          </cell>
        </row>
        <row r="5372">
          <cell r="Z5372" t="str">
            <v/>
          </cell>
        </row>
        <row r="5373">
          <cell r="Z5373" t="str">
            <v/>
          </cell>
        </row>
        <row r="5374">
          <cell r="Z5374" t="str">
            <v/>
          </cell>
        </row>
        <row r="5375">
          <cell r="Z5375" t="str">
            <v/>
          </cell>
        </row>
        <row r="5376">
          <cell r="Z5376" t="str">
            <v/>
          </cell>
        </row>
        <row r="5377">
          <cell r="Z5377" t="str">
            <v/>
          </cell>
        </row>
        <row r="5378">
          <cell r="Z5378" t="str">
            <v/>
          </cell>
        </row>
        <row r="5379">
          <cell r="Z5379" t="str">
            <v/>
          </cell>
        </row>
        <row r="5380">
          <cell r="Z5380" t="str">
            <v/>
          </cell>
        </row>
        <row r="5381">
          <cell r="Z5381" t="str">
            <v/>
          </cell>
        </row>
        <row r="5382">
          <cell r="Z5382" t="str">
            <v/>
          </cell>
        </row>
        <row r="5383">
          <cell r="Z5383" t="str">
            <v/>
          </cell>
        </row>
        <row r="5384">
          <cell r="Z5384" t="str">
            <v/>
          </cell>
        </row>
        <row r="5385">
          <cell r="Z5385" t="str">
            <v/>
          </cell>
        </row>
        <row r="5386">
          <cell r="Z5386" t="str">
            <v/>
          </cell>
        </row>
        <row r="5387">
          <cell r="Z5387" t="str">
            <v/>
          </cell>
        </row>
        <row r="5388">
          <cell r="Z5388" t="str">
            <v/>
          </cell>
        </row>
        <row r="5389">
          <cell r="Z5389" t="str">
            <v/>
          </cell>
        </row>
        <row r="5390">
          <cell r="Z5390" t="str">
            <v/>
          </cell>
        </row>
        <row r="5391">
          <cell r="Z5391" t="str">
            <v/>
          </cell>
        </row>
        <row r="5392">
          <cell r="Z5392" t="str">
            <v/>
          </cell>
        </row>
        <row r="5393">
          <cell r="Z5393" t="str">
            <v/>
          </cell>
        </row>
        <row r="5394">
          <cell r="Z5394" t="str">
            <v/>
          </cell>
        </row>
        <row r="5395">
          <cell r="Z5395" t="str">
            <v/>
          </cell>
        </row>
        <row r="5396">
          <cell r="Z5396" t="str">
            <v/>
          </cell>
        </row>
        <row r="5397">
          <cell r="Z5397" t="str">
            <v/>
          </cell>
        </row>
        <row r="5398">
          <cell r="Z5398" t="str">
            <v/>
          </cell>
        </row>
        <row r="5399">
          <cell r="Z5399" t="str">
            <v/>
          </cell>
        </row>
        <row r="5400">
          <cell r="Z5400" t="str">
            <v/>
          </cell>
        </row>
        <row r="5401">
          <cell r="Z5401" t="str">
            <v/>
          </cell>
        </row>
        <row r="5402">
          <cell r="Z5402" t="str">
            <v/>
          </cell>
        </row>
        <row r="5403">
          <cell r="Z5403" t="str">
            <v/>
          </cell>
        </row>
        <row r="5404">
          <cell r="Z5404" t="str">
            <v/>
          </cell>
        </row>
        <row r="5405">
          <cell r="Z5405" t="str">
            <v/>
          </cell>
        </row>
        <row r="5406">
          <cell r="Z5406" t="str">
            <v/>
          </cell>
        </row>
        <row r="5407">
          <cell r="Z5407" t="str">
            <v/>
          </cell>
        </row>
        <row r="5408">
          <cell r="Z5408" t="str">
            <v/>
          </cell>
        </row>
        <row r="5409">
          <cell r="Z5409" t="str">
            <v/>
          </cell>
        </row>
        <row r="5410">
          <cell r="Z5410" t="str">
            <v/>
          </cell>
        </row>
        <row r="5411">
          <cell r="Z5411" t="str">
            <v/>
          </cell>
        </row>
        <row r="5412">
          <cell r="Z5412" t="str">
            <v/>
          </cell>
        </row>
        <row r="5413">
          <cell r="Z5413" t="str">
            <v/>
          </cell>
        </row>
        <row r="5414">
          <cell r="Z5414" t="str">
            <v/>
          </cell>
        </row>
        <row r="5415">
          <cell r="Z5415" t="str">
            <v/>
          </cell>
        </row>
        <row r="5416">
          <cell r="Z5416" t="str">
            <v/>
          </cell>
        </row>
        <row r="5417">
          <cell r="Z5417" t="str">
            <v/>
          </cell>
        </row>
        <row r="5418">
          <cell r="Z5418" t="str">
            <v/>
          </cell>
        </row>
        <row r="5419">
          <cell r="Z5419" t="str">
            <v/>
          </cell>
        </row>
        <row r="5420">
          <cell r="Z5420" t="str">
            <v/>
          </cell>
        </row>
        <row r="5421">
          <cell r="Z5421" t="str">
            <v/>
          </cell>
        </row>
        <row r="5422">
          <cell r="Z5422" t="str">
            <v/>
          </cell>
        </row>
        <row r="5423">
          <cell r="Z5423" t="str">
            <v/>
          </cell>
        </row>
        <row r="5424">
          <cell r="Z5424" t="str">
            <v/>
          </cell>
        </row>
        <row r="5425">
          <cell r="Z5425" t="str">
            <v/>
          </cell>
        </row>
        <row r="5426">
          <cell r="Z5426" t="str">
            <v/>
          </cell>
        </row>
        <row r="5427">
          <cell r="Z5427" t="str">
            <v/>
          </cell>
        </row>
        <row r="5428">
          <cell r="Z5428" t="str">
            <v/>
          </cell>
        </row>
        <row r="5429">
          <cell r="Z5429" t="str">
            <v/>
          </cell>
        </row>
        <row r="5430">
          <cell r="Z5430" t="str">
            <v/>
          </cell>
        </row>
        <row r="5431">
          <cell r="Z5431" t="str">
            <v/>
          </cell>
        </row>
        <row r="5432">
          <cell r="Z5432" t="str">
            <v/>
          </cell>
        </row>
        <row r="5433">
          <cell r="Z5433" t="str">
            <v/>
          </cell>
        </row>
        <row r="5434">
          <cell r="Z5434" t="str">
            <v/>
          </cell>
        </row>
        <row r="5435">
          <cell r="Z5435" t="str">
            <v/>
          </cell>
        </row>
        <row r="5436">
          <cell r="Z5436" t="str">
            <v/>
          </cell>
        </row>
        <row r="5437">
          <cell r="Z5437" t="str">
            <v/>
          </cell>
        </row>
        <row r="5438">
          <cell r="Z5438" t="str">
            <v/>
          </cell>
        </row>
        <row r="5439">
          <cell r="Z5439" t="str">
            <v/>
          </cell>
        </row>
        <row r="5440">
          <cell r="Z5440" t="str">
            <v/>
          </cell>
        </row>
        <row r="5441">
          <cell r="Z5441" t="str">
            <v/>
          </cell>
        </row>
        <row r="5442">
          <cell r="Z5442" t="str">
            <v/>
          </cell>
        </row>
        <row r="5443">
          <cell r="Z5443" t="str">
            <v/>
          </cell>
        </row>
        <row r="5444">
          <cell r="Z5444" t="str">
            <v/>
          </cell>
        </row>
        <row r="5445">
          <cell r="Z5445" t="str">
            <v/>
          </cell>
        </row>
        <row r="5446">
          <cell r="Z5446" t="str">
            <v/>
          </cell>
        </row>
        <row r="5447">
          <cell r="Z5447" t="str">
            <v/>
          </cell>
        </row>
        <row r="5448">
          <cell r="Z5448" t="str">
            <v/>
          </cell>
        </row>
        <row r="5449">
          <cell r="Z5449" t="str">
            <v/>
          </cell>
        </row>
        <row r="5450">
          <cell r="Z5450" t="str">
            <v/>
          </cell>
        </row>
        <row r="5451">
          <cell r="Z5451" t="str">
            <v/>
          </cell>
        </row>
        <row r="5452">
          <cell r="Z5452" t="str">
            <v/>
          </cell>
        </row>
        <row r="5453">
          <cell r="Z5453" t="str">
            <v/>
          </cell>
        </row>
        <row r="5454">
          <cell r="Z5454" t="str">
            <v/>
          </cell>
        </row>
        <row r="5455">
          <cell r="Z5455" t="str">
            <v/>
          </cell>
        </row>
        <row r="5456">
          <cell r="Z5456" t="str">
            <v/>
          </cell>
        </row>
        <row r="5457">
          <cell r="Z5457" t="str">
            <v/>
          </cell>
        </row>
        <row r="5458">
          <cell r="Z5458" t="str">
            <v/>
          </cell>
        </row>
        <row r="5459">
          <cell r="Z5459" t="str">
            <v/>
          </cell>
        </row>
        <row r="5460">
          <cell r="Z5460" t="str">
            <v/>
          </cell>
        </row>
        <row r="5461">
          <cell r="Z5461" t="str">
            <v/>
          </cell>
        </row>
        <row r="5462">
          <cell r="Z5462" t="str">
            <v/>
          </cell>
        </row>
        <row r="5463">
          <cell r="Z5463" t="str">
            <v/>
          </cell>
        </row>
        <row r="5464">
          <cell r="Z5464" t="str">
            <v/>
          </cell>
        </row>
        <row r="5465">
          <cell r="Z5465" t="str">
            <v/>
          </cell>
        </row>
        <row r="5466">
          <cell r="Z5466" t="str">
            <v/>
          </cell>
        </row>
        <row r="5467">
          <cell r="Z5467" t="str">
            <v/>
          </cell>
        </row>
        <row r="5468">
          <cell r="Z5468" t="str">
            <v/>
          </cell>
        </row>
        <row r="5469">
          <cell r="Z5469" t="str">
            <v/>
          </cell>
        </row>
        <row r="5470">
          <cell r="Z5470" t="str">
            <v/>
          </cell>
        </row>
        <row r="5471">
          <cell r="Z5471" t="str">
            <v/>
          </cell>
        </row>
        <row r="5472">
          <cell r="Z5472" t="str">
            <v/>
          </cell>
        </row>
        <row r="5473">
          <cell r="Z5473" t="str">
            <v/>
          </cell>
        </row>
        <row r="5474">
          <cell r="Z5474" t="str">
            <v/>
          </cell>
        </row>
        <row r="5475">
          <cell r="Z5475" t="str">
            <v/>
          </cell>
        </row>
        <row r="5476">
          <cell r="Z5476" t="str">
            <v/>
          </cell>
        </row>
        <row r="5477">
          <cell r="Z5477" t="str">
            <v/>
          </cell>
        </row>
        <row r="5478">
          <cell r="Z5478" t="str">
            <v/>
          </cell>
        </row>
        <row r="5479">
          <cell r="Z5479" t="str">
            <v/>
          </cell>
        </row>
        <row r="5480">
          <cell r="Z5480" t="str">
            <v/>
          </cell>
        </row>
        <row r="5481">
          <cell r="Z5481" t="str">
            <v/>
          </cell>
        </row>
        <row r="5482">
          <cell r="Z5482" t="str">
            <v/>
          </cell>
        </row>
        <row r="5483">
          <cell r="Z5483" t="str">
            <v/>
          </cell>
        </row>
        <row r="5484">
          <cell r="Z5484" t="str">
            <v/>
          </cell>
        </row>
        <row r="5485">
          <cell r="Z5485" t="str">
            <v/>
          </cell>
        </row>
        <row r="5486">
          <cell r="Z5486" t="str">
            <v/>
          </cell>
        </row>
        <row r="5487">
          <cell r="Z5487" t="str">
            <v/>
          </cell>
        </row>
        <row r="5488">
          <cell r="Z5488" t="str">
            <v/>
          </cell>
        </row>
        <row r="5489">
          <cell r="Z5489" t="str">
            <v/>
          </cell>
        </row>
        <row r="5490">
          <cell r="Z5490" t="str">
            <v/>
          </cell>
        </row>
        <row r="5491">
          <cell r="Z5491" t="str">
            <v/>
          </cell>
        </row>
        <row r="5492">
          <cell r="Z5492" t="str">
            <v/>
          </cell>
        </row>
        <row r="5493">
          <cell r="Z5493" t="str">
            <v/>
          </cell>
        </row>
        <row r="5494">
          <cell r="Z5494" t="str">
            <v/>
          </cell>
        </row>
        <row r="5495">
          <cell r="Z5495" t="str">
            <v/>
          </cell>
        </row>
        <row r="5496">
          <cell r="Z5496" t="str">
            <v/>
          </cell>
        </row>
        <row r="5497">
          <cell r="Z5497" t="str">
            <v/>
          </cell>
        </row>
        <row r="5498">
          <cell r="Z5498" t="str">
            <v/>
          </cell>
        </row>
        <row r="5499">
          <cell r="Z5499" t="str">
            <v/>
          </cell>
        </row>
        <row r="5500">
          <cell r="Z5500" t="str">
            <v/>
          </cell>
        </row>
        <row r="5501">
          <cell r="Z5501" t="str">
            <v/>
          </cell>
        </row>
        <row r="5502">
          <cell r="Z5502" t="str">
            <v/>
          </cell>
        </row>
        <row r="5503">
          <cell r="Z5503" t="str">
            <v/>
          </cell>
        </row>
        <row r="5504">
          <cell r="Z5504" t="str">
            <v/>
          </cell>
        </row>
        <row r="5505">
          <cell r="Z5505" t="str">
            <v/>
          </cell>
        </row>
        <row r="5506">
          <cell r="Z5506" t="str">
            <v/>
          </cell>
        </row>
        <row r="5507">
          <cell r="Z5507" t="str">
            <v/>
          </cell>
        </row>
        <row r="5508">
          <cell r="Z5508" t="str">
            <v/>
          </cell>
        </row>
        <row r="5509">
          <cell r="Z5509" t="str">
            <v/>
          </cell>
        </row>
        <row r="5510">
          <cell r="Z5510" t="str">
            <v/>
          </cell>
        </row>
        <row r="5511">
          <cell r="Z5511" t="str">
            <v/>
          </cell>
        </row>
        <row r="5512">
          <cell r="Z5512" t="str">
            <v/>
          </cell>
        </row>
        <row r="5513">
          <cell r="Z5513" t="str">
            <v/>
          </cell>
        </row>
        <row r="5514">
          <cell r="Z5514" t="str">
            <v/>
          </cell>
        </row>
        <row r="5515">
          <cell r="Z5515" t="str">
            <v/>
          </cell>
        </row>
        <row r="5516">
          <cell r="Z5516" t="str">
            <v/>
          </cell>
        </row>
        <row r="5517">
          <cell r="Z5517" t="str">
            <v/>
          </cell>
        </row>
        <row r="5518">
          <cell r="Z5518" t="str">
            <v/>
          </cell>
        </row>
        <row r="5519">
          <cell r="Z5519" t="str">
            <v/>
          </cell>
        </row>
        <row r="5520">
          <cell r="Z5520" t="str">
            <v/>
          </cell>
        </row>
        <row r="5521">
          <cell r="Z5521" t="str">
            <v/>
          </cell>
        </row>
        <row r="5522">
          <cell r="Z5522" t="str">
            <v/>
          </cell>
        </row>
        <row r="5523">
          <cell r="Z5523" t="str">
            <v/>
          </cell>
        </row>
        <row r="5524">
          <cell r="Z5524" t="str">
            <v/>
          </cell>
        </row>
        <row r="5525">
          <cell r="Z5525" t="str">
            <v/>
          </cell>
        </row>
        <row r="5526">
          <cell r="Z5526" t="str">
            <v/>
          </cell>
        </row>
        <row r="5527">
          <cell r="Z5527" t="str">
            <v/>
          </cell>
        </row>
        <row r="5528">
          <cell r="Z5528" t="str">
            <v/>
          </cell>
        </row>
        <row r="5529">
          <cell r="Z5529" t="str">
            <v/>
          </cell>
        </row>
        <row r="5530">
          <cell r="Z5530" t="str">
            <v/>
          </cell>
        </row>
        <row r="5531">
          <cell r="Z5531" t="str">
            <v/>
          </cell>
        </row>
        <row r="5532">
          <cell r="Z5532" t="str">
            <v/>
          </cell>
        </row>
        <row r="5533">
          <cell r="Z5533" t="str">
            <v/>
          </cell>
        </row>
        <row r="5534">
          <cell r="Z5534" t="str">
            <v/>
          </cell>
        </row>
        <row r="5535">
          <cell r="Z5535" t="str">
            <v/>
          </cell>
        </row>
        <row r="5536">
          <cell r="Z5536" t="str">
            <v/>
          </cell>
        </row>
        <row r="5537">
          <cell r="Z5537" t="str">
            <v/>
          </cell>
        </row>
        <row r="5538">
          <cell r="Z5538" t="str">
            <v/>
          </cell>
        </row>
        <row r="5539">
          <cell r="Z5539" t="str">
            <v/>
          </cell>
        </row>
        <row r="5540">
          <cell r="Z5540" t="str">
            <v/>
          </cell>
        </row>
        <row r="5541">
          <cell r="Z5541" t="str">
            <v/>
          </cell>
        </row>
        <row r="5542">
          <cell r="Z5542" t="str">
            <v/>
          </cell>
        </row>
        <row r="5543">
          <cell r="Z5543" t="str">
            <v/>
          </cell>
        </row>
        <row r="5544">
          <cell r="Z5544" t="str">
            <v/>
          </cell>
        </row>
        <row r="5545">
          <cell r="Z5545" t="str">
            <v/>
          </cell>
        </row>
        <row r="5546">
          <cell r="Z5546" t="str">
            <v/>
          </cell>
        </row>
        <row r="5547">
          <cell r="Z5547" t="str">
            <v/>
          </cell>
        </row>
        <row r="5548">
          <cell r="Z5548" t="str">
            <v/>
          </cell>
        </row>
        <row r="5549">
          <cell r="Z5549" t="str">
            <v/>
          </cell>
        </row>
        <row r="5550">
          <cell r="Z5550" t="str">
            <v/>
          </cell>
        </row>
        <row r="5551">
          <cell r="Z5551" t="str">
            <v/>
          </cell>
        </row>
        <row r="5552">
          <cell r="Z5552" t="str">
            <v/>
          </cell>
        </row>
        <row r="5553">
          <cell r="Z5553" t="str">
            <v/>
          </cell>
        </row>
        <row r="5554">
          <cell r="Z5554" t="str">
            <v/>
          </cell>
        </row>
        <row r="5555">
          <cell r="Z5555" t="str">
            <v/>
          </cell>
        </row>
        <row r="5556">
          <cell r="Z5556" t="str">
            <v/>
          </cell>
        </row>
        <row r="5557">
          <cell r="Z5557" t="str">
            <v/>
          </cell>
        </row>
        <row r="5558">
          <cell r="Z5558" t="str">
            <v/>
          </cell>
        </row>
        <row r="5559">
          <cell r="Z5559" t="str">
            <v/>
          </cell>
        </row>
        <row r="5560">
          <cell r="Z5560" t="str">
            <v/>
          </cell>
        </row>
        <row r="5561">
          <cell r="Z5561" t="str">
            <v/>
          </cell>
        </row>
        <row r="5562">
          <cell r="Z5562" t="str">
            <v/>
          </cell>
        </row>
        <row r="5563">
          <cell r="Z5563" t="str">
            <v/>
          </cell>
        </row>
        <row r="5564">
          <cell r="Z5564" t="str">
            <v/>
          </cell>
        </row>
        <row r="5565">
          <cell r="Z5565" t="str">
            <v/>
          </cell>
        </row>
        <row r="5566">
          <cell r="Z5566" t="str">
            <v/>
          </cell>
        </row>
        <row r="5567">
          <cell r="Z5567" t="str">
            <v/>
          </cell>
        </row>
        <row r="5568">
          <cell r="Z5568" t="str">
            <v/>
          </cell>
        </row>
        <row r="5569">
          <cell r="Z5569" t="str">
            <v/>
          </cell>
        </row>
        <row r="5570">
          <cell r="Z5570" t="str">
            <v/>
          </cell>
        </row>
        <row r="5571">
          <cell r="Z5571" t="str">
            <v/>
          </cell>
        </row>
        <row r="5572">
          <cell r="Z5572" t="str">
            <v/>
          </cell>
        </row>
        <row r="5573">
          <cell r="Z5573" t="str">
            <v/>
          </cell>
        </row>
        <row r="5574">
          <cell r="Z5574" t="str">
            <v/>
          </cell>
        </row>
        <row r="5575">
          <cell r="Z5575" t="str">
            <v/>
          </cell>
        </row>
        <row r="5576">
          <cell r="Z5576" t="str">
            <v/>
          </cell>
        </row>
        <row r="5577">
          <cell r="Z5577" t="str">
            <v/>
          </cell>
        </row>
        <row r="5578">
          <cell r="Z5578" t="str">
            <v/>
          </cell>
        </row>
        <row r="5579">
          <cell r="Z5579" t="str">
            <v/>
          </cell>
        </row>
        <row r="5580">
          <cell r="Z5580" t="str">
            <v/>
          </cell>
        </row>
        <row r="5581">
          <cell r="Z5581" t="str">
            <v/>
          </cell>
        </row>
        <row r="5582">
          <cell r="Z5582" t="str">
            <v/>
          </cell>
        </row>
        <row r="5583">
          <cell r="Z5583" t="str">
            <v/>
          </cell>
        </row>
        <row r="5584">
          <cell r="Z5584" t="str">
            <v/>
          </cell>
        </row>
        <row r="5585">
          <cell r="Z5585" t="str">
            <v/>
          </cell>
        </row>
        <row r="5586">
          <cell r="Z5586" t="str">
            <v/>
          </cell>
        </row>
        <row r="5587">
          <cell r="Z5587" t="str">
            <v/>
          </cell>
        </row>
        <row r="5588">
          <cell r="Z5588" t="str">
            <v/>
          </cell>
        </row>
        <row r="5589">
          <cell r="Z5589" t="str">
            <v/>
          </cell>
        </row>
        <row r="5590">
          <cell r="Z5590" t="str">
            <v/>
          </cell>
        </row>
        <row r="5591">
          <cell r="Z5591" t="str">
            <v/>
          </cell>
        </row>
        <row r="5592">
          <cell r="Z5592" t="str">
            <v/>
          </cell>
        </row>
        <row r="5593">
          <cell r="Z5593" t="str">
            <v/>
          </cell>
        </row>
        <row r="5594">
          <cell r="Z5594" t="str">
            <v/>
          </cell>
        </row>
        <row r="5595">
          <cell r="Z5595" t="str">
            <v/>
          </cell>
        </row>
        <row r="5596">
          <cell r="Z5596" t="str">
            <v/>
          </cell>
        </row>
        <row r="5597">
          <cell r="Z5597" t="str">
            <v/>
          </cell>
        </row>
        <row r="5598">
          <cell r="Z5598" t="str">
            <v/>
          </cell>
        </row>
        <row r="5599">
          <cell r="Z5599" t="str">
            <v/>
          </cell>
        </row>
        <row r="5600">
          <cell r="Z5600" t="str">
            <v/>
          </cell>
        </row>
        <row r="5601">
          <cell r="Z5601" t="str">
            <v/>
          </cell>
        </row>
        <row r="5602">
          <cell r="Z5602" t="str">
            <v/>
          </cell>
        </row>
        <row r="5603">
          <cell r="Z5603" t="str">
            <v/>
          </cell>
        </row>
        <row r="5604">
          <cell r="Z5604" t="str">
            <v/>
          </cell>
        </row>
        <row r="5605">
          <cell r="Z5605" t="str">
            <v/>
          </cell>
        </row>
        <row r="5606">
          <cell r="Z5606" t="str">
            <v/>
          </cell>
        </row>
        <row r="5607">
          <cell r="Z5607" t="str">
            <v/>
          </cell>
        </row>
        <row r="5608">
          <cell r="Z5608" t="str">
            <v/>
          </cell>
        </row>
        <row r="5609">
          <cell r="Z5609" t="str">
            <v/>
          </cell>
        </row>
        <row r="5610">
          <cell r="Z5610" t="str">
            <v/>
          </cell>
        </row>
        <row r="5611">
          <cell r="Z5611" t="str">
            <v/>
          </cell>
        </row>
        <row r="5612">
          <cell r="Z5612" t="str">
            <v/>
          </cell>
        </row>
        <row r="5613">
          <cell r="Z5613" t="str">
            <v/>
          </cell>
        </row>
        <row r="5614">
          <cell r="Z5614" t="str">
            <v/>
          </cell>
        </row>
        <row r="5615">
          <cell r="Z5615" t="str">
            <v/>
          </cell>
        </row>
        <row r="5616">
          <cell r="Z5616" t="str">
            <v/>
          </cell>
        </row>
        <row r="5617">
          <cell r="Z5617" t="str">
            <v/>
          </cell>
        </row>
        <row r="5618">
          <cell r="Z5618" t="str">
            <v/>
          </cell>
        </row>
        <row r="5619">
          <cell r="Z5619" t="str">
            <v/>
          </cell>
        </row>
        <row r="5620">
          <cell r="Z5620" t="str">
            <v/>
          </cell>
        </row>
        <row r="5621">
          <cell r="Z5621" t="str">
            <v/>
          </cell>
        </row>
        <row r="5622">
          <cell r="Z5622" t="str">
            <v/>
          </cell>
        </row>
        <row r="5623">
          <cell r="Z5623" t="str">
            <v/>
          </cell>
        </row>
        <row r="5624">
          <cell r="Z5624" t="str">
            <v/>
          </cell>
        </row>
        <row r="5625">
          <cell r="Z5625" t="str">
            <v/>
          </cell>
        </row>
        <row r="5626">
          <cell r="Z5626" t="str">
            <v/>
          </cell>
        </row>
        <row r="5627">
          <cell r="Z5627" t="str">
            <v/>
          </cell>
        </row>
        <row r="5628">
          <cell r="Z5628" t="str">
            <v/>
          </cell>
        </row>
        <row r="5629">
          <cell r="Z5629" t="str">
            <v/>
          </cell>
        </row>
        <row r="5630">
          <cell r="Z5630" t="str">
            <v/>
          </cell>
        </row>
        <row r="5631">
          <cell r="Z5631" t="str">
            <v/>
          </cell>
        </row>
        <row r="5632">
          <cell r="Z5632" t="str">
            <v/>
          </cell>
        </row>
        <row r="5633">
          <cell r="Z5633" t="str">
            <v/>
          </cell>
        </row>
        <row r="5634">
          <cell r="Z5634" t="str">
            <v/>
          </cell>
        </row>
        <row r="5635">
          <cell r="Z5635" t="str">
            <v/>
          </cell>
        </row>
        <row r="5636">
          <cell r="Z5636" t="str">
            <v/>
          </cell>
        </row>
        <row r="5637">
          <cell r="Z5637" t="str">
            <v/>
          </cell>
        </row>
        <row r="5638">
          <cell r="Z5638" t="str">
            <v/>
          </cell>
        </row>
        <row r="5639">
          <cell r="Z5639" t="str">
            <v/>
          </cell>
        </row>
        <row r="5640">
          <cell r="Z5640" t="str">
            <v/>
          </cell>
        </row>
        <row r="5641">
          <cell r="Z5641" t="str">
            <v/>
          </cell>
        </row>
        <row r="5642">
          <cell r="Z5642" t="str">
            <v/>
          </cell>
        </row>
        <row r="5643">
          <cell r="Z5643" t="str">
            <v/>
          </cell>
        </row>
        <row r="5644">
          <cell r="Z5644" t="str">
            <v/>
          </cell>
        </row>
        <row r="5645">
          <cell r="Z5645" t="str">
            <v/>
          </cell>
        </row>
        <row r="5646">
          <cell r="Z5646" t="str">
            <v/>
          </cell>
        </row>
        <row r="5647">
          <cell r="Z5647" t="str">
            <v/>
          </cell>
        </row>
        <row r="5648">
          <cell r="Z5648" t="str">
            <v/>
          </cell>
        </row>
        <row r="5649">
          <cell r="Z5649" t="str">
            <v/>
          </cell>
        </row>
        <row r="5650">
          <cell r="Z5650" t="str">
            <v/>
          </cell>
        </row>
        <row r="5651">
          <cell r="Z5651" t="str">
            <v/>
          </cell>
        </row>
        <row r="5652">
          <cell r="Z5652" t="str">
            <v/>
          </cell>
        </row>
        <row r="5653">
          <cell r="Z5653" t="str">
            <v/>
          </cell>
        </row>
        <row r="5654">
          <cell r="Z5654" t="str">
            <v/>
          </cell>
        </row>
        <row r="5655">
          <cell r="Z5655" t="str">
            <v/>
          </cell>
        </row>
        <row r="5656">
          <cell r="Z5656" t="str">
            <v/>
          </cell>
        </row>
        <row r="5657">
          <cell r="Z5657" t="str">
            <v/>
          </cell>
        </row>
        <row r="5658">
          <cell r="Z5658" t="str">
            <v/>
          </cell>
        </row>
        <row r="5659">
          <cell r="Z5659" t="str">
            <v/>
          </cell>
        </row>
        <row r="5660">
          <cell r="Z5660" t="str">
            <v/>
          </cell>
        </row>
        <row r="5661">
          <cell r="Z5661" t="str">
            <v/>
          </cell>
        </row>
        <row r="5662">
          <cell r="Z5662" t="str">
            <v/>
          </cell>
        </row>
        <row r="5663">
          <cell r="Z5663" t="str">
            <v/>
          </cell>
        </row>
        <row r="5664">
          <cell r="Z5664" t="str">
            <v/>
          </cell>
        </row>
        <row r="5665">
          <cell r="Z5665" t="str">
            <v/>
          </cell>
        </row>
        <row r="5666">
          <cell r="Z5666" t="str">
            <v/>
          </cell>
        </row>
        <row r="5667">
          <cell r="Z5667" t="str">
            <v/>
          </cell>
        </row>
        <row r="5668">
          <cell r="Z5668" t="str">
            <v/>
          </cell>
        </row>
        <row r="5669">
          <cell r="Z5669" t="str">
            <v/>
          </cell>
        </row>
        <row r="5670">
          <cell r="Z5670" t="str">
            <v/>
          </cell>
        </row>
        <row r="5671">
          <cell r="Z5671" t="str">
            <v/>
          </cell>
        </row>
        <row r="5672">
          <cell r="Z5672" t="str">
            <v/>
          </cell>
        </row>
        <row r="5673">
          <cell r="Z5673" t="str">
            <v/>
          </cell>
        </row>
        <row r="5674">
          <cell r="Z5674" t="str">
            <v/>
          </cell>
        </row>
        <row r="5675">
          <cell r="Z5675" t="str">
            <v/>
          </cell>
        </row>
        <row r="5676">
          <cell r="Z5676" t="str">
            <v/>
          </cell>
        </row>
        <row r="5677">
          <cell r="Z5677" t="str">
            <v/>
          </cell>
        </row>
        <row r="5678">
          <cell r="Z5678" t="str">
            <v/>
          </cell>
        </row>
        <row r="5679">
          <cell r="Z5679" t="str">
            <v/>
          </cell>
        </row>
        <row r="5680">
          <cell r="Z5680" t="str">
            <v/>
          </cell>
        </row>
        <row r="5681">
          <cell r="Z5681" t="str">
            <v/>
          </cell>
        </row>
        <row r="5682">
          <cell r="Z5682" t="str">
            <v/>
          </cell>
        </row>
        <row r="5683">
          <cell r="Z5683" t="str">
            <v/>
          </cell>
        </row>
        <row r="5684">
          <cell r="Z5684" t="str">
            <v/>
          </cell>
        </row>
        <row r="5685">
          <cell r="Z5685" t="str">
            <v/>
          </cell>
        </row>
        <row r="5686">
          <cell r="Z5686" t="str">
            <v/>
          </cell>
        </row>
        <row r="5687">
          <cell r="Z5687" t="str">
            <v/>
          </cell>
        </row>
        <row r="5688">
          <cell r="Z5688" t="str">
            <v/>
          </cell>
        </row>
        <row r="5689">
          <cell r="Z5689" t="str">
            <v/>
          </cell>
        </row>
        <row r="5690">
          <cell r="Z5690" t="str">
            <v/>
          </cell>
        </row>
        <row r="5691">
          <cell r="Z5691" t="str">
            <v/>
          </cell>
        </row>
        <row r="5692">
          <cell r="Z5692" t="str">
            <v/>
          </cell>
        </row>
        <row r="5693">
          <cell r="Z5693" t="str">
            <v/>
          </cell>
        </row>
        <row r="5694">
          <cell r="Z5694" t="str">
            <v/>
          </cell>
        </row>
        <row r="5695">
          <cell r="Z5695" t="str">
            <v/>
          </cell>
        </row>
        <row r="5696">
          <cell r="Z5696" t="str">
            <v/>
          </cell>
        </row>
        <row r="5697">
          <cell r="Z5697" t="str">
            <v/>
          </cell>
        </row>
        <row r="5698">
          <cell r="Z5698" t="str">
            <v/>
          </cell>
        </row>
        <row r="5699">
          <cell r="Z5699" t="str">
            <v/>
          </cell>
        </row>
        <row r="5700">
          <cell r="Z5700" t="str">
            <v/>
          </cell>
        </row>
        <row r="5701">
          <cell r="Z5701" t="str">
            <v/>
          </cell>
        </row>
        <row r="5702">
          <cell r="Z5702" t="str">
            <v/>
          </cell>
        </row>
        <row r="5703">
          <cell r="Z5703" t="str">
            <v/>
          </cell>
        </row>
        <row r="5704">
          <cell r="Z5704" t="str">
            <v/>
          </cell>
        </row>
        <row r="5705">
          <cell r="Z5705" t="str">
            <v/>
          </cell>
        </row>
        <row r="5706">
          <cell r="Z5706" t="str">
            <v/>
          </cell>
        </row>
        <row r="5707">
          <cell r="Z5707" t="str">
            <v/>
          </cell>
        </row>
        <row r="5708">
          <cell r="Z5708" t="str">
            <v/>
          </cell>
        </row>
        <row r="5709">
          <cell r="Z5709" t="str">
            <v/>
          </cell>
        </row>
        <row r="5710">
          <cell r="Z5710" t="str">
            <v/>
          </cell>
        </row>
        <row r="5711">
          <cell r="Z5711" t="str">
            <v/>
          </cell>
        </row>
        <row r="5712">
          <cell r="Z5712" t="str">
            <v/>
          </cell>
        </row>
        <row r="5713">
          <cell r="Z5713" t="str">
            <v/>
          </cell>
        </row>
        <row r="5714">
          <cell r="Z5714" t="str">
            <v/>
          </cell>
        </row>
        <row r="5715">
          <cell r="Z5715" t="str">
            <v/>
          </cell>
        </row>
        <row r="5716">
          <cell r="Z5716" t="str">
            <v/>
          </cell>
        </row>
        <row r="5717">
          <cell r="Z5717" t="str">
            <v/>
          </cell>
        </row>
        <row r="5718">
          <cell r="Z5718" t="str">
            <v/>
          </cell>
        </row>
        <row r="5719">
          <cell r="Z5719" t="str">
            <v/>
          </cell>
        </row>
        <row r="5720">
          <cell r="Z5720" t="str">
            <v/>
          </cell>
        </row>
        <row r="5721">
          <cell r="Z5721" t="str">
            <v/>
          </cell>
        </row>
        <row r="5722">
          <cell r="Z5722" t="str">
            <v/>
          </cell>
        </row>
        <row r="5723">
          <cell r="Z5723" t="str">
            <v/>
          </cell>
        </row>
        <row r="5724">
          <cell r="Z5724" t="str">
            <v/>
          </cell>
        </row>
        <row r="5725">
          <cell r="Z5725" t="str">
            <v/>
          </cell>
        </row>
        <row r="5726">
          <cell r="Z5726" t="str">
            <v/>
          </cell>
        </row>
        <row r="5727">
          <cell r="Z5727" t="str">
            <v/>
          </cell>
        </row>
        <row r="5728">
          <cell r="Z5728" t="str">
            <v/>
          </cell>
        </row>
        <row r="5729">
          <cell r="Z5729" t="str">
            <v/>
          </cell>
        </row>
        <row r="5730">
          <cell r="Z5730" t="str">
            <v/>
          </cell>
        </row>
        <row r="5731">
          <cell r="Z5731" t="str">
            <v/>
          </cell>
        </row>
        <row r="5732">
          <cell r="Z5732" t="str">
            <v/>
          </cell>
        </row>
        <row r="5733">
          <cell r="Z5733" t="str">
            <v/>
          </cell>
        </row>
        <row r="5734">
          <cell r="Z5734" t="str">
            <v/>
          </cell>
        </row>
        <row r="5735">
          <cell r="Z5735" t="str">
            <v/>
          </cell>
        </row>
        <row r="5736">
          <cell r="Z5736" t="str">
            <v/>
          </cell>
        </row>
        <row r="5737">
          <cell r="Z5737" t="str">
            <v/>
          </cell>
        </row>
        <row r="5738">
          <cell r="Z5738" t="str">
            <v/>
          </cell>
        </row>
        <row r="5739">
          <cell r="Z5739" t="str">
            <v/>
          </cell>
        </row>
        <row r="5740">
          <cell r="Z5740" t="str">
            <v/>
          </cell>
        </row>
        <row r="5741">
          <cell r="Z5741" t="str">
            <v/>
          </cell>
        </row>
        <row r="5742">
          <cell r="Z5742" t="str">
            <v/>
          </cell>
        </row>
        <row r="5743">
          <cell r="Z5743" t="str">
            <v/>
          </cell>
        </row>
        <row r="5744">
          <cell r="Z5744" t="str">
            <v/>
          </cell>
        </row>
        <row r="5745">
          <cell r="Z5745" t="str">
            <v/>
          </cell>
        </row>
        <row r="5746">
          <cell r="Z5746" t="str">
            <v/>
          </cell>
        </row>
        <row r="5747">
          <cell r="Z5747" t="str">
            <v/>
          </cell>
        </row>
        <row r="5748">
          <cell r="Z5748" t="str">
            <v/>
          </cell>
        </row>
        <row r="5749">
          <cell r="Z5749" t="str">
            <v/>
          </cell>
        </row>
        <row r="5750">
          <cell r="Z5750" t="str">
            <v/>
          </cell>
        </row>
        <row r="5751">
          <cell r="Z5751" t="str">
            <v/>
          </cell>
        </row>
        <row r="5752">
          <cell r="Z5752" t="str">
            <v/>
          </cell>
        </row>
        <row r="5753">
          <cell r="Z5753" t="str">
            <v/>
          </cell>
        </row>
        <row r="5754">
          <cell r="Z5754" t="str">
            <v/>
          </cell>
        </row>
        <row r="5755">
          <cell r="Z5755" t="str">
            <v/>
          </cell>
        </row>
        <row r="5756">
          <cell r="Z5756" t="str">
            <v/>
          </cell>
        </row>
        <row r="5757">
          <cell r="Z5757" t="str">
            <v/>
          </cell>
        </row>
        <row r="5758">
          <cell r="Z5758" t="str">
            <v/>
          </cell>
        </row>
        <row r="5759">
          <cell r="Z5759" t="str">
            <v/>
          </cell>
        </row>
        <row r="5760">
          <cell r="Z5760" t="str">
            <v/>
          </cell>
        </row>
        <row r="5761">
          <cell r="Z5761" t="str">
            <v/>
          </cell>
        </row>
        <row r="5762">
          <cell r="Z5762" t="str">
            <v/>
          </cell>
        </row>
        <row r="5763">
          <cell r="Z5763" t="str">
            <v/>
          </cell>
        </row>
        <row r="5764">
          <cell r="Z5764" t="str">
            <v/>
          </cell>
        </row>
        <row r="5765">
          <cell r="Z5765" t="str">
            <v/>
          </cell>
        </row>
        <row r="5766">
          <cell r="Z5766" t="str">
            <v/>
          </cell>
        </row>
        <row r="5767">
          <cell r="Z5767" t="str">
            <v/>
          </cell>
        </row>
        <row r="5768">
          <cell r="Z5768" t="str">
            <v/>
          </cell>
        </row>
        <row r="5769">
          <cell r="Z5769" t="str">
            <v/>
          </cell>
        </row>
        <row r="5770">
          <cell r="Z5770" t="str">
            <v/>
          </cell>
        </row>
        <row r="5771">
          <cell r="Z5771" t="str">
            <v/>
          </cell>
        </row>
        <row r="5772">
          <cell r="Z5772" t="str">
            <v/>
          </cell>
        </row>
        <row r="5773">
          <cell r="Z5773" t="str">
            <v/>
          </cell>
        </row>
        <row r="5774">
          <cell r="Z5774" t="str">
            <v/>
          </cell>
        </row>
        <row r="5775">
          <cell r="Z5775" t="str">
            <v/>
          </cell>
        </row>
        <row r="5776">
          <cell r="Z5776" t="str">
            <v/>
          </cell>
        </row>
        <row r="5777">
          <cell r="Z5777" t="str">
            <v/>
          </cell>
        </row>
        <row r="5778">
          <cell r="Z5778" t="str">
            <v/>
          </cell>
        </row>
        <row r="5779">
          <cell r="Z5779" t="str">
            <v/>
          </cell>
        </row>
        <row r="5780">
          <cell r="Z5780" t="str">
            <v/>
          </cell>
        </row>
        <row r="5781">
          <cell r="Z5781" t="str">
            <v/>
          </cell>
        </row>
        <row r="5782">
          <cell r="Z5782" t="str">
            <v/>
          </cell>
        </row>
        <row r="5783">
          <cell r="Z5783" t="str">
            <v/>
          </cell>
        </row>
        <row r="5784">
          <cell r="Z5784" t="str">
            <v/>
          </cell>
        </row>
        <row r="5785">
          <cell r="Z5785" t="str">
            <v/>
          </cell>
        </row>
        <row r="5786">
          <cell r="Z5786" t="str">
            <v/>
          </cell>
        </row>
        <row r="5787">
          <cell r="Z5787" t="str">
            <v/>
          </cell>
        </row>
        <row r="5788">
          <cell r="Z5788" t="str">
            <v/>
          </cell>
        </row>
        <row r="5789">
          <cell r="Z5789" t="str">
            <v/>
          </cell>
        </row>
        <row r="5790">
          <cell r="Z5790" t="str">
            <v/>
          </cell>
        </row>
        <row r="5791">
          <cell r="Z5791" t="str">
            <v/>
          </cell>
        </row>
        <row r="5792">
          <cell r="Z5792" t="str">
            <v/>
          </cell>
        </row>
        <row r="5793">
          <cell r="Z5793" t="str">
            <v/>
          </cell>
        </row>
        <row r="5794">
          <cell r="Z5794" t="str">
            <v/>
          </cell>
        </row>
        <row r="5795">
          <cell r="Z5795" t="str">
            <v/>
          </cell>
        </row>
        <row r="5796">
          <cell r="Z5796" t="str">
            <v/>
          </cell>
        </row>
        <row r="5797">
          <cell r="Z5797" t="str">
            <v/>
          </cell>
        </row>
        <row r="5798">
          <cell r="Z5798" t="str">
            <v/>
          </cell>
        </row>
        <row r="5799">
          <cell r="Z5799" t="str">
            <v/>
          </cell>
        </row>
        <row r="5800">
          <cell r="Z5800" t="str">
            <v/>
          </cell>
        </row>
        <row r="5801">
          <cell r="Z5801" t="str">
            <v/>
          </cell>
        </row>
        <row r="5802">
          <cell r="Z5802" t="str">
            <v/>
          </cell>
        </row>
        <row r="5803">
          <cell r="Z5803" t="str">
            <v/>
          </cell>
        </row>
        <row r="5804">
          <cell r="Z5804" t="str">
            <v/>
          </cell>
        </row>
        <row r="5805">
          <cell r="Z5805" t="str">
            <v/>
          </cell>
        </row>
        <row r="5806">
          <cell r="Z5806" t="str">
            <v/>
          </cell>
        </row>
        <row r="5807">
          <cell r="Z5807" t="str">
            <v/>
          </cell>
        </row>
        <row r="5808">
          <cell r="Z5808" t="str">
            <v/>
          </cell>
        </row>
        <row r="5809">
          <cell r="Z5809" t="str">
            <v/>
          </cell>
        </row>
        <row r="5810">
          <cell r="Z5810" t="str">
            <v/>
          </cell>
        </row>
        <row r="5811">
          <cell r="Z5811" t="str">
            <v/>
          </cell>
        </row>
        <row r="5812">
          <cell r="Z5812" t="str">
            <v/>
          </cell>
        </row>
        <row r="5813">
          <cell r="Z5813" t="str">
            <v/>
          </cell>
        </row>
        <row r="5814">
          <cell r="Z5814" t="str">
            <v/>
          </cell>
        </row>
        <row r="5815">
          <cell r="Z5815" t="str">
            <v/>
          </cell>
        </row>
        <row r="5816">
          <cell r="Z5816" t="str">
            <v/>
          </cell>
        </row>
        <row r="5817">
          <cell r="Z5817" t="str">
            <v/>
          </cell>
        </row>
        <row r="5818">
          <cell r="Z5818" t="str">
            <v/>
          </cell>
        </row>
        <row r="5819">
          <cell r="Z5819" t="str">
            <v/>
          </cell>
        </row>
        <row r="5820">
          <cell r="Z5820" t="str">
            <v/>
          </cell>
        </row>
        <row r="5821">
          <cell r="Z5821" t="str">
            <v/>
          </cell>
        </row>
        <row r="5822">
          <cell r="Z5822" t="str">
            <v/>
          </cell>
        </row>
        <row r="5823">
          <cell r="Z5823" t="str">
            <v/>
          </cell>
        </row>
        <row r="5824">
          <cell r="Z5824" t="str">
            <v/>
          </cell>
        </row>
        <row r="5825">
          <cell r="Z5825" t="str">
            <v/>
          </cell>
        </row>
        <row r="5826">
          <cell r="Z5826" t="str">
            <v/>
          </cell>
        </row>
        <row r="5827">
          <cell r="Z5827" t="str">
            <v/>
          </cell>
        </row>
        <row r="5828">
          <cell r="Z5828" t="str">
            <v/>
          </cell>
        </row>
        <row r="5829">
          <cell r="Z5829" t="str">
            <v/>
          </cell>
        </row>
        <row r="5830">
          <cell r="Z5830" t="str">
            <v/>
          </cell>
        </row>
        <row r="5831">
          <cell r="Z5831" t="str">
            <v/>
          </cell>
        </row>
        <row r="5832">
          <cell r="Z5832" t="str">
            <v/>
          </cell>
        </row>
        <row r="5833">
          <cell r="Z5833" t="str">
            <v/>
          </cell>
        </row>
        <row r="5834">
          <cell r="Z5834" t="str">
            <v/>
          </cell>
        </row>
        <row r="5835">
          <cell r="Z5835" t="str">
            <v/>
          </cell>
        </row>
        <row r="5836">
          <cell r="Z5836" t="str">
            <v/>
          </cell>
        </row>
        <row r="5837">
          <cell r="Z5837" t="str">
            <v/>
          </cell>
        </row>
        <row r="5838">
          <cell r="Z5838" t="str">
            <v/>
          </cell>
        </row>
        <row r="5839">
          <cell r="Z5839" t="str">
            <v/>
          </cell>
        </row>
        <row r="5840">
          <cell r="Z5840" t="str">
            <v/>
          </cell>
        </row>
        <row r="5841">
          <cell r="Z5841" t="str">
            <v/>
          </cell>
        </row>
        <row r="5842">
          <cell r="Z5842" t="str">
            <v/>
          </cell>
        </row>
        <row r="5843">
          <cell r="Z5843" t="str">
            <v/>
          </cell>
        </row>
        <row r="5844">
          <cell r="Z5844" t="str">
            <v/>
          </cell>
        </row>
        <row r="5845">
          <cell r="Z5845" t="str">
            <v/>
          </cell>
        </row>
        <row r="5846">
          <cell r="Z5846" t="str">
            <v/>
          </cell>
        </row>
        <row r="5847">
          <cell r="Z5847" t="str">
            <v/>
          </cell>
        </row>
        <row r="5848">
          <cell r="Z5848" t="str">
            <v/>
          </cell>
        </row>
        <row r="5849">
          <cell r="Z5849" t="str">
            <v/>
          </cell>
        </row>
        <row r="5850">
          <cell r="Z5850" t="str">
            <v/>
          </cell>
        </row>
        <row r="5851">
          <cell r="Z5851" t="str">
            <v/>
          </cell>
        </row>
        <row r="5852">
          <cell r="Z5852" t="str">
            <v/>
          </cell>
        </row>
        <row r="5853">
          <cell r="Z5853" t="str">
            <v/>
          </cell>
        </row>
        <row r="5854">
          <cell r="Z5854" t="str">
            <v/>
          </cell>
        </row>
        <row r="5855">
          <cell r="Z5855" t="str">
            <v/>
          </cell>
        </row>
        <row r="5856">
          <cell r="Z5856" t="str">
            <v/>
          </cell>
        </row>
        <row r="5857">
          <cell r="Z5857" t="str">
            <v/>
          </cell>
        </row>
        <row r="5858">
          <cell r="Z5858" t="str">
            <v/>
          </cell>
        </row>
        <row r="5859">
          <cell r="Z5859" t="str">
            <v/>
          </cell>
        </row>
        <row r="5860">
          <cell r="Z5860" t="str">
            <v/>
          </cell>
        </row>
        <row r="5861">
          <cell r="Z5861" t="str">
            <v/>
          </cell>
        </row>
        <row r="5862">
          <cell r="Z5862" t="str">
            <v/>
          </cell>
        </row>
        <row r="5863">
          <cell r="Z5863" t="str">
            <v/>
          </cell>
        </row>
        <row r="5864">
          <cell r="Z5864" t="str">
            <v/>
          </cell>
        </row>
        <row r="5865">
          <cell r="Z5865" t="str">
            <v/>
          </cell>
        </row>
        <row r="5866">
          <cell r="Z5866" t="str">
            <v/>
          </cell>
        </row>
        <row r="5867">
          <cell r="Z5867" t="str">
            <v/>
          </cell>
        </row>
        <row r="5868">
          <cell r="Z5868" t="str">
            <v/>
          </cell>
        </row>
        <row r="5869">
          <cell r="Z5869" t="str">
            <v/>
          </cell>
        </row>
        <row r="5870">
          <cell r="Z5870" t="str">
            <v/>
          </cell>
        </row>
        <row r="5871">
          <cell r="Z5871" t="str">
            <v/>
          </cell>
        </row>
        <row r="5872">
          <cell r="Z5872" t="str">
            <v/>
          </cell>
        </row>
        <row r="5873">
          <cell r="Z5873" t="str">
            <v/>
          </cell>
        </row>
        <row r="5874">
          <cell r="Z5874" t="str">
            <v/>
          </cell>
        </row>
        <row r="5875">
          <cell r="Z5875" t="str">
            <v/>
          </cell>
        </row>
        <row r="5876">
          <cell r="Z5876" t="str">
            <v/>
          </cell>
        </row>
        <row r="5877">
          <cell r="Z5877" t="str">
            <v/>
          </cell>
        </row>
        <row r="5878">
          <cell r="Z5878" t="str">
            <v/>
          </cell>
        </row>
        <row r="5879">
          <cell r="Z5879" t="str">
            <v/>
          </cell>
        </row>
        <row r="5880">
          <cell r="Z5880" t="str">
            <v/>
          </cell>
        </row>
        <row r="5881">
          <cell r="Z5881" t="str">
            <v/>
          </cell>
        </row>
        <row r="5882">
          <cell r="Z5882" t="str">
            <v/>
          </cell>
        </row>
        <row r="5883">
          <cell r="Z5883" t="str">
            <v/>
          </cell>
        </row>
        <row r="5884">
          <cell r="Z5884" t="str">
            <v/>
          </cell>
        </row>
        <row r="5885">
          <cell r="Z5885" t="str">
            <v/>
          </cell>
        </row>
        <row r="5886">
          <cell r="Z5886" t="str">
            <v/>
          </cell>
        </row>
        <row r="5887">
          <cell r="Z5887" t="str">
            <v/>
          </cell>
        </row>
        <row r="5888">
          <cell r="Z5888" t="str">
            <v/>
          </cell>
        </row>
        <row r="5889">
          <cell r="Z5889" t="str">
            <v/>
          </cell>
        </row>
        <row r="5890">
          <cell r="Z5890" t="str">
            <v/>
          </cell>
        </row>
        <row r="5891">
          <cell r="Z5891" t="str">
            <v/>
          </cell>
        </row>
        <row r="5892">
          <cell r="Z5892" t="str">
            <v/>
          </cell>
        </row>
        <row r="5893">
          <cell r="Z5893" t="str">
            <v/>
          </cell>
        </row>
        <row r="5894">
          <cell r="Z5894" t="str">
            <v/>
          </cell>
        </row>
        <row r="5895">
          <cell r="Z5895" t="str">
            <v/>
          </cell>
        </row>
        <row r="5896">
          <cell r="Z5896" t="str">
            <v/>
          </cell>
        </row>
        <row r="5897">
          <cell r="Z5897" t="str">
            <v/>
          </cell>
        </row>
        <row r="5898">
          <cell r="Z5898" t="str">
            <v/>
          </cell>
        </row>
        <row r="5899">
          <cell r="Z5899" t="str">
            <v/>
          </cell>
        </row>
        <row r="5900">
          <cell r="Z5900" t="str">
            <v/>
          </cell>
        </row>
        <row r="5901">
          <cell r="Z5901" t="str">
            <v/>
          </cell>
        </row>
        <row r="5902">
          <cell r="Z5902" t="str">
            <v/>
          </cell>
        </row>
        <row r="5903">
          <cell r="Z5903" t="str">
            <v/>
          </cell>
        </row>
        <row r="5904">
          <cell r="Z5904" t="str">
            <v/>
          </cell>
        </row>
        <row r="5905">
          <cell r="Z5905" t="str">
            <v/>
          </cell>
        </row>
        <row r="5906">
          <cell r="Z5906" t="str">
            <v/>
          </cell>
        </row>
        <row r="5907">
          <cell r="Z5907" t="str">
            <v/>
          </cell>
        </row>
        <row r="5908">
          <cell r="Z5908" t="str">
            <v/>
          </cell>
        </row>
        <row r="5909">
          <cell r="Z5909" t="str">
            <v/>
          </cell>
        </row>
        <row r="5910">
          <cell r="Z5910" t="str">
            <v/>
          </cell>
        </row>
        <row r="5911">
          <cell r="Z5911" t="str">
            <v/>
          </cell>
        </row>
        <row r="5912">
          <cell r="Z5912" t="str">
            <v/>
          </cell>
        </row>
        <row r="5913">
          <cell r="Z5913" t="str">
            <v/>
          </cell>
        </row>
        <row r="5914">
          <cell r="Z5914" t="str">
            <v/>
          </cell>
        </row>
        <row r="5915">
          <cell r="Z5915" t="str">
            <v/>
          </cell>
        </row>
        <row r="5916">
          <cell r="Z5916" t="str">
            <v/>
          </cell>
        </row>
        <row r="5917">
          <cell r="Z5917" t="str">
            <v/>
          </cell>
        </row>
        <row r="5918">
          <cell r="Z5918" t="str">
            <v/>
          </cell>
        </row>
        <row r="5919">
          <cell r="Z5919" t="str">
            <v/>
          </cell>
        </row>
        <row r="5920">
          <cell r="Z5920" t="str">
            <v/>
          </cell>
        </row>
        <row r="5921">
          <cell r="Z5921" t="str">
            <v/>
          </cell>
        </row>
        <row r="5922">
          <cell r="Z5922" t="str">
            <v/>
          </cell>
        </row>
        <row r="5923">
          <cell r="Z5923" t="str">
            <v/>
          </cell>
        </row>
        <row r="5924">
          <cell r="Z5924" t="str">
            <v/>
          </cell>
        </row>
        <row r="5925">
          <cell r="Z5925" t="str">
            <v/>
          </cell>
        </row>
        <row r="5926">
          <cell r="Z5926" t="str">
            <v/>
          </cell>
        </row>
        <row r="5927">
          <cell r="Z5927" t="str">
            <v/>
          </cell>
        </row>
        <row r="5928">
          <cell r="Z5928" t="str">
            <v/>
          </cell>
        </row>
        <row r="5929">
          <cell r="Z5929" t="str">
            <v/>
          </cell>
        </row>
        <row r="5930">
          <cell r="Z5930" t="str">
            <v/>
          </cell>
        </row>
        <row r="5931">
          <cell r="Z5931" t="str">
            <v/>
          </cell>
        </row>
        <row r="5932">
          <cell r="Z5932" t="str">
            <v/>
          </cell>
        </row>
        <row r="5933">
          <cell r="Z5933" t="str">
            <v/>
          </cell>
        </row>
        <row r="5934">
          <cell r="Z5934" t="str">
            <v/>
          </cell>
        </row>
        <row r="5935">
          <cell r="Z5935" t="str">
            <v/>
          </cell>
        </row>
        <row r="5936">
          <cell r="Z5936" t="str">
            <v/>
          </cell>
        </row>
        <row r="5937">
          <cell r="Z5937" t="str">
            <v/>
          </cell>
        </row>
        <row r="5938">
          <cell r="Z5938" t="str">
            <v/>
          </cell>
        </row>
        <row r="5939">
          <cell r="Z5939" t="str">
            <v/>
          </cell>
        </row>
        <row r="5940">
          <cell r="Z5940" t="str">
            <v/>
          </cell>
        </row>
        <row r="5941">
          <cell r="Z5941" t="str">
            <v/>
          </cell>
        </row>
        <row r="5942">
          <cell r="Z5942" t="str">
            <v/>
          </cell>
        </row>
        <row r="5943">
          <cell r="Z5943" t="str">
            <v/>
          </cell>
        </row>
        <row r="5944">
          <cell r="Z5944" t="str">
            <v/>
          </cell>
        </row>
        <row r="5945">
          <cell r="Z5945" t="str">
            <v/>
          </cell>
        </row>
        <row r="5946">
          <cell r="Z5946" t="str">
            <v/>
          </cell>
        </row>
        <row r="5947">
          <cell r="Z5947" t="str">
            <v/>
          </cell>
        </row>
        <row r="5948">
          <cell r="Z5948" t="str">
            <v/>
          </cell>
        </row>
        <row r="5949">
          <cell r="Z5949" t="str">
            <v/>
          </cell>
        </row>
        <row r="5950">
          <cell r="Z5950" t="str">
            <v/>
          </cell>
        </row>
        <row r="5951">
          <cell r="Z5951" t="str">
            <v/>
          </cell>
        </row>
        <row r="5952">
          <cell r="Z5952" t="str">
            <v/>
          </cell>
        </row>
        <row r="5953">
          <cell r="Z5953" t="str">
            <v/>
          </cell>
        </row>
        <row r="5954">
          <cell r="Z5954" t="str">
            <v/>
          </cell>
        </row>
        <row r="5955">
          <cell r="Z5955" t="str">
            <v/>
          </cell>
        </row>
        <row r="5956">
          <cell r="Z5956" t="str">
            <v/>
          </cell>
        </row>
        <row r="5957">
          <cell r="Z5957" t="str">
            <v/>
          </cell>
        </row>
        <row r="5958">
          <cell r="Z5958" t="str">
            <v/>
          </cell>
        </row>
        <row r="5959">
          <cell r="Z5959" t="str">
            <v/>
          </cell>
        </row>
        <row r="5960">
          <cell r="Z5960" t="str">
            <v/>
          </cell>
        </row>
        <row r="5961">
          <cell r="Z5961" t="str">
            <v/>
          </cell>
        </row>
        <row r="5962">
          <cell r="Z5962" t="str">
            <v/>
          </cell>
        </row>
        <row r="5963">
          <cell r="Z5963" t="str">
            <v/>
          </cell>
        </row>
        <row r="5964">
          <cell r="Z5964" t="str">
            <v/>
          </cell>
        </row>
        <row r="5965">
          <cell r="Z5965" t="str">
            <v/>
          </cell>
        </row>
        <row r="5966">
          <cell r="Z5966" t="str">
            <v/>
          </cell>
        </row>
        <row r="5967">
          <cell r="Z5967" t="str">
            <v/>
          </cell>
        </row>
        <row r="5968">
          <cell r="Z5968" t="str">
            <v/>
          </cell>
        </row>
        <row r="5969">
          <cell r="Z5969" t="str">
            <v/>
          </cell>
        </row>
        <row r="5970">
          <cell r="Z5970" t="str">
            <v/>
          </cell>
        </row>
        <row r="5971">
          <cell r="Z5971" t="str">
            <v/>
          </cell>
        </row>
        <row r="5972">
          <cell r="Z5972" t="str">
            <v/>
          </cell>
        </row>
        <row r="5973">
          <cell r="Z5973" t="str">
            <v/>
          </cell>
        </row>
        <row r="5974">
          <cell r="Z5974" t="str">
            <v/>
          </cell>
        </row>
        <row r="5975">
          <cell r="Z5975" t="str">
            <v/>
          </cell>
        </row>
        <row r="5976">
          <cell r="Z5976" t="str">
            <v/>
          </cell>
        </row>
        <row r="5977">
          <cell r="Z5977" t="str">
            <v/>
          </cell>
        </row>
        <row r="5978">
          <cell r="Z5978" t="str">
            <v/>
          </cell>
        </row>
        <row r="5979">
          <cell r="Z5979" t="str">
            <v/>
          </cell>
        </row>
        <row r="5980">
          <cell r="Z5980" t="str">
            <v/>
          </cell>
        </row>
        <row r="5981">
          <cell r="Z5981" t="str">
            <v/>
          </cell>
        </row>
        <row r="5982">
          <cell r="Z5982" t="str">
            <v/>
          </cell>
        </row>
        <row r="5983">
          <cell r="Z5983" t="str">
            <v/>
          </cell>
        </row>
        <row r="5984">
          <cell r="Z5984" t="str">
            <v/>
          </cell>
        </row>
        <row r="5985">
          <cell r="Z5985" t="str">
            <v/>
          </cell>
        </row>
        <row r="5986">
          <cell r="Z5986" t="str">
            <v/>
          </cell>
        </row>
        <row r="5987">
          <cell r="Z5987" t="str">
            <v/>
          </cell>
        </row>
        <row r="5988">
          <cell r="Z5988" t="str">
            <v/>
          </cell>
        </row>
        <row r="5989">
          <cell r="Z5989" t="str">
            <v/>
          </cell>
        </row>
        <row r="5990">
          <cell r="Z5990" t="str">
            <v/>
          </cell>
        </row>
        <row r="5991">
          <cell r="Z5991" t="str">
            <v/>
          </cell>
        </row>
        <row r="5992">
          <cell r="Z5992" t="str">
            <v/>
          </cell>
        </row>
        <row r="5993">
          <cell r="Z5993" t="str">
            <v/>
          </cell>
        </row>
        <row r="5994">
          <cell r="Z5994" t="str">
            <v/>
          </cell>
        </row>
        <row r="5995">
          <cell r="Z5995" t="str">
            <v/>
          </cell>
        </row>
        <row r="5996">
          <cell r="Z5996" t="str">
            <v/>
          </cell>
        </row>
        <row r="5997">
          <cell r="Z5997" t="str">
            <v/>
          </cell>
        </row>
        <row r="5998">
          <cell r="Z5998" t="str">
            <v/>
          </cell>
        </row>
        <row r="5999">
          <cell r="Z5999" t="str">
            <v/>
          </cell>
        </row>
        <row r="6000">
          <cell r="Z6000" t="str">
            <v/>
          </cell>
        </row>
      </sheetData>
      <sheetData sheetId="2">
        <row r="1">
          <cell r="P1">
            <v>119548</v>
          </cell>
        </row>
      </sheetData>
      <sheetData sheetId="3">
        <row r="1">
          <cell r="P1">
            <v>115728</v>
          </cell>
        </row>
      </sheetData>
      <sheetData sheetId="4">
        <row r="13">
          <cell r="S13" t="str">
            <v>119548</v>
          </cell>
        </row>
      </sheetData>
      <sheetData sheetId="5"/>
      <sheetData sheetId="6"/>
      <sheetData sheetId="7">
        <row r="1">
          <cell r="O1">
            <v>605000</v>
          </cell>
          <cell r="Q1">
            <v>3524.7269154197365</v>
          </cell>
        </row>
        <row r="2">
          <cell r="AD2">
            <v>302.20400000000006</v>
          </cell>
        </row>
        <row r="3">
          <cell r="AD3" t="e">
            <v>#N/A</v>
          </cell>
        </row>
      </sheetData>
      <sheetData sheetId="8"/>
      <sheetData sheetId="9">
        <row r="1">
          <cell r="N1">
            <v>97.503900156006239</v>
          </cell>
          <cell r="T1">
            <v>1095</v>
          </cell>
        </row>
        <row r="2">
          <cell r="N2">
            <v>720</v>
          </cell>
        </row>
        <row r="3">
          <cell r="BH3">
            <v>0</v>
          </cell>
        </row>
        <row r="5">
          <cell r="C5">
            <v>0</v>
          </cell>
        </row>
        <row r="9">
          <cell r="F9">
            <v>51.28</v>
          </cell>
        </row>
        <row r="10">
          <cell r="F10">
            <v>43014</v>
          </cell>
        </row>
      </sheetData>
      <sheetData sheetId="10"/>
      <sheetData sheetId="11">
        <row r="4">
          <cell r="BI4" t="str">
            <v>ppfas</v>
          </cell>
          <cell r="BJ4" t="str">
            <v/>
          </cell>
          <cell r="BK4" t="str">
            <v/>
          </cell>
          <cell r="BL4" t="str">
            <v/>
          </cell>
          <cell r="BM4" t="str">
            <v/>
          </cell>
          <cell r="BN4" t="str">
            <v/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</row>
        <row r="5">
          <cell r="BI5" t="str">
            <v>hdfcbalanced-dir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/>
          </cell>
          <cell r="BP5" t="str">
            <v/>
          </cell>
          <cell r="BQ5" t="str">
            <v/>
          </cell>
          <cell r="BR5" t="str">
            <v/>
          </cell>
        </row>
        <row r="6">
          <cell r="BI6" t="str">
            <v>qlte</v>
          </cell>
          <cell r="BJ6" t="str">
            <v/>
          </cell>
          <cell r="BK6" t="str">
            <v/>
          </cell>
          <cell r="BL6" t="str">
            <v/>
          </cell>
          <cell r="BM6" t="str">
            <v/>
          </cell>
          <cell r="BN6" t="str">
            <v/>
          </cell>
          <cell r="BO6" t="str">
            <v/>
          </cell>
          <cell r="BP6" t="str">
            <v/>
          </cell>
          <cell r="BQ6" t="str">
            <v/>
          </cell>
          <cell r="BR6" t="str">
            <v/>
          </cell>
        </row>
        <row r="7">
          <cell r="BI7" t="str">
            <v>fibcf-direct</v>
          </cell>
          <cell r="BJ7" t="str">
            <v/>
          </cell>
          <cell r="BK7" t="str">
            <v/>
          </cell>
          <cell r="BL7" t="str">
            <v/>
          </cell>
          <cell r="BM7" t="str">
            <v/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 t="str">
            <v/>
          </cell>
        </row>
        <row r="8">
          <cell r="BI8" t="str">
            <v>franklin-small-comp</v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I9" t="str">
            <v>FT-US-feeder</v>
          </cell>
          <cell r="BJ9" t="str">
            <v/>
          </cell>
          <cell r="BK9" t="str">
            <v/>
          </cell>
          <cell r="BL9" t="str">
            <v/>
          </cell>
          <cell r="BM9" t="str">
            <v/>
          </cell>
          <cell r="BN9" t="str">
            <v/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</row>
        <row r="10">
          <cell r="BI10" t="str">
            <v>mirae-India-opp</v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</row>
        <row r="11">
          <cell r="BI11" t="str">
            <v/>
          </cell>
          <cell r="BJ11" t="str">
            <v>hdfc-prudence-dir</v>
          </cell>
          <cell r="BK11" t="str">
            <v/>
          </cell>
          <cell r="BL11" t="str">
            <v/>
          </cell>
          <cell r="BM11" t="str">
            <v/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</row>
        <row r="12">
          <cell r="BI12" t="str">
            <v/>
          </cell>
          <cell r="BJ12" t="str">
            <v>hdfc-top-200-dir</v>
          </cell>
          <cell r="BK12" t="str">
            <v/>
          </cell>
          <cell r="BL12" t="str">
            <v/>
          </cell>
          <cell r="BM12" t="str">
            <v/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</row>
        <row r="13">
          <cell r="BI13" t="str">
            <v/>
          </cell>
          <cell r="BJ13" t="str">
            <v>icici-dynamic-dir</v>
          </cell>
          <cell r="BK13" t="str">
            <v/>
          </cell>
          <cell r="BL13" t="str">
            <v/>
          </cell>
          <cell r="BM13" t="str">
            <v/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</row>
        <row r="14">
          <cell r="BI14" t="str">
            <v/>
          </cell>
          <cell r="BJ14" t="str">
            <v>mirae-emer-bluechip</v>
          </cell>
          <cell r="BK14" t="str">
            <v/>
          </cell>
          <cell r="BL14" t="str">
            <v/>
          </cell>
          <cell r="BM14" t="str">
            <v/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</row>
        <row r="15">
          <cell r="BI15" t="str">
            <v/>
          </cell>
          <cell r="BJ15" t="str">
            <v/>
          </cell>
          <cell r="BK15" t="str">
            <v>rupa2</v>
          </cell>
          <cell r="BL15" t="str">
            <v/>
          </cell>
          <cell r="BM15" t="str">
            <v/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</row>
        <row r="16">
          <cell r="BI16" t="str">
            <v>dspbr-t100-dir</v>
          </cell>
          <cell r="BJ16" t="str">
            <v/>
          </cell>
          <cell r="BK16" t="str">
            <v/>
          </cell>
          <cell r="BL16" t="str">
            <v/>
          </cell>
          <cell r="BM16" t="str">
            <v/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</row>
        <row r="17">
          <cell r="BI17" t="str">
            <v>dspbr-t100-reg</v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</row>
        <row r="18">
          <cell r="BI18" t="str">
            <v>fibcf-reg</v>
          </cell>
          <cell r="BJ18" t="str">
            <v/>
          </cell>
          <cell r="BK18" t="str">
            <v/>
          </cell>
          <cell r="BL18" t="str">
            <v/>
          </cell>
          <cell r="BM18" t="str">
            <v/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</row>
        <row r="19">
          <cell r="BI19" t="str">
            <v>hdfc-balanced-reg</v>
          </cell>
          <cell r="BJ19" t="str">
            <v/>
          </cell>
          <cell r="BK19" t="str">
            <v/>
          </cell>
          <cell r="BL19" t="str">
            <v/>
          </cell>
          <cell r="BM19" t="str">
            <v/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</row>
        <row r="20">
          <cell r="BI20" t="str">
            <v>hdfc-equity-dir</v>
          </cell>
          <cell r="BJ20" t="str">
            <v/>
          </cell>
          <cell r="BK20" t="str">
            <v/>
          </cell>
          <cell r="BL20" t="str">
            <v/>
          </cell>
          <cell r="BM20" t="str">
            <v/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</row>
        <row r="21">
          <cell r="BI21" t="str">
            <v>hdfc-equity-reg</v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</row>
        <row r="22">
          <cell r="BI22" t="str">
            <v/>
          </cell>
          <cell r="BJ22" t="str">
            <v>hdfc-prudedence-reg</v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</row>
        <row r="23">
          <cell r="BI23" t="str">
            <v/>
          </cell>
          <cell r="BJ23" t="str">
            <v>hdfc-t200-reg</v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</row>
        <row r="24">
          <cell r="BI24" t="str">
            <v/>
          </cell>
          <cell r="BJ24" t="str">
            <v>icici-dynamic-reg</v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</row>
        <row r="25">
          <cell r="BI25" t="str">
            <v>sbi-magnum-taxgain</v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</row>
        <row r="26">
          <cell r="BI26" t="str">
            <v/>
          </cell>
          <cell r="BJ26" t="str">
            <v>uti-div-yield-dir</v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</row>
        <row r="27">
          <cell r="BI27" t="str">
            <v/>
          </cell>
          <cell r="BJ27" t="str">
            <v>uti-div-yield-reg</v>
          </cell>
          <cell r="BK27" t="str">
            <v/>
          </cell>
          <cell r="BL27" t="str">
            <v/>
          </cell>
          <cell r="BM27" t="str">
            <v/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</row>
        <row r="28">
          <cell r="BI28" t="str">
            <v/>
          </cell>
          <cell r="BJ28" t="str">
            <v>uti-opp-dir</v>
          </cell>
          <cell r="BK28" t="str">
            <v/>
          </cell>
          <cell r="BL28" t="str">
            <v/>
          </cell>
          <cell r="BM28" t="str">
            <v/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</row>
        <row r="29">
          <cell r="BI29" t="str">
            <v>sundaram-elss-reg</v>
          </cell>
          <cell r="BJ29" t="str">
            <v/>
          </cell>
          <cell r="BK29" t="str">
            <v/>
          </cell>
          <cell r="BL29" t="str">
            <v/>
          </cell>
          <cell r="BM29" t="str">
            <v/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</row>
        <row r="30">
          <cell r="BI30" t="str">
            <v/>
          </cell>
          <cell r="BJ30" t="str">
            <v/>
          </cell>
          <cell r="BK30" t="str">
            <v>rupa1</v>
          </cell>
          <cell r="BL30" t="str">
            <v/>
          </cell>
          <cell r="BM30" t="str">
            <v/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</row>
        <row r="31">
          <cell r="BI31" t="str">
            <v>can-reb-elss</v>
          </cell>
          <cell r="BJ31" t="str">
            <v/>
          </cell>
          <cell r="BK31" t="str">
            <v/>
          </cell>
          <cell r="BL31" t="str">
            <v/>
          </cell>
          <cell r="BM31" t="str">
            <v/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</row>
        <row r="32">
          <cell r="BI32" t="str">
            <v>sundaram-elss-growth-dir</v>
          </cell>
          <cell r="BJ32" t="str">
            <v/>
          </cell>
          <cell r="BK32" t="str">
            <v/>
          </cell>
          <cell r="BL32" t="str">
            <v/>
          </cell>
          <cell r="BM32" t="str">
            <v/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</row>
        <row r="33">
          <cell r="BI33" t="str">
            <v/>
          </cell>
          <cell r="BJ33" t="str">
            <v/>
          </cell>
          <cell r="BK33" t="str">
            <v/>
          </cell>
          <cell r="BL33" t="str">
            <v/>
          </cell>
          <cell r="BM33" t="str">
            <v/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</row>
        <row r="34">
          <cell r="BI34" t="str">
            <v/>
          </cell>
          <cell r="BJ34" t="str">
            <v/>
          </cell>
          <cell r="BK34" t="str">
            <v/>
          </cell>
          <cell r="BL34" t="str">
            <v/>
          </cell>
          <cell r="BM34" t="str">
            <v/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</row>
        <row r="35">
          <cell r="BI35" t="str">
            <v/>
          </cell>
          <cell r="BJ35" t="str">
            <v/>
          </cell>
          <cell r="BK35" t="str">
            <v/>
          </cell>
          <cell r="BL35" t="str">
            <v/>
          </cell>
          <cell r="BM35" t="str">
            <v/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 t="str">
            <v/>
          </cell>
        </row>
        <row r="36">
          <cell r="BI36" t="str">
            <v/>
          </cell>
          <cell r="BJ36" t="str">
            <v/>
          </cell>
          <cell r="BK36" t="str">
            <v/>
          </cell>
          <cell r="BL36" t="str">
            <v/>
          </cell>
          <cell r="BM36" t="str">
            <v/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 t="str">
            <v/>
          </cell>
        </row>
        <row r="37">
          <cell r="BI37" t="str">
            <v/>
          </cell>
          <cell r="BJ37" t="str">
            <v/>
          </cell>
          <cell r="BK37" t="str">
            <v/>
          </cell>
          <cell r="BL37" t="str">
            <v/>
          </cell>
          <cell r="BM37" t="str">
            <v/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 t="str">
            <v/>
          </cell>
        </row>
        <row r="38">
          <cell r="BI38" t="str">
            <v/>
          </cell>
          <cell r="BJ38" t="str">
            <v/>
          </cell>
          <cell r="BK38" t="str">
            <v/>
          </cell>
          <cell r="BL38" t="str">
            <v/>
          </cell>
          <cell r="BM38" t="str">
            <v/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 t="str">
            <v/>
          </cell>
        </row>
        <row r="39">
          <cell r="BI39" t="str">
            <v/>
          </cell>
          <cell r="BJ39" t="str">
            <v/>
          </cell>
          <cell r="BK39" t="str">
            <v/>
          </cell>
          <cell r="BL39" t="str">
            <v/>
          </cell>
          <cell r="BM39" t="str">
            <v/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 t="str">
            <v/>
          </cell>
        </row>
        <row r="40">
          <cell r="BI40" t="str">
            <v/>
          </cell>
          <cell r="BJ40" t="str">
            <v/>
          </cell>
          <cell r="BK40" t="str">
            <v/>
          </cell>
          <cell r="BL40" t="str">
            <v/>
          </cell>
          <cell r="BM40" t="str">
            <v/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 t="str">
            <v/>
          </cell>
        </row>
        <row r="41">
          <cell r="BI41" t="str">
            <v/>
          </cell>
          <cell r="BJ41" t="str">
            <v/>
          </cell>
          <cell r="BK41" t="str">
            <v/>
          </cell>
          <cell r="BL41" t="str">
            <v/>
          </cell>
          <cell r="BM41" t="str">
            <v/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 t="str">
            <v/>
          </cell>
        </row>
        <row r="42">
          <cell r="BI42" t="str">
            <v/>
          </cell>
          <cell r="BJ42" t="str">
            <v/>
          </cell>
          <cell r="BK42" t="str">
            <v/>
          </cell>
          <cell r="BL42" t="str">
            <v/>
          </cell>
          <cell r="BM42" t="str">
            <v/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 t="str">
            <v/>
          </cell>
        </row>
        <row r="43">
          <cell r="BI43" t="str">
            <v/>
          </cell>
          <cell r="BJ43" t="str">
            <v/>
          </cell>
          <cell r="BK43" t="str">
            <v/>
          </cell>
          <cell r="BL43" t="str">
            <v/>
          </cell>
          <cell r="BM43" t="str">
            <v/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 t="str">
            <v/>
          </cell>
        </row>
        <row r="44">
          <cell r="BI44" t="str">
            <v/>
          </cell>
          <cell r="BJ44" t="str">
            <v/>
          </cell>
          <cell r="BK44" t="str">
            <v/>
          </cell>
          <cell r="BL44" t="str">
            <v/>
          </cell>
          <cell r="BM44" t="str">
            <v/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 t="str">
            <v/>
          </cell>
        </row>
        <row r="45">
          <cell r="BI45" t="str">
            <v/>
          </cell>
          <cell r="BJ45" t="str">
            <v/>
          </cell>
          <cell r="BK45" t="str">
            <v/>
          </cell>
          <cell r="BL45" t="str">
            <v/>
          </cell>
          <cell r="BM45" t="str">
            <v/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 t="str">
            <v/>
          </cell>
        </row>
        <row r="46">
          <cell r="BI46" t="str">
            <v/>
          </cell>
          <cell r="BJ46" t="str">
            <v/>
          </cell>
          <cell r="BK46" t="str">
            <v/>
          </cell>
          <cell r="BL46" t="str">
            <v/>
          </cell>
          <cell r="BM46" t="str">
            <v/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 t="str">
            <v/>
          </cell>
        </row>
        <row r="47">
          <cell r="BI47" t="str">
            <v/>
          </cell>
          <cell r="BJ47" t="str">
            <v/>
          </cell>
          <cell r="BK47" t="str">
            <v/>
          </cell>
          <cell r="BL47" t="str">
            <v/>
          </cell>
          <cell r="BM47" t="str">
            <v/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 t="str">
            <v/>
          </cell>
        </row>
        <row r="48">
          <cell r="BI48" t="str">
            <v/>
          </cell>
          <cell r="BJ48" t="str">
            <v/>
          </cell>
          <cell r="BK48" t="str">
            <v/>
          </cell>
          <cell r="BL48" t="str">
            <v/>
          </cell>
          <cell r="BM48" t="str">
            <v/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 t="str">
            <v/>
          </cell>
        </row>
        <row r="49">
          <cell r="BI49" t="str">
            <v/>
          </cell>
          <cell r="BJ49" t="str">
            <v/>
          </cell>
          <cell r="BK49" t="str">
            <v/>
          </cell>
          <cell r="BL49" t="str">
            <v/>
          </cell>
          <cell r="BM49" t="str">
            <v/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 t="str">
            <v/>
          </cell>
        </row>
        <row r="50">
          <cell r="BI50" t="str">
            <v/>
          </cell>
          <cell r="BJ50" t="str">
            <v/>
          </cell>
          <cell r="BK50" t="str">
            <v/>
          </cell>
          <cell r="BL50" t="str">
            <v/>
          </cell>
          <cell r="BM50" t="str">
            <v/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 t="str">
            <v/>
          </cell>
        </row>
        <row r="51">
          <cell r="BI51" t="str">
            <v/>
          </cell>
          <cell r="BJ51" t="str">
            <v/>
          </cell>
          <cell r="BK51" t="str">
            <v/>
          </cell>
          <cell r="BL51" t="str">
            <v/>
          </cell>
          <cell r="BM51" t="str">
            <v/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 t="str">
            <v/>
          </cell>
        </row>
        <row r="52">
          <cell r="BI52" t="str">
            <v/>
          </cell>
          <cell r="BJ52" t="str">
            <v/>
          </cell>
          <cell r="BK52" t="str">
            <v/>
          </cell>
          <cell r="BL52" t="str">
            <v/>
          </cell>
          <cell r="BM52" t="str">
            <v/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 t="str">
            <v/>
          </cell>
        </row>
        <row r="53">
          <cell r="BI53" t="str">
            <v/>
          </cell>
          <cell r="BJ53" t="str">
            <v/>
          </cell>
          <cell r="BK53" t="str">
            <v/>
          </cell>
          <cell r="BL53" t="str">
            <v/>
          </cell>
          <cell r="BM53" t="str">
            <v/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 t="str">
            <v/>
          </cell>
        </row>
        <row r="54">
          <cell r="BI54" t="str">
            <v/>
          </cell>
          <cell r="BJ54" t="str">
            <v/>
          </cell>
          <cell r="BK54" t="str">
            <v/>
          </cell>
          <cell r="BL54" t="str">
            <v/>
          </cell>
          <cell r="BM54" t="str">
            <v/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 t="str">
            <v/>
          </cell>
        </row>
        <row r="55">
          <cell r="BI55" t="str">
            <v/>
          </cell>
          <cell r="BJ55" t="str">
            <v/>
          </cell>
          <cell r="BK55" t="str">
            <v/>
          </cell>
          <cell r="BL55" t="str">
            <v/>
          </cell>
          <cell r="BM55" t="str">
            <v/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 t="str">
            <v/>
          </cell>
        </row>
        <row r="56">
          <cell r="BI56" t="str">
            <v/>
          </cell>
          <cell r="BJ56" t="str">
            <v/>
          </cell>
          <cell r="BK56" t="str">
            <v/>
          </cell>
          <cell r="BL56" t="str">
            <v/>
          </cell>
          <cell r="BM56" t="str">
            <v/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 t="str">
            <v/>
          </cell>
        </row>
        <row r="57"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</row>
        <row r="58">
          <cell r="BI58" t="str">
            <v/>
          </cell>
          <cell r="BJ58" t="str">
            <v/>
          </cell>
          <cell r="BK58" t="str">
            <v/>
          </cell>
          <cell r="BL58" t="str">
            <v/>
          </cell>
          <cell r="BM58" t="str">
            <v/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 t="str">
            <v/>
          </cell>
        </row>
        <row r="59">
          <cell r="BI59" t="str">
            <v/>
          </cell>
          <cell r="BJ59" t="str">
            <v/>
          </cell>
          <cell r="BK59" t="str">
            <v/>
          </cell>
          <cell r="BL59" t="str">
            <v/>
          </cell>
          <cell r="BM59" t="str">
            <v/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 t="str">
            <v/>
          </cell>
        </row>
        <row r="60">
          <cell r="BI60" t="str">
            <v/>
          </cell>
          <cell r="BJ60" t="str">
            <v/>
          </cell>
          <cell r="BK60" t="str">
            <v/>
          </cell>
          <cell r="BL60" t="str">
            <v/>
          </cell>
          <cell r="BM60" t="str">
            <v/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 t="str">
            <v/>
          </cell>
        </row>
        <row r="61">
          <cell r="BI61" t="str">
            <v/>
          </cell>
          <cell r="BJ61" t="str">
            <v/>
          </cell>
          <cell r="BK61" t="str">
            <v/>
          </cell>
          <cell r="BL61" t="str">
            <v/>
          </cell>
          <cell r="BM61" t="str">
            <v/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 t="str">
            <v/>
          </cell>
        </row>
        <row r="62">
          <cell r="BI62" t="str">
            <v/>
          </cell>
          <cell r="BJ62" t="str">
            <v/>
          </cell>
          <cell r="BK62" t="str">
            <v/>
          </cell>
          <cell r="BL62" t="str">
            <v/>
          </cell>
          <cell r="BM62" t="str">
            <v/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 t="str">
            <v/>
          </cell>
        </row>
        <row r="63">
          <cell r="BI63" t="str">
            <v/>
          </cell>
          <cell r="BJ63" t="str">
            <v/>
          </cell>
          <cell r="BK63" t="str">
            <v/>
          </cell>
          <cell r="BL63" t="str">
            <v/>
          </cell>
          <cell r="BM63" t="str">
            <v/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 t="str">
            <v/>
          </cell>
        </row>
        <row r="64">
          <cell r="BI64" t="str">
            <v/>
          </cell>
          <cell r="BJ64" t="str">
            <v/>
          </cell>
          <cell r="BK64" t="str">
            <v/>
          </cell>
          <cell r="BL64" t="str">
            <v/>
          </cell>
          <cell r="BM64" t="str">
            <v/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 t="str">
            <v/>
          </cell>
        </row>
        <row r="65">
          <cell r="BI65" t="str">
            <v/>
          </cell>
          <cell r="BJ65" t="str">
            <v/>
          </cell>
          <cell r="BK65" t="str">
            <v/>
          </cell>
          <cell r="BL65" t="str">
            <v/>
          </cell>
          <cell r="BM65" t="str">
            <v/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 t="str">
            <v/>
          </cell>
        </row>
        <row r="66">
          <cell r="BI66" t="str">
            <v/>
          </cell>
          <cell r="BJ66" t="str">
            <v/>
          </cell>
          <cell r="BK66" t="str">
            <v/>
          </cell>
          <cell r="BL66" t="str">
            <v/>
          </cell>
          <cell r="BM66" t="str">
            <v/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 t="str">
            <v/>
          </cell>
        </row>
        <row r="67">
          <cell r="BI67" t="str">
            <v/>
          </cell>
          <cell r="BJ67" t="str">
            <v/>
          </cell>
          <cell r="BK67" t="str">
            <v/>
          </cell>
          <cell r="BL67" t="str">
            <v/>
          </cell>
          <cell r="BM67" t="str">
            <v/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 t="str">
            <v/>
          </cell>
        </row>
        <row r="68">
          <cell r="BI68" t="str">
            <v/>
          </cell>
          <cell r="BJ68" t="str">
            <v/>
          </cell>
          <cell r="BK68" t="str">
            <v/>
          </cell>
          <cell r="BL68" t="str">
            <v/>
          </cell>
          <cell r="BM68" t="str">
            <v/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 t="str">
            <v/>
          </cell>
        </row>
        <row r="69">
          <cell r="BI69" t="str">
            <v/>
          </cell>
          <cell r="BJ69" t="str">
            <v/>
          </cell>
          <cell r="BK69" t="str">
            <v/>
          </cell>
          <cell r="BL69" t="str">
            <v/>
          </cell>
          <cell r="BM69" t="str">
            <v/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 t="str">
            <v/>
          </cell>
        </row>
        <row r="70">
          <cell r="BI70" t="str">
            <v/>
          </cell>
          <cell r="BJ70" t="str">
            <v/>
          </cell>
          <cell r="BK70" t="str">
            <v/>
          </cell>
          <cell r="BL70" t="str">
            <v/>
          </cell>
          <cell r="BM70" t="str">
            <v/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 t="str">
            <v/>
          </cell>
        </row>
        <row r="71">
          <cell r="BI71" t="str">
            <v/>
          </cell>
          <cell r="BJ71" t="str">
            <v/>
          </cell>
          <cell r="BK71" t="str">
            <v/>
          </cell>
          <cell r="BL71" t="str">
            <v/>
          </cell>
          <cell r="BM71" t="str">
            <v/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 t="str">
            <v/>
          </cell>
        </row>
        <row r="72">
          <cell r="BI72" t="str">
            <v/>
          </cell>
          <cell r="BJ72" t="str">
            <v/>
          </cell>
          <cell r="BK72" t="str">
            <v/>
          </cell>
          <cell r="BL72" t="str">
            <v/>
          </cell>
          <cell r="BM72" t="str">
            <v/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 t="str">
            <v/>
          </cell>
        </row>
        <row r="73">
          <cell r="BI73" t="str">
            <v/>
          </cell>
          <cell r="BJ73" t="str">
            <v/>
          </cell>
          <cell r="BK73" t="str">
            <v/>
          </cell>
          <cell r="BL73" t="str">
            <v/>
          </cell>
          <cell r="BM73" t="str">
            <v/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 t="str">
            <v/>
          </cell>
        </row>
        <row r="74">
          <cell r="BI74" t="str">
            <v/>
          </cell>
          <cell r="BJ74" t="str">
            <v/>
          </cell>
          <cell r="BK74" t="str">
            <v/>
          </cell>
          <cell r="BL74" t="str">
            <v/>
          </cell>
          <cell r="BM74" t="str">
            <v/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 t="str">
            <v/>
          </cell>
        </row>
        <row r="75">
          <cell r="BI75" t="str">
            <v/>
          </cell>
          <cell r="BJ75" t="str">
            <v/>
          </cell>
          <cell r="BK75" t="str">
            <v/>
          </cell>
          <cell r="BL75" t="str">
            <v/>
          </cell>
          <cell r="BM75" t="str">
            <v/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 t="str">
            <v/>
          </cell>
        </row>
        <row r="76">
          <cell r="BI76" t="str">
            <v/>
          </cell>
          <cell r="BJ76" t="str">
            <v/>
          </cell>
          <cell r="BK76" t="str">
            <v/>
          </cell>
          <cell r="BL76" t="str">
            <v/>
          </cell>
          <cell r="BM76" t="str">
            <v/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 t="str">
            <v/>
          </cell>
        </row>
        <row r="77"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</row>
        <row r="78">
          <cell r="BI78" t="str">
            <v/>
          </cell>
          <cell r="BJ78" t="str">
            <v/>
          </cell>
          <cell r="BK78" t="str">
            <v/>
          </cell>
          <cell r="BL78" t="str">
            <v/>
          </cell>
          <cell r="BM78" t="str">
            <v/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 t="str">
            <v/>
          </cell>
        </row>
        <row r="79">
          <cell r="BI79" t="str">
            <v/>
          </cell>
          <cell r="BJ79" t="str">
            <v/>
          </cell>
          <cell r="BK79" t="str">
            <v/>
          </cell>
          <cell r="BL79" t="str">
            <v/>
          </cell>
          <cell r="BM79" t="str">
            <v/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 t="str">
            <v/>
          </cell>
        </row>
        <row r="80">
          <cell r="BI80" t="str">
            <v/>
          </cell>
          <cell r="BJ80" t="str">
            <v/>
          </cell>
          <cell r="BK80" t="str">
            <v/>
          </cell>
          <cell r="BL80" t="str">
            <v/>
          </cell>
          <cell r="BM80" t="str">
            <v/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 t="str">
            <v/>
          </cell>
        </row>
        <row r="81">
          <cell r="BI81" t="str">
            <v/>
          </cell>
          <cell r="BJ81" t="str">
            <v/>
          </cell>
          <cell r="BK81" t="str">
            <v/>
          </cell>
          <cell r="BL81" t="str">
            <v/>
          </cell>
          <cell r="BM81" t="str">
            <v/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 t="str">
            <v/>
          </cell>
        </row>
        <row r="82">
          <cell r="BI82" t="str">
            <v/>
          </cell>
          <cell r="BJ82" t="str">
            <v/>
          </cell>
          <cell r="BK82" t="str">
            <v/>
          </cell>
          <cell r="BL82" t="str">
            <v/>
          </cell>
          <cell r="BM82" t="str">
            <v/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 t="str">
            <v/>
          </cell>
        </row>
        <row r="83">
          <cell r="BI83" t="str">
            <v/>
          </cell>
          <cell r="BJ83" t="str">
            <v/>
          </cell>
          <cell r="BK83" t="str">
            <v/>
          </cell>
          <cell r="BL83" t="str">
            <v/>
          </cell>
          <cell r="BM83" t="str">
            <v/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 t="str">
            <v/>
          </cell>
        </row>
        <row r="84">
          <cell r="BI84" t="str">
            <v/>
          </cell>
          <cell r="BJ84" t="str">
            <v/>
          </cell>
          <cell r="BK84" t="str">
            <v/>
          </cell>
          <cell r="BL84" t="str">
            <v/>
          </cell>
          <cell r="BM84" t="str">
            <v/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 t="str">
            <v/>
          </cell>
        </row>
        <row r="85">
          <cell r="BI85" t="str">
            <v/>
          </cell>
          <cell r="BJ85" t="str">
            <v/>
          </cell>
          <cell r="BK85" t="str">
            <v/>
          </cell>
          <cell r="BL85" t="str">
            <v/>
          </cell>
          <cell r="BM85" t="str">
            <v/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 t="str">
            <v/>
          </cell>
        </row>
        <row r="86">
          <cell r="BI86" t="str">
            <v/>
          </cell>
          <cell r="BJ86" t="str">
            <v/>
          </cell>
          <cell r="BK86" t="str">
            <v/>
          </cell>
          <cell r="BL86" t="str">
            <v/>
          </cell>
          <cell r="BM86" t="str">
            <v/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 t="str">
            <v/>
          </cell>
        </row>
        <row r="87">
          <cell r="BI87" t="str">
            <v/>
          </cell>
          <cell r="BJ87" t="str">
            <v/>
          </cell>
          <cell r="BK87" t="str">
            <v/>
          </cell>
          <cell r="BL87" t="str">
            <v/>
          </cell>
          <cell r="BM87" t="str">
            <v/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 t="str">
            <v/>
          </cell>
        </row>
        <row r="88">
          <cell r="BI88" t="str">
            <v/>
          </cell>
          <cell r="BJ88" t="str">
            <v/>
          </cell>
          <cell r="BK88" t="str">
            <v/>
          </cell>
          <cell r="BL88" t="str">
            <v/>
          </cell>
          <cell r="BM88" t="str">
            <v/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 t="str">
            <v/>
          </cell>
        </row>
        <row r="89">
          <cell r="BI89" t="str">
            <v/>
          </cell>
          <cell r="BJ89" t="str">
            <v/>
          </cell>
          <cell r="BK89" t="str">
            <v/>
          </cell>
          <cell r="BL89" t="str">
            <v/>
          </cell>
          <cell r="BM89" t="str">
            <v/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 t="str">
            <v/>
          </cell>
        </row>
        <row r="90">
          <cell r="BI90" t="str">
            <v/>
          </cell>
          <cell r="BJ90" t="str">
            <v/>
          </cell>
          <cell r="BK90" t="str">
            <v/>
          </cell>
          <cell r="BL90" t="str">
            <v/>
          </cell>
          <cell r="BM90" t="str">
            <v/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 t="str">
            <v/>
          </cell>
        </row>
        <row r="91">
          <cell r="BI91" t="str">
            <v/>
          </cell>
          <cell r="BJ91" t="str">
            <v/>
          </cell>
          <cell r="BK91" t="str">
            <v/>
          </cell>
          <cell r="BL91" t="str">
            <v/>
          </cell>
          <cell r="BM91" t="str">
            <v/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 t="str">
            <v/>
          </cell>
        </row>
        <row r="92">
          <cell r="BI92" t="str">
            <v/>
          </cell>
          <cell r="BJ92" t="str">
            <v/>
          </cell>
          <cell r="BK92" t="str">
            <v/>
          </cell>
          <cell r="BL92" t="str">
            <v/>
          </cell>
          <cell r="BM92" t="str">
            <v/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 t="str">
            <v/>
          </cell>
        </row>
        <row r="93">
          <cell r="BI93" t="str">
            <v/>
          </cell>
          <cell r="BJ93" t="str">
            <v/>
          </cell>
          <cell r="BK93" t="str">
            <v/>
          </cell>
          <cell r="BL93" t="str">
            <v/>
          </cell>
          <cell r="BM93" t="str">
            <v/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 t="str">
            <v/>
          </cell>
        </row>
        <row r="94"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</row>
        <row r="95">
          <cell r="BI95" t="str">
            <v/>
          </cell>
          <cell r="BJ95" t="str">
            <v/>
          </cell>
          <cell r="BK95" t="str">
            <v/>
          </cell>
          <cell r="BL95" t="str">
            <v/>
          </cell>
          <cell r="BM95" t="str">
            <v/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 t="str">
            <v/>
          </cell>
        </row>
        <row r="96">
          <cell r="BI96" t="str">
            <v/>
          </cell>
          <cell r="BJ96" t="str">
            <v/>
          </cell>
          <cell r="BK96" t="str">
            <v/>
          </cell>
          <cell r="BL96" t="str">
            <v/>
          </cell>
          <cell r="BM96" t="str">
            <v/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 t="str">
            <v/>
          </cell>
        </row>
        <row r="97">
          <cell r="BI97" t="str">
            <v/>
          </cell>
          <cell r="BJ97" t="str">
            <v/>
          </cell>
          <cell r="BK97" t="str">
            <v/>
          </cell>
          <cell r="BL97" t="str">
            <v/>
          </cell>
          <cell r="BM97" t="str">
            <v/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 t="str">
            <v/>
          </cell>
        </row>
        <row r="98"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</row>
        <row r="99">
          <cell r="BI99" t="str">
            <v/>
          </cell>
          <cell r="BJ99" t="str">
            <v/>
          </cell>
          <cell r="BK99" t="str">
            <v/>
          </cell>
          <cell r="BL99" t="str">
            <v/>
          </cell>
          <cell r="BM99" t="str">
            <v/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 t="str">
            <v/>
          </cell>
        </row>
        <row r="100">
          <cell r="BI100" t="str">
            <v/>
          </cell>
          <cell r="BJ100" t="str">
            <v/>
          </cell>
          <cell r="BK100" t="str">
            <v/>
          </cell>
          <cell r="BL100" t="str">
            <v/>
          </cell>
          <cell r="BM100" t="str">
            <v/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 t="str">
            <v/>
          </cell>
        </row>
        <row r="101">
          <cell r="BI101" t="str">
            <v/>
          </cell>
          <cell r="BJ101" t="str">
            <v/>
          </cell>
          <cell r="BK101" t="str">
            <v/>
          </cell>
          <cell r="BL101" t="str">
            <v/>
          </cell>
          <cell r="BM101" t="str">
            <v/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 t="str">
            <v/>
          </cell>
        </row>
        <row r="102">
          <cell r="BI102" t="str">
            <v/>
          </cell>
          <cell r="BJ102" t="str">
            <v/>
          </cell>
          <cell r="BK102" t="str">
            <v/>
          </cell>
          <cell r="BL102" t="str">
            <v/>
          </cell>
          <cell r="BM102" t="str">
            <v/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 t="str">
            <v/>
          </cell>
        </row>
        <row r="103">
          <cell r="BI103" t="str">
            <v/>
          </cell>
          <cell r="BJ103" t="str">
            <v/>
          </cell>
          <cell r="BK103" t="str">
            <v/>
          </cell>
          <cell r="BL103" t="str">
            <v/>
          </cell>
          <cell r="BM103" t="str">
            <v/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 t="str">
            <v/>
          </cell>
        </row>
        <row r="104">
          <cell r="BI104" t="str">
            <v/>
          </cell>
          <cell r="BJ104" t="str">
            <v/>
          </cell>
          <cell r="BK104" t="str">
            <v/>
          </cell>
          <cell r="BL104" t="str">
            <v/>
          </cell>
          <cell r="BM104" t="str">
            <v/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 t="str">
            <v/>
          </cell>
        </row>
        <row r="105">
          <cell r="BI105" t="str">
            <v/>
          </cell>
          <cell r="BJ105" t="str">
            <v/>
          </cell>
          <cell r="BK105" t="str">
            <v/>
          </cell>
          <cell r="BL105" t="str">
            <v/>
          </cell>
          <cell r="BM105" t="str">
            <v/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 t="str">
            <v/>
          </cell>
        </row>
        <row r="106">
          <cell r="BI106" t="str">
            <v/>
          </cell>
          <cell r="BJ106" t="str">
            <v/>
          </cell>
          <cell r="BK106" t="str">
            <v/>
          </cell>
          <cell r="BL106" t="str">
            <v/>
          </cell>
          <cell r="BM106" t="str">
            <v/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 t="str">
            <v/>
          </cell>
        </row>
        <row r="107">
          <cell r="BI107" t="str">
            <v/>
          </cell>
          <cell r="BJ107" t="str">
            <v/>
          </cell>
          <cell r="BK107" t="str">
            <v/>
          </cell>
          <cell r="BL107" t="str">
            <v/>
          </cell>
          <cell r="BM107" t="str">
            <v/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 t="str">
            <v/>
          </cell>
        </row>
        <row r="108">
          <cell r="BI108" t="str">
            <v/>
          </cell>
          <cell r="BJ108" t="str">
            <v/>
          </cell>
          <cell r="BK108" t="str">
            <v/>
          </cell>
          <cell r="BL108" t="str">
            <v/>
          </cell>
          <cell r="BM108" t="str">
            <v/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 t="str">
            <v/>
          </cell>
        </row>
        <row r="109">
          <cell r="BI109" t="str">
            <v/>
          </cell>
          <cell r="BJ109" t="str">
            <v/>
          </cell>
          <cell r="BK109" t="str">
            <v/>
          </cell>
          <cell r="BL109" t="str">
            <v/>
          </cell>
          <cell r="BM109" t="str">
            <v/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 t="str">
            <v/>
          </cell>
        </row>
        <row r="110">
          <cell r="BI110" t="str">
            <v/>
          </cell>
          <cell r="BJ110" t="str">
            <v/>
          </cell>
          <cell r="BK110" t="str">
            <v/>
          </cell>
          <cell r="BL110" t="str">
            <v/>
          </cell>
          <cell r="BM110" t="str">
            <v/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 t="str">
            <v/>
          </cell>
        </row>
        <row r="111">
          <cell r="BI111" t="str">
            <v/>
          </cell>
          <cell r="BJ111" t="str">
            <v/>
          </cell>
          <cell r="BK111" t="str">
            <v/>
          </cell>
          <cell r="BL111" t="str">
            <v/>
          </cell>
          <cell r="BM111" t="str">
            <v/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 t="str">
            <v/>
          </cell>
        </row>
        <row r="112">
          <cell r="BI112" t="str">
            <v/>
          </cell>
          <cell r="BJ112" t="str">
            <v/>
          </cell>
          <cell r="BK112" t="str">
            <v/>
          </cell>
          <cell r="BL112" t="str">
            <v/>
          </cell>
          <cell r="BM112" t="str">
            <v/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 t="str">
            <v/>
          </cell>
        </row>
        <row r="113">
          <cell r="BI113" t="str">
            <v/>
          </cell>
          <cell r="BJ113" t="str">
            <v/>
          </cell>
          <cell r="BK113" t="str">
            <v/>
          </cell>
          <cell r="BL113" t="str">
            <v/>
          </cell>
          <cell r="BM113" t="str">
            <v/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 t="str">
            <v/>
          </cell>
        </row>
        <row r="114">
          <cell r="BI114" t="str">
            <v/>
          </cell>
          <cell r="BJ114" t="str">
            <v/>
          </cell>
          <cell r="BK114" t="str">
            <v/>
          </cell>
          <cell r="BL114" t="str">
            <v/>
          </cell>
          <cell r="BM114" t="str">
            <v/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 t="str">
            <v/>
          </cell>
        </row>
        <row r="115">
          <cell r="BI115" t="str">
            <v/>
          </cell>
          <cell r="BJ115" t="str">
            <v/>
          </cell>
          <cell r="BK115" t="str">
            <v/>
          </cell>
          <cell r="BL115" t="str">
            <v/>
          </cell>
          <cell r="BM115" t="str">
            <v/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 t="str">
            <v/>
          </cell>
        </row>
        <row r="116">
          <cell r="BI116" t="str">
            <v/>
          </cell>
          <cell r="BJ116" t="str">
            <v/>
          </cell>
          <cell r="BK116" t="str">
            <v/>
          </cell>
          <cell r="BL116" t="str">
            <v/>
          </cell>
          <cell r="BM116" t="str">
            <v/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 t="str">
            <v/>
          </cell>
        </row>
        <row r="117">
          <cell r="BI117" t="str">
            <v/>
          </cell>
          <cell r="BJ117" t="str">
            <v/>
          </cell>
          <cell r="BK117" t="str">
            <v/>
          </cell>
          <cell r="BL117" t="str">
            <v/>
          </cell>
          <cell r="BM117" t="str">
            <v/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 t="str">
            <v/>
          </cell>
        </row>
        <row r="118">
          <cell r="BI118" t="str">
            <v/>
          </cell>
          <cell r="BJ118" t="str">
            <v/>
          </cell>
          <cell r="BK118" t="str">
            <v/>
          </cell>
          <cell r="BL118" t="str">
            <v/>
          </cell>
          <cell r="BM118" t="str">
            <v/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 t="str">
            <v/>
          </cell>
        </row>
        <row r="119">
          <cell r="BI119" t="str">
            <v/>
          </cell>
          <cell r="BJ119" t="str">
            <v/>
          </cell>
          <cell r="BK119" t="str">
            <v/>
          </cell>
          <cell r="BL119" t="str">
            <v/>
          </cell>
          <cell r="BM119" t="str">
            <v/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 t="str">
            <v/>
          </cell>
        </row>
        <row r="120">
          <cell r="BI120" t="str">
            <v/>
          </cell>
          <cell r="BJ120" t="str">
            <v/>
          </cell>
          <cell r="BK120" t="str">
            <v/>
          </cell>
          <cell r="BL120" t="str">
            <v/>
          </cell>
          <cell r="BM120" t="str">
            <v/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 t="str">
            <v/>
          </cell>
        </row>
        <row r="121">
          <cell r="BI121" t="str">
            <v/>
          </cell>
          <cell r="BJ121" t="str">
            <v/>
          </cell>
          <cell r="BK121" t="str">
            <v/>
          </cell>
          <cell r="BL121" t="str">
            <v/>
          </cell>
          <cell r="BM121" t="str">
            <v/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 t="str">
            <v/>
          </cell>
        </row>
        <row r="122">
          <cell r="BI122" t="str">
            <v/>
          </cell>
          <cell r="BJ122" t="str">
            <v/>
          </cell>
          <cell r="BK122" t="str">
            <v/>
          </cell>
          <cell r="BL122" t="str">
            <v/>
          </cell>
          <cell r="BM122" t="str">
            <v/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 t="str">
            <v/>
          </cell>
        </row>
        <row r="123">
          <cell r="BI123" t="str">
            <v/>
          </cell>
          <cell r="BJ123" t="str">
            <v/>
          </cell>
          <cell r="BK123" t="str">
            <v/>
          </cell>
          <cell r="BL123" t="str">
            <v/>
          </cell>
          <cell r="BM123" t="str">
            <v/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 t="str">
            <v/>
          </cell>
        </row>
        <row r="124">
          <cell r="BI124" t="str">
            <v/>
          </cell>
          <cell r="BJ124" t="str">
            <v/>
          </cell>
          <cell r="BK124" t="str">
            <v/>
          </cell>
          <cell r="BL124" t="str">
            <v/>
          </cell>
          <cell r="BM124" t="str">
            <v/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 t="str">
            <v/>
          </cell>
        </row>
        <row r="125"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</row>
        <row r="126">
          <cell r="BI126" t="str">
            <v/>
          </cell>
          <cell r="BJ126" t="str">
            <v/>
          </cell>
          <cell r="BK126" t="str">
            <v/>
          </cell>
          <cell r="BL126" t="str">
            <v/>
          </cell>
          <cell r="BM126" t="str">
            <v/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5">
          <cell r="P5">
            <v>43013</v>
          </cell>
        </row>
        <row r="17">
          <cell r="E17">
            <v>107.57032974231636</v>
          </cell>
        </row>
      </sheetData>
      <sheetData sheetId="46"/>
      <sheetData sheetId="47"/>
      <sheetData sheetId="48"/>
      <sheetData sheetId="49">
        <row r="2">
          <cell r="V2" t="str">
            <v>Axis Treasury Advantage Fund - Institutional Plan - Weekly Dividend Option</v>
          </cell>
        </row>
        <row r="3">
          <cell r="V3" t="str">
            <v>Birla Sun Life Cash Manager-Plan A(Institutional Daily Dividend)</v>
          </cell>
        </row>
        <row r="4">
          <cell r="V4" t="str">
            <v>Birla Sun Life Cash Manager-Plan C(Institutional  Growth)</v>
          </cell>
        </row>
        <row r="5">
          <cell r="V5" t="str">
            <v>Birla Sun Life Cash Manager-Plan E(Institutional  Weekly Dividend)</v>
          </cell>
        </row>
        <row r="6">
          <cell r="V6" t="str">
            <v>Birla Sun Life Cash Plus - Institutional Dividend</v>
          </cell>
        </row>
        <row r="7">
          <cell r="V7" t="str">
            <v>Birla Sun Life Cash Plus-Institutional -  Weekly Dividend</v>
          </cell>
        </row>
        <row r="8">
          <cell r="V8" t="str">
            <v>Birla Sun Life Cash Plus-Institutional - Fortnightly Dividend</v>
          </cell>
        </row>
        <row r="9">
          <cell r="V9" t="str">
            <v>Birla Sun Life Cash Plus-Institutional (Growth)</v>
          </cell>
        </row>
        <row r="10">
          <cell r="V10" t="str">
            <v>Birla Sun Life Cash Plus-Institutional Premium - Fortnightly Dividend</v>
          </cell>
        </row>
        <row r="11">
          <cell r="V11" t="str">
            <v>Birla Sun Life Cash Plus-Institutional Premium Plan-Monthly Dividend</v>
          </cell>
        </row>
        <row r="12">
          <cell r="V12" t="str">
            <v>Birla Sun Life Commodities Equities Fund Global Agri Plan -Institutional Dividend</v>
          </cell>
        </row>
        <row r="13">
          <cell r="V13" t="str">
            <v>Birla Sun Life Commodities Equities Fund Global Agri Plan -Institutional Growth</v>
          </cell>
        </row>
        <row r="14">
          <cell r="V14" t="str">
            <v>Birla Sun Life Commodities Equities Fund Global Multi Commodity Plan -Institutional Dividend</v>
          </cell>
        </row>
        <row r="15">
          <cell r="V15" t="str">
            <v>Birla Sun Life Commodities Equities Fund Global Multi Commodity Plan -Institutional Growth</v>
          </cell>
        </row>
        <row r="16">
          <cell r="V16" t="str">
            <v>Birla Sun Life Commodities Equities Fund Global Precious Metals Plan -Institutional Dividend</v>
          </cell>
        </row>
        <row r="17">
          <cell r="V17" t="str">
            <v>Birla Sun Life Commodities Equities Fund Global Precious Metals Plan -Institutional Growth</v>
          </cell>
        </row>
        <row r="18">
          <cell r="V18" t="str">
            <v>BIRLA SUN LIFE ENHANCED ARBITRAGE FUND - INSTITUTIONAL PLAN - DIVIDEND</v>
          </cell>
        </row>
        <row r="19">
          <cell r="V19" t="str">
            <v>BIRLA SUN LIFE ENHANCED ARBITRAGE FUND - INSTITUTIONAL PLAN - GROWTH</v>
          </cell>
        </row>
        <row r="20">
          <cell r="V20" t="str">
            <v>Birla Sun Life Floating Rate Fund-Short Term Plan-Institutional Fortnightly Dividend</v>
          </cell>
        </row>
        <row r="21">
          <cell r="V21" t="str">
            <v>Birla Sun Life Govt, Securities Short Term Fund-Institutional Daily Dividend Option</v>
          </cell>
        </row>
        <row r="22">
          <cell r="V22" t="str">
            <v>Birla Sun Life Govt, Securities Short Term Fund-Institutional Plan A(Dividend)</v>
          </cell>
        </row>
        <row r="23">
          <cell r="V23" t="str">
            <v>Birla Sun Life Govt, Securities Short Term Fund-Institutional Weekly Dividend Option</v>
          </cell>
        </row>
        <row r="24">
          <cell r="V24" t="str">
            <v>Birla Sun Life Medium Term Plan - Institutional - Daily Dividend Plan</v>
          </cell>
        </row>
        <row r="25">
          <cell r="V25" t="str">
            <v>Birla Sun Life Medium Term Plan - Institutional - Dividend Plan</v>
          </cell>
        </row>
        <row r="26">
          <cell r="V26" t="str">
            <v>Birla Sun Life Medium Term Plan - Institutional - Growth Plan</v>
          </cell>
        </row>
        <row r="27">
          <cell r="V27" t="str">
            <v>Birla Sun Life Medium Term Plan - Institutional - Half Yearly Dividend Plan</v>
          </cell>
        </row>
        <row r="28">
          <cell r="V28" t="str">
            <v>Birla Sun Life Medium Term Plan - Institutional - Qrtly Dividend Plan</v>
          </cell>
        </row>
        <row r="29">
          <cell r="V29" t="str">
            <v>Birla Sun Life Medium Term Plan - Institutional - Quarterly Dividend Plan</v>
          </cell>
        </row>
        <row r="30">
          <cell r="V30" t="str">
            <v>Birla Sun Life Savings Fund-Insititutional Fortnightly Dividend</v>
          </cell>
        </row>
        <row r="31">
          <cell r="V31" t="str">
            <v>Birla Sun Life Savings Fund-Insititutional Plan - Monthly  Dividend</v>
          </cell>
        </row>
        <row r="32">
          <cell r="V32" t="str">
            <v>Birla Sun Life Short Term Oppportunities Fund-Institutional Dividend Plan</v>
          </cell>
        </row>
        <row r="33">
          <cell r="V33" t="str">
            <v>Birla Sun Life Short Term Oppportunities Fund-Institutional Growth Plan</v>
          </cell>
        </row>
        <row r="34">
          <cell r="V34" t="str">
            <v>Birla Sun Life Short Term Oppportunities Fund-Institutional Quarterly Dividend Plan</v>
          </cell>
        </row>
        <row r="35">
          <cell r="V35" t="str">
            <v>BNP PARIBAS Short Term Income Fund-Institutional Plus Plan-Daily Dividend Option</v>
          </cell>
        </row>
        <row r="36">
          <cell r="V36" t="str">
            <v>BNP PARIBAS Short Term Income Fund-Institutional Plus Plan-Growth Option</v>
          </cell>
        </row>
        <row r="37">
          <cell r="V37" t="str">
            <v>BNP PARIBAS Short Term Income Fund-Institutional Plus Plan-Monthly Dividend Option</v>
          </cell>
        </row>
        <row r="38">
          <cell r="V38" t="str">
            <v>BNP PARIBAS Short Term Income Fund-Institutional Plus Plan-Quarterly Dividend Option</v>
          </cell>
        </row>
        <row r="39">
          <cell r="V39" t="str">
            <v>BNP PARIBAS Short Term Income Fund-Institutional Plus Plan-Weekly Dividend Option</v>
          </cell>
        </row>
        <row r="40">
          <cell r="V40" t="str">
            <v>BOI AXA Liquid Fund- Institutional Plan- Daily Dividend</v>
          </cell>
        </row>
        <row r="41">
          <cell r="V41" t="str">
            <v>BOI AXA Liquid Fund- Institutional Plan-Growth</v>
          </cell>
        </row>
        <row r="42">
          <cell r="V42" t="str">
            <v>BOI AXA Liquid Fund- Super Institutional Plan-Daily Dividend</v>
          </cell>
        </row>
        <row r="43">
          <cell r="V43" t="str">
            <v>BOI AXA Liquid Fund- Super Institutional Plan-Growth</v>
          </cell>
        </row>
        <row r="44">
          <cell r="V44" t="str">
            <v>BOI AXA Liquid Fund- Super Institutional Plan-Weekly Dividend</v>
          </cell>
        </row>
        <row r="45">
          <cell r="V45" t="str">
            <v>BOI AXA Liquid Fund-Institutional Plan-Monthly Dividend</v>
          </cell>
        </row>
        <row r="46">
          <cell r="V46" t="str">
            <v>BOI AXA Liquid Fund-Institutional Plan-Weekly Dividend</v>
          </cell>
        </row>
        <row r="47">
          <cell r="V47" t="str">
            <v>BOI AXA Short Term Income Fund-Institutional Plan- Growth</v>
          </cell>
        </row>
        <row r="48">
          <cell r="V48" t="str">
            <v>BOI AXA Short Term Income Fund-Institutional Plan-Monthly Dividend</v>
          </cell>
        </row>
        <row r="49">
          <cell r="V49" t="str">
            <v>BOI AXA Short Term Income Fund-Institutional Plan-Quarterly Dividend</v>
          </cell>
        </row>
        <row r="50">
          <cell r="V50" t="str">
            <v>BOI AXA Short Term Income Fund-Institutional Plan-Weekly Dividend</v>
          </cell>
        </row>
        <row r="51">
          <cell r="V51" t="str">
            <v>BOI AXA Treasury Advantage Fund- Institutional Plan- Daily Dividend</v>
          </cell>
        </row>
        <row r="52">
          <cell r="V52" t="str">
            <v>BOI AXA Treasury Advantage Fund- Institutional Plan- Growth</v>
          </cell>
        </row>
        <row r="53">
          <cell r="V53" t="str">
            <v>BOI AXA Treasury Advantage Fund- Institutional Plan- Monthly Dividend</v>
          </cell>
        </row>
        <row r="54">
          <cell r="V54" t="str">
            <v>BOI AXA Treasury Advantage Fund- Institutional Plan- Weekly Dividend</v>
          </cell>
        </row>
        <row r="55">
          <cell r="V55" t="str">
            <v>Canara Robeco F.O.R.C.E Fund - Institutional Plan - Growth Option</v>
          </cell>
        </row>
        <row r="56">
          <cell r="V56" t="str">
            <v>Canara Robeco Liquid- INSTITUTIONAL-Daily Dividend Reinvestment</v>
          </cell>
        </row>
        <row r="57">
          <cell r="V57" t="str">
            <v>Canara Robeco Liquid- INSTITUTIONAL-Growth</v>
          </cell>
        </row>
        <row r="58">
          <cell r="V58" t="str">
            <v>Canara Robeco Liquid- INSTITUTIONAL-Weekly dividend</v>
          </cell>
        </row>
        <row r="59">
          <cell r="V59" t="str">
            <v>Canara Robeco Short Term Fund- Institutional Plan - Growth</v>
          </cell>
        </row>
        <row r="60">
          <cell r="V60" t="str">
            <v>Canara Robeco Short Term Fund- Institutional Plan - Monthly Dividend</v>
          </cell>
        </row>
        <row r="61">
          <cell r="V61" t="str">
            <v>Canara Robeco Short Term Fund- Institutional Plan - Weekly Dividend</v>
          </cell>
        </row>
        <row r="62">
          <cell r="V62" t="str">
            <v>Canara Robeco Treasury Advantage Fund - Institutional Plan- Daily Dividend Reinvestment Option</v>
          </cell>
        </row>
        <row r="63">
          <cell r="V63" t="str">
            <v>Canara Robeco Treasury Advantage Fund - Institutional Plan- Growth option</v>
          </cell>
        </row>
        <row r="64">
          <cell r="V64" t="str">
            <v>Canara Robeco Treasury Advantage Fund - Institutional Plan- Monthly Div Reinvest</v>
          </cell>
        </row>
        <row r="65">
          <cell r="V65" t="str">
            <v>Canara Robeco Treasury Advantage Fund - Institutional Plan- Weekly Dividend Reinvestment option</v>
          </cell>
        </row>
        <row r="66">
          <cell r="V66" t="str">
            <v>DSP BlackRock Equity Fund - Institutional Plan - Dividend</v>
          </cell>
        </row>
        <row r="67">
          <cell r="V67" t="str">
            <v>DSP BlackRock Equity Fund - Institutional Plan - Growth</v>
          </cell>
        </row>
        <row r="68">
          <cell r="V68" t="str">
            <v>DSP BlackRock Income Opportunities Fund - Institutional Plan-Daily Dividend Reinvest</v>
          </cell>
        </row>
        <row r="69">
          <cell r="V69" t="str">
            <v>DSP BlackRock Income Opportunities Fund - Institutional Plan-Dividend</v>
          </cell>
        </row>
        <row r="70">
          <cell r="V70" t="str">
            <v>DSP BlackRock Income Opportunities Fund - Institutional Plan-Growth</v>
          </cell>
        </row>
        <row r="71">
          <cell r="V71" t="str">
            <v>DSP BlackRock Income Opportunities Fund - Institutional Plan-Weekly Dividend Reinvest</v>
          </cell>
        </row>
        <row r="72">
          <cell r="V72" t="str">
            <v>DSP BlackRock India T.I.G.E.R. Fund - Institutional Plan - Dividend</v>
          </cell>
        </row>
        <row r="73">
          <cell r="V73" t="str">
            <v>DSP BlackRock India T.I.G.E.R. Fund - Institutional Plan - Growth</v>
          </cell>
        </row>
        <row r="74">
          <cell r="V74" t="str">
            <v>DSP BlackRock Liquidity Fund- Institutional Plan-Daily Dividend</v>
          </cell>
        </row>
        <row r="75">
          <cell r="V75" t="str">
            <v>DSP BlackRock Liquidity Fund- Institutional Plan-Growth</v>
          </cell>
        </row>
        <row r="76">
          <cell r="V76" t="str">
            <v>DSP BlackRock Liquidity Fund- Institutional Plan-Weekly Dividend</v>
          </cell>
        </row>
        <row r="77">
          <cell r="V77" t="str">
            <v>DSP BlackRock Money Manager Fund - Institutional Plan - Daily Dividend Reinvest</v>
          </cell>
        </row>
        <row r="78">
          <cell r="V78" t="str">
            <v>DSP BlackRock Money Manager Fund - Institutional Plan - Growth</v>
          </cell>
        </row>
        <row r="79">
          <cell r="V79" t="str">
            <v>DSP BlackRock Money Manager Fund - Institutional Plan - Monthly Dividend</v>
          </cell>
        </row>
        <row r="80">
          <cell r="V80" t="str">
            <v>DSP BlackRock Money Manager Fund - Institutional Plan - Weekly Dividend</v>
          </cell>
        </row>
        <row r="81">
          <cell r="V81" t="str">
            <v>DSP BlackRock Strategic Bond Fund - Institutional Plan - Daily Dividend</v>
          </cell>
        </row>
        <row r="82">
          <cell r="V82" t="str">
            <v>DSP BlackRock Strategic Bond Fund - Institutional Plan - Dividend</v>
          </cell>
        </row>
        <row r="83">
          <cell r="V83" t="str">
            <v>DSP BlackRock Strategic Bond Fund - Institutional Plan - Growth</v>
          </cell>
        </row>
        <row r="84">
          <cell r="V84" t="str">
            <v>DSP BlackRock Strategic Bond Fund - Institutional Plan - Monthly Dividend</v>
          </cell>
        </row>
        <row r="85">
          <cell r="V85" t="str">
            <v>DSP BlackRock Strategic Bond Fund - Institutional Plan - Weekly Dividend</v>
          </cell>
        </row>
        <row r="86">
          <cell r="V86" t="str">
            <v>DSP BlackRock Top 100 Equity Fund - Institutional  Plan - Dividend</v>
          </cell>
        </row>
        <row r="87">
          <cell r="V87" t="str">
            <v>DSP BlackRock Top 100 Equity Fund - Institutional  Plan - Growth</v>
          </cell>
        </row>
        <row r="88">
          <cell r="V88" t="str">
            <v>DWS CASH OPPORTUNITIES FUND INSTITUTIONAL - MONTHLY DIV</v>
          </cell>
        </row>
        <row r="89">
          <cell r="V89" t="str">
            <v>DWS CASH OPPORTUNITIES FUND INSTITUTIONAL -Fortnightly</v>
          </cell>
        </row>
        <row r="90">
          <cell r="V90" t="str">
            <v>DWS CASH OPPORTUNITIES FUND INSTITUTIONAL -GR</v>
          </cell>
        </row>
        <row r="91">
          <cell r="V91" t="str">
            <v>DWS CASH OPPORTUNITIES FUND INSTITUTIONAL -Weekly</v>
          </cell>
        </row>
        <row r="92">
          <cell r="V92" t="str">
            <v>DWS CASH OPPORTUNITIES FUND INSTITUTIONAL-Daily</v>
          </cell>
        </row>
        <row r="93">
          <cell r="V93" t="str">
            <v>DWS Insta Cash Plus Fund - Super Institutional Plan - Annual Dividend Option</v>
          </cell>
        </row>
        <row r="94">
          <cell r="V94" t="str">
            <v>DWS Insta Cash Plus Fund Super Institutional Plan- Monthly Dividend</v>
          </cell>
        </row>
        <row r="95">
          <cell r="V95" t="str">
            <v>DWS INSTA CASH PLUS FUND SUPER INSTITUTIONAL PLAN- Regular BONUS OPTION</v>
          </cell>
        </row>
        <row r="96">
          <cell r="V96" t="str">
            <v>DWS Insta Cash Plus Fund Super Institutional Plan- Weekly Dividend</v>
          </cell>
        </row>
        <row r="97">
          <cell r="V97" t="str">
            <v>DWS Insta Cash Plus Fund Super Institutional Plan-Daily Dividend</v>
          </cell>
        </row>
        <row r="98">
          <cell r="V98" t="str">
            <v>DWS Insta Cash Plus Fund Super Institutional Plan-Growth</v>
          </cell>
        </row>
        <row r="99">
          <cell r="V99" t="str">
            <v>DWS Insta Cash Plus Fund-Institutional Plan-Daily Dividend</v>
          </cell>
        </row>
        <row r="100">
          <cell r="V100" t="str">
            <v>DWS Insta Cash Plus Fund-Institutional Plan-Dividend</v>
          </cell>
        </row>
        <row r="101">
          <cell r="V101" t="str">
            <v>DWS Insta Cash Plus Fund-Institutional Plan-Growth</v>
          </cell>
        </row>
        <row r="102">
          <cell r="V102" t="str">
            <v>DWS Insta Cash Plus Fund-Institutional Plan-Weekly Dividend</v>
          </cell>
        </row>
        <row r="103">
          <cell r="V103" t="str">
            <v>DWS INSTA CASH PLUS FUND-SUPER INSTITUTIONAL PLAN- Annual Bonus Option</v>
          </cell>
        </row>
        <row r="104">
          <cell r="V104" t="str">
            <v>DWS INSTA CASH PLUS FUND-SUPER INSTITUTIONAL PLAN- Monthly Bonus Option</v>
          </cell>
        </row>
        <row r="105">
          <cell r="V105" t="str">
            <v>DWS Insta CashPlus Fund - Super Institutional Plan - Quarterly Dividend Option</v>
          </cell>
        </row>
        <row r="106">
          <cell r="V106" t="str">
            <v>DWS MONEY PLUS FUND INSTITUTIONAL PLAN- Quarterly Bonus Option</v>
          </cell>
        </row>
        <row r="107">
          <cell r="V107" t="str">
            <v>DWS MONEY PLUS FUND INSTITUTIONAL PLAN- Regular Bonus Option</v>
          </cell>
        </row>
        <row r="108">
          <cell r="V108" t="str">
            <v>DWS Short Maturity Fund - Institutional Plan - QUARTERLY Dividend Option</v>
          </cell>
        </row>
        <row r="109">
          <cell r="V109" t="str">
            <v>DWS Treasury Fund Cash Plan Institiutional Dividend option</v>
          </cell>
        </row>
        <row r="110">
          <cell r="V110" t="str">
            <v>DWS Treasury Fund Cash Plan Institiutional Growth option</v>
          </cell>
        </row>
        <row r="111">
          <cell r="V111" t="str">
            <v>DWS Treasury Fund Cash Plan Institiutional Monthly Div option</v>
          </cell>
        </row>
        <row r="112">
          <cell r="V112" t="str">
            <v>DWS Treasury Fund Cash Plan Institiutional Weekly Div option</v>
          </cell>
        </row>
        <row r="113">
          <cell r="V113" t="str">
            <v>DWS Treasury Fund Investment Plan Institiutional Dividend option</v>
          </cell>
        </row>
        <row r="114">
          <cell r="V114" t="str">
            <v>DWS Treasury Fund Investment Plan Institiutional Growth option</v>
          </cell>
        </row>
        <row r="115">
          <cell r="V115" t="str">
            <v>DWS Treasury Fund Investment Plan Institiutional Monthly option</v>
          </cell>
        </row>
        <row r="116">
          <cell r="V116" t="str">
            <v>DWS Treasury Fund Investment Plan Institiutional Weekly option</v>
          </cell>
        </row>
        <row r="117">
          <cell r="V117" t="str">
            <v>DWS ULTRA SHORT TERM FUND-INSTITUTIONAL PLAN- Monthly Bonus Option</v>
          </cell>
        </row>
        <row r="118">
          <cell r="V118" t="str">
            <v>DWS ULTRA SHORT TERM FUND-INSTITUTIONAL PLAN- Regular BONUS OPTION</v>
          </cell>
        </row>
        <row r="119">
          <cell r="V119" t="str">
            <v>Edelweiss Liquid Fund - Institutional Plan - Daily Dividend Option</v>
          </cell>
        </row>
        <row r="120">
          <cell r="V120" t="str">
            <v>Edelweiss Liquid Fund - Institutional Plan - Growth Option</v>
          </cell>
        </row>
        <row r="121">
          <cell r="V121" t="str">
            <v>Edelweiss Liquid Fund - Institutional Plan - Weekly Dividend Option</v>
          </cell>
        </row>
        <row r="122">
          <cell r="V122" t="str">
            <v>Edelweiss Short Term Income Fund - Institutional Plan - Dividend Option</v>
          </cell>
        </row>
        <row r="123">
          <cell r="V123" t="str">
            <v>Edelweiss Short Term Income Fund - Institutional Plan - Growth Option</v>
          </cell>
        </row>
        <row r="124">
          <cell r="V124" t="str">
            <v>HSBC Cash Fund - Institutional Plan - Growth</v>
          </cell>
        </row>
        <row r="125">
          <cell r="V125" t="str">
            <v>HSBC Cash Fund-Institutional Plan - Daily Dividend</v>
          </cell>
        </row>
        <row r="126">
          <cell r="V126" t="str">
            <v>HSBC Cash Fund-Institutional Plan - Monthly Dividend</v>
          </cell>
        </row>
        <row r="127">
          <cell r="V127" t="str">
            <v>HSBC Cash Fund-Institutional Plan - Weekly Dividend</v>
          </cell>
        </row>
        <row r="128">
          <cell r="V128" t="str">
            <v>HSBC Ultra Short Term Bond Fund - Instutional Plus-Dividend - Weekly</v>
          </cell>
        </row>
        <row r="129">
          <cell r="V129" t="str">
            <v>ICICI Prudential Blended Plan B Institutional Daily Dividend Option - II</v>
          </cell>
        </row>
        <row r="130">
          <cell r="V130" t="str">
            <v>ICICI Prudential Blended Plan B Institutional Dividend Option - II</v>
          </cell>
        </row>
        <row r="131">
          <cell r="V131" t="str">
            <v>ICICI Prudential Blended Plan B Institutional Growth Option - II</v>
          </cell>
        </row>
        <row r="132">
          <cell r="V132" t="str">
            <v>ICICI Prudential Blended Plan B Institutional Monthly Dividend Option - II</v>
          </cell>
        </row>
        <row r="133">
          <cell r="V133" t="str">
            <v>ICICI Prudential Cautious - Direct Plan -  Growth</v>
          </cell>
        </row>
        <row r="134">
          <cell r="V134" t="str">
            <v>ICICI Prudential Cautious - Regular Plan -  Dividend</v>
          </cell>
        </row>
        <row r="135">
          <cell r="V135" t="str">
            <v>ICICI Prudential Cautious - Regular Plan -  Growth</v>
          </cell>
        </row>
        <row r="136">
          <cell r="V136" t="str">
            <v>ICICI Prudential Discovery Fund - Institutional Option - I - Growth</v>
          </cell>
        </row>
        <row r="137">
          <cell r="V137" t="str">
            <v>ICICI Prudential Dynamic Plan- Institutional Dividend Option</v>
          </cell>
        </row>
        <row r="138">
          <cell r="V138" t="str">
            <v>ICICI Prudential Dynamic Plan- Institutional Growth Option</v>
          </cell>
        </row>
        <row r="139">
          <cell r="V139" t="str">
            <v>ICICI Prudential Dynamic Plan-Institutional Option - I</v>
          </cell>
        </row>
        <row r="140">
          <cell r="V140" t="str">
            <v>ICICI Prudential Equity - Arbritrage Fund-Institutional Dividend Option</v>
          </cell>
        </row>
        <row r="141">
          <cell r="V141" t="str">
            <v>ICICI Prudential Equity - Arbritrage Fund-Institutional Growth Option</v>
          </cell>
        </row>
        <row r="142">
          <cell r="V142" t="str">
            <v>ICICI Prudential Equity Opportunities Fund - Institutional Growth Plan</v>
          </cell>
        </row>
        <row r="143">
          <cell r="V143" t="str">
            <v>ICICI Prudential Flexible Income Plan Institutional Option - I</v>
          </cell>
        </row>
        <row r="144">
          <cell r="V144" t="str">
            <v>ICICI Prudential Focused Bluechip Equity Fund - Institutional Option - I - Growth</v>
          </cell>
        </row>
        <row r="145">
          <cell r="V145" t="str">
            <v>ICICI Prudential Fusion Fund - Institutional Option - I - Growth</v>
          </cell>
        </row>
        <row r="146">
          <cell r="V146" t="str">
            <v>ICICI Prudential Fusion Fund Series-III - Institutional Dividend Plan</v>
          </cell>
        </row>
        <row r="147">
          <cell r="V147" t="str">
            <v>ICICI Prudential Fusion Fund Series-III - Institutional Growth Plan</v>
          </cell>
        </row>
        <row r="148">
          <cell r="V148" t="str">
            <v>ICICI Prudential Income - Institutional Dividend Halfyearly</v>
          </cell>
        </row>
        <row r="149">
          <cell r="V149" t="str">
            <v>ICICI Prudential Income Opportunities Fund- Institutional Growth</v>
          </cell>
        </row>
        <row r="150">
          <cell r="V150" t="str">
            <v>ICICI Prudential Income Opportunities Fund- Institutional Monthly Dividend</v>
          </cell>
        </row>
        <row r="151">
          <cell r="V151" t="str">
            <v>ICICI Prudential Income Opportunities Fund- Institutional Quarterly Dividend</v>
          </cell>
        </row>
        <row r="152">
          <cell r="V152" t="str">
            <v>ICICI Prudential Income Plan-Institutional Option-Growth</v>
          </cell>
        </row>
        <row r="153">
          <cell r="V153" t="str">
            <v>ICICI Prudential Income Plan-Institutional Quarterly Dividend</v>
          </cell>
        </row>
        <row r="154">
          <cell r="V154" t="str">
            <v>ICICI Prudential Index Fund - Institutional Option I</v>
          </cell>
        </row>
        <row r="155">
          <cell r="V155" t="str">
            <v>ICICI Prudential Indo Asia Equity Fund - Institutional Growth</v>
          </cell>
        </row>
        <row r="156">
          <cell r="V156" t="str">
            <v>ICICI Prudential Infrastructure Fund - Institutional Option - Dividend</v>
          </cell>
        </row>
        <row r="157">
          <cell r="V157" t="str">
            <v>ICICI Prudential Infrastructure Fund - Institutional Option - I - Growth</v>
          </cell>
        </row>
        <row r="158">
          <cell r="V158" t="str">
            <v>ICICI Prudential Interval Fund - Half Yearly Interval Plan I - Institutional Dividend</v>
          </cell>
        </row>
        <row r="159">
          <cell r="V159" t="str">
            <v>ICICI Prudential Interval Fund - Half Yearly Interval Plan I - Institutional Growth</v>
          </cell>
        </row>
        <row r="160">
          <cell r="V160" t="str">
            <v>ICICI Prudential Interval Fund II - Quarterly Interval Plan E - Institutional Dividend</v>
          </cell>
        </row>
        <row r="161">
          <cell r="V161" t="str">
            <v>ICICI Prudential Interval Fund II Quarterly Interval Plan C- Institutional Quarterly Dividend Payout</v>
          </cell>
        </row>
        <row r="162">
          <cell r="V162" t="str">
            <v>ICICI Prudential Interval Fund III - Monthly Interval Plan - Institutional Dividend</v>
          </cell>
        </row>
        <row r="163">
          <cell r="V163" t="str">
            <v>ICICI Prudential Interval Fund III - Monthly Interval Plan - Institutional Growth</v>
          </cell>
        </row>
        <row r="164">
          <cell r="V164" t="str">
            <v>ICICI Prudential Interval Fund IV - Quarterly Interval Plan C - Institutional Dividend</v>
          </cell>
        </row>
        <row r="165">
          <cell r="V165" t="str">
            <v>ICICI Prudential Interval Fund IV - Quarterly Interval Plan C - Institutional Growth</v>
          </cell>
        </row>
        <row r="166">
          <cell r="V166" t="str">
            <v>ICICI Prudential Liquid Institutional Plan - Growth</v>
          </cell>
        </row>
        <row r="167">
          <cell r="V167" t="str">
            <v>ICICI Prudential Liquid Institutional Plus Plan - Div - Daily</v>
          </cell>
        </row>
        <row r="168">
          <cell r="V168" t="str">
            <v>ICICI Prudential Liquid Institutional Plus Plan - Div - Weekly</v>
          </cell>
        </row>
        <row r="169">
          <cell r="V169" t="str">
            <v>ICICI Prudential Liquid Institutional Plus Plan - Growth</v>
          </cell>
        </row>
        <row r="170">
          <cell r="V170" t="str">
            <v>ICICI Prudential Liquid Plan - Institutional - Daily - Div</v>
          </cell>
        </row>
        <row r="171">
          <cell r="V171" t="str">
            <v>ICICI Prudential Liquid Plan - Institutional - Monthly - Div</v>
          </cell>
        </row>
        <row r="172">
          <cell r="V172" t="str">
            <v>ICICI Prudential Liquid Plan - Institutional - Weekly - Div</v>
          </cell>
        </row>
        <row r="173">
          <cell r="V173" t="str">
            <v>ICICI Prudential Liquid Plan - Institutional Option - I</v>
          </cell>
        </row>
        <row r="174">
          <cell r="V174" t="str">
            <v>ICICI Prudential Liquid Plan-Dividend-Institutional Plus - Monthly</v>
          </cell>
        </row>
        <row r="175">
          <cell r="V175" t="str">
            <v>ICICI Prudential Liquid Plan-Dividend-Institutional Quarterly</v>
          </cell>
        </row>
        <row r="176">
          <cell r="V176" t="str">
            <v>ICICI Prudential MidCap Fund - Institutional Option - I</v>
          </cell>
        </row>
        <row r="177">
          <cell r="V177" t="str">
            <v>ICICI Prudential Short Term Plan-Institutional Growth-Institutional Growth</v>
          </cell>
        </row>
        <row r="178">
          <cell r="V178" t="str">
            <v>ICICI Prudential Short Term Plan-Institutional Plan - Dividend-Fortnightly</v>
          </cell>
        </row>
        <row r="179">
          <cell r="V179" t="str">
            <v>ICICI Prudential Short Term Plan-Institutional Plan - Dividend-Monthly</v>
          </cell>
        </row>
        <row r="180">
          <cell r="V180" t="str">
            <v>ICICI Prudential Target Returns Fund Institutional Growth</v>
          </cell>
        </row>
        <row r="181">
          <cell r="V181" t="str">
            <v>ICICI Prudential Top 100 Fund- Institutional Option - I - Growth</v>
          </cell>
        </row>
        <row r="182">
          <cell r="V182" t="str">
            <v>ICICI Prudential Top 200 Fund - Institutional Option - I</v>
          </cell>
        </row>
        <row r="183">
          <cell r="V183" t="str">
            <v>ICICI Prudential Very Cautious - Direct Plan -  Dividend</v>
          </cell>
        </row>
        <row r="184">
          <cell r="V184" t="str">
            <v>ICICI Prudential Very Cautious - Direct Plan -  Growth</v>
          </cell>
        </row>
        <row r="185">
          <cell r="V185" t="str">
            <v>ICICI Prudential Very Cautious - Regular Plan -  Dividend</v>
          </cell>
        </row>
        <row r="186">
          <cell r="V186" t="str">
            <v>ICICI Prudential Very Cautious - Regular Plan -  Growth</v>
          </cell>
        </row>
        <row r="187">
          <cell r="V187" t="str">
            <v>IDFC Cash Fund - Plan B (G) (Institutional Plan)</v>
          </cell>
        </row>
        <row r="188">
          <cell r="V188" t="str">
            <v>IDFC CF - Plan B-Daily-Dividend(Institutional Plan)</v>
          </cell>
        </row>
        <row r="189">
          <cell r="V189" t="str">
            <v>IDFC Quarterly Interval Fund - Plan A - Institutional - Dividend</v>
          </cell>
        </row>
        <row r="190">
          <cell r="V190" t="str">
            <v>IDFC Quarterly Interval Fund - Plan A - Institutional - Growth</v>
          </cell>
        </row>
        <row r="191">
          <cell r="V191" t="str">
            <v>ING Financial Planning Fund - Cautious Plan - Direct Plan - Dividend Option</v>
          </cell>
        </row>
        <row r="192">
          <cell r="V192" t="str">
            <v>ING Financial Planning Fund - Cautious Plan - Direct Plan - Growth Option</v>
          </cell>
        </row>
        <row r="193">
          <cell r="V193" t="str">
            <v>ING FINANCIAL PLANNING FUND - Cautious Plan - Dividend Option</v>
          </cell>
        </row>
        <row r="194">
          <cell r="V194" t="str">
            <v>ING FINANCIAL PLANNING FUND - Cautious Plan - Growth Option</v>
          </cell>
        </row>
        <row r="195">
          <cell r="V195" t="str">
            <v>ING Income Fund-Institutional Plan - Dividend Option (Half Yearly)</v>
          </cell>
        </row>
        <row r="196">
          <cell r="V196" t="str">
            <v>ING Income Fund-Institutional Plan - Dividend Option (Quarterly)</v>
          </cell>
        </row>
        <row r="197">
          <cell r="V197" t="str">
            <v>ING Income Fund-Institutional Plan - Growth Option</v>
          </cell>
        </row>
        <row r="198">
          <cell r="V198" t="str">
            <v>ING Income Fund-Institutional Plan -Dividend Option (Annual)</v>
          </cell>
        </row>
        <row r="199">
          <cell r="V199" t="str">
            <v>ING Liquid Fund - Super Institutional Plan - Direct Plan - Growth Option</v>
          </cell>
        </row>
        <row r="200">
          <cell r="V200" t="str">
            <v>ING Liquid Fund - Super Institutional Plan - Direct Plan- Daily Dividend Option</v>
          </cell>
        </row>
        <row r="201">
          <cell r="V201" t="str">
            <v>ING Liquid Fund - Super Institutional Plan - Direct Plan- Weekly Dividend Option</v>
          </cell>
        </row>
        <row r="202">
          <cell r="V202" t="str">
            <v>ING Liquid Fund-Institutional Daily Dividend Option</v>
          </cell>
        </row>
        <row r="203">
          <cell r="V203" t="str">
            <v>ING Liquid Fund-Institutional Growth Option</v>
          </cell>
        </row>
        <row r="204">
          <cell r="V204" t="str">
            <v>ING Liquid Fund-Institutional Weekly Dividend Option</v>
          </cell>
        </row>
        <row r="205">
          <cell r="V205" t="str">
            <v>ING Liquid Fund-Super Institutional Daily Dividend Option</v>
          </cell>
        </row>
        <row r="206">
          <cell r="V206" t="str">
            <v>ING Liquid Fund-Super Institutional Growth Option</v>
          </cell>
        </row>
        <row r="207">
          <cell r="V207" t="str">
            <v>ING Liquid Fund-Super Institutional Weekly Dividend Option</v>
          </cell>
        </row>
        <row r="208">
          <cell r="V208" t="str">
            <v>ING Treasury Advantage Fund - Institutional Daily Dividend Option</v>
          </cell>
        </row>
        <row r="209">
          <cell r="V209" t="str">
            <v>ING Treasury Advantage Fund - Institutional Growth Option</v>
          </cell>
        </row>
        <row r="210">
          <cell r="V210" t="str">
            <v>ING Treasury Advantage Fund - Institutional Monthly Dividend Option</v>
          </cell>
        </row>
        <row r="211">
          <cell r="V211" t="str">
            <v>ING Treasury Advantage Fund - Institutional Plan - Direct Plan - Daily Dividend Option</v>
          </cell>
        </row>
        <row r="212">
          <cell r="V212" t="str">
            <v>ING Treasury Advantage Fund - Institutional Plan - Direct Plan - Growth Option</v>
          </cell>
        </row>
        <row r="213">
          <cell r="V213" t="str">
            <v>ING Treasury Advantage Fund - Institutional Plan - Direct Plan - Monthly Dividend Option</v>
          </cell>
        </row>
        <row r="214">
          <cell r="V214" t="str">
            <v>ING Treasury Advantage Fund - Institutional Plan - Direct Plan - Quarterly Dividend Option</v>
          </cell>
        </row>
        <row r="215">
          <cell r="V215" t="str">
            <v>ING Treasury Advantage Fund - Institutional Plan - Direct Plan - Weekly Dividend Option</v>
          </cell>
        </row>
        <row r="216">
          <cell r="V216" t="str">
            <v>ING Treasury Advantage Fund - Institutional Quarterly Dividend Option</v>
          </cell>
        </row>
        <row r="217">
          <cell r="V217" t="str">
            <v>ING Treasury Advantage Fund - Institutional Weekly Dividend Option</v>
          </cell>
        </row>
        <row r="218">
          <cell r="V218" t="str">
            <v>JM High Liquidity Fund-- Institutional Plan - Dividend</v>
          </cell>
        </row>
        <row r="219">
          <cell r="V219" t="str">
            <v>JM High Liquidity Fund-- Institutional Plan - Growth</v>
          </cell>
        </row>
        <row r="220">
          <cell r="V220" t="str">
            <v>JM High Liquidity Fund-Institutional Plan - Daily Dividend</v>
          </cell>
        </row>
        <row r="221">
          <cell r="V221" t="str">
            <v>JM High Liquidity Fund-Super Institutional Plan- Daily Dividend</v>
          </cell>
        </row>
        <row r="222">
          <cell r="V222" t="str">
            <v>JM High Liquidity Fund-Super Institutional Plan- Growth</v>
          </cell>
        </row>
        <row r="223">
          <cell r="V223" t="str">
            <v>JM High Liquidity Fund-Super Institutional Plan- Weekly  Dividend</v>
          </cell>
        </row>
        <row r="224">
          <cell r="V224" t="str">
            <v>JM Short Term Fund..-- Institutional Plan - Dividend</v>
          </cell>
        </row>
        <row r="225">
          <cell r="V225" t="str">
            <v>JM Short Term Fund..-- Institutional Plan - Growth</v>
          </cell>
        </row>
        <row r="226">
          <cell r="V226" t="str">
            <v>JM Short Term Fund.. --Institutional plan Daily Dividend</v>
          </cell>
        </row>
        <row r="227">
          <cell r="V227" t="str">
            <v>JPMorgan India Active Bond Fund - Institutional Plan - Dividend Option</v>
          </cell>
        </row>
        <row r="228">
          <cell r="V228" t="str">
            <v>JPMorgan India Active Bond Fund - Institutional Plan - Growth Option</v>
          </cell>
        </row>
        <row r="229">
          <cell r="V229" t="str">
            <v>JPMorgan India Liquid Fund - Super Institutional Plan - Annual Dividend Option</v>
          </cell>
        </row>
        <row r="230">
          <cell r="V230" t="str">
            <v>JPMorgan India Liquid Fund - Super Institutional Plan - Bonus Option</v>
          </cell>
        </row>
        <row r="231">
          <cell r="V231" t="str">
            <v>JPMorgan India Liquid Fund - Super Institutional Plan - Daily Dividend Option</v>
          </cell>
        </row>
        <row r="232">
          <cell r="V232" t="str">
            <v>JPMorgan India Liquid Fund - Super Institutional Plan - Fortnightly Dividend Option</v>
          </cell>
        </row>
        <row r="233">
          <cell r="V233" t="str">
            <v>JPMorgan India Liquid Fund - Super Institutional Plan - Growth Option</v>
          </cell>
        </row>
        <row r="234">
          <cell r="V234" t="str">
            <v>JPMorgan India Liquid Fund - Super Institutional Plan - Monthly Dividend Option</v>
          </cell>
        </row>
        <row r="235">
          <cell r="V235" t="str">
            <v>JPMorgan India Liquid Fund - Super Institutional Plan - Weekly Dividend Option</v>
          </cell>
        </row>
        <row r="236">
          <cell r="V236" t="str">
            <v>JPMorgan India Treasury Fund - Super Institutional Plan - Bonus Option</v>
          </cell>
        </row>
        <row r="237">
          <cell r="V237" t="str">
            <v>JPMorgan India Treasury Fund - Super Institutional Plan - Daily Dividend Option</v>
          </cell>
        </row>
        <row r="238">
          <cell r="V238" t="str">
            <v>JPMorgan India Treasury Fund - Super Institutional Plan - Dividend Option</v>
          </cell>
        </row>
        <row r="239">
          <cell r="V239" t="str">
            <v>JPMorgan India Treasury Fund - Super Institutional Plan - Fortnightly Dividend Option</v>
          </cell>
        </row>
        <row r="240">
          <cell r="V240" t="str">
            <v>JPMorgan India Treasury Fund - Super Institutional Plan - Growth Option</v>
          </cell>
        </row>
        <row r="241">
          <cell r="V241" t="str">
            <v>JPMorgan India Treasury Fund - Super Institutional Plan - Monthly Dividend Option</v>
          </cell>
        </row>
        <row r="242">
          <cell r="V242" t="str">
            <v>JPMorgan India Treasury Fund - Super Institutional Plan - Weekly Dividend Option</v>
          </cell>
        </row>
        <row r="243">
          <cell r="V243" t="str">
            <v>Kotak Liquid-Institutional Plan - (Daily Dividend)</v>
          </cell>
        </row>
        <row r="244">
          <cell r="V244" t="str">
            <v>Kotak Liquid-Institutional Plan  (Growth)</v>
          </cell>
        </row>
        <row r="245">
          <cell r="V245" t="str">
            <v>Kotak Liquid-Institutional Plan (Weekly Dividend)</v>
          </cell>
        </row>
        <row r="246">
          <cell r="V246" t="str">
            <v>L&amp;T Cash Fund - Institutional Plan - Growth Option</v>
          </cell>
        </row>
        <row r="247">
          <cell r="V247" t="str">
            <v>L&amp;T Liquid Fund - Institutional Plus Weekly Dividend</v>
          </cell>
        </row>
        <row r="248">
          <cell r="V248" t="str">
            <v>L&amp;T Liquid Fund-Cum -Institutional Plus</v>
          </cell>
        </row>
        <row r="249">
          <cell r="V249" t="str">
            <v>L&amp;T Low Duration Fund - Institutional Plan - Growth Option</v>
          </cell>
        </row>
        <row r="250">
          <cell r="V250" t="str">
            <v>L&amp;T Low Duration Fund - Institutional Plan - Weekly Dividend Option</v>
          </cell>
        </row>
        <row r="251">
          <cell r="V251" t="str">
            <v>Mirae Asset Gilt Fund Investment Plan - Institutional Dividend</v>
          </cell>
        </row>
        <row r="252">
          <cell r="V252" t="str">
            <v>Mirae Asset Gilt Fund Investment Plan - Institutional Growth</v>
          </cell>
        </row>
        <row r="253">
          <cell r="V253" t="str">
            <v>Mirae Asset Gilt Fund Savings Plan - Institutional Dividend</v>
          </cell>
        </row>
        <row r="254">
          <cell r="V254" t="str">
            <v>Mirae Asset Gilt Fund Savings Plan - Institutional Growth</v>
          </cell>
        </row>
        <row r="255">
          <cell r="V255" t="str">
            <v>Mirae Asset India Opportunities Fund -Institutional Option - Dividend Plan</v>
          </cell>
        </row>
        <row r="256">
          <cell r="V256" t="str">
            <v>Mirae Asset Interval Fund - Quarterly Plan - Series - II - Institutional Dividend</v>
          </cell>
        </row>
        <row r="257">
          <cell r="V257" t="str">
            <v>Mirae Asset Interval Fund - Quarterly Plan - Series - II - Institutional Growth</v>
          </cell>
        </row>
        <row r="258">
          <cell r="V258" t="str">
            <v>Mirae Asset Interval Fund Quarterly Plan Series I - Institutional Dividend</v>
          </cell>
        </row>
        <row r="259">
          <cell r="V259" t="str">
            <v>Mirae Asset Interval Fund Quarterly Plan Series I - Institutional Growth</v>
          </cell>
        </row>
        <row r="260">
          <cell r="V260" t="str">
            <v>Mirae Asset Liquid Fund- Institutional Plan - Daily Dividend</v>
          </cell>
        </row>
        <row r="261">
          <cell r="V261" t="str">
            <v>Mirae Asset Liquid Fund- Institutional Plan - Growth</v>
          </cell>
        </row>
        <row r="262">
          <cell r="V262" t="str">
            <v>Mirae Asset Liquid Fund- Institutional Plan - Monthly Dividend</v>
          </cell>
        </row>
        <row r="263">
          <cell r="V263" t="str">
            <v>Mirae Asset Liquid Fund- Institutional Plan - Weekly Dividend</v>
          </cell>
        </row>
        <row r="264">
          <cell r="V264" t="str">
            <v>Mirae Asset Liquid Fund- Super Institutional Plan - Daily Dividend</v>
          </cell>
        </row>
        <row r="265">
          <cell r="V265" t="str">
            <v>Mirae Asset Liquid Fund- Super Institutional Plan - Growth</v>
          </cell>
        </row>
        <row r="266">
          <cell r="V266" t="str">
            <v>Mirae Asset Liquid Fund- Super Institutional Plan - Weekly Dividend</v>
          </cell>
        </row>
        <row r="267">
          <cell r="V267" t="str">
            <v>Mirae Asset Short Term Bond Fund - Institutional - Dividend Transfer Option</v>
          </cell>
        </row>
        <row r="268">
          <cell r="V268" t="str">
            <v>Mirae Asset Short Term Bond Fund - Institutional - Growth Option</v>
          </cell>
        </row>
        <row r="269">
          <cell r="V269" t="str">
            <v>Mirae Asset Short Term Bond Fund - Institutional - Weekly Dividend Reinvestment Option</v>
          </cell>
        </row>
        <row r="270">
          <cell r="V270" t="str">
            <v>Mirae Asset Ultra Short Term Bond Fund-Institutional Plan- Daily Dividend</v>
          </cell>
        </row>
        <row r="271">
          <cell r="V271" t="str">
            <v>Mirae Asset Ultra Short Term Bond Fund-Institutional Plan- Growth</v>
          </cell>
        </row>
        <row r="272">
          <cell r="V272" t="str">
            <v>Mirae Asset Ultra Short Term Bond Fund-Institutional Plan- Monthly Dividend</v>
          </cell>
        </row>
        <row r="273">
          <cell r="V273" t="str">
            <v>Mirae Asset Ultra Short Term Bond Fund-Institutional Plan- Quarterly Dividend</v>
          </cell>
        </row>
        <row r="274">
          <cell r="V274" t="str">
            <v>Mirae Asset Ultra Short Term Bond Fund-Institutional Plan- Weekly Dividend</v>
          </cell>
        </row>
        <row r="275">
          <cell r="V275" t="str">
            <v>Mirae Asset Ultra Short Term Bond Fund-Super Institutional Plan- Daily Dividend</v>
          </cell>
        </row>
        <row r="276">
          <cell r="V276" t="str">
            <v>Mirae Asset Ultra Short Term Bond Fund-Super Institutional Plan- Growth</v>
          </cell>
        </row>
        <row r="277">
          <cell r="V277" t="str">
            <v>Mirae Asset Ultra Short Term Bond Fund-Super Institutional Plan- Monthly Dividend</v>
          </cell>
        </row>
        <row r="278">
          <cell r="V278" t="str">
            <v>Mirae Asset Ultra Short Term Bond Fund-Super Institutional Plan- Weekly Dividend</v>
          </cell>
        </row>
        <row r="279">
          <cell r="V279" t="str">
            <v>Morgan Stanley Short Term Bond Fund- Institutional Plus- Dividend- Monthly</v>
          </cell>
        </row>
        <row r="280">
          <cell r="V280" t="str">
            <v>Morgan Stanley Short Term Bond Fund- Institutional Plus- Dividend- Weekly</v>
          </cell>
        </row>
        <row r="281">
          <cell r="V281" t="str">
            <v>Morgan Stanley Short Term Bond Fund- Institutional Plus- Growth</v>
          </cell>
        </row>
        <row r="282">
          <cell r="V282" t="str">
            <v>Peerless Liquid Fund-Institutional Plan-Dividend Option-Daily</v>
          </cell>
        </row>
        <row r="283">
          <cell r="V283" t="str">
            <v>Peerless Liquid Fund-Institutional Plan-Dividend Option-Monthly</v>
          </cell>
        </row>
        <row r="284">
          <cell r="V284" t="str">
            <v>Peerless Liquid Fund-Institutional Plan-Dividend Option-Weekly</v>
          </cell>
        </row>
        <row r="285">
          <cell r="V285" t="str">
            <v>Peerless Liquid Fund-Institutional Plan-Growth</v>
          </cell>
        </row>
        <row r="286">
          <cell r="V286" t="str">
            <v>Peerless Liquid Fund-Super Institutional Plan-Dividend Option-Daily</v>
          </cell>
        </row>
        <row r="287">
          <cell r="V287" t="str">
            <v>Peerless Liquid Fund-Super Institutional Plan-Dividend Option-Monthly</v>
          </cell>
        </row>
        <row r="288">
          <cell r="V288" t="str">
            <v>Peerless Liquid Fund-Super Institutional Plan-Dividend Option-Weekly</v>
          </cell>
        </row>
        <row r="289">
          <cell r="V289" t="str">
            <v>Peerless Liquid Fund-Super Institutional Plan-Growth Option</v>
          </cell>
        </row>
        <row r="290">
          <cell r="V290" t="str">
            <v>Peerless Ultra Short Term Fund - Institutional Plan-Dividend Option-Daily</v>
          </cell>
        </row>
        <row r="291">
          <cell r="V291" t="str">
            <v>Peerless Ultra Short Term Fund - Institutional Plan-Dividend Option-Monthly</v>
          </cell>
        </row>
        <row r="292">
          <cell r="V292" t="str">
            <v>Peerless Ultra Short Term Fund - Institutional Plan-Dividend Option-Weekly</v>
          </cell>
        </row>
        <row r="293">
          <cell r="V293" t="str">
            <v>Peerless Ultra Short Term Fund - Institutional Plan-Growth</v>
          </cell>
        </row>
        <row r="294">
          <cell r="V294" t="str">
            <v>Peerless Ultra Short Term Fund -Super Institutional Plan-Dividend Option-Daily</v>
          </cell>
        </row>
        <row r="295">
          <cell r="V295" t="str">
            <v>Peerless Ultra Short Term Fund -Super Institutional Plan-Dividend Option-Monthly</v>
          </cell>
        </row>
        <row r="296">
          <cell r="V296" t="str">
            <v>Peerless Ultra Short Term Fund -Super Institutional Plan-Dividend Option-Weekly</v>
          </cell>
        </row>
        <row r="297">
          <cell r="V297" t="str">
            <v>Peerless Ultra Short Term Fund -Super Institutional Plan-Growth</v>
          </cell>
        </row>
        <row r="298">
          <cell r="V298" t="str">
            <v>PineBridge India Liquid Fund-Institutional Plan-Daily Dividend Option</v>
          </cell>
        </row>
        <row r="299">
          <cell r="V299" t="str">
            <v>PineBridge India Liquid Fund-Institutional Plan-Growth Option</v>
          </cell>
        </row>
        <row r="300">
          <cell r="V300" t="str">
            <v>PineBridge India Liquid Fund-Institutional Plan-Weekly Dividend Option</v>
          </cell>
        </row>
        <row r="301">
          <cell r="V301" t="str">
            <v>PineBridge India Total Return Bond Fund- Institutional Plan-Daily Dividend Option</v>
          </cell>
        </row>
        <row r="302">
          <cell r="V302" t="str">
            <v>PineBridge India Total Return Bond Fund- Institutional Plan-Growth Option</v>
          </cell>
        </row>
        <row r="303">
          <cell r="V303" t="str">
            <v>PineBridge India Total Return Bond Fund- Institutional Plan-Monthly Dividend Option</v>
          </cell>
        </row>
        <row r="304">
          <cell r="V304" t="str">
            <v>PineBridge India Total Return Bond Fund- Institutional Plan-Weekly Dividend Option</v>
          </cell>
        </row>
        <row r="305">
          <cell r="V305" t="str">
            <v>PineBridge Infrastructure &amp; Economic Reform Fund - Institutional Plan-Dividend</v>
          </cell>
        </row>
        <row r="306">
          <cell r="V306" t="str">
            <v>PineBridge Infrastructure &amp; Economic Reform Fund - Institutional Plan-Growth</v>
          </cell>
        </row>
        <row r="307">
          <cell r="V307" t="str">
            <v>Reliance Banking Fund - Institutional Plan - Bonus Option</v>
          </cell>
        </row>
        <row r="308">
          <cell r="V308" t="str">
            <v>Reliance Banking Fund - Institutional Plan - Dividend Option</v>
          </cell>
        </row>
        <row r="309">
          <cell r="V309" t="str">
            <v>Reliance Banking Fund - Institutional Plan - Growth Option</v>
          </cell>
        </row>
        <row r="310">
          <cell r="V310" t="str">
            <v>Reliance Diversified Power Sector Fund Institutional Plan -Dividend Option</v>
          </cell>
        </row>
        <row r="311">
          <cell r="V311" t="str">
            <v>Reliance Diversified Power Sector Fund Institutional Plan Growth Plan Bonus Option</v>
          </cell>
        </row>
        <row r="312">
          <cell r="V312" t="str">
            <v>Reliance Diversified Power Sector Fund Institutional Plan Growth Plan Growth Option</v>
          </cell>
        </row>
        <row r="313">
          <cell r="V313" t="str">
            <v>Reliance Equity Opportunities  Fund Institutional Plan Dividend Option</v>
          </cell>
        </row>
        <row r="314">
          <cell r="V314" t="str">
            <v>Reliance Equity Opportunities  Fund Institutional Plan Growth Plan Bonus Option</v>
          </cell>
        </row>
        <row r="315">
          <cell r="V315" t="str">
            <v>Reliance Equity Opportunities  Fund Institutional Plan Growth Plan Growth Option</v>
          </cell>
        </row>
        <row r="316">
          <cell r="V316" t="str">
            <v>Reliance Focused Large Cap  Fund Institutional Plan Dividend Option</v>
          </cell>
        </row>
        <row r="317">
          <cell r="V317" t="str">
            <v>Reliance Focused Large Cap  Fund Institutional Plan Growth Plan Growth Option</v>
          </cell>
        </row>
        <row r="318">
          <cell r="V318" t="str">
            <v>Reliance Focused Large Cap Fund Institutional Plan Growth Plan Bonus Option</v>
          </cell>
        </row>
        <row r="319">
          <cell r="V319" t="str">
            <v>Reliance Gilt Securities Fund - Institutional Plan-Dividend Option</v>
          </cell>
        </row>
        <row r="320">
          <cell r="V320" t="str">
            <v>Reliance Gilt Securities Fund - Institutional Plan-Growth Option</v>
          </cell>
        </row>
        <row r="321">
          <cell r="V321" t="str">
            <v>Reliance Gilt Securities Fund-Institutional Plan-P F Option-Automatic Annual Reinvest Option</v>
          </cell>
        </row>
        <row r="322">
          <cell r="V322" t="str">
            <v>Reliance Gilt Securities Fund-Institutional Plan-P F Option-Automatic Capital Appreciation Payout Option</v>
          </cell>
        </row>
        <row r="323">
          <cell r="V323" t="str">
            <v>Reliance Gilt Securities Fund-Institutional Plan-P F Option-Defined Maturity Date Option</v>
          </cell>
        </row>
        <row r="324">
          <cell r="V324" t="str">
            <v>Reliance Growth Fund Institutional Plan Dividend Option</v>
          </cell>
        </row>
        <row r="325">
          <cell r="V325" t="str">
            <v>Reliance Growth Fund Institutional Plan Growth Plan Bonus Option</v>
          </cell>
        </row>
        <row r="326">
          <cell r="V326" t="str">
            <v>Reliance Growth Fund Institutional Plan Growth Plan Growth Option</v>
          </cell>
        </row>
        <row r="327">
          <cell r="V327" t="str">
            <v>Reliance Infrastructure Fund- Institutional Plan-Bonus Option</v>
          </cell>
        </row>
        <row r="328">
          <cell r="V328" t="str">
            <v>Reliance Infrastructure Fund- Institutional Plan-Dividend Option</v>
          </cell>
        </row>
        <row r="329">
          <cell r="V329" t="str">
            <v>Reliance Infrastructure Fund- Institutional Plan-Growth Option</v>
          </cell>
        </row>
        <row r="330">
          <cell r="V330" t="str">
            <v>Reliance Interval Fund-Monthly Interval Fund-Series-II-Institutional Plan-Dividend Option</v>
          </cell>
        </row>
        <row r="331">
          <cell r="V331" t="str">
            <v>Reliance Interval Fund-Monthly Interval Fund-Series-II-Institutional Plan-Growth Option</v>
          </cell>
        </row>
        <row r="332">
          <cell r="V332" t="str">
            <v>Reliance Interval Fund-Monthly Interval Fund-Series-I-Institutional Plan-Dividend Option</v>
          </cell>
        </row>
        <row r="333">
          <cell r="V333" t="str">
            <v>Reliance Interval Fund-Monthly Interval Fund-Series-I-Institutional Plan-Growth Option</v>
          </cell>
        </row>
        <row r="334">
          <cell r="V334" t="str">
            <v>Reliance Interval Fund-Quarterly Interval Fund Serie-II-Institutional Plan -Dividend Option</v>
          </cell>
        </row>
        <row r="335">
          <cell r="V335" t="str">
            <v>Reliance Interval Fund-Quarterly Interval Fund Serie-II-Institutional Plan Growth Option</v>
          </cell>
        </row>
        <row r="336">
          <cell r="V336" t="str">
            <v>Reliance Interval Fund-Quarterly Interval Fund-Series-III-Institutional Plan-Dividend Option</v>
          </cell>
        </row>
        <row r="337">
          <cell r="V337" t="str">
            <v>Reliance Interval Fund-Quarterly Interval Fund-Series-III-Institutional Plan-Growth Option</v>
          </cell>
        </row>
        <row r="338">
          <cell r="V338" t="str">
            <v>Reliance Interval Fund-Quarterly Interval Fund-Series-I-Institutional Plan-Dividend Option</v>
          </cell>
        </row>
        <row r="339">
          <cell r="V339" t="str">
            <v>Reliance Interval Fund-Quarterly Interval Fund-Series-I-Institutional Plan-Growth Option</v>
          </cell>
        </row>
        <row r="340">
          <cell r="V340" t="str">
            <v>Reliance Natural Resources Fund - Institutional Plan - Bonus Option</v>
          </cell>
        </row>
        <row r="341">
          <cell r="V341" t="str">
            <v>Reliance Natural Resources Fund - Institutional Plan - Dividend Option</v>
          </cell>
        </row>
        <row r="342">
          <cell r="V342" t="str">
            <v>Reliance Natural Resources Fund - Institutional Plan - Growth Option</v>
          </cell>
        </row>
        <row r="343">
          <cell r="V343" t="str">
            <v>Reliance Quant Plus Fund- Institutional Plan-Bonus Option</v>
          </cell>
        </row>
        <row r="344">
          <cell r="V344" t="str">
            <v>Reliance Quant Plus Fund- Institutional Plan-Dividend Option</v>
          </cell>
        </row>
        <row r="345">
          <cell r="V345" t="str">
            <v>Reliance Quant Plus Fund- Institutional Plan-Growth Option</v>
          </cell>
        </row>
        <row r="346">
          <cell r="V346" t="str">
            <v>Reliance Regular Savings Fund - Debt Option - Institutional Growth</v>
          </cell>
        </row>
        <row r="347">
          <cell r="V347" t="str">
            <v>Reliance Regular Savings Fund - Debt Option - Institutional Quarterly Dividend</v>
          </cell>
        </row>
        <row r="348">
          <cell r="V348" t="str">
            <v>Reliance Top 200 Fund-Institutional Plan Dividend Option</v>
          </cell>
        </row>
        <row r="349">
          <cell r="V349" t="str">
            <v>Reliance Top 200 Fund-Institutional Plan Growth Plan Bonus Option</v>
          </cell>
        </row>
        <row r="350">
          <cell r="V350" t="str">
            <v>Reliance Top 200 Fund-Institutional Plan Growth Plan Growth Option</v>
          </cell>
        </row>
        <row r="351">
          <cell r="V351" t="str">
            <v>Reliance Vision Fund Institutional Plan Dividend Option</v>
          </cell>
        </row>
        <row r="352">
          <cell r="V352" t="str">
            <v>Reliance Vision Fund Institutional Plan Growth Plan Bonus Option</v>
          </cell>
        </row>
        <row r="353">
          <cell r="V353" t="str">
            <v>Reliance Vision Fund Institutional Plan Growth Plan Growth Option</v>
          </cell>
        </row>
        <row r="354">
          <cell r="V354" t="str">
            <v>Religare Half Yearly Interval Fund - Plan A - Institutional Dividend</v>
          </cell>
        </row>
        <row r="355">
          <cell r="V355" t="str">
            <v>Religare Half Yearly Interval Fund - Plan A - Institutional Growth</v>
          </cell>
        </row>
        <row r="356">
          <cell r="V356" t="str">
            <v>Religare Invesco GILT Fund - Long Duration Plan - Institutional - MonthlyDividend</v>
          </cell>
        </row>
        <row r="357">
          <cell r="V357" t="str">
            <v>Religare Invesco GILT Fund - Long Duration Plan - Institutional-Growth</v>
          </cell>
        </row>
        <row r="358">
          <cell r="V358" t="str">
            <v>Religare Invesco GILT Fund - Short Duration Plan - Institutional - Growth</v>
          </cell>
        </row>
        <row r="359">
          <cell r="V359" t="str">
            <v>Religare Invesco GILT Fund - Short Duration Plan - Institutional - Weekly Dividend</v>
          </cell>
        </row>
        <row r="360">
          <cell r="V360" t="str">
            <v>Religare Invesco Liquid Fund - Institutional - Daily Dividend</v>
          </cell>
        </row>
        <row r="361">
          <cell r="V361" t="str">
            <v>Religare Invesco Liquid Fund - Institutional - Growth</v>
          </cell>
        </row>
        <row r="362">
          <cell r="V362" t="str">
            <v>Religare Invesco Liquid Fund - Institutional - Weekly Dividend</v>
          </cell>
        </row>
        <row r="363">
          <cell r="V363" t="str">
            <v>Religare Quarterly Interval Fund Plan G - Institutional Dividend</v>
          </cell>
        </row>
        <row r="364">
          <cell r="V364" t="str">
            <v>Religare Quarterly Interval Fund Plan G - Institutional Growth</v>
          </cell>
        </row>
        <row r="365">
          <cell r="V365" t="str">
            <v>Religare Quarterly Interval Fund Plan H - Institutional Dividend</v>
          </cell>
        </row>
        <row r="366">
          <cell r="V366" t="str">
            <v>Religare Quarterly Interval Fund Plan H - Institutional Growth</v>
          </cell>
        </row>
        <row r="367">
          <cell r="V367" t="str">
            <v>Religare Quarterly Interval Fund Plan I - Institutional Dividend</v>
          </cell>
        </row>
        <row r="368">
          <cell r="V368" t="str">
            <v>Religare Quarterly Interval Fund Plan I - Institutional Growth</v>
          </cell>
        </row>
        <row r="369">
          <cell r="V369" t="str">
            <v>Religare Quarterly Interval Fund Plan J - Institutional Dividend</v>
          </cell>
        </row>
        <row r="370">
          <cell r="V370" t="str">
            <v>Religare Quarterly Interval Fund Plan J - Institutional Growth</v>
          </cell>
        </row>
        <row r="371">
          <cell r="V371" t="str">
            <v>SBI Premier Liquid Fund - Institutional  - Fortnightly Dividend</v>
          </cell>
        </row>
        <row r="372">
          <cell r="V372" t="str">
            <v>SBI Premier Liquid Fund - Institutional  - Weekly Dividend</v>
          </cell>
        </row>
        <row r="373">
          <cell r="V373" t="str">
            <v>SBI Premier Liquid Fund - Institutional - Daily Dividend</v>
          </cell>
        </row>
        <row r="374">
          <cell r="V374" t="str">
            <v>SBI Premier Liquid Fund - Institutional - Growth</v>
          </cell>
        </row>
        <row r="375">
          <cell r="V375" t="str">
            <v>SBI Short Horizon Debt Fund - Ultra Short Term Fund - Institutional Plan - Daily Dividend</v>
          </cell>
        </row>
        <row r="376">
          <cell r="V376" t="str">
            <v>SBI Short Horizon Debt Fund - Ultra Short Term Fund - Institutional Plan - Growth</v>
          </cell>
        </row>
        <row r="377">
          <cell r="V377" t="str">
            <v>SBI Short Horizon Debt Fund - Ultra Short Term Fund - Institutional Plan - Monthly Dividend</v>
          </cell>
        </row>
        <row r="378">
          <cell r="V378" t="str">
            <v>SBI Short Horizon Debt Fund - Ultra Short Term Fund- Institutional Plan - Weekly Dividend</v>
          </cell>
        </row>
        <row r="379">
          <cell r="V379" t="str">
            <v>SBI Short Horizon Debt Fund -Ultra Short Term Fund - Institutional Plan - Fortnightly Dividend</v>
          </cell>
        </row>
        <row r="380">
          <cell r="V380" t="str">
            <v>Sundaram Balanced Fund - Institutional Dividend Option</v>
          </cell>
        </row>
        <row r="381">
          <cell r="V381" t="str">
            <v>Sundaram Bond Saver-Institutional Plan - Bonus Option</v>
          </cell>
        </row>
        <row r="382">
          <cell r="V382" t="str">
            <v>Sundaram Bond Saver-Institutional Plan(Annual Dividend)</v>
          </cell>
        </row>
        <row r="383">
          <cell r="V383" t="str">
            <v>Sundaram Bond Saver-Institutional Plan(Growth)</v>
          </cell>
        </row>
        <row r="384">
          <cell r="V384" t="str">
            <v>Sundaram Bond Saver-Institutional Plan(Half-Yearly Dividend)</v>
          </cell>
        </row>
        <row r="385">
          <cell r="V385" t="str">
            <v>Sundaram Bond Saver-Institutional Plan(Qtrly Dividend)</v>
          </cell>
        </row>
        <row r="386">
          <cell r="V386" t="str">
            <v>Sundaram Flexible Fund -Flexible Income Plan Institutional - Monthly Dividend</v>
          </cell>
        </row>
        <row r="387">
          <cell r="V387" t="str">
            <v>Sundaram Flexible Fund -Flexible Income Plan -Institutional - Quarterly Dividend</v>
          </cell>
        </row>
        <row r="388">
          <cell r="V388" t="str">
            <v>Sundaram Flexible Fund-Flexible Income Plan Institutional - Growth</v>
          </cell>
        </row>
        <row r="389">
          <cell r="V389" t="str">
            <v>Sundaram Flexible Fund-Short Term Plan - Regular Daily Dividend (Formerly Institutional Plan)</v>
          </cell>
        </row>
        <row r="390">
          <cell r="V390" t="str">
            <v>Sundaram Flexible Fund-Short Term Plan - Regular Growth (Formerly Institutional Plan)</v>
          </cell>
        </row>
        <row r="391">
          <cell r="V391" t="str">
            <v>Sundaram Flexible Fund-Short Term Plan - Regular Monthly Dividend (Formerly Institutional Plan)</v>
          </cell>
        </row>
        <row r="392">
          <cell r="V392" t="str">
            <v>Sundaram Flexible Fund-Short Term Plan - Regular Weekly Dividend (Formerly Institutional Plan)</v>
          </cell>
        </row>
        <row r="393">
          <cell r="V393" t="str">
            <v>Sundaram Money Fund Regular Daily Div. Reinvest (Formerly Super Institutional Plan)</v>
          </cell>
        </row>
        <row r="394">
          <cell r="V394" t="str">
            <v>Sundaram Money Fund Regular fortnightly Div.Rein (Formerly Super Institutional Plan)</v>
          </cell>
        </row>
        <row r="395">
          <cell r="V395" t="str">
            <v>Sundaram Money Fund Regular Growth (Formerly Super Institutional Plan)</v>
          </cell>
        </row>
        <row r="396">
          <cell r="V396" t="str">
            <v>Sundaram Money Fund Regular monthly Div. (Formerly Super Institutional Plan)</v>
          </cell>
        </row>
        <row r="397">
          <cell r="V397" t="str">
            <v>Sundaram Money Fund Regular Qrtly Div. Reinvest (Formerly Super Institutional Plan)</v>
          </cell>
        </row>
        <row r="398">
          <cell r="V398" t="str">
            <v>Sundaram Money Fund Regular weekly Dividend. Rein (Formerly Super Institutional Plan)</v>
          </cell>
        </row>
        <row r="399">
          <cell r="V399" t="str">
            <v>Sundaram Money Fund-Institutional Plan-Daily Div. Reinvestment</v>
          </cell>
        </row>
        <row r="400">
          <cell r="V400" t="str">
            <v>Sundaram Money Fund-Institutional Plan-Fortnightly Div Reinvestment</v>
          </cell>
        </row>
        <row r="401">
          <cell r="V401" t="str">
            <v>Sundaram Money Fund-Institutional Plan-Growth Option</v>
          </cell>
        </row>
        <row r="402">
          <cell r="V402" t="str">
            <v>Sundaram Money Fund-Institutional Plan-Monthly Div. Reinvestment</v>
          </cell>
        </row>
        <row r="403">
          <cell r="V403" t="str">
            <v>Sundaram Money Fund-Institutional Plan-Quarterly Div. Reinvestment</v>
          </cell>
        </row>
        <row r="404">
          <cell r="V404" t="str">
            <v>Sundaram Money Fund-Institutional Plan-Weekly Dividend Reinvestment</v>
          </cell>
        </row>
        <row r="405">
          <cell r="V405" t="str">
            <v>Sundaram Select Midcap-Institutional Dividend</v>
          </cell>
        </row>
        <row r="406">
          <cell r="V406" t="str">
            <v>Sundaram Select Midcap-Institutional Growth</v>
          </cell>
        </row>
        <row r="407">
          <cell r="V407" t="str">
            <v>Sundaram Ultra Short Term Regular Daily Dividend (Formerly Super Institutional Plan)</v>
          </cell>
        </row>
        <row r="408">
          <cell r="V408" t="str">
            <v>Sundaram Ultra Short Term Regular Fortnightly Dividend (Formerly Super Institutional Plan)</v>
          </cell>
        </row>
        <row r="409">
          <cell r="V409" t="str">
            <v>Sundaram Ultra Short Term Regular Growth (Formerly Super Institutional Plan)</v>
          </cell>
        </row>
        <row r="410">
          <cell r="V410" t="str">
            <v>Sundaram Ultra Short Term Regular Monthly Dividend (Formerly Super Institutional Plan)</v>
          </cell>
        </row>
        <row r="411">
          <cell r="V411" t="str">
            <v>Sundaram Ultra Short Term Regular Qtrly Dividend (Formerly Super Institutional Plan)</v>
          </cell>
        </row>
        <row r="412">
          <cell r="V412" t="str">
            <v>Sundaram Ultra Short Term Regular Weekly Dividend (Formerly Super Institutional Plan)</v>
          </cell>
        </row>
        <row r="413">
          <cell r="V413" t="str">
            <v>Tata Fixed Income Portfolio Fund - Scheme A1 - Institutional Plan - Growth</v>
          </cell>
        </row>
        <row r="414">
          <cell r="V414" t="str">
            <v>Tata Fixed Income Portfolio Fund - Scheme A1 - Institutional Plan - Monthly Dividend</v>
          </cell>
        </row>
        <row r="415">
          <cell r="V415" t="str">
            <v>Taurus Ultra Short Term Bond Fund - Institutional Daily Div</v>
          </cell>
        </row>
        <row r="416">
          <cell r="V416" t="str">
            <v>Taurus Ultra Short Term Bond Fund - Institutional Growth</v>
          </cell>
        </row>
        <row r="417">
          <cell r="V417" t="str">
            <v>Taurus Ultra Short Term Bond Fund - Institutional Weekly Div</v>
          </cell>
        </row>
        <row r="418">
          <cell r="V418" t="str">
            <v>Templeton Floating Rate Income Fund -  Super Institutional Plan - Growth</v>
          </cell>
        </row>
        <row r="419">
          <cell r="V419" t="str">
            <v>Templeton Floating Rate Income Fund - Institutional Option - Dividend</v>
          </cell>
        </row>
        <row r="420">
          <cell r="V420" t="str">
            <v>Templeton Floating Rate Income Fund - Institutional Option - Growth</v>
          </cell>
        </row>
        <row r="421">
          <cell r="V421" t="str">
            <v>Templeton Floating Rate Income Fund - Super Institutional Plan - Daily Dividend</v>
          </cell>
        </row>
        <row r="422">
          <cell r="V422" t="str">
            <v>Templeton Floating Rate Income Fund-Short Term Plan-Institutional Option - Dividend</v>
          </cell>
        </row>
        <row r="423">
          <cell r="V423" t="str">
            <v>Templeton Floating Rate Income Fund-Short Term Plan-Institutional Option - Growth</v>
          </cell>
        </row>
        <row r="424">
          <cell r="V424" t="str">
            <v>Templeton India Short-Term Income Plan-Institutional Plan - Growth</v>
          </cell>
        </row>
        <row r="425">
          <cell r="V425" t="str">
            <v>Templeton India Short-Term Income Plan-Institutional Plan - Monthly Dividend</v>
          </cell>
        </row>
        <row r="426">
          <cell r="V426" t="str">
            <v>Templeton India Short-Term Income Plan-Institutional Plan - Weekly Dividend</v>
          </cell>
        </row>
        <row r="427">
          <cell r="V427" t="str">
            <v>Templeton India Treasury Management - Institution-Daily</v>
          </cell>
        </row>
        <row r="428">
          <cell r="V428" t="str">
            <v>Templeton India Treasury Management - Institution-Growth</v>
          </cell>
        </row>
        <row r="429">
          <cell r="V429" t="str">
            <v>Templeton India Treasury Management - Institution-Weekly</v>
          </cell>
        </row>
        <row r="430">
          <cell r="V430" t="str">
            <v>Templeton India Treasury Management Account-Super Institutional Plan - Daily Dividend</v>
          </cell>
        </row>
        <row r="431">
          <cell r="V431" t="str">
            <v>Templeton India Treasury Management Account-Super Institutional Plan - Growth</v>
          </cell>
        </row>
        <row r="432">
          <cell r="V432" t="str">
            <v>Templeton India Treasury Management Account-Super Institutional Plan - Weekly Dividend</v>
          </cell>
        </row>
        <row r="433">
          <cell r="V433" t="str">
            <v>Templeton India Ultra-short Bond Fund - Institutional - Dividend</v>
          </cell>
        </row>
        <row r="434">
          <cell r="V434" t="str">
            <v>Templeton India Ultra-short Bond Fund - Institutional - Growth</v>
          </cell>
        </row>
        <row r="435">
          <cell r="V435" t="str">
            <v>Templeton India Ultra-short Bond Fund - Institutional - Weekly Dividend</v>
          </cell>
        </row>
        <row r="436">
          <cell r="V436" t="str">
            <v>Templeton India Ultra-short Bond Fund - Super Institutional - Dividend</v>
          </cell>
        </row>
        <row r="437">
          <cell r="V437" t="str">
            <v>Templeton India Ultra-short Bond Fund - Super Institutional - Growth</v>
          </cell>
        </row>
        <row r="438">
          <cell r="V438" t="str">
            <v>Templeton India Ultra-short Bond Fund - Super Institutional - Weekly Dividend</v>
          </cell>
        </row>
        <row r="439">
          <cell r="V439" t="str">
            <v>UTI - Balanced Fund-Growth</v>
          </cell>
        </row>
        <row r="440">
          <cell r="V440" t="str">
            <v>UTI - Balanced Fund-Growth - Direct</v>
          </cell>
        </row>
        <row r="441">
          <cell r="V441" t="str">
            <v>UTI - Balanced Fund-Income</v>
          </cell>
        </row>
        <row r="442">
          <cell r="V442" t="str">
            <v>UTI - Balanced Fund-Income - Direct</v>
          </cell>
        </row>
        <row r="443">
          <cell r="V443" t="str">
            <v>UTI - CRTS 81 - Dividend Option</v>
          </cell>
        </row>
        <row r="444">
          <cell r="V444" t="str">
            <v>UTI - CRTS 81 - Dividend Option- Direct</v>
          </cell>
        </row>
        <row r="445">
          <cell r="V445" t="str">
            <v>UTI - CRTS 81 - Growth Option</v>
          </cell>
        </row>
        <row r="446">
          <cell r="V446" t="str">
            <v>UTI - CRTS 81 - Growth Option- Direct</v>
          </cell>
        </row>
        <row r="447">
          <cell r="V447" t="str">
            <v>UTI - Equity Fund-Growth Option</v>
          </cell>
        </row>
        <row r="448">
          <cell r="V448" t="str">
            <v>UTI - Equity Fund-Growth Option - Direct</v>
          </cell>
        </row>
        <row r="449">
          <cell r="V449" t="str">
            <v>UTI - Equity Fund-Income Option</v>
          </cell>
        </row>
        <row r="450">
          <cell r="V450" t="str">
            <v>UTI - Equity Fund-Income Option - Direct</v>
          </cell>
        </row>
        <row r="451">
          <cell r="V451" t="str">
            <v>UTI - ETSP-Growth Option</v>
          </cell>
        </row>
        <row r="452">
          <cell r="V452" t="str">
            <v>UTI - ETSP-Growth Option - Direct</v>
          </cell>
        </row>
        <row r="453">
          <cell r="V453" t="str">
            <v>UTI - ETSP-Income Option</v>
          </cell>
        </row>
        <row r="454">
          <cell r="V454" t="str">
            <v>UTI - ETSP-Income Option- Direct</v>
          </cell>
        </row>
        <row r="455">
          <cell r="V455" t="str">
            <v>UTI - FLOATING RATE STP - INSTN GROWTH OPTION</v>
          </cell>
        </row>
        <row r="456">
          <cell r="V456" t="str">
            <v>UTI - FLOATING RATE STP - INSTN PLAN - PERIODIC DIVIDEND OPTION</v>
          </cell>
        </row>
        <row r="457">
          <cell r="V457" t="str">
            <v>UTI - FLOATING RATE STP -INSTN PLAN - FLEXI Dividend OPTION</v>
          </cell>
        </row>
        <row r="458">
          <cell r="V458" t="str">
            <v>UTI - FLOATING RATE STP -Regular Plan (Flexi Dividend Option)</v>
          </cell>
        </row>
        <row r="459">
          <cell r="V459" t="str">
            <v>UTI - FLOATING RATE STP -Regular Plan (Flexi Dividend Option) - DIRECT</v>
          </cell>
        </row>
        <row r="460">
          <cell r="V460" t="str">
            <v>UTI - FLOATING RATE STP-DAILY DIVIDEND</v>
          </cell>
        </row>
        <row r="461">
          <cell r="V461" t="str">
            <v>UTI - FLOATING RATE STP-DAILY DIVIDEND-Direct</v>
          </cell>
        </row>
        <row r="462">
          <cell r="V462" t="str">
            <v>UTI - FLOATING RATE STP-DIVIDEND</v>
          </cell>
        </row>
        <row r="463">
          <cell r="V463" t="str">
            <v>UTI - FLOATING RATE STP-GROWTH</v>
          </cell>
        </row>
        <row r="464">
          <cell r="V464" t="str">
            <v>UTI - FLOATING RATE STP-GROWTH-direct</v>
          </cell>
        </row>
        <row r="465">
          <cell r="V465" t="str">
            <v>UTI - FLOATING RATE STP-Weekly Dividend- Direct</v>
          </cell>
        </row>
        <row r="466">
          <cell r="V466" t="str">
            <v>UTI - GILT ADVANTAGE-LONG TERM PF-( PRESCRIBED APPRECIATION AUTO REDEMPTION</v>
          </cell>
        </row>
        <row r="467">
          <cell r="V467" t="str">
            <v>UTI - GILT ADVANTAGE-LONG TERM PF-DIVIDEND</v>
          </cell>
        </row>
        <row r="468">
          <cell r="V468" t="str">
            <v>UTI - GILT ADVANTAGE-LONG TERM PF-GROWTH</v>
          </cell>
        </row>
        <row r="469">
          <cell r="V469" t="str">
            <v>UTI - GILT ADVANTAGE-LONG TERM PF-PRESCRIBED DATE AUTO REDEMPTION</v>
          </cell>
        </row>
        <row r="470">
          <cell r="V470" t="str">
            <v>UTI - GILT ADVANTAGE-LONG TERM-DIVIDEND</v>
          </cell>
        </row>
        <row r="471">
          <cell r="V471" t="str">
            <v>UTI - GILT ADVANTAGE-LONG TERM-DIVIDEND- Direct</v>
          </cell>
        </row>
        <row r="472">
          <cell r="V472" t="str">
            <v>UTI - GILT ADVANTAGE-LONG TERM-GROWTH</v>
          </cell>
        </row>
        <row r="473">
          <cell r="V473" t="str">
            <v>UTI - GILT ADVANTAGE-LONG TERM-GROWTH- Direct</v>
          </cell>
        </row>
        <row r="474">
          <cell r="V474" t="str">
            <v>UTI - G-Sec Fund-Growth</v>
          </cell>
        </row>
        <row r="475">
          <cell r="V475" t="str">
            <v>UTI - G-Sec Fund-Income</v>
          </cell>
        </row>
        <row r="476">
          <cell r="V476" t="str">
            <v>UTI - G-Sec Fund-STP Daily Div Option - Direct</v>
          </cell>
        </row>
        <row r="477">
          <cell r="V477" t="str">
            <v>UTI - G-Sec Fund-STP Growth</v>
          </cell>
        </row>
        <row r="478">
          <cell r="V478" t="str">
            <v>UTI - G-Sec Fund-STP Growth- Direct</v>
          </cell>
        </row>
        <row r="479">
          <cell r="V479" t="str">
            <v>UTI - G-Sec Fund-STP Periodic Div Option</v>
          </cell>
        </row>
        <row r="480">
          <cell r="V480" t="str">
            <v>UTI - G-Sec Fund-STP Periodic Div Option - Direct</v>
          </cell>
        </row>
        <row r="481">
          <cell r="V481" t="str">
            <v>UTI - INDEX SELECT FUND-Growth Option</v>
          </cell>
        </row>
        <row r="482">
          <cell r="V482" t="str">
            <v>UTI - INDEX SELECT FUND-Income Option</v>
          </cell>
        </row>
        <row r="483">
          <cell r="V483" t="str">
            <v>UTI-  Liquid Fund-Cash Plan-Growth</v>
          </cell>
        </row>
        <row r="484">
          <cell r="V484" t="str">
            <v>UTI-  Liquid Fund-Cash Plan-INST - Income</v>
          </cell>
        </row>
        <row r="485">
          <cell r="V485" t="str">
            <v>UTI-  Liquid Fund-Cash Plan-Inst Daily Dividend - Direct</v>
          </cell>
        </row>
        <row r="486">
          <cell r="V486" t="str">
            <v>UTI-  Liquid Fund-Cash Plan-INST Growth</v>
          </cell>
        </row>
        <row r="487">
          <cell r="V487" t="str">
            <v>UTI-  Liquid Fund-Cash Plan-Inst Growth Direct</v>
          </cell>
        </row>
        <row r="488">
          <cell r="V488" t="str">
            <v>UTI-  Liquid Fund-Cash Plan-INST Mthl</v>
          </cell>
        </row>
        <row r="489">
          <cell r="V489" t="str">
            <v>UTI-  Liquid Fund-Cash Plan-INST Wkly</v>
          </cell>
        </row>
        <row r="490">
          <cell r="V490" t="str">
            <v>UTI-  Liquid Fund-Cash Plan-INST Wkly-Direct</v>
          </cell>
        </row>
        <row r="491">
          <cell r="V491" t="str">
            <v>UTI-  Liquid Fund-Cash Plan-MTLY</v>
          </cell>
        </row>
        <row r="492">
          <cell r="V492" t="str">
            <v>UTI-  Liquid Fund-Cash Plan-Regular Plan Periodic Dividend Option</v>
          </cell>
        </row>
        <row r="493">
          <cell r="V493" t="str">
            <v>UTI - Master Index Fund-Growth Option</v>
          </cell>
        </row>
        <row r="494">
          <cell r="V494" t="str">
            <v>UTI - Master Index Fund-Income Option</v>
          </cell>
        </row>
        <row r="495">
          <cell r="V495" t="str">
            <v>UTI - Master Plus Unit Scheme-Growth Option</v>
          </cell>
        </row>
        <row r="496">
          <cell r="V496" t="str">
            <v>UTI - Master Plus Unit Scheme-Growth Option - Direct</v>
          </cell>
        </row>
        <row r="497">
          <cell r="V497" t="str">
            <v>UTI - Master Plus Unit Scheme-Income Option</v>
          </cell>
        </row>
        <row r="498">
          <cell r="V498" t="str">
            <v>UTI - Master Share-Growth Option</v>
          </cell>
        </row>
        <row r="499">
          <cell r="V499" t="str">
            <v>UTI - Master Share-Growth Option - Direct</v>
          </cell>
        </row>
        <row r="500">
          <cell r="V500" t="str">
            <v>UTI - Master Share-Income Option</v>
          </cell>
        </row>
        <row r="501">
          <cell r="V501" t="str">
            <v>UTI - Master Share-Income Option - Direct</v>
          </cell>
        </row>
        <row r="502">
          <cell r="V502" t="str">
            <v>UTI - Master Value Fund-Growth Option</v>
          </cell>
        </row>
        <row r="503">
          <cell r="V503" t="str">
            <v>UTI - Master Value Fund-Growth Option-Direct</v>
          </cell>
        </row>
        <row r="504">
          <cell r="V504" t="str">
            <v>UTI - Master Value Fund-Income Option</v>
          </cell>
        </row>
        <row r="505">
          <cell r="V505" t="str">
            <v>UTI - Master Value Fund-Income Option - Direct</v>
          </cell>
        </row>
        <row r="506">
          <cell r="V506" t="str">
            <v>UTI - MIS-ADVANTAGE-FLEXI DIVIDEND</v>
          </cell>
        </row>
        <row r="507">
          <cell r="V507" t="str">
            <v>UTI - MIS-ADVANTAGE-FLEXI DIVIDEND- Direct</v>
          </cell>
        </row>
        <row r="508">
          <cell r="V508" t="str">
            <v>UTI - MIS-ADVANTAGE-GROWTH</v>
          </cell>
        </row>
        <row r="509">
          <cell r="V509" t="str">
            <v>UTI - MIS-ADVANTAGE-GROWTH-Direct</v>
          </cell>
        </row>
        <row r="510">
          <cell r="V510" t="str">
            <v>UTI - MIS-ADVANTAGE-MONTHLY DIVIDEND</v>
          </cell>
        </row>
        <row r="511">
          <cell r="V511" t="str">
            <v>UTI - MIS-ADVANTAGE-MONTHLY DIVIDEND-Direct</v>
          </cell>
        </row>
        <row r="512">
          <cell r="V512" t="str">
            <v>UTI - MIS-ADVANTAGE-MONTHLY PAYMENT</v>
          </cell>
        </row>
        <row r="513">
          <cell r="V513" t="str">
            <v>UTI - MIS-Growth</v>
          </cell>
        </row>
        <row r="514">
          <cell r="V514" t="str">
            <v>UTI - MIS-Growth-Direct</v>
          </cell>
        </row>
        <row r="515">
          <cell r="V515" t="str">
            <v>UTI - MIS-Income</v>
          </cell>
        </row>
        <row r="516">
          <cell r="V516" t="str">
            <v>UTI - MIS-Income-Direct</v>
          </cell>
        </row>
        <row r="517">
          <cell r="V517" t="str">
            <v>UTI - MNC Fund (UGS 10000)-Growth Option</v>
          </cell>
        </row>
        <row r="518">
          <cell r="V518" t="str">
            <v>UTI - MNC Fund (UGS 10000)-Growth Option - Direct</v>
          </cell>
        </row>
        <row r="519">
          <cell r="V519" t="str">
            <v>UTI - MNC Fund (UGS 10000)-Income Option</v>
          </cell>
        </row>
        <row r="520">
          <cell r="V520" t="str">
            <v>UTI - MNC Fund (UGS 10000)-Income Option- Direct</v>
          </cell>
        </row>
        <row r="521">
          <cell r="V521" t="str">
            <v>UTI - NIFTY Index Fund-Growth Option</v>
          </cell>
        </row>
        <row r="522">
          <cell r="V522" t="str">
            <v>UTI - NIFTY Index Fund-Growth Option- Direct</v>
          </cell>
        </row>
        <row r="523">
          <cell r="V523" t="str">
            <v>UTI - NIFTY Index Fund-Income Option</v>
          </cell>
        </row>
        <row r="524">
          <cell r="V524" t="str">
            <v>UTI - NIFTY Index Fund-Income Option- Direct</v>
          </cell>
        </row>
        <row r="525">
          <cell r="V525" t="str">
            <v>UTI - Retirement Benefit Pension Fund</v>
          </cell>
        </row>
        <row r="526">
          <cell r="V526" t="str">
            <v>UTI - Retirement Benefit Pension Fund- Direct</v>
          </cell>
        </row>
        <row r="527">
          <cell r="V527" t="str">
            <v>UTI - Short Term Income Fund - Dividend Option</v>
          </cell>
        </row>
        <row r="528">
          <cell r="V528" t="str">
            <v>UTI - Short Term Income Fund - Growth Option</v>
          </cell>
        </row>
        <row r="529">
          <cell r="V529" t="str">
            <v>UTI - Short Term Income Fund -Institutional Dividend Option</v>
          </cell>
        </row>
        <row r="530">
          <cell r="V530" t="str">
            <v>UTI - Short Term Income Fund -Institutional Dividend Option - Direct</v>
          </cell>
        </row>
        <row r="531">
          <cell r="V531" t="str">
            <v>UTI - Short Term Income Fund -Institutional Flexi Div Option</v>
          </cell>
        </row>
        <row r="532">
          <cell r="V532" t="str">
            <v>UTI - Short Term Income Fund -Institutional Flexi Div Option - Direct</v>
          </cell>
        </row>
        <row r="533">
          <cell r="V533" t="str">
            <v>UTI - Short Term Income Fund -Institutional Growth Option</v>
          </cell>
        </row>
        <row r="534">
          <cell r="V534" t="str">
            <v>UTI - Short Term Income Fund -Institutional Growth Option- Direct</v>
          </cell>
        </row>
        <row r="535">
          <cell r="V535" t="str">
            <v>UTI - TOP 100 Fund- Growth Option</v>
          </cell>
        </row>
        <row r="536">
          <cell r="V536" t="str">
            <v>UTI - TOP 100 Fund- Growth Option - Direct</v>
          </cell>
        </row>
        <row r="537">
          <cell r="V537" t="str">
            <v>UTI - TOP 100 Fund-Income Option</v>
          </cell>
        </row>
        <row r="538">
          <cell r="V538" t="str">
            <v>UTI - TOP 100 Fund-Income Option - Direct</v>
          </cell>
        </row>
        <row r="539">
          <cell r="V539" t="str">
            <v>UTI - Treasury Advantage  Fund - Institutional Monthly Dividend Option</v>
          </cell>
        </row>
        <row r="540">
          <cell r="V540" t="str">
            <v>UTI - Treasury Advantage  Fund - Institutional Monthly Dividend Option- Direct</v>
          </cell>
        </row>
        <row r="541">
          <cell r="V541" t="str">
            <v>UTI - Treasury Advantage Fund  - Flexi Dividend Plan</v>
          </cell>
        </row>
        <row r="542">
          <cell r="V542" t="str">
            <v>UTI - Treasury Advantage Fund -  Instn Quarterly Dividend Option</v>
          </cell>
        </row>
        <row r="543">
          <cell r="V543" t="str">
            <v>UTI - Treasury Advantage Fund -  Instn Quarterly Dividend Option - Direct</v>
          </cell>
        </row>
        <row r="544">
          <cell r="V544" t="str">
            <v>UTI - Treasury Advantage Fund -  Quarterly Dividend Option</v>
          </cell>
        </row>
        <row r="545">
          <cell r="V545" t="str">
            <v>UTI - Treasury Advantage Fund - Annaul Dividend Option</v>
          </cell>
        </row>
        <row r="546">
          <cell r="V546" t="str">
            <v>UTI - Treasury Advantage Fund - Bonus Option</v>
          </cell>
        </row>
        <row r="547">
          <cell r="V547" t="str">
            <v>UTI - Treasury Advantage Fund - Growth Option</v>
          </cell>
        </row>
        <row r="548">
          <cell r="V548" t="str">
            <v>UTI - Treasury Advantage Fund - Institutional-Bonus Option</v>
          </cell>
        </row>
        <row r="549">
          <cell r="V549" t="str">
            <v>UTI - Treasury Advantage Fund - Institutional-Bonus Option- Direct</v>
          </cell>
        </row>
        <row r="550">
          <cell r="V550" t="str">
            <v>UTI - Treasury Advantage Fund - Institutional-Daily Dividend</v>
          </cell>
        </row>
        <row r="551">
          <cell r="V551" t="str">
            <v>UTI - Treasury Advantage Fund - Institutional-Daily Dividend - Direct</v>
          </cell>
        </row>
        <row r="552">
          <cell r="V552" t="str">
            <v>UTI - Treasury Advantage Fund - Institutional-Growth</v>
          </cell>
        </row>
        <row r="553">
          <cell r="V553" t="str">
            <v>UTI - Treasury Advantage Fund - Institutional-Growth- Direct</v>
          </cell>
        </row>
        <row r="554">
          <cell r="V554" t="str">
            <v>UTI - Treasury Advantage Fund - Institutional-weekly Dividend</v>
          </cell>
        </row>
        <row r="555">
          <cell r="V555" t="str">
            <v>UTI - Treasury Advantage Fund - Institutional-weekly Dividend-Direct</v>
          </cell>
        </row>
        <row r="556">
          <cell r="V556" t="str">
            <v>UTI - Treasury Advantage Fund-  Periodic Dividend Plan</v>
          </cell>
        </row>
        <row r="557">
          <cell r="V557" t="str">
            <v>UTI - Treasury Advantage Fund - Retail Monthly Dividend Option</v>
          </cell>
        </row>
        <row r="558">
          <cell r="V558" t="str">
            <v>UTI - Unit Linked Insurance Plan</v>
          </cell>
        </row>
        <row r="559">
          <cell r="V559" t="str">
            <v>UTI - Unit Linked Insurance Plan- Direct</v>
          </cell>
        </row>
        <row r="560">
          <cell r="V560" t="str">
            <v>UTI - Variable Investment Scheme-Growth Option</v>
          </cell>
        </row>
        <row r="561">
          <cell r="V561" t="str">
            <v>UTI - Variable Investment Scheme-Income Option</v>
          </cell>
        </row>
        <row r="562">
          <cell r="V562" t="str">
            <v>UTI - Wealth Builder Fund - Series II - Dividend Option</v>
          </cell>
        </row>
        <row r="563">
          <cell r="V563" t="str">
            <v>UTI - Wealth Builder Fund - Series II - Growth Option</v>
          </cell>
        </row>
        <row r="564">
          <cell r="V564" t="str">
            <v>UTI - Wealth Builder Fund - Series II - Growth Option-Direct</v>
          </cell>
        </row>
        <row r="565">
          <cell r="V565" t="str">
            <v>UTI - Wealth Builder Fund - Series II - Instn Dividend Option</v>
          </cell>
        </row>
        <row r="566">
          <cell r="V566" t="str">
            <v>UTI - Wealth Builder Fund - Series II - Instn Growth Option</v>
          </cell>
        </row>
        <row r="567">
          <cell r="V567" t="str">
            <v>UTI Banking &amp; PSU Debt Fund- Dividend Option</v>
          </cell>
        </row>
        <row r="568">
          <cell r="V568" t="str">
            <v>UTI Banking &amp; PSU Debt Fund- Dividend Option - Direct</v>
          </cell>
        </row>
        <row r="569">
          <cell r="V569" t="str">
            <v>UTI Banking &amp; PSU Debt Fund- Growth Option</v>
          </cell>
        </row>
        <row r="570">
          <cell r="V570" t="str">
            <v>UTI Banking &amp; PSU Debt Fund- Growth Option - Direct</v>
          </cell>
        </row>
        <row r="571">
          <cell r="V571" t="str">
            <v>UTI Banking Sector Fund-Growth Option</v>
          </cell>
        </row>
        <row r="572">
          <cell r="V572" t="str">
            <v>UTI Banking Sector Fund-Growth Option- Direct</v>
          </cell>
        </row>
        <row r="573">
          <cell r="V573" t="str">
            <v>UTI Banking Sector Fund-Income Option</v>
          </cell>
        </row>
        <row r="574">
          <cell r="V574" t="str">
            <v>UTI Banking Sector Fund-Income Option-Direct</v>
          </cell>
        </row>
        <row r="575">
          <cell r="V575" t="str">
            <v>UTI Bond Fund-Growth - Direct</v>
          </cell>
        </row>
        <row r="576">
          <cell r="V576" t="str">
            <v>UTI Bond Fund-Growth (for rep. After 6 months- No Load)</v>
          </cell>
        </row>
        <row r="577">
          <cell r="V577" t="str">
            <v>UTI Bond Fund-Income  - Direct</v>
          </cell>
        </row>
        <row r="578">
          <cell r="V578" t="str">
            <v>UTI Bond Fund-Income (for rep. Within 3 months)</v>
          </cell>
        </row>
        <row r="579">
          <cell r="V579" t="str">
            <v>UTI C C BALANCED FUND</v>
          </cell>
        </row>
        <row r="580">
          <cell r="V580" t="str">
            <v>UTI C C BALANCED FUND-Direct</v>
          </cell>
        </row>
        <row r="581">
          <cell r="V581" t="str">
            <v>UTI CCP Advantage Fund - Growth</v>
          </cell>
        </row>
        <row r="582">
          <cell r="V582" t="str">
            <v>UTI CCP Advantage Fund - Growth- Direct</v>
          </cell>
        </row>
        <row r="583">
          <cell r="V583" t="str">
            <v>UTI CCP Advantage Fund - Income</v>
          </cell>
        </row>
        <row r="584">
          <cell r="V584" t="str">
            <v>UTI CCP Advantage Fund - Income- Direct</v>
          </cell>
        </row>
        <row r="585">
          <cell r="V585" t="str">
            <v>UTI Contra Fund-Growth-Growth Option</v>
          </cell>
        </row>
        <row r="586">
          <cell r="V586" t="str">
            <v>UTI Contra Fund-Growth-Growth Option-Direct</v>
          </cell>
        </row>
        <row r="587">
          <cell r="V587" t="str">
            <v>UTI Contra Fund-Income-Dividend Option</v>
          </cell>
        </row>
        <row r="588">
          <cell r="V588" t="str">
            <v>UTI Contra Fund-Income-Dividend Option-Direct</v>
          </cell>
        </row>
        <row r="589">
          <cell r="V589" t="str">
            <v>UTI Dynamic Bond Fund - Dividend Option</v>
          </cell>
        </row>
        <row r="590">
          <cell r="V590" t="str">
            <v>UTI Dynamic Bond Fund - Dividend Option-Direct</v>
          </cell>
        </row>
        <row r="591">
          <cell r="V591" t="str">
            <v>UTI Dynamic Bond Fund - Growth Option</v>
          </cell>
        </row>
        <row r="592">
          <cell r="V592" t="str">
            <v>UTI Dynamic Bond Fund - Growth Option-Direct</v>
          </cell>
        </row>
        <row r="593">
          <cell r="V593" t="str">
            <v>UTI Energy Fund-Growth Option</v>
          </cell>
        </row>
        <row r="594">
          <cell r="V594" t="str">
            <v>UTI Energy Fund-Growth Option-Direct</v>
          </cell>
        </row>
        <row r="595">
          <cell r="V595" t="str">
            <v>UTI Energy Fund-Income Option</v>
          </cell>
        </row>
        <row r="596">
          <cell r="V596" t="str">
            <v>UTI Energy Fund-Income Option-Direct</v>
          </cell>
        </row>
        <row r="597">
          <cell r="V597" t="str">
            <v>UTI FTIF Series XVII â€“VII (465 DAYS)- Maturity Div Option</v>
          </cell>
        </row>
        <row r="598">
          <cell r="V598" t="str">
            <v>UTI FTIF Series XVII â€“VII (465 DAYS)) â€“ Annual Div Option</v>
          </cell>
        </row>
        <row r="599">
          <cell r="V599" t="str">
            <v>UTI FTIF Series XVII â€“VII (465 DAYS)) â€“ Maturity Div Option - Direct</v>
          </cell>
        </row>
        <row r="600">
          <cell r="V600" t="str">
            <v>UTI FTIF Series XVII â€“VII (465 DAYS)â€“ Annual Div Option - Direct</v>
          </cell>
        </row>
        <row r="601">
          <cell r="V601" t="str">
            <v>UTI FTIF Series XVII â€“VII (465 DAYS)â€“ Flexi Div Option</v>
          </cell>
        </row>
        <row r="602">
          <cell r="V602" t="str">
            <v>UTI FTIF Series XVII â€“VII (465 DAYS)â€“ Flexi Div Option - Direct</v>
          </cell>
        </row>
        <row r="603">
          <cell r="V603" t="str">
            <v>UTI FTIF Series XVII â€“VII (465 DAYS)â€“ Growth Option</v>
          </cell>
        </row>
        <row r="604">
          <cell r="V604" t="str">
            <v>UTI FTIF Series XVII â€“VII (465 DAYS)â€“ Growth Option - Direct</v>
          </cell>
        </row>
        <row r="605">
          <cell r="V605" t="str">
            <v>UTI FTIF Series XVII â€“VII (465 DAYS)â€“ Quarterly Div Option</v>
          </cell>
        </row>
        <row r="606">
          <cell r="V606" t="str">
            <v>UTI FTIF Series XVII â€“VII (465 DAYS)â€“ Quarterly Div Option - Direct</v>
          </cell>
        </row>
        <row r="607">
          <cell r="V607" t="str">
            <v>UTI GOLD Exchange Traded Fund</v>
          </cell>
        </row>
        <row r="608">
          <cell r="V608" t="str">
            <v>UTI Income Opportunities Fund  - Dividend Option</v>
          </cell>
        </row>
        <row r="609">
          <cell r="V609" t="str">
            <v>UTI Income Opportunities Fund  - Dividend Option-Direct</v>
          </cell>
        </row>
        <row r="610">
          <cell r="V610" t="str">
            <v>UTI Income Opportunities Fund  - Growth Option</v>
          </cell>
        </row>
        <row r="611">
          <cell r="V611" t="str">
            <v>UTI Income Opportunities Fund  - Growth Option-Direct</v>
          </cell>
        </row>
        <row r="612">
          <cell r="V612" t="str">
            <v>UTI Infrastructure Fund-Growth Option</v>
          </cell>
        </row>
        <row r="613">
          <cell r="V613" t="str">
            <v>UTI Infrastructure Fund-Growth Option- Direct</v>
          </cell>
        </row>
        <row r="614">
          <cell r="V614" t="str">
            <v>UTI Infrastructure Fund-Income Option</v>
          </cell>
        </row>
        <row r="615">
          <cell r="V615" t="str">
            <v>UTI Infrastructure Fund-Income Option- Direct</v>
          </cell>
        </row>
        <row r="616">
          <cell r="V616" t="str">
            <v>UTI Leadership Equity Fund-Dividend-Dividend Option</v>
          </cell>
        </row>
        <row r="617">
          <cell r="V617" t="str">
            <v>UTI Leadership Equity Fund-Dividend-Dividend Option-Direct</v>
          </cell>
        </row>
        <row r="618">
          <cell r="V618" t="str">
            <v>UTI Leadership Equity Fund-Growth-Growth option</v>
          </cell>
        </row>
        <row r="619">
          <cell r="V619" t="str">
            <v>UTI Leadership Equity Fund-Growth-Growth option-Direct</v>
          </cell>
        </row>
        <row r="620">
          <cell r="V620" t="str">
            <v>UTI Mahila Unit Scheme - Dividend Option</v>
          </cell>
        </row>
        <row r="621">
          <cell r="V621" t="str">
            <v>UTI Mahila Unit Scheme - Dividend Option- Direct</v>
          </cell>
        </row>
        <row r="622">
          <cell r="V622" t="str">
            <v>UTI Mahila Unit Scheme - Growth Option</v>
          </cell>
        </row>
        <row r="623">
          <cell r="V623" t="str">
            <v>UTI Mahila Unit Scheme - Growth Option- Direct</v>
          </cell>
        </row>
        <row r="624">
          <cell r="V624" t="str">
            <v>UTI Mid Cap Fund-Growth Option</v>
          </cell>
        </row>
        <row r="625">
          <cell r="V625" t="str">
            <v>UTI Mid Cap Fund-Growth Option- Direct</v>
          </cell>
        </row>
        <row r="626">
          <cell r="V626" t="str">
            <v>UTI Mid Cap Fund-Income Option</v>
          </cell>
        </row>
        <row r="627">
          <cell r="V627" t="str">
            <v>UTI Mid Cap Fund-Income Option- Direct</v>
          </cell>
        </row>
        <row r="628">
          <cell r="V628" t="str">
            <v>UTI MMF - Instn Growth Plan</v>
          </cell>
        </row>
        <row r="629">
          <cell r="V629" t="str">
            <v>UTI MMF - Instn Growth Plan -Direct</v>
          </cell>
        </row>
        <row r="630">
          <cell r="V630" t="str">
            <v>UTI MMF - Instn Plan-Daily Dividend</v>
          </cell>
        </row>
        <row r="631">
          <cell r="V631" t="str">
            <v>UTI MMF - Instn Weekly Option</v>
          </cell>
        </row>
        <row r="632">
          <cell r="V632" t="str">
            <v>UTI MMF - Instn Weekly Option- Direct</v>
          </cell>
        </row>
        <row r="633">
          <cell r="V633" t="str">
            <v>UTI MMF-Growth</v>
          </cell>
        </row>
        <row r="634">
          <cell r="V634" t="str">
            <v>UTI MMF-Instn Plan-Daily Dividend-Direct</v>
          </cell>
        </row>
        <row r="635">
          <cell r="V635" t="str">
            <v>UTI MMF-Regular Plan - Flexi Dividend Option</v>
          </cell>
        </row>
        <row r="636">
          <cell r="V636" t="str">
            <v>UTI MMF-Regular Plan - Periodic Dividend Option</v>
          </cell>
        </row>
        <row r="637">
          <cell r="V637" t="str">
            <v>UTI Opportunities Fund-Dividend Option</v>
          </cell>
        </row>
        <row r="638">
          <cell r="V638" t="str">
            <v>UTI Opportunities Fund-Dividend Option-Direct</v>
          </cell>
        </row>
        <row r="639">
          <cell r="V639" t="str">
            <v>UTI Opportunities Fund-Growth Option</v>
          </cell>
        </row>
        <row r="640">
          <cell r="V640" t="str">
            <v>UTI Opportunities Fund-Growth Option-Direct</v>
          </cell>
        </row>
        <row r="641">
          <cell r="V641" t="str">
            <v>UTI Pharma &amp; Healthcare Fund-Growth Option</v>
          </cell>
        </row>
        <row r="642">
          <cell r="V642" t="str">
            <v>UTI Pharma &amp; Healthcare Fund-Growth Option- Direct</v>
          </cell>
        </row>
        <row r="643">
          <cell r="V643" t="str">
            <v>UTI Pharma &amp; Healthcare Fund-Income Option</v>
          </cell>
        </row>
        <row r="644">
          <cell r="V644" t="str">
            <v>UTI Pharma &amp; Healthcare Fund-Income Option-Direct</v>
          </cell>
        </row>
        <row r="645">
          <cell r="V645" t="str">
            <v>UTI Services Industries Fund-Growth Option</v>
          </cell>
        </row>
        <row r="646">
          <cell r="V646" t="str">
            <v>UTI Services Industries Fund-Growth Option- Direct</v>
          </cell>
        </row>
        <row r="647">
          <cell r="V647" t="str">
            <v>UTI Services Industries Fund-Income Option</v>
          </cell>
        </row>
        <row r="648">
          <cell r="V648" t="str">
            <v>UTI Services Industries Fund-Income Option-Direct</v>
          </cell>
        </row>
        <row r="649">
          <cell r="V649" t="str">
            <v>UTI Software Fund-Growth Option</v>
          </cell>
        </row>
        <row r="650">
          <cell r="V650" t="str">
            <v>UTI Software Fund-Income Option</v>
          </cell>
        </row>
        <row r="651">
          <cell r="V651" t="str">
            <v>UTI Spread Fund - Dividend Option</v>
          </cell>
        </row>
        <row r="652">
          <cell r="V652" t="str">
            <v>UTI Spread Fund - Dividend Option- Direct</v>
          </cell>
        </row>
        <row r="653">
          <cell r="V653" t="str">
            <v>UTI Spread Fund - Growth Option</v>
          </cell>
        </row>
        <row r="654">
          <cell r="V654" t="str">
            <v>UTI Spread Fund - Growth Option- Direct</v>
          </cell>
        </row>
        <row r="655">
          <cell r="V655" t="str">
            <v>UTI Sunder</v>
          </cell>
        </row>
        <row r="656">
          <cell r="V656" t="str">
            <v>UTI-Dividend Yield Fund.-Growth</v>
          </cell>
        </row>
        <row r="657">
          <cell r="V657" t="str">
            <v>UTI-Dividend Yield Fund.-Growth-Direct</v>
          </cell>
        </row>
        <row r="658">
          <cell r="V658" t="str">
            <v>UTI-Dividend Yield Fund.-Income</v>
          </cell>
        </row>
        <row r="659">
          <cell r="V659" t="str">
            <v>UTI-Dividend Yield Fund.-Income-Direct</v>
          </cell>
        </row>
        <row r="660">
          <cell r="V660" t="str">
            <v>UTI-Transportation and Logistics Fund-Income Option</v>
          </cell>
        </row>
        <row r="661">
          <cell r="V661" t="str">
            <v>UTI-Transportation and Logistics Fund-Income Option- Direct</v>
          </cell>
        </row>
        <row r="662">
          <cell r="V662" t="str">
            <v>UTI-Transpotation and Logistics  Fund-Growth Option</v>
          </cell>
        </row>
        <row r="663">
          <cell r="V663" t="str">
            <v>UTI-Transpotation and Logistics  Fund-Growth Option- Direct</v>
          </cell>
        </row>
        <row r="664">
          <cell r="V664" t="str">
            <v/>
          </cell>
        </row>
        <row r="665">
          <cell r="V665" t="str">
            <v/>
          </cell>
        </row>
        <row r="666">
          <cell r="V666" t="str">
            <v/>
          </cell>
        </row>
        <row r="667">
          <cell r="V667" t="str">
            <v/>
          </cell>
        </row>
        <row r="668">
          <cell r="V668" t="str">
            <v/>
          </cell>
        </row>
        <row r="669">
          <cell r="V669" t="str">
            <v/>
          </cell>
        </row>
        <row r="670">
          <cell r="V670" t="str">
            <v/>
          </cell>
        </row>
        <row r="671">
          <cell r="V671" t="str">
            <v/>
          </cell>
        </row>
        <row r="672">
          <cell r="V672" t="str">
            <v/>
          </cell>
        </row>
        <row r="673">
          <cell r="V673" t="str">
            <v/>
          </cell>
        </row>
        <row r="674">
          <cell r="V674" t="str">
            <v/>
          </cell>
        </row>
        <row r="675">
          <cell r="V675" t="str">
            <v/>
          </cell>
        </row>
        <row r="676">
          <cell r="V676" t="str">
            <v/>
          </cell>
        </row>
        <row r="677">
          <cell r="V677" t="str">
            <v/>
          </cell>
        </row>
        <row r="678">
          <cell r="V678" t="str">
            <v/>
          </cell>
        </row>
        <row r="679">
          <cell r="V679" t="str">
            <v/>
          </cell>
        </row>
        <row r="680">
          <cell r="V680" t="str">
            <v/>
          </cell>
        </row>
        <row r="681">
          <cell r="V681" t="str">
            <v/>
          </cell>
        </row>
        <row r="682">
          <cell r="V682" t="str">
            <v/>
          </cell>
        </row>
        <row r="683">
          <cell r="V683" t="str">
            <v/>
          </cell>
        </row>
        <row r="684">
          <cell r="V684" t="str">
            <v/>
          </cell>
        </row>
        <row r="685">
          <cell r="V685" t="str">
            <v/>
          </cell>
        </row>
        <row r="686">
          <cell r="V686" t="str">
            <v/>
          </cell>
        </row>
        <row r="687">
          <cell r="V687" t="str">
            <v/>
          </cell>
        </row>
        <row r="688">
          <cell r="V688" t="str">
            <v/>
          </cell>
        </row>
        <row r="689">
          <cell r="V689" t="str">
            <v/>
          </cell>
        </row>
        <row r="690">
          <cell r="V690" t="str">
            <v/>
          </cell>
        </row>
        <row r="691">
          <cell r="V691" t="str">
            <v/>
          </cell>
        </row>
        <row r="692">
          <cell r="V692" t="str">
            <v/>
          </cell>
        </row>
        <row r="693">
          <cell r="V693" t="str">
            <v/>
          </cell>
        </row>
        <row r="694">
          <cell r="V694" t="str">
            <v/>
          </cell>
        </row>
        <row r="695">
          <cell r="V695" t="str">
            <v/>
          </cell>
        </row>
        <row r="696">
          <cell r="V696" t="str">
            <v/>
          </cell>
        </row>
        <row r="697">
          <cell r="V697" t="str">
            <v/>
          </cell>
        </row>
        <row r="698">
          <cell r="V698" t="str">
            <v/>
          </cell>
        </row>
        <row r="699">
          <cell r="V699" t="str">
            <v/>
          </cell>
        </row>
        <row r="700">
          <cell r="V700" t="str">
            <v/>
          </cell>
        </row>
        <row r="701">
          <cell r="V701" t="str">
            <v/>
          </cell>
        </row>
        <row r="702">
          <cell r="V702" t="str">
            <v/>
          </cell>
        </row>
        <row r="703">
          <cell r="V703" t="str">
            <v/>
          </cell>
        </row>
        <row r="704">
          <cell r="V704" t="str">
            <v/>
          </cell>
        </row>
        <row r="705">
          <cell r="V705" t="str">
            <v/>
          </cell>
        </row>
        <row r="706">
          <cell r="V706" t="str">
            <v/>
          </cell>
        </row>
        <row r="707">
          <cell r="V707" t="str">
            <v/>
          </cell>
        </row>
        <row r="708">
          <cell r="V708" t="str">
            <v/>
          </cell>
        </row>
        <row r="709">
          <cell r="V709" t="str">
            <v/>
          </cell>
        </row>
        <row r="710">
          <cell r="V710" t="str">
            <v/>
          </cell>
        </row>
        <row r="711">
          <cell r="V711" t="str">
            <v/>
          </cell>
        </row>
        <row r="712">
          <cell r="V712" t="str">
            <v/>
          </cell>
        </row>
        <row r="713">
          <cell r="V713" t="str">
            <v/>
          </cell>
        </row>
        <row r="714">
          <cell r="V714" t="str">
            <v/>
          </cell>
        </row>
        <row r="715">
          <cell r="V715" t="str">
            <v/>
          </cell>
        </row>
        <row r="716">
          <cell r="V716" t="str">
            <v/>
          </cell>
        </row>
        <row r="717">
          <cell r="V717" t="str">
            <v/>
          </cell>
        </row>
        <row r="718">
          <cell r="V718" t="str">
            <v/>
          </cell>
        </row>
        <row r="719">
          <cell r="V719" t="str">
            <v/>
          </cell>
        </row>
        <row r="720">
          <cell r="V720" t="str">
            <v/>
          </cell>
        </row>
        <row r="721">
          <cell r="V721" t="str">
            <v/>
          </cell>
        </row>
        <row r="722">
          <cell r="V722" t="str">
            <v/>
          </cell>
        </row>
        <row r="723">
          <cell r="V723" t="str">
            <v/>
          </cell>
        </row>
        <row r="724">
          <cell r="V724" t="str">
            <v/>
          </cell>
        </row>
        <row r="725">
          <cell r="V725" t="str">
            <v/>
          </cell>
        </row>
        <row r="726">
          <cell r="V726" t="str">
            <v/>
          </cell>
        </row>
        <row r="727">
          <cell r="V727" t="str">
            <v/>
          </cell>
        </row>
        <row r="728">
          <cell r="V728" t="str">
            <v/>
          </cell>
        </row>
        <row r="729">
          <cell r="V729" t="str">
            <v/>
          </cell>
        </row>
        <row r="730">
          <cell r="V730" t="str">
            <v/>
          </cell>
        </row>
        <row r="731">
          <cell r="V731" t="str">
            <v/>
          </cell>
        </row>
        <row r="732">
          <cell r="V732" t="str">
            <v/>
          </cell>
        </row>
        <row r="733">
          <cell r="V733" t="str">
            <v/>
          </cell>
        </row>
        <row r="734">
          <cell r="V734" t="str">
            <v/>
          </cell>
        </row>
        <row r="735">
          <cell r="V735" t="str">
            <v/>
          </cell>
        </row>
        <row r="736">
          <cell r="V736" t="str">
            <v/>
          </cell>
        </row>
        <row r="737">
          <cell r="V737" t="str">
            <v/>
          </cell>
        </row>
        <row r="738">
          <cell r="V738" t="str">
            <v/>
          </cell>
        </row>
        <row r="739">
          <cell r="V739" t="str">
            <v/>
          </cell>
        </row>
        <row r="740">
          <cell r="V740" t="str">
            <v/>
          </cell>
        </row>
        <row r="741">
          <cell r="V741" t="str">
            <v/>
          </cell>
        </row>
        <row r="742">
          <cell r="V742" t="str">
            <v/>
          </cell>
        </row>
        <row r="743">
          <cell r="V743" t="str">
            <v/>
          </cell>
        </row>
        <row r="744">
          <cell r="V744" t="str">
            <v/>
          </cell>
        </row>
        <row r="745">
          <cell r="V745" t="str">
            <v/>
          </cell>
        </row>
        <row r="746">
          <cell r="V746" t="str">
            <v/>
          </cell>
        </row>
        <row r="747">
          <cell r="V747" t="str">
            <v/>
          </cell>
        </row>
        <row r="748">
          <cell r="V748" t="str">
            <v/>
          </cell>
        </row>
        <row r="749">
          <cell r="V749" t="str">
            <v/>
          </cell>
        </row>
        <row r="750">
          <cell r="V750" t="str">
            <v/>
          </cell>
        </row>
        <row r="751">
          <cell r="V751" t="str">
            <v/>
          </cell>
        </row>
        <row r="752">
          <cell r="V752" t="str">
            <v/>
          </cell>
        </row>
        <row r="753">
          <cell r="V753" t="str">
            <v/>
          </cell>
        </row>
        <row r="754">
          <cell r="V754" t="str">
            <v/>
          </cell>
        </row>
        <row r="755">
          <cell r="V755" t="str">
            <v/>
          </cell>
        </row>
        <row r="756">
          <cell r="V756" t="str">
            <v/>
          </cell>
        </row>
        <row r="757">
          <cell r="V757" t="str">
            <v/>
          </cell>
        </row>
        <row r="758">
          <cell r="V758" t="str">
            <v/>
          </cell>
        </row>
        <row r="759">
          <cell r="V759" t="str">
            <v/>
          </cell>
        </row>
        <row r="760">
          <cell r="V760" t="str">
            <v/>
          </cell>
        </row>
        <row r="761">
          <cell r="V761" t="str">
            <v/>
          </cell>
        </row>
        <row r="762">
          <cell r="V762" t="str">
            <v/>
          </cell>
        </row>
        <row r="763">
          <cell r="V763" t="str">
            <v/>
          </cell>
        </row>
        <row r="764">
          <cell r="V764" t="str">
            <v/>
          </cell>
        </row>
        <row r="765">
          <cell r="V765" t="str">
            <v/>
          </cell>
        </row>
        <row r="766">
          <cell r="V766" t="str">
            <v/>
          </cell>
        </row>
        <row r="767">
          <cell r="V767" t="str">
            <v/>
          </cell>
        </row>
        <row r="768">
          <cell r="V768" t="str">
            <v/>
          </cell>
        </row>
        <row r="769">
          <cell r="V769" t="str">
            <v/>
          </cell>
        </row>
        <row r="770">
          <cell r="V770" t="str">
            <v/>
          </cell>
        </row>
        <row r="771">
          <cell r="V771" t="str">
            <v/>
          </cell>
        </row>
        <row r="772">
          <cell r="V772" t="str">
            <v/>
          </cell>
        </row>
        <row r="773">
          <cell r="V773" t="str">
            <v/>
          </cell>
        </row>
        <row r="774">
          <cell r="V774" t="str">
            <v/>
          </cell>
        </row>
        <row r="775">
          <cell r="V775" t="str">
            <v/>
          </cell>
        </row>
        <row r="776">
          <cell r="V776" t="str">
            <v/>
          </cell>
        </row>
        <row r="777">
          <cell r="V777" t="str">
            <v/>
          </cell>
        </row>
        <row r="778">
          <cell r="V778" t="str">
            <v/>
          </cell>
        </row>
        <row r="779">
          <cell r="V779" t="str">
            <v/>
          </cell>
        </row>
        <row r="780">
          <cell r="V780" t="str">
            <v/>
          </cell>
        </row>
        <row r="781">
          <cell r="V781" t="str">
            <v/>
          </cell>
        </row>
        <row r="782">
          <cell r="V782" t="str">
            <v/>
          </cell>
        </row>
        <row r="783">
          <cell r="V783" t="str">
            <v/>
          </cell>
        </row>
        <row r="784">
          <cell r="V784" t="str">
            <v/>
          </cell>
        </row>
        <row r="785">
          <cell r="V785" t="str">
            <v/>
          </cell>
        </row>
        <row r="786">
          <cell r="V786" t="str">
            <v/>
          </cell>
        </row>
        <row r="787">
          <cell r="V787" t="str">
            <v/>
          </cell>
        </row>
        <row r="788">
          <cell r="V788" t="str">
            <v/>
          </cell>
        </row>
        <row r="789">
          <cell r="V789" t="str">
            <v/>
          </cell>
        </row>
        <row r="790">
          <cell r="V790" t="str">
            <v/>
          </cell>
        </row>
        <row r="791">
          <cell r="V791" t="str">
            <v/>
          </cell>
        </row>
        <row r="792">
          <cell r="V792" t="str">
            <v/>
          </cell>
        </row>
        <row r="793">
          <cell r="V793" t="str">
            <v/>
          </cell>
        </row>
        <row r="794">
          <cell r="V794" t="str">
            <v/>
          </cell>
        </row>
        <row r="795">
          <cell r="V795" t="str">
            <v/>
          </cell>
        </row>
        <row r="796">
          <cell r="V796" t="str">
            <v/>
          </cell>
        </row>
        <row r="797">
          <cell r="V797" t="str">
            <v/>
          </cell>
        </row>
        <row r="798">
          <cell r="V798" t="str">
            <v/>
          </cell>
        </row>
        <row r="799">
          <cell r="V799" t="str">
            <v/>
          </cell>
        </row>
        <row r="800">
          <cell r="V800" t="str">
            <v/>
          </cell>
        </row>
        <row r="801">
          <cell r="V801" t="str">
            <v/>
          </cell>
        </row>
        <row r="802">
          <cell r="V802" t="str">
            <v/>
          </cell>
        </row>
        <row r="803">
          <cell r="V803" t="str">
            <v/>
          </cell>
        </row>
        <row r="804">
          <cell r="V804" t="str">
            <v/>
          </cell>
        </row>
        <row r="805">
          <cell r="V805" t="str">
            <v/>
          </cell>
        </row>
        <row r="806">
          <cell r="V806" t="str">
            <v/>
          </cell>
        </row>
        <row r="807">
          <cell r="V807" t="str">
            <v/>
          </cell>
        </row>
        <row r="808">
          <cell r="V808" t="str">
            <v/>
          </cell>
        </row>
        <row r="809">
          <cell r="V809" t="str">
            <v/>
          </cell>
        </row>
        <row r="810">
          <cell r="V810" t="str">
            <v/>
          </cell>
        </row>
        <row r="811">
          <cell r="V811" t="str">
            <v/>
          </cell>
        </row>
        <row r="812">
          <cell r="V812" t="str">
            <v/>
          </cell>
        </row>
        <row r="813">
          <cell r="V813" t="str">
            <v/>
          </cell>
        </row>
        <row r="814">
          <cell r="V814" t="str">
            <v/>
          </cell>
        </row>
        <row r="815">
          <cell r="V815" t="str">
            <v/>
          </cell>
        </row>
        <row r="816">
          <cell r="V816" t="str">
            <v/>
          </cell>
        </row>
        <row r="817">
          <cell r="V817" t="str">
            <v/>
          </cell>
        </row>
        <row r="818">
          <cell r="V818" t="str">
            <v/>
          </cell>
        </row>
        <row r="819">
          <cell r="V819" t="str">
            <v/>
          </cell>
        </row>
        <row r="820">
          <cell r="V820" t="str">
            <v/>
          </cell>
        </row>
        <row r="821">
          <cell r="V821" t="str">
            <v/>
          </cell>
        </row>
        <row r="822">
          <cell r="V822" t="str">
            <v/>
          </cell>
        </row>
        <row r="823">
          <cell r="V823" t="str">
            <v/>
          </cell>
        </row>
        <row r="824">
          <cell r="V824" t="str">
            <v/>
          </cell>
        </row>
        <row r="825">
          <cell r="V825" t="str">
            <v/>
          </cell>
        </row>
        <row r="826">
          <cell r="V826" t="str">
            <v/>
          </cell>
        </row>
        <row r="827">
          <cell r="V827" t="str">
            <v/>
          </cell>
        </row>
        <row r="828">
          <cell r="V828" t="str">
            <v/>
          </cell>
        </row>
        <row r="829">
          <cell r="V829" t="str">
            <v/>
          </cell>
        </row>
        <row r="830">
          <cell r="V830" t="str">
            <v/>
          </cell>
        </row>
        <row r="831">
          <cell r="V831" t="str">
            <v/>
          </cell>
        </row>
        <row r="832">
          <cell r="V832" t="str">
            <v/>
          </cell>
        </row>
        <row r="833">
          <cell r="V833" t="str">
            <v/>
          </cell>
        </row>
        <row r="834">
          <cell r="V834" t="str">
            <v/>
          </cell>
        </row>
        <row r="835">
          <cell r="V835" t="str">
            <v/>
          </cell>
        </row>
        <row r="836">
          <cell r="V836" t="str">
            <v/>
          </cell>
        </row>
        <row r="837">
          <cell r="V837" t="str">
            <v/>
          </cell>
        </row>
        <row r="838">
          <cell r="V838" t="str">
            <v/>
          </cell>
        </row>
        <row r="839">
          <cell r="V839" t="str">
            <v/>
          </cell>
        </row>
        <row r="840">
          <cell r="V840" t="str">
            <v/>
          </cell>
        </row>
        <row r="841">
          <cell r="V841" t="str">
            <v/>
          </cell>
        </row>
        <row r="842">
          <cell r="V842" t="str">
            <v/>
          </cell>
        </row>
        <row r="843">
          <cell r="V843" t="str">
            <v/>
          </cell>
        </row>
        <row r="844">
          <cell r="V844" t="str">
            <v/>
          </cell>
        </row>
        <row r="845">
          <cell r="V845" t="str">
            <v/>
          </cell>
        </row>
        <row r="846">
          <cell r="V846" t="str">
            <v/>
          </cell>
        </row>
        <row r="847">
          <cell r="V847" t="str">
            <v/>
          </cell>
        </row>
        <row r="848">
          <cell r="V848" t="str">
            <v/>
          </cell>
        </row>
        <row r="849">
          <cell r="V849" t="str">
            <v/>
          </cell>
        </row>
        <row r="850">
          <cell r="V850" t="str">
            <v/>
          </cell>
        </row>
        <row r="851">
          <cell r="V851" t="str">
            <v/>
          </cell>
        </row>
        <row r="852">
          <cell r="V852" t="str">
            <v/>
          </cell>
        </row>
        <row r="853">
          <cell r="V853" t="str">
            <v/>
          </cell>
        </row>
        <row r="854">
          <cell r="V854" t="str">
            <v/>
          </cell>
        </row>
        <row r="855">
          <cell r="V855" t="str">
            <v/>
          </cell>
        </row>
        <row r="856">
          <cell r="V856" t="str">
            <v/>
          </cell>
        </row>
        <row r="857">
          <cell r="V857" t="str">
            <v/>
          </cell>
        </row>
        <row r="858">
          <cell r="V858" t="str">
            <v/>
          </cell>
        </row>
        <row r="859">
          <cell r="V859" t="str">
            <v/>
          </cell>
        </row>
        <row r="860">
          <cell r="V860" t="str">
            <v/>
          </cell>
        </row>
        <row r="861">
          <cell r="V861" t="str">
            <v/>
          </cell>
        </row>
        <row r="862">
          <cell r="V862" t="str">
            <v/>
          </cell>
        </row>
        <row r="863">
          <cell r="V863" t="str">
            <v/>
          </cell>
        </row>
        <row r="864">
          <cell r="V864" t="str">
            <v/>
          </cell>
        </row>
        <row r="865">
          <cell r="V865" t="str">
            <v/>
          </cell>
        </row>
        <row r="866">
          <cell r="V866" t="str">
            <v/>
          </cell>
        </row>
        <row r="867">
          <cell r="V867" t="str">
            <v/>
          </cell>
        </row>
        <row r="868">
          <cell r="V868" t="str">
            <v/>
          </cell>
        </row>
        <row r="869">
          <cell r="V869" t="str">
            <v/>
          </cell>
        </row>
        <row r="870">
          <cell r="V870" t="str">
            <v/>
          </cell>
        </row>
        <row r="871">
          <cell r="V871" t="str">
            <v/>
          </cell>
        </row>
        <row r="872">
          <cell r="V872" t="str">
            <v/>
          </cell>
        </row>
        <row r="873">
          <cell r="V873" t="str">
            <v/>
          </cell>
        </row>
        <row r="874">
          <cell r="V874" t="str">
            <v/>
          </cell>
        </row>
        <row r="875">
          <cell r="V875" t="str">
            <v/>
          </cell>
        </row>
        <row r="876">
          <cell r="V876" t="str">
            <v/>
          </cell>
        </row>
        <row r="877">
          <cell r="V877" t="str">
            <v/>
          </cell>
        </row>
        <row r="878">
          <cell r="V878" t="str">
            <v/>
          </cell>
        </row>
        <row r="879">
          <cell r="V879" t="str">
            <v/>
          </cell>
        </row>
        <row r="880">
          <cell r="V880" t="str">
            <v/>
          </cell>
        </row>
        <row r="881">
          <cell r="V881" t="str">
            <v/>
          </cell>
        </row>
        <row r="882">
          <cell r="V882" t="str">
            <v/>
          </cell>
        </row>
        <row r="883">
          <cell r="V883" t="str">
            <v/>
          </cell>
        </row>
        <row r="884">
          <cell r="V884" t="str">
            <v/>
          </cell>
        </row>
        <row r="885">
          <cell r="V885" t="str">
            <v/>
          </cell>
        </row>
        <row r="886">
          <cell r="V886" t="str">
            <v/>
          </cell>
        </row>
        <row r="887">
          <cell r="V887" t="str">
            <v/>
          </cell>
        </row>
        <row r="888">
          <cell r="V888" t="str">
            <v/>
          </cell>
        </row>
        <row r="889">
          <cell r="V889" t="str">
            <v/>
          </cell>
        </row>
        <row r="890">
          <cell r="V890" t="str">
            <v/>
          </cell>
        </row>
        <row r="891">
          <cell r="V891" t="str">
            <v/>
          </cell>
        </row>
        <row r="892">
          <cell r="V892" t="str">
            <v/>
          </cell>
        </row>
        <row r="893">
          <cell r="V893" t="str">
            <v/>
          </cell>
        </row>
        <row r="894">
          <cell r="V894" t="str">
            <v/>
          </cell>
        </row>
        <row r="895">
          <cell r="V895" t="str">
            <v/>
          </cell>
        </row>
        <row r="896">
          <cell r="V896" t="str">
            <v/>
          </cell>
        </row>
        <row r="897">
          <cell r="V897" t="str">
            <v/>
          </cell>
        </row>
        <row r="898">
          <cell r="V898" t="str">
            <v/>
          </cell>
        </row>
        <row r="899">
          <cell r="V899" t="str">
            <v/>
          </cell>
        </row>
        <row r="900">
          <cell r="V900" t="str">
            <v/>
          </cell>
        </row>
        <row r="901">
          <cell r="V901" t="str">
            <v/>
          </cell>
        </row>
        <row r="902">
          <cell r="V902" t="str">
            <v/>
          </cell>
        </row>
        <row r="903">
          <cell r="V903" t="str">
            <v/>
          </cell>
        </row>
        <row r="904">
          <cell r="V904" t="str">
            <v/>
          </cell>
        </row>
        <row r="905">
          <cell r="V905" t="str">
            <v/>
          </cell>
        </row>
        <row r="906">
          <cell r="V906" t="str">
            <v/>
          </cell>
        </row>
        <row r="907">
          <cell r="V907" t="str">
            <v/>
          </cell>
        </row>
        <row r="908">
          <cell r="V908" t="str">
            <v/>
          </cell>
        </row>
        <row r="909">
          <cell r="V909" t="str">
            <v/>
          </cell>
        </row>
        <row r="910">
          <cell r="V910" t="str">
            <v/>
          </cell>
        </row>
        <row r="911">
          <cell r="V911" t="str">
            <v/>
          </cell>
        </row>
        <row r="912">
          <cell r="V912" t="str">
            <v/>
          </cell>
        </row>
        <row r="913">
          <cell r="V913" t="str">
            <v/>
          </cell>
        </row>
        <row r="914">
          <cell r="V914" t="str">
            <v/>
          </cell>
        </row>
        <row r="915">
          <cell r="V915" t="str">
            <v/>
          </cell>
        </row>
        <row r="916">
          <cell r="V916" t="str">
            <v/>
          </cell>
        </row>
        <row r="917">
          <cell r="V917" t="str">
            <v/>
          </cell>
        </row>
        <row r="918">
          <cell r="V918" t="str">
            <v/>
          </cell>
        </row>
        <row r="919">
          <cell r="V919" t="str">
            <v/>
          </cell>
        </row>
        <row r="920">
          <cell r="V920" t="str">
            <v/>
          </cell>
        </row>
        <row r="921">
          <cell r="V921" t="str">
            <v/>
          </cell>
        </row>
        <row r="922">
          <cell r="V922" t="str">
            <v/>
          </cell>
        </row>
        <row r="923">
          <cell r="V923" t="str">
            <v/>
          </cell>
        </row>
        <row r="924">
          <cell r="V924" t="str">
            <v/>
          </cell>
        </row>
        <row r="925">
          <cell r="V925" t="str">
            <v/>
          </cell>
        </row>
        <row r="926">
          <cell r="V926" t="str">
            <v/>
          </cell>
        </row>
        <row r="927">
          <cell r="V927" t="str">
            <v/>
          </cell>
        </row>
        <row r="928">
          <cell r="V928" t="str">
            <v/>
          </cell>
        </row>
        <row r="929">
          <cell r="V929" t="str">
            <v/>
          </cell>
        </row>
        <row r="930">
          <cell r="V930" t="str">
            <v/>
          </cell>
        </row>
        <row r="931">
          <cell r="V931" t="str">
            <v/>
          </cell>
        </row>
        <row r="932">
          <cell r="V932" t="str">
            <v/>
          </cell>
        </row>
        <row r="933">
          <cell r="V933" t="str">
            <v/>
          </cell>
        </row>
        <row r="934">
          <cell r="V934" t="str">
            <v/>
          </cell>
        </row>
        <row r="935">
          <cell r="V935" t="str">
            <v/>
          </cell>
        </row>
        <row r="936">
          <cell r="V936" t="str">
            <v/>
          </cell>
        </row>
        <row r="937">
          <cell r="V937" t="str">
            <v/>
          </cell>
        </row>
        <row r="938">
          <cell r="V938" t="str">
            <v/>
          </cell>
        </row>
        <row r="939">
          <cell r="V939" t="str">
            <v/>
          </cell>
        </row>
        <row r="940">
          <cell r="V940" t="str">
            <v/>
          </cell>
        </row>
        <row r="941">
          <cell r="V941" t="str">
            <v/>
          </cell>
        </row>
        <row r="942">
          <cell r="V942" t="str">
            <v/>
          </cell>
        </row>
        <row r="943">
          <cell r="V943" t="str">
            <v/>
          </cell>
        </row>
        <row r="944">
          <cell r="V944" t="str">
            <v/>
          </cell>
        </row>
        <row r="945">
          <cell r="V945" t="str">
            <v/>
          </cell>
        </row>
        <row r="946">
          <cell r="V946" t="str">
            <v/>
          </cell>
        </row>
        <row r="947">
          <cell r="V947" t="str">
            <v/>
          </cell>
        </row>
        <row r="948">
          <cell r="V948" t="str">
            <v/>
          </cell>
        </row>
        <row r="949">
          <cell r="V949" t="str">
            <v/>
          </cell>
        </row>
        <row r="950">
          <cell r="V950" t="str">
            <v/>
          </cell>
        </row>
        <row r="951">
          <cell r="V951" t="str">
            <v/>
          </cell>
        </row>
        <row r="952">
          <cell r="V952" t="str">
            <v/>
          </cell>
        </row>
        <row r="953">
          <cell r="V953" t="str">
            <v/>
          </cell>
        </row>
        <row r="954">
          <cell r="V954" t="str">
            <v/>
          </cell>
        </row>
        <row r="955">
          <cell r="V955" t="str">
            <v/>
          </cell>
        </row>
        <row r="956">
          <cell r="V956" t="str">
            <v/>
          </cell>
        </row>
        <row r="957">
          <cell r="V957" t="str">
            <v/>
          </cell>
        </row>
        <row r="958">
          <cell r="V958" t="str">
            <v/>
          </cell>
        </row>
        <row r="959">
          <cell r="V959" t="str">
            <v/>
          </cell>
        </row>
        <row r="960">
          <cell r="V960" t="str">
            <v/>
          </cell>
        </row>
        <row r="961">
          <cell r="V961" t="str">
            <v/>
          </cell>
        </row>
        <row r="962">
          <cell r="V962" t="str">
            <v/>
          </cell>
        </row>
        <row r="963">
          <cell r="V963" t="str">
            <v/>
          </cell>
        </row>
        <row r="964">
          <cell r="V964" t="str">
            <v/>
          </cell>
        </row>
        <row r="965">
          <cell r="V965" t="str">
            <v/>
          </cell>
        </row>
        <row r="966">
          <cell r="V966" t="str">
            <v/>
          </cell>
        </row>
        <row r="967">
          <cell r="V967" t="str">
            <v/>
          </cell>
        </row>
        <row r="968">
          <cell r="V968" t="str">
            <v/>
          </cell>
        </row>
        <row r="969">
          <cell r="V969" t="str">
            <v/>
          </cell>
        </row>
        <row r="970">
          <cell r="V970" t="str">
            <v/>
          </cell>
        </row>
        <row r="971">
          <cell r="V971" t="str">
            <v/>
          </cell>
        </row>
        <row r="972">
          <cell r="V972" t="str">
            <v/>
          </cell>
        </row>
        <row r="973">
          <cell r="V973" t="str">
            <v/>
          </cell>
        </row>
        <row r="974">
          <cell r="V974" t="str">
            <v/>
          </cell>
        </row>
        <row r="975">
          <cell r="V975" t="str">
            <v/>
          </cell>
        </row>
        <row r="976">
          <cell r="V976" t="str">
            <v/>
          </cell>
        </row>
        <row r="977">
          <cell r="V977" t="str">
            <v/>
          </cell>
        </row>
        <row r="978">
          <cell r="V978" t="str">
            <v/>
          </cell>
        </row>
        <row r="979">
          <cell r="V979" t="str">
            <v/>
          </cell>
        </row>
        <row r="980">
          <cell r="V980" t="str">
            <v/>
          </cell>
        </row>
        <row r="981">
          <cell r="V981" t="str">
            <v/>
          </cell>
        </row>
        <row r="982">
          <cell r="V982" t="str">
            <v/>
          </cell>
        </row>
        <row r="983">
          <cell r="V983" t="str">
            <v/>
          </cell>
        </row>
        <row r="984">
          <cell r="V984" t="str">
            <v/>
          </cell>
        </row>
        <row r="985">
          <cell r="V985" t="str">
            <v/>
          </cell>
        </row>
        <row r="986">
          <cell r="V986" t="str">
            <v/>
          </cell>
        </row>
        <row r="987">
          <cell r="V987" t="str">
            <v/>
          </cell>
        </row>
        <row r="988">
          <cell r="V988" t="str">
            <v/>
          </cell>
        </row>
        <row r="989">
          <cell r="V989" t="str">
            <v/>
          </cell>
        </row>
        <row r="990">
          <cell r="V990" t="str">
            <v/>
          </cell>
        </row>
        <row r="991">
          <cell r="V991" t="str">
            <v/>
          </cell>
        </row>
        <row r="992">
          <cell r="V992" t="str">
            <v/>
          </cell>
        </row>
        <row r="993">
          <cell r="V993" t="str">
            <v/>
          </cell>
        </row>
        <row r="994">
          <cell r="V994" t="str">
            <v/>
          </cell>
        </row>
        <row r="995">
          <cell r="V995" t="str">
            <v/>
          </cell>
        </row>
        <row r="996">
          <cell r="V996" t="str">
            <v/>
          </cell>
        </row>
        <row r="997">
          <cell r="V997" t="str">
            <v/>
          </cell>
        </row>
        <row r="998">
          <cell r="V998" t="str">
            <v/>
          </cell>
        </row>
        <row r="999">
          <cell r="V999" t="str">
            <v/>
          </cell>
        </row>
        <row r="1000">
          <cell r="V1000" t="str">
            <v/>
          </cell>
        </row>
        <row r="1001">
          <cell r="V1001" t="str">
            <v/>
          </cell>
        </row>
        <row r="1002">
          <cell r="V1002" t="str">
            <v/>
          </cell>
        </row>
        <row r="1003">
          <cell r="V1003" t="str">
            <v/>
          </cell>
        </row>
        <row r="1004">
          <cell r="V1004" t="str">
            <v/>
          </cell>
        </row>
        <row r="1005">
          <cell r="V1005" t="str">
            <v/>
          </cell>
        </row>
        <row r="1006">
          <cell r="V1006" t="str">
            <v/>
          </cell>
        </row>
        <row r="1007">
          <cell r="V1007" t="str">
            <v/>
          </cell>
        </row>
        <row r="1008">
          <cell r="V1008" t="str">
            <v/>
          </cell>
        </row>
        <row r="1009">
          <cell r="V1009" t="str">
            <v/>
          </cell>
        </row>
        <row r="1010">
          <cell r="V1010" t="str">
            <v/>
          </cell>
        </row>
        <row r="1011">
          <cell r="V1011" t="str">
            <v/>
          </cell>
        </row>
        <row r="1012">
          <cell r="V1012" t="str">
            <v/>
          </cell>
        </row>
        <row r="1013">
          <cell r="V1013" t="str">
            <v/>
          </cell>
        </row>
        <row r="1014">
          <cell r="V1014" t="str">
            <v/>
          </cell>
        </row>
        <row r="1015">
          <cell r="V1015" t="str">
            <v/>
          </cell>
        </row>
        <row r="1016">
          <cell r="V1016" t="str">
            <v/>
          </cell>
        </row>
        <row r="1017">
          <cell r="V1017" t="str">
            <v/>
          </cell>
        </row>
        <row r="1018">
          <cell r="V1018" t="str">
            <v/>
          </cell>
        </row>
        <row r="1019">
          <cell r="V1019" t="str">
            <v/>
          </cell>
        </row>
        <row r="1020">
          <cell r="V1020" t="str">
            <v/>
          </cell>
        </row>
        <row r="1021">
          <cell r="V1021" t="str">
            <v/>
          </cell>
        </row>
        <row r="1022">
          <cell r="V1022" t="str">
            <v/>
          </cell>
        </row>
        <row r="1023">
          <cell r="V1023" t="str">
            <v/>
          </cell>
        </row>
        <row r="1024">
          <cell r="V1024" t="str">
            <v/>
          </cell>
        </row>
        <row r="1025">
          <cell r="V1025" t="str">
            <v/>
          </cell>
        </row>
        <row r="1026">
          <cell r="V1026" t="str">
            <v/>
          </cell>
        </row>
        <row r="1027">
          <cell r="V1027" t="str">
            <v/>
          </cell>
        </row>
        <row r="1028">
          <cell r="V1028" t="str">
            <v/>
          </cell>
        </row>
        <row r="1029">
          <cell r="V1029" t="str">
            <v/>
          </cell>
        </row>
        <row r="1030">
          <cell r="V1030" t="str">
            <v/>
          </cell>
        </row>
        <row r="1031">
          <cell r="V1031" t="str">
            <v/>
          </cell>
        </row>
        <row r="1032">
          <cell r="V1032" t="str">
            <v/>
          </cell>
        </row>
        <row r="1033">
          <cell r="V1033" t="str">
            <v/>
          </cell>
        </row>
        <row r="1034">
          <cell r="V1034" t="str">
            <v/>
          </cell>
        </row>
        <row r="1035">
          <cell r="V1035" t="str">
            <v/>
          </cell>
        </row>
        <row r="1036">
          <cell r="V1036" t="str">
            <v/>
          </cell>
        </row>
        <row r="1037">
          <cell r="V1037" t="str">
            <v/>
          </cell>
        </row>
        <row r="1038">
          <cell r="V1038" t="str">
            <v/>
          </cell>
        </row>
        <row r="1039">
          <cell r="V1039" t="str">
            <v/>
          </cell>
        </row>
        <row r="1040">
          <cell r="V1040" t="str">
            <v/>
          </cell>
        </row>
        <row r="1041">
          <cell r="V1041" t="str">
            <v/>
          </cell>
        </row>
        <row r="1042">
          <cell r="V1042" t="str">
            <v/>
          </cell>
        </row>
        <row r="1043">
          <cell r="V1043" t="str">
            <v/>
          </cell>
        </row>
        <row r="1044">
          <cell r="V1044" t="str">
            <v/>
          </cell>
        </row>
        <row r="1045">
          <cell r="V1045" t="str">
            <v/>
          </cell>
        </row>
        <row r="1046">
          <cell r="V1046" t="str">
            <v/>
          </cell>
        </row>
        <row r="1047">
          <cell r="V1047" t="str">
            <v/>
          </cell>
        </row>
        <row r="1048">
          <cell r="V1048" t="str">
            <v/>
          </cell>
        </row>
        <row r="1049">
          <cell r="V1049" t="str">
            <v/>
          </cell>
        </row>
        <row r="1050">
          <cell r="V1050" t="str">
            <v/>
          </cell>
        </row>
        <row r="1051">
          <cell r="V1051" t="str">
            <v/>
          </cell>
        </row>
        <row r="1052">
          <cell r="V1052" t="str">
            <v/>
          </cell>
        </row>
        <row r="1053">
          <cell r="V1053" t="str">
            <v/>
          </cell>
        </row>
        <row r="1054">
          <cell r="V1054" t="str">
            <v/>
          </cell>
        </row>
        <row r="1055">
          <cell r="V1055" t="str">
            <v/>
          </cell>
        </row>
        <row r="1056">
          <cell r="V1056" t="str">
            <v/>
          </cell>
        </row>
        <row r="1057">
          <cell r="V1057" t="str">
            <v/>
          </cell>
        </row>
        <row r="1058">
          <cell r="V1058" t="str">
            <v/>
          </cell>
        </row>
        <row r="1059">
          <cell r="V1059" t="str">
            <v/>
          </cell>
        </row>
        <row r="1060">
          <cell r="V1060" t="str">
            <v/>
          </cell>
        </row>
        <row r="1061">
          <cell r="V1061" t="str">
            <v/>
          </cell>
        </row>
        <row r="1062">
          <cell r="V1062" t="str">
            <v/>
          </cell>
        </row>
        <row r="1063">
          <cell r="V1063" t="str">
            <v/>
          </cell>
        </row>
        <row r="1064">
          <cell r="V1064" t="str">
            <v/>
          </cell>
        </row>
        <row r="1065">
          <cell r="V1065" t="str">
            <v/>
          </cell>
        </row>
        <row r="1066">
          <cell r="V1066" t="str">
            <v/>
          </cell>
        </row>
        <row r="1067">
          <cell r="V1067" t="str">
            <v/>
          </cell>
        </row>
        <row r="1068">
          <cell r="V1068" t="str">
            <v/>
          </cell>
        </row>
        <row r="1069">
          <cell r="V1069" t="str">
            <v/>
          </cell>
        </row>
        <row r="1070">
          <cell r="V1070" t="str">
            <v/>
          </cell>
        </row>
        <row r="1071">
          <cell r="V1071" t="str">
            <v/>
          </cell>
        </row>
        <row r="1072">
          <cell r="V1072" t="str">
            <v/>
          </cell>
        </row>
        <row r="1073">
          <cell r="V1073" t="str">
            <v/>
          </cell>
        </row>
        <row r="1074">
          <cell r="V1074" t="str">
            <v/>
          </cell>
        </row>
        <row r="1075">
          <cell r="V1075" t="str">
            <v/>
          </cell>
        </row>
        <row r="1076">
          <cell r="V1076" t="str">
            <v/>
          </cell>
        </row>
        <row r="1077">
          <cell r="V1077" t="str">
            <v/>
          </cell>
        </row>
        <row r="1078">
          <cell r="V1078" t="str">
            <v/>
          </cell>
        </row>
        <row r="1079">
          <cell r="V1079" t="str">
            <v/>
          </cell>
        </row>
        <row r="1080">
          <cell r="V1080" t="str">
            <v/>
          </cell>
        </row>
        <row r="1081">
          <cell r="V1081" t="str">
            <v/>
          </cell>
        </row>
        <row r="1082">
          <cell r="V1082" t="str">
            <v/>
          </cell>
        </row>
        <row r="1083">
          <cell r="V1083" t="str">
            <v/>
          </cell>
        </row>
        <row r="1084">
          <cell r="V1084" t="str">
            <v/>
          </cell>
        </row>
        <row r="1085">
          <cell r="V1085" t="str">
            <v/>
          </cell>
        </row>
        <row r="1086">
          <cell r="V1086" t="str">
            <v/>
          </cell>
        </row>
        <row r="1087">
          <cell r="V1087" t="str">
            <v/>
          </cell>
        </row>
        <row r="1088">
          <cell r="V1088" t="str">
            <v/>
          </cell>
        </row>
        <row r="1089">
          <cell r="V1089" t="str">
            <v/>
          </cell>
        </row>
        <row r="1090">
          <cell r="V1090" t="str">
            <v/>
          </cell>
        </row>
        <row r="1091">
          <cell r="V1091" t="str">
            <v/>
          </cell>
        </row>
        <row r="1092">
          <cell r="V1092" t="str">
            <v/>
          </cell>
        </row>
        <row r="1093">
          <cell r="V1093" t="str">
            <v/>
          </cell>
        </row>
        <row r="1094">
          <cell r="V1094" t="str">
            <v/>
          </cell>
        </row>
        <row r="1095">
          <cell r="V1095" t="str">
            <v/>
          </cell>
        </row>
        <row r="1096">
          <cell r="V1096" t="str">
            <v/>
          </cell>
        </row>
        <row r="1097">
          <cell r="V1097" t="str">
            <v/>
          </cell>
        </row>
        <row r="1098">
          <cell r="V1098" t="str">
            <v/>
          </cell>
        </row>
        <row r="1099">
          <cell r="V1099" t="str">
            <v/>
          </cell>
        </row>
        <row r="1100">
          <cell r="V1100" t="str">
            <v/>
          </cell>
        </row>
        <row r="1101">
          <cell r="V1101" t="str">
            <v/>
          </cell>
        </row>
        <row r="1102">
          <cell r="V1102" t="str">
            <v/>
          </cell>
        </row>
        <row r="1103">
          <cell r="V1103" t="str">
            <v/>
          </cell>
        </row>
        <row r="1104">
          <cell r="V1104" t="str">
            <v/>
          </cell>
        </row>
        <row r="1105">
          <cell r="V1105" t="str">
            <v/>
          </cell>
        </row>
        <row r="1106">
          <cell r="V1106" t="str">
            <v/>
          </cell>
        </row>
        <row r="1107">
          <cell r="V1107" t="str">
            <v/>
          </cell>
        </row>
        <row r="1108">
          <cell r="V1108" t="str">
            <v/>
          </cell>
        </row>
        <row r="1109">
          <cell r="V1109" t="str">
            <v/>
          </cell>
        </row>
        <row r="1110">
          <cell r="V1110" t="str">
            <v/>
          </cell>
        </row>
        <row r="1111">
          <cell r="V1111" t="str">
            <v/>
          </cell>
        </row>
        <row r="1112">
          <cell r="V1112" t="str">
            <v/>
          </cell>
        </row>
        <row r="1113">
          <cell r="V1113" t="str">
            <v/>
          </cell>
        </row>
        <row r="1114">
          <cell r="V1114" t="str">
            <v/>
          </cell>
        </row>
        <row r="1115">
          <cell r="V1115" t="str">
            <v/>
          </cell>
        </row>
        <row r="1116">
          <cell r="V1116" t="str">
            <v/>
          </cell>
        </row>
        <row r="1117">
          <cell r="V1117" t="str">
            <v/>
          </cell>
        </row>
        <row r="1118">
          <cell r="V1118" t="str">
            <v/>
          </cell>
        </row>
        <row r="1119">
          <cell r="V1119" t="str">
            <v/>
          </cell>
        </row>
        <row r="1120">
          <cell r="V1120" t="str">
            <v/>
          </cell>
        </row>
        <row r="1121">
          <cell r="V1121" t="str">
            <v/>
          </cell>
        </row>
        <row r="1122">
          <cell r="V1122" t="str">
            <v/>
          </cell>
        </row>
        <row r="1123">
          <cell r="V1123" t="str">
            <v/>
          </cell>
        </row>
        <row r="1124">
          <cell r="V1124" t="str">
            <v/>
          </cell>
        </row>
        <row r="1125">
          <cell r="V1125" t="str">
            <v/>
          </cell>
        </row>
        <row r="1126">
          <cell r="V1126" t="str">
            <v/>
          </cell>
        </row>
        <row r="1127">
          <cell r="V1127" t="str">
            <v/>
          </cell>
        </row>
        <row r="1128">
          <cell r="V1128" t="str">
            <v/>
          </cell>
        </row>
        <row r="1129">
          <cell r="V1129" t="str">
            <v/>
          </cell>
        </row>
        <row r="1130">
          <cell r="V1130" t="str">
            <v/>
          </cell>
        </row>
        <row r="1131">
          <cell r="V1131" t="str">
            <v/>
          </cell>
        </row>
        <row r="1132">
          <cell r="V1132" t="str">
            <v/>
          </cell>
        </row>
        <row r="1133">
          <cell r="V1133" t="str">
            <v/>
          </cell>
        </row>
        <row r="1134">
          <cell r="V1134" t="str">
            <v/>
          </cell>
        </row>
        <row r="1135">
          <cell r="V1135" t="str">
            <v/>
          </cell>
        </row>
        <row r="1136">
          <cell r="V1136" t="str">
            <v/>
          </cell>
        </row>
        <row r="1137">
          <cell r="V1137" t="str">
            <v/>
          </cell>
        </row>
        <row r="1138">
          <cell r="V1138" t="str">
            <v/>
          </cell>
        </row>
        <row r="1139">
          <cell r="V1139" t="str">
            <v/>
          </cell>
        </row>
        <row r="1140">
          <cell r="V1140" t="str">
            <v/>
          </cell>
        </row>
        <row r="1141">
          <cell r="V1141" t="str">
            <v/>
          </cell>
        </row>
        <row r="1142">
          <cell r="V1142" t="str">
            <v/>
          </cell>
        </row>
        <row r="1143">
          <cell r="V1143" t="str">
            <v/>
          </cell>
        </row>
        <row r="1144">
          <cell r="V1144" t="str">
            <v/>
          </cell>
        </row>
        <row r="1145">
          <cell r="V1145" t="str">
            <v/>
          </cell>
        </row>
        <row r="1146">
          <cell r="V1146" t="str">
            <v/>
          </cell>
        </row>
        <row r="1147">
          <cell r="V1147" t="str">
            <v/>
          </cell>
        </row>
        <row r="1148">
          <cell r="V1148" t="str">
            <v/>
          </cell>
        </row>
        <row r="1149">
          <cell r="V1149" t="str">
            <v/>
          </cell>
        </row>
        <row r="1150">
          <cell r="V1150" t="str">
            <v/>
          </cell>
        </row>
        <row r="1151">
          <cell r="V1151" t="str">
            <v/>
          </cell>
        </row>
        <row r="1152">
          <cell r="V1152" t="str">
            <v/>
          </cell>
        </row>
        <row r="1153">
          <cell r="V1153" t="str">
            <v/>
          </cell>
        </row>
        <row r="1154">
          <cell r="V1154" t="str">
            <v/>
          </cell>
        </row>
        <row r="1155">
          <cell r="V1155" t="str">
            <v/>
          </cell>
        </row>
        <row r="1156">
          <cell r="V1156" t="str">
            <v/>
          </cell>
        </row>
        <row r="1157">
          <cell r="V1157" t="str">
            <v/>
          </cell>
        </row>
        <row r="1158">
          <cell r="V1158" t="str">
            <v/>
          </cell>
        </row>
        <row r="1159">
          <cell r="V1159" t="str">
            <v/>
          </cell>
        </row>
        <row r="1160">
          <cell r="V1160" t="str">
            <v/>
          </cell>
        </row>
        <row r="1161">
          <cell r="V1161" t="str">
            <v/>
          </cell>
        </row>
        <row r="1162">
          <cell r="V1162" t="str">
            <v/>
          </cell>
        </row>
        <row r="1163">
          <cell r="V1163" t="str">
            <v/>
          </cell>
        </row>
        <row r="1164">
          <cell r="V1164" t="str">
            <v/>
          </cell>
        </row>
        <row r="1165">
          <cell r="V1165" t="str">
            <v/>
          </cell>
        </row>
        <row r="1166">
          <cell r="V1166" t="str">
            <v/>
          </cell>
        </row>
        <row r="1167">
          <cell r="V1167" t="str">
            <v/>
          </cell>
        </row>
        <row r="1168">
          <cell r="V1168" t="str">
            <v/>
          </cell>
        </row>
        <row r="1169">
          <cell r="V1169" t="str">
            <v/>
          </cell>
        </row>
        <row r="1170">
          <cell r="V1170" t="str">
            <v/>
          </cell>
        </row>
        <row r="1171">
          <cell r="V1171" t="str">
            <v/>
          </cell>
        </row>
        <row r="1172">
          <cell r="V1172" t="str">
            <v/>
          </cell>
        </row>
        <row r="1173">
          <cell r="V1173" t="str">
            <v/>
          </cell>
        </row>
        <row r="1174">
          <cell r="V1174" t="str">
            <v/>
          </cell>
        </row>
        <row r="1175">
          <cell r="V1175" t="str">
            <v/>
          </cell>
        </row>
        <row r="1176">
          <cell r="V1176" t="str">
            <v/>
          </cell>
        </row>
        <row r="1177">
          <cell r="V1177" t="str">
            <v/>
          </cell>
        </row>
        <row r="1178">
          <cell r="V1178" t="str">
            <v/>
          </cell>
        </row>
        <row r="1179">
          <cell r="V1179" t="str">
            <v/>
          </cell>
        </row>
        <row r="1180">
          <cell r="V1180" t="str">
            <v/>
          </cell>
        </row>
        <row r="1181">
          <cell r="V1181" t="str">
            <v/>
          </cell>
        </row>
        <row r="1182">
          <cell r="V1182" t="str">
            <v/>
          </cell>
        </row>
        <row r="1183">
          <cell r="V1183" t="str">
            <v/>
          </cell>
        </row>
        <row r="1184">
          <cell r="V1184" t="str">
            <v/>
          </cell>
        </row>
        <row r="1185">
          <cell r="V1185" t="str">
            <v/>
          </cell>
        </row>
        <row r="1186">
          <cell r="V1186" t="str">
            <v/>
          </cell>
        </row>
        <row r="1187">
          <cell r="V1187" t="str">
            <v/>
          </cell>
        </row>
        <row r="1188">
          <cell r="V1188" t="str">
            <v/>
          </cell>
        </row>
        <row r="1189">
          <cell r="V1189" t="str">
            <v/>
          </cell>
        </row>
        <row r="1190">
          <cell r="V1190" t="str">
            <v/>
          </cell>
        </row>
        <row r="1191">
          <cell r="V1191" t="str">
            <v/>
          </cell>
        </row>
        <row r="1192">
          <cell r="V1192" t="str">
            <v/>
          </cell>
        </row>
        <row r="1193">
          <cell r="V1193" t="str">
            <v/>
          </cell>
        </row>
        <row r="1194">
          <cell r="V1194" t="str">
            <v/>
          </cell>
        </row>
        <row r="1195">
          <cell r="V1195" t="str">
            <v/>
          </cell>
        </row>
        <row r="1196">
          <cell r="V1196" t="str">
            <v/>
          </cell>
        </row>
        <row r="1197">
          <cell r="V1197" t="str">
            <v/>
          </cell>
        </row>
        <row r="1198">
          <cell r="V1198" t="str">
            <v/>
          </cell>
        </row>
        <row r="1199">
          <cell r="V1199" t="str">
            <v/>
          </cell>
        </row>
        <row r="1200">
          <cell r="V1200" t="str">
            <v/>
          </cell>
        </row>
        <row r="1201">
          <cell r="V1201" t="str">
            <v/>
          </cell>
        </row>
        <row r="1202">
          <cell r="V1202" t="str">
            <v/>
          </cell>
        </row>
        <row r="1203">
          <cell r="V1203" t="str">
            <v/>
          </cell>
        </row>
        <row r="1204">
          <cell r="V1204" t="str">
            <v/>
          </cell>
        </row>
        <row r="1205">
          <cell r="V1205" t="str">
            <v/>
          </cell>
        </row>
        <row r="1206">
          <cell r="V1206" t="str">
            <v/>
          </cell>
        </row>
        <row r="1207">
          <cell r="V1207" t="str">
            <v/>
          </cell>
        </row>
        <row r="1208">
          <cell r="V1208" t="str">
            <v/>
          </cell>
        </row>
        <row r="1209">
          <cell r="V1209" t="str">
            <v/>
          </cell>
        </row>
        <row r="1210">
          <cell r="V1210" t="str">
            <v/>
          </cell>
        </row>
        <row r="1211">
          <cell r="V1211" t="str">
            <v/>
          </cell>
        </row>
        <row r="1212">
          <cell r="V1212" t="str">
            <v/>
          </cell>
        </row>
        <row r="1213">
          <cell r="V1213" t="str">
            <v/>
          </cell>
        </row>
        <row r="1214">
          <cell r="V1214" t="str">
            <v/>
          </cell>
        </row>
        <row r="1215">
          <cell r="V1215" t="str">
            <v/>
          </cell>
        </row>
        <row r="1216">
          <cell r="V1216" t="str">
            <v/>
          </cell>
        </row>
        <row r="1217">
          <cell r="V1217" t="str">
            <v/>
          </cell>
        </row>
        <row r="1218">
          <cell r="V1218" t="str">
            <v/>
          </cell>
        </row>
        <row r="1219">
          <cell r="V1219" t="str">
            <v/>
          </cell>
        </row>
        <row r="1220">
          <cell r="V1220" t="str">
            <v/>
          </cell>
        </row>
        <row r="1221">
          <cell r="V1221" t="str">
            <v/>
          </cell>
        </row>
        <row r="1222">
          <cell r="V1222" t="str">
            <v/>
          </cell>
        </row>
        <row r="1223">
          <cell r="V1223" t="str">
            <v/>
          </cell>
        </row>
        <row r="1224">
          <cell r="V1224" t="str">
            <v/>
          </cell>
        </row>
        <row r="1225">
          <cell r="V1225" t="str">
            <v/>
          </cell>
        </row>
        <row r="1226">
          <cell r="V1226" t="str">
            <v/>
          </cell>
        </row>
        <row r="1227">
          <cell r="V1227" t="str">
            <v/>
          </cell>
        </row>
        <row r="1228">
          <cell r="V1228" t="str">
            <v/>
          </cell>
        </row>
        <row r="1229">
          <cell r="V1229" t="str">
            <v/>
          </cell>
        </row>
        <row r="1230">
          <cell r="V1230" t="str">
            <v/>
          </cell>
        </row>
        <row r="1231">
          <cell r="V1231" t="str">
            <v/>
          </cell>
        </row>
        <row r="1232">
          <cell r="V1232" t="str">
            <v/>
          </cell>
        </row>
        <row r="1233">
          <cell r="V1233" t="str">
            <v/>
          </cell>
        </row>
        <row r="1234">
          <cell r="V1234" t="str">
            <v/>
          </cell>
        </row>
        <row r="1235">
          <cell r="V1235" t="str">
            <v/>
          </cell>
        </row>
        <row r="1236">
          <cell r="V1236" t="str">
            <v/>
          </cell>
        </row>
        <row r="1237">
          <cell r="V1237" t="str">
            <v/>
          </cell>
        </row>
        <row r="1238">
          <cell r="V1238" t="str">
            <v/>
          </cell>
        </row>
        <row r="1239">
          <cell r="V1239" t="str">
            <v/>
          </cell>
        </row>
        <row r="1240">
          <cell r="V1240" t="str">
            <v/>
          </cell>
        </row>
        <row r="1241">
          <cell r="V1241" t="str">
            <v/>
          </cell>
        </row>
        <row r="1242">
          <cell r="V1242" t="str">
            <v/>
          </cell>
        </row>
        <row r="1243">
          <cell r="V1243" t="str">
            <v/>
          </cell>
        </row>
        <row r="1244">
          <cell r="V1244" t="str">
            <v/>
          </cell>
        </row>
        <row r="1245">
          <cell r="V1245" t="str">
            <v/>
          </cell>
        </row>
        <row r="1246">
          <cell r="V1246" t="str">
            <v/>
          </cell>
        </row>
        <row r="1247">
          <cell r="V1247" t="str">
            <v/>
          </cell>
        </row>
        <row r="1248">
          <cell r="V1248" t="str">
            <v/>
          </cell>
        </row>
        <row r="1249">
          <cell r="V1249" t="str">
            <v/>
          </cell>
        </row>
        <row r="1250">
          <cell r="V1250" t="str">
            <v/>
          </cell>
        </row>
        <row r="1251">
          <cell r="V1251" t="str">
            <v/>
          </cell>
        </row>
        <row r="1252">
          <cell r="V1252" t="str">
            <v/>
          </cell>
        </row>
        <row r="1253">
          <cell r="V1253" t="str">
            <v/>
          </cell>
        </row>
        <row r="1254">
          <cell r="V1254" t="str">
            <v/>
          </cell>
        </row>
        <row r="1255">
          <cell r="V1255" t="str">
            <v/>
          </cell>
        </row>
        <row r="1256">
          <cell r="V1256" t="str">
            <v/>
          </cell>
        </row>
        <row r="1257">
          <cell r="V1257" t="str">
            <v/>
          </cell>
        </row>
        <row r="1258">
          <cell r="V1258" t="str">
            <v/>
          </cell>
        </row>
        <row r="1259">
          <cell r="V1259" t="str">
            <v/>
          </cell>
        </row>
        <row r="1260">
          <cell r="V1260" t="str">
            <v/>
          </cell>
        </row>
        <row r="1261">
          <cell r="V1261" t="str">
            <v/>
          </cell>
        </row>
        <row r="1262">
          <cell r="V1262" t="str">
            <v/>
          </cell>
        </row>
        <row r="1263">
          <cell r="V1263" t="str">
            <v/>
          </cell>
        </row>
        <row r="1264">
          <cell r="V1264" t="str">
            <v/>
          </cell>
        </row>
        <row r="1265">
          <cell r="V1265" t="str">
            <v/>
          </cell>
        </row>
        <row r="1266">
          <cell r="V1266" t="str">
            <v/>
          </cell>
        </row>
        <row r="1267">
          <cell r="V1267" t="str">
            <v/>
          </cell>
        </row>
        <row r="1268">
          <cell r="V1268" t="str">
            <v/>
          </cell>
        </row>
        <row r="1269">
          <cell r="V1269" t="str">
            <v/>
          </cell>
        </row>
        <row r="1270">
          <cell r="V1270" t="str">
            <v/>
          </cell>
        </row>
        <row r="1271">
          <cell r="V1271" t="str">
            <v/>
          </cell>
        </row>
        <row r="1272">
          <cell r="V1272" t="str">
            <v/>
          </cell>
        </row>
        <row r="1273">
          <cell r="V1273" t="str">
            <v/>
          </cell>
        </row>
        <row r="1274">
          <cell r="V1274" t="str">
            <v/>
          </cell>
        </row>
        <row r="1275">
          <cell r="V1275" t="str">
            <v/>
          </cell>
        </row>
        <row r="1276">
          <cell r="V1276" t="str">
            <v/>
          </cell>
        </row>
        <row r="1277">
          <cell r="V1277" t="str">
            <v/>
          </cell>
        </row>
        <row r="1278">
          <cell r="V1278" t="str">
            <v/>
          </cell>
        </row>
        <row r="1279">
          <cell r="V1279" t="str">
            <v/>
          </cell>
        </row>
        <row r="1280">
          <cell r="V1280" t="str">
            <v/>
          </cell>
        </row>
        <row r="1281">
          <cell r="V1281" t="str">
            <v/>
          </cell>
        </row>
        <row r="1282">
          <cell r="V1282" t="str">
            <v/>
          </cell>
        </row>
        <row r="1283">
          <cell r="V1283" t="str">
            <v/>
          </cell>
        </row>
        <row r="1284">
          <cell r="V1284" t="str">
            <v/>
          </cell>
        </row>
        <row r="1285">
          <cell r="V1285" t="str">
            <v/>
          </cell>
        </row>
        <row r="1286">
          <cell r="V1286" t="str">
            <v/>
          </cell>
        </row>
        <row r="1287">
          <cell r="V1287" t="str">
            <v/>
          </cell>
        </row>
        <row r="1288">
          <cell r="V1288" t="str">
            <v/>
          </cell>
        </row>
        <row r="1289">
          <cell r="V1289" t="str">
            <v/>
          </cell>
        </row>
        <row r="1290">
          <cell r="V1290" t="str">
            <v/>
          </cell>
        </row>
        <row r="1291">
          <cell r="V1291" t="str">
            <v/>
          </cell>
        </row>
        <row r="1292">
          <cell r="V1292" t="str">
            <v/>
          </cell>
        </row>
        <row r="1293">
          <cell r="V1293" t="str">
            <v/>
          </cell>
        </row>
        <row r="1294">
          <cell r="V1294" t="str">
            <v/>
          </cell>
        </row>
        <row r="1295">
          <cell r="V1295" t="str">
            <v/>
          </cell>
        </row>
        <row r="1296">
          <cell r="V1296" t="str">
            <v/>
          </cell>
        </row>
        <row r="1297">
          <cell r="V1297" t="str">
            <v/>
          </cell>
        </row>
        <row r="1298">
          <cell r="V1298" t="str">
            <v/>
          </cell>
        </row>
        <row r="1299">
          <cell r="V1299" t="str">
            <v/>
          </cell>
        </row>
        <row r="1300">
          <cell r="V1300" t="str">
            <v/>
          </cell>
        </row>
        <row r="1301">
          <cell r="V1301" t="str">
            <v/>
          </cell>
        </row>
        <row r="1302">
          <cell r="V1302" t="str">
            <v/>
          </cell>
        </row>
        <row r="1303">
          <cell r="V1303" t="str">
            <v/>
          </cell>
        </row>
        <row r="1304">
          <cell r="V1304" t="str">
            <v/>
          </cell>
        </row>
        <row r="1305">
          <cell r="V1305" t="str">
            <v/>
          </cell>
        </row>
        <row r="1306">
          <cell r="V1306" t="str">
            <v/>
          </cell>
        </row>
        <row r="1307">
          <cell r="V1307" t="str">
            <v/>
          </cell>
        </row>
        <row r="1308">
          <cell r="V1308" t="str">
            <v/>
          </cell>
        </row>
        <row r="1309">
          <cell r="V1309" t="str">
            <v/>
          </cell>
        </row>
        <row r="1310">
          <cell r="V1310" t="str">
            <v/>
          </cell>
        </row>
        <row r="1311">
          <cell r="V1311" t="str">
            <v/>
          </cell>
        </row>
        <row r="1312">
          <cell r="V1312" t="str">
            <v/>
          </cell>
        </row>
        <row r="1313">
          <cell r="V1313" t="str">
            <v/>
          </cell>
        </row>
        <row r="1314">
          <cell r="V1314" t="str">
            <v/>
          </cell>
        </row>
        <row r="1315">
          <cell r="V1315" t="str">
            <v/>
          </cell>
        </row>
        <row r="1316">
          <cell r="V1316" t="str">
            <v/>
          </cell>
        </row>
        <row r="1317">
          <cell r="V1317" t="str">
            <v/>
          </cell>
        </row>
        <row r="1318">
          <cell r="V1318" t="str">
            <v/>
          </cell>
        </row>
        <row r="1319">
          <cell r="V1319" t="str">
            <v/>
          </cell>
        </row>
        <row r="1320">
          <cell r="V1320" t="str">
            <v/>
          </cell>
        </row>
        <row r="1321">
          <cell r="V1321" t="str">
            <v/>
          </cell>
        </row>
        <row r="1322">
          <cell r="V1322" t="str">
            <v/>
          </cell>
        </row>
        <row r="1323">
          <cell r="V1323" t="str">
            <v/>
          </cell>
        </row>
        <row r="1324">
          <cell r="V1324" t="str">
            <v/>
          </cell>
        </row>
        <row r="1325">
          <cell r="V1325" t="str">
            <v/>
          </cell>
        </row>
        <row r="1326">
          <cell r="V1326" t="str">
            <v/>
          </cell>
        </row>
        <row r="1327">
          <cell r="V1327" t="str">
            <v/>
          </cell>
        </row>
        <row r="1328">
          <cell r="V1328" t="str">
            <v/>
          </cell>
        </row>
        <row r="1329">
          <cell r="V1329" t="str">
            <v/>
          </cell>
        </row>
        <row r="1330">
          <cell r="V1330" t="str">
            <v/>
          </cell>
        </row>
        <row r="1331">
          <cell r="V1331" t="str">
            <v/>
          </cell>
        </row>
        <row r="1332">
          <cell r="V1332" t="str">
            <v/>
          </cell>
        </row>
        <row r="1333">
          <cell r="V1333" t="str">
            <v/>
          </cell>
        </row>
        <row r="1334">
          <cell r="V1334" t="str">
            <v/>
          </cell>
        </row>
        <row r="1335">
          <cell r="V1335" t="str">
            <v/>
          </cell>
        </row>
        <row r="1336">
          <cell r="V1336" t="str">
            <v/>
          </cell>
        </row>
        <row r="1337">
          <cell r="V1337" t="str">
            <v/>
          </cell>
        </row>
        <row r="1338">
          <cell r="V1338" t="str">
            <v/>
          </cell>
        </row>
        <row r="1339">
          <cell r="V1339" t="str">
            <v/>
          </cell>
        </row>
        <row r="1340">
          <cell r="V1340" t="str">
            <v/>
          </cell>
        </row>
        <row r="1341">
          <cell r="V1341" t="str">
            <v/>
          </cell>
        </row>
        <row r="1342">
          <cell r="V1342" t="str">
            <v/>
          </cell>
        </row>
        <row r="1343">
          <cell r="V1343" t="str">
            <v/>
          </cell>
        </row>
        <row r="1344">
          <cell r="V1344" t="str">
            <v/>
          </cell>
        </row>
        <row r="1345">
          <cell r="V1345" t="str">
            <v/>
          </cell>
        </row>
        <row r="1346">
          <cell r="V1346" t="str">
            <v/>
          </cell>
        </row>
        <row r="1347">
          <cell r="V1347" t="str">
            <v/>
          </cell>
        </row>
        <row r="1348">
          <cell r="V1348" t="str">
            <v/>
          </cell>
        </row>
        <row r="1349">
          <cell r="V1349" t="str">
            <v/>
          </cell>
        </row>
        <row r="1350">
          <cell r="V1350" t="str">
            <v/>
          </cell>
        </row>
        <row r="1351">
          <cell r="V1351" t="str">
            <v/>
          </cell>
        </row>
        <row r="1352">
          <cell r="V1352" t="str">
            <v/>
          </cell>
        </row>
        <row r="1353">
          <cell r="V1353" t="str">
            <v/>
          </cell>
        </row>
        <row r="1354">
          <cell r="V1354" t="str">
            <v/>
          </cell>
        </row>
        <row r="1355">
          <cell r="V1355" t="str">
            <v/>
          </cell>
        </row>
        <row r="1356">
          <cell r="V1356" t="str">
            <v/>
          </cell>
        </row>
        <row r="1357">
          <cell r="V1357" t="str">
            <v/>
          </cell>
        </row>
        <row r="1358">
          <cell r="V1358" t="str">
            <v/>
          </cell>
        </row>
        <row r="1359">
          <cell r="V1359" t="str">
            <v/>
          </cell>
        </row>
        <row r="1360">
          <cell r="V1360" t="str">
            <v/>
          </cell>
        </row>
        <row r="1361">
          <cell r="V1361" t="str">
            <v/>
          </cell>
        </row>
        <row r="1362">
          <cell r="V1362" t="str">
            <v/>
          </cell>
        </row>
        <row r="1363">
          <cell r="V1363" t="str">
            <v/>
          </cell>
        </row>
        <row r="1364">
          <cell r="V1364" t="str">
            <v/>
          </cell>
        </row>
        <row r="1365">
          <cell r="V1365" t="str">
            <v/>
          </cell>
        </row>
        <row r="1366">
          <cell r="V1366" t="str">
            <v/>
          </cell>
        </row>
        <row r="1367">
          <cell r="V1367" t="str">
            <v/>
          </cell>
        </row>
        <row r="1368">
          <cell r="V1368" t="str">
            <v/>
          </cell>
        </row>
        <row r="1369">
          <cell r="V1369" t="str">
            <v/>
          </cell>
        </row>
        <row r="1370">
          <cell r="V1370" t="str">
            <v/>
          </cell>
        </row>
        <row r="1371">
          <cell r="V1371" t="str">
            <v/>
          </cell>
        </row>
        <row r="1372">
          <cell r="V1372" t="str">
            <v/>
          </cell>
        </row>
        <row r="1373">
          <cell r="V1373" t="str">
            <v/>
          </cell>
        </row>
        <row r="1374">
          <cell r="V1374" t="str">
            <v/>
          </cell>
        </row>
        <row r="1375">
          <cell r="V1375" t="str">
            <v/>
          </cell>
        </row>
        <row r="1376">
          <cell r="V1376" t="str">
            <v/>
          </cell>
        </row>
        <row r="1377">
          <cell r="V1377" t="str">
            <v/>
          </cell>
        </row>
        <row r="1378">
          <cell r="V1378" t="str">
            <v/>
          </cell>
        </row>
        <row r="1379">
          <cell r="V1379" t="str">
            <v/>
          </cell>
        </row>
        <row r="1380">
          <cell r="V1380" t="str">
            <v/>
          </cell>
        </row>
        <row r="1381">
          <cell r="V1381" t="str">
            <v/>
          </cell>
        </row>
        <row r="1382">
          <cell r="V1382" t="str">
            <v/>
          </cell>
        </row>
        <row r="1383">
          <cell r="V1383" t="str">
            <v/>
          </cell>
        </row>
        <row r="1384">
          <cell r="V1384" t="str">
            <v/>
          </cell>
        </row>
        <row r="1385">
          <cell r="V1385" t="str">
            <v/>
          </cell>
        </row>
        <row r="1386">
          <cell r="V1386" t="str">
            <v/>
          </cell>
        </row>
        <row r="1387">
          <cell r="V1387" t="str">
            <v/>
          </cell>
        </row>
        <row r="1388">
          <cell r="V1388" t="str">
            <v/>
          </cell>
        </row>
        <row r="1389">
          <cell r="V1389" t="str">
            <v/>
          </cell>
        </row>
        <row r="1390">
          <cell r="V1390" t="str">
            <v/>
          </cell>
        </row>
        <row r="1391">
          <cell r="V1391" t="str">
            <v/>
          </cell>
        </row>
        <row r="1392">
          <cell r="V1392" t="str">
            <v/>
          </cell>
        </row>
        <row r="1393">
          <cell r="V1393" t="str">
            <v/>
          </cell>
        </row>
        <row r="1394">
          <cell r="V1394" t="str">
            <v/>
          </cell>
        </row>
        <row r="1395">
          <cell r="V1395" t="str">
            <v/>
          </cell>
        </row>
        <row r="1396">
          <cell r="V1396" t="str">
            <v/>
          </cell>
        </row>
        <row r="1397">
          <cell r="V1397" t="str">
            <v/>
          </cell>
        </row>
        <row r="1398">
          <cell r="V1398" t="str">
            <v/>
          </cell>
        </row>
        <row r="1399">
          <cell r="V1399" t="str">
            <v/>
          </cell>
        </row>
        <row r="1400">
          <cell r="V1400" t="str">
            <v/>
          </cell>
        </row>
        <row r="1401">
          <cell r="V1401" t="str">
            <v/>
          </cell>
        </row>
        <row r="1402">
          <cell r="V1402" t="str">
            <v/>
          </cell>
        </row>
        <row r="1403">
          <cell r="V1403" t="str">
            <v/>
          </cell>
        </row>
        <row r="1404">
          <cell r="V1404" t="str">
            <v/>
          </cell>
        </row>
        <row r="1405">
          <cell r="V1405" t="str">
            <v/>
          </cell>
        </row>
        <row r="1406">
          <cell r="V1406" t="str">
            <v/>
          </cell>
        </row>
        <row r="1407">
          <cell r="V1407" t="str">
            <v/>
          </cell>
        </row>
        <row r="1408">
          <cell r="V1408" t="str">
            <v/>
          </cell>
        </row>
        <row r="1409">
          <cell r="V1409" t="str">
            <v/>
          </cell>
        </row>
        <row r="1410">
          <cell r="V1410" t="str">
            <v/>
          </cell>
        </row>
        <row r="1411">
          <cell r="V1411" t="str">
            <v/>
          </cell>
        </row>
        <row r="1412">
          <cell r="V1412" t="str">
            <v/>
          </cell>
        </row>
        <row r="1413">
          <cell r="V1413" t="str">
            <v/>
          </cell>
        </row>
        <row r="1414">
          <cell r="V1414" t="str">
            <v/>
          </cell>
        </row>
        <row r="1415">
          <cell r="V1415" t="str">
            <v/>
          </cell>
        </row>
        <row r="1416">
          <cell r="V1416" t="str">
            <v/>
          </cell>
        </row>
        <row r="1417">
          <cell r="V1417" t="str">
            <v/>
          </cell>
        </row>
        <row r="1418">
          <cell r="V1418" t="str">
            <v/>
          </cell>
        </row>
        <row r="1419">
          <cell r="V1419" t="str">
            <v/>
          </cell>
        </row>
        <row r="1420">
          <cell r="V1420" t="str">
            <v/>
          </cell>
        </row>
        <row r="1421">
          <cell r="V1421" t="str">
            <v/>
          </cell>
        </row>
        <row r="1422">
          <cell r="V1422" t="str">
            <v/>
          </cell>
        </row>
        <row r="1423">
          <cell r="V1423" t="str">
            <v/>
          </cell>
        </row>
        <row r="1424">
          <cell r="V1424" t="str">
            <v/>
          </cell>
        </row>
        <row r="1425">
          <cell r="V1425" t="str">
            <v/>
          </cell>
        </row>
        <row r="1426">
          <cell r="V1426" t="str">
            <v/>
          </cell>
        </row>
        <row r="1427">
          <cell r="V1427" t="str">
            <v/>
          </cell>
        </row>
        <row r="1428">
          <cell r="V1428" t="str">
            <v/>
          </cell>
        </row>
        <row r="1429">
          <cell r="V1429" t="str">
            <v/>
          </cell>
        </row>
        <row r="1430">
          <cell r="V1430" t="str">
            <v/>
          </cell>
        </row>
        <row r="1431">
          <cell r="V1431" t="str">
            <v/>
          </cell>
        </row>
        <row r="1432">
          <cell r="V1432" t="str">
            <v/>
          </cell>
        </row>
        <row r="1433">
          <cell r="V1433" t="str">
            <v/>
          </cell>
        </row>
        <row r="1434">
          <cell r="V1434" t="str">
            <v/>
          </cell>
        </row>
        <row r="1435">
          <cell r="V1435" t="str">
            <v/>
          </cell>
        </row>
        <row r="1436">
          <cell r="V1436" t="str">
            <v/>
          </cell>
        </row>
        <row r="1437">
          <cell r="V1437" t="str">
            <v/>
          </cell>
        </row>
        <row r="1438">
          <cell r="V1438" t="str">
            <v/>
          </cell>
        </row>
        <row r="1439">
          <cell r="V1439" t="str">
            <v/>
          </cell>
        </row>
        <row r="1440">
          <cell r="V1440" t="str">
            <v/>
          </cell>
        </row>
        <row r="1441">
          <cell r="V1441" t="str">
            <v/>
          </cell>
        </row>
        <row r="1442">
          <cell r="V1442" t="str">
            <v/>
          </cell>
        </row>
        <row r="1443">
          <cell r="V1443" t="str">
            <v/>
          </cell>
        </row>
        <row r="1444">
          <cell r="V1444" t="str">
            <v/>
          </cell>
        </row>
        <row r="1445">
          <cell r="V1445" t="str">
            <v/>
          </cell>
        </row>
        <row r="1446">
          <cell r="V1446" t="str">
            <v/>
          </cell>
        </row>
        <row r="1447">
          <cell r="V1447" t="str">
            <v/>
          </cell>
        </row>
        <row r="1448">
          <cell r="V1448" t="str">
            <v/>
          </cell>
        </row>
        <row r="1449">
          <cell r="V1449" t="str">
            <v/>
          </cell>
        </row>
        <row r="1450">
          <cell r="V1450" t="str">
            <v/>
          </cell>
        </row>
        <row r="1451">
          <cell r="V1451" t="str">
            <v/>
          </cell>
        </row>
        <row r="1452">
          <cell r="V1452" t="str">
            <v/>
          </cell>
        </row>
        <row r="1453">
          <cell r="V1453" t="str">
            <v/>
          </cell>
        </row>
        <row r="1454">
          <cell r="V1454" t="str">
            <v/>
          </cell>
        </row>
        <row r="1455">
          <cell r="V1455" t="str">
            <v/>
          </cell>
        </row>
        <row r="1456">
          <cell r="V1456" t="str">
            <v/>
          </cell>
        </row>
        <row r="1457">
          <cell r="V1457" t="str">
            <v/>
          </cell>
        </row>
        <row r="1458">
          <cell r="V1458" t="str">
            <v/>
          </cell>
        </row>
        <row r="1459">
          <cell r="V1459" t="str">
            <v/>
          </cell>
        </row>
        <row r="1460">
          <cell r="V1460" t="str">
            <v/>
          </cell>
        </row>
        <row r="1461">
          <cell r="V1461" t="str">
            <v/>
          </cell>
        </row>
        <row r="1462">
          <cell r="V1462" t="str">
            <v/>
          </cell>
        </row>
        <row r="1463">
          <cell r="V1463" t="str">
            <v/>
          </cell>
        </row>
        <row r="1464">
          <cell r="V1464" t="str">
            <v/>
          </cell>
        </row>
        <row r="1465">
          <cell r="V1465" t="str">
            <v/>
          </cell>
        </row>
        <row r="1466">
          <cell r="V1466" t="str">
            <v/>
          </cell>
        </row>
        <row r="1467">
          <cell r="V1467" t="str">
            <v/>
          </cell>
        </row>
        <row r="1468">
          <cell r="V1468" t="str">
            <v/>
          </cell>
        </row>
        <row r="1469">
          <cell r="V1469" t="str">
            <v/>
          </cell>
        </row>
        <row r="1470">
          <cell r="V1470" t="str">
            <v/>
          </cell>
        </row>
        <row r="1471">
          <cell r="V1471" t="str">
            <v/>
          </cell>
        </row>
        <row r="1472">
          <cell r="V1472" t="str">
            <v/>
          </cell>
        </row>
        <row r="1473">
          <cell r="V1473" t="str">
            <v/>
          </cell>
        </row>
        <row r="1474">
          <cell r="V1474" t="str">
            <v/>
          </cell>
        </row>
        <row r="1475">
          <cell r="V1475" t="str">
            <v/>
          </cell>
        </row>
        <row r="1476">
          <cell r="V1476" t="str">
            <v/>
          </cell>
        </row>
        <row r="1477">
          <cell r="V1477" t="str">
            <v/>
          </cell>
        </row>
        <row r="1478">
          <cell r="V1478" t="str">
            <v/>
          </cell>
        </row>
        <row r="1479">
          <cell r="V1479" t="str">
            <v/>
          </cell>
        </row>
        <row r="1480">
          <cell r="V1480" t="str">
            <v/>
          </cell>
        </row>
        <row r="1481">
          <cell r="V1481" t="str">
            <v/>
          </cell>
        </row>
        <row r="1482">
          <cell r="V1482" t="str">
            <v/>
          </cell>
        </row>
        <row r="1483">
          <cell r="V1483" t="str">
            <v/>
          </cell>
        </row>
        <row r="1484">
          <cell r="V1484" t="str">
            <v/>
          </cell>
        </row>
        <row r="1485">
          <cell r="V1485" t="str">
            <v/>
          </cell>
        </row>
        <row r="1486">
          <cell r="V1486" t="str">
            <v/>
          </cell>
        </row>
        <row r="1487">
          <cell r="V1487" t="str">
            <v/>
          </cell>
        </row>
        <row r="1488">
          <cell r="V1488" t="str">
            <v/>
          </cell>
        </row>
        <row r="1489">
          <cell r="V1489" t="str">
            <v/>
          </cell>
        </row>
        <row r="1490">
          <cell r="V1490" t="str">
            <v/>
          </cell>
        </row>
        <row r="1491">
          <cell r="V1491" t="str">
            <v/>
          </cell>
        </row>
        <row r="1492">
          <cell r="V1492" t="str">
            <v/>
          </cell>
        </row>
        <row r="1493">
          <cell r="V1493" t="str">
            <v/>
          </cell>
        </row>
        <row r="1494">
          <cell r="V1494" t="str">
            <v/>
          </cell>
        </row>
        <row r="1495">
          <cell r="V1495" t="str">
            <v/>
          </cell>
        </row>
        <row r="1496">
          <cell r="V1496" t="str">
            <v/>
          </cell>
        </row>
        <row r="1497">
          <cell r="V1497" t="str">
            <v/>
          </cell>
        </row>
        <row r="1498">
          <cell r="V1498" t="str">
            <v/>
          </cell>
        </row>
        <row r="1499">
          <cell r="V1499" t="str">
            <v/>
          </cell>
        </row>
        <row r="1500">
          <cell r="V1500" t="str">
            <v/>
          </cell>
        </row>
        <row r="1501">
          <cell r="V1501" t="str">
            <v/>
          </cell>
        </row>
        <row r="1502">
          <cell r="V1502" t="str">
            <v/>
          </cell>
        </row>
        <row r="1503">
          <cell r="V1503" t="str">
            <v/>
          </cell>
        </row>
        <row r="1504">
          <cell r="V1504" t="str">
            <v/>
          </cell>
        </row>
        <row r="1505">
          <cell r="V1505" t="str">
            <v/>
          </cell>
        </row>
        <row r="1506">
          <cell r="V1506" t="str">
            <v/>
          </cell>
        </row>
        <row r="1507">
          <cell r="V1507" t="str">
            <v/>
          </cell>
        </row>
        <row r="1508">
          <cell r="V1508" t="str">
            <v/>
          </cell>
        </row>
        <row r="1509">
          <cell r="V1509" t="str">
            <v/>
          </cell>
        </row>
        <row r="1510">
          <cell r="V1510" t="str">
            <v/>
          </cell>
        </row>
        <row r="1511">
          <cell r="V1511" t="str">
            <v/>
          </cell>
        </row>
        <row r="1512">
          <cell r="V1512" t="str">
            <v/>
          </cell>
        </row>
        <row r="1513">
          <cell r="V1513" t="str">
            <v/>
          </cell>
        </row>
        <row r="1514">
          <cell r="V1514" t="str">
            <v/>
          </cell>
        </row>
        <row r="1515">
          <cell r="V1515" t="str">
            <v/>
          </cell>
        </row>
        <row r="1516">
          <cell r="V1516" t="str">
            <v/>
          </cell>
        </row>
        <row r="1517">
          <cell r="V1517" t="str">
            <v/>
          </cell>
        </row>
        <row r="1518">
          <cell r="V1518" t="str">
            <v/>
          </cell>
        </row>
        <row r="1519">
          <cell r="V1519" t="str">
            <v/>
          </cell>
        </row>
        <row r="1520">
          <cell r="V1520" t="str">
            <v/>
          </cell>
        </row>
        <row r="1521">
          <cell r="V1521" t="str">
            <v/>
          </cell>
        </row>
        <row r="1522">
          <cell r="V1522" t="str">
            <v/>
          </cell>
        </row>
        <row r="1523">
          <cell r="V1523" t="str">
            <v/>
          </cell>
        </row>
        <row r="1524">
          <cell r="V1524" t="str">
            <v/>
          </cell>
        </row>
        <row r="1525">
          <cell r="V1525" t="str">
            <v/>
          </cell>
        </row>
        <row r="1526">
          <cell r="V1526" t="str">
            <v/>
          </cell>
        </row>
        <row r="1527">
          <cell r="V1527" t="str">
            <v/>
          </cell>
        </row>
        <row r="1528">
          <cell r="V1528" t="str">
            <v/>
          </cell>
        </row>
        <row r="1529">
          <cell r="V1529" t="str">
            <v/>
          </cell>
        </row>
        <row r="1530">
          <cell r="V1530" t="str">
            <v/>
          </cell>
        </row>
        <row r="1531">
          <cell r="V1531" t="str">
            <v/>
          </cell>
        </row>
        <row r="1532">
          <cell r="V1532" t="str">
            <v/>
          </cell>
        </row>
        <row r="1533">
          <cell r="V1533" t="str">
            <v/>
          </cell>
        </row>
        <row r="1534">
          <cell r="V1534" t="str">
            <v/>
          </cell>
        </row>
        <row r="1535">
          <cell r="V1535" t="str">
            <v/>
          </cell>
        </row>
        <row r="1536">
          <cell r="V1536" t="str">
            <v/>
          </cell>
        </row>
        <row r="1537">
          <cell r="V1537" t="str">
            <v/>
          </cell>
        </row>
        <row r="1538">
          <cell r="V1538" t="str">
            <v/>
          </cell>
        </row>
        <row r="1539">
          <cell r="V1539" t="str">
            <v/>
          </cell>
        </row>
        <row r="1540">
          <cell r="V1540" t="str">
            <v/>
          </cell>
        </row>
        <row r="1541">
          <cell r="V1541" t="str">
            <v/>
          </cell>
        </row>
        <row r="1542">
          <cell r="V1542" t="str">
            <v/>
          </cell>
        </row>
        <row r="1543">
          <cell r="V1543" t="str">
            <v/>
          </cell>
        </row>
        <row r="1544">
          <cell r="V1544" t="str">
            <v/>
          </cell>
        </row>
        <row r="1545">
          <cell r="V1545" t="str">
            <v/>
          </cell>
        </row>
        <row r="1546">
          <cell r="V1546" t="str">
            <v/>
          </cell>
        </row>
        <row r="1547">
          <cell r="V1547" t="str">
            <v/>
          </cell>
        </row>
        <row r="1548">
          <cell r="V1548" t="str">
            <v/>
          </cell>
        </row>
        <row r="1549">
          <cell r="V1549" t="str">
            <v/>
          </cell>
        </row>
        <row r="1550">
          <cell r="V1550" t="str">
            <v/>
          </cell>
        </row>
        <row r="1551">
          <cell r="V1551" t="str">
            <v/>
          </cell>
        </row>
        <row r="1552">
          <cell r="V1552" t="str">
            <v/>
          </cell>
        </row>
        <row r="1553">
          <cell r="V1553" t="str">
            <v/>
          </cell>
        </row>
        <row r="1554">
          <cell r="V1554" t="str">
            <v/>
          </cell>
        </row>
        <row r="1555">
          <cell r="V1555" t="str">
            <v/>
          </cell>
        </row>
        <row r="1556">
          <cell r="V1556" t="str">
            <v/>
          </cell>
        </row>
        <row r="1557">
          <cell r="V1557" t="str">
            <v/>
          </cell>
        </row>
        <row r="1558">
          <cell r="V1558" t="str">
            <v/>
          </cell>
        </row>
        <row r="1559">
          <cell r="V1559" t="str">
            <v/>
          </cell>
        </row>
        <row r="1560">
          <cell r="V1560" t="str">
            <v/>
          </cell>
        </row>
        <row r="1561">
          <cell r="V1561" t="str">
            <v/>
          </cell>
        </row>
        <row r="1562">
          <cell r="V1562" t="str">
            <v/>
          </cell>
        </row>
        <row r="1563">
          <cell r="V1563" t="str">
            <v/>
          </cell>
        </row>
        <row r="1564">
          <cell r="V1564" t="str">
            <v/>
          </cell>
        </row>
        <row r="1565">
          <cell r="V1565" t="str">
            <v/>
          </cell>
        </row>
        <row r="1566">
          <cell r="V1566" t="str">
            <v/>
          </cell>
        </row>
        <row r="1567">
          <cell r="V1567" t="str">
            <v/>
          </cell>
        </row>
        <row r="1568">
          <cell r="V1568" t="str">
            <v/>
          </cell>
        </row>
        <row r="1569">
          <cell r="V1569" t="str">
            <v/>
          </cell>
        </row>
        <row r="1570">
          <cell r="V1570" t="str">
            <v/>
          </cell>
        </row>
        <row r="1571">
          <cell r="V1571" t="str">
            <v/>
          </cell>
        </row>
        <row r="1572">
          <cell r="V1572" t="str">
            <v/>
          </cell>
        </row>
        <row r="1573">
          <cell r="V1573" t="str">
            <v/>
          </cell>
        </row>
        <row r="1574">
          <cell r="V1574" t="str">
            <v/>
          </cell>
        </row>
        <row r="1575">
          <cell r="V1575" t="str">
            <v/>
          </cell>
        </row>
        <row r="1576">
          <cell r="V1576" t="str">
            <v/>
          </cell>
        </row>
        <row r="1577">
          <cell r="V1577" t="str">
            <v/>
          </cell>
        </row>
        <row r="1578">
          <cell r="V1578" t="str">
            <v/>
          </cell>
        </row>
        <row r="1579">
          <cell r="V1579" t="str">
            <v/>
          </cell>
        </row>
        <row r="1580">
          <cell r="V1580" t="str">
            <v/>
          </cell>
        </row>
        <row r="1581">
          <cell r="V1581" t="str">
            <v/>
          </cell>
        </row>
        <row r="1582">
          <cell r="V1582" t="str">
            <v/>
          </cell>
        </row>
        <row r="1583">
          <cell r="V1583" t="str">
            <v/>
          </cell>
        </row>
        <row r="1584">
          <cell r="V1584" t="str">
            <v/>
          </cell>
        </row>
        <row r="1585">
          <cell r="V1585" t="str">
            <v/>
          </cell>
        </row>
        <row r="1586">
          <cell r="V1586" t="str">
            <v/>
          </cell>
        </row>
        <row r="1587">
          <cell r="V1587" t="str">
            <v/>
          </cell>
        </row>
        <row r="1588">
          <cell r="V1588" t="str">
            <v/>
          </cell>
        </row>
        <row r="1589">
          <cell r="V1589" t="str">
            <v/>
          </cell>
        </row>
        <row r="1590">
          <cell r="V1590" t="str">
            <v/>
          </cell>
        </row>
        <row r="1591">
          <cell r="V1591" t="str">
            <v/>
          </cell>
        </row>
        <row r="1592">
          <cell r="V1592" t="str">
            <v/>
          </cell>
        </row>
        <row r="1593">
          <cell r="V1593" t="str">
            <v/>
          </cell>
        </row>
        <row r="1594">
          <cell r="V1594" t="str">
            <v/>
          </cell>
        </row>
        <row r="1595">
          <cell r="V1595" t="str">
            <v/>
          </cell>
        </row>
        <row r="1596">
          <cell r="V1596" t="str">
            <v/>
          </cell>
        </row>
        <row r="1597">
          <cell r="V1597" t="str">
            <v/>
          </cell>
        </row>
        <row r="1598">
          <cell r="V1598" t="str">
            <v/>
          </cell>
        </row>
        <row r="1599">
          <cell r="V1599" t="str">
            <v/>
          </cell>
        </row>
        <row r="1600">
          <cell r="V1600" t="str">
            <v/>
          </cell>
        </row>
        <row r="1601">
          <cell r="V1601" t="str">
            <v/>
          </cell>
        </row>
        <row r="1602">
          <cell r="V1602" t="str">
            <v/>
          </cell>
        </row>
        <row r="1603">
          <cell r="V1603" t="str">
            <v/>
          </cell>
        </row>
        <row r="1604">
          <cell r="V1604" t="str">
            <v/>
          </cell>
        </row>
        <row r="1605">
          <cell r="V1605" t="str">
            <v/>
          </cell>
        </row>
        <row r="1606">
          <cell r="V1606" t="str">
            <v/>
          </cell>
        </row>
        <row r="1607">
          <cell r="V1607" t="str">
            <v/>
          </cell>
        </row>
        <row r="1608">
          <cell r="V1608" t="str">
            <v/>
          </cell>
        </row>
        <row r="1609">
          <cell r="V1609" t="str">
            <v/>
          </cell>
        </row>
        <row r="1610">
          <cell r="V1610" t="str">
            <v/>
          </cell>
        </row>
        <row r="1611">
          <cell r="V1611" t="str">
            <v/>
          </cell>
        </row>
        <row r="1612">
          <cell r="V1612" t="str">
            <v/>
          </cell>
        </row>
        <row r="1613">
          <cell r="V1613" t="str">
            <v/>
          </cell>
        </row>
        <row r="1614">
          <cell r="V1614" t="str">
            <v/>
          </cell>
        </row>
        <row r="1615">
          <cell r="V1615" t="str">
            <v/>
          </cell>
        </row>
        <row r="1616">
          <cell r="V1616" t="str">
            <v/>
          </cell>
        </row>
        <row r="1617">
          <cell r="V1617" t="str">
            <v/>
          </cell>
        </row>
        <row r="1618">
          <cell r="V1618" t="str">
            <v/>
          </cell>
        </row>
        <row r="1619">
          <cell r="V1619" t="str">
            <v/>
          </cell>
        </row>
        <row r="1620">
          <cell r="V1620" t="str">
            <v/>
          </cell>
        </row>
        <row r="1621">
          <cell r="V1621" t="str">
            <v/>
          </cell>
        </row>
        <row r="1622">
          <cell r="V1622" t="str">
            <v/>
          </cell>
        </row>
        <row r="1623">
          <cell r="V1623" t="str">
            <v/>
          </cell>
        </row>
        <row r="1624">
          <cell r="V1624" t="str">
            <v/>
          </cell>
        </row>
        <row r="1625">
          <cell r="V1625" t="str">
            <v/>
          </cell>
        </row>
        <row r="1626">
          <cell r="V1626" t="str">
            <v/>
          </cell>
        </row>
        <row r="1627">
          <cell r="V1627" t="str">
            <v/>
          </cell>
        </row>
        <row r="1628">
          <cell r="V1628" t="str">
            <v/>
          </cell>
        </row>
        <row r="1629">
          <cell r="V1629" t="str">
            <v/>
          </cell>
        </row>
        <row r="1630">
          <cell r="V1630" t="str">
            <v/>
          </cell>
        </row>
        <row r="1631">
          <cell r="V1631" t="str">
            <v/>
          </cell>
        </row>
        <row r="1632">
          <cell r="V1632" t="str">
            <v/>
          </cell>
        </row>
        <row r="1633">
          <cell r="V1633" t="str">
            <v/>
          </cell>
        </row>
        <row r="1634">
          <cell r="V1634" t="str">
            <v/>
          </cell>
        </row>
        <row r="1635">
          <cell r="V1635" t="str">
            <v/>
          </cell>
        </row>
        <row r="1636">
          <cell r="V1636" t="str">
            <v/>
          </cell>
        </row>
        <row r="1637">
          <cell r="V1637" t="str">
            <v/>
          </cell>
        </row>
        <row r="1638">
          <cell r="V1638" t="str">
            <v/>
          </cell>
        </row>
        <row r="1639">
          <cell r="V1639" t="str">
            <v/>
          </cell>
        </row>
        <row r="1640">
          <cell r="V1640" t="str">
            <v/>
          </cell>
        </row>
        <row r="1641">
          <cell r="V1641" t="str">
            <v/>
          </cell>
        </row>
        <row r="1642">
          <cell r="V1642" t="str">
            <v/>
          </cell>
        </row>
        <row r="1643">
          <cell r="V1643" t="str">
            <v/>
          </cell>
        </row>
        <row r="1644">
          <cell r="V1644" t="str">
            <v/>
          </cell>
        </row>
        <row r="1645">
          <cell r="V1645" t="str">
            <v/>
          </cell>
        </row>
        <row r="1646">
          <cell r="V1646" t="str">
            <v/>
          </cell>
        </row>
        <row r="1647">
          <cell r="V1647" t="str">
            <v/>
          </cell>
        </row>
        <row r="1648">
          <cell r="V1648" t="str">
            <v/>
          </cell>
        </row>
        <row r="1649">
          <cell r="V1649" t="str">
            <v/>
          </cell>
        </row>
        <row r="1650">
          <cell r="V1650" t="str">
            <v/>
          </cell>
        </row>
        <row r="1651">
          <cell r="V1651" t="str">
            <v/>
          </cell>
        </row>
        <row r="1652">
          <cell r="V1652" t="str">
            <v/>
          </cell>
        </row>
        <row r="1653">
          <cell r="V1653" t="str">
            <v/>
          </cell>
        </row>
        <row r="1654">
          <cell r="V1654" t="str">
            <v/>
          </cell>
        </row>
        <row r="1655">
          <cell r="V1655" t="str">
            <v/>
          </cell>
        </row>
        <row r="1656">
          <cell r="V1656" t="str">
            <v/>
          </cell>
        </row>
        <row r="1657">
          <cell r="V1657" t="str">
            <v/>
          </cell>
        </row>
        <row r="1658">
          <cell r="V1658" t="str">
            <v/>
          </cell>
        </row>
        <row r="1659">
          <cell r="V1659" t="str">
            <v/>
          </cell>
        </row>
        <row r="1660">
          <cell r="V1660" t="str">
            <v/>
          </cell>
        </row>
        <row r="1661">
          <cell r="V1661" t="str">
            <v/>
          </cell>
        </row>
        <row r="1662">
          <cell r="V1662" t="str">
            <v/>
          </cell>
        </row>
        <row r="1663">
          <cell r="V1663" t="str">
            <v/>
          </cell>
        </row>
        <row r="1664">
          <cell r="V1664" t="str">
            <v/>
          </cell>
        </row>
        <row r="1665">
          <cell r="V1665" t="str">
            <v/>
          </cell>
        </row>
        <row r="1666">
          <cell r="V1666" t="str">
            <v/>
          </cell>
        </row>
        <row r="1667">
          <cell r="V1667" t="str">
            <v/>
          </cell>
        </row>
        <row r="1668">
          <cell r="V1668" t="str">
            <v/>
          </cell>
        </row>
        <row r="1669">
          <cell r="V1669" t="str">
            <v/>
          </cell>
        </row>
        <row r="1670">
          <cell r="V1670" t="str">
            <v/>
          </cell>
        </row>
        <row r="1671">
          <cell r="V1671" t="str">
            <v/>
          </cell>
        </row>
        <row r="1672">
          <cell r="V1672" t="str">
            <v/>
          </cell>
        </row>
        <row r="1673">
          <cell r="V1673" t="str">
            <v/>
          </cell>
        </row>
        <row r="1674">
          <cell r="V1674" t="str">
            <v/>
          </cell>
        </row>
        <row r="1675">
          <cell r="V1675" t="str">
            <v/>
          </cell>
        </row>
        <row r="1676">
          <cell r="V1676" t="str">
            <v/>
          </cell>
        </row>
        <row r="1677">
          <cell r="V1677" t="str">
            <v/>
          </cell>
        </row>
        <row r="1678">
          <cell r="V1678" t="str">
            <v/>
          </cell>
        </row>
        <row r="1679">
          <cell r="V1679" t="str">
            <v/>
          </cell>
        </row>
        <row r="1680">
          <cell r="V1680" t="str">
            <v/>
          </cell>
        </row>
        <row r="1681">
          <cell r="V1681" t="str">
            <v/>
          </cell>
        </row>
        <row r="1682">
          <cell r="V1682" t="str">
            <v/>
          </cell>
        </row>
        <row r="1683">
          <cell r="V1683" t="str">
            <v/>
          </cell>
        </row>
        <row r="1684">
          <cell r="V1684" t="str">
            <v/>
          </cell>
        </row>
        <row r="1685">
          <cell r="V1685" t="str">
            <v/>
          </cell>
        </row>
        <row r="1686">
          <cell r="V1686" t="str">
            <v/>
          </cell>
        </row>
        <row r="1687">
          <cell r="V1687" t="str">
            <v/>
          </cell>
        </row>
        <row r="1688">
          <cell r="V1688" t="str">
            <v/>
          </cell>
        </row>
        <row r="1689">
          <cell r="V1689" t="str">
            <v/>
          </cell>
        </row>
        <row r="1690">
          <cell r="V1690" t="str">
            <v/>
          </cell>
        </row>
        <row r="1691">
          <cell r="V1691" t="str">
            <v/>
          </cell>
        </row>
        <row r="1692">
          <cell r="V1692" t="str">
            <v/>
          </cell>
        </row>
        <row r="1693">
          <cell r="V1693" t="str">
            <v/>
          </cell>
        </row>
        <row r="1694">
          <cell r="V1694" t="str">
            <v/>
          </cell>
        </row>
        <row r="1695">
          <cell r="V1695" t="str">
            <v/>
          </cell>
        </row>
        <row r="1696">
          <cell r="V1696" t="str">
            <v/>
          </cell>
        </row>
        <row r="1697">
          <cell r="V1697" t="str">
            <v/>
          </cell>
        </row>
        <row r="1698">
          <cell r="V1698" t="str">
            <v/>
          </cell>
        </row>
        <row r="1699">
          <cell r="V1699" t="str">
            <v/>
          </cell>
        </row>
        <row r="1700">
          <cell r="V1700" t="str">
            <v/>
          </cell>
        </row>
        <row r="1701">
          <cell r="V1701" t="str">
            <v/>
          </cell>
        </row>
        <row r="1702">
          <cell r="V1702" t="str">
            <v/>
          </cell>
        </row>
        <row r="1703">
          <cell r="V1703" t="str">
            <v/>
          </cell>
        </row>
        <row r="1704">
          <cell r="V1704" t="str">
            <v/>
          </cell>
        </row>
        <row r="1705">
          <cell r="V1705" t="str">
            <v/>
          </cell>
        </row>
        <row r="1706">
          <cell r="V1706" t="str">
            <v/>
          </cell>
        </row>
        <row r="1707">
          <cell r="V1707" t="str">
            <v/>
          </cell>
        </row>
        <row r="1708">
          <cell r="V1708" t="str">
            <v/>
          </cell>
        </row>
        <row r="1709">
          <cell r="V1709" t="str">
            <v/>
          </cell>
        </row>
        <row r="1710">
          <cell r="V1710" t="str">
            <v/>
          </cell>
        </row>
        <row r="1711">
          <cell r="V1711" t="str">
            <v/>
          </cell>
        </row>
        <row r="1712">
          <cell r="V1712" t="str">
            <v/>
          </cell>
        </row>
        <row r="1713">
          <cell r="V1713" t="str">
            <v/>
          </cell>
        </row>
        <row r="1714">
          <cell r="V1714" t="str">
            <v/>
          </cell>
        </row>
        <row r="1715">
          <cell r="V1715" t="str">
            <v/>
          </cell>
        </row>
        <row r="1716">
          <cell r="V1716" t="str">
            <v/>
          </cell>
        </row>
        <row r="1717">
          <cell r="V1717" t="str">
            <v/>
          </cell>
        </row>
        <row r="1718">
          <cell r="V1718" t="str">
            <v/>
          </cell>
        </row>
        <row r="1719">
          <cell r="V1719" t="str">
            <v/>
          </cell>
        </row>
        <row r="1720">
          <cell r="V1720" t="str">
            <v/>
          </cell>
        </row>
        <row r="1721">
          <cell r="V1721" t="str">
            <v/>
          </cell>
        </row>
        <row r="1722">
          <cell r="V1722" t="str">
            <v/>
          </cell>
        </row>
        <row r="1723">
          <cell r="V1723" t="str">
            <v/>
          </cell>
        </row>
        <row r="1724">
          <cell r="V1724" t="str">
            <v/>
          </cell>
        </row>
        <row r="1725">
          <cell r="V1725" t="str">
            <v/>
          </cell>
        </row>
        <row r="1726">
          <cell r="V1726" t="str">
            <v/>
          </cell>
        </row>
        <row r="1727">
          <cell r="V1727" t="str">
            <v/>
          </cell>
        </row>
        <row r="1728">
          <cell r="V1728" t="str">
            <v/>
          </cell>
        </row>
        <row r="1729">
          <cell r="V1729" t="str">
            <v/>
          </cell>
        </row>
        <row r="1730">
          <cell r="V1730" t="str">
            <v/>
          </cell>
        </row>
        <row r="1731">
          <cell r="V1731" t="str">
            <v/>
          </cell>
        </row>
        <row r="1732">
          <cell r="V1732" t="str">
            <v/>
          </cell>
        </row>
        <row r="1733">
          <cell r="V1733" t="str">
            <v/>
          </cell>
        </row>
        <row r="1734">
          <cell r="V1734" t="str">
            <v/>
          </cell>
        </row>
        <row r="1735">
          <cell r="V1735" t="str">
            <v/>
          </cell>
        </row>
        <row r="1736">
          <cell r="V1736" t="str">
            <v/>
          </cell>
        </row>
        <row r="1737">
          <cell r="V1737" t="str">
            <v/>
          </cell>
        </row>
        <row r="1738">
          <cell r="V1738" t="str">
            <v/>
          </cell>
        </row>
        <row r="1739">
          <cell r="V1739" t="str">
            <v/>
          </cell>
        </row>
        <row r="1740">
          <cell r="V1740" t="str">
            <v/>
          </cell>
        </row>
        <row r="1741">
          <cell r="V1741" t="str">
            <v/>
          </cell>
        </row>
        <row r="1742">
          <cell r="V1742" t="str">
            <v/>
          </cell>
        </row>
        <row r="1743">
          <cell r="V1743" t="str">
            <v/>
          </cell>
        </row>
        <row r="1744">
          <cell r="V1744" t="str">
            <v/>
          </cell>
        </row>
        <row r="1745">
          <cell r="V1745" t="str">
            <v/>
          </cell>
        </row>
        <row r="1746">
          <cell r="V1746" t="str">
            <v/>
          </cell>
        </row>
        <row r="1747">
          <cell r="V1747" t="str">
            <v/>
          </cell>
        </row>
        <row r="1748">
          <cell r="V1748" t="str">
            <v/>
          </cell>
        </row>
        <row r="1749">
          <cell r="V1749" t="str">
            <v/>
          </cell>
        </row>
        <row r="1750">
          <cell r="V1750" t="str">
            <v/>
          </cell>
        </row>
        <row r="1751">
          <cell r="V1751" t="str">
            <v/>
          </cell>
        </row>
        <row r="1752">
          <cell r="V1752" t="str">
            <v/>
          </cell>
        </row>
        <row r="1753">
          <cell r="V1753" t="str">
            <v/>
          </cell>
        </row>
        <row r="1754">
          <cell r="V1754" t="str">
            <v/>
          </cell>
        </row>
        <row r="1755">
          <cell r="V1755" t="str">
            <v/>
          </cell>
        </row>
        <row r="1756">
          <cell r="V1756" t="str">
            <v/>
          </cell>
        </row>
        <row r="1757">
          <cell r="V1757" t="str">
            <v/>
          </cell>
        </row>
        <row r="1758">
          <cell r="V1758" t="str">
            <v/>
          </cell>
        </row>
        <row r="1759">
          <cell r="V1759" t="str">
            <v/>
          </cell>
        </row>
        <row r="1760">
          <cell r="V1760" t="str">
            <v/>
          </cell>
        </row>
        <row r="1761">
          <cell r="V1761" t="str">
            <v/>
          </cell>
        </row>
        <row r="1762">
          <cell r="V1762" t="str">
            <v/>
          </cell>
        </row>
        <row r="1763">
          <cell r="V1763" t="str">
            <v/>
          </cell>
        </row>
        <row r="1764">
          <cell r="V1764" t="str">
            <v/>
          </cell>
        </row>
        <row r="1765">
          <cell r="V1765" t="str">
            <v/>
          </cell>
        </row>
        <row r="1766">
          <cell r="V1766" t="str">
            <v/>
          </cell>
        </row>
        <row r="1767">
          <cell r="V1767" t="str">
            <v/>
          </cell>
        </row>
        <row r="1768">
          <cell r="V1768" t="str">
            <v/>
          </cell>
        </row>
        <row r="1769">
          <cell r="V1769" t="str">
            <v/>
          </cell>
        </row>
        <row r="1770">
          <cell r="V1770" t="str">
            <v/>
          </cell>
        </row>
        <row r="1771">
          <cell r="V1771" t="str">
            <v/>
          </cell>
        </row>
        <row r="1772">
          <cell r="V1772" t="str">
            <v/>
          </cell>
        </row>
        <row r="1773">
          <cell r="V1773" t="str">
            <v/>
          </cell>
        </row>
        <row r="1774">
          <cell r="V1774" t="str">
            <v/>
          </cell>
        </row>
        <row r="1775">
          <cell r="V1775" t="str">
            <v/>
          </cell>
        </row>
        <row r="1776">
          <cell r="V1776" t="str">
            <v/>
          </cell>
        </row>
        <row r="1777">
          <cell r="V1777" t="str">
            <v/>
          </cell>
        </row>
        <row r="1778">
          <cell r="V1778" t="str">
            <v/>
          </cell>
        </row>
        <row r="1779">
          <cell r="V1779" t="str">
            <v/>
          </cell>
        </row>
        <row r="1780">
          <cell r="V1780" t="str">
            <v/>
          </cell>
        </row>
        <row r="1781">
          <cell r="V1781" t="str">
            <v/>
          </cell>
        </row>
        <row r="1782">
          <cell r="V1782" t="str">
            <v/>
          </cell>
        </row>
        <row r="1783">
          <cell r="V1783" t="str">
            <v/>
          </cell>
        </row>
        <row r="1784">
          <cell r="V1784" t="str">
            <v/>
          </cell>
        </row>
        <row r="1785">
          <cell r="V1785" t="str">
            <v/>
          </cell>
        </row>
        <row r="1786">
          <cell r="V1786" t="str">
            <v/>
          </cell>
        </row>
        <row r="1787">
          <cell r="V1787" t="str">
            <v/>
          </cell>
        </row>
        <row r="1788">
          <cell r="V1788" t="str">
            <v/>
          </cell>
        </row>
        <row r="1789">
          <cell r="V1789" t="str">
            <v/>
          </cell>
        </row>
        <row r="1790">
          <cell r="V1790" t="str">
            <v/>
          </cell>
        </row>
        <row r="1791">
          <cell r="V1791" t="str">
            <v/>
          </cell>
        </row>
        <row r="1792">
          <cell r="V1792" t="str">
            <v/>
          </cell>
        </row>
        <row r="1793">
          <cell r="V1793" t="str">
            <v/>
          </cell>
        </row>
        <row r="1794">
          <cell r="V1794" t="str">
            <v/>
          </cell>
        </row>
        <row r="1795">
          <cell r="V1795" t="str">
            <v/>
          </cell>
        </row>
        <row r="1796">
          <cell r="V1796" t="str">
            <v/>
          </cell>
        </row>
        <row r="1797">
          <cell r="V1797" t="str">
            <v/>
          </cell>
        </row>
        <row r="1798">
          <cell r="V1798" t="str">
            <v/>
          </cell>
        </row>
        <row r="1799">
          <cell r="V1799" t="str">
            <v/>
          </cell>
        </row>
        <row r="1800">
          <cell r="V1800" t="str">
            <v/>
          </cell>
        </row>
        <row r="1801">
          <cell r="V1801" t="str">
            <v/>
          </cell>
        </row>
        <row r="1802">
          <cell r="V1802" t="str">
            <v/>
          </cell>
        </row>
        <row r="1803">
          <cell r="V1803" t="str">
            <v/>
          </cell>
        </row>
        <row r="1804">
          <cell r="V1804" t="str">
            <v/>
          </cell>
        </row>
        <row r="1805">
          <cell r="V1805" t="str">
            <v/>
          </cell>
        </row>
        <row r="1806">
          <cell r="V1806" t="str">
            <v/>
          </cell>
        </row>
        <row r="1807">
          <cell r="V1807" t="str">
            <v/>
          </cell>
        </row>
        <row r="1808">
          <cell r="V1808" t="str">
            <v/>
          </cell>
        </row>
        <row r="1809">
          <cell r="V1809" t="str">
            <v/>
          </cell>
        </row>
        <row r="1810">
          <cell r="V1810" t="str">
            <v/>
          </cell>
        </row>
        <row r="1811">
          <cell r="V1811" t="str">
            <v/>
          </cell>
        </row>
        <row r="1812">
          <cell r="V1812" t="str">
            <v/>
          </cell>
        </row>
        <row r="1813">
          <cell r="V1813" t="str">
            <v/>
          </cell>
        </row>
        <row r="1814">
          <cell r="V1814" t="str">
            <v/>
          </cell>
        </row>
        <row r="1815">
          <cell r="V1815" t="str">
            <v/>
          </cell>
        </row>
        <row r="1816">
          <cell r="V1816" t="str">
            <v/>
          </cell>
        </row>
        <row r="1817">
          <cell r="V1817" t="str">
            <v/>
          </cell>
        </row>
        <row r="1818">
          <cell r="V1818" t="str">
            <v/>
          </cell>
        </row>
        <row r="1819">
          <cell r="V1819" t="str">
            <v/>
          </cell>
        </row>
        <row r="1820">
          <cell r="V1820" t="str">
            <v/>
          </cell>
        </row>
        <row r="1821">
          <cell r="V1821" t="str">
            <v/>
          </cell>
        </row>
        <row r="1822">
          <cell r="V1822" t="str">
            <v/>
          </cell>
        </row>
        <row r="1823">
          <cell r="V1823" t="str">
            <v/>
          </cell>
        </row>
        <row r="1824">
          <cell r="V1824" t="str">
            <v/>
          </cell>
        </row>
        <row r="1825">
          <cell r="V1825" t="str">
            <v/>
          </cell>
        </row>
        <row r="1826">
          <cell r="V1826" t="str">
            <v/>
          </cell>
        </row>
        <row r="1827">
          <cell r="V1827" t="str">
            <v/>
          </cell>
        </row>
        <row r="1828">
          <cell r="V1828" t="str">
            <v/>
          </cell>
        </row>
        <row r="1829">
          <cell r="V1829" t="str">
            <v/>
          </cell>
        </row>
        <row r="1830">
          <cell r="V1830" t="str">
            <v/>
          </cell>
        </row>
        <row r="1831">
          <cell r="V1831" t="str">
            <v/>
          </cell>
        </row>
        <row r="1832">
          <cell r="V1832" t="str">
            <v/>
          </cell>
        </row>
        <row r="1833">
          <cell r="V1833" t="str">
            <v/>
          </cell>
        </row>
        <row r="1834">
          <cell r="V1834" t="str">
            <v/>
          </cell>
        </row>
        <row r="1835">
          <cell r="V1835" t="str">
            <v/>
          </cell>
        </row>
        <row r="1836">
          <cell r="V1836" t="str">
            <v/>
          </cell>
        </row>
        <row r="1837">
          <cell r="V1837" t="str">
            <v/>
          </cell>
        </row>
        <row r="1838">
          <cell r="V1838" t="str">
            <v/>
          </cell>
        </row>
        <row r="1839">
          <cell r="V1839" t="str">
            <v/>
          </cell>
        </row>
        <row r="1840">
          <cell r="V1840" t="str">
            <v/>
          </cell>
        </row>
        <row r="1841">
          <cell r="V1841" t="str">
            <v/>
          </cell>
        </row>
        <row r="1842">
          <cell r="V1842" t="str">
            <v/>
          </cell>
        </row>
        <row r="1843">
          <cell r="V1843" t="str">
            <v/>
          </cell>
        </row>
        <row r="1844">
          <cell r="V1844" t="str">
            <v/>
          </cell>
        </row>
        <row r="1845">
          <cell r="V1845" t="str">
            <v/>
          </cell>
        </row>
        <row r="1846">
          <cell r="V1846" t="str">
            <v/>
          </cell>
        </row>
        <row r="1847">
          <cell r="V1847" t="str">
            <v/>
          </cell>
        </row>
        <row r="1848">
          <cell r="V1848" t="str">
            <v/>
          </cell>
        </row>
        <row r="1849">
          <cell r="V1849" t="str">
            <v/>
          </cell>
        </row>
        <row r="1850">
          <cell r="V1850" t="str">
            <v/>
          </cell>
        </row>
        <row r="1851">
          <cell r="V1851" t="str">
            <v/>
          </cell>
        </row>
        <row r="1852">
          <cell r="V1852" t="str">
            <v/>
          </cell>
        </row>
        <row r="1853">
          <cell r="V1853" t="str">
            <v/>
          </cell>
        </row>
        <row r="1854">
          <cell r="V1854" t="str">
            <v/>
          </cell>
        </row>
        <row r="1855">
          <cell r="V1855" t="str">
            <v/>
          </cell>
        </row>
        <row r="1856">
          <cell r="V1856" t="str">
            <v/>
          </cell>
        </row>
        <row r="1857">
          <cell r="V1857" t="str">
            <v/>
          </cell>
        </row>
        <row r="1858">
          <cell r="V1858" t="str">
            <v/>
          </cell>
        </row>
        <row r="1859">
          <cell r="V1859" t="str">
            <v/>
          </cell>
        </row>
        <row r="1860">
          <cell r="V1860" t="str">
            <v/>
          </cell>
        </row>
        <row r="1861">
          <cell r="V1861" t="str">
            <v/>
          </cell>
        </row>
        <row r="1862">
          <cell r="V1862" t="str">
            <v/>
          </cell>
        </row>
        <row r="1863">
          <cell r="V1863" t="str">
            <v/>
          </cell>
        </row>
        <row r="1864">
          <cell r="V1864" t="str">
            <v/>
          </cell>
        </row>
        <row r="1865">
          <cell r="V1865" t="str">
            <v/>
          </cell>
        </row>
        <row r="1866">
          <cell r="V1866" t="str">
            <v/>
          </cell>
        </row>
        <row r="1867">
          <cell r="V1867" t="str">
            <v/>
          </cell>
        </row>
        <row r="1868">
          <cell r="V1868" t="str">
            <v/>
          </cell>
        </row>
        <row r="1869">
          <cell r="V1869" t="str">
            <v/>
          </cell>
        </row>
        <row r="1870">
          <cell r="V1870" t="str">
            <v/>
          </cell>
        </row>
        <row r="1871">
          <cell r="V1871" t="str">
            <v/>
          </cell>
        </row>
        <row r="1872">
          <cell r="V1872" t="str">
            <v/>
          </cell>
        </row>
        <row r="1873">
          <cell r="V1873" t="str">
            <v/>
          </cell>
        </row>
        <row r="1874">
          <cell r="V1874" t="str">
            <v/>
          </cell>
        </row>
        <row r="1875">
          <cell r="V1875" t="str">
            <v/>
          </cell>
        </row>
        <row r="1876">
          <cell r="V1876" t="str">
            <v/>
          </cell>
        </row>
        <row r="1877">
          <cell r="V1877" t="str">
            <v/>
          </cell>
        </row>
        <row r="1878">
          <cell r="V1878" t="str">
            <v/>
          </cell>
        </row>
        <row r="1879">
          <cell r="V1879" t="str">
            <v/>
          </cell>
        </row>
        <row r="1880">
          <cell r="V1880" t="str">
            <v/>
          </cell>
        </row>
        <row r="1881">
          <cell r="V1881" t="str">
            <v/>
          </cell>
        </row>
        <row r="1882">
          <cell r="V1882" t="str">
            <v/>
          </cell>
        </row>
        <row r="1883">
          <cell r="V1883" t="str">
            <v/>
          </cell>
        </row>
        <row r="1884">
          <cell r="V1884" t="str">
            <v/>
          </cell>
        </row>
        <row r="1885">
          <cell r="V1885" t="str">
            <v/>
          </cell>
        </row>
        <row r="1886">
          <cell r="V1886" t="str">
            <v/>
          </cell>
        </row>
        <row r="1887">
          <cell r="V1887" t="str">
            <v/>
          </cell>
        </row>
        <row r="1888">
          <cell r="V1888" t="str">
            <v/>
          </cell>
        </row>
        <row r="1889">
          <cell r="V1889" t="str">
            <v/>
          </cell>
        </row>
        <row r="1890">
          <cell r="V1890" t="str">
            <v/>
          </cell>
        </row>
        <row r="1891">
          <cell r="V1891" t="str">
            <v/>
          </cell>
        </row>
        <row r="1892">
          <cell r="V1892" t="str">
            <v/>
          </cell>
        </row>
        <row r="1893">
          <cell r="V1893" t="str">
            <v/>
          </cell>
        </row>
        <row r="1894">
          <cell r="V1894" t="str">
            <v/>
          </cell>
        </row>
        <row r="1895">
          <cell r="V1895" t="str">
            <v/>
          </cell>
        </row>
        <row r="1896">
          <cell r="V1896" t="str">
            <v/>
          </cell>
        </row>
        <row r="1897">
          <cell r="V1897" t="str">
            <v/>
          </cell>
        </row>
        <row r="1898">
          <cell r="V1898" t="str">
            <v/>
          </cell>
        </row>
        <row r="1899">
          <cell r="V1899" t="str">
            <v/>
          </cell>
        </row>
        <row r="1900">
          <cell r="V1900" t="str">
            <v/>
          </cell>
        </row>
        <row r="1901">
          <cell r="V1901" t="str">
            <v/>
          </cell>
        </row>
        <row r="1902">
          <cell r="V1902" t="str">
            <v/>
          </cell>
        </row>
        <row r="1903">
          <cell r="V1903" t="str">
            <v/>
          </cell>
        </row>
        <row r="1904">
          <cell r="V1904" t="str">
            <v/>
          </cell>
        </row>
        <row r="1905">
          <cell r="V1905" t="str">
            <v/>
          </cell>
        </row>
        <row r="1906">
          <cell r="V1906" t="str">
            <v/>
          </cell>
        </row>
        <row r="1907">
          <cell r="V1907" t="str">
            <v/>
          </cell>
        </row>
        <row r="1908">
          <cell r="V1908" t="str">
            <v/>
          </cell>
        </row>
        <row r="1909">
          <cell r="V1909" t="str">
            <v/>
          </cell>
        </row>
        <row r="1910">
          <cell r="V1910" t="str">
            <v/>
          </cell>
        </row>
        <row r="1911">
          <cell r="V1911" t="str">
            <v/>
          </cell>
        </row>
        <row r="1912">
          <cell r="V1912" t="str">
            <v/>
          </cell>
        </row>
        <row r="1913">
          <cell r="V1913" t="str">
            <v/>
          </cell>
        </row>
        <row r="1914">
          <cell r="V1914" t="str">
            <v/>
          </cell>
        </row>
        <row r="1915">
          <cell r="V1915" t="str">
            <v/>
          </cell>
        </row>
        <row r="1916">
          <cell r="V1916" t="str">
            <v/>
          </cell>
        </row>
        <row r="1917">
          <cell r="V1917" t="str">
            <v/>
          </cell>
        </row>
        <row r="1918">
          <cell r="V1918" t="str">
            <v/>
          </cell>
        </row>
        <row r="1919">
          <cell r="V1919" t="str">
            <v/>
          </cell>
        </row>
        <row r="1920">
          <cell r="V1920" t="str">
            <v/>
          </cell>
        </row>
        <row r="1921">
          <cell r="V1921" t="str">
            <v/>
          </cell>
        </row>
        <row r="1922">
          <cell r="V1922" t="str">
            <v/>
          </cell>
        </row>
        <row r="1923">
          <cell r="V1923" t="str">
            <v/>
          </cell>
        </row>
        <row r="1924">
          <cell r="V1924" t="str">
            <v/>
          </cell>
        </row>
        <row r="1925">
          <cell r="V1925" t="str">
            <v/>
          </cell>
        </row>
        <row r="1926">
          <cell r="V1926" t="str">
            <v/>
          </cell>
        </row>
        <row r="1927">
          <cell r="V1927" t="str">
            <v/>
          </cell>
        </row>
        <row r="1928">
          <cell r="V1928" t="str">
            <v/>
          </cell>
        </row>
        <row r="1929">
          <cell r="V1929" t="str">
            <v/>
          </cell>
        </row>
        <row r="1930">
          <cell r="V1930" t="str">
            <v/>
          </cell>
        </row>
        <row r="1931">
          <cell r="V1931" t="str">
            <v/>
          </cell>
        </row>
        <row r="1932">
          <cell r="V1932" t="str">
            <v/>
          </cell>
        </row>
        <row r="1933">
          <cell r="V1933" t="str">
            <v/>
          </cell>
        </row>
        <row r="1934">
          <cell r="V1934" t="str">
            <v/>
          </cell>
        </row>
        <row r="1935">
          <cell r="V1935" t="str">
            <v/>
          </cell>
        </row>
        <row r="1936">
          <cell r="V1936" t="str">
            <v/>
          </cell>
        </row>
        <row r="1937">
          <cell r="V1937" t="str">
            <v/>
          </cell>
        </row>
        <row r="1938">
          <cell r="V1938" t="str">
            <v/>
          </cell>
        </row>
        <row r="1939">
          <cell r="V1939" t="str">
            <v/>
          </cell>
        </row>
        <row r="1940">
          <cell r="V1940" t="str">
            <v/>
          </cell>
        </row>
        <row r="1941">
          <cell r="V1941" t="str">
            <v/>
          </cell>
        </row>
        <row r="1942">
          <cell r="V1942" t="str">
            <v/>
          </cell>
        </row>
        <row r="1943">
          <cell r="V1943" t="str">
            <v/>
          </cell>
        </row>
        <row r="1944">
          <cell r="V1944" t="str">
            <v/>
          </cell>
        </row>
        <row r="1945">
          <cell r="V1945" t="str">
            <v/>
          </cell>
        </row>
        <row r="1946">
          <cell r="V1946" t="str">
            <v/>
          </cell>
        </row>
        <row r="1947">
          <cell r="V1947" t="str">
            <v/>
          </cell>
        </row>
        <row r="1948">
          <cell r="V1948" t="str">
            <v/>
          </cell>
        </row>
        <row r="1949">
          <cell r="V1949" t="str">
            <v/>
          </cell>
        </row>
        <row r="1950">
          <cell r="V1950" t="str">
            <v/>
          </cell>
        </row>
        <row r="1951">
          <cell r="V1951" t="str">
            <v/>
          </cell>
        </row>
        <row r="1952">
          <cell r="V1952" t="str">
            <v/>
          </cell>
        </row>
        <row r="1953">
          <cell r="V1953" t="str">
            <v/>
          </cell>
        </row>
        <row r="1954">
          <cell r="V1954" t="str">
            <v/>
          </cell>
        </row>
        <row r="1955">
          <cell r="V1955" t="str">
            <v/>
          </cell>
        </row>
        <row r="1956">
          <cell r="V1956" t="str">
            <v/>
          </cell>
        </row>
        <row r="1957">
          <cell r="V1957" t="str">
            <v/>
          </cell>
        </row>
        <row r="1958">
          <cell r="V1958" t="str">
            <v/>
          </cell>
        </row>
        <row r="1959">
          <cell r="V1959" t="str">
            <v/>
          </cell>
        </row>
        <row r="1960">
          <cell r="V1960" t="str">
            <v/>
          </cell>
        </row>
        <row r="1961">
          <cell r="V1961" t="str">
            <v/>
          </cell>
        </row>
        <row r="1962">
          <cell r="V1962" t="str">
            <v/>
          </cell>
        </row>
        <row r="1963">
          <cell r="V1963" t="str">
            <v/>
          </cell>
        </row>
        <row r="1964">
          <cell r="V1964" t="str">
            <v/>
          </cell>
        </row>
        <row r="1965">
          <cell r="V1965" t="str">
            <v/>
          </cell>
        </row>
        <row r="1966">
          <cell r="V1966" t="str">
            <v/>
          </cell>
        </row>
        <row r="1967">
          <cell r="V1967" t="str">
            <v/>
          </cell>
        </row>
        <row r="1968">
          <cell r="V1968" t="str">
            <v/>
          </cell>
        </row>
        <row r="1969">
          <cell r="V1969" t="str">
            <v/>
          </cell>
        </row>
        <row r="1970">
          <cell r="V1970" t="str">
            <v/>
          </cell>
        </row>
        <row r="1971">
          <cell r="V1971" t="str">
            <v/>
          </cell>
        </row>
        <row r="1972">
          <cell r="V1972" t="str">
            <v/>
          </cell>
        </row>
        <row r="1973">
          <cell r="V1973" t="str">
            <v/>
          </cell>
        </row>
        <row r="1974">
          <cell r="V1974" t="str">
            <v/>
          </cell>
        </row>
        <row r="1975">
          <cell r="V1975" t="str">
            <v/>
          </cell>
        </row>
        <row r="1976">
          <cell r="V1976" t="str">
            <v/>
          </cell>
        </row>
        <row r="1977">
          <cell r="V1977" t="str">
            <v/>
          </cell>
        </row>
        <row r="1978">
          <cell r="V1978" t="str">
            <v/>
          </cell>
        </row>
        <row r="1979">
          <cell r="V1979" t="str">
            <v/>
          </cell>
        </row>
        <row r="1980">
          <cell r="V1980" t="str">
            <v/>
          </cell>
        </row>
        <row r="1981">
          <cell r="V1981" t="str">
            <v/>
          </cell>
        </row>
        <row r="1982">
          <cell r="V1982" t="str">
            <v/>
          </cell>
        </row>
        <row r="1983">
          <cell r="V1983" t="str">
            <v/>
          </cell>
        </row>
        <row r="1984">
          <cell r="V1984" t="str">
            <v/>
          </cell>
        </row>
        <row r="1985">
          <cell r="V1985" t="str">
            <v/>
          </cell>
        </row>
        <row r="1986">
          <cell r="V1986" t="str">
            <v/>
          </cell>
        </row>
        <row r="1987">
          <cell r="V1987" t="str">
            <v/>
          </cell>
        </row>
        <row r="1988">
          <cell r="V1988" t="str">
            <v/>
          </cell>
        </row>
        <row r="1989">
          <cell r="V1989" t="str">
            <v/>
          </cell>
        </row>
        <row r="1990">
          <cell r="V1990" t="str">
            <v/>
          </cell>
        </row>
        <row r="1991">
          <cell r="V1991" t="str">
            <v/>
          </cell>
        </row>
        <row r="1992">
          <cell r="V1992" t="str">
            <v/>
          </cell>
        </row>
        <row r="1993">
          <cell r="V1993" t="str">
            <v/>
          </cell>
        </row>
        <row r="1994">
          <cell r="V1994" t="str">
            <v/>
          </cell>
        </row>
        <row r="1995">
          <cell r="V1995" t="str">
            <v/>
          </cell>
        </row>
        <row r="1996">
          <cell r="V1996" t="str">
            <v/>
          </cell>
        </row>
        <row r="1997">
          <cell r="V1997" t="str">
            <v/>
          </cell>
        </row>
        <row r="1998">
          <cell r="V1998" t="str">
            <v/>
          </cell>
        </row>
        <row r="1999">
          <cell r="V1999" t="str">
            <v/>
          </cell>
        </row>
        <row r="2000">
          <cell r="V2000" t="str">
            <v/>
          </cell>
        </row>
        <row r="2001">
          <cell r="V2001" t="str">
            <v/>
          </cell>
        </row>
        <row r="2002">
          <cell r="V2002" t="str">
            <v/>
          </cell>
        </row>
        <row r="2003">
          <cell r="V2003" t="str">
            <v/>
          </cell>
        </row>
        <row r="2004">
          <cell r="V2004" t="str">
            <v/>
          </cell>
        </row>
        <row r="2005">
          <cell r="V2005" t="str">
            <v/>
          </cell>
        </row>
        <row r="2006">
          <cell r="V2006" t="str">
            <v/>
          </cell>
        </row>
        <row r="2007">
          <cell r="V2007" t="str">
            <v/>
          </cell>
        </row>
        <row r="2008">
          <cell r="V2008" t="str">
            <v/>
          </cell>
        </row>
        <row r="2009">
          <cell r="V2009" t="str">
            <v/>
          </cell>
        </row>
        <row r="2010">
          <cell r="V2010" t="str">
            <v/>
          </cell>
        </row>
        <row r="2011">
          <cell r="V2011" t="str">
            <v/>
          </cell>
        </row>
        <row r="2012">
          <cell r="V2012" t="str">
            <v/>
          </cell>
        </row>
        <row r="2013">
          <cell r="V2013" t="str">
            <v/>
          </cell>
        </row>
        <row r="2014">
          <cell r="V2014" t="str">
            <v/>
          </cell>
        </row>
        <row r="2015">
          <cell r="V2015" t="str">
            <v/>
          </cell>
        </row>
        <row r="2016">
          <cell r="V2016" t="str">
            <v/>
          </cell>
        </row>
        <row r="2017">
          <cell r="V2017" t="str">
            <v/>
          </cell>
        </row>
        <row r="2018">
          <cell r="V2018" t="str">
            <v/>
          </cell>
        </row>
        <row r="2019">
          <cell r="V2019" t="str">
            <v/>
          </cell>
        </row>
        <row r="2020">
          <cell r="V2020" t="str">
            <v/>
          </cell>
        </row>
        <row r="2021">
          <cell r="V2021" t="str">
            <v/>
          </cell>
        </row>
        <row r="2022">
          <cell r="V2022" t="str">
            <v/>
          </cell>
        </row>
        <row r="2023">
          <cell r="V2023" t="str">
            <v/>
          </cell>
        </row>
        <row r="2024">
          <cell r="V2024" t="str">
            <v/>
          </cell>
        </row>
        <row r="2025">
          <cell r="V2025" t="str">
            <v/>
          </cell>
        </row>
        <row r="2026">
          <cell r="V2026" t="str">
            <v/>
          </cell>
        </row>
        <row r="2027">
          <cell r="V2027" t="str">
            <v/>
          </cell>
        </row>
        <row r="2028">
          <cell r="V2028" t="str">
            <v/>
          </cell>
        </row>
        <row r="2029">
          <cell r="V2029" t="str">
            <v/>
          </cell>
        </row>
        <row r="2030">
          <cell r="V2030" t="str">
            <v/>
          </cell>
        </row>
        <row r="2031">
          <cell r="V2031" t="str">
            <v/>
          </cell>
        </row>
        <row r="2032">
          <cell r="V2032" t="str">
            <v/>
          </cell>
        </row>
        <row r="2033">
          <cell r="V2033" t="str">
            <v/>
          </cell>
        </row>
        <row r="2034">
          <cell r="V2034" t="str">
            <v/>
          </cell>
        </row>
        <row r="2035">
          <cell r="V2035" t="str">
            <v/>
          </cell>
        </row>
        <row r="2036">
          <cell r="V2036" t="str">
            <v/>
          </cell>
        </row>
        <row r="2037">
          <cell r="V2037" t="str">
            <v/>
          </cell>
        </row>
        <row r="2038">
          <cell r="V2038" t="str">
            <v/>
          </cell>
        </row>
        <row r="2039">
          <cell r="V2039" t="str">
            <v/>
          </cell>
        </row>
        <row r="2040">
          <cell r="V2040" t="str">
            <v/>
          </cell>
        </row>
        <row r="2041">
          <cell r="V2041" t="str">
            <v/>
          </cell>
        </row>
        <row r="2042">
          <cell r="V2042" t="str">
            <v/>
          </cell>
        </row>
        <row r="2043">
          <cell r="V2043" t="str">
            <v/>
          </cell>
        </row>
        <row r="2044">
          <cell r="V2044" t="str">
            <v/>
          </cell>
        </row>
        <row r="2045">
          <cell r="V2045" t="str">
            <v/>
          </cell>
        </row>
        <row r="2046">
          <cell r="V2046" t="str">
            <v/>
          </cell>
        </row>
        <row r="2047">
          <cell r="V2047" t="str">
            <v/>
          </cell>
        </row>
        <row r="2048">
          <cell r="V2048" t="str">
            <v/>
          </cell>
        </row>
        <row r="2049">
          <cell r="V2049" t="str">
            <v/>
          </cell>
        </row>
        <row r="2050">
          <cell r="V2050" t="str">
            <v/>
          </cell>
        </row>
        <row r="2051">
          <cell r="V2051" t="str">
            <v/>
          </cell>
        </row>
        <row r="2052">
          <cell r="V2052" t="str">
            <v/>
          </cell>
        </row>
        <row r="2053">
          <cell r="V2053" t="str">
            <v/>
          </cell>
        </row>
        <row r="2054">
          <cell r="V2054" t="str">
            <v/>
          </cell>
        </row>
        <row r="2055">
          <cell r="V2055" t="str">
            <v/>
          </cell>
        </row>
        <row r="2056">
          <cell r="V2056" t="str">
            <v/>
          </cell>
        </row>
        <row r="2057">
          <cell r="V2057" t="str">
            <v/>
          </cell>
        </row>
        <row r="2058">
          <cell r="V2058" t="str">
            <v/>
          </cell>
        </row>
        <row r="2059">
          <cell r="V2059" t="str">
            <v/>
          </cell>
        </row>
        <row r="2060">
          <cell r="V2060" t="str">
            <v/>
          </cell>
        </row>
        <row r="2061">
          <cell r="V2061" t="str">
            <v/>
          </cell>
        </row>
        <row r="2062">
          <cell r="V2062" t="str">
            <v/>
          </cell>
        </row>
        <row r="2063">
          <cell r="V2063" t="str">
            <v/>
          </cell>
        </row>
        <row r="2064">
          <cell r="V2064" t="str">
            <v/>
          </cell>
        </row>
        <row r="2065">
          <cell r="V2065" t="str">
            <v/>
          </cell>
        </row>
        <row r="2066">
          <cell r="V2066" t="str">
            <v/>
          </cell>
        </row>
        <row r="2067">
          <cell r="V2067" t="str">
            <v/>
          </cell>
        </row>
        <row r="2068">
          <cell r="V2068" t="str">
            <v/>
          </cell>
        </row>
        <row r="2069">
          <cell r="V2069" t="str">
            <v/>
          </cell>
        </row>
        <row r="2070">
          <cell r="V2070" t="str">
            <v/>
          </cell>
        </row>
        <row r="2071">
          <cell r="V2071" t="str">
            <v/>
          </cell>
        </row>
        <row r="2072">
          <cell r="V2072" t="str">
            <v/>
          </cell>
        </row>
        <row r="2073">
          <cell r="V2073" t="str">
            <v/>
          </cell>
        </row>
        <row r="2074">
          <cell r="V2074" t="str">
            <v/>
          </cell>
        </row>
        <row r="2075">
          <cell r="V2075" t="str">
            <v/>
          </cell>
        </row>
        <row r="2076">
          <cell r="V2076" t="str">
            <v/>
          </cell>
        </row>
        <row r="2077">
          <cell r="V2077" t="str">
            <v/>
          </cell>
        </row>
        <row r="2078">
          <cell r="V2078" t="str">
            <v/>
          </cell>
        </row>
        <row r="2079">
          <cell r="V2079" t="str">
            <v/>
          </cell>
        </row>
        <row r="2080">
          <cell r="V2080" t="str">
            <v/>
          </cell>
        </row>
        <row r="2081">
          <cell r="V2081" t="str">
            <v/>
          </cell>
        </row>
        <row r="2082">
          <cell r="V2082" t="str">
            <v/>
          </cell>
        </row>
        <row r="2083">
          <cell r="V2083" t="str">
            <v/>
          </cell>
        </row>
        <row r="2084">
          <cell r="V2084" t="str">
            <v/>
          </cell>
        </row>
        <row r="2085">
          <cell r="V2085" t="str">
            <v/>
          </cell>
        </row>
        <row r="2086">
          <cell r="V2086" t="str">
            <v/>
          </cell>
        </row>
        <row r="2087">
          <cell r="V2087" t="str">
            <v/>
          </cell>
        </row>
        <row r="2088">
          <cell r="V2088" t="str">
            <v/>
          </cell>
        </row>
        <row r="2089">
          <cell r="V2089" t="str">
            <v/>
          </cell>
        </row>
        <row r="2090">
          <cell r="V2090" t="str">
            <v/>
          </cell>
        </row>
        <row r="2091">
          <cell r="V2091" t="str">
            <v/>
          </cell>
        </row>
        <row r="2092">
          <cell r="V2092" t="str">
            <v/>
          </cell>
        </row>
        <row r="2093">
          <cell r="V2093" t="str">
            <v/>
          </cell>
        </row>
        <row r="2094">
          <cell r="V2094" t="str">
            <v/>
          </cell>
        </row>
        <row r="2095">
          <cell r="V2095" t="str">
            <v/>
          </cell>
        </row>
        <row r="2096">
          <cell r="V2096" t="str">
            <v/>
          </cell>
        </row>
        <row r="2097">
          <cell r="V2097" t="str">
            <v/>
          </cell>
        </row>
        <row r="2098">
          <cell r="V2098" t="str">
            <v/>
          </cell>
        </row>
        <row r="2099">
          <cell r="V2099" t="str">
            <v/>
          </cell>
        </row>
        <row r="2100">
          <cell r="V2100" t="str">
            <v/>
          </cell>
        </row>
        <row r="2101">
          <cell r="V2101" t="str">
            <v/>
          </cell>
        </row>
        <row r="2102">
          <cell r="V2102" t="str">
            <v/>
          </cell>
        </row>
        <row r="2103">
          <cell r="V2103" t="str">
            <v/>
          </cell>
        </row>
        <row r="2104">
          <cell r="V2104" t="str">
            <v/>
          </cell>
        </row>
        <row r="2105">
          <cell r="V2105" t="str">
            <v/>
          </cell>
        </row>
        <row r="2106">
          <cell r="V2106" t="str">
            <v/>
          </cell>
        </row>
        <row r="2107">
          <cell r="V2107" t="str">
            <v/>
          </cell>
        </row>
        <row r="2108">
          <cell r="V2108" t="str">
            <v/>
          </cell>
        </row>
        <row r="2109">
          <cell r="V2109" t="str">
            <v/>
          </cell>
        </row>
        <row r="2110">
          <cell r="V2110" t="str">
            <v/>
          </cell>
        </row>
        <row r="2111">
          <cell r="V2111" t="str">
            <v/>
          </cell>
        </row>
        <row r="2112">
          <cell r="V2112" t="str">
            <v/>
          </cell>
        </row>
        <row r="2113">
          <cell r="V2113" t="str">
            <v/>
          </cell>
        </row>
        <row r="2114">
          <cell r="V2114" t="str">
            <v/>
          </cell>
        </row>
        <row r="2115">
          <cell r="V2115" t="str">
            <v/>
          </cell>
        </row>
        <row r="2116">
          <cell r="V2116" t="str">
            <v/>
          </cell>
        </row>
        <row r="2117">
          <cell r="V2117" t="str">
            <v/>
          </cell>
        </row>
        <row r="2118">
          <cell r="V2118" t="str">
            <v/>
          </cell>
        </row>
        <row r="2119">
          <cell r="V2119" t="str">
            <v/>
          </cell>
        </row>
        <row r="2120">
          <cell r="V2120" t="str">
            <v/>
          </cell>
        </row>
        <row r="2121">
          <cell r="V2121" t="str">
            <v/>
          </cell>
        </row>
        <row r="2122">
          <cell r="V2122" t="str">
            <v/>
          </cell>
        </row>
        <row r="2123">
          <cell r="V2123" t="str">
            <v/>
          </cell>
        </row>
        <row r="2124">
          <cell r="V2124" t="str">
            <v/>
          </cell>
        </row>
        <row r="2125">
          <cell r="V2125" t="str">
            <v/>
          </cell>
        </row>
        <row r="2126">
          <cell r="V2126" t="str">
            <v/>
          </cell>
        </row>
        <row r="2127">
          <cell r="V2127" t="str">
            <v/>
          </cell>
        </row>
        <row r="2128">
          <cell r="V2128" t="str">
            <v/>
          </cell>
        </row>
        <row r="2129">
          <cell r="V2129" t="str">
            <v/>
          </cell>
        </row>
        <row r="2130">
          <cell r="V2130" t="str">
            <v/>
          </cell>
        </row>
        <row r="2131">
          <cell r="V2131" t="str">
            <v/>
          </cell>
        </row>
        <row r="2132">
          <cell r="V2132" t="str">
            <v/>
          </cell>
        </row>
        <row r="2133">
          <cell r="V2133" t="str">
            <v/>
          </cell>
        </row>
        <row r="2134">
          <cell r="V2134" t="str">
            <v/>
          </cell>
        </row>
        <row r="2135">
          <cell r="V2135" t="str">
            <v/>
          </cell>
        </row>
        <row r="2136">
          <cell r="V2136" t="str">
            <v/>
          </cell>
        </row>
        <row r="2137">
          <cell r="V2137" t="str">
            <v/>
          </cell>
        </row>
        <row r="2138">
          <cell r="V2138" t="str">
            <v/>
          </cell>
        </row>
        <row r="2139">
          <cell r="V2139" t="str">
            <v/>
          </cell>
        </row>
        <row r="2140">
          <cell r="V2140" t="str">
            <v/>
          </cell>
        </row>
        <row r="2141">
          <cell r="V2141" t="str">
            <v/>
          </cell>
        </row>
        <row r="2142">
          <cell r="V2142" t="str">
            <v/>
          </cell>
        </row>
        <row r="2143">
          <cell r="V2143" t="str">
            <v/>
          </cell>
        </row>
        <row r="2144">
          <cell r="V2144" t="str">
            <v/>
          </cell>
        </row>
        <row r="2145">
          <cell r="V2145" t="str">
            <v/>
          </cell>
        </row>
        <row r="2146">
          <cell r="V2146" t="str">
            <v/>
          </cell>
        </row>
        <row r="2147">
          <cell r="V2147" t="str">
            <v/>
          </cell>
        </row>
        <row r="2148">
          <cell r="V2148" t="str">
            <v/>
          </cell>
        </row>
        <row r="2149">
          <cell r="V2149" t="str">
            <v/>
          </cell>
        </row>
        <row r="2150">
          <cell r="V2150" t="str">
            <v/>
          </cell>
        </row>
        <row r="2151">
          <cell r="V2151" t="str">
            <v/>
          </cell>
        </row>
        <row r="2152">
          <cell r="V2152" t="str">
            <v/>
          </cell>
        </row>
        <row r="2153">
          <cell r="V2153" t="str">
            <v/>
          </cell>
        </row>
        <row r="2154">
          <cell r="V2154" t="str">
            <v/>
          </cell>
        </row>
        <row r="2155">
          <cell r="V2155" t="str">
            <v/>
          </cell>
        </row>
        <row r="2156">
          <cell r="V2156" t="str">
            <v/>
          </cell>
        </row>
        <row r="2157">
          <cell r="V2157" t="str">
            <v/>
          </cell>
        </row>
        <row r="2158">
          <cell r="V2158" t="str">
            <v/>
          </cell>
        </row>
        <row r="2159">
          <cell r="V2159" t="str">
            <v/>
          </cell>
        </row>
        <row r="2160">
          <cell r="V2160" t="str">
            <v/>
          </cell>
        </row>
        <row r="2161">
          <cell r="V2161" t="str">
            <v/>
          </cell>
        </row>
        <row r="2162">
          <cell r="V2162" t="str">
            <v/>
          </cell>
        </row>
        <row r="2163">
          <cell r="V2163" t="str">
            <v/>
          </cell>
        </row>
        <row r="2164">
          <cell r="V2164" t="str">
            <v/>
          </cell>
        </row>
        <row r="2165">
          <cell r="V2165" t="str">
            <v/>
          </cell>
        </row>
        <row r="2166">
          <cell r="V2166" t="str">
            <v/>
          </cell>
        </row>
        <row r="2167">
          <cell r="V2167" t="str">
            <v/>
          </cell>
        </row>
        <row r="2168">
          <cell r="V2168" t="str">
            <v/>
          </cell>
        </row>
        <row r="2169">
          <cell r="V2169" t="str">
            <v/>
          </cell>
        </row>
        <row r="2170">
          <cell r="V2170" t="str">
            <v/>
          </cell>
        </row>
        <row r="2171">
          <cell r="V2171" t="str">
            <v/>
          </cell>
        </row>
        <row r="2172">
          <cell r="V2172" t="str">
            <v/>
          </cell>
        </row>
        <row r="2173">
          <cell r="V2173" t="str">
            <v/>
          </cell>
        </row>
        <row r="2174">
          <cell r="V2174" t="str">
            <v/>
          </cell>
        </row>
        <row r="2175">
          <cell r="V2175" t="str">
            <v/>
          </cell>
        </row>
        <row r="2176">
          <cell r="V2176" t="str">
            <v/>
          </cell>
        </row>
        <row r="2177">
          <cell r="V2177" t="str">
            <v/>
          </cell>
        </row>
        <row r="2178">
          <cell r="V2178" t="str">
            <v/>
          </cell>
        </row>
        <row r="2179">
          <cell r="V2179" t="str">
            <v/>
          </cell>
        </row>
        <row r="2180">
          <cell r="V2180" t="str">
            <v/>
          </cell>
        </row>
        <row r="2181">
          <cell r="V2181" t="str">
            <v/>
          </cell>
        </row>
        <row r="2182">
          <cell r="V2182" t="str">
            <v/>
          </cell>
        </row>
        <row r="2183">
          <cell r="V2183" t="str">
            <v/>
          </cell>
        </row>
        <row r="2184">
          <cell r="V2184" t="str">
            <v/>
          </cell>
        </row>
        <row r="2185">
          <cell r="V2185" t="str">
            <v/>
          </cell>
        </row>
        <row r="2186">
          <cell r="V2186" t="str">
            <v/>
          </cell>
        </row>
        <row r="2187">
          <cell r="V2187" t="str">
            <v/>
          </cell>
        </row>
        <row r="2188">
          <cell r="V2188" t="str">
            <v/>
          </cell>
        </row>
        <row r="2189">
          <cell r="V2189" t="str">
            <v/>
          </cell>
        </row>
        <row r="2190">
          <cell r="V2190" t="str">
            <v/>
          </cell>
        </row>
        <row r="2191">
          <cell r="V2191" t="str">
            <v/>
          </cell>
        </row>
        <row r="2192">
          <cell r="V2192" t="str">
            <v/>
          </cell>
        </row>
        <row r="2193">
          <cell r="V2193" t="str">
            <v/>
          </cell>
        </row>
        <row r="2194">
          <cell r="V2194" t="str">
            <v/>
          </cell>
        </row>
        <row r="2195">
          <cell r="V2195" t="str">
            <v/>
          </cell>
        </row>
        <row r="2196">
          <cell r="V2196" t="str">
            <v/>
          </cell>
        </row>
        <row r="2197">
          <cell r="V2197" t="str">
            <v/>
          </cell>
        </row>
        <row r="2198">
          <cell r="V2198" t="str">
            <v/>
          </cell>
        </row>
        <row r="2199">
          <cell r="V2199" t="str">
            <v/>
          </cell>
        </row>
        <row r="2200">
          <cell r="V2200" t="str">
            <v/>
          </cell>
        </row>
        <row r="2201">
          <cell r="V2201" t="str">
            <v/>
          </cell>
        </row>
        <row r="2202">
          <cell r="V2202" t="str">
            <v/>
          </cell>
        </row>
        <row r="2203">
          <cell r="V2203" t="str">
            <v/>
          </cell>
        </row>
        <row r="2204">
          <cell r="V2204" t="str">
            <v/>
          </cell>
        </row>
        <row r="2205">
          <cell r="V2205" t="str">
            <v/>
          </cell>
        </row>
        <row r="2206">
          <cell r="V2206" t="str">
            <v/>
          </cell>
        </row>
        <row r="2207">
          <cell r="V2207" t="str">
            <v/>
          </cell>
        </row>
        <row r="2208">
          <cell r="V2208" t="str">
            <v/>
          </cell>
        </row>
        <row r="2209">
          <cell r="V2209" t="str">
            <v/>
          </cell>
        </row>
        <row r="2210">
          <cell r="V2210" t="str">
            <v/>
          </cell>
        </row>
        <row r="2211">
          <cell r="V2211" t="str">
            <v/>
          </cell>
        </row>
        <row r="2212">
          <cell r="V2212" t="str">
            <v/>
          </cell>
        </row>
        <row r="2213">
          <cell r="V2213" t="str">
            <v/>
          </cell>
        </row>
        <row r="2214">
          <cell r="V2214" t="str">
            <v/>
          </cell>
        </row>
        <row r="2215">
          <cell r="V2215" t="str">
            <v/>
          </cell>
        </row>
        <row r="2216">
          <cell r="V2216" t="str">
            <v/>
          </cell>
        </row>
        <row r="2217">
          <cell r="V2217" t="str">
            <v/>
          </cell>
        </row>
        <row r="2218">
          <cell r="V2218" t="str">
            <v/>
          </cell>
        </row>
        <row r="2219">
          <cell r="V2219" t="str">
            <v/>
          </cell>
        </row>
        <row r="2220">
          <cell r="V2220" t="str">
            <v/>
          </cell>
        </row>
        <row r="2221">
          <cell r="V2221" t="str">
            <v/>
          </cell>
        </row>
        <row r="2222">
          <cell r="V2222" t="str">
            <v/>
          </cell>
        </row>
        <row r="2223">
          <cell r="V2223" t="str">
            <v/>
          </cell>
        </row>
        <row r="2224">
          <cell r="V2224" t="str">
            <v/>
          </cell>
        </row>
        <row r="2225">
          <cell r="V2225" t="str">
            <v/>
          </cell>
        </row>
        <row r="2226">
          <cell r="V2226" t="str">
            <v/>
          </cell>
        </row>
        <row r="2227">
          <cell r="V2227" t="str">
            <v/>
          </cell>
        </row>
        <row r="2228">
          <cell r="V2228" t="str">
            <v/>
          </cell>
        </row>
        <row r="2229">
          <cell r="V2229" t="str">
            <v/>
          </cell>
        </row>
        <row r="2230">
          <cell r="V2230" t="str">
            <v/>
          </cell>
        </row>
        <row r="2231">
          <cell r="V2231" t="str">
            <v/>
          </cell>
        </row>
        <row r="2232">
          <cell r="V2232" t="str">
            <v/>
          </cell>
        </row>
        <row r="2233">
          <cell r="V2233" t="str">
            <v/>
          </cell>
        </row>
        <row r="2234">
          <cell r="V2234" t="str">
            <v/>
          </cell>
        </row>
        <row r="2235">
          <cell r="V2235" t="str">
            <v/>
          </cell>
        </row>
        <row r="2236">
          <cell r="V2236" t="str">
            <v/>
          </cell>
        </row>
        <row r="2237">
          <cell r="V2237" t="str">
            <v/>
          </cell>
        </row>
        <row r="2238">
          <cell r="V2238" t="str">
            <v/>
          </cell>
        </row>
        <row r="2239">
          <cell r="V2239" t="str">
            <v/>
          </cell>
        </row>
        <row r="2240">
          <cell r="V2240" t="str">
            <v/>
          </cell>
        </row>
        <row r="2241">
          <cell r="V2241" t="str">
            <v/>
          </cell>
        </row>
        <row r="2242">
          <cell r="V2242" t="str">
            <v/>
          </cell>
        </row>
        <row r="2243">
          <cell r="V2243" t="str">
            <v/>
          </cell>
        </row>
        <row r="2244">
          <cell r="V2244" t="str">
            <v/>
          </cell>
        </row>
        <row r="2245">
          <cell r="V2245" t="str">
            <v/>
          </cell>
        </row>
        <row r="2246">
          <cell r="V2246" t="str">
            <v/>
          </cell>
        </row>
        <row r="2247">
          <cell r="V2247" t="str">
            <v/>
          </cell>
        </row>
        <row r="2248">
          <cell r="V2248" t="str">
            <v/>
          </cell>
        </row>
        <row r="2249">
          <cell r="V2249" t="str">
            <v/>
          </cell>
        </row>
        <row r="2250">
          <cell r="V2250" t="str">
            <v/>
          </cell>
        </row>
        <row r="2251">
          <cell r="V2251" t="str">
            <v/>
          </cell>
        </row>
        <row r="2252">
          <cell r="V2252" t="str">
            <v/>
          </cell>
        </row>
        <row r="2253">
          <cell r="V2253" t="str">
            <v/>
          </cell>
        </row>
        <row r="2254">
          <cell r="V2254" t="str">
            <v/>
          </cell>
        </row>
        <row r="2255">
          <cell r="V2255" t="str">
            <v/>
          </cell>
        </row>
        <row r="2256">
          <cell r="V2256" t="str">
            <v/>
          </cell>
        </row>
        <row r="2257">
          <cell r="V2257" t="str">
            <v/>
          </cell>
        </row>
        <row r="2258">
          <cell r="V2258" t="str">
            <v/>
          </cell>
        </row>
        <row r="2259">
          <cell r="V2259" t="str">
            <v/>
          </cell>
        </row>
        <row r="2260">
          <cell r="V2260" t="str">
            <v/>
          </cell>
        </row>
        <row r="2261">
          <cell r="V2261" t="str">
            <v/>
          </cell>
        </row>
        <row r="2262">
          <cell r="V2262" t="str">
            <v/>
          </cell>
        </row>
        <row r="2263">
          <cell r="V2263" t="str">
            <v/>
          </cell>
        </row>
        <row r="2264">
          <cell r="V2264" t="str">
            <v/>
          </cell>
        </row>
        <row r="2265">
          <cell r="V2265" t="str">
            <v/>
          </cell>
        </row>
        <row r="2266">
          <cell r="V2266" t="str">
            <v/>
          </cell>
        </row>
        <row r="2267">
          <cell r="V2267" t="str">
            <v/>
          </cell>
        </row>
        <row r="2268">
          <cell r="V2268" t="str">
            <v/>
          </cell>
        </row>
        <row r="2269">
          <cell r="V2269" t="str">
            <v/>
          </cell>
        </row>
        <row r="2270">
          <cell r="V2270" t="str">
            <v/>
          </cell>
        </row>
        <row r="2271">
          <cell r="V2271" t="str">
            <v/>
          </cell>
        </row>
        <row r="2272">
          <cell r="V2272" t="str">
            <v/>
          </cell>
        </row>
        <row r="2273">
          <cell r="V2273" t="str">
            <v/>
          </cell>
        </row>
        <row r="2274">
          <cell r="V2274" t="str">
            <v/>
          </cell>
        </row>
        <row r="2275">
          <cell r="V2275" t="str">
            <v/>
          </cell>
        </row>
        <row r="2276">
          <cell r="V2276" t="str">
            <v/>
          </cell>
        </row>
        <row r="2277">
          <cell r="V2277" t="str">
            <v/>
          </cell>
        </row>
        <row r="2278">
          <cell r="V2278" t="str">
            <v/>
          </cell>
        </row>
        <row r="2279">
          <cell r="V2279" t="str">
            <v/>
          </cell>
        </row>
        <row r="2280">
          <cell r="V2280" t="str">
            <v/>
          </cell>
        </row>
        <row r="2281">
          <cell r="V2281" t="str">
            <v/>
          </cell>
        </row>
        <row r="2282">
          <cell r="V2282" t="str">
            <v/>
          </cell>
        </row>
        <row r="2283">
          <cell r="V2283" t="str">
            <v/>
          </cell>
        </row>
        <row r="2284">
          <cell r="V2284" t="str">
            <v/>
          </cell>
        </row>
        <row r="2285">
          <cell r="V2285" t="str">
            <v/>
          </cell>
        </row>
        <row r="2286">
          <cell r="V2286" t="str">
            <v/>
          </cell>
        </row>
        <row r="2287">
          <cell r="V2287" t="str">
            <v/>
          </cell>
        </row>
        <row r="2288">
          <cell r="V2288" t="str">
            <v/>
          </cell>
        </row>
        <row r="2289">
          <cell r="V2289" t="str">
            <v/>
          </cell>
        </row>
        <row r="2290">
          <cell r="V2290" t="str">
            <v/>
          </cell>
        </row>
        <row r="2291">
          <cell r="V2291" t="str">
            <v/>
          </cell>
        </row>
        <row r="2292">
          <cell r="V2292" t="str">
            <v/>
          </cell>
        </row>
        <row r="2293">
          <cell r="V2293" t="str">
            <v/>
          </cell>
        </row>
        <row r="2294">
          <cell r="V2294" t="str">
            <v/>
          </cell>
        </row>
        <row r="2295">
          <cell r="V2295" t="str">
            <v/>
          </cell>
        </row>
        <row r="2296">
          <cell r="V2296" t="str">
            <v/>
          </cell>
        </row>
        <row r="2297">
          <cell r="V2297" t="str">
            <v/>
          </cell>
        </row>
        <row r="2298">
          <cell r="V2298" t="str">
            <v/>
          </cell>
        </row>
        <row r="2299">
          <cell r="V2299" t="str">
            <v/>
          </cell>
        </row>
        <row r="2300">
          <cell r="V2300" t="str">
            <v/>
          </cell>
        </row>
        <row r="2301">
          <cell r="V2301" t="str">
            <v/>
          </cell>
        </row>
        <row r="2302">
          <cell r="V2302" t="str">
            <v/>
          </cell>
        </row>
        <row r="2303">
          <cell r="V2303" t="str">
            <v/>
          </cell>
        </row>
        <row r="2304">
          <cell r="V2304" t="str">
            <v/>
          </cell>
        </row>
        <row r="2305">
          <cell r="V2305" t="str">
            <v/>
          </cell>
        </row>
        <row r="2306">
          <cell r="V2306" t="str">
            <v/>
          </cell>
        </row>
        <row r="2307">
          <cell r="V2307" t="str">
            <v/>
          </cell>
        </row>
        <row r="2308">
          <cell r="V2308" t="str">
            <v/>
          </cell>
        </row>
        <row r="2309">
          <cell r="V2309" t="str">
            <v/>
          </cell>
        </row>
        <row r="2310">
          <cell r="V2310" t="str">
            <v/>
          </cell>
        </row>
        <row r="2311">
          <cell r="V2311" t="str">
            <v/>
          </cell>
        </row>
        <row r="2312">
          <cell r="V2312" t="str">
            <v/>
          </cell>
        </row>
        <row r="2313">
          <cell r="V2313" t="str">
            <v/>
          </cell>
        </row>
        <row r="2314">
          <cell r="V2314" t="str">
            <v/>
          </cell>
        </row>
        <row r="2315">
          <cell r="V2315" t="str">
            <v/>
          </cell>
        </row>
        <row r="2316">
          <cell r="V2316" t="str">
            <v/>
          </cell>
        </row>
        <row r="2317">
          <cell r="V2317" t="str">
            <v/>
          </cell>
        </row>
        <row r="2318">
          <cell r="V2318" t="str">
            <v/>
          </cell>
        </row>
        <row r="2319">
          <cell r="V2319" t="str">
            <v/>
          </cell>
        </row>
        <row r="2320">
          <cell r="V2320" t="str">
            <v/>
          </cell>
        </row>
        <row r="2321">
          <cell r="V2321" t="str">
            <v/>
          </cell>
        </row>
        <row r="2322">
          <cell r="V2322" t="str">
            <v/>
          </cell>
        </row>
        <row r="2323">
          <cell r="V2323" t="str">
            <v/>
          </cell>
        </row>
        <row r="2324">
          <cell r="V2324" t="str">
            <v/>
          </cell>
        </row>
        <row r="2325">
          <cell r="V2325" t="str">
            <v/>
          </cell>
        </row>
        <row r="2326">
          <cell r="V2326" t="str">
            <v/>
          </cell>
        </row>
        <row r="2327">
          <cell r="V2327" t="str">
            <v/>
          </cell>
        </row>
        <row r="2328">
          <cell r="V2328" t="str">
            <v/>
          </cell>
        </row>
        <row r="2329">
          <cell r="V2329" t="str">
            <v/>
          </cell>
        </row>
        <row r="2330">
          <cell r="V2330" t="str">
            <v/>
          </cell>
        </row>
        <row r="2331">
          <cell r="V2331" t="str">
            <v/>
          </cell>
        </row>
        <row r="2332">
          <cell r="V2332" t="str">
            <v/>
          </cell>
        </row>
        <row r="2333">
          <cell r="V2333" t="str">
            <v/>
          </cell>
        </row>
        <row r="2334">
          <cell r="V2334" t="str">
            <v/>
          </cell>
        </row>
        <row r="2335">
          <cell r="V2335" t="str">
            <v/>
          </cell>
        </row>
        <row r="2336">
          <cell r="V2336" t="str">
            <v/>
          </cell>
        </row>
        <row r="2337">
          <cell r="V2337" t="str">
            <v/>
          </cell>
        </row>
        <row r="2338">
          <cell r="V2338" t="str">
            <v/>
          </cell>
        </row>
        <row r="2339">
          <cell r="V2339" t="str">
            <v/>
          </cell>
        </row>
        <row r="2340">
          <cell r="V2340" t="str">
            <v/>
          </cell>
        </row>
        <row r="2341">
          <cell r="V2341" t="str">
            <v/>
          </cell>
        </row>
        <row r="2342">
          <cell r="V2342" t="str">
            <v/>
          </cell>
        </row>
        <row r="2343">
          <cell r="V2343" t="str">
            <v/>
          </cell>
        </row>
        <row r="2344">
          <cell r="V2344" t="str">
            <v/>
          </cell>
        </row>
        <row r="2345">
          <cell r="V2345" t="str">
            <v/>
          </cell>
        </row>
        <row r="2346">
          <cell r="V2346" t="str">
            <v/>
          </cell>
        </row>
        <row r="2347">
          <cell r="V2347" t="str">
            <v/>
          </cell>
        </row>
        <row r="2348">
          <cell r="V2348" t="str">
            <v/>
          </cell>
        </row>
        <row r="2349">
          <cell r="V2349" t="str">
            <v/>
          </cell>
        </row>
        <row r="2350">
          <cell r="V2350" t="str">
            <v/>
          </cell>
        </row>
        <row r="2351">
          <cell r="V2351" t="str">
            <v/>
          </cell>
        </row>
        <row r="2352">
          <cell r="V2352" t="str">
            <v/>
          </cell>
        </row>
        <row r="2353">
          <cell r="V2353" t="str">
            <v/>
          </cell>
        </row>
        <row r="2354">
          <cell r="V2354" t="str">
            <v/>
          </cell>
        </row>
        <row r="2355">
          <cell r="V2355" t="str">
            <v/>
          </cell>
        </row>
        <row r="2356">
          <cell r="V2356" t="str">
            <v/>
          </cell>
        </row>
        <row r="2357">
          <cell r="V2357" t="str">
            <v/>
          </cell>
        </row>
        <row r="2358">
          <cell r="V2358" t="str">
            <v/>
          </cell>
        </row>
        <row r="2359">
          <cell r="V2359" t="str">
            <v/>
          </cell>
        </row>
        <row r="2360">
          <cell r="V2360" t="str">
            <v/>
          </cell>
        </row>
        <row r="2361">
          <cell r="V2361" t="str">
            <v/>
          </cell>
        </row>
        <row r="2362">
          <cell r="V2362" t="str">
            <v/>
          </cell>
        </row>
        <row r="2363">
          <cell r="V2363" t="str">
            <v/>
          </cell>
        </row>
        <row r="2364">
          <cell r="V2364" t="str">
            <v/>
          </cell>
        </row>
        <row r="2365">
          <cell r="V2365" t="str">
            <v/>
          </cell>
        </row>
        <row r="2366">
          <cell r="V2366" t="str">
            <v/>
          </cell>
        </row>
        <row r="2367">
          <cell r="V2367" t="str">
            <v/>
          </cell>
        </row>
        <row r="2368">
          <cell r="V2368" t="str">
            <v/>
          </cell>
        </row>
        <row r="2369">
          <cell r="V2369" t="str">
            <v/>
          </cell>
        </row>
        <row r="2370">
          <cell r="V2370" t="str">
            <v/>
          </cell>
        </row>
        <row r="2371">
          <cell r="V2371" t="str">
            <v/>
          </cell>
        </row>
        <row r="2372">
          <cell r="V2372" t="str">
            <v/>
          </cell>
        </row>
        <row r="2373">
          <cell r="V2373" t="str">
            <v/>
          </cell>
        </row>
        <row r="2374">
          <cell r="V2374" t="str">
            <v/>
          </cell>
        </row>
        <row r="2375">
          <cell r="V2375" t="str">
            <v/>
          </cell>
        </row>
        <row r="2376">
          <cell r="V2376" t="str">
            <v/>
          </cell>
        </row>
        <row r="2377">
          <cell r="V2377" t="str">
            <v/>
          </cell>
        </row>
        <row r="2378">
          <cell r="V2378" t="str">
            <v/>
          </cell>
        </row>
        <row r="2379">
          <cell r="V2379" t="str">
            <v/>
          </cell>
        </row>
        <row r="2380">
          <cell r="V2380" t="str">
            <v/>
          </cell>
        </row>
        <row r="2381">
          <cell r="V2381" t="str">
            <v/>
          </cell>
        </row>
        <row r="2382">
          <cell r="V2382" t="str">
            <v/>
          </cell>
        </row>
        <row r="2383">
          <cell r="V2383" t="str">
            <v/>
          </cell>
        </row>
        <row r="2384">
          <cell r="V2384" t="str">
            <v/>
          </cell>
        </row>
        <row r="2385">
          <cell r="V2385" t="str">
            <v/>
          </cell>
        </row>
        <row r="2386">
          <cell r="V2386" t="str">
            <v/>
          </cell>
        </row>
        <row r="2387">
          <cell r="V2387" t="str">
            <v/>
          </cell>
        </row>
        <row r="2388">
          <cell r="V2388" t="str">
            <v/>
          </cell>
        </row>
        <row r="2389">
          <cell r="V2389" t="str">
            <v/>
          </cell>
        </row>
        <row r="2390">
          <cell r="V2390" t="str">
            <v/>
          </cell>
        </row>
        <row r="2391">
          <cell r="V2391" t="str">
            <v/>
          </cell>
        </row>
        <row r="2392">
          <cell r="V2392" t="str">
            <v/>
          </cell>
        </row>
        <row r="2393">
          <cell r="V2393" t="str">
            <v/>
          </cell>
        </row>
        <row r="2394">
          <cell r="V2394" t="str">
            <v/>
          </cell>
        </row>
        <row r="2395">
          <cell r="V2395" t="str">
            <v/>
          </cell>
        </row>
        <row r="2396">
          <cell r="V2396" t="str">
            <v/>
          </cell>
        </row>
        <row r="2397">
          <cell r="V2397" t="str">
            <v/>
          </cell>
        </row>
        <row r="2398">
          <cell r="V2398" t="str">
            <v/>
          </cell>
        </row>
        <row r="2399">
          <cell r="V2399" t="str">
            <v/>
          </cell>
        </row>
        <row r="2400">
          <cell r="V2400" t="str">
            <v/>
          </cell>
        </row>
        <row r="2401">
          <cell r="V2401" t="str">
            <v/>
          </cell>
        </row>
        <row r="2402">
          <cell r="V2402" t="str">
            <v/>
          </cell>
        </row>
        <row r="2403">
          <cell r="V2403" t="str">
            <v/>
          </cell>
        </row>
        <row r="2404">
          <cell r="V2404" t="str">
            <v/>
          </cell>
        </row>
        <row r="2405">
          <cell r="V2405" t="str">
            <v/>
          </cell>
        </row>
        <row r="2406">
          <cell r="V2406" t="str">
            <v/>
          </cell>
        </row>
        <row r="2407">
          <cell r="V2407" t="str">
            <v/>
          </cell>
        </row>
        <row r="2408">
          <cell r="V2408" t="str">
            <v/>
          </cell>
        </row>
        <row r="2409">
          <cell r="V2409" t="str">
            <v/>
          </cell>
        </row>
        <row r="2410">
          <cell r="V2410" t="str">
            <v/>
          </cell>
        </row>
        <row r="2411">
          <cell r="V2411" t="str">
            <v/>
          </cell>
        </row>
        <row r="2412">
          <cell r="V2412" t="str">
            <v/>
          </cell>
        </row>
        <row r="2413">
          <cell r="V2413" t="str">
            <v/>
          </cell>
        </row>
        <row r="2414">
          <cell r="V2414" t="str">
            <v/>
          </cell>
        </row>
        <row r="2415">
          <cell r="V2415" t="str">
            <v/>
          </cell>
        </row>
        <row r="2416">
          <cell r="V2416" t="str">
            <v/>
          </cell>
        </row>
        <row r="2417">
          <cell r="V2417" t="str">
            <v/>
          </cell>
        </row>
        <row r="2418">
          <cell r="V2418" t="str">
            <v/>
          </cell>
        </row>
        <row r="2419">
          <cell r="V2419" t="str">
            <v/>
          </cell>
        </row>
        <row r="2420">
          <cell r="V2420" t="str">
            <v/>
          </cell>
        </row>
        <row r="2421">
          <cell r="V2421" t="str">
            <v/>
          </cell>
        </row>
        <row r="2422">
          <cell r="V2422" t="str">
            <v/>
          </cell>
        </row>
        <row r="2423">
          <cell r="V2423" t="str">
            <v/>
          </cell>
        </row>
        <row r="2424">
          <cell r="V2424" t="str">
            <v/>
          </cell>
        </row>
        <row r="2425">
          <cell r="V2425" t="str">
            <v/>
          </cell>
        </row>
        <row r="2426">
          <cell r="V2426" t="str">
            <v/>
          </cell>
        </row>
        <row r="2427">
          <cell r="V2427" t="str">
            <v/>
          </cell>
        </row>
        <row r="2428">
          <cell r="V2428" t="str">
            <v/>
          </cell>
        </row>
        <row r="2429">
          <cell r="V2429" t="str">
            <v/>
          </cell>
        </row>
        <row r="2430">
          <cell r="V2430" t="str">
            <v/>
          </cell>
        </row>
        <row r="2431">
          <cell r="V2431" t="str">
            <v/>
          </cell>
        </row>
        <row r="2432">
          <cell r="V2432" t="str">
            <v/>
          </cell>
        </row>
        <row r="2433">
          <cell r="V2433" t="str">
            <v/>
          </cell>
        </row>
        <row r="2434">
          <cell r="V2434" t="str">
            <v/>
          </cell>
        </row>
        <row r="2435">
          <cell r="V2435" t="str">
            <v/>
          </cell>
        </row>
        <row r="2436">
          <cell r="V2436" t="str">
            <v/>
          </cell>
        </row>
        <row r="2437">
          <cell r="V2437" t="str">
            <v/>
          </cell>
        </row>
        <row r="2438">
          <cell r="V2438" t="str">
            <v/>
          </cell>
        </row>
        <row r="2439">
          <cell r="V2439" t="str">
            <v/>
          </cell>
        </row>
        <row r="2440">
          <cell r="V2440" t="str">
            <v/>
          </cell>
        </row>
        <row r="2441">
          <cell r="V2441" t="str">
            <v/>
          </cell>
        </row>
        <row r="2442">
          <cell r="V2442" t="str">
            <v/>
          </cell>
        </row>
        <row r="2443">
          <cell r="V2443" t="str">
            <v/>
          </cell>
        </row>
        <row r="2444">
          <cell r="V2444" t="str">
            <v/>
          </cell>
        </row>
        <row r="2445">
          <cell r="V2445" t="str">
            <v/>
          </cell>
        </row>
        <row r="2446">
          <cell r="V2446" t="str">
            <v/>
          </cell>
        </row>
        <row r="2447">
          <cell r="V2447" t="str">
            <v/>
          </cell>
        </row>
        <row r="2448">
          <cell r="V2448" t="str">
            <v/>
          </cell>
        </row>
        <row r="2449">
          <cell r="V2449" t="str">
            <v/>
          </cell>
        </row>
        <row r="2450">
          <cell r="V2450" t="str">
            <v/>
          </cell>
        </row>
        <row r="2451">
          <cell r="V2451" t="str">
            <v/>
          </cell>
        </row>
        <row r="2452">
          <cell r="V2452" t="str">
            <v/>
          </cell>
        </row>
        <row r="2453">
          <cell r="V2453" t="str">
            <v/>
          </cell>
        </row>
        <row r="2454">
          <cell r="V2454" t="str">
            <v/>
          </cell>
        </row>
        <row r="2455">
          <cell r="V2455" t="str">
            <v/>
          </cell>
        </row>
        <row r="2456">
          <cell r="V2456" t="str">
            <v/>
          </cell>
        </row>
        <row r="2457">
          <cell r="V2457" t="str">
            <v/>
          </cell>
        </row>
        <row r="2458">
          <cell r="V2458" t="str">
            <v/>
          </cell>
        </row>
        <row r="2459">
          <cell r="V2459" t="str">
            <v/>
          </cell>
        </row>
        <row r="2460">
          <cell r="V2460" t="str">
            <v/>
          </cell>
        </row>
        <row r="2461">
          <cell r="V2461" t="str">
            <v/>
          </cell>
        </row>
        <row r="2462">
          <cell r="V2462" t="str">
            <v/>
          </cell>
        </row>
        <row r="2463">
          <cell r="V2463" t="str">
            <v/>
          </cell>
        </row>
        <row r="2464">
          <cell r="V2464" t="str">
            <v/>
          </cell>
        </row>
        <row r="2465">
          <cell r="V2465" t="str">
            <v/>
          </cell>
        </row>
        <row r="2466">
          <cell r="V2466" t="str">
            <v/>
          </cell>
        </row>
        <row r="2467">
          <cell r="V2467" t="str">
            <v/>
          </cell>
        </row>
        <row r="2468">
          <cell r="V2468" t="str">
            <v/>
          </cell>
        </row>
        <row r="2469">
          <cell r="V2469" t="str">
            <v/>
          </cell>
        </row>
        <row r="2470">
          <cell r="V2470" t="str">
            <v/>
          </cell>
        </row>
        <row r="2471">
          <cell r="V2471" t="str">
            <v/>
          </cell>
        </row>
        <row r="2472">
          <cell r="V2472" t="str">
            <v/>
          </cell>
        </row>
        <row r="2473">
          <cell r="V2473" t="str">
            <v/>
          </cell>
        </row>
        <row r="2474">
          <cell r="V2474" t="str">
            <v/>
          </cell>
        </row>
        <row r="2475">
          <cell r="V2475" t="str">
            <v/>
          </cell>
        </row>
        <row r="2476">
          <cell r="V2476" t="str">
            <v/>
          </cell>
        </row>
        <row r="2477">
          <cell r="V2477" t="str">
            <v/>
          </cell>
        </row>
        <row r="2478">
          <cell r="V2478" t="str">
            <v/>
          </cell>
        </row>
        <row r="2479">
          <cell r="V2479" t="str">
            <v/>
          </cell>
        </row>
        <row r="2480">
          <cell r="V2480" t="str">
            <v/>
          </cell>
        </row>
        <row r="2481">
          <cell r="V2481" t="str">
            <v/>
          </cell>
        </row>
        <row r="2482">
          <cell r="V2482" t="str">
            <v/>
          </cell>
        </row>
        <row r="2483">
          <cell r="V2483" t="str">
            <v/>
          </cell>
        </row>
        <row r="2484">
          <cell r="V2484" t="str">
            <v/>
          </cell>
        </row>
        <row r="2485">
          <cell r="V2485" t="str">
            <v/>
          </cell>
        </row>
        <row r="2486">
          <cell r="V2486" t="str">
            <v/>
          </cell>
        </row>
        <row r="2487">
          <cell r="V2487" t="str">
            <v/>
          </cell>
        </row>
        <row r="2488">
          <cell r="V2488" t="str">
            <v/>
          </cell>
        </row>
        <row r="2489">
          <cell r="V2489" t="str">
            <v/>
          </cell>
        </row>
        <row r="2490">
          <cell r="V2490" t="str">
            <v/>
          </cell>
        </row>
        <row r="2491">
          <cell r="V2491" t="str">
            <v/>
          </cell>
        </row>
        <row r="2492">
          <cell r="V2492" t="str">
            <v/>
          </cell>
        </row>
        <row r="2493">
          <cell r="V2493" t="str">
            <v/>
          </cell>
        </row>
        <row r="2494">
          <cell r="V2494" t="str">
            <v/>
          </cell>
        </row>
        <row r="2495">
          <cell r="V2495" t="str">
            <v/>
          </cell>
        </row>
        <row r="2496">
          <cell r="V2496" t="str">
            <v/>
          </cell>
        </row>
        <row r="2497">
          <cell r="V2497" t="str">
            <v/>
          </cell>
        </row>
        <row r="2498">
          <cell r="V2498" t="str">
            <v/>
          </cell>
        </row>
        <row r="2499">
          <cell r="V2499" t="str">
            <v/>
          </cell>
        </row>
        <row r="2500">
          <cell r="V2500" t="str">
            <v/>
          </cell>
        </row>
        <row r="2501">
          <cell r="V2501" t="str">
            <v/>
          </cell>
        </row>
        <row r="2502">
          <cell r="V2502" t="str">
            <v/>
          </cell>
        </row>
        <row r="2503">
          <cell r="V2503" t="str">
            <v/>
          </cell>
        </row>
        <row r="2504">
          <cell r="V2504" t="str">
            <v/>
          </cell>
        </row>
        <row r="2505">
          <cell r="V2505" t="str">
            <v/>
          </cell>
        </row>
        <row r="2506">
          <cell r="V2506" t="str">
            <v/>
          </cell>
        </row>
        <row r="2507">
          <cell r="V2507" t="str">
            <v/>
          </cell>
        </row>
        <row r="2508">
          <cell r="V2508" t="str">
            <v/>
          </cell>
        </row>
        <row r="2509">
          <cell r="V2509" t="str">
            <v/>
          </cell>
        </row>
        <row r="2510">
          <cell r="V2510" t="str">
            <v/>
          </cell>
        </row>
        <row r="2511">
          <cell r="V2511" t="str">
            <v/>
          </cell>
        </row>
        <row r="2512">
          <cell r="V2512" t="str">
            <v/>
          </cell>
        </row>
        <row r="2513">
          <cell r="V2513" t="str">
            <v/>
          </cell>
        </row>
        <row r="2514">
          <cell r="V2514" t="str">
            <v/>
          </cell>
        </row>
        <row r="2515">
          <cell r="V2515" t="str">
            <v/>
          </cell>
        </row>
        <row r="2516">
          <cell r="V2516" t="str">
            <v/>
          </cell>
        </row>
        <row r="2517">
          <cell r="V2517" t="str">
            <v/>
          </cell>
        </row>
        <row r="2518">
          <cell r="V2518" t="str">
            <v/>
          </cell>
        </row>
        <row r="2519">
          <cell r="V2519" t="str">
            <v/>
          </cell>
        </row>
        <row r="2520">
          <cell r="V2520" t="str">
            <v/>
          </cell>
        </row>
        <row r="2521">
          <cell r="V2521" t="str">
            <v/>
          </cell>
        </row>
        <row r="2522">
          <cell r="V2522" t="str">
            <v/>
          </cell>
        </row>
        <row r="2523">
          <cell r="V2523" t="str">
            <v/>
          </cell>
        </row>
        <row r="2524">
          <cell r="V2524" t="str">
            <v/>
          </cell>
        </row>
        <row r="2525">
          <cell r="V2525" t="str">
            <v/>
          </cell>
        </row>
        <row r="2526">
          <cell r="V2526" t="str">
            <v/>
          </cell>
        </row>
        <row r="2527">
          <cell r="V2527" t="str">
            <v/>
          </cell>
        </row>
        <row r="2528">
          <cell r="V2528" t="str">
            <v/>
          </cell>
        </row>
        <row r="2529">
          <cell r="V2529" t="str">
            <v/>
          </cell>
        </row>
        <row r="2530">
          <cell r="V2530" t="str">
            <v/>
          </cell>
        </row>
        <row r="2531">
          <cell r="V2531" t="str">
            <v/>
          </cell>
        </row>
        <row r="2532">
          <cell r="V2532" t="str">
            <v/>
          </cell>
        </row>
        <row r="2533">
          <cell r="V2533" t="str">
            <v/>
          </cell>
        </row>
        <row r="2534">
          <cell r="V2534" t="str">
            <v/>
          </cell>
        </row>
        <row r="2535">
          <cell r="V2535" t="str">
            <v/>
          </cell>
        </row>
        <row r="2536">
          <cell r="V2536" t="str">
            <v/>
          </cell>
        </row>
        <row r="2537">
          <cell r="V2537" t="str">
            <v/>
          </cell>
        </row>
        <row r="2538">
          <cell r="V2538" t="str">
            <v/>
          </cell>
        </row>
        <row r="2539">
          <cell r="V2539" t="str">
            <v/>
          </cell>
        </row>
        <row r="2540">
          <cell r="V2540" t="str">
            <v/>
          </cell>
        </row>
        <row r="2541">
          <cell r="V2541" t="str">
            <v/>
          </cell>
        </row>
        <row r="2542">
          <cell r="V2542" t="str">
            <v/>
          </cell>
        </row>
        <row r="2543">
          <cell r="V2543" t="str">
            <v/>
          </cell>
        </row>
        <row r="2544">
          <cell r="V2544" t="str">
            <v/>
          </cell>
        </row>
        <row r="2545">
          <cell r="V2545" t="str">
            <v/>
          </cell>
        </row>
        <row r="2546">
          <cell r="V2546" t="str">
            <v/>
          </cell>
        </row>
        <row r="2547">
          <cell r="V2547" t="str">
            <v/>
          </cell>
        </row>
        <row r="2548">
          <cell r="V2548" t="str">
            <v/>
          </cell>
        </row>
        <row r="2549">
          <cell r="V2549" t="str">
            <v/>
          </cell>
        </row>
        <row r="2550">
          <cell r="V2550" t="str">
            <v/>
          </cell>
        </row>
        <row r="2551">
          <cell r="V2551" t="str">
            <v/>
          </cell>
        </row>
        <row r="2552">
          <cell r="V2552" t="str">
            <v/>
          </cell>
        </row>
        <row r="2553">
          <cell r="V2553" t="str">
            <v/>
          </cell>
        </row>
        <row r="2554">
          <cell r="V2554" t="str">
            <v/>
          </cell>
        </row>
        <row r="2555">
          <cell r="V2555" t="str">
            <v/>
          </cell>
        </row>
        <row r="2556">
          <cell r="V2556" t="str">
            <v/>
          </cell>
        </row>
        <row r="2557">
          <cell r="V2557" t="str">
            <v/>
          </cell>
        </row>
        <row r="2558">
          <cell r="V2558" t="str">
            <v/>
          </cell>
        </row>
        <row r="2559">
          <cell r="V2559" t="str">
            <v/>
          </cell>
        </row>
        <row r="2560">
          <cell r="V2560" t="str">
            <v/>
          </cell>
        </row>
        <row r="2561">
          <cell r="V2561" t="str">
            <v/>
          </cell>
        </row>
        <row r="2562">
          <cell r="V2562" t="str">
            <v/>
          </cell>
        </row>
        <row r="2563">
          <cell r="V2563" t="str">
            <v/>
          </cell>
        </row>
        <row r="2564">
          <cell r="V2564" t="str">
            <v/>
          </cell>
        </row>
        <row r="2565">
          <cell r="V2565" t="str">
            <v/>
          </cell>
        </row>
        <row r="2566">
          <cell r="V2566" t="str">
            <v/>
          </cell>
        </row>
        <row r="2567">
          <cell r="V2567" t="str">
            <v/>
          </cell>
        </row>
        <row r="2568">
          <cell r="V2568" t="str">
            <v/>
          </cell>
        </row>
        <row r="2569">
          <cell r="V2569" t="str">
            <v/>
          </cell>
        </row>
        <row r="2570">
          <cell r="V2570" t="str">
            <v/>
          </cell>
        </row>
        <row r="2571">
          <cell r="V2571" t="str">
            <v/>
          </cell>
        </row>
        <row r="2572">
          <cell r="V2572" t="str">
            <v/>
          </cell>
        </row>
        <row r="2573">
          <cell r="V2573" t="str">
            <v/>
          </cell>
        </row>
        <row r="2574">
          <cell r="V2574" t="str">
            <v/>
          </cell>
        </row>
        <row r="2575">
          <cell r="V2575" t="str">
            <v/>
          </cell>
        </row>
        <row r="2576">
          <cell r="V2576" t="str">
            <v/>
          </cell>
        </row>
        <row r="2577">
          <cell r="V2577" t="str">
            <v/>
          </cell>
        </row>
        <row r="2578">
          <cell r="V2578" t="str">
            <v/>
          </cell>
        </row>
        <row r="2579">
          <cell r="V2579" t="str">
            <v/>
          </cell>
        </row>
        <row r="2580">
          <cell r="V2580" t="str">
            <v/>
          </cell>
        </row>
        <row r="2581">
          <cell r="V2581" t="str">
            <v/>
          </cell>
        </row>
        <row r="2582">
          <cell r="V2582" t="str">
            <v/>
          </cell>
        </row>
        <row r="2583">
          <cell r="V2583" t="str">
            <v/>
          </cell>
        </row>
        <row r="2584">
          <cell r="V2584" t="str">
            <v/>
          </cell>
        </row>
        <row r="2585">
          <cell r="V2585" t="str">
            <v/>
          </cell>
        </row>
        <row r="2586">
          <cell r="V2586" t="str">
            <v/>
          </cell>
        </row>
        <row r="2587">
          <cell r="V2587" t="str">
            <v/>
          </cell>
        </row>
        <row r="2588">
          <cell r="V2588" t="str">
            <v/>
          </cell>
        </row>
        <row r="2589">
          <cell r="V2589" t="str">
            <v/>
          </cell>
        </row>
        <row r="2590">
          <cell r="V2590" t="str">
            <v/>
          </cell>
        </row>
        <row r="2591">
          <cell r="V2591" t="str">
            <v/>
          </cell>
        </row>
        <row r="2592">
          <cell r="V2592" t="str">
            <v/>
          </cell>
        </row>
        <row r="2593">
          <cell r="V2593" t="str">
            <v/>
          </cell>
        </row>
        <row r="2594">
          <cell r="V2594" t="str">
            <v/>
          </cell>
        </row>
        <row r="2595">
          <cell r="V2595" t="str">
            <v/>
          </cell>
        </row>
        <row r="2596">
          <cell r="V2596" t="str">
            <v/>
          </cell>
        </row>
        <row r="2597">
          <cell r="V2597" t="str">
            <v/>
          </cell>
        </row>
        <row r="2598">
          <cell r="V2598" t="str">
            <v/>
          </cell>
        </row>
        <row r="2599">
          <cell r="V2599" t="str">
            <v/>
          </cell>
        </row>
        <row r="2600">
          <cell r="V2600" t="str">
            <v/>
          </cell>
        </row>
        <row r="2601">
          <cell r="V2601" t="str">
            <v/>
          </cell>
        </row>
        <row r="2602">
          <cell r="V2602" t="str">
            <v/>
          </cell>
        </row>
        <row r="2603">
          <cell r="V2603" t="str">
            <v/>
          </cell>
        </row>
        <row r="2604">
          <cell r="V2604" t="str">
            <v/>
          </cell>
        </row>
        <row r="2605">
          <cell r="V2605" t="str">
            <v/>
          </cell>
        </row>
        <row r="2606">
          <cell r="V2606" t="str">
            <v/>
          </cell>
        </row>
        <row r="2607">
          <cell r="V2607" t="str">
            <v/>
          </cell>
        </row>
        <row r="2608">
          <cell r="V2608" t="str">
            <v/>
          </cell>
        </row>
        <row r="2609">
          <cell r="V2609" t="str">
            <v/>
          </cell>
        </row>
        <row r="2610">
          <cell r="V2610" t="str">
            <v/>
          </cell>
        </row>
        <row r="2611">
          <cell r="V2611" t="str">
            <v/>
          </cell>
        </row>
        <row r="2612">
          <cell r="V2612" t="str">
            <v/>
          </cell>
        </row>
        <row r="2613">
          <cell r="V2613" t="str">
            <v/>
          </cell>
        </row>
        <row r="2614">
          <cell r="V2614" t="str">
            <v/>
          </cell>
        </row>
        <row r="2615">
          <cell r="V2615" t="str">
            <v/>
          </cell>
        </row>
        <row r="2616">
          <cell r="V2616" t="str">
            <v/>
          </cell>
        </row>
        <row r="2617">
          <cell r="V2617" t="str">
            <v/>
          </cell>
        </row>
        <row r="2618">
          <cell r="V2618" t="str">
            <v/>
          </cell>
        </row>
        <row r="2619">
          <cell r="V2619" t="str">
            <v/>
          </cell>
        </row>
        <row r="2620">
          <cell r="V2620" t="str">
            <v/>
          </cell>
        </row>
        <row r="2621">
          <cell r="V2621" t="str">
            <v/>
          </cell>
        </row>
        <row r="2622">
          <cell r="V2622" t="str">
            <v/>
          </cell>
        </row>
        <row r="2623">
          <cell r="V2623" t="str">
            <v/>
          </cell>
        </row>
        <row r="2624">
          <cell r="V2624" t="str">
            <v/>
          </cell>
        </row>
        <row r="2625">
          <cell r="V2625" t="str">
            <v/>
          </cell>
        </row>
        <row r="2626">
          <cell r="V2626" t="str">
            <v/>
          </cell>
        </row>
        <row r="2627">
          <cell r="V2627" t="str">
            <v/>
          </cell>
        </row>
        <row r="2628">
          <cell r="V2628" t="str">
            <v/>
          </cell>
        </row>
        <row r="2629">
          <cell r="V2629" t="str">
            <v/>
          </cell>
        </row>
        <row r="2630">
          <cell r="V2630" t="str">
            <v/>
          </cell>
        </row>
        <row r="2631">
          <cell r="V2631" t="str">
            <v/>
          </cell>
        </row>
        <row r="2632">
          <cell r="V2632" t="str">
            <v/>
          </cell>
        </row>
        <row r="2633">
          <cell r="V2633" t="str">
            <v/>
          </cell>
        </row>
        <row r="2634">
          <cell r="V2634" t="str">
            <v/>
          </cell>
        </row>
        <row r="2635">
          <cell r="V2635" t="str">
            <v/>
          </cell>
        </row>
        <row r="2636">
          <cell r="V2636" t="str">
            <v/>
          </cell>
        </row>
        <row r="2637">
          <cell r="V2637" t="str">
            <v/>
          </cell>
        </row>
        <row r="2638">
          <cell r="V2638" t="str">
            <v/>
          </cell>
        </row>
        <row r="2639">
          <cell r="V2639" t="str">
            <v/>
          </cell>
        </row>
        <row r="2640">
          <cell r="V2640" t="str">
            <v/>
          </cell>
        </row>
        <row r="2641">
          <cell r="V2641" t="str">
            <v/>
          </cell>
        </row>
        <row r="2642">
          <cell r="V2642" t="str">
            <v/>
          </cell>
        </row>
        <row r="2643">
          <cell r="V2643" t="str">
            <v/>
          </cell>
        </row>
        <row r="2644">
          <cell r="V2644" t="str">
            <v/>
          </cell>
        </row>
        <row r="2645">
          <cell r="V2645" t="str">
            <v/>
          </cell>
        </row>
        <row r="2646">
          <cell r="V2646" t="str">
            <v/>
          </cell>
        </row>
        <row r="2647">
          <cell r="V2647" t="str">
            <v/>
          </cell>
        </row>
        <row r="2648">
          <cell r="V2648" t="str">
            <v/>
          </cell>
        </row>
        <row r="2649">
          <cell r="V2649" t="str">
            <v/>
          </cell>
        </row>
        <row r="2650">
          <cell r="V2650" t="str">
            <v/>
          </cell>
        </row>
        <row r="2651">
          <cell r="V2651" t="str">
            <v/>
          </cell>
        </row>
        <row r="2652">
          <cell r="V2652" t="str">
            <v/>
          </cell>
        </row>
        <row r="2653">
          <cell r="V2653" t="str">
            <v/>
          </cell>
        </row>
        <row r="2654">
          <cell r="V2654" t="str">
            <v/>
          </cell>
        </row>
        <row r="2655">
          <cell r="V2655" t="str">
            <v/>
          </cell>
        </row>
        <row r="2656">
          <cell r="V2656" t="str">
            <v/>
          </cell>
        </row>
        <row r="2657">
          <cell r="V2657" t="str">
            <v/>
          </cell>
        </row>
        <row r="2658">
          <cell r="V2658" t="str">
            <v/>
          </cell>
        </row>
        <row r="2659">
          <cell r="V2659" t="str">
            <v/>
          </cell>
        </row>
        <row r="2660">
          <cell r="V2660" t="str">
            <v/>
          </cell>
        </row>
        <row r="2661">
          <cell r="V2661" t="str">
            <v/>
          </cell>
        </row>
        <row r="2662">
          <cell r="V2662" t="str">
            <v/>
          </cell>
        </row>
        <row r="2663">
          <cell r="V2663" t="str">
            <v/>
          </cell>
        </row>
        <row r="2664">
          <cell r="V2664" t="str">
            <v/>
          </cell>
        </row>
        <row r="2665">
          <cell r="V2665" t="str">
            <v/>
          </cell>
        </row>
        <row r="2666">
          <cell r="V2666" t="str">
            <v/>
          </cell>
        </row>
        <row r="2667">
          <cell r="V2667" t="str">
            <v/>
          </cell>
        </row>
        <row r="2668">
          <cell r="V2668" t="str">
            <v/>
          </cell>
        </row>
        <row r="2669">
          <cell r="V2669" t="str">
            <v/>
          </cell>
        </row>
        <row r="2670">
          <cell r="V2670" t="str">
            <v/>
          </cell>
        </row>
        <row r="2671">
          <cell r="V2671" t="str">
            <v/>
          </cell>
        </row>
        <row r="2672">
          <cell r="V2672" t="str">
            <v/>
          </cell>
        </row>
        <row r="2673">
          <cell r="V2673" t="str">
            <v/>
          </cell>
        </row>
        <row r="2674">
          <cell r="V2674" t="str">
            <v/>
          </cell>
        </row>
        <row r="2675">
          <cell r="V2675" t="str">
            <v/>
          </cell>
        </row>
        <row r="2676">
          <cell r="V2676" t="str">
            <v/>
          </cell>
        </row>
        <row r="2677">
          <cell r="V2677" t="str">
            <v/>
          </cell>
        </row>
        <row r="2678">
          <cell r="V2678" t="str">
            <v/>
          </cell>
        </row>
        <row r="2679">
          <cell r="V2679" t="str">
            <v/>
          </cell>
        </row>
        <row r="2680">
          <cell r="V2680" t="str">
            <v/>
          </cell>
        </row>
        <row r="2681">
          <cell r="V2681" t="str">
            <v/>
          </cell>
        </row>
        <row r="2682">
          <cell r="V2682" t="str">
            <v/>
          </cell>
        </row>
        <row r="2683">
          <cell r="V2683" t="str">
            <v/>
          </cell>
        </row>
        <row r="2684">
          <cell r="V2684" t="str">
            <v/>
          </cell>
        </row>
        <row r="2685">
          <cell r="V2685" t="str">
            <v/>
          </cell>
        </row>
        <row r="2686">
          <cell r="V2686" t="str">
            <v/>
          </cell>
        </row>
        <row r="2687">
          <cell r="V2687" t="str">
            <v/>
          </cell>
        </row>
        <row r="2688">
          <cell r="V2688" t="str">
            <v/>
          </cell>
        </row>
        <row r="2689">
          <cell r="V2689" t="str">
            <v/>
          </cell>
        </row>
        <row r="2690">
          <cell r="V2690" t="str">
            <v/>
          </cell>
        </row>
        <row r="2691">
          <cell r="V2691" t="str">
            <v/>
          </cell>
        </row>
        <row r="2692">
          <cell r="V2692" t="str">
            <v/>
          </cell>
        </row>
        <row r="2693">
          <cell r="V2693" t="str">
            <v/>
          </cell>
        </row>
        <row r="2694">
          <cell r="V2694" t="str">
            <v/>
          </cell>
        </row>
        <row r="2695">
          <cell r="V2695" t="str">
            <v/>
          </cell>
        </row>
        <row r="2696">
          <cell r="V2696" t="str">
            <v/>
          </cell>
        </row>
        <row r="2697">
          <cell r="V2697" t="str">
            <v/>
          </cell>
        </row>
        <row r="2698">
          <cell r="V2698" t="str">
            <v/>
          </cell>
        </row>
        <row r="2699">
          <cell r="V2699" t="str">
            <v/>
          </cell>
        </row>
        <row r="2700">
          <cell r="V2700" t="str">
            <v/>
          </cell>
        </row>
        <row r="2701">
          <cell r="V2701" t="str">
            <v/>
          </cell>
        </row>
        <row r="2702">
          <cell r="V2702" t="str">
            <v/>
          </cell>
        </row>
        <row r="2703">
          <cell r="V2703" t="str">
            <v/>
          </cell>
        </row>
        <row r="2704">
          <cell r="V2704" t="str">
            <v/>
          </cell>
        </row>
        <row r="2705">
          <cell r="V2705" t="str">
            <v/>
          </cell>
        </row>
        <row r="2706">
          <cell r="V2706" t="str">
            <v/>
          </cell>
        </row>
        <row r="2707">
          <cell r="V2707" t="str">
            <v/>
          </cell>
        </row>
        <row r="2708">
          <cell r="V2708" t="str">
            <v/>
          </cell>
        </row>
        <row r="2709">
          <cell r="V2709" t="str">
            <v/>
          </cell>
        </row>
        <row r="2710">
          <cell r="V2710" t="str">
            <v/>
          </cell>
        </row>
        <row r="2711">
          <cell r="V2711" t="str">
            <v/>
          </cell>
        </row>
        <row r="2712">
          <cell r="V2712" t="str">
            <v/>
          </cell>
        </row>
        <row r="2713">
          <cell r="V2713" t="str">
            <v/>
          </cell>
        </row>
        <row r="2714">
          <cell r="V2714" t="str">
            <v/>
          </cell>
        </row>
        <row r="2715">
          <cell r="V2715" t="str">
            <v/>
          </cell>
        </row>
        <row r="2716">
          <cell r="V2716" t="str">
            <v/>
          </cell>
        </row>
        <row r="2717">
          <cell r="V2717" t="str">
            <v/>
          </cell>
        </row>
        <row r="2718">
          <cell r="V2718" t="str">
            <v/>
          </cell>
        </row>
        <row r="2719">
          <cell r="V2719" t="str">
            <v/>
          </cell>
        </row>
        <row r="2720">
          <cell r="V2720" t="str">
            <v/>
          </cell>
        </row>
        <row r="2721">
          <cell r="V2721" t="str">
            <v/>
          </cell>
        </row>
        <row r="2722">
          <cell r="V2722" t="str">
            <v/>
          </cell>
        </row>
        <row r="2723">
          <cell r="V2723" t="str">
            <v/>
          </cell>
        </row>
        <row r="2724">
          <cell r="V2724" t="str">
            <v/>
          </cell>
        </row>
        <row r="2725">
          <cell r="V2725" t="str">
            <v/>
          </cell>
        </row>
        <row r="2726">
          <cell r="V2726" t="str">
            <v/>
          </cell>
        </row>
        <row r="2727">
          <cell r="V2727" t="str">
            <v/>
          </cell>
        </row>
        <row r="2728">
          <cell r="V2728" t="str">
            <v/>
          </cell>
        </row>
        <row r="2729">
          <cell r="V2729" t="str">
            <v/>
          </cell>
        </row>
        <row r="2730">
          <cell r="V2730" t="str">
            <v/>
          </cell>
        </row>
        <row r="2731">
          <cell r="V2731" t="str">
            <v/>
          </cell>
        </row>
        <row r="2732">
          <cell r="V2732" t="str">
            <v/>
          </cell>
        </row>
        <row r="2733">
          <cell r="V2733" t="str">
            <v/>
          </cell>
        </row>
        <row r="2734">
          <cell r="V2734" t="str">
            <v/>
          </cell>
        </row>
        <row r="2735">
          <cell r="V2735" t="str">
            <v/>
          </cell>
        </row>
        <row r="2736">
          <cell r="V2736" t="str">
            <v/>
          </cell>
        </row>
        <row r="2737">
          <cell r="V2737" t="str">
            <v/>
          </cell>
        </row>
        <row r="2738">
          <cell r="V2738" t="str">
            <v/>
          </cell>
        </row>
        <row r="2739">
          <cell r="V2739" t="str">
            <v/>
          </cell>
        </row>
        <row r="2740">
          <cell r="V2740" t="str">
            <v/>
          </cell>
        </row>
        <row r="2741">
          <cell r="V2741" t="str">
            <v/>
          </cell>
        </row>
        <row r="2742">
          <cell r="V2742" t="str">
            <v/>
          </cell>
        </row>
        <row r="2743">
          <cell r="V2743" t="str">
            <v/>
          </cell>
        </row>
        <row r="2744">
          <cell r="V2744" t="str">
            <v/>
          </cell>
        </row>
        <row r="2745">
          <cell r="V2745" t="str">
            <v/>
          </cell>
        </row>
        <row r="2746">
          <cell r="V2746" t="str">
            <v/>
          </cell>
        </row>
        <row r="2747">
          <cell r="V2747" t="str">
            <v/>
          </cell>
        </row>
        <row r="2748">
          <cell r="V2748" t="str">
            <v/>
          </cell>
        </row>
        <row r="2749">
          <cell r="V2749" t="str">
            <v/>
          </cell>
        </row>
        <row r="2750">
          <cell r="V2750" t="str">
            <v/>
          </cell>
        </row>
        <row r="2751">
          <cell r="V2751" t="str">
            <v/>
          </cell>
        </row>
        <row r="2752">
          <cell r="V2752" t="str">
            <v/>
          </cell>
        </row>
        <row r="2753">
          <cell r="V2753" t="str">
            <v/>
          </cell>
        </row>
        <row r="2754">
          <cell r="V2754" t="str">
            <v/>
          </cell>
        </row>
        <row r="2755">
          <cell r="V2755" t="str">
            <v/>
          </cell>
        </row>
        <row r="2756">
          <cell r="V2756" t="str">
            <v/>
          </cell>
        </row>
        <row r="2757">
          <cell r="V2757" t="str">
            <v/>
          </cell>
        </row>
        <row r="2758">
          <cell r="V2758" t="str">
            <v/>
          </cell>
        </row>
        <row r="2759">
          <cell r="V2759" t="str">
            <v/>
          </cell>
        </row>
        <row r="2760">
          <cell r="V2760" t="str">
            <v/>
          </cell>
        </row>
        <row r="2761">
          <cell r="V2761" t="str">
            <v/>
          </cell>
        </row>
        <row r="2762">
          <cell r="V2762" t="str">
            <v/>
          </cell>
        </row>
        <row r="2763">
          <cell r="V2763" t="str">
            <v/>
          </cell>
        </row>
        <row r="2764">
          <cell r="V2764" t="str">
            <v/>
          </cell>
        </row>
        <row r="2765">
          <cell r="V2765" t="str">
            <v/>
          </cell>
        </row>
        <row r="2766">
          <cell r="V2766" t="str">
            <v/>
          </cell>
        </row>
        <row r="2767">
          <cell r="V2767" t="str">
            <v/>
          </cell>
        </row>
        <row r="2768">
          <cell r="V2768" t="str">
            <v/>
          </cell>
        </row>
        <row r="2769">
          <cell r="V2769" t="str">
            <v/>
          </cell>
        </row>
        <row r="2770">
          <cell r="V2770" t="str">
            <v/>
          </cell>
        </row>
        <row r="2771">
          <cell r="V2771" t="str">
            <v/>
          </cell>
        </row>
        <row r="2772">
          <cell r="V2772" t="str">
            <v/>
          </cell>
        </row>
        <row r="2773">
          <cell r="V2773" t="str">
            <v/>
          </cell>
        </row>
        <row r="2774">
          <cell r="V2774" t="str">
            <v/>
          </cell>
        </row>
        <row r="2775">
          <cell r="V2775" t="str">
            <v/>
          </cell>
        </row>
        <row r="2776">
          <cell r="V2776" t="str">
            <v/>
          </cell>
        </row>
        <row r="2777">
          <cell r="V2777" t="str">
            <v/>
          </cell>
        </row>
        <row r="2778">
          <cell r="V2778" t="str">
            <v/>
          </cell>
        </row>
        <row r="2779">
          <cell r="V2779" t="str">
            <v/>
          </cell>
        </row>
        <row r="2780">
          <cell r="V2780" t="str">
            <v/>
          </cell>
        </row>
        <row r="2781">
          <cell r="V2781" t="str">
            <v/>
          </cell>
        </row>
        <row r="2782">
          <cell r="V2782" t="str">
            <v/>
          </cell>
        </row>
        <row r="2783">
          <cell r="V2783" t="str">
            <v/>
          </cell>
        </row>
        <row r="2784">
          <cell r="V2784" t="str">
            <v/>
          </cell>
        </row>
        <row r="2785">
          <cell r="V2785" t="str">
            <v/>
          </cell>
        </row>
        <row r="2786">
          <cell r="V2786" t="str">
            <v/>
          </cell>
        </row>
        <row r="2787">
          <cell r="V2787" t="str">
            <v/>
          </cell>
        </row>
        <row r="2788">
          <cell r="V2788" t="str">
            <v/>
          </cell>
        </row>
        <row r="2789">
          <cell r="V2789" t="str">
            <v/>
          </cell>
        </row>
        <row r="2790">
          <cell r="V2790" t="str">
            <v/>
          </cell>
        </row>
        <row r="2791">
          <cell r="V2791" t="str">
            <v/>
          </cell>
        </row>
        <row r="2792">
          <cell r="V2792" t="str">
            <v/>
          </cell>
        </row>
        <row r="2793">
          <cell r="V2793" t="str">
            <v/>
          </cell>
        </row>
        <row r="2794">
          <cell r="V2794" t="str">
            <v/>
          </cell>
        </row>
        <row r="2795">
          <cell r="V2795" t="str">
            <v/>
          </cell>
        </row>
        <row r="2796">
          <cell r="V2796" t="str">
            <v/>
          </cell>
        </row>
        <row r="2797">
          <cell r="V2797" t="str">
            <v/>
          </cell>
        </row>
        <row r="2798">
          <cell r="V2798" t="str">
            <v/>
          </cell>
        </row>
        <row r="2799">
          <cell r="V2799" t="str">
            <v/>
          </cell>
        </row>
        <row r="2800">
          <cell r="V2800" t="str">
            <v/>
          </cell>
        </row>
        <row r="2801">
          <cell r="V2801" t="str">
            <v/>
          </cell>
        </row>
        <row r="2802">
          <cell r="V2802" t="str">
            <v/>
          </cell>
        </row>
        <row r="2803">
          <cell r="V2803" t="str">
            <v/>
          </cell>
        </row>
        <row r="2804">
          <cell r="V2804" t="str">
            <v/>
          </cell>
        </row>
        <row r="2805">
          <cell r="V2805" t="str">
            <v/>
          </cell>
        </row>
        <row r="2806">
          <cell r="V2806" t="str">
            <v/>
          </cell>
        </row>
        <row r="2807">
          <cell r="V2807" t="str">
            <v/>
          </cell>
        </row>
        <row r="2808">
          <cell r="V2808" t="str">
            <v/>
          </cell>
        </row>
        <row r="2809">
          <cell r="V2809" t="str">
            <v/>
          </cell>
        </row>
        <row r="2810">
          <cell r="V2810" t="str">
            <v/>
          </cell>
        </row>
        <row r="2811">
          <cell r="V2811" t="str">
            <v/>
          </cell>
        </row>
        <row r="2812">
          <cell r="V2812" t="str">
            <v/>
          </cell>
        </row>
        <row r="2813">
          <cell r="V2813" t="str">
            <v/>
          </cell>
        </row>
        <row r="2814">
          <cell r="V2814" t="str">
            <v/>
          </cell>
        </row>
        <row r="2815">
          <cell r="V2815" t="str">
            <v/>
          </cell>
        </row>
        <row r="2816">
          <cell r="V2816" t="str">
            <v/>
          </cell>
        </row>
        <row r="2817">
          <cell r="V2817" t="str">
            <v/>
          </cell>
        </row>
        <row r="2818">
          <cell r="V2818" t="str">
            <v/>
          </cell>
        </row>
        <row r="2819">
          <cell r="V2819" t="str">
            <v/>
          </cell>
        </row>
        <row r="2820">
          <cell r="V2820" t="str">
            <v/>
          </cell>
        </row>
        <row r="2821">
          <cell r="V2821" t="str">
            <v/>
          </cell>
        </row>
        <row r="2822">
          <cell r="V2822" t="str">
            <v/>
          </cell>
        </row>
        <row r="2823">
          <cell r="V2823" t="str">
            <v/>
          </cell>
        </row>
        <row r="2824">
          <cell r="V2824" t="str">
            <v/>
          </cell>
        </row>
        <row r="2825">
          <cell r="V2825" t="str">
            <v/>
          </cell>
        </row>
        <row r="2826">
          <cell r="V2826" t="str">
            <v/>
          </cell>
        </row>
        <row r="2827">
          <cell r="V2827" t="str">
            <v/>
          </cell>
        </row>
        <row r="2828">
          <cell r="V2828" t="str">
            <v/>
          </cell>
        </row>
        <row r="2829">
          <cell r="V2829" t="str">
            <v/>
          </cell>
        </row>
        <row r="2830">
          <cell r="V2830" t="str">
            <v/>
          </cell>
        </row>
        <row r="2831">
          <cell r="V2831" t="str">
            <v/>
          </cell>
        </row>
        <row r="2832">
          <cell r="V2832" t="str">
            <v/>
          </cell>
        </row>
        <row r="2833">
          <cell r="V2833" t="str">
            <v/>
          </cell>
        </row>
        <row r="2834">
          <cell r="V2834" t="str">
            <v/>
          </cell>
        </row>
        <row r="2835">
          <cell r="V2835" t="str">
            <v/>
          </cell>
        </row>
        <row r="2836">
          <cell r="V2836" t="str">
            <v/>
          </cell>
        </row>
        <row r="2837">
          <cell r="V2837" t="str">
            <v/>
          </cell>
        </row>
        <row r="2838">
          <cell r="V2838" t="str">
            <v/>
          </cell>
        </row>
        <row r="2839">
          <cell r="V2839" t="str">
            <v/>
          </cell>
        </row>
        <row r="2840">
          <cell r="V2840" t="str">
            <v/>
          </cell>
        </row>
        <row r="2841">
          <cell r="V2841" t="str">
            <v/>
          </cell>
        </row>
        <row r="2842">
          <cell r="V2842" t="str">
            <v/>
          </cell>
        </row>
        <row r="2843">
          <cell r="V2843" t="str">
            <v/>
          </cell>
        </row>
        <row r="2844">
          <cell r="V2844" t="str">
            <v/>
          </cell>
        </row>
        <row r="2845">
          <cell r="V2845" t="str">
            <v/>
          </cell>
        </row>
        <row r="2846">
          <cell r="V2846" t="str">
            <v/>
          </cell>
        </row>
        <row r="2847">
          <cell r="V2847" t="str">
            <v/>
          </cell>
        </row>
        <row r="2848">
          <cell r="V2848" t="str">
            <v/>
          </cell>
        </row>
        <row r="2849">
          <cell r="V2849" t="str">
            <v/>
          </cell>
        </row>
        <row r="2850">
          <cell r="V2850" t="str">
            <v/>
          </cell>
        </row>
        <row r="2851">
          <cell r="V2851" t="str">
            <v/>
          </cell>
        </row>
        <row r="2852">
          <cell r="V2852" t="str">
            <v/>
          </cell>
        </row>
        <row r="2853">
          <cell r="V2853" t="str">
            <v/>
          </cell>
        </row>
        <row r="2854">
          <cell r="V2854" t="str">
            <v/>
          </cell>
        </row>
        <row r="2855">
          <cell r="V2855" t="str">
            <v/>
          </cell>
        </row>
        <row r="2856">
          <cell r="V2856" t="str">
            <v/>
          </cell>
        </row>
        <row r="2857">
          <cell r="V2857" t="str">
            <v/>
          </cell>
        </row>
        <row r="2858">
          <cell r="V2858" t="str">
            <v/>
          </cell>
        </row>
        <row r="2859">
          <cell r="V2859" t="str">
            <v/>
          </cell>
        </row>
        <row r="2860">
          <cell r="V2860" t="str">
            <v/>
          </cell>
        </row>
        <row r="2861">
          <cell r="V2861" t="str">
            <v/>
          </cell>
        </row>
        <row r="2862">
          <cell r="V2862" t="str">
            <v/>
          </cell>
        </row>
        <row r="2863">
          <cell r="V2863" t="str">
            <v/>
          </cell>
        </row>
        <row r="2864">
          <cell r="V2864" t="str">
            <v/>
          </cell>
        </row>
        <row r="2865">
          <cell r="V2865" t="str">
            <v/>
          </cell>
        </row>
        <row r="2866">
          <cell r="V2866" t="str">
            <v/>
          </cell>
        </row>
        <row r="2867">
          <cell r="V2867" t="str">
            <v/>
          </cell>
        </row>
        <row r="2868">
          <cell r="V2868" t="str">
            <v/>
          </cell>
        </row>
        <row r="2869">
          <cell r="V2869" t="str">
            <v/>
          </cell>
        </row>
        <row r="2870">
          <cell r="V2870" t="str">
            <v/>
          </cell>
        </row>
        <row r="2871">
          <cell r="V2871" t="str">
            <v/>
          </cell>
        </row>
        <row r="2872">
          <cell r="V2872" t="str">
            <v/>
          </cell>
        </row>
        <row r="2873">
          <cell r="V2873" t="str">
            <v/>
          </cell>
        </row>
        <row r="2874">
          <cell r="V2874" t="str">
            <v/>
          </cell>
        </row>
        <row r="2875">
          <cell r="V2875" t="str">
            <v/>
          </cell>
        </row>
        <row r="2876">
          <cell r="V2876" t="str">
            <v/>
          </cell>
        </row>
        <row r="2877">
          <cell r="V2877" t="str">
            <v/>
          </cell>
        </row>
        <row r="2878">
          <cell r="V2878" t="str">
            <v/>
          </cell>
        </row>
        <row r="2879">
          <cell r="V2879" t="str">
            <v/>
          </cell>
        </row>
        <row r="2880">
          <cell r="V2880" t="str">
            <v/>
          </cell>
        </row>
        <row r="2881">
          <cell r="V2881" t="str">
            <v/>
          </cell>
        </row>
        <row r="2882">
          <cell r="V2882" t="str">
            <v/>
          </cell>
        </row>
        <row r="2883">
          <cell r="V2883" t="str">
            <v/>
          </cell>
        </row>
        <row r="2884">
          <cell r="V2884" t="str">
            <v/>
          </cell>
        </row>
        <row r="2885">
          <cell r="V2885" t="str">
            <v/>
          </cell>
        </row>
        <row r="2886">
          <cell r="V2886" t="str">
            <v/>
          </cell>
        </row>
        <row r="2887">
          <cell r="V2887" t="str">
            <v/>
          </cell>
        </row>
        <row r="2888">
          <cell r="V2888" t="str">
            <v/>
          </cell>
        </row>
        <row r="2889">
          <cell r="V2889" t="str">
            <v/>
          </cell>
        </row>
        <row r="2890">
          <cell r="V2890" t="str">
            <v/>
          </cell>
        </row>
        <row r="2891">
          <cell r="V2891" t="str">
            <v/>
          </cell>
        </row>
        <row r="2892">
          <cell r="V2892" t="str">
            <v/>
          </cell>
        </row>
        <row r="2893">
          <cell r="V2893" t="str">
            <v/>
          </cell>
        </row>
        <row r="2894">
          <cell r="V2894" t="str">
            <v/>
          </cell>
        </row>
        <row r="2895">
          <cell r="V2895" t="str">
            <v/>
          </cell>
        </row>
        <row r="2896">
          <cell r="V2896" t="str">
            <v/>
          </cell>
        </row>
        <row r="2897">
          <cell r="V2897" t="str">
            <v/>
          </cell>
        </row>
        <row r="2898">
          <cell r="V2898" t="str">
            <v/>
          </cell>
        </row>
        <row r="2899">
          <cell r="V2899" t="str">
            <v/>
          </cell>
        </row>
        <row r="2900">
          <cell r="V2900" t="str">
            <v/>
          </cell>
        </row>
        <row r="2901">
          <cell r="V2901" t="str">
            <v/>
          </cell>
        </row>
        <row r="2902">
          <cell r="V2902" t="str">
            <v/>
          </cell>
        </row>
        <row r="2903">
          <cell r="V2903" t="str">
            <v/>
          </cell>
        </row>
        <row r="2904">
          <cell r="V2904" t="str">
            <v/>
          </cell>
        </row>
        <row r="2905">
          <cell r="V2905" t="str">
            <v/>
          </cell>
        </row>
        <row r="2906">
          <cell r="V2906" t="str">
            <v/>
          </cell>
        </row>
        <row r="2907">
          <cell r="V2907" t="str">
            <v/>
          </cell>
        </row>
        <row r="2908">
          <cell r="V2908" t="str">
            <v/>
          </cell>
        </row>
        <row r="2909">
          <cell r="V2909" t="str">
            <v/>
          </cell>
        </row>
        <row r="2910">
          <cell r="V2910" t="str">
            <v/>
          </cell>
        </row>
        <row r="2911">
          <cell r="V2911" t="str">
            <v/>
          </cell>
        </row>
        <row r="2912">
          <cell r="V2912" t="str">
            <v/>
          </cell>
        </row>
        <row r="2913">
          <cell r="V2913" t="str">
            <v/>
          </cell>
        </row>
        <row r="2914">
          <cell r="V2914" t="str">
            <v/>
          </cell>
        </row>
        <row r="2915">
          <cell r="V2915" t="str">
            <v/>
          </cell>
        </row>
        <row r="2916">
          <cell r="V2916" t="str">
            <v/>
          </cell>
        </row>
        <row r="2917">
          <cell r="V2917" t="str">
            <v/>
          </cell>
        </row>
        <row r="2918">
          <cell r="V2918" t="str">
            <v/>
          </cell>
        </row>
        <row r="2919">
          <cell r="V2919" t="str">
            <v/>
          </cell>
        </row>
        <row r="2920">
          <cell r="V2920" t="str">
            <v/>
          </cell>
        </row>
        <row r="2921">
          <cell r="V2921" t="str">
            <v/>
          </cell>
        </row>
        <row r="2922">
          <cell r="V2922" t="str">
            <v/>
          </cell>
        </row>
        <row r="2923">
          <cell r="V2923" t="str">
            <v/>
          </cell>
        </row>
        <row r="2924">
          <cell r="V2924" t="str">
            <v/>
          </cell>
        </row>
        <row r="2925">
          <cell r="V2925" t="str">
            <v/>
          </cell>
        </row>
        <row r="2926">
          <cell r="V2926" t="str">
            <v/>
          </cell>
        </row>
        <row r="2927">
          <cell r="V2927" t="str">
            <v/>
          </cell>
        </row>
        <row r="2928">
          <cell r="V2928" t="str">
            <v/>
          </cell>
        </row>
        <row r="2929">
          <cell r="V2929" t="str">
            <v/>
          </cell>
        </row>
        <row r="2930">
          <cell r="V2930" t="str">
            <v/>
          </cell>
        </row>
        <row r="2931">
          <cell r="V2931" t="str">
            <v/>
          </cell>
        </row>
        <row r="2932">
          <cell r="V2932" t="str">
            <v/>
          </cell>
        </row>
        <row r="2933">
          <cell r="V2933" t="str">
            <v/>
          </cell>
        </row>
        <row r="2934">
          <cell r="V2934" t="str">
            <v/>
          </cell>
        </row>
        <row r="2935">
          <cell r="V2935" t="str">
            <v/>
          </cell>
        </row>
        <row r="2936">
          <cell r="V2936" t="str">
            <v/>
          </cell>
        </row>
        <row r="2937">
          <cell r="V2937" t="str">
            <v/>
          </cell>
        </row>
        <row r="2938">
          <cell r="V2938" t="str">
            <v/>
          </cell>
        </row>
        <row r="2939">
          <cell r="V2939" t="str">
            <v/>
          </cell>
        </row>
        <row r="2940">
          <cell r="V2940" t="str">
            <v/>
          </cell>
        </row>
        <row r="2941">
          <cell r="V2941" t="str">
            <v/>
          </cell>
        </row>
        <row r="2942">
          <cell r="V2942" t="str">
            <v/>
          </cell>
        </row>
        <row r="2943">
          <cell r="V2943" t="str">
            <v/>
          </cell>
        </row>
        <row r="2944">
          <cell r="V2944" t="str">
            <v/>
          </cell>
        </row>
        <row r="2945">
          <cell r="V2945" t="str">
            <v/>
          </cell>
        </row>
        <row r="2946">
          <cell r="V2946" t="str">
            <v/>
          </cell>
        </row>
        <row r="2947">
          <cell r="V2947" t="str">
            <v/>
          </cell>
        </row>
        <row r="2948">
          <cell r="V2948" t="str">
            <v/>
          </cell>
        </row>
        <row r="2949">
          <cell r="V2949" t="str">
            <v/>
          </cell>
        </row>
        <row r="2950">
          <cell r="V2950" t="str">
            <v/>
          </cell>
        </row>
        <row r="2951">
          <cell r="V2951" t="str">
            <v/>
          </cell>
        </row>
        <row r="2952">
          <cell r="V2952" t="str">
            <v/>
          </cell>
        </row>
        <row r="2953">
          <cell r="V2953" t="str">
            <v/>
          </cell>
        </row>
        <row r="2954">
          <cell r="V2954" t="str">
            <v/>
          </cell>
        </row>
        <row r="2955">
          <cell r="V2955" t="str">
            <v/>
          </cell>
        </row>
        <row r="2956">
          <cell r="V2956" t="str">
            <v/>
          </cell>
        </row>
        <row r="2957">
          <cell r="V2957" t="str">
            <v/>
          </cell>
        </row>
        <row r="2958">
          <cell r="V2958" t="str">
            <v/>
          </cell>
        </row>
        <row r="2959">
          <cell r="V2959" t="str">
            <v/>
          </cell>
        </row>
        <row r="2960">
          <cell r="V2960" t="str">
            <v/>
          </cell>
        </row>
        <row r="2961">
          <cell r="V2961" t="str">
            <v/>
          </cell>
        </row>
        <row r="2962">
          <cell r="V2962" t="str">
            <v/>
          </cell>
        </row>
        <row r="2963">
          <cell r="V2963" t="str">
            <v/>
          </cell>
        </row>
        <row r="2964">
          <cell r="V2964" t="str">
            <v/>
          </cell>
        </row>
        <row r="2965">
          <cell r="V2965" t="str">
            <v/>
          </cell>
        </row>
        <row r="2966">
          <cell r="V2966" t="str">
            <v/>
          </cell>
        </row>
        <row r="2967">
          <cell r="V2967" t="str">
            <v/>
          </cell>
        </row>
        <row r="2968">
          <cell r="V2968" t="str">
            <v/>
          </cell>
        </row>
        <row r="2969">
          <cell r="V2969" t="str">
            <v/>
          </cell>
        </row>
        <row r="2970">
          <cell r="V2970" t="str">
            <v/>
          </cell>
        </row>
        <row r="2971">
          <cell r="V2971" t="str">
            <v/>
          </cell>
        </row>
        <row r="2972">
          <cell r="V2972" t="str">
            <v/>
          </cell>
        </row>
        <row r="2973">
          <cell r="V2973" t="str">
            <v/>
          </cell>
        </row>
        <row r="2974">
          <cell r="V2974" t="str">
            <v/>
          </cell>
        </row>
        <row r="2975">
          <cell r="V2975" t="str">
            <v/>
          </cell>
        </row>
        <row r="2976">
          <cell r="V2976" t="str">
            <v/>
          </cell>
        </row>
        <row r="2977">
          <cell r="V2977" t="str">
            <v/>
          </cell>
        </row>
        <row r="2978">
          <cell r="V2978" t="str">
            <v/>
          </cell>
        </row>
        <row r="2979">
          <cell r="V2979" t="str">
            <v/>
          </cell>
        </row>
        <row r="2980">
          <cell r="V2980" t="str">
            <v/>
          </cell>
        </row>
        <row r="2981">
          <cell r="V2981" t="str">
            <v/>
          </cell>
        </row>
        <row r="2982">
          <cell r="V2982" t="str">
            <v/>
          </cell>
        </row>
        <row r="2983">
          <cell r="V2983" t="str">
            <v/>
          </cell>
        </row>
        <row r="2984">
          <cell r="V2984" t="str">
            <v/>
          </cell>
        </row>
        <row r="2985">
          <cell r="V2985" t="str">
            <v/>
          </cell>
        </row>
        <row r="2986">
          <cell r="V2986" t="str">
            <v/>
          </cell>
        </row>
        <row r="2987">
          <cell r="V2987" t="str">
            <v/>
          </cell>
        </row>
        <row r="2988">
          <cell r="V2988" t="str">
            <v/>
          </cell>
        </row>
        <row r="2989">
          <cell r="V2989" t="str">
            <v/>
          </cell>
        </row>
        <row r="2990">
          <cell r="V2990" t="str">
            <v/>
          </cell>
        </row>
        <row r="2991">
          <cell r="V2991" t="str">
            <v/>
          </cell>
        </row>
        <row r="2992">
          <cell r="V2992" t="str">
            <v/>
          </cell>
        </row>
        <row r="2993">
          <cell r="V2993" t="str">
            <v/>
          </cell>
        </row>
        <row r="2994">
          <cell r="V2994" t="str">
            <v/>
          </cell>
        </row>
        <row r="2995">
          <cell r="V2995" t="str">
            <v/>
          </cell>
        </row>
        <row r="2996">
          <cell r="V2996" t="str">
            <v/>
          </cell>
        </row>
        <row r="2997">
          <cell r="V2997" t="str">
            <v/>
          </cell>
        </row>
        <row r="2998">
          <cell r="V2998" t="str">
            <v/>
          </cell>
        </row>
        <row r="2999">
          <cell r="V2999" t="str">
            <v/>
          </cell>
        </row>
        <row r="3000">
          <cell r="V3000" t="str">
            <v/>
          </cell>
        </row>
        <row r="3001">
          <cell r="V3001" t="str">
            <v/>
          </cell>
        </row>
        <row r="3002">
          <cell r="V3002" t="str">
            <v/>
          </cell>
        </row>
        <row r="3003">
          <cell r="V3003" t="str">
            <v/>
          </cell>
        </row>
        <row r="3004">
          <cell r="V3004" t="str">
            <v/>
          </cell>
        </row>
        <row r="3005">
          <cell r="V3005" t="str">
            <v/>
          </cell>
        </row>
        <row r="3006">
          <cell r="V3006" t="str">
            <v/>
          </cell>
        </row>
        <row r="3007">
          <cell r="V3007" t="str">
            <v/>
          </cell>
        </row>
        <row r="3008">
          <cell r="V3008" t="str">
            <v/>
          </cell>
        </row>
        <row r="3009">
          <cell r="V3009" t="str">
            <v/>
          </cell>
        </row>
        <row r="3010">
          <cell r="V3010" t="str">
            <v/>
          </cell>
        </row>
        <row r="3011">
          <cell r="V3011" t="str">
            <v/>
          </cell>
        </row>
        <row r="3012">
          <cell r="V3012" t="str">
            <v/>
          </cell>
        </row>
        <row r="3013">
          <cell r="V3013" t="str">
            <v/>
          </cell>
        </row>
        <row r="3014">
          <cell r="V3014" t="str">
            <v/>
          </cell>
        </row>
        <row r="3015">
          <cell r="V3015" t="str">
            <v/>
          </cell>
        </row>
        <row r="3016">
          <cell r="V3016" t="str">
            <v/>
          </cell>
        </row>
        <row r="3017">
          <cell r="V3017" t="str">
            <v/>
          </cell>
        </row>
        <row r="3018">
          <cell r="V3018" t="str">
            <v/>
          </cell>
        </row>
        <row r="3019">
          <cell r="V3019" t="str">
            <v/>
          </cell>
        </row>
        <row r="3020">
          <cell r="V3020" t="str">
            <v/>
          </cell>
        </row>
        <row r="3021">
          <cell r="V3021" t="str">
            <v/>
          </cell>
        </row>
        <row r="3022">
          <cell r="V3022" t="str">
            <v/>
          </cell>
        </row>
        <row r="3023">
          <cell r="V3023" t="str">
            <v/>
          </cell>
        </row>
        <row r="3024">
          <cell r="V3024" t="str">
            <v/>
          </cell>
        </row>
        <row r="3025">
          <cell r="V3025" t="str">
            <v/>
          </cell>
        </row>
        <row r="3026">
          <cell r="V3026" t="str">
            <v/>
          </cell>
        </row>
        <row r="3027">
          <cell r="V3027" t="str">
            <v/>
          </cell>
        </row>
        <row r="3028">
          <cell r="V3028" t="str">
            <v/>
          </cell>
        </row>
        <row r="3029">
          <cell r="V3029" t="str">
            <v/>
          </cell>
        </row>
        <row r="3030">
          <cell r="V3030" t="str">
            <v/>
          </cell>
        </row>
        <row r="3031">
          <cell r="V3031" t="str">
            <v/>
          </cell>
        </row>
        <row r="3032">
          <cell r="V3032" t="str">
            <v/>
          </cell>
        </row>
        <row r="3033">
          <cell r="V3033" t="str">
            <v/>
          </cell>
        </row>
        <row r="3034">
          <cell r="V3034" t="str">
            <v/>
          </cell>
        </row>
        <row r="3035">
          <cell r="V3035" t="str">
            <v/>
          </cell>
        </row>
        <row r="3036">
          <cell r="V3036" t="str">
            <v/>
          </cell>
        </row>
        <row r="3037">
          <cell r="V3037" t="str">
            <v/>
          </cell>
        </row>
        <row r="3038">
          <cell r="V3038" t="str">
            <v/>
          </cell>
        </row>
        <row r="3039">
          <cell r="V3039" t="str">
            <v/>
          </cell>
        </row>
        <row r="3040">
          <cell r="V3040" t="str">
            <v/>
          </cell>
        </row>
        <row r="3041">
          <cell r="V3041" t="str">
            <v/>
          </cell>
        </row>
        <row r="3042">
          <cell r="V3042" t="str">
            <v/>
          </cell>
        </row>
        <row r="3043">
          <cell r="V3043" t="str">
            <v/>
          </cell>
        </row>
        <row r="3044">
          <cell r="V3044" t="str">
            <v/>
          </cell>
        </row>
        <row r="3045">
          <cell r="V3045" t="str">
            <v/>
          </cell>
        </row>
        <row r="3046">
          <cell r="V3046" t="str">
            <v/>
          </cell>
        </row>
        <row r="3047">
          <cell r="V3047" t="str">
            <v/>
          </cell>
        </row>
        <row r="3048">
          <cell r="V3048" t="str">
            <v/>
          </cell>
        </row>
        <row r="3049">
          <cell r="V3049" t="str">
            <v/>
          </cell>
        </row>
        <row r="3050">
          <cell r="V3050" t="str">
            <v/>
          </cell>
        </row>
        <row r="3051">
          <cell r="V3051" t="str">
            <v/>
          </cell>
        </row>
        <row r="3052">
          <cell r="V3052" t="str">
            <v/>
          </cell>
        </row>
        <row r="3053">
          <cell r="V3053" t="str">
            <v/>
          </cell>
        </row>
        <row r="3054">
          <cell r="V3054" t="str">
            <v/>
          </cell>
        </row>
        <row r="3055">
          <cell r="V3055" t="str">
            <v/>
          </cell>
        </row>
        <row r="3056">
          <cell r="V3056" t="str">
            <v/>
          </cell>
        </row>
        <row r="3057">
          <cell r="V3057" t="str">
            <v/>
          </cell>
        </row>
        <row r="3058">
          <cell r="V3058" t="str">
            <v/>
          </cell>
        </row>
        <row r="3059">
          <cell r="V3059" t="str">
            <v/>
          </cell>
        </row>
        <row r="3060">
          <cell r="V3060" t="str">
            <v/>
          </cell>
        </row>
        <row r="3061">
          <cell r="V3061" t="str">
            <v/>
          </cell>
        </row>
        <row r="3062">
          <cell r="V3062" t="str">
            <v/>
          </cell>
        </row>
        <row r="3063">
          <cell r="V3063" t="str">
            <v/>
          </cell>
        </row>
        <row r="3064">
          <cell r="V3064" t="str">
            <v/>
          </cell>
        </row>
        <row r="3065">
          <cell r="V3065" t="str">
            <v/>
          </cell>
        </row>
        <row r="3066">
          <cell r="V3066" t="str">
            <v/>
          </cell>
        </row>
        <row r="3067">
          <cell r="V3067" t="str">
            <v/>
          </cell>
        </row>
        <row r="3068">
          <cell r="V3068" t="str">
            <v/>
          </cell>
        </row>
        <row r="3069">
          <cell r="V3069" t="str">
            <v/>
          </cell>
        </row>
        <row r="3070">
          <cell r="V3070" t="str">
            <v/>
          </cell>
        </row>
        <row r="3071">
          <cell r="V3071" t="str">
            <v/>
          </cell>
        </row>
        <row r="3072">
          <cell r="V3072" t="str">
            <v/>
          </cell>
        </row>
        <row r="3073">
          <cell r="V3073" t="str">
            <v/>
          </cell>
        </row>
        <row r="3074">
          <cell r="V3074" t="str">
            <v/>
          </cell>
        </row>
        <row r="3075">
          <cell r="V3075" t="str">
            <v/>
          </cell>
        </row>
        <row r="3076">
          <cell r="V3076" t="str">
            <v/>
          </cell>
        </row>
        <row r="3077">
          <cell r="V3077" t="str">
            <v/>
          </cell>
        </row>
        <row r="3078">
          <cell r="V3078" t="str">
            <v/>
          </cell>
        </row>
        <row r="3079">
          <cell r="V3079" t="str">
            <v/>
          </cell>
        </row>
        <row r="3080">
          <cell r="V3080" t="str">
            <v/>
          </cell>
        </row>
        <row r="3081">
          <cell r="V3081" t="str">
            <v/>
          </cell>
        </row>
        <row r="3082">
          <cell r="V3082" t="str">
            <v/>
          </cell>
        </row>
        <row r="3083">
          <cell r="V3083" t="str">
            <v/>
          </cell>
        </row>
        <row r="3084">
          <cell r="V3084" t="str">
            <v/>
          </cell>
        </row>
        <row r="3085">
          <cell r="V3085" t="str">
            <v/>
          </cell>
        </row>
        <row r="3086">
          <cell r="V3086" t="str">
            <v/>
          </cell>
        </row>
        <row r="3087">
          <cell r="V3087" t="str">
            <v/>
          </cell>
        </row>
        <row r="3088">
          <cell r="V3088" t="str">
            <v/>
          </cell>
        </row>
        <row r="3089">
          <cell r="V3089" t="str">
            <v/>
          </cell>
        </row>
        <row r="3090">
          <cell r="V3090" t="str">
            <v/>
          </cell>
        </row>
        <row r="3091">
          <cell r="V3091" t="str">
            <v/>
          </cell>
        </row>
        <row r="3092">
          <cell r="V3092" t="str">
            <v/>
          </cell>
        </row>
        <row r="3093">
          <cell r="V3093" t="str">
            <v/>
          </cell>
        </row>
        <row r="3094">
          <cell r="V3094" t="str">
            <v/>
          </cell>
        </row>
        <row r="3095">
          <cell r="V3095" t="str">
            <v/>
          </cell>
        </row>
        <row r="3096">
          <cell r="V3096" t="str">
            <v/>
          </cell>
        </row>
        <row r="3097">
          <cell r="V3097" t="str">
            <v/>
          </cell>
        </row>
        <row r="3098">
          <cell r="V3098" t="str">
            <v/>
          </cell>
        </row>
        <row r="3099">
          <cell r="V3099" t="str">
            <v/>
          </cell>
        </row>
        <row r="3100">
          <cell r="V3100" t="str">
            <v/>
          </cell>
        </row>
        <row r="3101">
          <cell r="V3101" t="str">
            <v/>
          </cell>
        </row>
        <row r="3102">
          <cell r="V3102" t="str">
            <v/>
          </cell>
        </row>
        <row r="3103">
          <cell r="V3103" t="str">
            <v/>
          </cell>
        </row>
        <row r="3104">
          <cell r="V3104" t="str">
            <v/>
          </cell>
        </row>
        <row r="3105">
          <cell r="V3105" t="str">
            <v/>
          </cell>
        </row>
        <row r="3106">
          <cell r="V3106" t="str">
            <v/>
          </cell>
        </row>
        <row r="3107">
          <cell r="V3107" t="str">
            <v/>
          </cell>
        </row>
        <row r="3108">
          <cell r="V3108" t="str">
            <v/>
          </cell>
        </row>
        <row r="3109">
          <cell r="V3109" t="str">
            <v/>
          </cell>
        </row>
        <row r="3110">
          <cell r="V3110" t="str">
            <v/>
          </cell>
        </row>
        <row r="3111">
          <cell r="V3111" t="str">
            <v/>
          </cell>
        </row>
        <row r="3112">
          <cell r="V3112" t="str">
            <v/>
          </cell>
        </row>
        <row r="3113">
          <cell r="V3113" t="str">
            <v/>
          </cell>
        </row>
        <row r="3114">
          <cell r="V3114" t="str">
            <v/>
          </cell>
        </row>
        <row r="3115">
          <cell r="V3115" t="str">
            <v/>
          </cell>
        </row>
        <row r="3116">
          <cell r="V3116" t="str">
            <v/>
          </cell>
        </row>
        <row r="3117">
          <cell r="V3117" t="str">
            <v/>
          </cell>
        </row>
        <row r="3118">
          <cell r="V3118" t="str">
            <v/>
          </cell>
        </row>
        <row r="3119">
          <cell r="V3119" t="str">
            <v/>
          </cell>
        </row>
        <row r="3120">
          <cell r="V3120" t="str">
            <v/>
          </cell>
        </row>
        <row r="3121">
          <cell r="V3121" t="str">
            <v/>
          </cell>
        </row>
        <row r="3122">
          <cell r="V3122" t="str">
            <v/>
          </cell>
        </row>
        <row r="3123">
          <cell r="V3123" t="str">
            <v/>
          </cell>
        </row>
        <row r="3124">
          <cell r="V3124" t="str">
            <v/>
          </cell>
        </row>
        <row r="3125">
          <cell r="V3125" t="str">
            <v/>
          </cell>
        </row>
        <row r="3126">
          <cell r="V3126" t="str">
            <v/>
          </cell>
        </row>
        <row r="3127">
          <cell r="V3127" t="str">
            <v/>
          </cell>
        </row>
        <row r="3128">
          <cell r="V3128" t="str">
            <v/>
          </cell>
        </row>
        <row r="3129">
          <cell r="V3129" t="str">
            <v/>
          </cell>
        </row>
        <row r="3130">
          <cell r="V3130" t="str">
            <v/>
          </cell>
        </row>
        <row r="3131">
          <cell r="V3131" t="str">
            <v/>
          </cell>
        </row>
        <row r="3132">
          <cell r="V3132" t="str">
            <v/>
          </cell>
        </row>
        <row r="3133">
          <cell r="V3133" t="str">
            <v/>
          </cell>
        </row>
        <row r="3134">
          <cell r="V3134" t="str">
            <v/>
          </cell>
        </row>
        <row r="3135">
          <cell r="V3135" t="str">
            <v/>
          </cell>
        </row>
        <row r="3136">
          <cell r="V3136" t="str">
            <v/>
          </cell>
        </row>
        <row r="3137">
          <cell r="V3137" t="str">
            <v/>
          </cell>
        </row>
        <row r="3138">
          <cell r="V3138" t="str">
            <v/>
          </cell>
        </row>
        <row r="3139">
          <cell r="V3139" t="str">
            <v/>
          </cell>
        </row>
        <row r="3140">
          <cell r="V3140" t="str">
            <v/>
          </cell>
        </row>
        <row r="3141">
          <cell r="V3141" t="str">
            <v/>
          </cell>
        </row>
        <row r="3142">
          <cell r="V3142" t="str">
            <v/>
          </cell>
        </row>
        <row r="3143">
          <cell r="V3143" t="str">
            <v/>
          </cell>
        </row>
        <row r="3144">
          <cell r="V3144" t="str">
            <v/>
          </cell>
        </row>
        <row r="3145">
          <cell r="V3145" t="str">
            <v/>
          </cell>
        </row>
        <row r="3146">
          <cell r="V3146" t="str">
            <v/>
          </cell>
        </row>
        <row r="3147">
          <cell r="V3147" t="str">
            <v/>
          </cell>
        </row>
        <row r="3148">
          <cell r="V3148" t="str">
            <v/>
          </cell>
        </row>
        <row r="3149">
          <cell r="V3149" t="str">
            <v/>
          </cell>
        </row>
        <row r="3150">
          <cell r="V3150" t="str">
            <v/>
          </cell>
        </row>
        <row r="3151">
          <cell r="V3151" t="str">
            <v/>
          </cell>
        </row>
        <row r="3152">
          <cell r="V3152" t="str">
            <v/>
          </cell>
        </row>
        <row r="3153">
          <cell r="V3153" t="str">
            <v/>
          </cell>
        </row>
        <row r="3154">
          <cell r="V3154" t="str">
            <v/>
          </cell>
        </row>
        <row r="3155">
          <cell r="V3155" t="str">
            <v/>
          </cell>
        </row>
        <row r="3156">
          <cell r="V3156" t="str">
            <v/>
          </cell>
        </row>
        <row r="3157">
          <cell r="V3157" t="str">
            <v/>
          </cell>
        </row>
        <row r="3158">
          <cell r="V3158" t="str">
            <v/>
          </cell>
        </row>
        <row r="3159">
          <cell r="V3159" t="str">
            <v/>
          </cell>
        </row>
        <row r="3160">
          <cell r="V3160" t="str">
            <v/>
          </cell>
        </row>
        <row r="3161">
          <cell r="V3161" t="str">
            <v/>
          </cell>
        </row>
        <row r="3162">
          <cell r="V3162" t="str">
            <v/>
          </cell>
        </row>
        <row r="3163">
          <cell r="V3163" t="str">
            <v/>
          </cell>
        </row>
        <row r="3164">
          <cell r="V3164" t="str">
            <v/>
          </cell>
        </row>
        <row r="3165">
          <cell r="V3165" t="str">
            <v/>
          </cell>
        </row>
        <row r="3166">
          <cell r="V3166" t="str">
            <v/>
          </cell>
        </row>
        <row r="3167">
          <cell r="V3167" t="str">
            <v/>
          </cell>
        </row>
        <row r="3168">
          <cell r="V3168" t="str">
            <v/>
          </cell>
        </row>
        <row r="3169">
          <cell r="V3169" t="str">
            <v/>
          </cell>
        </row>
        <row r="3170">
          <cell r="V3170" t="str">
            <v/>
          </cell>
        </row>
        <row r="3171">
          <cell r="V3171" t="str">
            <v/>
          </cell>
        </row>
        <row r="3172">
          <cell r="V3172" t="str">
            <v/>
          </cell>
        </row>
        <row r="3173">
          <cell r="V3173" t="str">
            <v/>
          </cell>
        </row>
        <row r="3174">
          <cell r="V3174" t="str">
            <v/>
          </cell>
        </row>
        <row r="3175">
          <cell r="V3175" t="str">
            <v/>
          </cell>
        </row>
        <row r="3176">
          <cell r="V3176" t="str">
            <v/>
          </cell>
        </row>
        <row r="3177">
          <cell r="V3177" t="str">
            <v/>
          </cell>
        </row>
        <row r="3178">
          <cell r="V3178" t="str">
            <v/>
          </cell>
        </row>
        <row r="3179">
          <cell r="V3179" t="str">
            <v/>
          </cell>
        </row>
        <row r="3180">
          <cell r="V3180" t="str">
            <v/>
          </cell>
        </row>
        <row r="3181">
          <cell r="V3181" t="str">
            <v/>
          </cell>
        </row>
        <row r="3182">
          <cell r="V3182" t="str">
            <v/>
          </cell>
        </row>
        <row r="3183">
          <cell r="V3183" t="str">
            <v/>
          </cell>
        </row>
        <row r="3184">
          <cell r="V3184" t="str">
            <v/>
          </cell>
        </row>
        <row r="3185">
          <cell r="V3185" t="str">
            <v/>
          </cell>
        </row>
        <row r="3186">
          <cell r="V3186" t="str">
            <v/>
          </cell>
        </row>
        <row r="3187">
          <cell r="V3187" t="str">
            <v/>
          </cell>
        </row>
        <row r="3188">
          <cell r="V3188" t="str">
            <v/>
          </cell>
        </row>
        <row r="3189">
          <cell r="V3189" t="str">
            <v/>
          </cell>
        </row>
        <row r="3190">
          <cell r="V3190" t="str">
            <v/>
          </cell>
        </row>
        <row r="3191">
          <cell r="V3191" t="str">
            <v/>
          </cell>
        </row>
        <row r="3192">
          <cell r="V3192" t="str">
            <v/>
          </cell>
        </row>
        <row r="3193">
          <cell r="V3193" t="str">
            <v/>
          </cell>
        </row>
        <row r="3194">
          <cell r="V3194" t="str">
            <v/>
          </cell>
        </row>
        <row r="3195">
          <cell r="V3195" t="str">
            <v/>
          </cell>
        </row>
        <row r="3196">
          <cell r="V3196" t="str">
            <v/>
          </cell>
        </row>
        <row r="3197">
          <cell r="V3197" t="str">
            <v/>
          </cell>
        </row>
        <row r="3198">
          <cell r="V3198" t="str">
            <v/>
          </cell>
        </row>
        <row r="3199">
          <cell r="V3199" t="str">
            <v/>
          </cell>
        </row>
        <row r="3200">
          <cell r="V3200" t="str">
            <v/>
          </cell>
        </row>
        <row r="3201">
          <cell r="V3201" t="str">
            <v/>
          </cell>
        </row>
        <row r="3202">
          <cell r="V3202" t="str">
            <v/>
          </cell>
        </row>
        <row r="3203">
          <cell r="V3203" t="str">
            <v/>
          </cell>
        </row>
        <row r="3204">
          <cell r="V3204" t="str">
            <v/>
          </cell>
        </row>
        <row r="3205">
          <cell r="V3205" t="str">
            <v/>
          </cell>
        </row>
        <row r="3206">
          <cell r="V3206" t="str">
            <v/>
          </cell>
        </row>
        <row r="3207">
          <cell r="V3207" t="str">
            <v/>
          </cell>
        </row>
        <row r="3208">
          <cell r="V3208" t="str">
            <v/>
          </cell>
        </row>
        <row r="3209">
          <cell r="V3209" t="str">
            <v/>
          </cell>
        </row>
        <row r="3210">
          <cell r="V3210" t="str">
            <v/>
          </cell>
        </row>
        <row r="3211">
          <cell r="V3211" t="str">
            <v/>
          </cell>
        </row>
        <row r="3212">
          <cell r="V3212" t="str">
            <v/>
          </cell>
        </row>
        <row r="3213">
          <cell r="V3213" t="str">
            <v/>
          </cell>
        </row>
        <row r="3214">
          <cell r="V3214" t="str">
            <v/>
          </cell>
        </row>
        <row r="3215">
          <cell r="V3215" t="str">
            <v/>
          </cell>
        </row>
        <row r="3216">
          <cell r="V3216" t="str">
            <v/>
          </cell>
        </row>
        <row r="3217">
          <cell r="V3217" t="str">
            <v/>
          </cell>
        </row>
        <row r="3218">
          <cell r="V3218" t="str">
            <v/>
          </cell>
        </row>
        <row r="3219">
          <cell r="V3219" t="str">
            <v/>
          </cell>
        </row>
        <row r="3220">
          <cell r="V3220" t="str">
            <v/>
          </cell>
        </row>
        <row r="3221">
          <cell r="V3221" t="str">
            <v/>
          </cell>
        </row>
        <row r="3222">
          <cell r="V3222" t="str">
            <v/>
          </cell>
        </row>
        <row r="3223">
          <cell r="V3223" t="str">
            <v/>
          </cell>
        </row>
        <row r="3224">
          <cell r="V3224" t="str">
            <v/>
          </cell>
        </row>
        <row r="3225">
          <cell r="V3225" t="str">
            <v/>
          </cell>
        </row>
        <row r="3226">
          <cell r="V3226" t="str">
            <v/>
          </cell>
        </row>
        <row r="3227">
          <cell r="V3227" t="str">
            <v/>
          </cell>
        </row>
        <row r="3228">
          <cell r="V3228" t="str">
            <v/>
          </cell>
        </row>
        <row r="3229">
          <cell r="V3229" t="str">
            <v/>
          </cell>
        </row>
        <row r="3230">
          <cell r="V3230" t="str">
            <v/>
          </cell>
        </row>
        <row r="3231">
          <cell r="V3231" t="str">
            <v/>
          </cell>
        </row>
        <row r="3232">
          <cell r="V3232" t="str">
            <v/>
          </cell>
        </row>
        <row r="3233">
          <cell r="V3233" t="str">
            <v/>
          </cell>
        </row>
        <row r="3234">
          <cell r="V3234" t="str">
            <v/>
          </cell>
        </row>
        <row r="3235">
          <cell r="V3235" t="str">
            <v/>
          </cell>
        </row>
        <row r="3236">
          <cell r="V3236" t="str">
            <v/>
          </cell>
        </row>
        <row r="3237">
          <cell r="V3237" t="str">
            <v/>
          </cell>
        </row>
        <row r="3238">
          <cell r="V3238" t="str">
            <v/>
          </cell>
        </row>
        <row r="3239">
          <cell r="V3239" t="str">
            <v/>
          </cell>
        </row>
        <row r="3240">
          <cell r="V3240" t="str">
            <v/>
          </cell>
        </row>
        <row r="3241">
          <cell r="V3241" t="str">
            <v/>
          </cell>
        </row>
        <row r="3242">
          <cell r="V3242" t="str">
            <v/>
          </cell>
        </row>
        <row r="3243">
          <cell r="V3243" t="str">
            <v/>
          </cell>
        </row>
        <row r="3244">
          <cell r="V3244" t="str">
            <v/>
          </cell>
        </row>
        <row r="3245">
          <cell r="V3245" t="str">
            <v/>
          </cell>
        </row>
        <row r="3246">
          <cell r="V3246" t="str">
            <v/>
          </cell>
        </row>
        <row r="3247">
          <cell r="V3247" t="str">
            <v/>
          </cell>
        </row>
        <row r="3248">
          <cell r="V3248" t="str">
            <v/>
          </cell>
        </row>
        <row r="3249">
          <cell r="V3249" t="str">
            <v/>
          </cell>
        </row>
        <row r="3250">
          <cell r="V3250" t="str">
            <v/>
          </cell>
        </row>
        <row r="3251">
          <cell r="V3251" t="str">
            <v/>
          </cell>
        </row>
        <row r="3252">
          <cell r="V3252" t="str">
            <v/>
          </cell>
        </row>
        <row r="3253">
          <cell r="V3253" t="str">
            <v/>
          </cell>
        </row>
        <row r="3254">
          <cell r="V3254" t="str">
            <v/>
          </cell>
        </row>
        <row r="3255">
          <cell r="V3255" t="str">
            <v/>
          </cell>
        </row>
        <row r="3256">
          <cell r="V3256" t="str">
            <v/>
          </cell>
        </row>
        <row r="3257">
          <cell r="V3257" t="str">
            <v/>
          </cell>
        </row>
        <row r="3258">
          <cell r="V3258" t="str">
            <v/>
          </cell>
        </row>
        <row r="3259">
          <cell r="V3259" t="str">
            <v/>
          </cell>
        </row>
        <row r="3260">
          <cell r="V3260" t="str">
            <v/>
          </cell>
        </row>
        <row r="3261">
          <cell r="V3261" t="str">
            <v/>
          </cell>
        </row>
        <row r="3262">
          <cell r="V3262" t="str">
            <v/>
          </cell>
        </row>
        <row r="3263">
          <cell r="V3263" t="str">
            <v/>
          </cell>
        </row>
        <row r="3264">
          <cell r="V3264" t="str">
            <v/>
          </cell>
        </row>
        <row r="3265">
          <cell r="V3265" t="str">
            <v/>
          </cell>
        </row>
        <row r="3266">
          <cell r="V3266" t="str">
            <v/>
          </cell>
        </row>
        <row r="3267">
          <cell r="V3267" t="str">
            <v/>
          </cell>
        </row>
        <row r="3268">
          <cell r="V3268" t="str">
            <v/>
          </cell>
        </row>
        <row r="3269">
          <cell r="V3269" t="str">
            <v/>
          </cell>
        </row>
        <row r="3270">
          <cell r="V3270" t="str">
            <v/>
          </cell>
        </row>
        <row r="3271">
          <cell r="V3271" t="str">
            <v/>
          </cell>
        </row>
        <row r="3272">
          <cell r="V3272" t="str">
            <v/>
          </cell>
        </row>
        <row r="3273">
          <cell r="V3273" t="str">
            <v/>
          </cell>
        </row>
        <row r="3274">
          <cell r="V3274" t="str">
            <v/>
          </cell>
        </row>
        <row r="3275">
          <cell r="V3275" t="str">
            <v/>
          </cell>
        </row>
        <row r="3276">
          <cell r="V3276" t="str">
            <v/>
          </cell>
        </row>
        <row r="3277">
          <cell r="V3277" t="str">
            <v/>
          </cell>
        </row>
        <row r="3278">
          <cell r="V3278" t="str">
            <v/>
          </cell>
        </row>
        <row r="3279">
          <cell r="V3279" t="str">
            <v/>
          </cell>
        </row>
        <row r="3280">
          <cell r="V3280" t="str">
            <v/>
          </cell>
        </row>
        <row r="3281">
          <cell r="V3281" t="str">
            <v/>
          </cell>
        </row>
        <row r="3282">
          <cell r="V3282" t="str">
            <v/>
          </cell>
        </row>
        <row r="3283">
          <cell r="V3283" t="str">
            <v/>
          </cell>
        </row>
        <row r="3284">
          <cell r="V3284" t="str">
            <v/>
          </cell>
        </row>
        <row r="3285">
          <cell r="V3285" t="str">
            <v/>
          </cell>
        </row>
        <row r="3286">
          <cell r="V3286" t="str">
            <v/>
          </cell>
        </row>
        <row r="3287">
          <cell r="V3287" t="str">
            <v/>
          </cell>
        </row>
        <row r="3288">
          <cell r="V3288" t="str">
            <v/>
          </cell>
        </row>
        <row r="3289">
          <cell r="V3289" t="str">
            <v/>
          </cell>
        </row>
        <row r="3290">
          <cell r="V3290" t="str">
            <v/>
          </cell>
        </row>
        <row r="3291">
          <cell r="V3291" t="str">
            <v/>
          </cell>
        </row>
        <row r="3292">
          <cell r="V3292" t="str">
            <v/>
          </cell>
        </row>
        <row r="3293">
          <cell r="V3293" t="str">
            <v/>
          </cell>
        </row>
        <row r="3294">
          <cell r="V3294" t="str">
            <v/>
          </cell>
        </row>
        <row r="3295">
          <cell r="V3295" t="str">
            <v/>
          </cell>
        </row>
        <row r="3296">
          <cell r="V3296" t="str">
            <v/>
          </cell>
        </row>
        <row r="3297">
          <cell r="V3297" t="str">
            <v/>
          </cell>
        </row>
        <row r="3298">
          <cell r="V3298" t="str">
            <v/>
          </cell>
        </row>
        <row r="3299">
          <cell r="V3299" t="str">
            <v/>
          </cell>
        </row>
        <row r="3300">
          <cell r="V3300" t="str">
            <v/>
          </cell>
        </row>
        <row r="3301">
          <cell r="V3301" t="str">
            <v/>
          </cell>
        </row>
        <row r="3302">
          <cell r="V3302" t="str">
            <v/>
          </cell>
        </row>
        <row r="3303">
          <cell r="V3303" t="str">
            <v/>
          </cell>
        </row>
        <row r="3304">
          <cell r="V3304" t="str">
            <v/>
          </cell>
        </row>
        <row r="3305">
          <cell r="V3305" t="str">
            <v/>
          </cell>
        </row>
        <row r="3306">
          <cell r="V3306" t="str">
            <v/>
          </cell>
        </row>
        <row r="3307">
          <cell r="V3307" t="str">
            <v/>
          </cell>
        </row>
        <row r="3308">
          <cell r="V3308" t="str">
            <v/>
          </cell>
        </row>
        <row r="3309">
          <cell r="V3309" t="str">
            <v/>
          </cell>
        </row>
        <row r="3310">
          <cell r="V3310" t="str">
            <v/>
          </cell>
        </row>
        <row r="3311">
          <cell r="V3311" t="str">
            <v/>
          </cell>
        </row>
        <row r="3312">
          <cell r="V3312" t="str">
            <v/>
          </cell>
        </row>
        <row r="3313">
          <cell r="V3313" t="str">
            <v/>
          </cell>
        </row>
        <row r="3314">
          <cell r="V3314" t="str">
            <v/>
          </cell>
        </row>
        <row r="3315">
          <cell r="V3315" t="str">
            <v/>
          </cell>
        </row>
        <row r="3316">
          <cell r="V3316" t="str">
            <v/>
          </cell>
        </row>
        <row r="3317">
          <cell r="V3317" t="str">
            <v/>
          </cell>
        </row>
        <row r="3318">
          <cell r="V3318" t="str">
            <v/>
          </cell>
        </row>
        <row r="3319">
          <cell r="V3319" t="str">
            <v/>
          </cell>
        </row>
        <row r="3320">
          <cell r="V3320" t="str">
            <v/>
          </cell>
        </row>
        <row r="3321">
          <cell r="V3321" t="str">
            <v/>
          </cell>
        </row>
        <row r="3322">
          <cell r="V3322" t="str">
            <v/>
          </cell>
        </row>
        <row r="3323">
          <cell r="V3323" t="str">
            <v/>
          </cell>
        </row>
        <row r="3324">
          <cell r="V3324" t="str">
            <v/>
          </cell>
        </row>
        <row r="3325">
          <cell r="V3325" t="str">
            <v/>
          </cell>
        </row>
        <row r="3326">
          <cell r="V3326" t="str">
            <v/>
          </cell>
        </row>
        <row r="3327">
          <cell r="V3327" t="str">
            <v/>
          </cell>
        </row>
        <row r="3328">
          <cell r="V3328" t="str">
            <v/>
          </cell>
        </row>
        <row r="3329">
          <cell r="V3329" t="str">
            <v/>
          </cell>
        </row>
        <row r="3330">
          <cell r="V3330" t="str">
            <v/>
          </cell>
        </row>
        <row r="3331">
          <cell r="V3331" t="str">
            <v/>
          </cell>
        </row>
        <row r="3332">
          <cell r="V3332" t="str">
            <v/>
          </cell>
        </row>
        <row r="3333">
          <cell r="V3333" t="str">
            <v/>
          </cell>
        </row>
        <row r="3334">
          <cell r="V3334" t="str">
            <v/>
          </cell>
        </row>
        <row r="3335">
          <cell r="V3335" t="str">
            <v/>
          </cell>
        </row>
        <row r="3336">
          <cell r="V3336" t="str">
            <v/>
          </cell>
        </row>
        <row r="3337">
          <cell r="V3337" t="str">
            <v/>
          </cell>
        </row>
        <row r="3338">
          <cell r="V3338" t="str">
            <v/>
          </cell>
        </row>
        <row r="3339">
          <cell r="V3339" t="str">
            <v/>
          </cell>
        </row>
        <row r="3340">
          <cell r="V3340" t="str">
            <v/>
          </cell>
        </row>
        <row r="3341">
          <cell r="V3341" t="str">
            <v/>
          </cell>
        </row>
        <row r="3342">
          <cell r="V3342" t="str">
            <v/>
          </cell>
        </row>
        <row r="3343">
          <cell r="V3343" t="str">
            <v/>
          </cell>
        </row>
        <row r="3344">
          <cell r="V3344" t="str">
            <v/>
          </cell>
        </row>
        <row r="3345">
          <cell r="V3345" t="str">
            <v/>
          </cell>
        </row>
        <row r="3346">
          <cell r="V3346" t="str">
            <v/>
          </cell>
        </row>
        <row r="3347">
          <cell r="V3347" t="str">
            <v/>
          </cell>
        </row>
        <row r="3348">
          <cell r="V3348" t="str">
            <v/>
          </cell>
        </row>
        <row r="3349">
          <cell r="V3349" t="str">
            <v/>
          </cell>
        </row>
        <row r="3350">
          <cell r="V3350" t="str">
            <v/>
          </cell>
        </row>
        <row r="3351">
          <cell r="V3351" t="str">
            <v/>
          </cell>
        </row>
        <row r="3352">
          <cell r="V3352" t="str">
            <v/>
          </cell>
        </row>
        <row r="3353">
          <cell r="V3353" t="str">
            <v/>
          </cell>
        </row>
        <row r="3354">
          <cell r="V3354" t="str">
            <v/>
          </cell>
        </row>
        <row r="3355">
          <cell r="V3355" t="str">
            <v/>
          </cell>
        </row>
        <row r="3356">
          <cell r="V3356" t="str">
            <v/>
          </cell>
        </row>
        <row r="3357">
          <cell r="V3357" t="str">
            <v/>
          </cell>
        </row>
        <row r="3358">
          <cell r="V3358" t="str">
            <v/>
          </cell>
        </row>
        <row r="3359">
          <cell r="V3359" t="str">
            <v/>
          </cell>
        </row>
        <row r="3360">
          <cell r="V3360" t="str">
            <v/>
          </cell>
        </row>
        <row r="3361">
          <cell r="V3361" t="str">
            <v/>
          </cell>
        </row>
        <row r="3362">
          <cell r="V3362" t="str">
            <v/>
          </cell>
        </row>
        <row r="3363">
          <cell r="V3363" t="str">
            <v/>
          </cell>
        </row>
        <row r="3364">
          <cell r="V3364" t="str">
            <v/>
          </cell>
        </row>
        <row r="3365">
          <cell r="V3365" t="str">
            <v/>
          </cell>
        </row>
        <row r="3366">
          <cell r="V3366" t="str">
            <v/>
          </cell>
        </row>
        <row r="3367">
          <cell r="V3367" t="str">
            <v/>
          </cell>
        </row>
        <row r="3368">
          <cell r="V3368" t="str">
            <v/>
          </cell>
        </row>
        <row r="3369">
          <cell r="V3369" t="str">
            <v/>
          </cell>
        </row>
        <row r="3370">
          <cell r="V3370" t="str">
            <v/>
          </cell>
        </row>
        <row r="3371">
          <cell r="V3371" t="str">
            <v/>
          </cell>
        </row>
        <row r="3372">
          <cell r="V3372" t="str">
            <v/>
          </cell>
        </row>
        <row r="3373">
          <cell r="V3373" t="str">
            <v/>
          </cell>
        </row>
        <row r="3374">
          <cell r="V3374" t="str">
            <v/>
          </cell>
        </row>
        <row r="3375">
          <cell r="V3375" t="str">
            <v/>
          </cell>
        </row>
        <row r="3376">
          <cell r="V3376" t="str">
            <v/>
          </cell>
        </row>
        <row r="3377">
          <cell r="V3377" t="str">
            <v/>
          </cell>
        </row>
        <row r="3378">
          <cell r="V3378" t="str">
            <v/>
          </cell>
        </row>
        <row r="3379">
          <cell r="V3379" t="str">
            <v/>
          </cell>
        </row>
        <row r="3380">
          <cell r="V3380" t="str">
            <v/>
          </cell>
        </row>
        <row r="3381">
          <cell r="V3381" t="str">
            <v/>
          </cell>
        </row>
        <row r="3382">
          <cell r="V3382" t="str">
            <v/>
          </cell>
        </row>
        <row r="3383">
          <cell r="V3383" t="str">
            <v/>
          </cell>
        </row>
        <row r="3384">
          <cell r="V3384" t="str">
            <v/>
          </cell>
        </row>
        <row r="3385">
          <cell r="V3385" t="str">
            <v/>
          </cell>
        </row>
        <row r="3386">
          <cell r="V3386" t="str">
            <v/>
          </cell>
        </row>
        <row r="3387">
          <cell r="V3387" t="str">
            <v/>
          </cell>
        </row>
        <row r="3388">
          <cell r="V3388" t="str">
            <v/>
          </cell>
        </row>
        <row r="3389">
          <cell r="V3389" t="str">
            <v/>
          </cell>
        </row>
        <row r="3390">
          <cell r="V3390" t="str">
            <v/>
          </cell>
        </row>
        <row r="3391">
          <cell r="V3391" t="str">
            <v/>
          </cell>
        </row>
        <row r="3392">
          <cell r="V3392" t="str">
            <v/>
          </cell>
        </row>
        <row r="3393">
          <cell r="V3393" t="str">
            <v/>
          </cell>
        </row>
        <row r="3394">
          <cell r="V3394" t="str">
            <v/>
          </cell>
        </row>
        <row r="3395">
          <cell r="V3395" t="str">
            <v/>
          </cell>
        </row>
        <row r="3396">
          <cell r="V3396" t="str">
            <v/>
          </cell>
        </row>
        <row r="3397">
          <cell r="V3397" t="str">
            <v/>
          </cell>
        </row>
        <row r="3398">
          <cell r="V3398" t="str">
            <v/>
          </cell>
        </row>
        <row r="3399">
          <cell r="V3399" t="str">
            <v/>
          </cell>
        </row>
        <row r="3400">
          <cell r="V3400" t="str">
            <v/>
          </cell>
        </row>
        <row r="3401">
          <cell r="V3401" t="str">
            <v/>
          </cell>
        </row>
        <row r="3402">
          <cell r="V3402" t="str">
            <v/>
          </cell>
        </row>
        <row r="3403">
          <cell r="V3403" t="str">
            <v/>
          </cell>
        </row>
        <row r="3404">
          <cell r="V3404" t="str">
            <v/>
          </cell>
        </row>
        <row r="3405">
          <cell r="V3405" t="str">
            <v/>
          </cell>
        </row>
        <row r="3406">
          <cell r="V3406" t="str">
            <v/>
          </cell>
        </row>
        <row r="3407">
          <cell r="V3407" t="str">
            <v/>
          </cell>
        </row>
        <row r="3408">
          <cell r="V3408" t="str">
            <v/>
          </cell>
        </row>
        <row r="3409">
          <cell r="V3409" t="str">
            <v/>
          </cell>
        </row>
        <row r="3410">
          <cell r="V3410" t="str">
            <v/>
          </cell>
        </row>
        <row r="3411">
          <cell r="V3411" t="str">
            <v/>
          </cell>
        </row>
        <row r="3412">
          <cell r="V3412" t="str">
            <v/>
          </cell>
        </row>
        <row r="3413">
          <cell r="V3413" t="str">
            <v/>
          </cell>
        </row>
        <row r="3414">
          <cell r="V3414" t="str">
            <v/>
          </cell>
        </row>
        <row r="3415">
          <cell r="V3415" t="str">
            <v/>
          </cell>
        </row>
        <row r="3416">
          <cell r="V3416" t="str">
            <v/>
          </cell>
        </row>
        <row r="3417">
          <cell r="V3417" t="str">
            <v/>
          </cell>
        </row>
        <row r="3418">
          <cell r="V3418" t="str">
            <v/>
          </cell>
        </row>
        <row r="3419">
          <cell r="V3419" t="str">
            <v/>
          </cell>
        </row>
        <row r="3420">
          <cell r="V3420" t="str">
            <v/>
          </cell>
        </row>
        <row r="3421">
          <cell r="V3421" t="str">
            <v/>
          </cell>
        </row>
        <row r="3422">
          <cell r="V3422" t="str">
            <v/>
          </cell>
        </row>
        <row r="3423">
          <cell r="V3423" t="str">
            <v/>
          </cell>
        </row>
        <row r="3424">
          <cell r="V3424" t="str">
            <v/>
          </cell>
        </row>
        <row r="3425">
          <cell r="V3425" t="str">
            <v/>
          </cell>
        </row>
        <row r="3426">
          <cell r="V3426" t="str">
            <v/>
          </cell>
        </row>
        <row r="3427">
          <cell r="V3427" t="str">
            <v/>
          </cell>
        </row>
        <row r="3428">
          <cell r="V3428" t="str">
            <v/>
          </cell>
        </row>
        <row r="3429">
          <cell r="V3429" t="str">
            <v/>
          </cell>
        </row>
        <row r="3430">
          <cell r="V3430" t="str">
            <v/>
          </cell>
        </row>
        <row r="3431">
          <cell r="V3431" t="str">
            <v/>
          </cell>
        </row>
        <row r="3432">
          <cell r="V3432" t="str">
            <v/>
          </cell>
        </row>
        <row r="3433">
          <cell r="V3433" t="str">
            <v/>
          </cell>
        </row>
        <row r="3434">
          <cell r="V3434" t="str">
            <v/>
          </cell>
        </row>
        <row r="3435">
          <cell r="V3435" t="str">
            <v/>
          </cell>
        </row>
        <row r="3436">
          <cell r="V3436" t="str">
            <v/>
          </cell>
        </row>
        <row r="3437">
          <cell r="V3437" t="str">
            <v/>
          </cell>
        </row>
        <row r="3438">
          <cell r="V3438" t="str">
            <v/>
          </cell>
        </row>
        <row r="3439">
          <cell r="V3439" t="str">
            <v/>
          </cell>
        </row>
        <row r="3440">
          <cell r="V3440" t="str">
            <v/>
          </cell>
        </row>
        <row r="3441">
          <cell r="V3441" t="str">
            <v/>
          </cell>
        </row>
        <row r="3442">
          <cell r="V3442" t="str">
            <v/>
          </cell>
        </row>
        <row r="3443">
          <cell r="V3443" t="str">
            <v/>
          </cell>
        </row>
        <row r="3444">
          <cell r="V3444" t="str">
            <v/>
          </cell>
        </row>
        <row r="3445">
          <cell r="V3445" t="str">
            <v/>
          </cell>
        </row>
        <row r="3446">
          <cell r="V3446" t="str">
            <v/>
          </cell>
        </row>
        <row r="3447">
          <cell r="V3447" t="str">
            <v/>
          </cell>
        </row>
        <row r="3448">
          <cell r="V3448" t="str">
            <v/>
          </cell>
        </row>
        <row r="3449">
          <cell r="V3449" t="str">
            <v/>
          </cell>
        </row>
        <row r="3450">
          <cell r="V3450" t="str">
            <v/>
          </cell>
        </row>
        <row r="3451">
          <cell r="V3451" t="str">
            <v/>
          </cell>
        </row>
        <row r="3452">
          <cell r="V3452" t="str">
            <v/>
          </cell>
        </row>
        <row r="3453">
          <cell r="V3453" t="str">
            <v/>
          </cell>
        </row>
        <row r="3454">
          <cell r="V3454" t="str">
            <v/>
          </cell>
        </row>
        <row r="3455">
          <cell r="V3455" t="str">
            <v/>
          </cell>
        </row>
        <row r="3456">
          <cell r="V3456" t="str">
            <v/>
          </cell>
        </row>
        <row r="3457">
          <cell r="V3457" t="str">
            <v/>
          </cell>
        </row>
        <row r="3458">
          <cell r="V3458" t="str">
            <v/>
          </cell>
        </row>
        <row r="3459">
          <cell r="V3459" t="str">
            <v/>
          </cell>
        </row>
        <row r="3460">
          <cell r="V3460" t="str">
            <v/>
          </cell>
        </row>
        <row r="3461">
          <cell r="V3461" t="str">
            <v/>
          </cell>
        </row>
        <row r="3462">
          <cell r="V3462" t="str">
            <v/>
          </cell>
        </row>
        <row r="3463">
          <cell r="V3463" t="str">
            <v/>
          </cell>
        </row>
        <row r="3464">
          <cell r="V3464" t="str">
            <v/>
          </cell>
        </row>
        <row r="3465">
          <cell r="V3465" t="str">
            <v/>
          </cell>
        </row>
        <row r="3466">
          <cell r="V3466" t="str">
            <v/>
          </cell>
        </row>
        <row r="3467">
          <cell r="V3467" t="str">
            <v/>
          </cell>
        </row>
        <row r="3468">
          <cell r="V3468" t="str">
            <v/>
          </cell>
        </row>
        <row r="3469">
          <cell r="V3469" t="str">
            <v/>
          </cell>
        </row>
        <row r="3470">
          <cell r="V3470" t="str">
            <v/>
          </cell>
        </row>
        <row r="3471">
          <cell r="V3471" t="str">
            <v/>
          </cell>
        </row>
        <row r="3472">
          <cell r="V3472" t="str">
            <v/>
          </cell>
        </row>
        <row r="3473">
          <cell r="V3473" t="str">
            <v/>
          </cell>
        </row>
        <row r="3474">
          <cell r="V3474" t="str">
            <v/>
          </cell>
        </row>
        <row r="3475">
          <cell r="V3475" t="str">
            <v/>
          </cell>
        </row>
        <row r="3476">
          <cell r="V3476" t="str">
            <v/>
          </cell>
        </row>
        <row r="3477">
          <cell r="V3477" t="str">
            <v/>
          </cell>
        </row>
        <row r="3478">
          <cell r="V3478" t="str">
            <v/>
          </cell>
        </row>
        <row r="3479">
          <cell r="V3479" t="str">
            <v/>
          </cell>
        </row>
        <row r="3480">
          <cell r="V3480" t="str">
            <v/>
          </cell>
        </row>
        <row r="3481">
          <cell r="V3481" t="str">
            <v/>
          </cell>
        </row>
        <row r="3482">
          <cell r="V3482" t="str">
            <v/>
          </cell>
        </row>
        <row r="3483">
          <cell r="V3483" t="str">
            <v/>
          </cell>
        </row>
        <row r="3484">
          <cell r="V3484" t="str">
            <v/>
          </cell>
        </row>
        <row r="3485">
          <cell r="V3485" t="str">
            <v/>
          </cell>
        </row>
        <row r="3486">
          <cell r="V3486" t="str">
            <v/>
          </cell>
        </row>
        <row r="3487">
          <cell r="V3487" t="str">
            <v/>
          </cell>
        </row>
        <row r="3488">
          <cell r="V3488" t="str">
            <v/>
          </cell>
        </row>
        <row r="3489">
          <cell r="V3489" t="str">
            <v/>
          </cell>
        </row>
        <row r="3490">
          <cell r="V3490" t="str">
            <v/>
          </cell>
        </row>
        <row r="3491">
          <cell r="V3491" t="str">
            <v/>
          </cell>
        </row>
        <row r="3492">
          <cell r="V3492" t="str">
            <v/>
          </cell>
        </row>
        <row r="3493">
          <cell r="V3493" t="str">
            <v/>
          </cell>
        </row>
        <row r="3494">
          <cell r="V3494" t="str">
            <v/>
          </cell>
        </row>
        <row r="3495">
          <cell r="V3495" t="str">
            <v/>
          </cell>
        </row>
        <row r="3496">
          <cell r="V3496" t="str">
            <v/>
          </cell>
        </row>
        <row r="3497">
          <cell r="V3497" t="str">
            <v/>
          </cell>
        </row>
        <row r="3498">
          <cell r="V3498" t="str">
            <v/>
          </cell>
        </row>
        <row r="3499">
          <cell r="V3499" t="str">
            <v/>
          </cell>
        </row>
        <row r="3500">
          <cell r="V3500" t="str">
            <v/>
          </cell>
        </row>
        <row r="3501">
          <cell r="V3501" t="str">
            <v/>
          </cell>
        </row>
        <row r="3502">
          <cell r="V3502" t="str">
            <v/>
          </cell>
        </row>
        <row r="3503">
          <cell r="V3503" t="str">
            <v/>
          </cell>
        </row>
        <row r="3504">
          <cell r="V3504" t="str">
            <v/>
          </cell>
        </row>
        <row r="3505">
          <cell r="V3505" t="str">
            <v/>
          </cell>
        </row>
        <row r="3506">
          <cell r="V3506" t="str">
            <v/>
          </cell>
        </row>
        <row r="3507">
          <cell r="V3507" t="str">
            <v/>
          </cell>
        </row>
        <row r="3508">
          <cell r="V3508" t="str">
            <v/>
          </cell>
        </row>
        <row r="3509">
          <cell r="V3509" t="str">
            <v/>
          </cell>
        </row>
        <row r="3510">
          <cell r="V3510" t="str">
            <v/>
          </cell>
        </row>
        <row r="3511">
          <cell r="V3511" t="str">
            <v/>
          </cell>
        </row>
        <row r="3512">
          <cell r="V3512" t="str">
            <v/>
          </cell>
        </row>
        <row r="3513">
          <cell r="V3513" t="str">
            <v/>
          </cell>
        </row>
        <row r="3514">
          <cell r="V3514" t="str">
            <v/>
          </cell>
        </row>
        <row r="3515">
          <cell r="V3515" t="str">
            <v/>
          </cell>
        </row>
        <row r="3516">
          <cell r="V3516" t="str">
            <v/>
          </cell>
        </row>
        <row r="3517">
          <cell r="V3517" t="str">
            <v/>
          </cell>
        </row>
        <row r="3518">
          <cell r="V3518" t="str">
            <v/>
          </cell>
        </row>
        <row r="3519">
          <cell r="V3519" t="str">
            <v/>
          </cell>
        </row>
        <row r="3520">
          <cell r="V3520" t="str">
            <v/>
          </cell>
        </row>
        <row r="3521">
          <cell r="V3521" t="str">
            <v/>
          </cell>
        </row>
        <row r="3522">
          <cell r="V3522" t="str">
            <v/>
          </cell>
        </row>
        <row r="3523">
          <cell r="V3523" t="str">
            <v/>
          </cell>
        </row>
        <row r="3524">
          <cell r="V3524" t="str">
            <v/>
          </cell>
        </row>
        <row r="3525">
          <cell r="V3525" t="str">
            <v/>
          </cell>
        </row>
        <row r="3526">
          <cell r="V3526" t="str">
            <v/>
          </cell>
        </row>
        <row r="3527">
          <cell r="V3527" t="str">
            <v/>
          </cell>
        </row>
        <row r="3528">
          <cell r="V3528" t="str">
            <v/>
          </cell>
        </row>
        <row r="3529">
          <cell r="V3529" t="str">
            <v/>
          </cell>
        </row>
        <row r="3530">
          <cell r="V3530" t="str">
            <v/>
          </cell>
        </row>
        <row r="3531">
          <cell r="V3531" t="str">
            <v/>
          </cell>
        </row>
        <row r="3532">
          <cell r="V3532" t="str">
            <v/>
          </cell>
        </row>
        <row r="3533">
          <cell r="V3533" t="str">
            <v/>
          </cell>
        </row>
        <row r="3534">
          <cell r="V3534" t="str">
            <v/>
          </cell>
        </row>
        <row r="3535">
          <cell r="V3535" t="str">
            <v/>
          </cell>
        </row>
        <row r="3536">
          <cell r="V3536" t="str">
            <v/>
          </cell>
        </row>
        <row r="3537">
          <cell r="V3537" t="str">
            <v/>
          </cell>
        </row>
        <row r="3538">
          <cell r="V3538" t="str">
            <v/>
          </cell>
        </row>
        <row r="3539">
          <cell r="V3539" t="str">
            <v/>
          </cell>
        </row>
        <row r="3540">
          <cell r="V3540" t="str">
            <v/>
          </cell>
        </row>
        <row r="3541">
          <cell r="V3541" t="str">
            <v/>
          </cell>
        </row>
        <row r="3542">
          <cell r="V3542" t="str">
            <v/>
          </cell>
        </row>
        <row r="3543">
          <cell r="V3543" t="str">
            <v/>
          </cell>
        </row>
        <row r="3544">
          <cell r="V3544" t="str">
            <v/>
          </cell>
        </row>
        <row r="3545">
          <cell r="V3545" t="str">
            <v/>
          </cell>
        </row>
        <row r="3546">
          <cell r="V3546" t="str">
            <v/>
          </cell>
        </row>
        <row r="3547">
          <cell r="V3547" t="str">
            <v/>
          </cell>
        </row>
        <row r="3548">
          <cell r="V3548" t="str">
            <v/>
          </cell>
        </row>
        <row r="3549">
          <cell r="V3549" t="str">
            <v/>
          </cell>
        </row>
        <row r="3550">
          <cell r="V3550" t="str">
            <v/>
          </cell>
        </row>
        <row r="3551">
          <cell r="V3551" t="str">
            <v/>
          </cell>
        </row>
        <row r="3552">
          <cell r="V3552" t="str">
            <v/>
          </cell>
        </row>
        <row r="3553">
          <cell r="V3553" t="str">
            <v/>
          </cell>
        </row>
        <row r="3554">
          <cell r="V3554" t="str">
            <v/>
          </cell>
        </row>
        <row r="3555">
          <cell r="V3555" t="str">
            <v/>
          </cell>
        </row>
        <row r="3556">
          <cell r="V3556" t="str">
            <v/>
          </cell>
        </row>
        <row r="3557">
          <cell r="V3557" t="str">
            <v/>
          </cell>
        </row>
        <row r="3558">
          <cell r="V3558" t="str">
            <v/>
          </cell>
        </row>
        <row r="3559">
          <cell r="V3559" t="str">
            <v/>
          </cell>
        </row>
        <row r="3560">
          <cell r="V3560" t="str">
            <v/>
          </cell>
        </row>
        <row r="3561">
          <cell r="V3561" t="str">
            <v/>
          </cell>
        </row>
        <row r="3562">
          <cell r="V3562" t="str">
            <v/>
          </cell>
        </row>
        <row r="3563">
          <cell r="V3563" t="str">
            <v/>
          </cell>
        </row>
        <row r="3564">
          <cell r="V3564" t="str">
            <v/>
          </cell>
        </row>
        <row r="3565">
          <cell r="V3565" t="str">
            <v/>
          </cell>
        </row>
        <row r="3566">
          <cell r="V3566" t="str">
            <v/>
          </cell>
        </row>
        <row r="3567">
          <cell r="V3567" t="str">
            <v/>
          </cell>
        </row>
        <row r="3568">
          <cell r="V3568" t="str">
            <v/>
          </cell>
        </row>
        <row r="3569">
          <cell r="V3569" t="str">
            <v/>
          </cell>
        </row>
        <row r="3570">
          <cell r="V3570" t="str">
            <v/>
          </cell>
        </row>
        <row r="3571">
          <cell r="V3571" t="str">
            <v/>
          </cell>
        </row>
        <row r="3572">
          <cell r="V3572" t="str">
            <v/>
          </cell>
        </row>
        <row r="3573">
          <cell r="V3573" t="str">
            <v/>
          </cell>
        </row>
        <row r="3574">
          <cell r="V3574" t="str">
            <v/>
          </cell>
        </row>
        <row r="3575">
          <cell r="V3575" t="str">
            <v/>
          </cell>
        </row>
        <row r="3576">
          <cell r="V3576" t="str">
            <v/>
          </cell>
        </row>
        <row r="3577">
          <cell r="V3577" t="str">
            <v/>
          </cell>
        </row>
        <row r="3578">
          <cell r="V3578" t="str">
            <v/>
          </cell>
        </row>
        <row r="3579">
          <cell r="V3579" t="str">
            <v/>
          </cell>
        </row>
        <row r="3580">
          <cell r="V3580" t="str">
            <v/>
          </cell>
        </row>
        <row r="3581">
          <cell r="V3581" t="str">
            <v/>
          </cell>
        </row>
        <row r="3582">
          <cell r="V3582" t="str">
            <v/>
          </cell>
        </row>
        <row r="3583">
          <cell r="V3583" t="str">
            <v/>
          </cell>
        </row>
        <row r="3584">
          <cell r="V3584" t="str">
            <v/>
          </cell>
        </row>
        <row r="3585">
          <cell r="V3585" t="str">
            <v/>
          </cell>
        </row>
        <row r="3586">
          <cell r="V3586" t="str">
            <v/>
          </cell>
        </row>
        <row r="3587">
          <cell r="V3587" t="str">
            <v/>
          </cell>
        </row>
        <row r="3588">
          <cell r="V3588" t="str">
            <v/>
          </cell>
        </row>
        <row r="3589">
          <cell r="V3589" t="str">
            <v/>
          </cell>
        </row>
        <row r="3590">
          <cell r="V3590" t="str">
            <v/>
          </cell>
        </row>
        <row r="3591">
          <cell r="V3591" t="str">
            <v/>
          </cell>
        </row>
        <row r="3592">
          <cell r="V3592" t="str">
            <v/>
          </cell>
        </row>
        <row r="3593">
          <cell r="V3593" t="str">
            <v/>
          </cell>
        </row>
        <row r="3594">
          <cell r="V3594" t="str">
            <v/>
          </cell>
        </row>
        <row r="3595">
          <cell r="V3595" t="str">
            <v/>
          </cell>
        </row>
        <row r="3596">
          <cell r="V3596" t="str">
            <v/>
          </cell>
        </row>
        <row r="3597">
          <cell r="V3597" t="str">
            <v/>
          </cell>
        </row>
        <row r="3598">
          <cell r="V3598" t="str">
            <v/>
          </cell>
        </row>
        <row r="3599">
          <cell r="V3599" t="str">
            <v/>
          </cell>
        </row>
        <row r="3600">
          <cell r="V3600" t="str">
            <v/>
          </cell>
        </row>
        <row r="3601">
          <cell r="V3601" t="str">
            <v/>
          </cell>
        </row>
        <row r="3602">
          <cell r="V3602" t="str">
            <v/>
          </cell>
        </row>
        <row r="3603">
          <cell r="V3603" t="str">
            <v/>
          </cell>
        </row>
        <row r="3604">
          <cell r="V3604" t="str">
            <v/>
          </cell>
        </row>
        <row r="3605">
          <cell r="V3605" t="str">
            <v/>
          </cell>
        </row>
        <row r="3606">
          <cell r="V3606" t="str">
            <v/>
          </cell>
        </row>
        <row r="3607">
          <cell r="V3607" t="str">
            <v/>
          </cell>
        </row>
        <row r="3608">
          <cell r="V3608" t="str">
            <v/>
          </cell>
        </row>
        <row r="3609">
          <cell r="V3609" t="str">
            <v/>
          </cell>
        </row>
        <row r="3610">
          <cell r="V3610" t="str">
            <v/>
          </cell>
        </row>
        <row r="3611">
          <cell r="V3611" t="str">
            <v/>
          </cell>
        </row>
        <row r="3612">
          <cell r="V3612" t="str">
            <v/>
          </cell>
        </row>
        <row r="3613">
          <cell r="V3613" t="str">
            <v/>
          </cell>
        </row>
        <row r="3614">
          <cell r="V3614" t="str">
            <v/>
          </cell>
        </row>
        <row r="3615">
          <cell r="V3615" t="str">
            <v/>
          </cell>
        </row>
        <row r="3616">
          <cell r="V3616" t="str">
            <v/>
          </cell>
        </row>
        <row r="3617">
          <cell r="V3617" t="str">
            <v/>
          </cell>
        </row>
        <row r="3618">
          <cell r="V3618" t="str">
            <v/>
          </cell>
        </row>
        <row r="3619">
          <cell r="V3619" t="str">
            <v/>
          </cell>
        </row>
        <row r="3620">
          <cell r="V3620" t="str">
            <v/>
          </cell>
        </row>
        <row r="3621">
          <cell r="V3621" t="str">
            <v/>
          </cell>
        </row>
        <row r="3622">
          <cell r="V3622" t="str">
            <v/>
          </cell>
        </row>
        <row r="3623">
          <cell r="V3623" t="str">
            <v/>
          </cell>
        </row>
        <row r="3624">
          <cell r="V3624" t="str">
            <v/>
          </cell>
        </row>
        <row r="3625">
          <cell r="V3625" t="str">
            <v/>
          </cell>
        </row>
        <row r="3626">
          <cell r="V3626" t="str">
            <v/>
          </cell>
        </row>
        <row r="3627">
          <cell r="V3627" t="str">
            <v/>
          </cell>
        </row>
        <row r="3628">
          <cell r="V3628" t="str">
            <v/>
          </cell>
        </row>
        <row r="3629">
          <cell r="V3629" t="str">
            <v/>
          </cell>
        </row>
        <row r="3630">
          <cell r="V3630" t="str">
            <v/>
          </cell>
        </row>
        <row r="3631">
          <cell r="V3631" t="str">
            <v/>
          </cell>
        </row>
        <row r="3632">
          <cell r="V3632" t="str">
            <v/>
          </cell>
        </row>
        <row r="3633">
          <cell r="V3633" t="str">
            <v/>
          </cell>
        </row>
        <row r="3634">
          <cell r="V3634" t="str">
            <v/>
          </cell>
        </row>
        <row r="3635">
          <cell r="V3635" t="str">
            <v/>
          </cell>
        </row>
        <row r="3636">
          <cell r="V3636" t="str">
            <v/>
          </cell>
        </row>
        <row r="3637">
          <cell r="V3637" t="str">
            <v/>
          </cell>
        </row>
        <row r="3638">
          <cell r="V3638" t="str">
            <v/>
          </cell>
        </row>
        <row r="3639">
          <cell r="V3639" t="str">
            <v/>
          </cell>
        </row>
        <row r="3640">
          <cell r="V3640" t="str">
            <v/>
          </cell>
        </row>
        <row r="3641">
          <cell r="V3641" t="str">
            <v/>
          </cell>
        </row>
        <row r="3642">
          <cell r="V3642" t="str">
            <v/>
          </cell>
        </row>
        <row r="3643">
          <cell r="V3643" t="str">
            <v/>
          </cell>
        </row>
        <row r="3644">
          <cell r="V3644" t="str">
            <v/>
          </cell>
        </row>
        <row r="3645">
          <cell r="V3645" t="str">
            <v/>
          </cell>
        </row>
        <row r="3646">
          <cell r="V3646" t="str">
            <v/>
          </cell>
        </row>
        <row r="3647">
          <cell r="V3647" t="str">
            <v/>
          </cell>
        </row>
        <row r="3648">
          <cell r="V3648" t="str">
            <v/>
          </cell>
        </row>
        <row r="3649">
          <cell r="V3649" t="str">
            <v/>
          </cell>
        </row>
        <row r="3650">
          <cell r="V3650" t="str">
            <v/>
          </cell>
        </row>
        <row r="3651">
          <cell r="V3651" t="str">
            <v/>
          </cell>
        </row>
        <row r="3652">
          <cell r="V3652" t="str">
            <v/>
          </cell>
        </row>
        <row r="3653">
          <cell r="V3653" t="str">
            <v/>
          </cell>
        </row>
        <row r="3654">
          <cell r="V3654" t="str">
            <v/>
          </cell>
        </row>
        <row r="3655">
          <cell r="V3655" t="str">
            <v/>
          </cell>
        </row>
        <row r="3656">
          <cell r="V3656" t="str">
            <v/>
          </cell>
        </row>
        <row r="3657">
          <cell r="V3657" t="str">
            <v/>
          </cell>
        </row>
        <row r="3658">
          <cell r="V3658" t="str">
            <v/>
          </cell>
        </row>
        <row r="3659">
          <cell r="V3659" t="str">
            <v/>
          </cell>
        </row>
        <row r="3660">
          <cell r="V3660" t="str">
            <v/>
          </cell>
        </row>
        <row r="3661">
          <cell r="V3661" t="str">
            <v/>
          </cell>
        </row>
        <row r="3662">
          <cell r="V3662" t="str">
            <v/>
          </cell>
        </row>
        <row r="3663">
          <cell r="V3663" t="str">
            <v/>
          </cell>
        </row>
        <row r="3664">
          <cell r="V3664" t="str">
            <v/>
          </cell>
        </row>
        <row r="3665">
          <cell r="V3665" t="str">
            <v/>
          </cell>
        </row>
        <row r="3666">
          <cell r="V3666" t="str">
            <v/>
          </cell>
        </row>
        <row r="3667">
          <cell r="V3667" t="str">
            <v/>
          </cell>
        </row>
        <row r="3668">
          <cell r="V3668" t="str">
            <v/>
          </cell>
        </row>
        <row r="3669">
          <cell r="V3669" t="str">
            <v/>
          </cell>
        </row>
        <row r="3670">
          <cell r="V3670" t="str">
            <v/>
          </cell>
        </row>
        <row r="3671">
          <cell r="V3671" t="str">
            <v/>
          </cell>
        </row>
        <row r="3672">
          <cell r="V3672" t="str">
            <v/>
          </cell>
        </row>
        <row r="3673">
          <cell r="V3673" t="str">
            <v/>
          </cell>
        </row>
        <row r="3674">
          <cell r="V3674" t="str">
            <v/>
          </cell>
        </row>
        <row r="3675">
          <cell r="V3675" t="str">
            <v/>
          </cell>
        </row>
        <row r="3676">
          <cell r="V3676" t="str">
            <v/>
          </cell>
        </row>
        <row r="3677">
          <cell r="V3677" t="str">
            <v/>
          </cell>
        </row>
        <row r="3678">
          <cell r="V3678" t="str">
            <v/>
          </cell>
        </row>
        <row r="3679">
          <cell r="V3679" t="str">
            <v/>
          </cell>
        </row>
        <row r="3680">
          <cell r="V3680" t="str">
            <v/>
          </cell>
        </row>
        <row r="3681">
          <cell r="V3681" t="str">
            <v/>
          </cell>
        </row>
        <row r="3682">
          <cell r="V3682" t="str">
            <v/>
          </cell>
        </row>
        <row r="3683">
          <cell r="V3683" t="str">
            <v/>
          </cell>
        </row>
        <row r="3684">
          <cell r="V3684" t="str">
            <v/>
          </cell>
        </row>
        <row r="3685">
          <cell r="V3685" t="str">
            <v/>
          </cell>
        </row>
        <row r="3686">
          <cell r="V3686" t="str">
            <v/>
          </cell>
        </row>
        <row r="3687">
          <cell r="V3687" t="str">
            <v/>
          </cell>
        </row>
        <row r="3688">
          <cell r="V3688" t="str">
            <v/>
          </cell>
        </row>
        <row r="3689">
          <cell r="V3689" t="str">
            <v/>
          </cell>
        </row>
        <row r="3690">
          <cell r="V3690" t="str">
            <v/>
          </cell>
        </row>
        <row r="3691">
          <cell r="V3691" t="str">
            <v/>
          </cell>
        </row>
        <row r="3692">
          <cell r="V3692" t="str">
            <v/>
          </cell>
        </row>
        <row r="3693">
          <cell r="V3693" t="str">
            <v/>
          </cell>
        </row>
        <row r="3694">
          <cell r="V3694" t="str">
            <v/>
          </cell>
        </row>
        <row r="3695">
          <cell r="V3695" t="str">
            <v/>
          </cell>
        </row>
        <row r="3696">
          <cell r="V3696" t="str">
            <v/>
          </cell>
        </row>
        <row r="3697">
          <cell r="V3697" t="str">
            <v/>
          </cell>
        </row>
        <row r="3698">
          <cell r="V3698" t="str">
            <v/>
          </cell>
        </row>
        <row r="3699">
          <cell r="V3699" t="str">
            <v/>
          </cell>
        </row>
        <row r="3700">
          <cell r="V3700" t="str">
            <v/>
          </cell>
        </row>
        <row r="3701">
          <cell r="V3701" t="str">
            <v/>
          </cell>
        </row>
        <row r="3702">
          <cell r="V3702" t="str">
            <v/>
          </cell>
        </row>
        <row r="3703">
          <cell r="V3703" t="str">
            <v/>
          </cell>
        </row>
        <row r="3704">
          <cell r="V3704" t="str">
            <v/>
          </cell>
        </row>
        <row r="3705">
          <cell r="V3705" t="str">
            <v/>
          </cell>
        </row>
        <row r="3706">
          <cell r="V3706" t="str">
            <v/>
          </cell>
        </row>
        <row r="3707">
          <cell r="V3707" t="str">
            <v/>
          </cell>
        </row>
        <row r="3708">
          <cell r="V3708" t="str">
            <v/>
          </cell>
        </row>
        <row r="3709">
          <cell r="V3709" t="str">
            <v/>
          </cell>
        </row>
        <row r="3710">
          <cell r="V3710" t="str">
            <v/>
          </cell>
        </row>
        <row r="3711">
          <cell r="V3711" t="str">
            <v/>
          </cell>
        </row>
        <row r="3712">
          <cell r="V3712" t="str">
            <v/>
          </cell>
        </row>
        <row r="3713">
          <cell r="V3713" t="str">
            <v/>
          </cell>
        </row>
        <row r="3714">
          <cell r="V3714" t="str">
            <v/>
          </cell>
        </row>
        <row r="3715">
          <cell r="V3715" t="str">
            <v/>
          </cell>
        </row>
        <row r="3716">
          <cell r="V3716" t="str">
            <v/>
          </cell>
        </row>
        <row r="3717">
          <cell r="V3717" t="str">
            <v/>
          </cell>
        </row>
        <row r="3718">
          <cell r="V3718" t="str">
            <v/>
          </cell>
        </row>
        <row r="3719">
          <cell r="V3719" t="str">
            <v/>
          </cell>
        </row>
        <row r="3720">
          <cell r="V3720" t="str">
            <v/>
          </cell>
        </row>
        <row r="3721">
          <cell r="V3721" t="str">
            <v/>
          </cell>
        </row>
        <row r="3722">
          <cell r="V3722" t="str">
            <v/>
          </cell>
        </row>
        <row r="3723">
          <cell r="V3723" t="str">
            <v/>
          </cell>
        </row>
        <row r="3724">
          <cell r="V3724" t="str">
            <v/>
          </cell>
        </row>
        <row r="3725">
          <cell r="V3725" t="str">
            <v/>
          </cell>
        </row>
        <row r="3726">
          <cell r="V3726" t="str">
            <v/>
          </cell>
        </row>
        <row r="3727">
          <cell r="V3727" t="str">
            <v/>
          </cell>
        </row>
        <row r="3728">
          <cell r="V3728" t="str">
            <v/>
          </cell>
        </row>
        <row r="3729">
          <cell r="V3729" t="str">
            <v/>
          </cell>
        </row>
        <row r="3730">
          <cell r="V3730" t="str">
            <v/>
          </cell>
        </row>
        <row r="3731">
          <cell r="V3731" t="str">
            <v/>
          </cell>
        </row>
        <row r="3732">
          <cell r="V3732" t="str">
            <v/>
          </cell>
        </row>
        <row r="3733">
          <cell r="V3733" t="str">
            <v/>
          </cell>
        </row>
        <row r="3734">
          <cell r="V3734" t="str">
            <v/>
          </cell>
        </row>
        <row r="3735">
          <cell r="V3735" t="str">
            <v/>
          </cell>
        </row>
        <row r="3736">
          <cell r="V3736" t="str">
            <v/>
          </cell>
        </row>
        <row r="3737">
          <cell r="V3737" t="str">
            <v/>
          </cell>
        </row>
        <row r="3738">
          <cell r="V3738" t="str">
            <v/>
          </cell>
        </row>
        <row r="3739">
          <cell r="V3739" t="str">
            <v/>
          </cell>
        </row>
        <row r="3740">
          <cell r="V3740" t="str">
            <v/>
          </cell>
        </row>
        <row r="3741">
          <cell r="V3741" t="str">
            <v/>
          </cell>
        </row>
        <row r="3742">
          <cell r="V3742" t="str">
            <v/>
          </cell>
        </row>
        <row r="3743">
          <cell r="V3743" t="str">
            <v/>
          </cell>
        </row>
        <row r="3744">
          <cell r="V3744" t="str">
            <v/>
          </cell>
        </row>
        <row r="3745">
          <cell r="V3745" t="str">
            <v/>
          </cell>
        </row>
        <row r="3746">
          <cell r="V3746" t="str">
            <v/>
          </cell>
        </row>
        <row r="3747">
          <cell r="V3747" t="str">
            <v/>
          </cell>
        </row>
        <row r="3748">
          <cell r="V3748" t="str">
            <v/>
          </cell>
        </row>
        <row r="3749">
          <cell r="V3749" t="str">
            <v/>
          </cell>
        </row>
        <row r="3750">
          <cell r="V3750" t="str">
            <v/>
          </cell>
        </row>
        <row r="3751">
          <cell r="V3751" t="str">
            <v/>
          </cell>
        </row>
        <row r="3752">
          <cell r="V3752" t="str">
            <v/>
          </cell>
        </row>
        <row r="3753">
          <cell r="V3753" t="str">
            <v/>
          </cell>
        </row>
        <row r="3754">
          <cell r="V3754" t="str">
            <v/>
          </cell>
        </row>
        <row r="3755">
          <cell r="V3755" t="str">
            <v/>
          </cell>
        </row>
        <row r="3756">
          <cell r="V3756" t="str">
            <v/>
          </cell>
        </row>
        <row r="3757">
          <cell r="V3757" t="str">
            <v/>
          </cell>
        </row>
        <row r="3758">
          <cell r="V3758" t="str">
            <v/>
          </cell>
        </row>
        <row r="3759">
          <cell r="V3759" t="str">
            <v/>
          </cell>
        </row>
        <row r="3760">
          <cell r="V3760" t="str">
            <v/>
          </cell>
        </row>
        <row r="3761">
          <cell r="V3761" t="str">
            <v/>
          </cell>
        </row>
        <row r="3762">
          <cell r="V3762" t="str">
            <v/>
          </cell>
        </row>
        <row r="3763">
          <cell r="V3763" t="str">
            <v/>
          </cell>
        </row>
        <row r="3764">
          <cell r="V3764" t="str">
            <v/>
          </cell>
        </row>
        <row r="3765">
          <cell r="V3765" t="str">
            <v/>
          </cell>
        </row>
        <row r="3766">
          <cell r="V3766" t="str">
            <v/>
          </cell>
        </row>
        <row r="3767">
          <cell r="V3767" t="str">
            <v/>
          </cell>
        </row>
        <row r="3768">
          <cell r="V3768" t="str">
            <v/>
          </cell>
        </row>
        <row r="3769">
          <cell r="V3769" t="str">
            <v/>
          </cell>
        </row>
        <row r="3770">
          <cell r="V3770" t="str">
            <v/>
          </cell>
        </row>
        <row r="3771">
          <cell r="V3771" t="str">
            <v/>
          </cell>
        </row>
        <row r="3772">
          <cell r="V3772" t="str">
            <v/>
          </cell>
        </row>
        <row r="3773">
          <cell r="V3773" t="str">
            <v/>
          </cell>
        </row>
        <row r="3774">
          <cell r="V3774" t="str">
            <v/>
          </cell>
        </row>
        <row r="3775">
          <cell r="V3775" t="str">
            <v/>
          </cell>
        </row>
        <row r="3776">
          <cell r="V3776" t="str">
            <v/>
          </cell>
        </row>
        <row r="3777">
          <cell r="V3777" t="str">
            <v/>
          </cell>
        </row>
        <row r="3778">
          <cell r="V3778" t="str">
            <v/>
          </cell>
        </row>
        <row r="3779">
          <cell r="V3779" t="str">
            <v/>
          </cell>
        </row>
        <row r="3780">
          <cell r="V3780" t="str">
            <v/>
          </cell>
        </row>
        <row r="3781">
          <cell r="V3781" t="str">
            <v/>
          </cell>
        </row>
        <row r="3782">
          <cell r="V3782" t="str">
            <v/>
          </cell>
        </row>
        <row r="3783">
          <cell r="V3783" t="str">
            <v/>
          </cell>
        </row>
        <row r="3784">
          <cell r="V3784" t="str">
            <v/>
          </cell>
        </row>
        <row r="3785">
          <cell r="V3785" t="str">
            <v/>
          </cell>
        </row>
        <row r="3786">
          <cell r="V3786" t="str">
            <v/>
          </cell>
        </row>
        <row r="3787">
          <cell r="V3787" t="str">
            <v/>
          </cell>
        </row>
        <row r="3788">
          <cell r="V3788" t="str">
            <v/>
          </cell>
        </row>
        <row r="3789">
          <cell r="V3789" t="str">
            <v/>
          </cell>
        </row>
        <row r="3790">
          <cell r="V3790" t="str">
            <v/>
          </cell>
        </row>
        <row r="3791">
          <cell r="V3791" t="str">
            <v/>
          </cell>
        </row>
        <row r="3792">
          <cell r="V3792" t="str">
            <v/>
          </cell>
        </row>
        <row r="3793">
          <cell r="V3793" t="str">
            <v/>
          </cell>
        </row>
        <row r="3794">
          <cell r="V3794" t="str">
            <v/>
          </cell>
        </row>
        <row r="3795">
          <cell r="V3795" t="str">
            <v/>
          </cell>
        </row>
        <row r="3796">
          <cell r="V3796" t="str">
            <v/>
          </cell>
        </row>
        <row r="3797">
          <cell r="V3797" t="str">
            <v/>
          </cell>
        </row>
        <row r="3798">
          <cell r="V3798" t="str">
            <v/>
          </cell>
        </row>
        <row r="3799">
          <cell r="V3799" t="str">
            <v/>
          </cell>
        </row>
        <row r="3800">
          <cell r="V3800" t="str">
            <v/>
          </cell>
        </row>
        <row r="3801">
          <cell r="V3801" t="str">
            <v/>
          </cell>
        </row>
        <row r="3802">
          <cell r="V3802" t="str">
            <v/>
          </cell>
        </row>
        <row r="3803">
          <cell r="V3803" t="str">
            <v/>
          </cell>
        </row>
        <row r="3804">
          <cell r="V3804" t="str">
            <v/>
          </cell>
        </row>
        <row r="3805">
          <cell r="V3805" t="str">
            <v/>
          </cell>
        </row>
        <row r="3806">
          <cell r="V3806" t="str">
            <v/>
          </cell>
        </row>
        <row r="3807">
          <cell r="V3807" t="str">
            <v/>
          </cell>
        </row>
        <row r="3808">
          <cell r="V3808" t="str">
            <v/>
          </cell>
        </row>
        <row r="3809">
          <cell r="V3809" t="str">
            <v/>
          </cell>
        </row>
        <row r="3810">
          <cell r="V3810" t="str">
            <v/>
          </cell>
        </row>
        <row r="3811">
          <cell r="V3811" t="str">
            <v/>
          </cell>
        </row>
        <row r="3812">
          <cell r="V3812" t="str">
            <v/>
          </cell>
        </row>
        <row r="3813">
          <cell r="V3813" t="str">
            <v/>
          </cell>
        </row>
        <row r="3814">
          <cell r="V3814" t="str">
            <v/>
          </cell>
        </row>
        <row r="3815">
          <cell r="V3815" t="str">
            <v/>
          </cell>
        </row>
        <row r="3816">
          <cell r="V3816" t="str">
            <v/>
          </cell>
        </row>
        <row r="3817">
          <cell r="V3817" t="str">
            <v/>
          </cell>
        </row>
        <row r="3818">
          <cell r="V3818" t="str">
            <v/>
          </cell>
        </row>
        <row r="3819">
          <cell r="V3819" t="str">
            <v/>
          </cell>
        </row>
        <row r="3820">
          <cell r="V3820" t="str">
            <v/>
          </cell>
        </row>
        <row r="3821">
          <cell r="V3821" t="str">
            <v/>
          </cell>
        </row>
        <row r="3822">
          <cell r="V3822" t="str">
            <v/>
          </cell>
        </row>
        <row r="3823">
          <cell r="V3823" t="str">
            <v/>
          </cell>
        </row>
        <row r="3824">
          <cell r="V3824" t="str">
            <v/>
          </cell>
        </row>
        <row r="3825">
          <cell r="V3825" t="str">
            <v/>
          </cell>
        </row>
        <row r="3826">
          <cell r="V3826" t="str">
            <v/>
          </cell>
        </row>
        <row r="3827">
          <cell r="V3827" t="str">
            <v/>
          </cell>
        </row>
        <row r="3828">
          <cell r="V3828" t="str">
            <v/>
          </cell>
        </row>
        <row r="3829">
          <cell r="V3829" t="str">
            <v/>
          </cell>
        </row>
        <row r="3830">
          <cell r="V3830" t="str">
            <v/>
          </cell>
        </row>
        <row r="3831">
          <cell r="V3831" t="str">
            <v/>
          </cell>
        </row>
        <row r="3832">
          <cell r="V3832" t="str">
            <v/>
          </cell>
        </row>
        <row r="3833">
          <cell r="V3833" t="str">
            <v/>
          </cell>
        </row>
        <row r="3834">
          <cell r="V3834" t="str">
            <v/>
          </cell>
        </row>
        <row r="3835">
          <cell r="V3835" t="str">
            <v/>
          </cell>
        </row>
        <row r="3836">
          <cell r="V3836" t="str">
            <v/>
          </cell>
        </row>
        <row r="3837">
          <cell r="V3837" t="str">
            <v/>
          </cell>
        </row>
        <row r="3838">
          <cell r="V3838" t="str">
            <v/>
          </cell>
        </row>
        <row r="3839">
          <cell r="V3839" t="str">
            <v/>
          </cell>
        </row>
        <row r="3840">
          <cell r="V3840" t="str">
            <v/>
          </cell>
        </row>
        <row r="3841">
          <cell r="V3841" t="str">
            <v/>
          </cell>
        </row>
        <row r="3842">
          <cell r="V3842" t="str">
            <v/>
          </cell>
        </row>
        <row r="3843">
          <cell r="V3843" t="str">
            <v/>
          </cell>
        </row>
        <row r="3844">
          <cell r="V3844" t="str">
            <v/>
          </cell>
        </row>
        <row r="3845">
          <cell r="V3845" t="str">
            <v/>
          </cell>
        </row>
        <row r="3846">
          <cell r="V3846" t="str">
            <v/>
          </cell>
        </row>
        <row r="3847">
          <cell r="V3847" t="str">
            <v/>
          </cell>
        </row>
        <row r="3848">
          <cell r="V3848" t="str">
            <v/>
          </cell>
        </row>
        <row r="3849">
          <cell r="V3849" t="str">
            <v/>
          </cell>
        </row>
        <row r="3850">
          <cell r="V3850" t="str">
            <v/>
          </cell>
        </row>
        <row r="3851">
          <cell r="V3851" t="str">
            <v/>
          </cell>
        </row>
        <row r="3852">
          <cell r="V3852" t="str">
            <v/>
          </cell>
        </row>
        <row r="3853">
          <cell r="V3853" t="str">
            <v/>
          </cell>
        </row>
        <row r="3854">
          <cell r="V3854" t="str">
            <v/>
          </cell>
        </row>
        <row r="3855">
          <cell r="V3855" t="str">
            <v/>
          </cell>
        </row>
        <row r="3856">
          <cell r="V3856" t="str">
            <v/>
          </cell>
        </row>
        <row r="3857">
          <cell r="V3857" t="str">
            <v/>
          </cell>
        </row>
        <row r="3858">
          <cell r="V3858" t="str">
            <v/>
          </cell>
        </row>
        <row r="3859">
          <cell r="V3859" t="str">
            <v/>
          </cell>
        </row>
        <row r="3860">
          <cell r="V3860" t="str">
            <v/>
          </cell>
        </row>
        <row r="3861">
          <cell r="V3861" t="str">
            <v/>
          </cell>
        </row>
        <row r="3862">
          <cell r="V3862" t="str">
            <v/>
          </cell>
        </row>
        <row r="3863">
          <cell r="V3863" t="str">
            <v/>
          </cell>
        </row>
        <row r="3864">
          <cell r="V3864" t="str">
            <v/>
          </cell>
        </row>
        <row r="3865">
          <cell r="V3865" t="str">
            <v/>
          </cell>
        </row>
        <row r="3866">
          <cell r="V3866" t="str">
            <v/>
          </cell>
        </row>
        <row r="3867">
          <cell r="V3867" t="str">
            <v/>
          </cell>
        </row>
        <row r="3868">
          <cell r="V3868" t="str">
            <v/>
          </cell>
        </row>
        <row r="3869">
          <cell r="V3869" t="str">
            <v/>
          </cell>
        </row>
        <row r="3870">
          <cell r="V3870" t="str">
            <v/>
          </cell>
        </row>
        <row r="3871">
          <cell r="V3871" t="str">
            <v/>
          </cell>
        </row>
        <row r="3872">
          <cell r="V3872" t="str">
            <v/>
          </cell>
        </row>
        <row r="3873">
          <cell r="V3873" t="str">
            <v/>
          </cell>
        </row>
        <row r="3874">
          <cell r="V3874" t="str">
            <v/>
          </cell>
        </row>
        <row r="3875">
          <cell r="V3875" t="str">
            <v/>
          </cell>
        </row>
        <row r="3876">
          <cell r="V3876" t="str">
            <v/>
          </cell>
        </row>
        <row r="3877">
          <cell r="V3877" t="str">
            <v/>
          </cell>
        </row>
        <row r="3878">
          <cell r="V3878" t="str">
            <v/>
          </cell>
        </row>
        <row r="3879">
          <cell r="V3879" t="str">
            <v/>
          </cell>
        </row>
        <row r="3880">
          <cell r="V3880" t="str">
            <v/>
          </cell>
        </row>
        <row r="3881">
          <cell r="V3881" t="str">
            <v/>
          </cell>
        </row>
        <row r="3882">
          <cell r="V3882" t="str">
            <v/>
          </cell>
        </row>
        <row r="3883">
          <cell r="V3883" t="str">
            <v/>
          </cell>
        </row>
        <row r="3884">
          <cell r="V3884" t="str">
            <v/>
          </cell>
        </row>
        <row r="3885">
          <cell r="V3885" t="str">
            <v/>
          </cell>
        </row>
        <row r="3886">
          <cell r="V3886" t="str">
            <v/>
          </cell>
        </row>
        <row r="3887">
          <cell r="V3887" t="str">
            <v/>
          </cell>
        </row>
        <row r="3888">
          <cell r="V3888" t="str">
            <v/>
          </cell>
        </row>
        <row r="3889">
          <cell r="V3889" t="str">
            <v/>
          </cell>
        </row>
        <row r="3890">
          <cell r="V3890" t="str">
            <v/>
          </cell>
        </row>
        <row r="3891">
          <cell r="V3891" t="str">
            <v/>
          </cell>
        </row>
        <row r="3892">
          <cell r="V3892" t="str">
            <v/>
          </cell>
        </row>
        <row r="3893">
          <cell r="V3893" t="str">
            <v/>
          </cell>
        </row>
        <row r="3894">
          <cell r="V3894" t="str">
            <v/>
          </cell>
        </row>
        <row r="3895">
          <cell r="V3895" t="str">
            <v/>
          </cell>
        </row>
        <row r="3896">
          <cell r="V3896" t="str">
            <v/>
          </cell>
        </row>
        <row r="3897">
          <cell r="V3897" t="str">
            <v/>
          </cell>
        </row>
        <row r="3898">
          <cell r="V3898" t="str">
            <v/>
          </cell>
        </row>
        <row r="3899">
          <cell r="V3899" t="str">
            <v/>
          </cell>
        </row>
        <row r="3900">
          <cell r="V3900" t="str">
            <v/>
          </cell>
        </row>
        <row r="3901">
          <cell r="V3901" t="str">
            <v/>
          </cell>
        </row>
        <row r="3902">
          <cell r="V3902" t="str">
            <v/>
          </cell>
        </row>
        <row r="3903">
          <cell r="V3903" t="str">
            <v/>
          </cell>
        </row>
        <row r="3904">
          <cell r="V3904" t="str">
            <v/>
          </cell>
        </row>
        <row r="3905">
          <cell r="V3905" t="str">
            <v/>
          </cell>
        </row>
        <row r="3906">
          <cell r="V3906" t="str">
            <v/>
          </cell>
        </row>
        <row r="3907">
          <cell r="V3907" t="str">
            <v/>
          </cell>
        </row>
        <row r="3908">
          <cell r="V3908" t="str">
            <v/>
          </cell>
        </row>
        <row r="3909">
          <cell r="V3909" t="str">
            <v/>
          </cell>
        </row>
        <row r="3910">
          <cell r="V3910" t="str">
            <v/>
          </cell>
        </row>
        <row r="3911">
          <cell r="V3911" t="str">
            <v/>
          </cell>
        </row>
        <row r="3912">
          <cell r="V3912" t="str">
            <v/>
          </cell>
        </row>
        <row r="3913">
          <cell r="V3913" t="str">
            <v/>
          </cell>
        </row>
        <row r="3914">
          <cell r="V3914" t="str">
            <v/>
          </cell>
        </row>
        <row r="3915">
          <cell r="V3915" t="str">
            <v/>
          </cell>
        </row>
        <row r="3916">
          <cell r="V3916" t="str">
            <v/>
          </cell>
        </row>
        <row r="3917">
          <cell r="V3917" t="str">
            <v/>
          </cell>
        </row>
        <row r="3918">
          <cell r="V3918" t="str">
            <v/>
          </cell>
        </row>
        <row r="3919">
          <cell r="V3919" t="str">
            <v/>
          </cell>
        </row>
        <row r="3920">
          <cell r="V3920" t="str">
            <v/>
          </cell>
        </row>
        <row r="3921">
          <cell r="V3921" t="str">
            <v/>
          </cell>
        </row>
        <row r="3922">
          <cell r="V3922" t="str">
            <v/>
          </cell>
        </row>
        <row r="3923">
          <cell r="V3923" t="str">
            <v/>
          </cell>
        </row>
        <row r="3924">
          <cell r="V3924" t="str">
            <v/>
          </cell>
        </row>
        <row r="3925">
          <cell r="V3925" t="str">
            <v/>
          </cell>
        </row>
        <row r="3926">
          <cell r="V3926" t="str">
            <v/>
          </cell>
        </row>
        <row r="3927">
          <cell r="V3927" t="str">
            <v/>
          </cell>
        </row>
        <row r="3928">
          <cell r="V3928" t="str">
            <v/>
          </cell>
        </row>
        <row r="3929">
          <cell r="V3929" t="str">
            <v/>
          </cell>
        </row>
        <row r="3930">
          <cell r="V3930" t="str">
            <v/>
          </cell>
        </row>
        <row r="3931">
          <cell r="V3931" t="str">
            <v/>
          </cell>
        </row>
        <row r="3932">
          <cell r="V3932" t="str">
            <v/>
          </cell>
        </row>
        <row r="3933">
          <cell r="V3933" t="str">
            <v/>
          </cell>
        </row>
        <row r="3934">
          <cell r="V3934" t="str">
            <v/>
          </cell>
        </row>
        <row r="3935">
          <cell r="V3935" t="str">
            <v/>
          </cell>
        </row>
        <row r="3936">
          <cell r="V3936" t="str">
            <v/>
          </cell>
        </row>
        <row r="3937">
          <cell r="V3937" t="str">
            <v/>
          </cell>
        </row>
        <row r="3938">
          <cell r="V3938" t="str">
            <v/>
          </cell>
        </row>
        <row r="3939">
          <cell r="V3939" t="str">
            <v/>
          </cell>
        </row>
        <row r="3940">
          <cell r="V3940" t="str">
            <v/>
          </cell>
        </row>
        <row r="3941">
          <cell r="V3941" t="str">
            <v/>
          </cell>
        </row>
        <row r="3942">
          <cell r="V3942" t="str">
            <v/>
          </cell>
        </row>
        <row r="3943">
          <cell r="V3943" t="str">
            <v/>
          </cell>
        </row>
        <row r="3944">
          <cell r="V3944" t="str">
            <v/>
          </cell>
        </row>
        <row r="3945">
          <cell r="V3945" t="str">
            <v/>
          </cell>
        </row>
        <row r="3946">
          <cell r="V3946" t="str">
            <v/>
          </cell>
        </row>
        <row r="3947">
          <cell r="V3947" t="str">
            <v/>
          </cell>
        </row>
        <row r="3948">
          <cell r="V3948" t="str">
            <v/>
          </cell>
        </row>
        <row r="3949">
          <cell r="V3949" t="str">
            <v/>
          </cell>
        </row>
        <row r="3950">
          <cell r="V3950" t="str">
            <v/>
          </cell>
        </row>
        <row r="3951">
          <cell r="V3951" t="str">
            <v/>
          </cell>
        </row>
        <row r="3952">
          <cell r="V3952" t="str">
            <v/>
          </cell>
        </row>
        <row r="3953">
          <cell r="V3953" t="str">
            <v/>
          </cell>
        </row>
        <row r="3954">
          <cell r="V3954" t="str">
            <v/>
          </cell>
        </row>
        <row r="3955">
          <cell r="V3955" t="str">
            <v/>
          </cell>
        </row>
        <row r="3956">
          <cell r="V3956" t="str">
            <v/>
          </cell>
        </row>
        <row r="3957">
          <cell r="V3957" t="str">
            <v/>
          </cell>
        </row>
        <row r="3958">
          <cell r="V3958" t="str">
            <v/>
          </cell>
        </row>
        <row r="3959">
          <cell r="V3959" t="str">
            <v/>
          </cell>
        </row>
        <row r="3960">
          <cell r="V3960" t="str">
            <v/>
          </cell>
        </row>
        <row r="3961">
          <cell r="V3961" t="str">
            <v/>
          </cell>
        </row>
        <row r="3962">
          <cell r="V3962" t="str">
            <v/>
          </cell>
        </row>
        <row r="3963">
          <cell r="V3963" t="str">
            <v/>
          </cell>
        </row>
        <row r="3964">
          <cell r="V3964" t="str">
            <v/>
          </cell>
        </row>
        <row r="3965">
          <cell r="V3965" t="str">
            <v/>
          </cell>
        </row>
        <row r="3966">
          <cell r="V3966" t="str">
            <v/>
          </cell>
        </row>
        <row r="3967">
          <cell r="V3967" t="str">
            <v/>
          </cell>
        </row>
        <row r="3968">
          <cell r="V3968" t="str">
            <v/>
          </cell>
        </row>
        <row r="3969">
          <cell r="V3969" t="str">
            <v/>
          </cell>
        </row>
        <row r="3970">
          <cell r="V3970" t="str">
            <v/>
          </cell>
        </row>
        <row r="3971">
          <cell r="V3971" t="str">
            <v/>
          </cell>
        </row>
        <row r="3972">
          <cell r="V3972" t="str">
            <v/>
          </cell>
        </row>
        <row r="3973">
          <cell r="V3973" t="str">
            <v/>
          </cell>
        </row>
        <row r="3974">
          <cell r="V3974" t="str">
            <v/>
          </cell>
        </row>
        <row r="3975">
          <cell r="V3975" t="str">
            <v/>
          </cell>
        </row>
        <row r="3976">
          <cell r="V3976" t="str">
            <v/>
          </cell>
        </row>
        <row r="3977">
          <cell r="V3977" t="str">
            <v/>
          </cell>
        </row>
        <row r="3978">
          <cell r="V3978" t="str">
            <v/>
          </cell>
        </row>
        <row r="3979">
          <cell r="V3979" t="str">
            <v/>
          </cell>
        </row>
        <row r="3980">
          <cell r="V3980" t="str">
            <v/>
          </cell>
        </row>
        <row r="3981">
          <cell r="V3981" t="str">
            <v/>
          </cell>
        </row>
        <row r="3982">
          <cell r="V3982" t="str">
            <v/>
          </cell>
        </row>
        <row r="3983">
          <cell r="V3983" t="str">
            <v/>
          </cell>
        </row>
        <row r="3984">
          <cell r="V3984" t="str">
            <v/>
          </cell>
        </row>
        <row r="3985">
          <cell r="V3985" t="str">
            <v/>
          </cell>
        </row>
        <row r="3986">
          <cell r="V3986" t="str">
            <v/>
          </cell>
        </row>
        <row r="3987">
          <cell r="V3987" t="str">
            <v/>
          </cell>
        </row>
        <row r="3988">
          <cell r="V3988" t="str">
            <v/>
          </cell>
        </row>
        <row r="3989">
          <cell r="V3989" t="str">
            <v/>
          </cell>
        </row>
        <row r="3990">
          <cell r="V3990" t="str">
            <v/>
          </cell>
        </row>
        <row r="3991">
          <cell r="V3991" t="str">
            <v/>
          </cell>
        </row>
        <row r="3992">
          <cell r="V3992" t="str">
            <v/>
          </cell>
        </row>
        <row r="3993">
          <cell r="V3993" t="str">
            <v/>
          </cell>
        </row>
        <row r="3994">
          <cell r="V3994" t="str">
            <v/>
          </cell>
        </row>
        <row r="3995">
          <cell r="V3995" t="str">
            <v/>
          </cell>
        </row>
        <row r="3996">
          <cell r="V3996" t="str">
            <v/>
          </cell>
        </row>
        <row r="3997">
          <cell r="V3997" t="str">
            <v/>
          </cell>
        </row>
        <row r="3998">
          <cell r="V3998" t="str">
            <v/>
          </cell>
        </row>
        <row r="3999">
          <cell r="V3999" t="str">
            <v/>
          </cell>
        </row>
        <row r="4000">
          <cell r="V4000" t="str">
            <v/>
          </cell>
        </row>
        <row r="4001">
          <cell r="V4001" t="str">
            <v/>
          </cell>
        </row>
        <row r="4002">
          <cell r="V4002" t="str">
            <v/>
          </cell>
        </row>
        <row r="4003">
          <cell r="V4003" t="str">
            <v/>
          </cell>
        </row>
        <row r="4004">
          <cell r="V4004" t="str">
            <v/>
          </cell>
        </row>
        <row r="4005">
          <cell r="V4005" t="str">
            <v/>
          </cell>
        </row>
        <row r="4006">
          <cell r="V4006" t="str">
            <v/>
          </cell>
        </row>
        <row r="4007">
          <cell r="V4007" t="str">
            <v/>
          </cell>
        </row>
        <row r="4008">
          <cell r="V4008" t="str">
            <v/>
          </cell>
        </row>
        <row r="4009">
          <cell r="V4009" t="str">
            <v/>
          </cell>
        </row>
        <row r="4010">
          <cell r="V4010" t="str">
            <v/>
          </cell>
        </row>
        <row r="4011">
          <cell r="V4011" t="str">
            <v/>
          </cell>
        </row>
        <row r="4012">
          <cell r="V4012" t="str">
            <v/>
          </cell>
        </row>
        <row r="4013">
          <cell r="V4013" t="str">
            <v/>
          </cell>
        </row>
        <row r="4014">
          <cell r="V4014" t="str">
            <v/>
          </cell>
        </row>
        <row r="4015">
          <cell r="V4015" t="str">
            <v/>
          </cell>
        </row>
        <row r="4016">
          <cell r="V4016" t="str">
            <v/>
          </cell>
        </row>
        <row r="4017">
          <cell r="V4017" t="str">
            <v/>
          </cell>
        </row>
        <row r="4018">
          <cell r="V4018" t="str">
            <v/>
          </cell>
        </row>
        <row r="4019">
          <cell r="V4019" t="str">
            <v/>
          </cell>
        </row>
        <row r="4020">
          <cell r="V4020" t="str">
            <v/>
          </cell>
        </row>
        <row r="4021">
          <cell r="V4021" t="str">
            <v/>
          </cell>
        </row>
        <row r="4022">
          <cell r="V4022" t="str">
            <v/>
          </cell>
        </row>
        <row r="4023">
          <cell r="V4023" t="str">
            <v/>
          </cell>
        </row>
        <row r="4024">
          <cell r="V4024" t="str">
            <v/>
          </cell>
        </row>
        <row r="4025">
          <cell r="V4025" t="str">
            <v/>
          </cell>
        </row>
        <row r="4026">
          <cell r="V4026" t="str">
            <v/>
          </cell>
        </row>
        <row r="4027">
          <cell r="V4027" t="str">
            <v/>
          </cell>
        </row>
        <row r="4028">
          <cell r="V4028" t="str">
            <v/>
          </cell>
        </row>
        <row r="4029">
          <cell r="V4029" t="str">
            <v/>
          </cell>
        </row>
        <row r="4030">
          <cell r="V4030" t="str">
            <v/>
          </cell>
        </row>
        <row r="4031">
          <cell r="V4031" t="str">
            <v/>
          </cell>
        </row>
        <row r="4032">
          <cell r="V4032" t="str">
            <v/>
          </cell>
        </row>
        <row r="4033">
          <cell r="V4033" t="str">
            <v/>
          </cell>
        </row>
        <row r="4034">
          <cell r="V4034" t="str">
            <v/>
          </cell>
        </row>
        <row r="4035">
          <cell r="V4035" t="str">
            <v/>
          </cell>
        </row>
        <row r="4036">
          <cell r="V4036" t="str">
            <v/>
          </cell>
        </row>
        <row r="4037">
          <cell r="V4037" t="str">
            <v/>
          </cell>
        </row>
        <row r="4038">
          <cell r="V4038" t="str">
            <v/>
          </cell>
        </row>
        <row r="4039">
          <cell r="V4039" t="str">
            <v/>
          </cell>
        </row>
        <row r="4040">
          <cell r="V4040" t="str">
            <v/>
          </cell>
        </row>
        <row r="4041">
          <cell r="V4041" t="str">
            <v/>
          </cell>
        </row>
        <row r="4042">
          <cell r="V4042" t="str">
            <v/>
          </cell>
        </row>
        <row r="4043">
          <cell r="V4043" t="str">
            <v/>
          </cell>
        </row>
        <row r="4044">
          <cell r="V4044" t="str">
            <v/>
          </cell>
        </row>
        <row r="4045">
          <cell r="V4045" t="str">
            <v/>
          </cell>
        </row>
        <row r="4046">
          <cell r="V4046" t="str">
            <v/>
          </cell>
        </row>
        <row r="4047">
          <cell r="V4047" t="str">
            <v/>
          </cell>
        </row>
        <row r="4048">
          <cell r="V4048" t="str">
            <v/>
          </cell>
        </row>
        <row r="4049">
          <cell r="V4049" t="str">
            <v/>
          </cell>
        </row>
        <row r="4050">
          <cell r="V4050" t="str">
            <v/>
          </cell>
        </row>
        <row r="4051">
          <cell r="V4051" t="str">
            <v/>
          </cell>
        </row>
        <row r="4052">
          <cell r="V4052" t="str">
            <v/>
          </cell>
        </row>
        <row r="4053">
          <cell r="V4053" t="str">
            <v/>
          </cell>
        </row>
        <row r="4054">
          <cell r="V4054" t="str">
            <v/>
          </cell>
        </row>
        <row r="4055">
          <cell r="V4055" t="str">
            <v/>
          </cell>
        </row>
        <row r="4056">
          <cell r="V4056" t="str">
            <v/>
          </cell>
        </row>
        <row r="4057">
          <cell r="V4057" t="str">
            <v/>
          </cell>
        </row>
        <row r="4058">
          <cell r="V4058" t="str">
            <v/>
          </cell>
        </row>
        <row r="4059">
          <cell r="V4059" t="str">
            <v/>
          </cell>
        </row>
        <row r="4060">
          <cell r="V4060" t="str">
            <v/>
          </cell>
        </row>
        <row r="4061">
          <cell r="V4061" t="str">
            <v/>
          </cell>
        </row>
        <row r="4062">
          <cell r="V4062" t="str">
            <v/>
          </cell>
        </row>
        <row r="4063">
          <cell r="V4063" t="str">
            <v/>
          </cell>
        </row>
        <row r="4064">
          <cell r="V4064" t="str">
            <v/>
          </cell>
        </row>
        <row r="4065">
          <cell r="V4065" t="str">
            <v/>
          </cell>
        </row>
        <row r="4066">
          <cell r="V4066" t="str">
            <v/>
          </cell>
        </row>
        <row r="4067">
          <cell r="V4067" t="str">
            <v/>
          </cell>
        </row>
        <row r="4068">
          <cell r="V4068" t="str">
            <v/>
          </cell>
        </row>
        <row r="4069">
          <cell r="V4069" t="str">
            <v/>
          </cell>
        </row>
        <row r="4070">
          <cell r="V4070" t="str">
            <v/>
          </cell>
        </row>
        <row r="4071">
          <cell r="V4071" t="str">
            <v/>
          </cell>
        </row>
        <row r="4072">
          <cell r="V4072" t="str">
            <v/>
          </cell>
        </row>
        <row r="4073">
          <cell r="V4073" t="str">
            <v/>
          </cell>
        </row>
        <row r="4074">
          <cell r="V4074" t="str">
            <v/>
          </cell>
        </row>
        <row r="4075">
          <cell r="V4075" t="str">
            <v/>
          </cell>
        </row>
        <row r="4076">
          <cell r="V4076" t="str">
            <v/>
          </cell>
        </row>
        <row r="4077">
          <cell r="V4077" t="str">
            <v/>
          </cell>
        </row>
        <row r="4078">
          <cell r="V4078" t="str">
            <v/>
          </cell>
        </row>
        <row r="4079">
          <cell r="V4079" t="str">
            <v/>
          </cell>
        </row>
        <row r="4080">
          <cell r="V4080" t="str">
            <v/>
          </cell>
        </row>
        <row r="4081">
          <cell r="V4081" t="str">
            <v/>
          </cell>
        </row>
        <row r="4082">
          <cell r="V4082" t="str">
            <v/>
          </cell>
        </row>
        <row r="4083">
          <cell r="V4083" t="str">
            <v/>
          </cell>
        </row>
        <row r="4084">
          <cell r="V4084" t="str">
            <v/>
          </cell>
        </row>
        <row r="4085">
          <cell r="V4085" t="str">
            <v/>
          </cell>
        </row>
        <row r="4086">
          <cell r="V4086" t="str">
            <v/>
          </cell>
        </row>
        <row r="4087">
          <cell r="V4087" t="str">
            <v/>
          </cell>
        </row>
        <row r="4088">
          <cell r="V4088" t="str">
            <v/>
          </cell>
        </row>
        <row r="4089">
          <cell r="V4089" t="str">
            <v/>
          </cell>
        </row>
        <row r="4090">
          <cell r="V4090" t="str">
            <v/>
          </cell>
        </row>
        <row r="4091">
          <cell r="V4091" t="str">
            <v/>
          </cell>
        </row>
        <row r="4092">
          <cell r="V4092" t="str">
            <v/>
          </cell>
        </row>
        <row r="4093">
          <cell r="V4093" t="str">
            <v/>
          </cell>
        </row>
        <row r="4094">
          <cell r="V4094" t="str">
            <v/>
          </cell>
        </row>
        <row r="4095">
          <cell r="V4095" t="str">
            <v/>
          </cell>
        </row>
        <row r="4096">
          <cell r="V4096" t="str">
            <v/>
          </cell>
        </row>
        <row r="4097">
          <cell r="V4097" t="str">
            <v/>
          </cell>
        </row>
        <row r="4098">
          <cell r="V4098" t="str">
            <v/>
          </cell>
        </row>
        <row r="4099">
          <cell r="V4099" t="str">
            <v/>
          </cell>
        </row>
        <row r="4100">
          <cell r="V4100" t="str">
            <v/>
          </cell>
        </row>
        <row r="4101">
          <cell r="V4101" t="str">
            <v/>
          </cell>
        </row>
        <row r="4102">
          <cell r="V4102" t="str">
            <v/>
          </cell>
        </row>
        <row r="4103">
          <cell r="V4103" t="str">
            <v/>
          </cell>
        </row>
        <row r="4104">
          <cell r="V4104" t="str">
            <v/>
          </cell>
        </row>
        <row r="4105">
          <cell r="V4105" t="str">
            <v/>
          </cell>
        </row>
        <row r="4106">
          <cell r="V4106" t="str">
            <v/>
          </cell>
        </row>
        <row r="4107">
          <cell r="V4107" t="str">
            <v/>
          </cell>
        </row>
        <row r="4108">
          <cell r="V4108" t="str">
            <v/>
          </cell>
        </row>
        <row r="4109">
          <cell r="V4109" t="str">
            <v/>
          </cell>
        </row>
        <row r="4110">
          <cell r="V4110" t="str">
            <v/>
          </cell>
        </row>
        <row r="4111">
          <cell r="V4111" t="str">
            <v/>
          </cell>
        </row>
        <row r="4112">
          <cell r="V4112" t="str">
            <v/>
          </cell>
        </row>
        <row r="4113">
          <cell r="V4113" t="str">
            <v/>
          </cell>
        </row>
        <row r="4114">
          <cell r="V4114" t="str">
            <v/>
          </cell>
        </row>
        <row r="4115">
          <cell r="V4115" t="str">
            <v/>
          </cell>
        </row>
        <row r="4116">
          <cell r="V4116" t="str">
            <v/>
          </cell>
        </row>
        <row r="4117">
          <cell r="V4117" t="str">
            <v/>
          </cell>
        </row>
        <row r="4118">
          <cell r="V4118" t="str">
            <v/>
          </cell>
        </row>
        <row r="4119">
          <cell r="V4119" t="str">
            <v/>
          </cell>
        </row>
        <row r="4120">
          <cell r="V4120" t="str">
            <v/>
          </cell>
        </row>
        <row r="4121">
          <cell r="V4121" t="str">
            <v/>
          </cell>
        </row>
        <row r="4122">
          <cell r="V4122" t="str">
            <v/>
          </cell>
        </row>
        <row r="4123">
          <cell r="V4123" t="str">
            <v/>
          </cell>
        </row>
        <row r="4124">
          <cell r="V4124" t="str">
            <v/>
          </cell>
        </row>
        <row r="4125">
          <cell r="V4125" t="str">
            <v/>
          </cell>
        </row>
        <row r="4126">
          <cell r="V4126" t="str">
            <v/>
          </cell>
        </row>
        <row r="4127">
          <cell r="V4127" t="str">
            <v/>
          </cell>
        </row>
        <row r="4128">
          <cell r="V4128" t="str">
            <v/>
          </cell>
        </row>
        <row r="4129">
          <cell r="V4129" t="str">
            <v/>
          </cell>
        </row>
        <row r="4130">
          <cell r="V4130" t="str">
            <v/>
          </cell>
        </row>
        <row r="4131">
          <cell r="V4131" t="str">
            <v/>
          </cell>
        </row>
        <row r="4132">
          <cell r="V4132" t="str">
            <v/>
          </cell>
        </row>
        <row r="4133">
          <cell r="V4133" t="str">
            <v/>
          </cell>
        </row>
        <row r="4134">
          <cell r="V4134" t="str">
            <v/>
          </cell>
        </row>
        <row r="4135">
          <cell r="V4135" t="str">
            <v/>
          </cell>
        </row>
        <row r="4136">
          <cell r="V4136" t="str">
            <v/>
          </cell>
        </row>
        <row r="4137">
          <cell r="V4137" t="str">
            <v/>
          </cell>
        </row>
        <row r="4138">
          <cell r="V4138" t="str">
            <v/>
          </cell>
        </row>
        <row r="4139">
          <cell r="V4139" t="str">
            <v/>
          </cell>
        </row>
        <row r="4140">
          <cell r="V4140" t="str">
            <v/>
          </cell>
        </row>
        <row r="4141">
          <cell r="V4141" t="str">
            <v/>
          </cell>
        </row>
        <row r="4142">
          <cell r="V4142" t="str">
            <v/>
          </cell>
        </row>
        <row r="4143">
          <cell r="V4143" t="str">
            <v/>
          </cell>
        </row>
        <row r="4144">
          <cell r="V4144" t="str">
            <v/>
          </cell>
        </row>
        <row r="4145">
          <cell r="V4145" t="str">
            <v/>
          </cell>
        </row>
        <row r="4146">
          <cell r="V4146" t="str">
            <v/>
          </cell>
        </row>
        <row r="4147">
          <cell r="V4147" t="str">
            <v/>
          </cell>
        </row>
        <row r="4148">
          <cell r="V4148" t="str">
            <v/>
          </cell>
        </row>
        <row r="4149">
          <cell r="V4149" t="str">
            <v/>
          </cell>
        </row>
        <row r="4150">
          <cell r="V4150" t="str">
            <v/>
          </cell>
        </row>
        <row r="4151">
          <cell r="V4151" t="str">
            <v/>
          </cell>
        </row>
        <row r="4152">
          <cell r="V4152" t="str">
            <v/>
          </cell>
        </row>
        <row r="4153">
          <cell r="V4153" t="str">
            <v/>
          </cell>
        </row>
        <row r="4154">
          <cell r="V4154" t="str">
            <v/>
          </cell>
        </row>
        <row r="4155">
          <cell r="V4155" t="str">
            <v/>
          </cell>
        </row>
        <row r="4156">
          <cell r="V4156" t="str">
            <v/>
          </cell>
        </row>
        <row r="4157">
          <cell r="V4157" t="str">
            <v/>
          </cell>
        </row>
        <row r="4158">
          <cell r="V4158" t="str">
            <v/>
          </cell>
        </row>
        <row r="4159">
          <cell r="V4159" t="str">
            <v/>
          </cell>
        </row>
        <row r="4160">
          <cell r="V4160" t="str">
            <v/>
          </cell>
        </row>
        <row r="4161">
          <cell r="V4161" t="str">
            <v/>
          </cell>
        </row>
        <row r="4162">
          <cell r="V4162" t="str">
            <v/>
          </cell>
        </row>
        <row r="4163">
          <cell r="V4163" t="str">
            <v/>
          </cell>
        </row>
        <row r="4164">
          <cell r="V4164" t="str">
            <v/>
          </cell>
        </row>
        <row r="4165">
          <cell r="V4165" t="str">
            <v/>
          </cell>
        </row>
        <row r="4166">
          <cell r="V4166" t="str">
            <v/>
          </cell>
        </row>
        <row r="4167">
          <cell r="V4167" t="str">
            <v/>
          </cell>
        </row>
        <row r="4168">
          <cell r="V4168" t="str">
            <v/>
          </cell>
        </row>
        <row r="4169">
          <cell r="V4169" t="str">
            <v/>
          </cell>
        </row>
        <row r="4170">
          <cell r="V4170" t="str">
            <v/>
          </cell>
        </row>
        <row r="4171">
          <cell r="V4171" t="str">
            <v/>
          </cell>
        </row>
        <row r="4172">
          <cell r="V4172" t="str">
            <v/>
          </cell>
        </row>
        <row r="4173">
          <cell r="V4173" t="str">
            <v/>
          </cell>
        </row>
        <row r="4174">
          <cell r="V4174" t="str">
            <v/>
          </cell>
        </row>
        <row r="4175">
          <cell r="V4175" t="str">
            <v/>
          </cell>
        </row>
        <row r="4176">
          <cell r="V4176" t="str">
            <v/>
          </cell>
        </row>
        <row r="4177">
          <cell r="V4177" t="str">
            <v/>
          </cell>
        </row>
        <row r="4178">
          <cell r="V4178" t="str">
            <v/>
          </cell>
        </row>
        <row r="4179">
          <cell r="V4179" t="str">
            <v/>
          </cell>
        </row>
        <row r="4180">
          <cell r="V4180" t="str">
            <v/>
          </cell>
        </row>
        <row r="4181">
          <cell r="V4181" t="str">
            <v/>
          </cell>
        </row>
        <row r="4182">
          <cell r="V4182" t="str">
            <v/>
          </cell>
        </row>
        <row r="4183">
          <cell r="V4183" t="str">
            <v/>
          </cell>
        </row>
        <row r="4184">
          <cell r="V4184" t="str">
            <v/>
          </cell>
        </row>
        <row r="4185">
          <cell r="V4185" t="str">
            <v/>
          </cell>
        </row>
        <row r="4186">
          <cell r="V4186" t="str">
            <v/>
          </cell>
        </row>
        <row r="4187">
          <cell r="V4187" t="str">
            <v/>
          </cell>
        </row>
        <row r="4188">
          <cell r="V4188" t="str">
            <v/>
          </cell>
        </row>
        <row r="4189">
          <cell r="V4189" t="str">
            <v/>
          </cell>
        </row>
        <row r="4190">
          <cell r="V4190" t="str">
            <v/>
          </cell>
        </row>
        <row r="4191">
          <cell r="V4191" t="str">
            <v/>
          </cell>
        </row>
        <row r="4192">
          <cell r="V4192" t="str">
            <v/>
          </cell>
        </row>
        <row r="4193">
          <cell r="V4193" t="str">
            <v/>
          </cell>
        </row>
        <row r="4194">
          <cell r="V4194" t="str">
            <v/>
          </cell>
        </row>
        <row r="4195">
          <cell r="V4195" t="str">
            <v/>
          </cell>
        </row>
        <row r="4196">
          <cell r="V4196" t="str">
            <v/>
          </cell>
        </row>
        <row r="4197">
          <cell r="V4197" t="str">
            <v/>
          </cell>
        </row>
        <row r="4198">
          <cell r="V4198" t="str">
            <v/>
          </cell>
        </row>
        <row r="4199">
          <cell r="V4199" t="str">
            <v/>
          </cell>
        </row>
        <row r="4200">
          <cell r="V4200" t="str">
            <v/>
          </cell>
        </row>
        <row r="4201">
          <cell r="V4201" t="str">
            <v/>
          </cell>
        </row>
        <row r="4202">
          <cell r="V4202" t="str">
            <v/>
          </cell>
        </row>
        <row r="4203">
          <cell r="V4203" t="str">
            <v/>
          </cell>
        </row>
        <row r="4204">
          <cell r="V4204" t="str">
            <v/>
          </cell>
        </row>
        <row r="4205">
          <cell r="V4205" t="str">
            <v/>
          </cell>
        </row>
        <row r="4206">
          <cell r="V4206" t="str">
            <v/>
          </cell>
        </row>
        <row r="4207">
          <cell r="V4207" t="str">
            <v/>
          </cell>
        </row>
        <row r="4208">
          <cell r="V4208" t="str">
            <v/>
          </cell>
        </row>
        <row r="4209">
          <cell r="V4209" t="str">
            <v/>
          </cell>
        </row>
        <row r="4210">
          <cell r="V4210" t="str">
            <v/>
          </cell>
        </row>
        <row r="4211">
          <cell r="V4211" t="str">
            <v/>
          </cell>
        </row>
        <row r="4212">
          <cell r="V4212" t="str">
            <v/>
          </cell>
        </row>
        <row r="4213">
          <cell r="V4213" t="str">
            <v/>
          </cell>
        </row>
        <row r="4214">
          <cell r="V4214" t="str">
            <v/>
          </cell>
        </row>
        <row r="4215">
          <cell r="V4215" t="str">
            <v/>
          </cell>
        </row>
        <row r="4216">
          <cell r="V4216" t="str">
            <v/>
          </cell>
        </row>
        <row r="4217">
          <cell r="V4217" t="str">
            <v/>
          </cell>
        </row>
        <row r="4218">
          <cell r="V4218" t="str">
            <v/>
          </cell>
        </row>
        <row r="4219">
          <cell r="V4219" t="str">
            <v/>
          </cell>
        </row>
        <row r="4220">
          <cell r="V4220" t="str">
            <v/>
          </cell>
        </row>
        <row r="4221">
          <cell r="V4221" t="str">
            <v/>
          </cell>
        </row>
        <row r="4222">
          <cell r="V4222" t="str">
            <v/>
          </cell>
        </row>
        <row r="4223">
          <cell r="V4223" t="str">
            <v/>
          </cell>
        </row>
        <row r="4224">
          <cell r="V4224" t="str">
            <v/>
          </cell>
        </row>
        <row r="4225">
          <cell r="V4225" t="str">
            <v/>
          </cell>
        </row>
        <row r="4226">
          <cell r="V4226" t="str">
            <v/>
          </cell>
        </row>
        <row r="4227">
          <cell r="V4227" t="str">
            <v/>
          </cell>
        </row>
        <row r="4228">
          <cell r="V4228" t="str">
            <v/>
          </cell>
        </row>
        <row r="4229">
          <cell r="V4229" t="str">
            <v/>
          </cell>
        </row>
        <row r="4230">
          <cell r="V4230" t="str">
            <v/>
          </cell>
        </row>
        <row r="4231">
          <cell r="V4231" t="str">
            <v/>
          </cell>
        </row>
        <row r="4232">
          <cell r="V4232" t="str">
            <v/>
          </cell>
        </row>
        <row r="4233">
          <cell r="V4233" t="str">
            <v/>
          </cell>
        </row>
        <row r="4234">
          <cell r="V4234" t="str">
            <v/>
          </cell>
        </row>
        <row r="4235">
          <cell r="V4235" t="str">
            <v/>
          </cell>
        </row>
        <row r="4236">
          <cell r="V4236" t="str">
            <v/>
          </cell>
        </row>
        <row r="4237">
          <cell r="V4237" t="str">
            <v/>
          </cell>
        </row>
        <row r="4238">
          <cell r="V4238" t="str">
            <v/>
          </cell>
        </row>
        <row r="4239">
          <cell r="V4239" t="str">
            <v/>
          </cell>
        </row>
        <row r="4240">
          <cell r="V4240" t="str">
            <v/>
          </cell>
        </row>
        <row r="4241">
          <cell r="V4241" t="str">
            <v/>
          </cell>
        </row>
        <row r="4242">
          <cell r="V4242" t="str">
            <v/>
          </cell>
        </row>
        <row r="4243">
          <cell r="V4243" t="str">
            <v/>
          </cell>
        </row>
        <row r="4244">
          <cell r="V4244" t="str">
            <v/>
          </cell>
        </row>
        <row r="4245">
          <cell r="V4245" t="str">
            <v/>
          </cell>
        </row>
        <row r="4246">
          <cell r="V4246" t="str">
            <v/>
          </cell>
        </row>
        <row r="4247">
          <cell r="V4247" t="str">
            <v/>
          </cell>
        </row>
        <row r="4248">
          <cell r="V4248" t="str">
            <v/>
          </cell>
        </row>
        <row r="4249">
          <cell r="V4249" t="str">
            <v/>
          </cell>
        </row>
        <row r="4250">
          <cell r="V4250" t="str">
            <v/>
          </cell>
        </row>
        <row r="4251">
          <cell r="V4251" t="str">
            <v/>
          </cell>
        </row>
        <row r="4252">
          <cell r="V4252" t="str">
            <v/>
          </cell>
        </row>
        <row r="4253">
          <cell r="V4253" t="str">
            <v/>
          </cell>
        </row>
        <row r="4254">
          <cell r="V4254" t="str">
            <v/>
          </cell>
        </row>
        <row r="4255">
          <cell r="V4255" t="str">
            <v/>
          </cell>
        </row>
        <row r="4256">
          <cell r="V4256" t="str">
            <v/>
          </cell>
        </row>
        <row r="4257">
          <cell r="V4257" t="str">
            <v/>
          </cell>
        </row>
        <row r="4258">
          <cell r="V4258" t="str">
            <v/>
          </cell>
        </row>
        <row r="4259">
          <cell r="V4259" t="str">
            <v/>
          </cell>
        </row>
        <row r="4260">
          <cell r="V4260" t="str">
            <v/>
          </cell>
        </row>
        <row r="4261">
          <cell r="V4261" t="str">
            <v/>
          </cell>
        </row>
        <row r="4262">
          <cell r="V4262" t="str">
            <v/>
          </cell>
        </row>
        <row r="4263">
          <cell r="V4263" t="str">
            <v/>
          </cell>
        </row>
        <row r="4264">
          <cell r="V4264" t="str">
            <v/>
          </cell>
        </row>
        <row r="4265">
          <cell r="V4265" t="str">
            <v/>
          </cell>
        </row>
        <row r="4266">
          <cell r="V4266" t="str">
            <v/>
          </cell>
        </row>
        <row r="4267">
          <cell r="V4267" t="str">
            <v/>
          </cell>
        </row>
        <row r="4268">
          <cell r="V4268" t="str">
            <v/>
          </cell>
        </row>
        <row r="4269">
          <cell r="V4269" t="str">
            <v/>
          </cell>
        </row>
        <row r="4270">
          <cell r="V4270" t="str">
            <v/>
          </cell>
        </row>
        <row r="4271">
          <cell r="V4271" t="str">
            <v/>
          </cell>
        </row>
        <row r="4272">
          <cell r="V4272" t="str">
            <v/>
          </cell>
        </row>
        <row r="4273">
          <cell r="V4273" t="str">
            <v/>
          </cell>
        </row>
        <row r="4274">
          <cell r="V4274" t="str">
            <v/>
          </cell>
        </row>
        <row r="4275">
          <cell r="V4275" t="str">
            <v/>
          </cell>
        </row>
        <row r="4276">
          <cell r="V4276" t="str">
            <v/>
          </cell>
        </row>
        <row r="4277">
          <cell r="V4277" t="str">
            <v/>
          </cell>
        </row>
        <row r="4278">
          <cell r="V4278" t="str">
            <v/>
          </cell>
        </row>
        <row r="4279">
          <cell r="V4279" t="str">
            <v/>
          </cell>
        </row>
        <row r="4280">
          <cell r="V4280" t="str">
            <v/>
          </cell>
        </row>
        <row r="4281">
          <cell r="V4281" t="str">
            <v/>
          </cell>
        </row>
        <row r="4282">
          <cell r="V4282" t="str">
            <v/>
          </cell>
        </row>
        <row r="4283">
          <cell r="V4283" t="str">
            <v/>
          </cell>
        </row>
        <row r="4284">
          <cell r="V4284" t="str">
            <v/>
          </cell>
        </row>
        <row r="4285">
          <cell r="V4285" t="str">
            <v/>
          </cell>
        </row>
        <row r="4286">
          <cell r="V4286" t="str">
            <v/>
          </cell>
        </row>
        <row r="4287">
          <cell r="V4287" t="str">
            <v/>
          </cell>
        </row>
        <row r="4288">
          <cell r="V4288" t="str">
            <v/>
          </cell>
        </row>
        <row r="4289">
          <cell r="V4289" t="str">
            <v/>
          </cell>
        </row>
        <row r="4290">
          <cell r="V4290" t="str">
            <v/>
          </cell>
        </row>
        <row r="4291">
          <cell r="V4291" t="str">
            <v/>
          </cell>
        </row>
        <row r="4292">
          <cell r="V4292" t="str">
            <v/>
          </cell>
        </row>
        <row r="4293">
          <cell r="V4293" t="str">
            <v/>
          </cell>
        </row>
        <row r="4294">
          <cell r="V4294" t="str">
            <v/>
          </cell>
        </row>
        <row r="4295">
          <cell r="V4295" t="str">
            <v/>
          </cell>
        </row>
        <row r="4296">
          <cell r="V4296" t="str">
            <v/>
          </cell>
        </row>
        <row r="4297">
          <cell r="V4297" t="str">
            <v/>
          </cell>
        </row>
        <row r="4298">
          <cell r="V4298" t="str">
            <v/>
          </cell>
        </row>
        <row r="4299">
          <cell r="V4299" t="str">
            <v/>
          </cell>
        </row>
        <row r="4300">
          <cell r="V4300" t="str">
            <v/>
          </cell>
        </row>
        <row r="4301">
          <cell r="V4301" t="str">
            <v/>
          </cell>
        </row>
        <row r="4302">
          <cell r="V4302" t="str">
            <v/>
          </cell>
        </row>
        <row r="4303">
          <cell r="V4303" t="str">
            <v/>
          </cell>
        </row>
        <row r="4304">
          <cell r="V4304" t="str">
            <v/>
          </cell>
        </row>
        <row r="4305">
          <cell r="V4305" t="str">
            <v/>
          </cell>
        </row>
        <row r="4306">
          <cell r="V4306" t="str">
            <v/>
          </cell>
        </row>
        <row r="4307">
          <cell r="V4307" t="str">
            <v/>
          </cell>
        </row>
        <row r="4308">
          <cell r="V4308" t="str">
            <v/>
          </cell>
        </row>
        <row r="4309">
          <cell r="V4309" t="str">
            <v/>
          </cell>
        </row>
        <row r="4310">
          <cell r="V4310" t="str">
            <v/>
          </cell>
        </row>
        <row r="4311">
          <cell r="V4311" t="str">
            <v/>
          </cell>
        </row>
        <row r="4312">
          <cell r="V4312" t="str">
            <v/>
          </cell>
        </row>
        <row r="4313">
          <cell r="V4313" t="str">
            <v/>
          </cell>
        </row>
        <row r="4314">
          <cell r="V4314" t="str">
            <v/>
          </cell>
        </row>
        <row r="4315">
          <cell r="V4315" t="str">
            <v/>
          </cell>
        </row>
        <row r="4316">
          <cell r="V4316" t="str">
            <v/>
          </cell>
        </row>
        <row r="4317">
          <cell r="V4317" t="str">
            <v/>
          </cell>
        </row>
        <row r="4318">
          <cell r="V4318" t="str">
            <v/>
          </cell>
        </row>
        <row r="4319">
          <cell r="V4319" t="str">
            <v/>
          </cell>
        </row>
        <row r="4320">
          <cell r="V4320" t="str">
            <v/>
          </cell>
        </row>
        <row r="4321">
          <cell r="V4321" t="str">
            <v/>
          </cell>
        </row>
        <row r="4322">
          <cell r="V4322" t="str">
            <v/>
          </cell>
        </row>
        <row r="4323">
          <cell r="V4323" t="str">
            <v/>
          </cell>
        </row>
        <row r="4324">
          <cell r="V4324" t="str">
            <v/>
          </cell>
        </row>
        <row r="4325">
          <cell r="V4325" t="str">
            <v/>
          </cell>
        </row>
        <row r="4326">
          <cell r="V4326" t="str">
            <v/>
          </cell>
        </row>
        <row r="4327">
          <cell r="V4327" t="str">
            <v/>
          </cell>
        </row>
        <row r="4328">
          <cell r="V4328" t="str">
            <v/>
          </cell>
        </row>
        <row r="4329">
          <cell r="V4329" t="str">
            <v/>
          </cell>
        </row>
        <row r="4330">
          <cell r="V4330" t="str">
            <v/>
          </cell>
        </row>
        <row r="4331">
          <cell r="V4331" t="str">
            <v/>
          </cell>
        </row>
        <row r="4332">
          <cell r="V4332" t="str">
            <v/>
          </cell>
        </row>
        <row r="4333">
          <cell r="V4333" t="str">
            <v/>
          </cell>
        </row>
        <row r="4334">
          <cell r="V4334" t="str">
            <v/>
          </cell>
        </row>
        <row r="4335">
          <cell r="V4335" t="str">
            <v/>
          </cell>
        </row>
        <row r="4336">
          <cell r="V4336" t="str">
            <v/>
          </cell>
        </row>
        <row r="4337">
          <cell r="V4337" t="str">
            <v/>
          </cell>
        </row>
        <row r="4338">
          <cell r="V4338" t="str">
            <v/>
          </cell>
        </row>
        <row r="4339">
          <cell r="V4339" t="str">
            <v/>
          </cell>
        </row>
        <row r="4340">
          <cell r="V4340" t="str">
            <v/>
          </cell>
        </row>
        <row r="4341">
          <cell r="V4341" t="str">
            <v/>
          </cell>
        </row>
        <row r="4342">
          <cell r="V4342" t="str">
            <v/>
          </cell>
        </row>
        <row r="4343">
          <cell r="V4343" t="str">
            <v/>
          </cell>
        </row>
        <row r="4344">
          <cell r="V4344" t="str">
            <v/>
          </cell>
        </row>
        <row r="4345">
          <cell r="V4345" t="str">
            <v/>
          </cell>
        </row>
        <row r="4346">
          <cell r="V4346" t="str">
            <v/>
          </cell>
        </row>
        <row r="4347">
          <cell r="V4347" t="str">
            <v/>
          </cell>
        </row>
        <row r="4348">
          <cell r="V4348" t="str">
            <v/>
          </cell>
        </row>
        <row r="4349">
          <cell r="V4349" t="str">
            <v/>
          </cell>
        </row>
        <row r="4350">
          <cell r="V4350" t="str">
            <v/>
          </cell>
        </row>
        <row r="4351">
          <cell r="V4351" t="str">
            <v/>
          </cell>
        </row>
        <row r="4352">
          <cell r="V4352" t="str">
            <v/>
          </cell>
        </row>
        <row r="4353">
          <cell r="V4353" t="str">
            <v/>
          </cell>
        </row>
        <row r="4354">
          <cell r="V4354" t="str">
            <v/>
          </cell>
        </row>
        <row r="4355">
          <cell r="V4355" t="str">
            <v/>
          </cell>
        </row>
        <row r="4356">
          <cell r="V4356" t="str">
            <v/>
          </cell>
        </row>
        <row r="4357">
          <cell r="V4357" t="str">
            <v/>
          </cell>
        </row>
        <row r="4358">
          <cell r="V4358" t="str">
            <v/>
          </cell>
        </row>
        <row r="4359">
          <cell r="V4359" t="str">
            <v/>
          </cell>
        </row>
        <row r="4360">
          <cell r="V4360" t="str">
            <v/>
          </cell>
        </row>
        <row r="4361">
          <cell r="V4361" t="str">
            <v/>
          </cell>
        </row>
        <row r="4362">
          <cell r="V4362" t="str">
            <v/>
          </cell>
        </row>
        <row r="4363">
          <cell r="V4363" t="str">
            <v/>
          </cell>
        </row>
        <row r="4364">
          <cell r="V4364" t="str">
            <v/>
          </cell>
        </row>
        <row r="4365">
          <cell r="V4365" t="str">
            <v/>
          </cell>
        </row>
        <row r="4366">
          <cell r="V4366" t="str">
            <v/>
          </cell>
        </row>
        <row r="4367">
          <cell r="V4367" t="str">
            <v/>
          </cell>
        </row>
        <row r="4368">
          <cell r="V4368" t="str">
            <v/>
          </cell>
        </row>
        <row r="4369">
          <cell r="V4369" t="str">
            <v/>
          </cell>
        </row>
        <row r="4370">
          <cell r="V4370" t="str">
            <v/>
          </cell>
        </row>
        <row r="4371">
          <cell r="V4371" t="str">
            <v/>
          </cell>
        </row>
        <row r="4372">
          <cell r="V4372" t="str">
            <v/>
          </cell>
        </row>
        <row r="4373">
          <cell r="V4373" t="str">
            <v/>
          </cell>
        </row>
        <row r="4374">
          <cell r="V4374" t="str">
            <v/>
          </cell>
        </row>
        <row r="4375">
          <cell r="V4375" t="str">
            <v/>
          </cell>
        </row>
        <row r="4376">
          <cell r="V4376" t="str">
            <v/>
          </cell>
        </row>
        <row r="4377">
          <cell r="V4377" t="str">
            <v/>
          </cell>
        </row>
        <row r="4378">
          <cell r="V4378" t="str">
            <v/>
          </cell>
        </row>
        <row r="4379">
          <cell r="V4379" t="str">
            <v/>
          </cell>
        </row>
        <row r="4380">
          <cell r="V4380" t="str">
            <v/>
          </cell>
        </row>
        <row r="4381">
          <cell r="V4381" t="str">
            <v/>
          </cell>
        </row>
        <row r="4382">
          <cell r="V4382" t="str">
            <v/>
          </cell>
        </row>
        <row r="4383">
          <cell r="V4383" t="str">
            <v/>
          </cell>
        </row>
        <row r="4384">
          <cell r="V4384" t="str">
            <v/>
          </cell>
        </row>
        <row r="4385">
          <cell r="V4385" t="str">
            <v/>
          </cell>
        </row>
        <row r="4386">
          <cell r="V4386" t="str">
            <v/>
          </cell>
        </row>
        <row r="4387">
          <cell r="V4387" t="str">
            <v/>
          </cell>
        </row>
        <row r="4388">
          <cell r="V4388" t="str">
            <v/>
          </cell>
        </row>
        <row r="4389">
          <cell r="V4389" t="str">
            <v/>
          </cell>
        </row>
        <row r="4390">
          <cell r="V4390" t="str">
            <v/>
          </cell>
        </row>
        <row r="4391">
          <cell r="V4391" t="str">
            <v/>
          </cell>
        </row>
        <row r="4392">
          <cell r="V4392" t="str">
            <v/>
          </cell>
        </row>
        <row r="4393">
          <cell r="V4393" t="str">
            <v/>
          </cell>
        </row>
        <row r="4394">
          <cell r="V4394" t="str">
            <v/>
          </cell>
        </row>
        <row r="4395">
          <cell r="V4395" t="str">
            <v/>
          </cell>
        </row>
        <row r="4396">
          <cell r="V4396" t="str">
            <v/>
          </cell>
        </row>
        <row r="4397">
          <cell r="V4397" t="str">
            <v/>
          </cell>
        </row>
        <row r="4398">
          <cell r="V4398" t="str">
            <v/>
          </cell>
        </row>
        <row r="4399">
          <cell r="V4399" t="str">
            <v/>
          </cell>
        </row>
        <row r="4400">
          <cell r="V4400" t="str">
            <v/>
          </cell>
        </row>
        <row r="4401">
          <cell r="V4401" t="str">
            <v/>
          </cell>
        </row>
        <row r="4402">
          <cell r="V4402" t="str">
            <v/>
          </cell>
        </row>
        <row r="4403">
          <cell r="V4403" t="str">
            <v/>
          </cell>
        </row>
        <row r="4404">
          <cell r="V4404" t="str">
            <v/>
          </cell>
        </row>
        <row r="4405">
          <cell r="V4405" t="str">
            <v/>
          </cell>
        </row>
        <row r="4406">
          <cell r="V4406" t="str">
            <v/>
          </cell>
        </row>
        <row r="4407">
          <cell r="V4407" t="str">
            <v/>
          </cell>
        </row>
        <row r="4408">
          <cell r="V4408" t="str">
            <v/>
          </cell>
        </row>
        <row r="4409">
          <cell r="V4409" t="str">
            <v/>
          </cell>
        </row>
        <row r="4410">
          <cell r="V4410" t="str">
            <v/>
          </cell>
        </row>
        <row r="4411">
          <cell r="V4411" t="str">
            <v/>
          </cell>
        </row>
        <row r="4412">
          <cell r="V4412" t="str">
            <v/>
          </cell>
        </row>
        <row r="4413">
          <cell r="V4413" t="str">
            <v/>
          </cell>
        </row>
        <row r="4414">
          <cell r="V4414" t="str">
            <v/>
          </cell>
        </row>
        <row r="4415">
          <cell r="V4415" t="str">
            <v/>
          </cell>
        </row>
        <row r="4416">
          <cell r="V4416" t="str">
            <v/>
          </cell>
        </row>
        <row r="4417">
          <cell r="V4417" t="str">
            <v/>
          </cell>
        </row>
        <row r="4418">
          <cell r="V4418" t="str">
            <v/>
          </cell>
        </row>
        <row r="4419">
          <cell r="V4419" t="str">
            <v/>
          </cell>
        </row>
        <row r="4420">
          <cell r="V4420" t="str">
            <v/>
          </cell>
        </row>
        <row r="4421">
          <cell r="V4421" t="str">
            <v/>
          </cell>
        </row>
        <row r="4422">
          <cell r="V4422" t="str">
            <v/>
          </cell>
        </row>
        <row r="4423">
          <cell r="V4423" t="str">
            <v/>
          </cell>
        </row>
        <row r="4424">
          <cell r="V4424" t="str">
            <v/>
          </cell>
        </row>
        <row r="4425">
          <cell r="V4425" t="str">
            <v/>
          </cell>
        </row>
        <row r="4426">
          <cell r="V4426" t="str">
            <v/>
          </cell>
        </row>
        <row r="4427">
          <cell r="V4427" t="str">
            <v/>
          </cell>
        </row>
        <row r="4428">
          <cell r="V4428" t="str">
            <v/>
          </cell>
        </row>
        <row r="4429">
          <cell r="V4429" t="str">
            <v/>
          </cell>
        </row>
        <row r="4430">
          <cell r="V4430" t="str">
            <v/>
          </cell>
        </row>
        <row r="4431">
          <cell r="V4431" t="str">
            <v/>
          </cell>
        </row>
        <row r="4432">
          <cell r="V4432" t="str">
            <v/>
          </cell>
        </row>
        <row r="4433">
          <cell r="V4433" t="str">
            <v/>
          </cell>
        </row>
        <row r="4434">
          <cell r="V4434" t="str">
            <v/>
          </cell>
        </row>
        <row r="4435">
          <cell r="V4435" t="str">
            <v/>
          </cell>
        </row>
        <row r="4436">
          <cell r="V4436" t="str">
            <v/>
          </cell>
        </row>
        <row r="4437">
          <cell r="V4437" t="str">
            <v/>
          </cell>
        </row>
        <row r="4438">
          <cell r="V4438" t="str">
            <v/>
          </cell>
        </row>
        <row r="4439">
          <cell r="V4439" t="str">
            <v/>
          </cell>
        </row>
        <row r="4440">
          <cell r="V4440" t="str">
            <v/>
          </cell>
        </row>
        <row r="4441">
          <cell r="V4441" t="str">
            <v/>
          </cell>
        </row>
        <row r="4442">
          <cell r="V4442" t="str">
            <v/>
          </cell>
        </row>
        <row r="4443">
          <cell r="V4443" t="str">
            <v/>
          </cell>
        </row>
        <row r="4444">
          <cell r="V4444" t="str">
            <v/>
          </cell>
        </row>
        <row r="4445">
          <cell r="V4445" t="str">
            <v/>
          </cell>
        </row>
        <row r="4446">
          <cell r="V4446" t="str">
            <v/>
          </cell>
        </row>
        <row r="4447">
          <cell r="V4447" t="str">
            <v/>
          </cell>
        </row>
        <row r="4448">
          <cell r="V4448" t="str">
            <v/>
          </cell>
        </row>
        <row r="4449">
          <cell r="V4449" t="str">
            <v/>
          </cell>
        </row>
        <row r="4450">
          <cell r="V4450" t="str">
            <v/>
          </cell>
        </row>
        <row r="4451">
          <cell r="V4451" t="str">
            <v/>
          </cell>
        </row>
        <row r="4452">
          <cell r="V4452" t="str">
            <v/>
          </cell>
        </row>
        <row r="4453">
          <cell r="V4453" t="str">
            <v/>
          </cell>
        </row>
        <row r="4454">
          <cell r="V4454" t="str">
            <v/>
          </cell>
        </row>
        <row r="4455">
          <cell r="V4455" t="str">
            <v/>
          </cell>
        </row>
        <row r="4456">
          <cell r="V4456" t="str">
            <v/>
          </cell>
        </row>
        <row r="4457">
          <cell r="V4457" t="str">
            <v/>
          </cell>
        </row>
        <row r="4458">
          <cell r="V4458" t="str">
            <v/>
          </cell>
        </row>
        <row r="4459">
          <cell r="V4459" t="str">
            <v/>
          </cell>
        </row>
        <row r="4460">
          <cell r="V4460" t="str">
            <v/>
          </cell>
        </row>
        <row r="4461">
          <cell r="V4461" t="str">
            <v/>
          </cell>
        </row>
        <row r="4462">
          <cell r="V4462" t="str">
            <v/>
          </cell>
        </row>
        <row r="4463">
          <cell r="V4463" t="str">
            <v/>
          </cell>
        </row>
        <row r="4464">
          <cell r="V4464" t="str">
            <v/>
          </cell>
        </row>
        <row r="4465">
          <cell r="V4465" t="str">
            <v/>
          </cell>
        </row>
        <row r="4466">
          <cell r="V4466" t="str">
            <v/>
          </cell>
        </row>
        <row r="4467">
          <cell r="V4467" t="str">
            <v/>
          </cell>
        </row>
        <row r="4468">
          <cell r="V4468" t="str">
            <v/>
          </cell>
        </row>
        <row r="4469">
          <cell r="V4469" t="str">
            <v/>
          </cell>
        </row>
        <row r="4470">
          <cell r="V4470" t="str">
            <v/>
          </cell>
        </row>
        <row r="4471">
          <cell r="V4471" t="str">
            <v/>
          </cell>
        </row>
        <row r="4472">
          <cell r="V4472" t="str">
            <v/>
          </cell>
        </row>
        <row r="4473">
          <cell r="V4473" t="str">
            <v/>
          </cell>
        </row>
        <row r="4474">
          <cell r="V4474" t="str">
            <v/>
          </cell>
        </row>
        <row r="4475">
          <cell r="V4475" t="str">
            <v/>
          </cell>
        </row>
        <row r="4476">
          <cell r="V4476" t="str">
            <v/>
          </cell>
        </row>
        <row r="4477">
          <cell r="V4477" t="str">
            <v/>
          </cell>
        </row>
        <row r="4478">
          <cell r="V4478" t="str">
            <v/>
          </cell>
        </row>
        <row r="4479">
          <cell r="V4479" t="str">
            <v/>
          </cell>
        </row>
        <row r="4480">
          <cell r="V4480" t="str">
            <v/>
          </cell>
        </row>
        <row r="4481">
          <cell r="V4481" t="str">
            <v/>
          </cell>
        </row>
        <row r="4482">
          <cell r="V4482" t="str">
            <v/>
          </cell>
        </row>
        <row r="4483">
          <cell r="V4483" t="str">
            <v/>
          </cell>
        </row>
        <row r="4484">
          <cell r="V4484" t="str">
            <v/>
          </cell>
        </row>
        <row r="4485">
          <cell r="V4485" t="str">
            <v/>
          </cell>
        </row>
        <row r="4486">
          <cell r="V4486" t="str">
            <v/>
          </cell>
        </row>
        <row r="4487">
          <cell r="V4487" t="str">
            <v/>
          </cell>
        </row>
        <row r="4488">
          <cell r="V4488" t="str">
            <v/>
          </cell>
        </row>
        <row r="4489">
          <cell r="V4489" t="str">
            <v/>
          </cell>
        </row>
        <row r="4490">
          <cell r="V4490" t="str">
            <v/>
          </cell>
        </row>
        <row r="4491">
          <cell r="V4491" t="str">
            <v/>
          </cell>
        </row>
        <row r="4492">
          <cell r="V4492" t="str">
            <v/>
          </cell>
        </row>
        <row r="4493">
          <cell r="V4493" t="str">
            <v/>
          </cell>
        </row>
        <row r="4494">
          <cell r="V4494" t="str">
            <v/>
          </cell>
        </row>
        <row r="4495">
          <cell r="V4495" t="str">
            <v/>
          </cell>
        </row>
        <row r="4496">
          <cell r="V4496" t="str">
            <v/>
          </cell>
        </row>
        <row r="4497">
          <cell r="V4497" t="str">
            <v/>
          </cell>
        </row>
        <row r="4498">
          <cell r="V4498" t="str">
            <v/>
          </cell>
        </row>
        <row r="4499">
          <cell r="V4499" t="str">
            <v/>
          </cell>
        </row>
        <row r="4500">
          <cell r="V4500" t="str">
            <v/>
          </cell>
        </row>
        <row r="4501">
          <cell r="V4501" t="str">
            <v/>
          </cell>
        </row>
        <row r="4502">
          <cell r="V4502" t="str">
            <v/>
          </cell>
        </row>
        <row r="4503">
          <cell r="V4503" t="str">
            <v/>
          </cell>
        </row>
        <row r="4504">
          <cell r="V4504" t="str">
            <v/>
          </cell>
        </row>
        <row r="4505">
          <cell r="V4505" t="str">
            <v/>
          </cell>
        </row>
        <row r="4506">
          <cell r="V4506" t="str">
            <v/>
          </cell>
        </row>
        <row r="4507">
          <cell r="V4507" t="str">
            <v/>
          </cell>
        </row>
        <row r="4508">
          <cell r="V4508" t="str">
            <v/>
          </cell>
        </row>
        <row r="4509">
          <cell r="V4509" t="str">
            <v/>
          </cell>
        </row>
        <row r="4510">
          <cell r="V4510" t="str">
            <v/>
          </cell>
        </row>
        <row r="4511">
          <cell r="V4511" t="str">
            <v/>
          </cell>
        </row>
        <row r="4512">
          <cell r="V4512" t="str">
            <v/>
          </cell>
        </row>
        <row r="4513">
          <cell r="V4513" t="str">
            <v/>
          </cell>
        </row>
        <row r="4514">
          <cell r="V4514" t="str">
            <v/>
          </cell>
        </row>
        <row r="4515">
          <cell r="V4515" t="str">
            <v/>
          </cell>
        </row>
        <row r="4516">
          <cell r="V4516" t="str">
            <v/>
          </cell>
        </row>
        <row r="4517">
          <cell r="V4517" t="str">
            <v/>
          </cell>
        </row>
        <row r="4518">
          <cell r="V4518" t="str">
            <v/>
          </cell>
        </row>
        <row r="4519">
          <cell r="V4519" t="str">
            <v/>
          </cell>
        </row>
        <row r="4520">
          <cell r="V4520" t="str">
            <v/>
          </cell>
        </row>
        <row r="4521">
          <cell r="V4521" t="str">
            <v/>
          </cell>
        </row>
        <row r="4522">
          <cell r="V4522" t="str">
            <v/>
          </cell>
        </row>
        <row r="4523">
          <cell r="V4523" t="str">
            <v/>
          </cell>
        </row>
        <row r="4524">
          <cell r="V4524" t="str">
            <v/>
          </cell>
        </row>
        <row r="4525">
          <cell r="V4525" t="str">
            <v/>
          </cell>
        </row>
        <row r="4526">
          <cell r="V4526" t="str">
            <v/>
          </cell>
        </row>
        <row r="4527">
          <cell r="V4527" t="str">
            <v/>
          </cell>
        </row>
        <row r="4528">
          <cell r="V4528" t="str">
            <v/>
          </cell>
        </row>
        <row r="4529">
          <cell r="V4529" t="str">
            <v/>
          </cell>
        </row>
        <row r="4530">
          <cell r="V4530" t="str">
            <v/>
          </cell>
        </row>
        <row r="4531">
          <cell r="V4531" t="str">
            <v/>
          </cell>
        </row>
        <row r="4532">
          <cell r="V4532" t="str">
            <v/>
          </cell>
        </row>
        <row r="4533">
          <cell r="V4533" t="str">
            <v/>
          </cell>
        </row>
        <row r="4534">
          <cell r="V4534" t="str">
            <v/>
          </cell>
        </row>
        <row r="4535">
          <cell r="V4535" t="str">
            <v/>
          </cell>
        </row>
        <row r="4536">
          <cell r="V4536" t="str">
            <v/>
          </cell>
        </row>
        <row r="4537">
          <cell r="V4537" t="str">
            <v/>
          </cell>
        </row>
        <row r="4538">
          <cell r="V4538" t="str">
            <v/>
          </cell>
        </row>
        <row r="4539">
          <cell r="V4539" t="str">
            <v/>
          </cell>
        </row>
        <row r="4540">
          <cell r="V4540" t="str">
            <v/>
          </cell>
        </row>
        <row r="4541">
          <cell r="V4541" t="str">
            <v/>
          </cell>
        </row>
        <row r="4542">
          <cell r="V4542" t="str">
            <v/>
          </cell>
        </row>
        <row r="4543">
          <cell r="V4543" t="str">
            <v/>
          </cell>
        </row>
        <row r="4544">
          <cell r="V4544" t="str">
            <v/>
          </cell>
        </row>
        <row r="4545">
          <cell r="V4545" t="str">
            <v/>
          </cell>
        </row>
        <row r="4546">
          <cell r="V4546" t="str">
            <v/>
          </cell>
        </row>
        <row r="4547">
          <cell r="V4547" t="str">
            <v/>
          </cell>
        </row>
        <row r="4548">
          <cell r="V4548" t="str">
            <v/>
          </cell>
        </row>
        <row r="4549">
          <cell r="V4549" t="str">
            <v/>
          </cell>
        </row>
        <row r="4550">
          <cell r="V4550" t="str">
            <v/>
          </cell>
        </row>
        <row r="4551">
          <cell r="V4551" t="str">
            <v/>
          </cell>
        </row>
        <row r="4552">
          <cell r="V4552" t="str">
            <v/>
          </cell>
        </row>
        <row r="4553">
          <cell r="V4553" t="str">
            <v/>
          </cell>
        </row>
        <row r="4554">
          <cell r="V4554" t="str">
            <v/>
          </cell>
        </row>
        <row r="4555">
          <cell r="V4555" t="str">
            <v/>
          </cell>
        </row>
        <row r="4556">
          <cell r="V4556" t="str">
            <v/>
          </cell>
        </row>
        <row r="4557">
          <cell r="V4557" t="str">
            <v/>
          </cell>
        </row>
        <row r="4558">
          <cell r="V4558" t="str">
            <v/>
          </cell>
        </row>
        <row r="4559">
          <cell r="V4559" t="str">
            <v/>
          </cell>
        </row>
        <row r="4560">
          <cell r="V4560" t="str">
            <v/>
          </cell>
        </row>
        <row r="4561">
          <cell r="V4561" t="str">
            <v/>
          </cell>
        </row>
        <row r="4562">
          <cell r="V4562" t="str">
            <v/>
          </cell>
        </row>
        <row r="4563">
          <cell r="V4563" t="str">
            <v/>
          </cell>
        </row>
        <row r="4564">
          <cell r="V4564" t="str">
            <v/>
          </cell>
        </row>
        <row r="4565">
          <cell r="V4565" t="str">
            <v/>
          </cell>
        </row>
        <row r="4566">
          <cell r="V4566" t="str">
            <v/>
          </cell>
        </row>
        <row r="4567">
          <cell r="V4567" t="str">
            <v/>
          </cell>
        </row>
        <row r="4568">
          <cell r="V4568" t="str">
            <v/>
          </cell>
        </row>
        <row r="4569">
          <cell r="V4569" t="str">
            <v/>
          </cell>
        </row>
        <row r="4570">
          <cell r="V4570" t="str">
            <v/>
          </cell>
        </row>
        <row r="4571">
          <cell r="V4571" t="str">
            <v/>
          </cell>
        </row>
        <row r="4572">
          <cell r="V4572" t="str">
            <v/>
          </cell>
        </row>
        <row r="4573">
          <cell r="V4573" t="str">
            <v/>
          </cell>
        </row>
        <row r="4574">
          <cell r="V4574" t="str">
            <v/>
          </cell>
        </row>
        <row r="4575">
          <cell r="V4575" t="str">
            <v/>
          </cell>
        </row>
        <row r="4576">
          <cell r="V4576" t="str">
            <v/>
          </cell>
        </row>
        <row r="4577">
          <cell r="V4577" t="str">
            <v/>
          </cell>
        </row>
        <row r="4578">
          <cell r="V4578" t="str">
            <v/>
          </cell>
        </row>
        <row r="4579">
          <cell r="V4579" t="str">
            <v/>
          </cell>
        </row>
        <row r="4580">
          <cell r="V4580" t="str">
            <v/>
          </cell>
        </row>
        <row r="4581">
          <cell r="V4581" t="str">
            <v/>
          </cell>
        </row>
        <row r="4582">
          <cell r="V4582" t="str">
            <v/>
          </cell>
        </row>
        <row r="4583">
          <cell r="V4583" t="str">
            <v/>
          </cell>
        </row>
        <row r="4584">
          <cell r="V4584" t="str">
            <v/>
          </cell>
        </row>
        <row r="4585">
          <cell r="V4585" t="str">
            <v/>
          </cell>
        </row>
        <row r="4586">
          <cell r="V4586" t="str">
            <v/>
          </cell>
        </row>
        <row r="4587">
          <cell r="V4587" t="str">
            <v/>
          </cell>
        </row>
        <row r="4588">
          <cell r="V4588" t="str">
            <v/>
          </cell>
        </row>
        <row r="4589">
          <cell r="V4589" t="str">
            <v/>
          </cell>
        </row>
        <row r="4590">
          <cell r="V4590" t="str">
            <v/>
          </cell>
        </row>
        <row r="4591">
          <cell r="V4591" t="str">
            <v/>
          </cell>
        </row>
        <row r="4592">
          <cell r="V4592" t="str">
            <v/>
          </cell>
        </row>
        <row r="4593">
          <cell r="V4593" t="str">
            <v/>
          </cell>
        </row>
        <row r="4594">
          <cell r="V4594" t="str">
            <v/>
          </cell>
        </row>
        <row r="4595">
          <cell r="V4595" t="str">
            <v/>
          </cell>
        </row>
        <row r="4596">
          <cell r="V4596" t="str">
            <v/>
          </cell>
        </row>
        <row r="4597">
          <cell r="V4597" t="str">
            <v/>
          </cell>
        </row>
        <row r="4598">
          <cell r="V4598" t="str">
            <v/>
          </cell>
        </row>
        <row r="4599">
          <cell r="V4599" t="str">
            <v/>
          </cell>
        </row>
        <row r="4600">
          <cell r="V4600" t="str">
            <v/>
          </cell>
        </row>
        <row r="4601">
          <cell r="V4601" t="str">
            <v/>
          </cell>
        </row>
        <row r="4602">
          <cell r="V4602" t="str">
            <v/>
          </cell>
        </row>
        <row r="4603">
          <cell r="V4603" t="str">
            <v/>
          </cell>
        </row>
        <row r="4604">
          <cell r="V4604" t="str">
            <v/>
          </cell>
        </row>
        <row r="4605">
          <cell r="V4605" t="str">
            <v/>
          </cell>
        </row>
        <row r="4606">
          <cell r="V4606" t="str">
            <v/>
          </cell>
        </row>
        <row r="4607">
          <cell r="V4607" t="str">
            <v/>
          </cell>
        </row>
        <row r="4608">
          <cell r="V4608" t="str">
            <v/>
          </cell>
        </row>
        <row r="4609">
          <cell r="V4609" t="str">
            <v/>
          </cell>
        </row>
        <row r="4610">
          <cell r="V4610" t="str">
            <v/>
          </cell>
        </row>
        <row r="4611">
          <cell r="V4611" t="str">
            <v/>
          </cell>
        </row>
        <row r="4612">
          <cell r="V4612" t="str">
            <v/>
          </cell>
        </row>
        <row r="4613">
          <cell r="V4613" t="str">
            <v/>
          </cell>
        </row>
        <row r="4614">
          <cell r="V4614" t="str">
            <v/>
          </cell>
        </row>
        <row r="4615">
          <cell r="V4615" t="str">
            <v/>
          </cell>
        </row>
        <row r="4616">
          <cell r="V4616" t="str">
            <v/>
          </cell>
        </row>
        <row r="4617">
          <cell r="V4617" t="str">
            <v/>
          </cell>
        </row>
        <row r="4618">
          <cell r="V4618" t="str">
            <v/>
          </cell>
        </row>
        <row r="4619">
          <cell r="V4619" t="str">
            <v/>
          </cell>
        </row>
        <row r="4620">
          <cell r="V4620" t="str">
            <v/>
          </cell>
        </row>
        <row r="4621">
          <cell r="V4621" t="str">
            <v/>
          </cell>
        </row>
        <row r="4622">
          <cell r="V4622" t="str">
            <v/>
          </cell>
        </row>
        <row r="4623">
          <cell r="V4623" t="str">
            <v/>
          </cell>
        </row>
        <row r="4624">
          <cell r="V4624" t="str">
            <v/>
          </cell>
        </row>
        <row r="4625">
          <cell r="V4625" t="str">
            <v/>
          </cell>
        </row>
        <row r="4626">
          <cell r="V4626" t="str">
            <v/>
          </cell>
        </row>
        <row r="4627">
          <cell r="V4627" t="str">
            <v/>
          </cell>
        </row>
        <row r="4628">
          <cell r="V4628" t="str">
            <v/>
          </cell>
        </row>
        <row r="4629">
          <cell r="V4629" t="str">
            <v/>
          </cell>
        </row>
        <row r="4630">
          <cell r="V4630" t="str">
            <v/>
          </cell>
        </row>
        <row r="4631">
          <cell r="V4631" t="str">
            <v/>
          </cell>
        </row>
        <row r="4632">
          <cell r="V4632" t="str">
            <v/>
          </cell>
        </row>
        <row r="4633">
          <cell r="V4633" t="str">
            <v/>
          </cell>
        </row>
        <row r="4634">
          <cell r="V4634" t="str">
            <v/>
          </cell>
        </row>
        <row r="4635">
          <cell r="V4635" t="str">
            <v/>
          </cell>
        </row>
        <row r="4636">
          <cell r="V4636" t="str">
            <v/>
          </cell>
        </row>
        <row r="4637">
          <cell r="V4637" t="str">
            <v/>
          </cell>
        </row>
        <row r="4638">
          <cell r="V4638" t="str">
            <v/>
          </cell>
        </row>
        <row r="4639">
          <cell r="V4639" t="str">
            <v/>
          </cell>
        </row>
        <row r="4640">
          <cell r="V4640" t="str">
            <v/>
          </cell>
        </row>
        <row r="4641">
          <cell r="V4641" t="str">
            <v/>
          </cell>
        </row>
        <row r="4642">
          <cell r="V4642" t="str">
            <v/>
          </cell>
        </row>
        <row r="4643">
          <cell r="V4643" t="str">
            <v/>
          </cell>
        </row>
        <row r="4644">
          <cell r="V4644" t="str">
            <v/>
          </cell>
        </row>
        <row r="4645">
          <cell r="V4645" t="str">
            <v/>
          </cell>
        </row>
        <row r="4646">
          <cell r="V4646" t="str">
            <v/>
          </cell>
        </row>
        <row r="4647">
          <cell r="V4647" t="str">
            <v/>
          </cell>
        </row>
        <row r="4648">
          <cell r="V4648" t="str">
            <v/>
          </cell>
        </row>
        <row r="4649">
          <cell r="V4649" t="str">
            <v/>
          </cell>
        </row>
        <row r="4650">
          <cell r="V4650" t="str">
            <v/>
          </cell>
        </row>
        <row r="4651">
          <cell r="V4651" t="str">
            <v/>
          </cell>
        </row>
        <row r="4652">
          <cell r="V4652" t="str">
            <v/>
          </cell>
        </row>
        <row r="4653">
          <cell r="V4653" t="str">
            <v/>
          </cell>
        </row>
        <row r="4654">
          <cell r="V4654" t="str">
            <v/>
          </cell>
        </row>
        <row r="4655">
          <cell r="V4655" t="str">
            <v/>
          </cell>
        </row>
        <row r="4656">
          <cell r="V4656" t="str">
            <v/>
          </cell>
        </row>
        <row r="4657">
          <cell r="V4657" t="str">
            <v/>
          </cell>
        </row>
        <row r="4658">
          <cell r="V4658" t="str">
            <v/>
          </cell>
        </row>
        <row r="4659">
          <cell r="V4659" t="str">
            <v/>
          </cell>
        </row>
        <row r="4660">
          <cell r="V4660" t="str">
            <v/>
          </cell>
        </row>
        <row r="4661">
          <cell r="V4661" t="str">
            <v/>
          </cell>
        </row>
        <row r="4662">
          <cell r="V4662" t="str">
            <v/>
          </cell>
        </row>
        <row r="4663">
          <cell r="V4663" t="str">
            <v/>
          </cell>
        </row>
        <row r="4664">
          <cell r="V4664" t="str">
            <v/>
          </cell>
        </row>
        <row r="4665">
          <cell r="V4665" t="str">
            <v/>
          </cell>
        </row>
        <row r="4666">
          <cell r="V4666" t="str">
            <v/>
          </cell>
        </row>
        <row r="4667">
          <cell r="V4667" t="str">
            <v/>
          </cell>
        </row>
        <row r="4668">
          <cell r="V4668" t="str">
            <v/>
          </cell>
        </row>
        <row r="4669">
          <cell r="V4669" t="str">
            <v/>
          </cell>
        </row>
        <row r="4670">
          <cell r="V4670" t="str">
            <v/>
          </cell>
        </row>
        <row r="4671">
          <cell r="V4671" t="str">
            <v/>
          </cell>
        </row>
        <row r="4672">
          <cell r="V4672" t="str">
            <v/>
          </cell>
        </row>
        <row r="4673">
          <cell r="V4673" t="str">
            <v/>
          </cell>
        </row>
        <row r="4674">
          <cell r="V4674" t="str">
            <v/>
          </cell>
        </row>
        <row r="4675">
          <cell r="V4675" t="str">
            <v/>
          </cell>
        </row>
        <row r="4676">
          <cell r="V4676" t="str">
            <v/>
          </cell>
        </row>
        <row r="4677">
          <cell r="V4677" t="str">
            <v/>
          </cell>
        </row>
        <row r="4678">
          <cell r="V4678" t="str">
            <v/>
          </cell>
        </row>
        <row r="4679">
          <cell r="V4679" t="str">
            <v/>
          </cell>
        </row>
        <row r="4680">
          <cell r="V4680" t="str">
            <v/>
          </cell>
        </row>
        <row r="4681">
          <cell r="V4681" t="str">
            <v/>
          </cell>
        </row>
        <row r="4682">
          <cell r="V4682" t="str">
            <v/>
          </cell>
        </row>
        <row r="4683">
          <cell r="V4683" t="str">
            <v/>
          </cell>
        </row>
        <row r="4684">
          <cell r="V4684" t="str">
            <v/>
          </cell>
        </row>
        <row r="4685">
          <cell r="V4685" t="str">
            <v/>
          </cell>
        </row>
        <row r="4686">
          <cell r="V4686" t="str">
            <v/>
          </cell>
        </row>
        <row r="4687">
          <cell r="V4687" t="str">
            <v/>
          </cell>
        </row>
        <row r="4688">
          <cell r="V4688" t="str">
            <v/>
          </cell>
        </row>
        <row r="4689">
          <cell r="V4689" t="str">
            <v/>
          </cell>
        </row>
        <row r="4690">
          <cell r="V4690" t="str">
            <v/>
          </cell>
        </row>
        <row r="4691">
          <cell r="V4691" t="str">
            <v/>
          </cell>
        </row>
        <row r="4692">
          <cell r="V4692" t="str">
            <v/>
          </cell>
        </row>
        <row r="4693">
          <cell r="V4693" t="str">
            <v/>
          </cell>
        </row>
        <row r="4694">
          <cell r="V4694" t="str">
            <v/>
          </cell>
        </row>
        <row r="4695">
          <cell r="V4695" t="str">
            <v/>
          </cell>
        </row>
        <row r="4696">
          <cell r="V4696" t="str">
            <v/>
          </cell>
        </row>
        <row r="4697">
          <cell r="V4697" t="str">
            <v/>
          </cell>
        </row>
        <row r="4698">
          <cell r="V4698" t="str">
            <v/>
          </cell>
        </row>
        <row r="4699">
          <cell r="V4699" t="str">
            <v/>
          </cell>
        </row>
        <row r="4700">
          <cell r="V4700" t="str">
            <v/>
          </cell>
        </row>
        <row r="4701">
          <cell r="V4701" t="str">
            <v/>
          </cell>
        </row>
        <row r="4702">
          <cell r="V4702" t="str">
            <v/>
          </cell>
        </row>
        <row r="4703">
          <cell r="V4703" t="str">
            <v/>
          </cell>
        </row>
        <row r="4704">
          <cell r="V4704" t="str">
            <v/>
          </cell>
        </row>
        <row r="4705">
          <cell r="V4705" t="str">
            <v/>
          </cell>
        </row>
        <row r="4706">
          <cell r="V4706" t="str">
            <v/>
          </cell>
        </row>
        <row r="4707">
          <cell r="V4707" t="str">
            <v/>
          </cell>
        </row>
        <row r="4708">
          <cell r="V4708" t="str">
            <v/>
          </cell>
        </row>
        <row r="4709">
          <cell r="V4709" t="str">
            <v/>
          </cell>
        </row>
        <row r="4710">
          <cell r="V4710" t="str">
            <v/>
          </cell>
        </row>
        <row r="4711">
          <cell r="V4711" t="str">
            <v/>
          </cell>
        </row>
        <row r="4712">
          <cell r="V4712" t="str">
            <v/>
          </cell>
        </row>
        <row r="4713">
          <cell r="V4713" t="str">
            <v/>
          </cell>
        </row>
        <row r="4714">
          <cell r="V4714" t="str">
            <v/>
          </cell>
        </row>
        <row r="4715">
          <cell r="V4715" t="str">
            <v/>
          </cell>
        </row>
        <row r="4716">
          <cell r="V4716" t="str">
            <v/>
          </cell>
        </row>
        <row r="4717">
          <cell r="V4717" t="str">
            <v/>
          </cell>
        </row>
        <row r="4718">
          <cell r="V4718" t="str">
            <v/>
          </cell>
        </row>
        <row r="4719">
          <cell r="V4719" t="str">
            <v/>
          </cell>
        </row>
        <row r="4720">
          <cell r="V4720" t="str">
            <v/>
          </cell>
        </row>
        <row r="4721">
          <cell r="V4721" t="str">
            <v/>
          </cell>
        </row>
        <row r="4722">
          <cell r="V4722" t="str">
            <v/>
          </cell>
        </row>
        <row r="4723">
          <cell r="V4723" t="str">
            <v/>
          </cell>
        </row>
        <row r="4724">
          <cell r="V4724" t="str">
            <v/>
          </cell>
        </row>
        <row r="4725">
          <cell r="V4725" t="str">
            <v/>
          </cell>
        </row>
        <row r="4726">
          <cell r="V4726" t="str">
            <v/>
          </cell>
        </row>
        <row r="4727">
          <cell r="V4727" t="str">
            <v/>
          </cell>
        </row>
        <row r="4728">
          <cell r="V4728" t="str">
            <v/>
          </cell>
        </row>
        <row r="4729">
          <cell r="V4729" t="str">
            <v/>
          </cell>
        </row>
        <row r="4730">
          <cell r="V4730" t="str">
            <v/>
          </cell>
        </row>
        <row r="4731">
          <cell r="V4731" t="str">
            <v/>
          </cell>
        </row>
        <row r="4732">
          <cell r="V4732" t="str">
            <v/>
          </cell>
        </row>
        <row r="4733">
          <cell r="V4733" t="str">
            <v/>
          </cell>
        </row>
        <row r="4734">
          <cell r="V4734" t="str">
            <v/>
          </cell>
        </row>
        <row r="4735">
          <cell r="V4735" t="str">
            <v/>
          </cell>
        </row>
        <row r="4736">
          <cell r="V4736" t="str">
            <v/>
          </cell>
        </row>
        <row r="4737">
          <cell r="V4737" t="str">
            <v/>
          </cell>
        </row>
        <row r="4738">
          <cell r="V4738" t="str">
            <v/>
          </cell>
        </row>
        <row r="4739">
          <cell r="V4739" t="str">
            <v/>
          </cell>
        </row>
        <row r="4740">
          <cell r="V4740" t="str">
            <v/>
          </cell>
        </row>
        <row r="4741">
          <cell r="V4741" t="str">
            <v/>
          </cell>
        </row>
        <row r="4742">
          <cell r="V4742" t="str">
            <v/>
          </cell>
        </row>
        <row r="4743">
          <cell r="V4743" t="str">
            <v/>
          </cell>
        </row>
        <row r="4744">
          <cell r="V4744" t="str">
            <v/>
          </cell>
        </row>
        <row r="4745">
          <cell r="V4745" t="str">
            <v/>
          </cell>
        </row>
        <row r="4746">
          <cell r="V4746" t="str">
            <v/>
          </cell>
        </row>
        <row r="4747">
          <cell r="V4747" t="str">
            <v/>
          </cell>
        </row>
        <row r="4748">
          <cell r="V4748" t="str">
            <v/>
          </cell>
        </row>
        <row r="4749">
          <cell r="V4749" t="str">
            <v/>
          </cell>
        </row>
        <row r="4750">
          <cell r="V4750" t="str">
            <v/>
          </cell>
        </row>
        <row r="4751">
          <cell r="V4751" t="str">
            <v/>
          </cell>
        </row>
        <row r="4752">
          <cell r="V4752" t="str">
            <v/>
          </cell>
        </row>
        <row r="4753">
          <cell r="V4753" t="str">
            <v/>
          </cell>
        </row>
        <row r="4754">
          <cell r="V4754" t="str">
            <v/>
          </cell>
        </row>
        <row r="4755">
          <cell r="V4755" t="str">
            <v/>
          </cell>
        </row>
        <row r="4756">
          <cell r="V4756" t="str">
            <v/>
          </cell>
        </row>
        <row r="4757">
          <cell r="V4757" t="str">
            <v/>
          </cell>
        </row>
        <row r="4758">
          <cell r="V4758" t="str">
            <v/>
          </cell>
        </row>
        <row r="4759">
          <cell r="V4759" t="str">
            <v/>
          </cell>
        </row>
        <row r="4760">
          <cell r="V4760" t="str">
            <v/>
          </cell>
        </row>
        <row r="4761">
          <cell r="V4761" t="str">
            <v/>
          </cell>
        </row>
        <row r="4762">
          <cell r="V4762" t="str">
            <v/>
          </cell>
        </row>
        <row r="4763">
          <cell r="V4763" t="str">
            <v/>
          </cell>
        </row>
        <row r="4764">
          <cell r="V4764" t="str">
            <v/>
          </cell>
        </row>
        <row r="4765">
          <cell r="V4765" t="str">
            <v/>
          </cell>
        </row>
        <row r="4766">
          <cell r="V4766" t="str">
            <v/>
          </cell>
        </row>
        <row r="4767">
          <cell r="V4767" t="str">
            <v/>
          </cell>
        </row>
        <row r="4768">
          <cell r="V4768" t="str">
            <v/>
          </cell>
        </row>
        <row r="4769">
          <cell r="V4769" t="str">
            <v/>
          </cell>
        </row>
        <row r="4770">
          <cell r="V4770" t="str">
            <v/>
          </cell>
        </row>
        <row r="4771">
          <cell r="V4771" t="str">
            <v/>
          </cell>
        </row>
        <row r="4772">
          <cell r="V4772" t="str">
            <v/>
          </cell>
        </row>
        <row r="4773">
          <cell r="V4773" t="str">
            <v/>
          </cell>
        </row>
        <row r="4774">
          <cell r="V4774" t="str">
            <v/>
          </cell>
        </row>
        <row r="4775">
          <cell r="V4775" t="str">
            <v/>
          </cell>
        </row>
        <row r="4776">
          <cell r="V4776" t="str">
            <v/>
          </cell>
        </row>
        <row r="4777">
          <cell r="V4777" t="str">
            <v/>
          </cell>
        </row>
        <row r="4778">
          <cell r="V4778" t="str">
            <v/>
          </cell>
        </row>
        <row r="4779">
          <cell r="V4779" t="str">
            <v/>
          </cell>
        </row>
        <row r="4780">
          <cell r="V4780" t="str">
            <v/>
          </cell>
        </row>
        <row r="4781">
          <cell r="V4781" t="str">
            <v/>
          </cell>
        </row>
        <row r="4782">
          <cell r="V4782" t="str">
            <v/>
          </cell>
        </row>
        <row r="4783">
          <cell r="V4783" t="str">
            <v/>
          </cell>
        </row>
        <row r="4784">
          <cell r="V4784" t="str">
            <v/>
          </cell>
        </row>
        <row r="4785">
          <cell r="V4785" t="str">
            <v/>
          </cell>
        </row>
        <row r="4786">
          <cell r="V4786" t="str">
            <v/>
          </cell>
        </row>
        <row r="4787">
          <cell r="V4787" t="str">
            <v/>
          </cell>
        </row>
        <row r="4788">
          <cell r="V4788" t="str">
            <v/>
          </cell>
        </row>
        <row r="4789">
          <cell r="V4789" t="str">
            <v/>
          </cell>
        </row>
        <row r="4790">
          <cell r="V4790" t="str">
            <v/>
          </cell>
        </row>
        <row r="4791">
          <cell r="V4791" t="str">
            <v/>
          </cell>
        </row>
        <row r="4792">
          <cell r="V4792" t="str">
            <v/>
          </cell>
        </row>
        <row r="4793">
          <cell r="V4793" t="str">
            <v/>
          </cell>
        </row>
        <row r="4794">
          <cell r="V4794" t="str">
            <v/>
          </cell>
        </row>
        <row r="4795">
          <cell r="V4795" t="str">
            <v/>
          </cell>
        </row>
        <row r="4796">
          <cell r="V4796" t="str">
            <v/>
          </cell>
        </row>
        <row r="4797">
          <cell r="V4797" t="str">
            <v/>
          </cell>
        </row>
        <row r="4798">
          <cell r="V4798" t="str">
            <v/>
          </cell>
        </row>
        <row r="4799">
          <cell r="V4799" t="str">
            <v/>
          </cell>
        </row>
        <row r="4800">
          <cell r="V4800" t="str">
            <v/>
          </cell>
        </row>
        <row r="4801">
          <cell r="V4801" t="str">
            <v/>
          </cell>
        </row>
        <row r="4802">
          <cell r="V4802" t="str">
            <v/>
          </cell>
        </row>
        <row r="4803">
          <cell r="V4803" t="str">
            <v/>
          </cell>
        </row>
        <row r="4804">
          <cell r="V4804" t="str">
            <v/>
          </cell>
        </row>
        <row r="4805">
          <cell r="V4805" t="str">
            <v/>
          </cell>
        </row>
        <row r="4806">
          <cell r="V4806" t="str">
            <v/>
          </cell>
        </row>
        <row r="4807">
          <cell r="V4807" t="str">
            <v/>
          </cell>
        </row>
        <row r="4808">
          <cell r="V4808" t="str">
            <v/>
          </cell>
        </row>
        <row r="4809">
          <cell r="V4809" t="str">
            <v/>
          </cell>
        </row>
        <row r="4810">
          <cell r="V4810" t="str">
            <v/>
          </cell>
        </row>
        <row r="4811">
          <cell r="V4811" t="str">
            <v/>
          </cell>
        </row>
        <row r="4812">
          <cell r="V4812" t="str">
            <v/>
          </cell>
        </row>
        <row r="4813">
          <cell r="V4813" t="str">
            <v/>
          </cell>
        </row>
        <row r="4814">
          <cell r="V4814" t="str">
            <v/>
          </cell>
        </row>
        <row r="4815">
          <cell r="V4815" t="str">
            <v/>
          </cell>
        </row>
        <row r="4816">
          <cell r="V4816" t="str">
            <v/>
          </cell>
        </row>
        <row r="4817">
          <cell r="V4817" t="str">
            <v/>
          </cell>
        </row>
        <row r="4818">
          <cell r="V4818" t="str">
            <v/>
          </cell>
        </row>
        <row r="4819">
          <cell r="V4819" t="str">
            <v/>
          </cell>
        </row>
        <row r="4820">
          <cell r="V4820" t="str">
            <v/>
          </cell>
        </row>
        <row r="4821">
          <cell r="V4821" t="str">
            <v/>
          </cell>
        </row>
        <row r="4822">
          <cell r="V4822" t="str">
            <v/>
          </cell>
        </row>
        <row r="4823">
          <cell r="V4823" t="str">
            <v/>
          </cell>
        </row>
        <row r="4824">
          <cell r="V4824" t="str">
            <v/>
          </cell>
        </row>
        <row r="4825">
          <cell r="V4825" t="str">
            <v/>
          </cell>
        </row>
        <row r="4826">
          <cell r="V4826" t="str">
            <v/>
          </cell>
        </row>
        <row r="4827">
          <cell r="V4827" t="str">
            <v/>
          </cell>
        </row>
        <row r="4828">
          <cell r="V4828" t="str">
            <v/>
          </cell>
        </row>
        <row r="4829">
          <cell r="V4829" t="str">
            <v/>
          </cell>
        </row>
        <row r="4830">
          <cell r="V4830" t="str">
            <v/>
          </cell>
        </row>
        <row r="4831">
          <cell r="V4831" t="str">
            <v/>
          </cell>
        </row>
        <row r="4832">
          <cell r="V4832" t="str">
            <v/>
          </cell>
        </row>
        <row r="4833">
          <cell r="V4833" t="str">
            <v/>
          </cell>
        </row>
        <row r="4834">
          <cell r="V4834" t="str">
            <v/>
          </cell>
        </row>
        <row r="4835">
          <cell r="V4835" t="str">
            <v/>
          </cell>
        </row>
        <row r="4836">
          <cell r="V4836" t="str">
            <v/>
          </cell>
        </row>
        <row r="4837">
          <cell r="V4837" t="str">
            <v/>
          </cell>
        </row>
        <row r="4838">
          <cell r="V4838" t="str">
            <v/>
          </cell>
        </row>
        <row r="4839">
          <cell r="V4839" t="str">
            <v/>
          </cell>
        </row>
        <row r="4840">
          <cell r="V4840" t="str">
            <v/>
          </cell>
        </row>
        <row r="4841">
          <cell r="V4841" t="str">
            <v/>
          </cell>
        </row>
        <row r="4842">
          <cell r="V4842" t="str">
            <v/>
          </cell>
        </row>
        <row r="4843">
          <cell r="V4843" t="str">
            <v/>
          </cell>
        </row>
        <row r="4844">
          <cell r="V4844" t="str">
            <v/>
          </cell>
        </row>
        <row r="4845">
          <cell r="V4845" t="str">
            <v/>
          </cell>
        </row>
        <row r="4846">
          <cell r="V4846" t="str">
            <v/>
          </cell>
        </row>
        <row r="4847">
          <cell r="V4847" t="str">
            <v/>
          </cell>
        </row>
        <row r="4848">
          <cell r="V4848" t="str">
            <v/>
          </cell>
        </row>
        <row r="4849">
          <cell r="V4849" t="str">
            <v/>
          </cell>
        </row>
        <row r="4850">
          <cell r="V4850" t="str">
            <v/>
          </cell>
        </row>
        <row r="4851">
          <cell r="V4851" t="str">
            <v/>
          </cell>
        </row>
        <row r="4852">
          <cell r="V4852" t="str">
            <v/>
          </cell>
        </row>
        <row r="4853">
          <cell r="V4853" t="str">
            <v/>
          </cell>
        </row>
        <row r="4854">
          <cell r="V4854" t="str">
            <v/>
          </cell>
        </row>
        <row r="4855">
          <cell r="V4855" t="str">
            <v/>
          </cell>
        </row>
        <row r="4856">
          <cell r="V4856" t="str">
            <v/>
          </cell>
        </row>
        <row r="4857">
          <cell r="V4857" t="str">
            <v/>
          </cell>
        </row>
        <row r="4858">
          <cell r="V4858" t="str">
            <v/>
          </cell>
        </row>
        <row r="4859">
          <cell r="V4859" t="str">
            <v/>
          </cell>
        </row>
        <row r="4860">
          <cell r="V4860" t="str">
            <v/>
          </cell>
        </row>
        <row r="4861">
          <cell r="V4861" t="str">
            <v/>
          </cell>
        </row>
        <row r="4862">
          <cell r="V4862" t="str">
            <v/>
          </cell>
        </row>
        <row r="4863">
          <cell r="V4863" t="str">
            <v/>
          </cell>
        </row>
        <row r="4864">
          <cell r="V4864" t="str">
            <v/>
          </cell>
        </row>
        <row r="4865">
          <cell r="V4865" t="str">
            <v/>
          </cell>
        </row>
        <row r="4866">
          <cell r="V4866" t="str">
            <v/>
          </cell>
        </row>
        <row r="4867">
          <cell r="V4867" t="str">
            <v/>
          </cell>
        </row>
        <row r="4868">
          <cell r="V4868" t="str">
            <v/>
          </cell>
        </row>
        <row r="4869">
          <cell r="V4869" t="str">
            <v/>
          </cell>
        </row>
        <row r="4870">
          <cell r="V4870" t="str">
            <v/>
          </cell>
        </row>
        <row r="4871">
          <cell r="V4871" t="str">
            <v/>
          </cell>
        </row>
        <row r="4872">
          <cell r="V4872" t="str">
            <v/>
          </cell>
        </row>
        <row r="4873">
          <cell r="V4873" t="str">
            <v/>
          </cell>
        </row>
        <row r="4874">
          <cell r="V4874" t="str">
            <v/>
          </cell>
        </row>
        <row r="4875">
          <cell r="V4875" t="str">
            <v/>
          </cell>
        </row>
        <row r="4876">
          <cell r="V4876" t="str">
            <v/>
          </cell>
        </row>
        <row r="4877">
          <cell r="V4877" t="str">
            <v/>
          </cell>
        </row>
        <row r="4878">
          <cell r="V4878" t="str">
            <v/>
          </cell>
        </row>
        <row r="4879">
          <cell r="V4879" t="str">
            <v/>
          </cell>
        </row>
        <row r="4880">
          <cell r="V4880" t="str">
            <v/>
          </cell>
        </row>
        <row r="4881">
          <cell r="V4881" t="str">
            <v/>
          </cell>
        </row>
        <row r="4882">
          <cell r="V4882" t="str">
            <v/>
          </cell>
        </row>
        <row r="4883">
          <cell r="V4883" t="str">
            <v/>
          </cell>
        </row>
        <row r="4884">
          <cell r="V4884" t="str">
            <v/>
          </cell>
        </row>
        <row r="4885">
          <cell r="V4885" t="str">
            <v/>
          </cell>
        </row>
        <row r="4886">
          <cell r="V4886" t="str">
            <v/>
          </cell>
        </row>
        <row r="4887">
          <cell r="V4887" t="str">
            <v/>
          </cell>
        </row>
        <row r="4888">
          <cell r="V4888" t="str">
            <v/>
          </cell>
        </row>
        <row r="4889">
          <cell r="V4889" t="str">
            <v/>
          </cell>
        </row>
        <row r="4890">
          <cell r="V4890" t="str">
            <v/>
          </cell>
        </row>
        <row r="4891">
          <cell r="V4891" t="str">
            <v/>
          </cell>
        </row>
        <row r="4892">
          <cell r="V4892" t="str">
            <v/>
          </cell>
        </row>
        <row r="4893">
          <cell r="V4893" t="str">
            <v/>
          </cell>
        </row>
        <row r="4894">
          <cell r="V4894" t="str">
            <v/>
          </cell>
        </row>
        <row r="4895">
          <cell r="V4895" t="str">
            <v/>
          </cell>
        </row>
        <row r="4896">
          <cell r="V4896" t="str">
            <v/>
          </cell>
        </row>
        <row r="4897">
          <cell r="V4897" t="str">
            <v/>
          </cell>
        </row>
        <row r="4898">
          <cell r="V4898" t="str">
            <v/>
          </cell>
        </row>
        <row r="4899">
          <cell r="V4899" t="str">
            <v/>
          </cell>
        </row>
        <row r="4900">
          <cell r="V4900" t="str">
            <v/>
          </cell>
        </row>
        <row r="4901">
          <cell r="V4901" t="str">
            <v/>
          </cell>
        </row>
        <row r="4902">
          <cell r="V4902" t="str">
            <v/>
          </cell>
        </row>
        <row r="4903">
          <cell r="V4903" t="str">
            <v/>
          </cell>
        </row>
        <row r="4904">
          <cell r="V4904" t="str">
            <v/>
          </cell>
        </row>
        <row r="4905">
          <cell r="V4905" t="str">
            <v/>
          </cell>
        </row>
        <row r="4906">
          <cell r="V4906" t="str">
            <v/>
          </cell>
        </row>
        <row r="4907">
          <cell r="V4907" t="str">
            <v/>
          </cell>
        </row>
        <row r="4908">
          <cell r="V4908" t="str">
            <v/>
          </cell>
        </row>
        <row r="4909">
          <cell r="V4909" t="str">
            <v/>
          </cell>
        </row>
        <row r="4910">
          <cell r="V4910" t="str">
            <v/>
          </cell>
        </row>
        <row r="4911">
          <cell r="V4911" t="str">
            <v/>
          </cell>
        </row>
        <row r="4912">
          <cell r="V4912" t="str">
            <v/>
          </cell>
        </row>
        <row r="4913">
          <cell r="V4913" t="str">
            <v/>
          </cell>
        </row>
        <row r="4914">
          <cell r="V4914" t="str">
            <v/>
          </cell>
        </row>
        <row r="4915">
          <cell r="V4915" t="str">
            <v/>
          </cell>
        </row>
        <row r="4916">
          <cell r="V4916" t="str">
            <v/>
          </cell>
        </row>
        <row r="4917">
          <cell r="V4917" t="str">
            <v/>
          </cell>
        </row>
        <row r="4918">
          <cell r="V4918" t="str">
            <v/>
          </cell>
        </row>
        <row r="4919">
          <cell r="V4919" t="str">
            <v/>
          </cell>
        </row>
        <row r="4920">
          <cell r="V4920" t="str">
            <v/>
          </cell>
        </row>
        <row r="4921">
          <cell r="V4921" t="str">
            <v/>
          </cell>
        </row>
        <row r="4922">
          <cell r="V4922" t="str">
            <v/>
          </cell>
        </row>
        <row r="4923">
          <cell r="V4923" t="str">
            <v/>
          </cell>
        </row>
        <row r="4924">
          <cell r="V4924" t="str">
            <v/>
          </cell>
        </row>
        <row r="4925">
          <cell r="V4925" t="str">
            <v/>
          </cell>
        </row>
        <row r="4926">
          <cell r="V4926" t="str">
            <v/>
          </cell>
        </row>
        <row r="4927">
          <cell r="V4927" t="str">
            <v/>
          </cell>
        </row>
        <row r="4928">
          <cell r="V4928" t="str">
            <v/>
          </cell>
        </row>
        <row r="4929">
          <cell r="V4929" t="str">
            <v/>
          </cell>
        </row>
        <row r="4930">
          <cell r="V4930" t="str">
            <v/>
          </cell>
        </row>
        <row r="4931">
          <cell r="V4931" t="str">
            <v/>
          </cell>
        </row>
        <row r="4932">
          <cell r="V4932" t="str">
            <v/>
          </cell>
        </row>
        <row r="4933">
          <cell r="V4933" t="str">
            <v/>
          </cell>
        </row>
        <row r="4934">
          <cell r="V4934" t="str">
            <v/>
          </cell>
        </row>
        <row r="4935">
          <cell r="V4935" t="str">
            <v/>
          </cell>
        </row>
        <row r="4936">
          <cell r="V4936" t="str">
            <v/>
          </cell>
        </row>
        <row r="4937">
          <cell r="V4937" t="str">
            <v/>
          </cell>
        </row>
        <row r="4938">
          <cell r="V4938" t="str">
            <v/>
          </cell>
        </row>
        <row r="4939">
          <cell r="V4939" t="str">
            <v/>
          </cell>
        </row>
        <row r="4940">
          <cell r="V4940" t="str">
            <v/>
          </cell>
        </row>
        <row r="4941">
          <cell r="V4941" t="str">
            <v/>
          </cell>
        </row>
        <row r="4942">
          <cell r="V4942" t="str">
            <v/>
          </cell>
        </row>
        <row r="4943">
          <cell r="V4943" t="str">
            <v/>
          </cell>
        </row>
        <row r="4944">
          <cell r="V4944" t="str">
            <v/>
          </cell>
        </row>
        <row r="4945">
          <cell r="V4945" t="str">
            <v/>
          </cell>
        </row>
        <row r="4946">
          <cell r="V4946" t="str">
            <v/>
          </cell>
        </row>
        <row r="4947">
          <cell r="V4947" t="str">
            <v/>
          </cell>
        </row>
        <row r="4948">
          <cell r="V4948" t="str">
            <v/>
          </cell>
        </row>
        <row r="4949">
          <cell r="V4949" t="str">
            <v/>
          </cell>
        </row>
        <row r="4950">
          <cell r="V4950" t="str">
            <v/>
          </cell>
        </row>
        <row r="4951">
          <cell r="V4951" t="str">
            <v/>
          </cell>
        </row>
        <row r="4952">
          <cell r="V4952" t="str">
            <v/>
          </cell>
        </row>
        <row r="4953">
          <cell r="V4953" t="str">
            <v/>
          </cell>
        </row>
        <row r="4954">
          <cell r="V4954" t="str">
            <v/>
          </cell>
        </row>
        <row r="4955">
          <cell r="V4955" t="str">
            <v/>
          </cell>
        </row>
        <row r="4956">
          <cell r="V4956" t="str">
            <v/>
          </cell>
        </row>
        <row r="4957">
          <cell r="V4957" t="str">
            <v/>
          </cell>
        </row>
        <row r="4958">
          <cell r="V4958" t="str">
            <v/>
          </cell>
        </row>
        <row r="4959">
          <cell r="V4959" t="str">
            <v/>
          </cell>
        </row>
        <row r="4960">
          <cell r="V4960" t="str">
            <v/>
          </cell>
        </row>
        <row r="4961">
          <cell r="V4961" t="str">
            <v/>
          </cell>
        </row>
        <row r="4962">
          <cell r="V4962" t="str">
            <v/>
          </cell>
        </row>
        <row r="4963">
          <cell r="V4963" t="str">
            <v/>
          </cell>
        </row>
        <row r="4964">
          <cell r="V4964" t="str">
            <v/>
          </cell>
        </row>
        <row r="4965">
          <cell r="V4965" t="str">
            <v/>
          </cell>
        </row>
        <row r="4966">
          <cell r="V4966" t="str">
            <v/>
          </cell>
        </row>
        <row r="4967">
          <cell r="V4967" t="str">
            <v/>
          </cell>
        </row>
        <row r="4968">
          <cell r="V4968" t="str">
            <v/>
          </cell>
        </row>
        <row r="4969">
          <cell r="V4969" t="str">
            <v/>
          </cell>
        </row>
        <row r="4970">
          <cell r="V4970" t="str">
            <v/>
          </cell>
        </row>
        <row r="4971">
          <cell r="V4971" t="str">
            <v/>
          </cell>
        </row>
        <row r="4972">
          <cell r="V4972" t="str">
            <v/>
          </cell>
        </row>
        <row r="4973">
          <cell r="V4973" t="str">
            <v/>
          </cell>
        </row>
        <row r="4974">
          <cell r="V4974" t="str">
            <v/>
          </cell>
        </row>
        <row r="4975">
          <cell r="V4975" t="str">
            <v/>
          </cell>
        </row>
        <row r="4976">
          <cell r="V4976" t="str">
            <v/>
          </cell>
        </row>
        <row r="4977">
          <cell r="V4977" t="str">
            <v/>
          </cell>
        </row>
        <row r="4978">
          <cell r="V4978" t="str">
            <v/>
          </cell>
        </row>
        <row r="4979">
          <cell r="V4979" t="str">
            <v/>
          </cell>
        </row>
        <row r="4980">
          <cell r="V4980" t="str">
            <v/>
          </cell>
        </row>
        <row r="4981">
          <cell r="V4981" t="str">
            <v/>
          </cell>
        </row>
        <row r="4982">
          <cell r="V4982" t="str">
            <v/>
          </cell>
        </row>
        <row r="4983">
          <cell r="V4983" t="str">
            <v/>
          </cell>
        </row>
        <row r="4984">
          <cell r="V4984" t="str">
            <v/>
          </cell>
        </row>
        <row r="4985">
          <cell r="V4985" t="str">
            <v/>
          </cell>
        </row>
        <row r="4986">
          <cell r="V4986" t="str">
            <v/>
          </cell>
        </row>
        <row r="4987">
          <cell r="V4987" t="str">
            <v/>
          </cell>
        </row>
        <row r="4988">
          <cell r="V4988" t="str">
            <v/>
          </cell>
        </row>
        <row r="4989">
          <cell r="V4989" t="str">
            <v/>
          </cell>
        </row>
        <row r="4990">
          <cell r="V4990" t="str">
            <v/>
          </cell>
        </row>
        <row r="4991">
          <cell r="V4991" t="str">
            <v/>
          </cell>
        </row>
        <row r="4992">
          <cell r="V4992" t="str">
            <v/>
          </cell>
        </row>
        <row r="4993">
          <cell r="V4993" t="str">
            <v/>
          </cell>
        </row>
        <row r="4994">
          <cell r="V4994" t="str">
            <v/>
          </cell>
        </row>
        <row r="4995">
          <cell r="V4995" t="str">
            <v/>
          </cell>
        </row>
        <row r="4996">
          <cell r="V4996" t="str">
            <v/>
          </cell>
        </row>
        <row r="4997">
          <cell r="V4997" t="str">
            <v/>
          </cell>
        </row>
        <row r="4998">
          <cell r="V4998" t="str">
            <v/>
          </cell>
        </row>
        <row r="4999">
          <cell r="V4999" t="str">
            <v/>
          </cell>
        </row>
        <row r="5000">
          <cell r="V5000" t="str">
            <v/>
          </cell>
        </row>
        <row r="5001">
          <cell r="V5001" t="str">
            <v/>
          </cell>
        </row>
        <row r="5002">
          <cell r="V5002" t="str">
            <v/>
          </cell>
        </row>
        <row r="5003">
          <cell r="V5003" t="str">
            <v/>
          </cell>
        </row>
        <row r="5004">
          <cell r="V5004" t="str">
            <v/>
          </cell>
        </row>
        <row r="5005">
          <cell r="V5005" t="str">
            <v/>
          </cell>
        </row>
        <row r="5006">
          <cell r="V5006" t="str">
            <v/>
          </cell>
        </row>
        <row r="5007">
          <cell r="V5007" t="str">
            <v/>
          </cell>
        </row>
        <row r="5008">
          <cell r="V5008" t="str">
            <v/>
          </cell>
        </row>
        <row r="5009">
          <cell r="V5009" t="str">
            <v/>
          </cell>
        </row>
        <row r="5010">
          <cell r="V5010" t="str">
            <v/>
          </cell>
        </row>
        <row r="5011">
          <cell r="V5011" t="str">
            <v/>
          </cell>
        </row>
        <row r="5012">
          <cell r="V5012" t="str">
            <v/>
          </cell>
        </row>
        <row r="5013">
          <cell r="V5013" t="str">
            <v/>
          </cell>
        </row>
        <row r="5014">
          <cell r="V5014" t="str">
            <v/>
          </cell>
        </row>
        <row r="5015">
          <cell r="V5015" t="str">
            <v/>
          </cell>
        </row>
        <row r="5016">
          <cell r="V5016" t="str">
            <v/>
          </cell>
        </row>
        <row r="5017">
          <cell r="V5017" t="str">
            <v/>
          </cell>
        </row>
        <row r="5018">
          <cell r="V5018" t="str">
            <v/>
          </cell>
        </row>
        <row r="5019">
          <cell r="V5019" t="str">
            <v/>
          </cell>
        </row>
        <row r="5020">
          <cell r="V5020" t="str">
            <v/>
          </cell>
        </row>
        <row r="5021">
          <cell r="V5021" t="str">
            <v/>
          </cell>
        </row>
        <row r="5022">
          <cell r="V5022" t="str">
            <v/>
          </cell>
        </row>
        <row r="5023">
          <cell r="V5023" t="str">
            <v/>
          </cell>
        </row>
        <row r="5024">
          <cell r="V5024" t="str">
            <v/>
          </cell>
        </row>
        <row r="5025">
          <cell r="V5025" t="str">
            <v/>
          </cell>
        </row>
        <row r="5026">
          <cell r="V5026" t="str">
            <v/>
          </cell>
        </row>
        <row r="5027">
          <cell r="V5027" t="str">
            <v/>
          </cell>
        </row>
        <row r="5028">
          <cell r="V5028" t="str">
            <v/>
          </cell>
        </row>
        <row r="5029">
          <cell r="V5029" t="str">
            <v/>
          </cell>
        </row>
        <row r="5030">
          <cell r="V5030" t="str">
            <v/>
          </cell>
        </row>
        <row r="5031">
          <cell r="V5031" t="str">
            <v/>
          </cell>
        </row>
        <row r="5032">
          <cell r="V5032" t="str">
            <v/>
          </cell>
        </row>
        <row r="5033">
          <cell r="V5033" t="str">
            <v/>
          </cell>
        </row>
        <row r="5034">
          <cell r="V5034" t="str">
            <v/>
          </cell>
        </row>
        <row r="5035">
          <cell r="V5035" t="str">
            <v/>
          </cell>
        </row>
        <row r="5036">
          <cell r="V5036" t="str">
            <v/>
          </cell>
        </row>
        <row r="5037">
          <cell r="V5037" t="str">
            <v/>
          </cell>
        </row>
        <row r="5038">
          <cell r="V5038" t="str">
            <v/>
          </cell>
        </row>
        <row r="5039">
          <cell r="V5039" t="str">
            <v/>
          </cell>
        </row>
        <row r="5040">
          <cell r="V5040" t="str">
            <v/>
          </cell>
        </row>
        <row r="5041">
          <cell r="V5041" t="str">
            <v/>
          </cell>
        </row>
        <row r="5042">
          <cell r="V5042" t="str">
            <v/>
          </cell>
        </row>
        <row r="5043">
          <cell r="V5043" t="str">
            <v/>
          </cell>
        </row>
        <row r="5044">
          <cell r="V5044" t="str">
            <v/>
          </cell>
        </row>
        <row r="5045">
          <cell r="V5045" t="str">
            <v/>
          </cell>
        </row>
        <row r="5046">
          <cell r="V5046" t="str">
            <v/>
          </cell>
        </row>
        <row r="5047">
          <cell r="V5047" t="str">
            <v/>
          </cell>
        </row>
        <row r="5048">
          <cell r="V5048" t="str">
            <v/>
          </cell>
        </row>
        <row r="5049">
          <cell r="V5049" t="str">
            <v/>
          </cell>
        </row>
        <row r="5050">
          <cell r="V5050" t="str">
            <v/>
          </cell>
        </row>
        <row r="5051">
          <cell r="V5051" t="str">
            <v/>
          </cell>
        </row>
        <row r="5052">
          <cell r="V5052" t="str">
            <v/>
          </cell>
        </row>
        <row r="5053">
          <cell r="V5053" t="str">
            <v/>
          </cell>
        </row>
        <row r="5054">
          <cell r="V5054" t="str">
            <v/>
          </cell>
        </row>
        <row r="5055">
          <cell r="V5055" t="str">
            <v/>
          </cell>
        </row>
        <row r="5056">
          <cell r="V5056" t="str">
            <v/>
          </cell>
        </row>
        <row r="5057">
          <cell r="V5057" t="str">
            <v/>
          </cell>
        </row>
        <row r="5058">
          <cell r="V5058" t="str">
            <v/>
          </cell>
        </row>
        <row r="5059">
          <cell r="V5059" t="str">
            <v/>
          </cell>
        </row>
        <row r="5060">
          <cell r="V5060" t="str">
            <v/>
          </cell>
        </row>
        <row r="5061">
          <cell r="V5061" t="str">
            <v/>
          </cell>
        </row>
        <row r="5062">
          <cell r="V5062" t="str">
            <v/>
          </cell>
        </row>
        <row r="5063">
          <cell r="V5063" t="str">
            <v/>
          </cell>
        </row>
        <row r="5064">
          <cell r="V5064" t="str">
            <v/>
          </cell>
        </row>
        <row r="5065">
          <cell r="V5065" t="str">
            <v/>
          </cell>
        </row>
        <row r="5066">
          <cell r="V5066" t="str">
            <v/>
          </cell>
        </row>
        <row r="5067">
          <cell r="V5067" t="str">
            <v/>
          </cell>
        </row>
        <row r="5068">
          <cell r="V5068" t="str">
            <v/>
          </cell>
        </row>
        <row r="5069">
          <cell r="V5069" t="str">
            <v/>
          </cell>
        </row>
        <row r="5070">
          <cell r="V5070" t="str">
            <v/>
          </cell>
        </row>
        <row r="5071">
          <cell r="V5071" t="str">
            <v/>
          </cell>
        </row>
        <row r="5072">
          <cell r="V5072" t="str">
            <v/>
          </cell>
        </row>
        <row r="5073">
          <cell r="V5073" t="str">
            <v/>
          </cell>
        </row>
        <row r="5074">
          <cell r="V5074" t="str">
            <v/>
          </cell>
        </row>
        <row r="5075">
          <cell r="V5075" t="str">
            <v/>
          </cell>
        </row>
        <row r="5076">
          <cell r="V5076" t="str">
            <v/>
          </cell>
        </row>
        <row r="5077">
          <cell r="V5077" t="str">
            <v/>
          </cell>
        </row>
        <row r="5078">
          <cell r="V5078" t="str">
            <v/>
          </cell>
        </row>
        <row r="5079">
          <cell r="V5079" t="str">
            <v/>
          </cell>
        </row>
        <row r="5080">
          <cell r="V5080" t="str">
            <v/>
          </cell>
        </row>
        <row r="5081">
          <cell r="V5081" t="str">
            <v/>
          </cell>
        </row>
        <row r="5082">
          <cell r="V5082" t="str">
            <v/>
          </cell>
        </row>
        <row r="5083">
          <cell r="V5083" t="str">
            <v/>
          </cell>
        </row>
        <row r="5084">
          <cell r="V5084" t="str">
            <v/>
          </cell>
        </row>
        <row r="5085">
          <cell r="V5085" t="str">
            <v/>
          </cell>
        </row>
        <row r="5086">
          <cell r="V5086" t="str">
            <v/>
          </cell>
        </row>
        <row r="5087">
          <cell r="V5087" t="str">
            <v/>
          </cell>
        </row>
        <row r="5088">
          <cell r="V5088" t="str">
            <v/>
          </cell>
        </row>
        <row r="5089">
          <cell r="V5089" t="str">
            <v/>
          </cell>
        </row>
        <row r="5090">
          <cell r="V5090" t="str">
            <v/>
          </cell>
        </row>
        <row r="5091">
          <cell r="V5091" t="str">
            <v/>
          </cell>
        </row>
        <row r="5092">
          <cell r="V5092" t="str">
            <v/>
          </cell>
        </row>
        <row r="5093">
          <cell r="V5093" t="str">
            <v/>
          </cell>
        </row>
        <row r="5094">
          <cell r="V5094" t="str">
            <v/>
          </cell>
        </row>
        <row r="5095">
          <cell r="V5095" t="str">
            <v/>
          </cell>
        </row>
        <row r="5096">
          <cell r="V5096" t="str">
            <v/>
          </cell>
        </row>
        <row r="5097">
          <cell r="V5097" t="str">
            <v/>
          </cell>
        </row>
        <row r="5098">
          <cell r="V5098" t="str">
            <v/>
          </cell>
        </row>
        <row r="5099">
          <cell r="V5099" t="str">
            <v/>
          </cell>
        </row>
        <row r="5100">
          <cell r="V5100" t="str">
            <v/>
          </cell>
        </row>
        <row r="5101">
          <cell r="V5101" t="str">
            <v/>
          </cell>
        </row>
        <row r="5102">
          <cell r="V5102" t="str">
            <v/>
          </cell>
        </row>
        <row r="5103">
          <cell r="V5103" t="str">
            <v/>
          </cell>
        </row>
        <row r="5104">
          <cell r="V5104" t="str">
            <v/>
          </cell>
        </row>
        <row r="5105">
          <cell r="V5105" t="str">
            <v/>
          </cell>
        </row>
        <row r="5106">
          <cell r="V5106" t="str">
            <v/>
          </cell>
        </row>
        <row r="5107">
          <cell r="V5107" t="str">
            <v/>
          </cell>
        </row>
        <row r="5108">
          <cell r="V5108" t="str">
            <v/>
          </cell>
        </row>
        <row r="5109">
          <cell r="V5109" t="str">
            <v/>
          </cell>
        </row>
        <row r="5110">
          <cell r="V5110" t="str">
            <v/>
          </cell>
        </row>
        <row r="5111">
          <cell r="V5111" t="str">
            <v/>
          </cell>
        </row>
        <row r="5112">
          <cell r="V5112" t="str">
            <v/>
          </cell>
        </row>
        <row r="5113">
          <cell r="V5113" t="str">
            <v/>
          </cell>
        </row>
        <row r="5114">
          <cell r="V5114" t="str">
            <v/>
          </cell>
        </row>
        <row r="5115">
          <cell r="V5115" t="str">
            <v/>
          </cell>
        </row>
        <row r="5116">
          <cell r="V5116" t="str">
            <v/>
          </cell>
        </row>
        <row r="5117">
          <cell r="V5117" t="str">
            <v/>
          </cell>
        </row>
        <row r="5118">
          <cell r="V5118" t="str">
            <v/>
          </cell>
        </row>
        <row r="5119">
          <cell r="V5119" t="str">
            <v/>
          </cell>
        </row>
        <row r="5120">
          <cell r="V5120" t="str">
            <v/>
          </cell>
        </row>
        <row r="5121">
          <cell r="V5121" t="str">
            <v/>
          </cell>
        </row>
        <row r="5122">
          <cell r="V5122" t="str">
            <v/>
          </cell>
        </row>
        <row r="5123">
          <cell r="V5123" t="str">
            <v/>
          </cell>
        </row>
        <row r="5124">
          <cell r="V5124" t="str">
            <v/>
          </cell>
        </row>
        <row r="5125">
          <cell r="V5125" t="str">
            <v/>
          </cell>
        </row>
        <row r="5126">
          <cell r="V5126" t="str">
            <v/>
          </cell>
        </row>
        <row r="5127">
          <cell r="V5127" t="str">
            <v/>
          </cell>
        </row>
        <row r="5128">
          <cell r="V5128" t="str">
            <v/>
          </cell>
        </row>
        <row r="5129">
          <cell r="V5129" t="str">
            <v/>
          </cell>
        </row>
        <row r="5130">
          <cell r="V5130" t="str">
            <v/>
          </cell>
        </row>
        <row r="5131">
          <cell r="V5131" t="str">
            <v/>
          </cell>
        </row>
        <row r="5132">
          <cell r="V5132" t="str">
            <v/>
          </cell>
        </row>
        <row r="5133">
          <cell r="V5133" t="str">
            <v/>
          </cell>
        </row>
        <row r="5134">
          <cell r="V5134" t="str">
            <v/>
          </cell>
        </row>
        <row r="5135">
          <cell r="V5135" t="str">
            <v/>
          </cell>
        </row>
        <row r="5136">
          <cell r="V5136" t="str">
            <v/>
          </cell>
        </row>
        <row r="5137">
          <cell r="V5137" t="str">
            <v/>
          </cell>
        </row>
        <row r="5138">
          <cell r="V5138" t="str">
            <v/>
          </cell>
        </row>
        <row r="5139">
          <cell r="V5139" t="str">
            <v/>
          </cell>
        </row>
        <row r="5140">
          <cell r="V5140" t="str">
            <v/>
          </cell>
        </row>
        <row r="5141">
          <cell r="V5141" t="str">
            <v/>
          </cell>
        </row>
        <row r="5142">
          <cell r="V5142" t="str">
            <v/>
          </cell>
        </row>
        <row r="5143">
          <cell r="V5143" t="str">
            <v/>
          </cell>
        </row>
        <row r="5144">
          <cell r="V5144" t="str">
            <v/>
          </cell>
        </row>
        <row r="5145">
          <cell r="V5145" t="str">
            <v/>
          </cell>
        </row>
        <row r="5146">
          <cell r="V5146" t="str">
            <v/>
          </cell>
        </row>
        <row r="5147">
          <cell r="V5147" t="str">
            <v/>
          </cell>
        </row>
        <row r="5148">
          <cell r="V5148" t="str">
            <v/>
          </cell>
        </row>
        <row r="5149">
          <cell r="V5149" t="str">
            <v/>
          </cell>
        </row>
        <row r="5150">
          <cell r="V5150" t="str">
            <v/>
          </cell>
        </row>
        <row r="5151">
          <cell r="V5151" t="str">
            <v/>
          </cell>
        </row>
        <row r="5152">
          <cell r="V5152" t="str">
            <v/>
          </cell>
        </row>
        <row r="5153">
          <cell r="V5153" t="str">
            <v/>
          </cell>
        </row>
        <row r="5154">
          <cell r="V5154" t="str">
            <v/>
          </cell>
        </row>
        <row r="5155">
          <cell r="V5155" t="str">
            <v/>
          </cell>
        </row>
        <row r="5156">
          <cell r="V5156" t="str">
            <v/>
          </cell>
        </row>
        <row r="5157">
          <cell r="V5157" t="str">
            <v/>
          </cell>
        </row>
        <row r="5158">
          <cell r="V5158" t="str">
            <v/>
          </cell>
        </row>
        <row r="5159">
          <cell r="V5159" t="str">
            <v/>
          </cell>
        </row>
        <row r="5160">
          <cell r="V5160" t="str">
            <v/>
          </cell>
        </row>
        <row r="5161">
          <cell r="V5161" t="str">
            <v/>
          </cell>
        </row>
        <row r="5162">
          <cell r="V5162" t="str">
            <v/>
          </cell>
        </row>
        <row r="5163">
          <cell r="V5163" t="str">
            <v/>
          </cell>
        </row>
        <row r="5164">
          <cell r="V5164" t="str">
            <v/>
          </cell>
        </row>
        <row r="5165">
          <cell r="V5165" t="str">
            <v/>
          </cell>
        </row>
        <row r="5166">
          <cell r="V5166" t="str">
            <v/>
          </cell>
        </row>
        <row r="5167">
          <cell r="V5167" t="str">
            <v/>
          </cell>
        </row>
        <row r="5168">
          <cell r="V5168" t="str">
            <v/>
          </cell>
        </row>
        <row r="5169">
          <cell r="V5169" t="str">
            <v/>
          </cell>
        </row>
        <row r="5170">
          <cell r="V5170" t="str">
            <v/>
          </cell>
        </row>
        <row r="5171">
          <cell r="V5171" t="str">
            <v/>
          </cell>
        </row>
        <row r="5172">
          <cell r="V5172" t="str">
            <v/>
          </cell>
        </row>
        <row r="5173">
          <cell r="V5173" t="str">
            <v/>
          </cell>
        </row>
        <row r="5174">
          <cell r="V5174" t="str">
            <v/>
          </cell>
        </row>
        <row r="5175">
          <cell r="V5175" t="str">
            <v/>
          </cell>
        </row>
        <row r="5176">
          <cell r="V5176" t="str">
            <v/>
          </cell>
        </row>
        <row r="5177">
          <cell r="V5177" t="str">
            <v/>
          </cell>
        </row>
        <row r="5178">
          <cell r="V5178" t="str">
            <v/>
          </cell>
        </row>
        <row r="5179">
          <cell r="V5179" t="str">
            <v/>
          </cell>
        </row>
        <row r="5180">
          <cell r="V5180" t="str">
            <v/>
          </cell>
        </row>
        <row r="5181">
          <cell r="V5181" t="str">
            <v/>
          </cell>
        </row>
        <row r="5182">
          <cell r="V5182" t="str">
            <v/>
          </cell>
        </row>
        <row r="5183">
          <cell r="V5183" t="str">
            <v/>
          </cell>
        </row>
        <row r="5184">
          <cell r="V5184" t="str">
            <v/>
          </cell>
        </row>
        <row r="5185">
          <cell r="V5185" t="str">
            <v/>
          </cell>
        </row>
        <row r="5186">
          <cell r="V5186" t="str">
            <v/>
          </cell>
        </row>
        <row r="5187">
          <cell r="V5187" t="str">
            <v/>
          </cell>
        </row>
        <row r="5188">
          <cell r="V5188" t="str">
            <v/>
          </cell>
        </row>
        <row r="5189">
          <cell r="V5189" t="str">
            <v/>
          </cell>
        </row>
        <row r="5190">
          <cell r="V5190" t="str">
            <v/>
          </cell>
        </row>
        <row r="5191">
          <cell r="V5191" t="str">
            <v/>
          </cell>
        </row>
        <row r="5192">
          <cell r="V5192" t="str">
            <v/>
          </cell>
        </row>
        <row r="5193">
          <cell r="V5193" t="str">
            <v/>
          </cell>
        </row>
        <row r="5194">
          <cell r="V5194" t="str">
            <v/>
          </cell>
        </row>
        <row r="5195">
          <cell r="V5195" t="str">
            <v/>
          </cell>
        </row>
        <row r="5196">
          <cell r="V5196" t="str">
            <v/>
          </cell>
        </row>
        <row r="5197">
          <cell r="V5197" t="str">
            <v/>
          </cell>
        </row>
        <row r="5198">
          <cell r="V5198" t="str">
            <v/>
          </cell>
        </row>
        <row r="5199">
          <cell r="V5199" t="str">
            <v/>
          </cell>
        </row>
        <row r="5200">
          <cell r="V5200" t="str">
            <v/>
          </cell>
        </row>
        <row r="5201">
          <cell r="V5201" t="str">
            <v/>
          </cell>
        </row>
        <row r="5202">
          <cell r="V5202" t="str">
            <v/>
          </cell>
        </row>
        <row r="5203">
          <cell r="V5203" t="str">
            <v/>
          </cell>
        </row>
        <row r="5204">
          <cell r="V5204" t="str">
            <v/>
          </cell>
        </row>
        <row r="5205">
          <cell r="V5205" t="str">
            <v/>
          </cell>
        </row>
        <row r="5206">
          <cell r="V5206" t="str">
            <v/>
          </cell>
        </row>
        <row r="5207">
          <cell r="V5207" t="str">
            <v/>
          </cell>
        </row>
        <row r="5208">
          <cell r="V5208" t="str">
            <v/>
          </cell>
        </row>
        <row r="5209">
          <cell r="V5209" t="str">
            <v/>
          </cell>
        </row>
        <row r="5210">
          <cell r="V5210" t="str">
            <v/>
          </cell>
        </row>
        <row r="5211">
          <cell r="V5211" t="str">
            <v/>
          </cell>
        </row>
        <row r="5212">
          <cell r="V5212" t="str">
            <v/>
          </cell>
        </row>
        <row r="5213">
          <cell r="V5213" t="str">
            <v/>
          </cell>
        </row>
        <row r="5214">
          <cell r="V5214" t="str">
            <v/>
          </cell>
        </row>
        <row r="5215">
          <cell r="V5215" t="str">
            <v/>
          </cell>
        </row>
        <row r="5216">
          <cell r="V5216" t="str">
            <v/>
          </cell>
        </row>
        <row r="5217">
          <cell r="V5217" t="str">
            <v/>
          </cell>
        </row>
        <row r="5218">
          <cell r="V5218" t="str">
            <v/>
          </cell>
        </row>
        <row r="5219">
          <cell r="V5219" t="str">
            <v/>
          </cell>
        </row>
        <row r="5220">
          <cell r="V5220" t="str">
            <v/>
          </cell>
        </row>
        <row r="5221">
          <cell r="V5221" t="str">
            <v/>
          </cell>
        </row>
        <row r="5222">
          <cell r="V5222" t="str">
            <v/>
          </cell>
        </row>
        <row r="5223">
          <cell r="V5223" t="str">
            <v/>
          </cell>
        </row>
        <row r="5224">
          <cell r="V5224" t="str">
            <v/>
          </cell>
        </row>
        <row r="5225">
          <cell r="V5225" t="str">
            <v/>
          </cell>
        </row>
        <row r="5226">
          <cell r="V5226" t="str">
            <v/>
          </cell>
        </row>
        <row r="5227">
          <cell r="V5227" t="str">
            <v/>
          </cell>
        </row>
        <row r="5228">
          <cell r="V5228" t="str">
            <v/>
          </cell>
        </row>
        <row r="5229">
          <cell r="V5229" t="str">
            <v/>
          </cell>
        </row>
        <row r="5230">
          <cell r="V5230" t="str">
            <v/>
          </cell>
        </row>
        <row r="5231">
          <cell r="V5231" t="str">
            <v/>
          </cell>
        </row>
        <row r="5232">
          <cell r="V5232" t="str">
            <v/>
          </cell>
        </row>
        <row r="5233">
          <cell r="V5233" t="str">
            <v/>
          </cell>
        </row>
        <row r="5234">
          <cell r="V5234" t="str">
            <v/>
          </cell>
        </row>
        <row r="5235">
          <cell r="V5235" t="str">
            <v/>
          </cell>
        </row>
        <row r="5236">
          <cell r="V5236" t="str">
            <v/>
          </cell>
        </row>
        <row r="5237">
          <cell r="V5237" t="str">
            <v/>
          </cell>
        </row>
        <row r="5238">
          <cell r="V5238" t="str">
            <v/>
          </cell>
        </row>
        <row r="5239">
          <cell r="V5239" t="str">
            <v/>
          </cell>
        </row>
        <row r="5240">
          <cell r="V5240" t="str">
            <v/>
          </cell>
        </row>
        <row r="5241">
          <cell r="V5241" t="str">
            <v/>
          </cell>
        </row>
        <row r="5242">
          <cell r="V5242" t="str">
            <v/>
          </cell>
        </row>
        <row r="5243">
          <cell r="V5243" t="str">
            <v/>
          </cell>
        </row>
        <row r="5244">
          <cell r="V5244" t="str">
            <v/>
          </cell>
        </row>
        <row r="5245">
          <cell r="V5245" t="str">
            <v/>
          </cell>
        </row>
        <row r="5246">
          <cell r="V5246" t="str">
            <v/>
          </cell>
        </row>
        <row r="5247">
          <cell r="V5247" t="str">
            <v/>
          </cell>
        </row>
        <row r="5248">
          <cell r="V5248" t="str">
            <v/>
          </cell>
        </row>
        <row r="5249">
          <cell r="V5249" t="str">
            <v/>
          </cell>
        </row>
        <row r="5250">
          <cell r="V5250" t="str">
            <v/>
          </cell>
        </row>
        <row r="5251">
          <cell r="V5251" t="str">
            <v/>
          </cell>
        </row>
        <row r="5252">
          <cell r="V5252" t="str">
            <v/>
          </cell>
        </row>
        <row r="5253">
          <cell r="V5253" t="str">
            <v/>
          </cell>
        </row>
        <row r="5254">
          <cell r="V5254" t="str">
            <v/>
          </cell>
        </row>
        <row r="5255">
          <cell r="V5255" t="str">
            <v/>
          </cell>
        </row>
        <row r="5256">
          <cell r="V5256" t="str">
            <v/>
          </cell>
        </row>
        <row r="5257">
          <cell r="V5257" t="str">
            <v/>
          </cell>
        </row>
        <row r="5258">
          <cell r="V5258" t="str">
            <v/>
          </cell>
        </row>
        <row r="5259">
          <cell r="V5259" t="str">
            <v/>
          </cell>
        </row>
        <row r="5260">
          <cell r="V5260" t="str">
            <v/>
          </cell>
        </row>
        <row r="5261">
          <cell r="V5261" t="str">
            <v/>
          </cell>
        </row>
        <row r="5262">
          <cell r="V5262" t="str">
            <v/>
          </cell>
        </row>
        <row r="5263">
          <cell r="V5263" t="str">
            <v/>
          </cell>
        </row>
        <row r="5264">
          <cell r="V5264" t="str">
            <v/>
          </cell>
        </row>
        <row r="5265">
          <cell r="V5265" t="str">
            <v/>
          </cell>
        </row>
        <row r="5266">
          <cell r="V5266" t="str">
            <v/>
          </cell>
        </row>
        <row r="5267">
          <cell r="V5267" t="str">
            <v/>
          </cell>
        </row>
        <row r="5268">
          <cell r="V5268" t="str">
            <v/>
          </cell>
        </row>
        <row r="5269">
          <cell r="V5269" t="str">
            <v/>
          </cell>
        </row>
        <row r="5270">
          <cell r="V5270" t="str">
            <v/>
          </cell>
        </row>
        <row r="5271">
          <cell r="V5271" t="str">
            <v/>
          </cell>
        </row>
        <row r="5272">
          <cell r="V5272" t="str">
            <v/>
          </cell>
        </row>
        <row r="5273">
          <cell r="V5273" t="str">
            <v/>
          </cell>
        </row>
        <row r="5274">
          <cell r="V5274" t="str">
            <v/>
          </cell>
        </row>
        <row r="5275">
          <cell r="V5275" t="str">
            <v/>
          </cell>
        </row>
        <row r="5276">
          <cell r="V5276" t="str">
            <v/>
          </cell>
        </row>
        <row r="5277">
          <cell r="V5277" t="str">
            <v/>
          </cell>
        </row>
        <row r="5278">
          <cell r="V5278" t="str">
            <v/>
          </cell>
        </row>
        <row r="5279">
          <cell r="V5279" t="str">
            <v/>
          </cell>
        </row>
        <row r="5280">
          <cell r="V5280" t="str">
            <v/>
          </cell>
        </row>
        <row r="5281">
          <cell r="V5281" t="str">
            <v/>
          </cell>
        </row>
        <row r="5282">
          <cell r="V5282" t="str">
            <v/>
          </cell>
        </row>
        <row r="5283">
          <cell r="V5283" t="str">
            <v/>
          </cell>
        </row>
        <row r="5284">
          <cell r="V5284" t="str">
            <v/>
          </cell>
        </row>
        <row r="5285">
          <cell r="V5285" t="str">
            <v/>
          </cell>
        </row>
        <row r="5286">
          <cell r="V5286" t="str">
            <v/>
          </cell>
        </row>
        <row r="5287">
          <cell r="V5287" t="str">
            <v/>
          </cell>
        </row>
        <row r="5288">
          <cell r="V5288" t="str">
            <v/>
          </cell>
        </row>
        <row r="5289">
          <cell r="V5289" t="str">
            <v/>
          </cell>
        </row>
        <row r="5290">
          <cell r="V5290" t="str">
            <v/>
          </cell>
        </row>
        <row r="5291">
          <cell r="V5291" t="str">
            <v/>
          </cell>
        </row>
        <row r="5292">
          <cell r="V5292" t="str">
            <v/>
          </cell>
        </row>
        <row r="5293">
          <cell r="V5293" t="str">
            <v/>
          </cell>
        </row>
        <row r="5294">
          <cell r="V5294" t="str">
            <v/>
          </cell>
        </row>
        <row r="5295">
          <cell r="V5295" t="str">
            <v/>
          </cell>
        </row>
        <row r="5296">
          <cell r="V5296" t="str">
            <v/>
          </cell>
        </row>
        <row r="5297">
          <cell r="V5297" t="str">
            <v/>
          </cell>
        </row>
        <row r="5298">
          <cell r="V5298" t="str">
            <v/>
          </cell>
        </row>
        <row r="5299">
          <cell r="V5299" t="str">
            <v/>
          </cell>
        </row>
        <row r="5300">
          <cell r="V5300" t="str">
            <v/>
          </cell>
        </row>
        <row r="5301">
          <cell r="V5301" t="str">
            <v/>
          </cell>
        </row>
        <row r="5302">
          <cell r="V5302" t="str">
            <v/>
          </cell>
        </row>
        <row r="5303">
          <cell r="V5303" t="str">
            <v/>
          </cell>
        </row>
        <row r="5304">
          <cell r="V5304" t="str">
            <v/>
          </cell>
        </row>
        <row r="5305">
          <cell r="V5305" t="str">
            <v/>
          </cell>
        </row>
        <row r="5306">
          <cell r="V5306" t="str">
            <v/>
          </cell>
        </row>
        <row r="5307">
          <cell r="V5307" t="str">
            <v/>
          </cell>
        </row>
        <row r="5308">
          <cell r="V5308" t="str">
            <v/>
          </cell>
        </row>
        <row r="5309">
          <cell r="V5309" t="str">
            <v/>
          </cell>
        </row>
        <row r="5310">
          <cell r="V5310" t="str">
            <v/>
          </cell>
        </row>
        <row r="5311">
          <cell r="V5311" t="str">
            <v/>
          </cell>
        </row>
        <row r="5312">
          <cell r="V5312" t="str">
            <v/>
          </cell>
        </row>
        <row r="5313">
          <cell r="V5313" t="str">
            <v/>
          </cell>
        </row>
        <row r="5314">
          <cell r="V5314" t="str">
            <v/>
          </cell>
        </row>
        <row r="5315">
          <cell r="V5315" t="str">
            <v/>
          </cell>
        </row>
        <row r="5316">
          <cell r="V5316" t="str">
            <v/>
          </cell>
        </row>
        <row r="5317">
          <cell r="V5317" t="str">
            <v/>
          </cell>
        </row>
        <row r="5318">
          <cell r="V5318" t="str">
            <v/>
          </cell>
        </row>
        <row r="5319">
          <cell r="V5319" t="str">
            <v/>
          </cell>
        </row>
        <row r="5320">
          <cell r="V5320" t="str">
            <v/>
          </cell>
        </row>
        <row r="5321">
          <cell r="V5321" t="str">
            <v/>
          </cell>
        </row>
        <row r="5322">
          <cell r="V5322" t="str">
            <v/>
          </cell>
        </row>
        <row r="5323">
          <cell r="V5323" t="str">
            <v/>
          </cell>
        </row>
        <row r="5324">
          <cell r="V5324" t="str">
            <v/>
          </cell>
        </row>
        <row r="5325">
          <cell r="V5325" t="str">
            <v/>
          </cell>
        </row>
        <row r="5326">
          <cell r="V5326" t="str">
            <v/>
          </cell>
        </row>
        <row r="5327">
          <cell r="V5327" t="str">
            <v/>
          </cell>
        </row>
        <row r="5328">
          <cell r="V5328" t="str">
            <v/>
          </cell>
        </row>
        <row r="5329">
          <cell r="V5329" t="str">
            <v/>
          </cell>
        </row>
        <row r="5330">
          <cell r="V5330" t="str">
            <v/>
          </cell>
        </row>
        <row r="5331">
          <cell r="V5331" t="str">
            <v/>
          </cell>
        </row>
        <row r="5332">
          <cell r="V5332" t="str">
            <v/>
          </cell>
        </row>
        <row r="5333">
          <cell r="V5333" t="str">
            <v/>
          </cell>
        </row>
        <row r="5334">
          <cell r="V5334" t="str">
            <v/>
          </cell>
        </row>
        <row r="5335">
          <cell r="V5335" t="str">
            <v/>
          </cell>
        </row>
        <row r="5336">
          <cell r="V5336" t="str">
            <v/>
          </cell>
        </row>
        <row r="5337">
          <cell r="V5337" t="str">
            <v/>
          </cell>
        </row>
        <row r="5338">
          <cell r="V5338" t="str">
            <v/>
          </cell>
        </row>
        <row r="5339">
          <cell r="V5339" t="str">
            <v/>
          </cell>
        </row>
        <row r="5340">
          <cell r="V5340" t="str">
            <v/>
          </cell>
        </row>
        <row r="5341">
          <cell r="V5341" t="str">
            <v/>
          </cell>
        </row>
        <row r="5342">
          <cell r="V5342" t="str">
            <v/>
          </cell>
        </row>
        <row r="5343">
          <cell r="V5343" t="str">
            <v/>
          </cell>
        </row>
        <row r="5344">
          <cell r="V5344" t="str">
            <v/>
          </cell>
        </row>
        <row r="5345">
          <cell r="V5345" t="str">
            <v/>
          </cell>
        </row>
        <row r="5346">
          <cell r="V5346" t="str">
            <v/>
          </cell>
        </row>
        <row r="5347">
          <cell r="V5347" t="str">
            <v/>
          </cell>
        </row>
        <row r="5348">
          <cell r="V5348" t="str">
            <v/>
          </cell>
        </row>
        <row r="5349">
          <cell r="V5349" t="str">
            <v/>
          </cell>
        </row>
        <row r="5350">
          <cell r="V5350" t="str">
            <v/>
          </cell>
        </row>
        <row r="5351">
          <cell r="V5351" t="str">
            <v/>
          </cell>
        </row>
        <row r="5352">
          <cell r="V5352" t="str">
            <v/>
          </cell>
        </row>
        <row r="5353">
          <cell r="V5353" t="str">
            <v/>
          </cell>
        </row>
        <row r="5354">
          <cell r="V5354" t="str">
            <v/>
          </cell>
        </row>
        <row r="5355">
          <cell r="V5355" t="str">
            <v/>
          </cell>
        </row>
        <row r="5356">
          <cell r="V5356" t="str">
            <v/>
          </cell>
        </row>
        <row r="5357">
          <cell r="V5357" t="str">
            <v/>
          </cell>
        </row>
        <row r="5358">
          <cell r="V5358" t="str">
            <v/>
          </cell>
        </row>
        <row r="5359">
          <cell r="V5359" t="str">
            <v/>
          </cell>
        </row>
        <row r="5360">
          <cell r="V5360" t="str">
            <v/>
          </cell>
        </row>
        <row r="5361">
          <cell r="V5361" t="str">
            <v/>
          </cell>
        </row>
        <row r="5362">
          <cell r="V5362" t="str">
            <v/>
          </cell>
        </row>
        <row r="5363">
          <cell r="V5363" t="str">
            <v/>
          </cell>
        </row>
        <row r="5364">
          <cell r="V5364" t="str">
            <v/>
          </cell>
        </row>
        <row r="5365">
          <cell r="V5365" t="str">
            <v/>
          </cell>
        </row>
        <row r="5366">
          <cell r="V5366" t="str">
            <v/>
          </cell>
        </row>
        <row r="5367">
          <cell r="V5367" t="str">
            <v/>
          </cell>
        </row>
        <row r="5368">
          <cell r="V5368" t="str">
            <v/>
          </cell>
        </row>
        <row r="5369">
          <cell r="V5369" t="str">
            <v/>
          </cell>
        </row>
        <row r="5370">
          <cell r="V5370" t="str">
            <v/>
          </cell>
        </row>
        <row r="5371">
          <cell r="V5371" t="str">
            <v/>
          </cell>
        </row>
        <row r="5372">
          <cell r="V5372" t="str">
            <v/>
          </cell>
        </row>
        <row r="5373">
          <cell r="V5373" t="str">
            <v/>
          </cell>
        </row>
        <row r="5374">
          <cell r="V5374" t="str">
            <v/>
          </cell>
        </row>
        <row r="5375">
          <cell r="V5375" t="str">
            <v/>
          </cell>
        </row>
        <row r="5376">
          <cell r="V5376" t="str">
            <v/>
          </cell>
        </row>
        <row r="5377">
          <cell r="V5377" t="str">
            <v/>
          </cell>
        </row>
        <row r="5378">
          <cell r="V5378" t="str">
            <v/>
          </cell>
        </row>
        <row r="5379">
          <cell r="V5379" t="str">
            <v/>
          </cell>
        </row>
        <row r="5380">
          <cell r="V5380" t="str">
            <v/>
          </cell>
        </row>
        <row r="5381">
          <cell r="V5381" t="str">
            <v/>
          </cell>
        </row>
        <row r="5382">
          <cell r="V5382" t="str">
            <v/>
          </cell>
        </row>
        <row r="5383">
          <cell r="V5383" t="str">
            <v/>
          </cell>
        </row>
        <row r="5384">
          <cell r="V5384" t="str">
            <v/>
          </cell>
        </row>
        <row r="5385">
          <cell r="V5385" t="str">
            <v/>
          </cell>
        </row>
        <row r="5386">
          <cell r="V5386" t="str">
            <v/>
          </cell>
        </row>
        <row r="5387">
          <cell r="V5387" t="str">
            <v/>
          </cell>
        </row>
        <row r="5388">
          <cell r="V5388" t="str">
            <v/>
          </cell>
        </row>
        <row r="5389">
          <cell r="V5389" t="str">
            <v/>
          </cell>
        </row>
        <row r="5390">
          <cell r="V5390" t="str">
            <v/>
          </cell>
        </row>
        <row r="5391">
          <cell r="V5391" t="str">
            <v/>
          </cell>
        </row>
        <row r="5392">
          <cell r="V5392" t="str">
            <v/>
          </cell>
        </row>
        <row r="5393">
          <cell r="V5393" t="str">
            <v/>
          </cell>
        </row>
        <row r="5394">
          <cell r="V5394" t="str">
            <v/>
          </cell>
        </row>
        <row r="5395">
          <cell r="V5395" t="str">
            <v/>
          </cell>
        </row>
        <row r="5396">
          <cell r="V5396" t="str">
            <v/>
          </cell>
        </row>
        <row r="5397">
          <cell r="V5397" t="str">
            <v/>
          </cell>
        </row>
        <row r="5398">
          <cell r="V5398" t="str">
            <v/>
          </cell>
        </row>
        <row r="5399">
          <cell r="V5399" t="str">
            <v/>
          </cell>
        </row>
        <row r="5400">
          <cell r="V5400" t="str">
            <v/>
          </cell>
        </row>
        <row r="5401">
          <cell r="V5401" t="str">
            <v/>
          </cell>
        </row>
        <row r="5402">
          <cell r="V5402" t="str">
            <v/>
          </cell>
        </row>
        <row r="5403">
          <cell r="V5403" t="str">
            <v/>
          </cell>
        </row>
        <row r="5404">
          <cell r="V5404" t="str">
            <v/>
          </cell>
        </row>
        <row r="5405">
          <cell r="V5405" t="str">
            <v/>
          </cell>
        </row>
        <row r="5406">
          <cell r="V5406" t="str">
            <v/>
          </cell>
        </row>
        <row r="5407">
          <cell r="V5407" t="str">
            <v/>
          </cell>
        </row>
        <row r="5408">
          <cell r="V5408" t="str">
            <v/>
          </cell>
        </row>
        <row r="5409">
          <cell r="V5409" t="str">
            <v/>
          </cell>
        </row>
        <row r="5410">
          <cell r="V5410" t="str">
            <v/>
          </cell>
        </row>
        <row r="5411">
          <cell r="V5411" t="str">
            <v/>
          </cell>
        </row>
        <row r="5412">
          <cell r="V5412" t="str">
            <v/>
          </cell>
        </row>
        <row r="5413">
          <cell r="V5413" t="str">
            <v/>
          </cell>
        </row>
        <row r="5414">
          <cell r="V5414" t="str">
            <v/>
          </cell>
        </row>
        <row r="5415">
          <cell r="V5415" t="str">
            <v/>
          </cell>
        </row>
        <row r="5416">
          <cell r="V5416" t="str">
            <v/>
          </cell>
        </row>
        <row r="5417">
          <cell r="V5417" t="str">
            <v/>
          </cell>
        </row>
        <row r="5418">
          <cell r="V5418" t="str">
            <v/>
          </cell>
        </row>
        <row r="5419">
          <cell r="V5419" t="str">
            <v/>
          </cell>
        </row>
        <row r="5420">
          <cell r="V5420" t="str">
            <v/>
          </cell>
        </row>
        <row r="5421">
          <cell r="V5421" t="str">
            <v/>
          </cell>
        </row>
        <row r="5422">
          <cell r="V5422" t="str">
            <v/>
          </cell>
        </row>
        <row r="5423">
          <cell r="V5423" t="str">
            <v/>
          </cell>
        </row>
        <row r="5424">
          <cell r="V5424" t="str">
            <v/>
          </cell>
        </row>
        <row r="5425">
          <cell r="V5425" t="str">
            <v/>
          </cell>
        </row>
        <row r="5426">
          <cell r="V5426" t="str">
            <v/>
          </cell>
        </row>
        <row r="5427">
          <cell r="V5427" t="str">
            <v/>
          </cell>
        </row>
        <row r="5428">
          <cell r="V5428" t="str">
            <v/>
          </cell>
        </row>
        <row r="5429">
          <cell r="V5429" t="str">
            <v/>
          </cell>
        </row>
        <row r="5430">
          <cell r="V5430" t="str">
            <v/>
          </cell>
        </row>
        <row r="5431">
          <cell r="V5431" t="str">
            <v/>
          </cell>
        </row>
        <row r="5432">
          <cell r="V5432" t="str">
            <v/>
          </cell>
        </row>
        <row r="5433">
          <cell r="V5433" t="str">
            <v/>
          </cell>
        </row>
        <row r="5434">
          <cell r="V5434" t="str">
            <v/>
          </cell>
        </row>
        <row r="5435">
          <cell r="V5435" t="str">
            <v/>
          </cell>
        </row>
        <row r="5436">
          <cell r="V5436" t="str">
            <v/>
          </cell>
        </row>
        <row r="5437">
          <cell r="V5437" t="str">
            <v/>
          </cell>
        </row>
        <row r="5438">
          <cell r="V5438" t="str">
            <v/>
          </cell>
        </row>
        <row r="5439">
          <cell r="V5439" t="str">
            <v/>
          </cell>
        </row>
        <row r="5440">
          <cell r="V5440" t="str">
            <v/>
          </cell>
        </row>
        <row r="5441">
          <cell r="V5441" t="str">
            <v/>
          </cell>
        </row>
        <row r="5442">
          <cell r="V5442" t="str">
            <v/>
          </cell>
        </row>
        <row r="5443">
          <cell r="V5443" t="str">
            <v/>
          </cell>
        </row>
        <row r="5444">
          <cell r="V5444" t="str">
            <v/>
          </cell>
        </row>
        <row r="5445">
          <cell r="V5445" t="str">
            <v/>
          </cell>
        </row>
        <row r="5446">
          <cell r="V5446" t="str">
            <v/>
          </cell>
        </row>
        <row r="5447">
          <cell r="V5447" t="str">
            <v/>
          </cell>
        </row>
        <row r="5448">
          <cell r="V5448" t="str">
            <v/>
          </cell>
        </row>
        <row r="5449">
          <cell r="V5449" t="str">
            <v/>
          </cell>
        </row>
        <row r="5450">
          <cell r="V5450" t="str">
            <v/>
          </cell>
        </row>
        <row r="5451">
          <cell r="V5451" t="str">
            <v/>
          </cell>
        </row>
        <row r="5452">
          <cell r="V5452" t="str">
            <v/>
          </cell>
        </row>
        <row r="5453">
          <cell r="V5453" t="str">
            <v/>
          </cell>
        </row>
        <row r="5454">
          <cell r="V5454" t="str">
            <v/>
          </cell>
        </row>
        <row r="5455">
          <cell r="V5455" t="str">
            <v/>
          </cell>
        </row>
        <row r="5456">
          <cell r="V5456" t="str">
            <v/>
          </cell>
        </row>
        <row r="5457">
          <cell r="V5457" t="str">
            <v/>
          </cell>
        </row>
        <row r="5458">
          <cell r="V5458" t="str">
            <v/>
          </cell>
        </row>
        <row r="5459">
          <cell r="V5459" t="str">
            <v/>
          </cell>
        </row>
        <row r="5460">
          <cell r="V5460" t="str">
            <v/>
          </cell>
        </row>
        <row r="5461">
          <cell r="V5461" t="str">
            <v/>
          </cell>
        </row>
        <row r="5462">
          <cell r="V5462" t="str">
            <v/>
          </cell>
        </row>
        <row r="5463">
          <cell r="V5463" t="str">
            <v/>
          </cell>
        </row>
        <row r="5464">
          <cell r="V5464" t="str">
            <v/>
          </cell>
        </row>
        <row r="5465">
          <cell r="V5465" t="str">
            <v/>
          </cell>
        </row>
        <row r="5466">
          <cell r="V5466" t="str">
            <v/>
          </cell>
        </row>
        <row r="5467">
          <cell r="V5467" t="str">
            <v/>
          </cell>
        </row>
        <row r="5468">
          <cell r="V5468" t="str">
            <v/>
          </cell>
        </row>
        <row r="5469">
          <cell r="V5469" t="str">
            <v/>
          </cell>
        </row>
        <row r="5470">
          <cell r="V5470" t="str">
            <v/>
          </cell>
        </row>
        <row r="5471">
          <cell r="V5471" t="str">
            <v/>
          </cell>
        </row>
        <row r="5472">
          <cell r="V5472" t="str">
            <v/>
          </cell>
        </row>
        <row r="5473">
          <cell r="V5473" t="str">
            <v/>
          </cell>
        </row>
        <row r="5474">
          <cell r="V5474" t="str">
            <v/>
          </cell>
        </row>
        <row r="5475">
          <cell r="V5475" t="str">
            <v/>
          </cell>
        </row>
        <row r="5476">
          <cell r="V5476" t="str">
            <v/>
          </cell>
        </row>
        <row r="5477">
          <cell r="V5477" t="str">
            <v/>
          </cell>
        </row>
        <row r="5478">
          <cell r="V5478" t="str">
            <v/>
          </cell>
        </row>
        <row r="5479">
          <cell r="V5479" t="str">
            <v/>
          </cell>
        </row>
        <row r="5480">
          <cell r="V5480" t="str">
            <v/>
          </cell>
        </row>
        <row r="5481">
          <cell r="V5481" t="str">
            <v/>
          </cell>
        </row>
        <row r="5482">
          <cell r="V5482" t="str">
            <v/>
          </cell>
        </row>
        <row r="5483">
          <cell r="V5483" t="str">
            <v/>
          </cell>
        </row>
        <row r="5484">
          <cell r="V5484" t="str">
            <v/>
          </cell>
        </row>
        <row r="5485">
          <cell r="V5485" t="str">
            <v/>
          </cell>
        </row>
        <row r="5486">
          <cell r="V5486" t="str">
            <v/>
          </cell>
        </row>
        <row r="5487">
          <cell r="V5487" t="str">
            <v/>
          </cell>
        </row>
        <row r="5488">
          <cell r="V5488" t="str">
            <v/>
          </cell>
        </row>
        <row r="5489">
          <cell r="V5489" t="str">
            <v/>
          </cell>
        </row>
        <row r="5490">
          <cell r="V5490" t="str">
            <v/>
          </cell>
        </row>
        <row r="5491">
          <cell r="V5491" t="str">
            <v/>
          </cell>
        </row>
        <row r="5492">
          <cell r="V5492" t="str">
            <v/>
          </cell>
        </row>
        <row r="5493">
          <cell r="V5493" t="str">
            <v/>
          </cell>
        </row>
        <row r="5494">
          <cell r="V5494" t="str">
            <v/>
          </cell>
        </row>
        <row r="5495">
          <cell r="V5495" t="str">
            <v/>
          </cell>
        </row>
        <row r="5496">
          <cell r="V5496" t="str">
            <v/>
          </cell>
        </row>
        <row r="5497">
          <cell r="V5497" t="str">
            <v/>
          </cell>
        </row>
        <row r="5498">
          <cell r="V5498" t="str">
            <v/>
          </cell>
        </row>
        <row r="5499">
          <cell r="V5499" t="str">
            <v/>
          </cell>
        </row>
        <row r="5500">
          <cell r="V5500" t="str">
            <v/>
          </cell>
        </row>
        <row r="5501">
          <cell r="V5501" t="str">
            <v/>
          </cell>
        </row>
        <row r="5502">
          <cell r="V5502" t="str">
            <v/>
          </cell>
        </row>
        <row r="5503">
          <cell r="V5503" t="str">
            <v/>
          </cell>
        </row>
        <row r="5504">
          <cell r="V5504" t="str">
            <v/>
          </cell>
        </row>
        <row r="5505">
          <cell r="V5505" t="str">
            <v/>
          </cell>
        </row>
        <row r="5506">
          <cell r="V5506" t="str">
            <v/>
          </cell>
        </row>
        <row r="5507">
          <cell r="V5507" t="str">
            <v/>
          </cell>
        </row>
        <row r="5508">
          <cell r="V5508" t="str">
            <v/>
          </cell>
        </row>
        <row r="5509">
          <cell r="V5509" t="str">
            <v/>
          </cell>
        </row>
        <row r="5510">
          <cell r="V5510" t="str">
            <v/>
          </cell>
        </row>
        <row r="5511">
          <cell r="V5511" t="str">
            <v/>
          </cell>
        </row>
        <row r="5512">
          <cell r="V5512" t="str">
            <v/>
          </cell>
        </row>
        <row r="5513">
          <cell r="V5513" t="str">
            <v/>
          </cell>
        </row>
        <row r="5514">
          <cell r="V5514" t="str">
            <v/>
          </cell>
        </row>
        <row r="5515">
          <cell r="V5515" t="str">
            <v/>
          </cell>
        </row>
        <row r="5516">
          <cell r="V5516" t="str">
            <v/>
          </cell>
        </row>
        <row r="5517">
          <cell r="V5517" t="str">
            <v/>
          </cell>
        </row>
        <row r="5518">
          <cell r="V5518" t="str">
            <v/>
          </cell>
        </row>
        <row r="5519">
          <cell r="V5519" t="str">
            <v/>
          </cell>
        </row>
        <row r="5520">
          <cell r="V5520" t="str">
            <v/>
          </cell>
        </row>
        <row r="5521">
          <cell r="V5521" t="str">
            <v/>
          </cell>
        </row>
        <row r="5522">
          <cell r="V5522" t="str">
            <v/>
          </cell>
        </row>
        <row r="5523">
          <cell r="V5523" t="str">
            <v/>
          </cell>
        </row>
        <row r="5524">
          <cell r="V5524" t="str">
            <v/>
          </cell>
        </row>
        <row r="5525">
          <cell r="V5525" t="str">
            <v/>
          </cell>
        </row>
        <row r="5526">
          <cell r="V5526" t="str">
            <v/>
          </cell>
        </row>
        <row r="5527">
          <cell r="V5527" t="str">
            <v/>
          </cell>
        </row>
        <row r="5528">
          <cell r="V5528" t="str">
            <v/>
          </cell>
        </row>
        <row r="5529">
          <cell r="V5529" t="str">
            <v/>
          </cell>
        </row>
        <row r="5530">
          <cell r="V5530" t="str">
            <v/>
          </cell>
        </row>
        <row r="5531">
          <cell r="V5531" t="str">
            <v/>
          </cell>
        </row>
        <row r="5532">
          <cell r="V5532" t="str">
            <v/>
          </cell>
        </row>
        <row r="5533">
          <cell r="V5533" t="str">
            <v/>
          </cell>
        </row>
        <row r="5534">
          <cell r="V5534" t="str">
            <v/>
          </cell>
        </row>
        <row r="5535">
          <cell r="V5535" t="str">
            <v/>
          </cell>
        </row>
        <row r="5536">
          <cell r="V5536" t="str">
            <v/>
          </cell>
        </row>
        <row r="5537">
          <cell r="V5537" t="str">
            <v/>
          </cell>
        </row>
        <row r="5538">
          <cell r="V5538" t="str">
            <v/>
          </cell>
        </row>
        <row r="5539">
          <cell r="V5539" t="str">
            <v/>
          </cell>
        </row>
        <row r="5540">
          <cell r="V5540" t="str">
            <v/>
          </cell>
        </row>
        <row r="5541">
          <cell r="V5541" t="str">
            <v/>
          </cell>
        </row>
        <row r="5542">
          <cell r="V5542" t="str">
            <v/>
          </cell>
        </row>
        <row r="5543">
          <cell r="V5543" t="str">
            <v/>
          </cell>
        </row>
        <row r="5544">
          <cell r="V5544" t="str">
            <v/>
          </cell>
        </row>
        <row r="5545">
          <cell r="V5545" t="str">
            <v/>
          </cell>
        </row>
        <row r="5546">
          <cell r="V5546" t="str">
            <v/>
          </cell>
        </row>
        <row r="5547">
          <cell r="V5547" t="str">
            <v/>
          </cell>
        </row>
        <row r="5548">
          <cell r="V5548" t="str">
            <v/>
          </cell>
        </row>
        <row r="5549">
          <cell r="V5549" t="str">
            <v/>
          </cell>
        </row>
        <row r="5550">
          <cell r="V5550" t="str">
            <v/>
          </cell>
        </row>
        <row r="5551">
          <cell r="V5551" t="str">
            <v/>
          </cell>
        </row>
        <row r="5552">
          <cell r="V5552" t="str">
            <v/>
          </cell>
        </row>
        <row r="5553">
          <cell r="V5553" t="str">
            <v/>
          </cell>
        </row>
        <row r="5554">
          <cell r="V5554" t="str">
            <v/>
          </cell>
        </row>
        <row r="5555">
          <cell r="V5555" t="str">
            <v/>
          </cell>
        </row>
        <row r="5556">
          <cell r="V5556" t="str">
            <v/>
          </cell>
        </row>
        <row r="5557">
          <cell r="V5557" t="str">
            <v/>
          </cell>
        </row>
        <row r="5558">
          <cell r="V5558" t="str">
            <v/>
          </cell>
        </row>
        <row r="5559">
          <cell r="V5559" t="str">
            <v/>
          </cell>
        </row>
        <row r="5560">
          <cell r="V5560" t="str">
            <v/>
          </cell>
        </row>
        <row r="5561">
          <cell r="V5561" t="str">
            <v/>
          </cell>
        </row>
        <row r="5562">
          <cell r="V5562" t="str">
            <v/>
          </cell>
        </row>
        <row r="5563">
          <cell r="V5563" t="str">
            <v/>
          </cell>
        </row>
        <row r="5564">
          <cell r="V5564" t="str">
            <v/>
          </cell>
        </row>
        <row r="5565">
          <cell r="V5565" t="str">
            <v/>
          </cell>
        </row>
        <row r="5566">
          <cell r="V5566" t="str">
            <v/>
          </cell>
        </row>
        <row r="5567">
          <cell r="V5567" t="str">
            <v/>
          </cell>
        </row>
        <row r="5568">
          <cell r="V5568" t="str">
            <v/>
          </cell>
        </row>
        <row r="5569">
          <cell r="V5569" t="str">
            <v/>
          </cell>
        </row>
        <row r="5570">
          <cell r="V5570" t="str">
            <v/>
          </cell>
        </row>
        <row r="5571">
          <cell r="V5571" t="str">
            <v/>
          </cell>
        </row>
        <row r="5572">
          <cell r="V5572" t="str">
            <v/>
          </cell>
        </row>
        <row r="5573">
          <cell r="V5573" t="str">
            <v/>
          </cell>
        </row>
        <row r="5574">
          <cell r="V5574" t="str">
            <v/>
          </cell>
        </row>
        <row r="5575">
          <cell r="V5575" t="str">
            <v/>
          </cell>
        </row>
        <row r="5576">
          <cell r="V5576" t="str">
            <v/>
          </cell>
        </row>
        <row r="5577">
          <cell r="V5577" t="str">
            <v/>
          </cell>
        </row>
        <row r="5578">
          <cell r="V5578" t="str">
            <v/>
          </cell>
        </row>
        <row r="5579">
          <cell r="V5579" t="str">
            <v/>
          </cell>
        </row>
        <row r="5580">
          <cell r="V5580" t="str">
            <v/>
          </cell>
        </row>
        <row r="5581">
          <cell r="V5581" t="str">
            <v/>
          </cell>
        </row>
        <row r="5582">
          <cell r="V5582" t="str">
            <v/>
          </cell>
        </row>
        <row r="5583">
          <cell r="V5583" t="str">
            <v/>
          </cell>
        </row>
        <row r="5584">
          <cell r="V5584" t="str">
            <v/>
          </cell>
        </row>
        <row r="5585">
          <cell r="V5585" t="str">
            <v/>
          </cell>
        </row>
        <row r="5586">
          <cell r="V5586" t="str">
            <v/>
          </cell>
        </row>
        <row r="5587">
          <cell r="V5587" t="str">
            <v/>
          </cell>
        </row>
        <row r="5588">
          <cell r="V5588" t="str">
            <v/>
          </cell>
        </row>
        <row r="5589">
          <cell r="V5589" t="str">
            <v/>
          </cell>
        </row>
        <row r="5590">
          <cell r="V5590" t="str">
            <v/>
          </cell>
        </row>
        <row r="5591">
          <cell r="V5591" t="str">
            <v/>
          </cell>
        </row>
        <row r="5592">
          <cell r="V5592" t="str">
            <v/>
          </cell>
        </row>
        <row r="5593">
          <cell r="V5593" t="str">
            <v/>
          </cell>
        </row>
        <row r="5594">
          <cell r="V5594" t="str">
            <v/>
          </cell>
        </row>
        <row r="5595">
          <cell r="V5595" t="str">
            <v/>
          </cell>
        </row>
        <row r="5596">
          <cell r="V5596" t="str">
            <v/>
          </cell>
        </row>
        <row r="5597">
          <cell r="V5597" t="str">
            <v/>
          </cell>
        </row>
        <row r="5598">
          <cell r="V5598" t="str">
            <v/>
          </cell>
        </row>
        <row r="5599">
          <cell r="V5599" t="str">
            <v/>
          </cell>
        </row>
        <row r="5600">
          <cell r="V5600" t="str">
            <v/>
          </cell>
        </row>
        <row r="5601">
          <cell r="V5601" t="str">
            <v/>
          </cell>
        </row>
        <row r="5602">
          <cell r="V5602" t="str">
            <v/>
          </cell>
        </row>
        <row r="5603">
          <cell r="V5603" t="str">
            <v/>
          </cell>
        </row>
        <row r="5604">
          <cell r="V5604" t="str">
            <v/>
          </cell>
        </row>
        <row r="5605">
          <cell r="V5605" t="str">
            <v/>
          </cell>
        </row>
        <row r="5606">
          <cell r="V5606" t="str">
            <v/>
          </cell>
        </row>
        <row r="5607">
          <cell r="V5607" t="str">
            <v/>
          </cell>
        </row>
        <row r="5608">
          <cell r="V5608" t="str">
            <v/>
          </cell>
        </row>
        <row r="5609">
          <cell r="V5609" t="str">
            <v/>
          </cell>
        </row>
        <row r="5610">
          <cell r="V5610" t="str">
            <v/>
          </cell>
        </row>
        <row r="5611">
          <cell r="V5611" t="str">
            <v/>
          </cell>
        </row>
        <row r="5612">
          <cell r="V5612" t="str">
            <v/>
          </cell>
        </row>
        <row r="5613">
          <cell r="V5613" t="str">
            <v/>
          </cell>
        </row>
        <row r="5614">
          <cell r="V5614" t="str">
            <v/>
          </cell>
        </row>
        <row r="5615">
          <cell r="V5615" t="str">
            <v/>
          </cell>
        </row>
        <row r="5616">
          <cell r="V5616" t="str">
            <v/>
          </cell>
        </row>
        <row r="5617">
          <cell r="V5617" t="str">
            <v/>
          </cell>
        </row>
        <row r="5618">
          <cell r="V5618" t="str">
            <v/>
          </cell>
        </row>
        <row r="5619">
          <cell r="V5619" t="str">
            <v/>
          </cell>
        </row>
        <row r="5620">
          <cell r="V5620" t="str">
            <v/>
          </cell>
        </row>
        <row r="5621">
          <cell r="V5621" t="str">
            <v/>
          </cell>
        </row>
        <row r="5622">
          <cell r="V5622" t="str">
            <v/>
          </cell>
        </row>
        <row r="5623">
          <cell r="V5623" t="str">
            <v/>
          </cell>
        </row>
        <row r="5624">
          <cell r="V5624" t="str">
            <v/>
          </cell>
        </row>
        <row r="5625">
          <cell r="V5625" t="str">
            <v/>
          </cell>
        </row>
        <row r="5626">
          <cell r="V5626" t="str">
            <v/>
          </cell>
        </row>
        <row r="5627">
          <cell r="V5627" t="str">
            <v/>
          </cell>
        </row>
        <row r="5628">
          <cell r="V5628" t="str">
            <v/>
          </cell>
        </row>
        <row r="5629">
          <cell r="V5629" t="str">
            <v/>
          </cell>
        </row>
        <row r="5630">
          <cell r="V5630" t="str">
            <v/>
          </cell>
        </row>
        <row r="5631">
          <cell r="V5631" t="str">
            <v/>
          </cell>
        </row>
        <row r="5632">
          <cell r="V5632" t="str">
            <v/>
          </cell>
        </row>
        <row r="5633">
          <cell r="V5633" t="str">
            <v/>
          </cell>
        </row>
        <row r="5634">
          <cell r="V5634" t="str">
            <v/>
          </cell>
        </row>
        <row r="5635">
          <cell r="V5635" t="str">
            <v/>
          </cell>
        </row>
        <row r="5636">
          <cell r="V5636" t="str">
            <v/>
          </cell>
        </row>
        <row r="5637">
          <cell r="V5637" t="str">
            <v/>
          </cell>
        </row>
        <row r="5638">
          <cell r="V5638" t="str">
            <v/>
          </cell>
        </row>
        <row r="5639">
          <cell r="V5639" t="str">
            <v/>
          </cell>
        </row>
        <row r="5640">
          <cell r="V5640" t="str">
            <v/>
          </cell>
        </row>
        <row r="5641">
          <cell r="V5641" t="str">
            <v/>
          </cell>
        </row>
        <row r="5642">
          <cell r="V5642" t="str">
            <v/>
          </cell>
        </row>
        <row r="5643">
          <cell r="V5643" t="str">
            <v/>
          </cell>
        </row>
        <row r="5644">
          <cell r="V5644" t="str">
            <v/>
          </cell>
        </row>
        <row r="5645">
          <cell r="V5645" t="str">
            <v/>
          </cell>
        </row>
        <row r="5646">
          <cell r="V5646" t="str">
            <v/>
          </cell>
        </row>
        <row r="5647">
          <cell r="V5647" t="str">
            <v/>
          </cell>
        </row>
        <row r="5648">
          <cell r="V5648" t="str">
            <v/>
          </cell>
        </row>
        <row r="5649">
          <cell r="V5649" t="str">
            <v/>
          </cell>
        </row>
        <row r="5650">
          <cell r="V5650" t="str">
            <v/>
          </cell>
        </row>
        <row r="5651">
          <cell r="V5651" t="str">
            <v/>
          </cell>
        </row>
        <row r="5652">
          <cell r="V5652" t="str">
            <v/>
          </cell>
        </row>
        <row r="5653">
          <cell r="V5653" t="str">
            <v/>
          </cell>
        </row>
        <row r="5654">
          <cell r="V5654" t="str">
            <v/>
          </cell>
        </row>
        <row r="5655">
          <cell r="V5655" t="str">
            <v/>
          </cell>
        </row>
        <row r="5656">
          <cell r="V5656" t="str">
            <v/>
          </cell>
        </row>
        <row r="5657">
          <cell r="V5657" t="str">
            <v/>
          </cell>
        </row>
        <row r="5658">
          <cell r="V5658" t="str">
            <v/>
          </cell>
        </row>
        <row r="5659">
          <cell r="V5659" t="str">
            <v/>
          </cell>
        </row>
        <row r="5660">
          <cell r="V5660" t="str">
            <v/>
          </cell>
        </row>
        <row r="5661">
          <cell r="V5661" t="str">
            <v/>
          </cell>
        </row>
        <row r="5662">
          <cell r="V5662" t="str">
            <v/>
          </cell>
        </row>
        <row r="5663">
          <cell r="V5663" t="str">
            <v/>
          </cell>
        </row>
        <row r="5664">
          <cell r="V5664" t="str">
            <v/>
          </cell>
        </row>
        <row r="5665">
          <cell r="V5665" t="str">
            <v/>
          </cell>
        </row>
        <row r="5666">
          <cell r="V5666" t="str">
            <v/>
          </cell>
        </row>
        <row r="5667">
          <cell r="V5667" t="str">
            <v/>
          </cell>
        </row>
        <row r="5668">
          <cell r="V5668" t="str">
            <v/>
          </cell>
        </row>
        <row r="5669">
          <cell r="V5669" t="str">
            <v/>
          </cell>
        </row>
        <row r="5670">
          <cell r="V5670" t="str">
            <v/>
          </cell>
        </row>
        <row r="5671">
          <cell r="V5671" t="str">
            <v/>
          </cell>
        </row>
        <row r="5672">
          <cell r="V5672" t="str">
            <v/>
          </cell>
        </row>
        <row r="5673">
          <cell r="V5673" t="str">
            <v/>
          </cell>
        </row>
        <row r="5674">
          <cell r="V5674" t="str">
            <v/>
          </cell>
        </row>
        <row r="5675">
          <cell r="V5675" t="str">
            <v/>
          </cell>
        </row>
        <row r="5676">
          <cell r="V5676" t="str">
            <v/>
          </cell>
        </row>
        <row r="5677">
          <cell r="V5677" t="str">
            <v/>
          </cell>
        </row>
        <row r="5678">
          <cell r="V5678" t="str">
            <v/>
          </cell>
        </row>
        <row r="5679">
          <cell r="V5679" t="str">
            <v/>
          </cell>
        </row>
        <row r="5680">
          <cell r="V5680" t="str">
            <v/>
          </cell>
        </row>
        <row r="5681">
          <cell r="V5681" t="str">
            <v/>
          </cell>
        </row>
        <row r="5682">
          <cell r="V5682" t="str">
            <v/>
          </cell>
        </row>
        <row r="5683">
          <cell r="V5683" t="str">
            <v/>
          </cell>
        </row>
        <row r="5684">
          <cell r="V5684" t="str">
            <v/>
          </cell>
        </row>
        <row r="5685">
          <cell r="V5685" t="str">
            <v/>
          </cell>
        </row>
        <row r="5686">
          <cell r="V5686" t="str">
            <v/>
          </cell>
        </row>
        <row r="5687">
          <cell r="V5687" t="str">
            <v/>
          </cell>
        </row>
        <row r="5688">
          <cell r="V5688" t="str">
            <v/>
          </cell>
        </row>
        <row r="5689">
          <cell r="V5689" t="str">
            <v/>
          </cell>
        </row>
        <row r="5690">
          <cell r="V5690" t="str">
            <v/>
          </cell>
        </row>
        <row r="5691">
          <cell r="V5691" t="str">
            <v/>
          </cell>
        </row>
        <row r="5692">
          <cell r="V5692" t="str">
            <v/>
          </cell>
        </row>
        <row r="5693">
          <cell r="V5693" t="str">
            <v/>
          </cell>
        </row>
        <row r="5694">
          <cell r="V5694" t="str">
            <v/>
          </cell>
        </row>
        <row r="5695">
          <cell r="V5695" t="str">
            <v/>
          </cell>
        </row>
        <row r="5696">
          <cell r="V5696" t="str">
            <v/>
          </cell>
        </row>
        <row r="5697">
          <cell r="V5697" t="str">
            <v/>
          </cell>
        </row>
        <row r="5698">
          <cell r="V5698" t="str">
            <v/>
          </cell>
        </row>
        <row r="5699">
          <cell r="V5699" t="str">
            <v/>
          </cell>
        </row>
        <row r="5700">
          <cell r="V5700" t="str">
            <v/>
          </cell>
        </row>
        <row r="5701">
          <cell r="V5701" t="str">
            <v/>
          </cell>
        </row>
        <row r="5702">
          <cell r="V5702" t="str">
            <v/>
          </cell>
        </row>
        <row r="5703">
          <cell r="V5703" t="str">
            <v/>
          </cell>
        </row>
        <row r="5704">
          <cell r="V5704" t="str">
            <v/>
          </cell>
        </row>
        <row r="5705">
          <cell r="V5705" t="str">
            <v/>
          </cell>
        </row>
        <row r="5706">
          <cell r="V5706" t="str">
            <v/>
          </cell>
        </row>
        <row r="5707">
          <cell r="V5707" t="str">
            <v/>
          </cell>
        </row>
        <row r="5708">
          <cell r="V5708" t="str">
            <v/>
          </cell>
        </row>
        <row r="5709">
          <cell r="V5709" t="str">
            <v/>
          </cell>
        </row>
        <row r="5710">
          <cell r="V5710" t="str">
            <v/>
          </cell>
        </row>
        <row r="5711">
          <cell r="V5711" t="str">
            <v/>
          </cell>
        </row>
        <row r="5712">
          <cell r="V5712" t="str">
            <v/>
          </cell>
        </row>
        <row r="5713">
          <cell r="V5713" t="str">
            <v/>
          </cell>
        </row>
        <row r="5714">
          <cell r="V5714" t="str">
            <v/>
          </cell>
        </row>
        <row r="5715">
          <cell r="V5715" t="str">
            <v/>
          </cell>
        </row>
        <row r="5716">
          <cell r="V5716" t="str">
            <v/>
          </cell>
        </row>
        <row r="5717">
          <cell r="V5717" t="str">
            <v/>
          </cell>
        </row>
        <row r="5718">
          <cell r="V5718" t="str">
            <v/>
          </cell>
        </row>
        <row r="5719">
          <cell r="V5719" t="str">
            <v/>
          </cell>
        </row>
        <row r="5720">
          <cell r="V5720" t="str">
            <v/>
          </cell>
        </row>
        <row r="5721">
          <cell r="V5721" t="str">
            <v/>
          </cell>
        </row>
        <row r="5722">
          <cell r="V5722" t="str">
            <v/>
          </cell>
        </row>
        <row r="5723">
          <cell r="V5723" t="str">
            <v/>
          </cell>
        </row>
        <row r="5724">
          <cell r="V5724" t="str">
            <v/>
          </cell>
        </row>
        <row r="5725">
          <cell r="V5725" t="str">
            <v/>
          </cell>
        </row>
        <row r="5726">
          <cell r="V5726" t="str">
            <v/>
          </cell>
        </row>
        <row r="5727">
          <cell r="V5727" t="str">
            <v/>
          </cell>
        </row>
        <row r="5728">
          <cell r="V5728" t="str">
            <v/>
          </cell>
        </row>
        <row r="5729">
          <cell r="V5729" t="str">
            <v/>
          </cell>
        </row>
        <row r="5730">
          <cell r="V5730" t="str">
            <v/>
          </cell>
        </row>
        <row r="5731">
          <cell r="V5731" t="str">
            <v/>
          </cell>
        </row>
        <row r="5732">
          <cell r="V5732" t="str">
            <v/>
          </cell>
        </row>
        <row r="5733">
          <cell r="V5733" t="str">
            <v/>
          </cell>
        </row>
        <row r="5734">
          <cell r="V5734" t="str">
            <v/>
          </cell>
        </row>
        <row r="5735">
          <cell r="V5735" t="str">
            <v/>
          </cell>
        </row>
        <row r="5736">
          <cell r="V5736" t="str">
            <v/>
          </cell>
        </row>
        <row r="5737">
          <cell r="V5737" t="str">
            <v/>
          </cell>
        </row>
        <row r="5738">
          <cell r="V5738" t="str">
            <v/>
          </cell>
        </row>
        <row r="5739">
          <cell r="V5739" t="str">
            <v/>
          </cell>
        </row>
        <row r="5740">
          <cell r="V5740" t="str">
            <v/>
          </cell>
        </row>
        <row r="5741">
          <cell r="V5741" t="str">
            <v/>
          </cell>
        </row>
        <row r="5742">
          <cell r="V5742" t="str">
            <v/>
          </cell>
        </row>
        <row r="5743">
          <cell r="V5743" t="str">
            <v/>
          </cell>
        </row>
        <row r="5744">
          <cell r="V5744" t="str">
            <v/>
          </cell>
        </row>
        <row r="5745">
          <cell r="V5745" t="str">
            <v/>
          </cell>
        </row>
        <row r="5746">
          <cell r="V5746" t="str">
            <v/>
          </cell>
        </row>
        <row r="5747">
          <cell r="V5747" t="str">
            <v/>
          </cell>
        </row>
        <row r="5748">
          <cell r="V5748" t="str">
            <v/>
          </cell>
        </row>
        <row r="5749">
          <cell r="V5749" t="str">
            <v/>
          </cell>
        </row>
        <row r="5750">
          <cell r="V5750" t="str">
            <v/>
          </cell>
        </row>
        <row r="5751">
          <cell r="V5751" t="str">
            <v/>
          </cell>
        </row>
        <row r="5752">
          <cell r="V5752" t="str">
            <v/>
          </cell>
        </row>
        <row r="5753">
          <cell r="V5753" t="str">
            <v/>
          </cell>
        </row>
        <row r="5754">
          <cell r="V5754" t="str">
            <v/>
          </cell>
        </row>
        <row r="5755">
          <cell r="V5755" t="str">
            <v/>
          </cell>
        </row>
        <row r="5756">
          <cell r="V5756" t="str">
            <v/>
          </cell>
        </row>
        <row r="5757">
          <cell r="V5757" t="str">
            <v/>
          </cell>
        </row>
        <row r="5758">
          <cell r="V5758" t="str">
            <v/>
          </cell>
        </row>
        <row r="5759">
          <cell r="V5759" t="str">
            <v/>
          </cell>
        </row>
        <row r="5760">
          <cell r="V5760" t="str">
            <v/>
          </cell>
        </row>
        <row r="5761">
          <cell r="V5761" t="str">
            <v/>
          </cell>
        </row>
        <row r="5762">
          <cell r="V5762" t="str">
            <v/>
          </cell>
        </row>
        <row r="5763">
          <cell r="V5763" t="str">
            <v/>
          </cell>
        </row>
        <row r="5764">
          <cell r="V5764" t="str">
            <v/>
          </cell>
        </row>
        <row r="5765">
          <cell r="V5765" t="str">
            <v/>
          </cell>
        </row>
        <row r="5766">
          <cell r="V5766" t="str">
            <v/>
          </cell>
        </row>
        <row r="5767">
          <cell r="V5767" t="str">
            <v/>
          </cell>
        </row>
        <row r="5768">
          <cell r="V5768" t="str">
            <v/>
          </cell>
        </row>
        <row r="5769">
          <cell r="V5769" t="str">
            <v/>
          </cell>
        </row>
        <row r="5770">
          <cell r="V5770" t="str">
            <v/>
          </cell>
        </row>
        <row r="5771">
          <cell r="V5771" t="str">
            <v/>
          </cell>
        </row>
        <row r="5772">
          <cell r="V5772" t="str">
            <v/>
          </cell>
        </row>
        <row r="5773">
          <cell r="V5773" t="str">
            <v/>
          </cell>
        </row>
        <row r="5774">
          <cell r="V5774" t="str">
            <v/>
          </cell>
        </row>
        <row r="5775">
          <cell r="V5775" t="str">
            <v/>
          </cell>
        </row>
        <row r="5776">
          <cell r="V5776" t="str">
            <v/>
          </cell>
        </row>
        <row r="5777">
          <cell r="V5777" t="str">
            <v/>
          </cell>
        </row>
        <row r="5778">
          <cell r="V5778" t="str">
            <v/>
          </cell>
        </row>
        <row r="5779">
          <cell r="V5779" t="str">
            <v/>
          </cell>
        </row>
        <row r="5780">
          <cell r="V5780" t="str">
            <v/>
          </cell>
        </row>
        <row r="5781">
          <cell r="V5781" t="str">
            <v/>
          </cell>
        </row>
        <row r="5782">
          <cell r="V5782" t="str">
            <v/>
          </cell>
        </row>
        <row r="5783">
          <cell r="V5783" t="str">
            <v/>
          </cell>
        </row>
        <row r="5784">
          <cell r="V5784" t="str">
            <v/>
          </cell>
        </row>
        <row r="5785">
          <cell r="V5785" t="str">
            <v/>
          </cell>
        </row>
        <row r="5786">
          <cell r="V5786" t="str">
            <v/>
          </cell>
        </row>
        <row r="5787">
          <cell r="V5787" t="str">
            <v/>
          </cell>
        </row>
        <row r="5788">
          <cell r="V5788" t="str">
            <v/>
          </cell>
        </row>
        <row r="5789">
          <cell r="V5789" t="str">
            <v/>
          </cell>
        </row>
        <row r="5790">
          <cell r="V5790" t="str">
            <v/>
          </cell>
        </row>
        <row r="5791">
          <cell r="V5791" t="str">
            <v/>
          </cell>
        </row>
        <row r="5792">
          <cell r="V5792" t="str">
            <v/>
          </cell>
        </row>
        <row r="5793">
          <cell r="V5793" t="str">
            <v/>
          </cell>
        </row>
        <row r="5794">
          <cell r="V5794" t="str">
            <v/>
          </cell>
        </row>
        <row r="5795">
          <cell r="V5795" t="str">
            <v/>
          </cell>
        </row>
        <row r="5796">
          <cell r="V5796" t="str">
            <v/>
          </cell>
        </row>
        <row r="5797">
          <cell r="V5797" t="str">
            <v/>
          </cell>
        </row>
        <row r="5798">
          <cell r="V5798" t="str">
            <v/>
          </cell>
        </row>
        <row r="5799">
          <cell r="V5799" t="str">
            <v/>
          </cell>
        </row>
        <row r="5800">
          <cell r="V5800" t="str">
            <v/>
          </cell>
        </row>
        <row r="5801">
          <cell r="V5801" t="str">
            <v/>
          </cell>
        </row>
        <row r="5802">
          <cell r="V5802" t="str">
            <v/>
          </cell>
        </row>
        <row r="5803">
          <cell r="V5803" t="str">
            <v/>
          </cell>
        </row>
        <row r="5804">
          <cell r="V5804" t="str">
            <v/>
          </cell>
        </row>
        <row r="5805">
          <cell r="V5805" t="str">
            <v/>
          </cell>
        </row>
        <row r="5806">
          <cell r="V5806" t="str">
            <v/>
          </cell>
        </row>
        <row r="5807">
          <cell r="V5807" t="str">
            <v/>
          </cell>
        </row>
        <row r="5808">
          <cell r="V5808" t="str">
            <v/>
          </cell>
        </row>
        <row r="5809">
          <cell r="V5809" t="str">
            <v/>
          </cell>
        </row>
        <row r="5810">
          <cell r="V5810" t="str">
            <v/>
          </cell>
        </row>
        <row r="5811">
          <cell r="V5811" t="str">
            <v/>
          </cell>
        </row>
        <row r="5812">
          <cell r="V5812" t="str">
            <v/>
          </cell>
        </row>
        <row r="5813">
          <cell r="V5813" t="str">
            <v/>
          </cell>
        </row>
        <row r="5814">
          <cell r="V5814" t="str">
            <v/>
          </cell>
        </row>
        <row r="5815">
          <cell r="V5815" t="str">
            <v/>
          </cell>
        </row>
        <row r="5816">
          <cell r="V5816" t="str">
            <v/>
          </cell>
        </row>
        <row r="5817">
          <cell r="V5817" t="str">
            <v/>
          </cell>
        </row>
        <row r="5818">
          <cell r="V5818" t="str">
            <v/>
          </cell>
        </row>
        <row r="5819">
          <cell r="V5819" t="str">
            <v/>
          </cell>
        </row>
        <row r="5820">
          <cell r="V5820" t="str">
            <v/>
          </cell>
        </row>
        <row r="5821">
          <cell r="V5821" t="str">
            <v/>
          </cell>
        </row>
        <row r="5822">
          <cell r="V5822" t="str">
            <v/>
          </cell>
        </row>
        <row r="5823">
          <cell r="V5823" t="str">
            <v/>
          </cell>
        </row>
        <row r="5824">
          <cell r="V5824" t="str">
            <v/>
          </cell>
        </row>
        <row r="5825">
          <cell r="V5825" t="str">
            <v/>
          </cell>
        </row>
        <row r="5826">
          <cell r="V5826" t="str">
            <v/>
          </cell>
        </row>
        <row r="5827">
          <cell r="V5827" t="str">
            <v/>
          </cell>
        </row>
        <row r="5828">
          <cell r="V5828" t="str">
            <v/>
          </cell>
        </row>
        <row r="5829">
          <cell r="V5829" t="str">
            <v/>
          </cell>
        </row>
        <row r="5830">
          <cell r="V5830" t="str">
            <v/>
          </cell>
        </row>
        <row r="5831">
          <cell r="V5831" t="str">
            <v/>
          </cell>
        </row>
        <row r="5832">
          <cell r="V5832" t="str">
            <v/>
          </cell>
        </row>
        <row r="5833">
          <cell r="V5833" t="str">
            <v/>
          </cell>
        </row>
        <row r="5834">
          <cell r="V5834" t="str">
            <v/>
          </cell>
        </row>
        <row r="5835">
          <cell r="V5835" t="str">
            <v/>
          </cell>
        </row>
        <row r="5836">
          <cell r="V5836" t="str">
            <v/>
          </cell>
        </row>
        <row r="5837">
          <cell r="V5837" t="str">
            <v/>
          </cell>
        </row>
        <row r="5838">
          <cell r="V5838" t="str">
            <v/>
          </cell>
        </row>
        <row r="5839">
          <cell r="V5839" t="str">
            <v/>
          </cell>
        </row>
        <row r="5840">
          <cell r="V5840" t="str">
            <v/>
          </cell>
        </row>
        <row r="5841">
          <cell r="V5841" t="str">
            <v/>
          </cell>
        </row>
        <row r="5842">
          <cell r="V5842" t="str">
            <v/>
          </cell>
        </row>
        <row r="5843">
          <cell r="V5843" t="str">
            <v/>
          </cell>
        </row>
        <row r="5844">
          <cell r="V5844" t="str">
            <v/>
          </cell>
        </row>
        <row r="5845">
          <cell r="V5845" t="str">
            <v/>
          </cell>
        </row>
        <row r="5846">
          <cell r="V5846" t="str">
            <v/>
          </cell>
        </row>
        <row r="5847">
          <cell r="V5847" t="str">
            <v/>
          </cell>
        </row>
        <row r="5848">
          <cell r="V5848" t="str">
            <v/>
          </cell>
        </row>
        <row r="5849">
          <cell r="V5849" t="str">
            <v/>
          </cell>
        </row>
        <row r="5850">
          <cell r="V5850" t="str">
            <v/>
          </cell>
        </row>
        <row r="5851">
          <cell r="V5851" t="str">
            <v/>
          </cell>
        </row>
        <row r="5852">
          <cell r="V5852" t="str">
            <v/>
          </cell>
        </row>
        <row r="5853">
          <cell r="V5853" t="str">
            <v/>
          </cell>
        </row>
        <row r="5854">
          <cell r="V5854" t="str">
            <v/>
          </cell>
        </row>
        <row r="5855">
          <cell r="V5855" t="str">
            <v/>
          </cell>
        </row>
        <row r="5856">
          <cell r="V5856" t="str">
            <v/>
          </cell>
        </row>
        <row r="5857">
          <cell r="V5857" t="str">
            <v/>
          </cell>
        </row>
        <row r="5858">
          <cell r="V5858" t="str">
            <v/>
          </cell>
        </row>
        <row r="5859">
          <cell r="V5859" t="str">
            <v/>
          </cell>
        </row>
        <row r="5860">
          <cell r="V5860" t="str">
            <v/>
          </cell>
        </row>
        <row r="5861">
          <cell r="V5861" t="str">
            <v/>
          </cell>
        </row>
        <row r="5862">
          <cell r="V5862" t="str">
            <v/>
          </cell>
        </row>
        <row r="5863">
          <cell r="V5863" t="str">
            <v/>
          </cell>
        </row>
        <row r="5864">
          <cell r="V5864" t="str">
            <v/>
          </cell>
        </row>
        <row r="5865">
          <cell r="V5865" t="str">
            <v/>
          </cell>
        </row>
        <row r="5866">
          <cell r="V5866" t="str">
            <v/>
          </cell>
        </row>
        <row r="5867">
          <cell r="V5867" t="str">
            <v/>
          </cell>
        </row>
        <row r="5868">
          <cell r="V5868" t="str">
            <v/>
          </cell>
        </row>
        <row r="5869">
          <cell r="V5869" t="str">
            <v/>
          </cell>
        </row>
        <row r="5870">
          <cell r="V5870" t="str">
            <v/>
          </cell>
        </row>
        <row r="5871">
          <cell r="V5871" t="str">
            <v/>
          </cell>
        </row>
        <row r="5872">
          <cell r="V5872" t="str">
            <v/>
          </cell>
        </row>
        <row r="5873">
          <cell r="V5873" t="str">
            <v/>
          </cell>
        </row>
        <row r="5874">
          <cell r="V5874" t="str">
            <v/>
          </cell>
        </row>
        <row r="5875">
          <cell r="V5875" t="str">
            <v/>
          </cell>
        </row>
        <row r="5876">
          <cell r="V5876" t="str">
            <v/>
          </cell>
        </row>
        <row r="5877">
          <cell r="V5877" t="str">
            <v/>
          </cell>
        </row>
        <row r="5878">
          <cell r="V5878" t="str">
            <v/>
          </cell>
        </row>
        <row r="5879">
          <cell r="V5879" t="str">
            <v/>
          </cell>
        </row>
        <row r="5880">
          <cell r="V5880" t="str">
            <v/>
          </cell>
        </row>
        <row r="5881">
          <cell r="V5881" t="str">
            <v/>
          </cell>
        </row>
        <row r="5882">
          <cell r="V5882" t="str">
            <v/>
          </cell>
        </row>
        <row r="5883">
          <cell r="V5883" t="str">
            <v/>
          </cell>
        </row>
        <row r="5884">
          <cell r="V5884" t="str">
            <v/>
          </cell>
        </row>
        <row r="5885">
          <cell r="V5885" t="str">
            <v/>
          </cell>
        </row>
        <row r="5886">
          <cell r="V5886" t="str">
            <v/>
          </cell>
        </row>
        <row r="5887">
          <cell r="V5887" t="str">
            <v/>
          </cell>
        </row>
        <row r="5888">
          <cell r="V5888" t="str">
            <v/>
          </cell>
        </row>
        <row r="5889">
          <cell r="V5889" t="str">
            <v/>
          </cell>
        </row>
        <row r="5890">
          <cell r="V5890" t="str">
            <v/>
          </cell>
        </row>
        <row r="5891">
          <cell r="V5891" t="str">
            <v/>
          </cell>
        </row>
        <row r="5892">
          <cell r="V5892" t="str">
            <v/>
          </cell>
        </row>
        <row r="5893">
          <cell r="V5893" t="str">
            <v/>
          </cell>
        </row>
        <row r="5894">
          <cell r="V5894" t="str">
            <v/>
          </cell>
        </row>
        <row r="5895">
          <cell r="V5895" t="str">
            <v/>
          </cell>
        </row>
        <row r="5896">
          <cell r="V5896" t="str">
            <v/>
          </cell>
        </row>
        <row r="5897">
          <cell r="V5897" t="str">
            <v/>
          </cell>
        </row>
        <row r="5898">
          <cell r="V5898" t="str">
            <v/>
          </cell>
        </row>
        <row r="5899">
          <cell r="V5899" t="str">
            <v/>
          </cell>
        </row>
        <row r="5900">
          <cell r="V5900" t="str">
            <v/>
          </cell>
        </row>
        <row r="5901">
          <cell r="V5901" t="str">
            <v/>
          </cell>
        </row>
        <row r="5902">
          <cell r="V5902" t="str">
            <v/>
          </cell>
        </row>
        <row r="5903">
          <cell r="V5903" t="str">
            <v/>
          </cell>
        </row>
        <row r="5904">
          <cell r="V5904" t="str">
            <v/>
          </cell>
        </row>
        <row r="5905">
          <cell r="V5905" t="str">
            <v/>
          </cell>
        </row>
        <row r="5906">
          <cell r="V5906" t="str">
            <v/>
          </cell>
        </row>
        <row r="5907">
          <cell r="V5907" t="str">
            <v/>
          </cell>
        </row>
        <row r="5908">
          <cell r="V5908" t="str">
            <v/>
          </cell>
        </row>
        <row r="5909">
          <cell r="V5909" t="str">
            <v/>
          </cell>
        </row>
        <row r="5910">
          <cell r="V5910" t="str">
            <v/>
          </cell>
        </row>
        <row r="5911">
          <cell r="V5911" t="str">
            <v/>
          </cell>
        </row>
        <row r="5912">
          <cell r="V5912" t="str">
            <v/>
          </cell>
        </row>
        <row r="5913">
          <cell r="V5913" t="str">
            <v/>
          </cell>
        </row>
        <row r="5914">
          <cell r="V5914" t="str">
            <v/>
          </cell>
        </row>
        <row r="5915">
          <cell r="V5915" t="str">
            <v/>
          </cell>
        </row>
        <row r="5916">
          <cell r="V5916" t="str">
            <v/>
          </cell>
        </row>
        <row r="5917">
          <cell r="V5917" t="str">
            <v/>
          </cell>
        </row>
        <row r="5918">
          <cell r="V5918" t="str">
            <v/>
          </cell>
        </row>
        <row r="5919">
          <cell r="V5919" t="str">
            <v/>
          </cell>
        </row>
        <row r="5920">
          <cell r="V5920" t="str">
            <v/>
          </cell>
        </row>
        <row r="5921">
          <cell r="V5921" t="str">
            <v/>
          </cell>
        </row>
        <row r="5922">
          <cell r="V5922" t="str">
            <v/>
          </cell>
        </row>
        <row r="5923">
          <cell r="V5923" t="str">
            <v/>
          </cell>
        </row>
        <row r="5924">
          <cell r="V5924" t="str">
            <v/>
          </cell>
        </row>
        <row r="5925">
          <cell r="V5925" t="str">
            <v/>
          </cell>
        </row>
        <row r="5926">
          <cell r="V5926" t="str">
            <v/>
          </cell>
        </row>
        <row r="5927">
          <cell r="V5927" t="str">
            <v/>
          </cell>
        </row>
        <row r="5928">
          <cell r="V5928" t="str">
            <v/>
          </cell>
        </row>
        <row r="5929">
          <cell r="V5929" t="str">
            <v/>
          </cell>
        </row>
        <row r="5930">
          <cell r="V5930" t="str">
            <v/>
          </cell>
        </row>
        <row r="5931">
          <cell r="V5931" t="str">
            <v/>
          </cell>
        </row>
        <row r="5932">
          <cell r="V5932" t="str">
            <v/>
          </cell>
        </row>
        <row r="5933">
          <cell r="V5933" t="str">
            <v/>
          </cell>
        </row>
        <row r="5934">
          <cell r="V5934" t="str">
            <v/>
          </cell>
        </row>
        <row r="5935">
          <cell r="V5935" t="str">
            <v/>
          </cell>
        </row>
        <row r="5936">
          <cell r="V5936" t="str">
            <v/>
          </cell>
        </row>
        <row r="5937">
          <cell r="V5937" t="str">
            <v/>
          </cell>
        </row>
        <row r="5938">
          <cell r="V5938" t="str">
            <v/>
          </cell>
        </row>
        <row r="5939">
          <cell r="V5939" t="str">
            <v/>
          </cell>
        </row>
        <row r="5940">
          <cell r="V5940" t="str">
            <v/>
          </cell>
        </row>
        <row r="5941">
          <cell r="V5941" t="str">
            <v/>
          </cell>
        </row>
        <row r="5942">
          <cell r="V5942" t="str">
            <v/>
          </cell>
        </row>
        <row r="5943">
          <cell r="V5943" t="str">
            <v/>
          </cell>
        </row>
        <row r="5944">
          <cell r="V5944" t="str">
            <v/>
          </cell>
        </row>
        <row r="5945">
          <cell r="V5945" t="str">
            <v/>
          </cell>
        </row>
        <row r="5946">
          <cell r="V5946" t="str">
            <v/>
          </cell>
        </row>
        <row r="5947">
          <cell r="V5947" t="str">
            <v/>
          </cell>
        </row>
        <row r="5948">
          <cell r="V5948" t="str">
            <v/>
          </cell>
        </row>
        <row r="5949">
          <cell r="V5949" t="str">
            <v/>
          </cell>
        </row>
        <row r="5950">
          <cell r="V5950" t="str">
            <v/>
          </cell>
        </row>
        <row r="5951">
          <cell r="V5951" t="str">
            <v/>
          </cell>
        </row>
        <row r="5952">
          <cell r="V5952" t="str">
            <v/>
          </cell>
        </row>
        <row r="5953">
          <cell r="V5953" t="str">
            <v/>
          </cell>
        </row>
        <row r="5954">
          <cell r="V5954" t="str">
            <v/>
          </cell>
        </row>
        <row r="5955">
          <cell r="V5955" t="str">
            <v/>
          </cell>
        </row>
        <row r="5956">
          <cell r="V5956" t="str">
            <v/>
          </cell>
        </row>
        <row r="5957">
          <cell r="V5957" t="str">
            <v/>
          </cell>
        </row>
        <row r="5958">
          <cell r="V5958" t="str">
            <v/>
          </cell>
        </row>
        <row r="5959">
          <cell r="V5959" t="str">
            <v/>
          </cell>
        </row>
        <row r="5960">
          <cell r="V5960" t="str">
            <v/>
          </cell>
        </row>
        <row r="5961">
          <cell r="V5961" t="str">
            <v/>
          </cell>
        </row>
        <row r="5962">
          <cell r="V5962" t="str">
            <v/>
          </cell>
        </row>
        <row r="5963">
          <cell r="V5963" t="str">
            <v/>
          </cell>
        </row>
        <row r="5964">
          <cell r="V5964" t="str">
            <v/>
          </cell>
        </row>
        <row r="5965">
          <cell r="V5965" t="str">
            <v/>
          </cell>
        </row>
        <row r="5966">
          <cell r="V5966" t="str">
            <v/>
          </cell>
        </row>
        <row r="5967">
          <cell r="V5967" t="str">
            <v/>
          </cell>
        </row>
        <row r="5968">
          <cell r="V5968" t="str">
            <v/>
          </cell>
        </row>
        <row r="5969">
          <cell r="V5969" t="str">
            <v/>
          </cell>
        </row>
        <row r="5970">
          <cell r="V5970" t="str">
            <v/>
          </cell>
        </row>
        <row r="5971">
          <cell r="V5971" t="str">
            <v/>
          </cell>
        </row>
        <row r="5972">
          <cell r="V5972" t="str">
            <v/>
          </cell>
        </row>
        <row r="5973">
          <cell r="V5973" t="str">
            <v/>
          </cell>
        </row>
        <row r="5974">
          <cell r="V5974" t="str">
            <v/>
          </cell>
        </row>
        <row r="5975">
          <cell r="V5975" t="str">
            <v/>
          </cell>
        </row>
        <row r="5976">
          <cell r="V5976" t="str">
            <v/>
          </cell>
        </row>
        <row r="5977">
          <cell r="V5977" t="str">
            <v/>
          </cell>
        </row>
        <row r="5978">
          <cell r="V5978" t="str">
            <v/>
          </cell>
        </row>
        <row r="5979">
          <cell r="V5979" t="str">
            <v/>
          </cell>
        </row>
        <row r="5980">
          <cell r="V5980" t="str">
            <v/>
          </cell>
        </row>
        <row r="5981">
          <cell r="V5981" t="str">
            <v/>
          </cell>
        </row>
        <row r="5982">
          <cell r="V5982" t="str">
            <v/>
          </cell>
        </row>
        <row r="5983">
          <cell r="V5983" t="str">
            <v/>
          </cell>
        </row>
        <row r="5984">
          <cell r="V5984" t="str">
            <v/>
          </cell>
        </row>
        <row r="5985">
          <cell r="V5985" t="str">
            <v/>
          </cell>
        </row>
        <row r="5986">
          <cell r="V5986" t="str">
            <v/>
          </cell>
        </row>
        <row r="5987">
          <cell r="V5987" t="str">
            <v/>
          </cell>
        </row>
        <row r="5988">
          <cell r="V5988" t="str">
            <v/>
          </cell>
        </row>
        <row r="5989">
          <cell r="V5989" t="str">
            <v/>
          </cell>
        </row>
        <row r="5990">
          <cell r="V5990" t="str">
            <v/>
          </cell>
        </row>
        <row r="5991">
          <cell r="V5991" t="str">
            <v/>
          </cell>
        </row>
        <row r="5992">
          <cell r="V5992" t="str">
            <v/>
          </cell>
        </row>
        <row r="5993">
          <cell r="V5993" t="str">
            <v/>
          </cell>
        </row>
        <row r="5994">
          <cell r="V5994" t="str">
            <v/>
          </cell>
        </row>
        <row r="5995">
          <cell r="V5995" t="str">
            <v/>
          </cell>
        </row>
        <row r="5996">
          <cell r="V5996" t="str">
            <v/>
          </cell>
        </row>
        <row r="5997">
          <cell r="V5997" t="str">
            <v/>
          </cell>
        </row>
        <row r="5998">
          <cell r="V5998" t="str">
            <v/>
          </cell>
        </row>
        <row r="5999">
          <cell r="V5999" t="str">
            <v/>
          </cell>
        </row>
        <row r="6000">
          <cell r="V6000" t="str">
            <v/>
          </cell>
        </row>
        <row r="6001">
          <cell r="V6001" t="str">
            <v/>
          </cell>
        </row>
        <row r="6002">
          <cell r="V6002" t="str">
            <v/>
          </cell>
        </row>
        <row r="6003">
          <cell r="V6003" t="str">
            <v/>
          </cell>
        </row>
        <row r="6004">
          <cell r="V6004" t="str">
            <v/>
          </cell>
        </row>
        <row r="6005">
          <cell r="V6005" t="str">
            <v/>
          </cell>
        </row>
        <row r="6006">
          <cell r="V6006" t="str">
            <v/>
          </cell>
        </row>
        <row r="6007">
          <cell r="V6007" t="str">
            <v/>
          </cell>
        </row>
        <row r="6008">
          <cell r="V6008" t="str">
            <v/>
          </cell>
        </row>
        <row r="6009">
          <cell r="V6009" t="str">
            <v/>
          </cell>
        </row>
        <row r="6010">
          <cell r="V6010" t="str">
            <v/>
          </cell>
        </row>
        <row r="6011">
          <cell r="V6011" t="str">
            <v/>
          </cell>
        </row>
        <row r="6012">
          <cell r="V6012" t="str">
            <v/>
          </cell>
        </row>
        <row r="6013">
          <cell r="V6013" t="str">
            <v/>
          </cell>
        </row>
        <row r="6014">
          <cell r="V6014" t="str">
            <v/>
          </cell>
        </row>
        <row r="6015">
          <cell r="V6015" t="str">
            <v/>
          </cell>
        </row>
        <row r="6016">
          <cell r="V6016" t="str">
            <v/>
          </cell>
        </row>
        <row r="6017">
          <cell r="V6017" t="str">
            <v/>
          </cell>
        </row>
        <row r="6018">
          <cell r="V6018" t="str">
            <v/>
          </cell>
        </row>
        <row r="6019">
          <cell r="V6019" t="str">
            <v/>
          </cell>
        </row>
        <row r="6020">
          <cell r="V6020" t="str">
            <v/>
          </cell>
        </row>
        <row r="6021">
          <cell r="V6021" t="str">
            <v/>
          </cell>
        </row>
        <row r="6022">
          <cell r="V6022" t="str">
            <v/>
          </cell>
        </row>
        <row r="6023">
          <cell r="V6023" t="str">
            <v/>
          </cell>
        </row>
        <row r="6024">
          <cell r="V6024" t="str">
            <v/>
          </cell>
        </row>
        <row r="6025">
          <cell r="V6025" t="str">
            <v/>
          </cell>
        </row>
        <row r="6026">
          <cell r="V6026" t="str">
            <v/>
          </cell>
        </row>
        <row r="6027">
          <cell r="V6027" t="str">
            <v/>
          </cell>
        </row>
        <row r="6028">
          <cell r="V6028" t="str">
            <v/>
          </cell>
        </row>
        <row r="6029">
          <cell r="V6029" t="str">
            <v/>
          </cell>
        </row>
        <row r="6030">
          <cell r="V6030" t="str">
            <v/>
          </cell>
        </row>
        <row r="6031">
          <cell r="V6031" t="str">
            <v/>
          </cell>
        </row>
        <row r="6032">
          <cell r="V6032" t="str">
            <v/>
          </cell>
        </row>
        <row r="6033">
          <cell r="V6033" t="str">
            <v/>
          </cell>
        </row>
        <row r="6034">
          <cell r="V6034" t="str">
            <v/>
          </cell>
        </row>
        <row r="6035">
          <cell r="V6035" t="str">
            <v/>
          </cell>
        </row>
        <row r="6036">
          <cell r="V6036" t="str">
            <v/>
          </cell>
        </row>
        <row r="6037">
          <cell r="V6037" t="str">
            <v/>
          </cell>
        </row>
        <row r="6038">
          <cell r="V6038" t="str">
            <v/>
          </cell>
        </row>
        <row r="6039">
          <cell r="V6039" t="str">
            <v/>
          </cell>
        </row>
        <row r="6040">
          <cell r="V6040" t="str">
            <v/>
          </cell>
        </row>
        <row r="6041">
          <cell r="V6041" t="str">
            <v/>
          </cell>
        </row>
        <row r="6042">
          <cell r="V6042" t="str">
            <v/>
          </cell>
        </row>
        <row r="6043">
          <cell r="V6043" t="str">
            <v/>
          </cell>
        </row>
        <row r="6044">
          <cell r="V6044" t="str">
            <v/>
          </cell>
        </row>
        <row r="6045">
          <cell r="V6045" t="str">
            <v/>
          </cell>
        </row>
        <row r="6046">
          <cell r="V6046" t="str">
            <v/>
          </cell>
        </row>
        <row r="6047">
          <cell r="V6047" t="str">
            <v/>
          </cell>
        </row>
        <row r="6048">
          <cell r="V6048" t="str">
            <v/>
          </cell>
        </row>
        <row r="6049">
          <cell r="V6049" t="str">
            <v/>
          </cell>
        </row>
        <row r="6050">
          <cell r="V6050" t="str">
            <v/>
          </cell>
        </row>
        <row r="6051">
          <cell r="V6051" t="str">
            <v/>
          </cell>
        </row>
        <row r="6052">
          <cell r="V6052" t="str">
            <v/>
          </cell>
        </row>
        <row r="6053">
          <cell r="V6053" t="str">
            <v/>
          </cell>
        </row>
        <row r="6054">
          <cell r="V6054" t="str">
            <v/>
          </cell>
        </row>
        <row r="6055">
          <cell r="V6055" t="str">
            <v/>
          </cell>
        </row>
        <row r="6056">
          <cell r="V6056" t="str">
            <v/>
          </cell>
        </row>
        <row r="6057">
          <cell r="V6057" t="str">
            <v/>
          </cell>
        </row>
        <row r="6058">
          <cell r="V6058" t="str">
            <v/>
          </cell>
        </row>
        <row r="6059">
          <cell r="V6059" t="str">
            <v/>
          </cell>
        </row>
        <row r="6060">
          <cell r="V6060" t="str">
            <v/>
          </cell>
        </row>
        <row r="6061">
          <cell r="V6061" t="str">
            <v/>
          </cell>
        </row>
        <row r="6062">
          <cell r="V6062" t="str">
            <v/>
          </cell>
        </row>
        <row r="6063">
          <cell r="V6063" t="str">
            <v/>
          </cell>
        </row>
        <row r="6064">
          <cell r="V6064" t="str">
            <v/>
          </cell>
        </row>
        <row r="6065">
          <cell r="V6065" t="str">
            <v/>
          </cell>
        </row>
        <row r="6066">
          <cell r="V6066" t="str">
            <v/>
          </cell>
        </row>
        <row r="6067">
          <cell r="V6067" t="str">
            <v/>
          </cell>
        </row>
        <row r="6068">
          <cell r="V6068" t="str">
            <v/>
          </cell>
        </row>
        <row r="6069">
          <cell r="V6069" t="str">
            <v/>
          </cell>
        </row>
        <row r="6070">
          <cell r="V6070" t="str">
            <v/>
          </cell>
        </row>
        <row r="6071">
          <cell r="V6071" t="str">
            <v/>
          </cell>
        </row>
        <row r="6072">
          <cell r="V6072" t="str">
            <v/>
          </cell>
        </row>
        <row r="6073">
          <cell r="V6073" t="str">
            <v/>
          </cell>
        </row>
        <row r="6074">
          <cell r="V6074" t="str">
            <v/>
          </cell>
        </row>
        <row r="6075">
          <cell r="V6075" t="str">
            <v/>
          </cell>
        </row>
        <row r="6076">
          <cell r="V6076" t="str">
            <v/>
          </cell>
        </row>
        <row r="6077">
          <cell r="V6077" t="str">
            <v/>
          </cell>
        </row>
        <row r="6078">
          <cell r="V6078" t="str">
            <v/>
          </cell>
        </row>
        <row r="6079">
          <cell r="V6079" t="str">
            <v/>
          </cell>
        </row>
        <row r="6080">
          <cell r="V6080" t="str">
            <v/>
          </cell>
        </row>
        <row r="6081">
          <cell r="V6081" t="str">
            <v/>
          </cell>
        </row>
        <row r="6082">
          <cell r="V6082" t="str">
            <v/>
          </cell>
        </row>
        <row r="6083">
          <cell r="V6083" t="str">
            <v/>
          </cell>
        </row>
        <row r="6084">
          <cell r="V6084" t="str">
            <v/>
          </cell>
        </row>
        <row r="6085">
          <cell r="V6085" t="str">
            <v/>
          </cell>
        </row>
        <row r="6086">
          <cell r="V6086" t="str">
            <v/>
          </cell>
        </row>
        <row r="6087">
          <cell r="V6087" t="str">
            <v/>
          </cell>
        </row>
        <row r="6088">
          <cell r="V6088" t="str">
            <v/>
          </cell>
        </row>
        <row r="6089">
          <cell r="V6089" t="str">
            <v/>
          </cell>
        </row>
        <row r="6090">
          <cell r="V6090" t="str">
            <v/>
          </cell>
        </row>
        <row r="6091">
          <cell r="V6091" t="str">
            <v/>
          </cell>
        </row>
        <row r="6092">
          <cell r="V6092" t="str">
            <v/>
          </cell>
        </row>
        <row r="6093">
          <cell r="V6093" t="str">
            <v/>
          </cell>
        </row>
        <row r="6094">
          <cell r="V6094" t="str">
            <v/>
          </cell>
        </row>
        <row r="6095">
          <cell r="V6095" t="str">
            <v/>
          </cell>
        </row>
        <row r="6096">
          <cell r="V6096" t="str">
            <v/>
          </cell>
        </row>
        <row r="6097">
          <cell r="V6097" t="str">
            <v/>
          </cell>
        </row>
        <row r="6098">
          <cell r="V6098" t="str">
            <v/>
          </cell>
        </row>
        <row r="6099">
          <cell r="V6099" t="str">
            <v/>
          </cell>
        </row>
        <row r="6100">
          <cell r="V6100" t="str">
            <v/>
          </cell>
        </row>
        <row r="6101">
          <cell r="V6101" t="str">
            <v/>
          </cell>
        </row>
        <row r="6102">
          <cell r="V6102" t="str">
            <v/>
          </cell>
        </row>
        <row r="6103">
          <cell r="V6103" t="str">
            <v/>
          </cell>
        </row>
        <row r="6104">
          <cell r="V6104" t="str">
            <v/>
          </cell>
        </row>
        <row r="6105">
          <cell r="V6105" t="str">
            <v/>
          </cell>
        </row>
        <row r="6106">
          <cell r="V6106" t="str">
            <v/>
          </cell>
        </row>
        <row r="6107">
          <cell r="V6107" t="str">
            <v/>
          </cell>
        </row>
        <row r="6108">
          <cell r="V6108" t="str">
            <v/>
          </cell>
        </row>
        <row r="6109">
          <cell r="V6109" t="str">
            <v/>
          </cell>
        </row>
        <row r="6110">
          <cell r="V6110" t="str">
            <v/>
          </cell>
        </row>
        <row r="6111">
          <cell r="V6111" t="str">
            <v/>
          </cell>
        </row>
        <row r="6112">
          <cell r="V6112" t="str">
            <v/>
          </cell>
        </row>
        <row r="6113">
          <cell r="V6113" t="str">
            <v/>
          </cell>
        </row>
        <row r="6114">
          <cell r="V6114" t="str">
            <v/>
          </cell>
        </row>
        <row r="6115">
          <cell r="V6115" t="str">
            <v/>
          </cell>
        </row>
        <row r="6116">
          <cell r="V6116" t="str">
            <v/>
          </cell>
        </row>
        <row r="6117">
          <cell r="V6117" t="str">
            <v/>
          </cell>
        </row>
        <row r="6118">
          <cell r="V6118" t="str">
            <v/>
          </cell>
        </row>
        <row r="6119">
          <cell r="V6119" t="str">
            <v/>
          </cell>
        </row>
        <row r="6120">
          <cell r="V6120" t="str">
            <v/>
          </cell>
        </row>
        <row r="6121">
          <cell r="V6121" t="str">
            <v/>
          </cell>
        </row>
        <row r="6122">
          <cell r="V6122" t="str">
            <v/>
          </cell>
        </row>
        <row r="6123">
          <cell r="V6123" t="str">
            <v/>
          </cell>
        </row>
        <row r="6124">
          <cell r="V6124" t="str">
            <v/>
          </cell>
        </row>
        <row r="6125">
          <cell r="V6125" t="str">
            <v/>
          </cell>
        </row>
        <row r="6126">
          <cell r="V6126" t="str">
            <v/>
          </cell>
        </row>
        <row r="6127">
          <cell r="V6127" t="str">
            <v/>
          </cell>
        </row>
        <row r="6128">
          <cell r="V6128" t="str">
            <v/>
          </cell>
        </row>
        <row r="6129">
          <cell r="V6129" t="str">
            <v/>
          </cell>
        </row>
        <row r="6130">
          <cell r="V6130" t="str">
            <v/>
          </cell>
        </row>
        <row r="6131">
          <cell r="V6131" t="str">
            <v/>
          </cell>
        </row>
        <row r="6132">
          <cell r="V6132" t="str">
            <v/>
          </cell>
        </row>
        <row r="6133">
          <cell r="V6133" t="str">
            <v/>
          </cell>
        </row>
        <row r="6134">
          <cell r="V6134" t="str">
            <v/>
          </cell>
        </row>
        <row r="6135">
          <cell r="V6135" t="str">
            <v/>
          </cell>
        </row>
        <row r="6136">
          <cell r="V6136" t="str">
            <v/>
          </cell>
        </row>
        <row r="6137">
          <cell r="V6137" t="str">
            <v/>
          </cell>
        </row>
        <row r="6138">
          <cell r="V6138" t="str">
            <v/>
          </cell>
        </row>
        <row r="6139">
          <cell r="V6139" t="str">
            <v/>
          </cell>
        </row>
        <row r="6140">
          <cell r="V6140" t="str">
            <v/>
          </cell>
        </row>
        <row r="6141">
          <cell r="V6141" t="str">
            <v/>
          </cell>
        </row>
        <row r="6142">
          <cell r="V6142" t="str">
            <v/>
          </cell>
        </row>
        <row r="6143">
          <cell r="V6143" t="str">
            <v/>
          </cell>
        </row>
        <row r="6144">
          <cell r="V6144" t="str">
            <v/>
          </cell>
        </row>
        <row r="6145">
          <cell r="V6145" t="str">
            <v/>
          </cell>
        </row>
        <row r="6146">
          <cell r="V6146" t="str">
            <v/>
          </cell>
        </row>
        <row r="6147">
          <cell r="V6147" t="str">
            <v/>
          </cell>
        </row>
        <row r="6148">
          <cell r="V6148" t="str">
            <v/>
          </cell>
        </row>
        <row r="6149">
          <cell r="V6149" t="str">
            <v/>
          </cell>
        </row>
        <row r="6150">
          <cell r="V6150" t="str">
            <v/>
          </cell>
        </row>
        <row r="6151">
          <cell r="V6151" t="str">
            <v/>
          </cell>
        </row>
        <row r="6152">
          <cell r="V6152" t="str">
            <v/>
          </cell>
        </row>
        <row r="6153">
          <cell r="V6153" t="str">
            <v/>
          </cell>
        </row>
        <row r="6154">
          <cell r="V6154" t="str">
            <v/>
          </cell>
        </row>
        <row r="6155">
          <cell r="V6155" t="str">
            <v/>
          </cell>
        </row>
        <row r="6156">
          <cell r="V6156" t="str">
            <v/>
          </cell>
        </row>
        <row r="6157">
          <cell r="V6157" t="str">
            <v/>
          </cell>
        </row>
        <row r="6158">
          <cell r="V6158" t="str">
            <v/>
          </cell>
        </row>
        <row r="6159">
          <cell r="V6159" t="str">
            <v/>
          </cell>
        </row>
        <row r="6160">
          <cell r="V6160" t="str">
            <v/>
          </cell>
        </row>
        <row r="6161">
          <cell r="V6161" t="str">
            <v/>
          </cell>
        </row>
        <row r="6162">
          <cell r="V6162" t="str">
            <v/>
          </cell>
        </row>
        <row r="6163">
          <cell r="V6163" t="str">
            <v/>
          </cell>
        </row>
        <row r="6164">
          <cell r="V6164" t="str">
            <v/>
          </cell>
        </row>
        <row r="6165">
          <cell r="V6165" t="str">
            <v/>
          </cell>
        </row>
        <row r="6166">
          <cell r="V6166" t="str">
            <v/>
          </cell>
        </row>
        <row r="6167">
          <cell r="V6167" t="str">
            <v/>
          </cell>
        </row>
        <row r="6168">
          <cell r="V6168" t="str">
            <v/>
          </cell>
        </row>
        <row r="6169">
          <cell r="V6169" t="str">
            <v/>
          </cell>
        </row>
        <row r="6170">
          <cell r="V6170" t="str">
            <v/>
          </cell>
        </row>
        <row r="6171">
          <cell r="V6171" t="str">
            <v/>
          </cell>
        </row>
        <row r="6172">
          <cell r="V6172" t="str">
            <v/>
          </cell>
        </row>
        <row r="6173">
          <cell r="V6173" t="str">
            <v/>
          </cell>
        </row>
        <row r="6174">
          <cell r="V6174" t="str">
            <v/>
          </cell>
        </row>
        <row r="6175">
          <cell r="V6175" t="str">
            <v/>
          </cell>
        </row>
        <row r="6176">
          <cell r="V6176" t="str">
            <v/>
          </cell>
        </row>
        <row r="6177">
          <cell r="V6177" t="str">
            <v/>
          </cell>
        </row>
        <row r="6178">
          <cell r="V6178" t="str">
            <v/>
          </cell>
        </row>
        <row r="6179">
          <cell r="V6179" t="str">
            <v/>
          </cell>
        </row>
        <row r="6180">
          <cell r="V6180" t="str">
            <v/>
          </cell>
        </row>
        <row r="6181">
          <cell r="V6181" t="str">
            <v/>
          </cell>
        </row>
        <row r="6182">
          <cell r="V6182" t="str">
            <v/>
          </cell>
        </row>
        <row r="6183">
          <cell r="V6183" t="str">
            <v/>
          </cell>
        </row>
        <row r="6184">
          <cell r="V6184" t="str">
            <v/>
          </cell>
        </row>
        <row r="6185">
          <cell r="V6185" t="str">
            <v/>
          </cell>
        </row>
        <row r="6186">
          <cell r="V6186" t="str">
            <v/>
          </cell>
        </row>
        <row r="6187">
          <cell r="V6187" t="str">
            <v/>
          </cell>
        </row>
        <row r="6188">
          <cell r="V6188" t="str">
            <v/>
          </cell>
        </row>
        <row r="6189">
          <cell r="V6189" t="str">
            <v/>
          </cell>
        </row>
        <row r="6190">
          <cell r="V6190" t="str">
            <v/>
          </cell>
        </row>
        <row r="6191">
          <cell r="V6191" t="str">
            <v/>
          </cell>
        </row>
        <row r="6192">
          <cell r="V6192" t="str">
            <v/>
          </cell>
        </row>
        <row r="6193">
          <cell r="V6193" t="str">
            <v/>
          </cell>
        </row>
        <row r="6194">
          <cell r="V6194" t="str">
            <v/>
          </cell>
        </row>
        <row r="6195">
          <cell r="V6195" t="str">
            <v/>
          </cell>
        </row>
        <row r="6196">
          <cell r="V6196" t="str">
            <v/>
          </cell>
        </row>
        <row r="6197">
          <cell r="V6197" t="str">
            <v/>
          </cell>
        </row>
        <row r="6198">
          <cell r="V6198" t="str">
            <v/>
          </cell>
        </row>
        <row r="6199">
          <cell r="V6199" t="str">
            <v/>
          </cell>
        </row>
        <row r="6200">
          <cell r="V6200" t="str">
            <v/>
          </cell>
        </row>
        <row r="6201">
          <cell r="V6201" t="str">
            <v/>
          </cell>
        </row>
        <row r="6202">
          <cell r="V6202" t="str">
            <v/>
          </cell>
        </row>
        <row r="6203">
          <cell r="V6203" t="str">
            <v/>
          </cell>
        </row>
        <row r="6204">
          <cell r="V6204" t="str">
            <v/>
          </cell>
        </row>
        <row r="6205">
          <cell r="V6205" t="str">
            <v/>
          </cell>
        </row>
        <row r="6206">
          <cell r="V6206" t="str">
            <v/>
          </cell>
        </row>
        <row r="6207">
          <cell r="V6207" t="str">
            <v/>
          </cell>
        </row>
        <row r="6208">
          <cell r="V6208" t="str">
            <v/>
          </cell>
        </row>
        <row r="6209">
          <cell r="V6209" t="str">
            <v/>
          </cell>
        </row>
        <row r="6210">
          <cell r="V6210" t="str">
            <v/>
          </cell>
        </row>
        <row r="6211">
          <cell r="V6211" t="str">
            <v/>
          </cell>
        </row>
        <row r="6212">
          <cell r="V6212" t="str">
            <v/>
          </cell>
        </row>
        <row r="6213">
          <cell r="V6213" t="str">
            <v/>
          </cell>
        </row>
        <row r="6214">
          <cell r="V6214" t="str">
            <v/>
          </cell>
        </row>
        <row r="6215">
          <cell r="V6215" t="str">
            <v/>
          </cell>
        </row>
        <row r="6216">
          <cell r="V6216" t="str">
            <v/>
          </cell>
        </row>
        <row r="6217">
          <cell r="V6217" t="str">
            <v/>
          </cell>
        </row>
        <row r="6218">
          <cell r="V6218" t="str">
            <v/>
          </cell>
        </row>
        <row r="6219">
          <cell r="V6219" t="str">
            <v/>
          </cell>
        </row>
        <row r="6220">
          <cell r="V6220" t="str">
            <v/>
          </cell>
        </row>
        <row r="6221">
          <cell r="V6221" t="str">
            <v/>
          </cell>
        </row>
        <row r="6222">
          <cell r="V6222" t="str">
            <v/>
          </cell>
        </row>
        <row r="6223">
          <cell r="V6223" t="str">
            <v/>
          </cell>
        </row>
        <row r="6224">
          <cell r="V6224" t="str">
            <v/>
          </cell>
        </row>
        <row r="6225">
          <cell r="V6225" t="str">
            <v/>
          </cell>
        </row>
        <row r="6226">
          <cell r="V6226" t="str">
            <v/>
          </cell>
        </row>
        <row r="6227">
          <cell r="V6227" t="str">
            <v/>
          </cell>
        </row>
        <row r="6228">
          <cell r="V6228" t="str">
            <v/>
          </cell>
        </row>
        <row r="6229">
          <cell r="V6229" t="str">
            <v/>
          </cell>
        </row>
        <row r="6230">
          <cell r="V6230" t="str">
            <v/>
          </cell>
        </row>
        <row r="6231">
          <cell r="V6231" t="str">
            <v/>
          </cell>
        </row>
        <row r="6232">
          <cell r="V6232" t="str">
            <v/>
          </cell>
        </row>
        <row r="6233">
          <cell r="V6233" t="str">
            <v/>
          </cell>
        </row>
        <row r="6234">
          <cell r="V6234" t="str">
            <v/>
          </cell>
        </row>
        <row r="6235">
          <cell r="V6235" t="str">
            <v/>
          </cell>
        </row>
        <row r="6236">
          <cell r="V6236" t="str">
            <v/>
          </cell>
        </row>
        <row r="6237">
          <cell r="V6237" t="str">
            <v/>
          </cell>
        </row>
        <row r="6238">
          <cell r="V6238" t="str">
            <v/>
          </cell>
        </row>
        <row r="6239">
          <cell r="V6239" t="str">
            <v/>
          </cell>
        </row>
        <row r="6240">
          <cell r="V6240" t="str">
            <v/>
          </cell>
        </row>
        <row r="6241">
          <cell r="V6241" t="str">
            <v/>
          </cell>
        </row>
        <row r="6242">
          <cell r="V6242" t="str">
            <v/>
          </cell>
        </row>
        <row r="6243">
          <cell r="V6243" t="str">
            <v/>
          </cell>
        </row>
        <row r="6244">
          <cell r="V6244" t="str">
            <v/>
          </cell>
        </row>
        <row r="6245">
          <cell r="V6245" t="str">
            <v/>
          </cell>
        </row>
        <row r="6246">
          <cell r="V6246" t="str">
            <v/>
          </cell>
        </row>
        <row r="6247">
          <cell r="V6247" t="str">
            <v/>
          </cell>
        </row>
        <row r="6248">
          <cell r="V6248" t="str">
            <v/>
          </cell>
        </row>
        <row r="6249">
          <cell r="V6249" t="str">
            <v/>
          </cell>
        </row>
        <row r="6250">
          <cell r="V6250" t="str">
            <v/>
          </cell>
        </row>
        <row r="6251">
          <cell r="V6251" t="str">
            <v/>
          </cell>
        </row>
        <row r="6252">
          <cell r="V6252" t="str">
            <v/>
          </cell>
        </row>
        <row r="6253">
          <cell r="V6253" t="str">
            <v/>
          </cell>
        </row>
        <row r="6254">
          <cell r="V6254" t="str">
            <v/>
          </cell>
        </row>
        <row r="6255">
          <cell r="V6255" t="str">
            <v/>
          </cell>
        </row>
        <row r="6256">
          <cell r="V6256" t="str">
            <v/>
          </cell>
        </row>
        <row r="6257">
          <cell r="V6257" t="str">
            <v/>
          </cell>
        </row>
        <row r="6258">
          <cell r="V6258" t="str">
            <v/>
          </cell>
        </row>
        <row r="6259">
          <cell r="V6259" t="str">
            <v/>
          </cell>
        </row>
        <row r="6260">
          <cell r="V6260" t="str">
            <v/>
          </cell>
        </row>
        <row r="6261">
          <cell r="V6261" t="str">
            <v/>
          </cell>
        </row>
        <row r="6262">
          <cell r="V6262" t="str">
            <v/>
          </cell>
        </row>
        <row r="6263">
          <cell r="V6263" t="str">
            <v/>
          </cell>
        </row>
        <row r="6264">
          <cell r="V6264" t="str">
            <v/>
          </cell>
        </row>
        <row r="6265">
          <cell r="V6265" t="str">
            <v/>
          </cell>
        </row>
        <row r="6266">
          <cell r="V6266" t="str">
            <v/>
          </cell>
        </row>
        <row r="6267">
          <cell r="V6267" t="str">
            <v/>
          </cell>
        </row>
        <row r="6268">
          <cell r="V6268" t="str">
            <v/>
          </cell>
        </row>
        <row r="6269">
          <cell r="V6269" t="str">
            <v/>
          </cell>
        </row>
        <row r="6270">
          <cell r="V6270" t="str">
            <v/>
          </cell>
        </row>
        <row r="6271">
          <cell r="V6271" t="str">
            <v/>
          </cell>
        </row>
        <row r="6272">
          <cell r="V6272" t="str">
            <v/>
          </cell>
        </row>
        <row r="6273">
          <cell r="V6273" t="str">
            <v/>
          </cell>
        </row>
        <row r="6274">
          <cell r="V6274" t="str">
            <v/>
          </cell>
        </row>
        <row r="6275">
          <cell r="V6275" t="str">
            <v/>
          </cell>
        </row>
        <row r="6276">
          <cell r="V6276" t="str">
            <v/>
          </cell>
        </row>
        <row r="6277">
          <cell r="V6277" t="str">
            <v/>
          </cell>
        </row>
        <row r="6278">
          <cell r="V6278" t="str">
            <v/>
          </cell>
        </row>
        <row r="6279">
          <cell r="V6279" t="str">
            <v/>
          </cell>
        </row>
        <row r="6280">
          <cell r="V6280" t="str">
            <v/>
          </cell>
        </row>
        <row r="6281">
          <cell r="V6281" t="str">
            <v/>
          </cell>
        </row>
        <row r="6282">
          <cell r="V6282" t="str">
            <v/>
          </cell>
        </row>
        <row r="6283">
          <cell r="V6283" t="str">
            <v/>
          </cell>
        </row>
        <row r="6284">
          <cell r="V6284" t="str">
            <v/>
          </cell>
        </row>
        <row r="6285">
          <cell r="V6285" t="str">
            <v/>
          </cell>
        </row>
        <row r="6286">
          <cell r="V6286" t="str">
            <v/>
          </cell>
        </row>
        <row r="6287">
          <cell r="V6287" t="str">
            <v/>
          </cell>
        </row>
        <row r="6288">
          <cell r="V6288" t="str">
            <v/>
          </cell>
        </row>
        <row r="6289">
          <cell r="V6289" t="str">
            <v/>
          </cell>
        </row>
        <row r="6290">
          <cell r="V6290" t="str">
            <v/>
          </cell>
        </row>
        <row r="6291">
          <cell r="V6291" t="str">
            <v/>
          </cell>
        </row>
        <row r="6292">
          <cell r="V6292" t="str">
            <v/>
          </cell>
        </row>
        <row r="6293">
          <cell r="V6293" t="str">
            <v/>
          </cell>
        </row>
        <row r="6294">
          <cell r="V6294" t="str">
            <v/>
          </cell>
        </row>
        <row r="6295">
          <cell r="V6295" t="str">
            <v/>
          </cell>
        </row>
        <row r="6296">
          <cell r="V6296" t="str">
            <v/>
          </cell>
        </row>
        <row r="6297">
          <cell r="V6297" t="str">
            <v/>
          </cell>
        </row>
        <row r="6298">
          <cell r="V6298" t="str">
            <v/>
          </cell>
        </row>
        <row r="6299">
          <cell r="V6299" t="str">
            <v/>
          </cell>
        </row>
        <row r="6300">
          <cell r="V6300" t="str">
            <v/>
          </cell>
        </row>
        <row r="6301">
          <cell r="V6301" t="str">
            <v/>
          </cell>
        </row>
        <row r="6302">
          <cell r="V6302" t="str">
            <v/>
          </cell>
        </row>
        <row r="6303">
          <cell r="V6303" t="str">
            <v/>
          </cell>
        </row>
        <row r="6304">
          <cell r="V6304" t="str">
            <v/>
          </cell>
        </row>
        <row r="6305">
          <cell r="V6305" t="str">
            <v/>
          </cell>
        </row>
        <row r="6306">
          <cell r="V6306" t="str">
            <v/>
          </cell>
        </row>
        <row r="6307">
          <cell r="V6307" t="str">
            <v/>
          </cell>
        </row>
        <row r="6308">
          <cell r="V6308" t="str">
            <v/>
          </cell>
        </row>
        <row r="6309">
          <cell r="V6309" t="str">
            <v/>
          </cell>
        </row>
        <row r="6310">
          <cell r="V6310" t="str">
            <v/>
          </cell>
        </row>
        <row r="6311">
          <cell r="V6311" t="str">
            <v/>
          </cell>
        </row>
        <row r="6312">
          <cell r="V6312" t="str">
            <v/>
          </cell>
        </row>
        <row r="6313">
          <cell r="V6313" t="str">
            <v/>
          </cell>
        </row>
        <row r="6314">
          <cell r="V6314" t="str">
            <v/>
          </cell>
        </row>
        <row r="6315">
          <cell r="V6315" t="str">
            <v/>
          </cell>
        </row>
        <row r="6316">
          <cell r="V6316" t="str">
            <v/>
          </cell>
        </row>
        <row r="6317">
          <cell r="V6317" t="str">
            <v/>
          </cell>
        </row>
        <row r="6318">
          <cell r="V6318" t="str">
            <v/>
          </cell>
        </row>
        <row r="6319">
          <cell r="V6319" t="str">
            <v/>
          </cell>
        </row>
        <row r="6320">
          <cell r="V6320" t="str">
            <v/>
          </cell>
        </row>
        <row r="6321">
          <cell r="V6321" t="str">
            <v/>
          </cell>
        </row>
        <row r="6322">
          <cell r="V6322" t="str">
            <v/>
          </cell>
        </row>
        <row r="6323">
          <cell r="V6323" t="str">
            <v/>
          </cell>
        </row>
        <row r="6324">
          <cell r="V6324" t="str">
            <v/>
          </cell>
        </row>
        <row r="6325">
          <cell r="V6325" t="str">
            <v/>
          </cell>
        </row>
        <row r="6326">
          <cell r="V6326" t="str">
            <v/>
          </cell>
        </row>
        <row r="6327">
          <cell r="V6327" t="str">
            <v/>
          </cell>
        </row>
        <row r="6328">
          <cell r="V6328" t="str">
            <v/>
          </cell>
        </row>
        <row r="6329">
          <cell r="V6329" t="str">
            <v/>
          </cell>
        </row>
        <row r="6330">
          <cell r="V6330" t="str">
            <v/>
          </cell>
        </row>
        <row r="6331">
          <cell r="V6331" t="str">
            <v/>
          </cell>
        </row>
        <row r="6332">
          <cell r="V6332" t="str">
            <v/>
          </cell>
        </row>
        <row r="6333">
          <cell r="V6333" t="str">
            <v/>
          </cell>
        </row>
        <row r="6334">
          <cell r="V6334" t="str">
            <v/>
          </cell>
        </row>
        <row r="6335">
          <cell r="V6335" t="str">
            <v/>
          </cell>
        </row>
        <row r="6336">
          <cell r="V6336" t="str">
            <v/>
          </cell>
        </row>
        <row r="6337">
          <cell r="V6337" t="str">
            <v/>
          </cell>
        </row>
        <row r="6338">
          <cell r="V6338" t="str">
            <v/>
          </cell>
        </row>
        <row r="6339">
          <cell r="V6339" t="str">
            <v/>
          </cell>
        </row>
        <row r="6340">
          <cell r="V6340" t="str">
            <v/>
          </cell>
        </row>
        <row r="6341">
          <cell r="V6341" t="str">
            <v/>
          </cell>
        </row>
        <row r="6342">
          <cell r="V6342" t="str">
            <v/>
          </cell>
        </row>
        <row r="6343">
          <cell r="V6343" t="str">
            <v/>
          </cell>
        </row>
        <row r="6344">
          <cell r="V6344" t="str">
            <v/>
          </cell>
        </row>
        <row r="6345">
          <cell r="V6345" t="str">
            <v/>
          </cell>
        </row>
        <row r="6346">
          <cell r="V6346" t="str">
            <v/>
          </cell>
        </row>
        <row r="6347">
          <cell r="V6347" t="str">
            <v/>
          </cell>
        </row>
        <row r="6348">
          <cell r="V6348" t="str">
            <v/>
          </cell>
        </row>
        <row r="6349">
          <cell r="V6349" t="str">
            <v/>
          </cell>
        </row>
        <row r="6350">
          <cell r="V6350" t="str">
            <v/>
          </cell>
        </row>
        <row r="6351">
          <cell r="V6351" t="str">
            <v/>
          </cell>
        </row>
        <row r="6352">
          <cell r="V6352" t="str">
            <v/>
          </cell>
        </row>
        <row r="6353">
          <cell r="V6353" t="str">
            <v/>
          </cell>
        </row>
        <row r="6354">
          <cell r="V6354" t="str">
            <v/>
          </cell>
        </row>
        <row r="6355">
          <cell r="V6355" t="str">
            <v/>
          </cell>
        </row>
        <row r="6356">
          <cell r="V6356" t="str">
            <v/>
          </cell>
        </row>
        <row r="6357">
          <cell r="V6357" t="str">
            <v/>
          </cell>
        </row>
        <row r="6358">
          <cell r="V6358" t="str">
            <v/>
          </cell>
        </row>
        <row r="6359">
          <cell r="V6359" t="str">
            <v/>
          </cell>
        </row>
        <row r="6360">
          <cell r="V6360" t="str">
            <v/>
          </cell>
        </row>
        <row r="6361">
          <cell r="V6361" t="str">
            <v/>
          </cell>
        </row>
        <row r="6362">
          <cell r="V6362" t="str">
            <v/>
          </cell>
        </row>
        <row r="6363">
          <cell r="V6363" t="str">
            <v/>
          </cell>
        </row>
        <row r="6364">
          <cell r="V6364" t="str">
            <v/>
          </cell>
        </row>
        <row r="6365">
          <cell r="V6365" t="str">
            <v/>
          </cell>
        </row>
        <row r="6366">
          <cell r="V6366" t="str">
            <v/>
          </cell>
        </row>
        <row r="6367">
          <cell r="V6367" t="str">
            <v/>
          </cell>
        </row>
        <row r="6368">
          <cell r="V6368" t="str">
            <v/>
          </cell>
        </row>
        <row r="6369">
          <cell r="V6369" t="str">
            <v/>
          </cell>
        </row>
        <row r="6370">
          <cell r="V6370" t="str">
            <v/>
          </cell>
        </row>
        <row r="6371">
          <cell r="V6371" t="str">
            <v/>
          </cell>
        </row>
        <row r="6372">
          <cell r="V6372" t="str">
            <v/>
          </cell>
        </row>
        <row r="6373">
          <cell r="V6373" t="str">
            <v/>
          </cell>
        </row>
        <row r="6374">
          <cell r="V6374" t="str">
            <v/>
          </cell>
        </row>
        <row r="6375">
          <cell r="V6375" t="str">
            <v/>
          </cell>
        </row>
        <row r="6376">
          <cell r="V6376" t="str">
            <v/>
          </cell>
        </row>
        <row r="6377">
          <cell r="V6377" t="str">
            <v/>
          </cell>
        </row>
        <row r="6378">
          <cell r="V6378" t="str">
            <v/>
          </cell>
        </row>
        <row r="6379">
          <cell r="V6379" t="str">
            <v/>
          </cell>
        </row>
        <row r="6380">
          <cell r="V6380" t="str">
            <v/>
          </cell>
        </row>
        <row r="6381">
          <cell r="V6381" t="str">
            <v/>
          </cell>
        </row>
        <row r="6382">
          <cell r="V6382" t="str">
            <v/>
          </cell>
        </row>
        <row r="6383">
          <cell r="V6383" t="str">
            <v/>
          </cell>
        </row>
        <row r="6384">
          <cell r="V6384" t="str">
            <v/>
          </cell>
        </row>
        <row r="6385">
          <cell r="V6385" t="str">
            <v/>
          </cell>
        </row>
        <row r="6386">
          <cell r="V6386" t="str">
            <v/>
          </cell>
        </row>
        <row r="6387">
          <cell r="V6387" t="str">
            <v/>
          </cell>
        </row>
        <row r="6388">
          <cell r="V6388" t="str">
            <v/>
          </cell>
        </row>
        <row r="6389">
          <cell r="V6389" t="str">
            <v/>
          </cell>
        </row>
        <row r="6390">
          <cell r="V6390" t="str">
            <v/>
          </cell>
        </row>
        <row r="6391">
          <cell r="V6391" t="str">
            <v/>
          </cell>
        </row>
        <row r="6392">
          <cell r="V6392" t="str">
            <v/>
          </cell>
        </row>
        <row r="6393">
          <cell r="V6393" t="str">
            <v/>
          </cell>
        </row>
        <row r="6394">
          <cell r="V6394" t="str">
            <v/>
          </cell>
        </row>
        <row r="6395">
          <cell r="V6395" t="str">
            <v/>
          </cell>
        </row>
        <row r="6396">
          <cell r="V6396" t="str">
            <v/>
          </cell>
        </row>
        <row r="6397">
          <cell r="V6397" t="str">
            <v/>
          </cell>
        </row>
        <row r="6398">
          <cell r="V6398" t="str">
            <v/>
          </cell>
        </row>
        <row r="6399">
          <cell r="V6399" t="str">
            <v/>
          </cell>
        </row>
        <row r="6400">
          <cell r="V6400" t="str">
            <v/>
          </cell>
        </row>
        <row r="6401">
          <cell r="V6401" t="str">
            <v/>
          </cell>
        </row>
        <row r="6402">
          <cell r="V6402" t="str">
            <v/>
          </cell>
        </row>
        <row r="6403">
          <cell r="V6403" t="str">
            <v/>
          </cell>
        </row>
        <row r="6404">
          <cell r="V6404" t="str">
            <v/>
          </cell>
        </row>
        <row r="6405">
          <cell r="V6405" t="str">
            <v/>
          </cell>
        </row>
        <row r="6406">
          <cell r="V6406" t="str">
            <v/>
          </cell>
        </row>
        <row r="6407">
          <cell r="V6407" t="str">
            <v/>
          </cell>
        </row>
        <row r="6408">
          <cell r="V6408" t="str">
            <v/>
          </cell>
        </row>
        <row r="6409">
          <cell r="V6409" t="str">
            <v/>
          </cell>
        </row>
        <row r="6410">
          <cell r="V6410" t="str">
            <v/>
          </cell>
        </row>
        <row r="6411">
          <cell r="V6411" t="str">
            <v/>
          </cell>
        </row>
        <row r="6412">
          <cell r="V6412" t="str">
            <v/>
          </cell>
        </row>
        <row r="6413">
          <cell r="V6413" t="str">
            <v/>
          </cell>
        </row>
        <row r="6414">
          <cell r="V6414" t="str">
            <v/>
          </cell>
        </row>
        <row r="6415">
          <cell r="V6415" t="str">
            <v/>
          </cell>
        </row>
        <row r="6416">
          <cell r="V6416" t="str">
            <v/>
          </cell>
        </row>
        <row r="6417">
          <cell r="V6417" t="str">
            <v/>
          </cell>
        </row>
        <row r="6418">
          <cell r="V6418" t="str">
            <v/>
          </cell>
        </row>
        <row r="6419">
          <cell r="V6419" t="str">
            <v/>
          </cell>
        </row>
        <row r="6420">
          <cell r="V6420" t="str">
            <v/>
          </cell>
        </row>
        <row r="6421">
          <cell r="V6421" t="str">
            <v/>
          </cell>
        </row>
        <row r="6422">
          <cell r="V6422" t="str">
            <v/>
          </cell>
        </row>
        <row r="6423">
          <cell r="V6423" t="str">
            <v/>
          </cell>
        </row>
        <row r="6424">
          <cell r="V6424" t="str">
            <v/>
          </cell>
        </row>
        <row r="6425">
          <cell r="V6425" t="str">
            <v/>
          </cell>
        </row>
        <row r="6426">
          <cell r="V6426" t="str">
            <v/>
          </cell>
        </row>
        <row r="6427">
          <cell r="V6427" t="str">
            <v/>
          </cell>
        </row>
        <row r="6428">
          <cell r="V6428" t="str">
            <v/>
          </cell>
        </row>
        <row r="6429">
          <cell r="V6429" t="str">
            <v/>
          </cell>
        </row>
        <row r="6430">
          <cell r="V6430" t="str">
            <v/>
          </cell>
        </row>
        <row r="6431">
          <cell r="V6431" t="str">
            <v/>
          </cell>
        </row>
        <row r="6432">
          <cell r="V6432" t="str">
            <v/>
          </cell>
        </row>
        <row r="6433">
          <cell r="V6433" t="str">
            <v/>
          </cell>
        </row>
        <row r="6434">
          <cell r="V6434" t="str">
            <v/>
          </cell>
        </row>
        <row r="6435">
          <cell r="V6435" t="str">
            <v/>
          </cell>
        </row>
        <row r="6436">
          <cell r="V6436" t="str">
            <v/>
          </cell>
        </row>
        <row r="6437">
          <cell r="V6437" t="str">
            <v/>
          </cell>
        </row>
        <row r="6438">
          <cell r="V6438" t="str">
            <v/>
          </cell>
        </row>
        <row r="6439">
          <cell r="V6439" t="str">
            <v/>
          </cell>
        </row>
        <row r="6440">
          <cell r="V6440" t="str">
            <v/>
          </cell>
        </row>
        <row r="6441">
          <cell r="V6441" t="str">
            <v/>
          </cell>
        </row>
        <row r="6442">
          <cell r="V6442" t="str">
            <v/>
          </cell>
        </row>
        <row r="6443">
          <cell r="V6443" t="str">
            <v/>
          </cell>
        </row>
        <row r="6444">
          <cell r="V6444" t="str">
            <v/>
          </cell>
        </row>
        <row r="6445">
          <cell r="V6445" t="str">
            <v/>
          </cell>
        </row>
        <row r="6446">
          <cell r="V6446" t="str">
            <v/>
          </cell>
        </row>
        <row r="6447">
          <cell r="V6447" t="str">
            <v/>
          </cell>
        </row>
        <row r="6448">
          <cell r="V6448" t="str">
            <v/>
          </cell>
        </row>
        <row r="6449">
          <cell r="V6449" t="str">
            <v/>
          </cell>
        </row>
        <row r="6450">
          <cell r="V6450" t="str">
            <v/>
          </cell>
        </row>
        <row r="6451">
          <cell r="V6451" t="str">
            <v/>
          </cell>
        </row>
        <row r="6452">
          <cell r="V6452" t="str">
            <v/>
          </cell>
        </row>
        <row r="6453">
          <cell r="V6453" t="str">
            <v/>
          </cell>
        </row>
        <row r="6454">
          <cell r="V6454" t="str">
            <v/>
          </cell>
        </row>
        <row r="6455">
          <cell r="V6455" t="str">
            <v/>
          </cell>
        </row>
        <row r="6456">
          <cell r="V6456" t="str">
            <v/>
          </cell>
        </row>
        <row r="6457">
          <cell r="V6457" t="str">
            <v/>
          </cell>
        </row>
        <row r="6458">
          <cell r="V6458" t="str">
            <v/>
          </cell>
        </row>
        <row r="6459">
          <cell r="V6459" t="str">
            <v/>
          </cell>
        </row>
        <row r="6460">
          <cell r="V6460" t="str">
            <v/>
          </cell>
        </row>
        <row r="6461">
          <cell r="V6461" t="str">
            <v/>
          </cell>
        </row>
        <row r="6462">
          <cell r="V6462" t="str">
            <v/>
          </cell>
        </row>
        <row r="6463">
          <cell r="V6463" t="str">
            <v/>
          </cell>
        </row>
        <row r="6464">
          <cell r="V6464" t="str">
            <v/>
          </cell>
        </row>
        <row r="6465">
          <cell r="V6465" t="str">
            <v/>
          </cell>
        </row>
        <row r="6466">
          <cell r="V6466" t="str">
            <v/>
          </cell>
        </row>
        <row r="6467">
          <cell r="V6467" t="str">
            <v/>
          </cell>
        </row>
        <row r="6468">
          <cell r="V6468" t="str">
            <v/>
          </cell>
        </row>
        <row r="6469">
          <cell r="V6469" t="str">
            <v/>
          </cell>
        </row>
        <row r="6470">
          <cell r="V6470" t="str">
            <v/>
          </cell>
        </row>
        <row r="6471">
          <cell r="V6471" t="str">
            <v/>
          </cell>
        </row>
        <row r="6472">
          <cell r="V6472" t="str">
            <v/>
          </cell>
        </row>
        <row r="6473">
          <cell r="V6473" t="str">
            <v/>
          </cell>
        </row>
        <row r="6474">
          <cell r="V6474" t="str">
            <v/>
          </cell>
        </row>
        <row r="6475">
          <cell r="V6475" t="str">
            <v/>
          </cell>
        </row>
        <row r="6476">
          <cell r="V6476" t="str">
            <v/>
          </cell>
        </row>
        <row r="6477">
          <cell r="V6477" t="str">
            <v/>
          </cell>
        </row>
        <row r="6478">
          <cell r="V6478" t="str">
            <v/>
          </cell>
        </row>
        <row r="6479">
          <cell r="V6479" t="str">
            <v/>
          </cell>
        </row>
        <row r="6480">
          <cell r="V6480" t="str">
            <v/>
          </cell>
        </row>
        <row r="6481">
          <cell r="V6481" t="str">
            <v/>
          </cell>
        </row>
        <row r="6482">
          <cell r="V6482" t="str">
            <v/>
          </cell>
        </row>
        <row r="6483">
          <cell r="V6483" t="str">
            <v/>
          </cell>
        </row>
        <row r="6484">
          <cell r="V6484" t="str">
            <v/>
          </cell>
        </row>
        <row r="6485">
          <cell r="V6485" t="str">
            <v/>
          </cell>
        </row>
        <row r="6486">
          <cell r="V6486" t="str">
            <v/>
          </cell>
        </row>
        <row r="6487">
          <cell r="V6487" t="str">
            <v/>
          </cell>
        </row>
        <row r="6488">
          <cell r="V6488" t="str">
            <v/>
          </cell>
        </row>
        <row r="6489">
          <cell r="V6489" t="str">
            <v/>
          </cell>
        </row>
        <row r="6490">
          <cell r="V6490" t="str">
            <v/>
          </cell>
        </row>
        <row r="6491">
          <cell r="V6491" t="str">
            <v/>
          </cell>
        </row>
        <row r="6492">
          <cell r="V6492" t="str">
            <v/>
          </cell>
        </row>
        <row r="6493">
          <cell r="V6493" t="str">
            <v/>
          </cell>
        </row>
        <row r="6494">
          <cell r="V6494" t="str">
            <v/>
          </cell>
        </row>
        <row r="6495">
          <cell r="V6495" t="str">
            <v/>
          </cell>
        </row>
        <row r="6496">
          <cell r="V6496" t="str">
            <v/>
          </cell>
        </row>
        <row r="6497">
          <cell r="V6497" t="str">
            <v/>
          </cell>
        </row>
        <row r="6498">
          <cell r="V6498" t="str">
            <v/>
          </cell>
        </row>
        <row r="6499">
          <cell r="V6499" t="str">
            <v/>
          </cell>
        </row>
        <row r="6500">
          <cell r="V6500" t="str">
            <v/>
          </cell>
        </row>
        <row r="6501">
          <cell r="V6501" t="str">
            <v/>
          </cell>
        </row>
        <row r="6502">
          <cell r="V6502" t="str">
            <v/>
          </cell>
        </row>
        <row r="6503">
          <cell r="V6503" t="str">
            <v/>
          </cell>
        </row>
        <row r="6504">
          <cell r="V6504" t="str">
            <v/>
          </cell>
        </row>
        <row r="6505">
          <cell r="V6505" t="str">
            <v/>
          </cell>
        </row>
        <row r="6506">
          <cell r="V6506" t="str">
            <v/>
          </cell>
        </row>
        <row r="6507">
          <cell r="V6507" t="str">
            <v/>
          </cell>
        </row>
        <row r="6508">
          <cell r="V6508" t="str">
            <v/>
          </cell>
        </row>
        <row r="6509">
          <cell r="V6509" t="str">
            <v/>
          </cell>
        </row>
        <row r="6510">
          <cell r="V6510" t="str">
            <v/>
          </cell>
        </row>
        <row r="6511">
          <cell r="V6511" t="str">
            <v/>
          </cell>
        </row>
        <row r="6512">
          <cell r="V6512" t="str">
            <v/>
          </cell>
        </row>
        <row r="6513">
          <cell r="V6513" t="str">
            <v/>
          </cell>
        </row>
        <row r="6514">
          <cell r="V6514" t="str">
            <v/>
          </cell>
        </row>
        <row r="6515">
          <cell r="V6515" t="str">
            <v/>
          </cell>
        </row>
        <row r="6516">
          <cell r="V6516" t="str">
            <v/>
          </cell>
        </row>
        <row r="6517">
          <cell r="V6517" t="str">
            <v/>
          </cell>
        </row>
        <row r="6518">
          <cell r="V6518" t="str">
            <v/>
          </cell>
        </row>
        <row r="6519">
          <cell r="V6519" t="str">
            <v/>
          </cell>
        </row>
        <row r="6520">
          <cell r="V6520" t="str">
            <v/>
          </cell>
        </row>
        <row r="6521">
          <cell r="V6521" t="str">
            <v/>
          </cell>
        </row>
        <row r="6522">
          <cell r="V6522" t="str">
            <v/>
          </cell>
        </row>
        <row r="6523">
          <cell r="V6523" t="str">
            <v/>
          </cell>
        </row>
        <row r="6524">
          <cell r="V6524" t="str">
            <v/>
          </cell>
        </row>
        <row r="6525">
          <cell r="V6525" t="str">
            <v/>
          </cell>
        </row>
        <row r="6526">
          <cell r="V6526" t="str">
            <v/>
          </cell>
        </row>
        <row r="6527">
          <cell r="V6527" t="str">
            <v/>
          </cell>
        </row>
        <row r="6528">
          <cell r="V6528" t="str">
            <v/>
          </cell>
        </row>
        <row r="6529">
          <cell r="V6529" t="str">
            <v/>
          </cell>
        </row>
        <row r="6530">
          <cell r="V6530" t="str">
            <v/>
          </cell>
        </row>
        <row r="6531">
          <cell r="V6531" t="str">
            <v/>
          </cell>
        </row>
        <row r="6532">
          <cell r="V6532" t="str">
            <v/>
          </cell>
        </row>
        <row r="6533">
          <cell r="V6533" t="str">
            <v/>
          </cell>
        </row>
        <row r="6534">
          <cell r="V6534" t="str">
            <v/>
          </cell>
        </row>
        <row r="6535">
          <cell r="V6535" t="str">
            <v/>
          </cell>
        </row>
        <row r="6536">
          <cell r="V6536" t="str">
            <v/>
          </cell>
        </row>
        <row r="6537">
          <cell r="V6537" t="str">
            <v/>
          </cell>
        </row>
        <row r="6538">
          <cell r="V6538" t="str">
            <v/>
          </cell>
        </row>
        <row r="6539">
          <cell r="V6539" t="str">
            <v/>
          </cell>
        </row>
        <row r="6540">
          <cell r="V6540" t="str">
            <v/>
          </cell>
        </row>
        <row r="6541">
          <cell r="V6541" t="str">
            <v/>
          </cell>
        </row>
        <row r="6542">
          <cell r="V6542" t="str">
            <v/>
          </cell>
        </row>
        <row r="6543">
          <cell r="V6543" t="str">
            <v/>
          </cell>
        </row>
        <row r="6544">
          <cell r="V6544" t="str">
            <v/>
          </cell>
        </row>
        <row r="6545">
          <cell r="V6545" t="str">
            <v/>
          </cell>
        </row>
        <row r="6546">
          <cell r="V6546" t="str">
            <v/>
          </cell>
        </row>
        <row r="6547">
          <cell r="V6547" t="str">
            <v/>
          </cell>
        </row>
        <row r="6548">
          <cell r="V6548" t="str">
            <v/>
          </cell>
        </row>
        <row r="6549">
          <cell r="V6549" t="str">
            <v/>
          </cell>
        </row>
        <row r="6550">
          <cell r="V6550" t="str">
            <v/>
          </cell>
        </row>
        <row r="6551">
          <cell r="V6551" t="str">
            <v/>
          </cell>
        </row>
        <row r="6552">
          <cell r="V6552" t="str">
            <v/>
          </cell>
        </row>
        <row r="6553">
          <cell r="V6553" t="str">
            <v/>
          </cell>
        </row>
        <row r="6554">
          <cell r="V6554" t="str">
            <v/>
          </cell>
        </row>
        <row r="6555">
          <cell r="V6555" t="str">
            <v/>
          </cell>
        </row>
        <row r="6556">
          <cell r="V6556" t="str">
            <v/>
          </cell>
        </row>
        <row r="6557">
          <cell r="V6557" t="str">
            <v/>
          </cell>
        </row>
        <row r="6558">
          <cell r="V6558" t="str">
            <v/>
          </cell>
        </row>
        <row r="6559">
          <cell r="V6559" t="str">
            <v/>
          </cell>
        </row>
        <row r="6560">
          <cell r="V6560" t="str">
            <v/>
          </cell>
        </row>
        <row r="6561">
          <cell r="V6561" t="str">
            <v/>
          </cell>
        </row>
        <row r="6562">
          <cell r="V6562" t="str">
            <v/>
          </cell>
        </row>
        <row r="6563">
          <cell r="V6563" t="str">
            <v/>
          </cell>
        </row>
        <row r="6564">
          <cell r="V6564" t="str">
            <v/>
          </cell>
        </row>
        <row r="6565">
          <cell r="V6565" t="str">
            <v/>
          </cell>
        </row>
        <row r="6566">
          <cell r="V6566" t="str">
            <v/>
          </cell>
        </row>
        <row r="6567">
          <cell r="V6567" t="str">
            <v/>
          </cell>
        </row>
        <row r="6568">
          <cell r="V6568" t="str">
            <v/>
          </cell>
        </row>
        <row r="6569">
          <cell r="V6569" t="str">
            <v/>
          </cell>
        </row>
        <row r="6570">
          <cell r="V6570" t="str">
            <v/>
          </cell>
        </row>
        <row r="6571">
          <cell r="V6571" t="str">
            <v/>
          </cell>
        </row>
        <row r="6572">
          <cell r="V6572" t="str">
            <v/>
          </cell>
        </row>
        <row r="6573">
          <cell r="V6573" t="str">
            <v/>
          </cell>
        </row>
        <row r="6574">
          <cell r="V6574" t="str">
            <v/>
          </cell>
        </row>
        <row r="6575">
          <cell r="V6575" t="str">
            <v/>
          </cell>
        </row>
        <row r="6576">
          <cell r="V6576" t="str">
            <v/>
          </cell>
        </row>
        <row r="6577">
          <cell r="V6577" t="str">
            <v/>
          </cell>
        </row>
        <row r="6578">
          <cell r="V6578" t="str">
            <v/>
          </cell>
        </row>
        <row r="6579">
          <cell r="V6579" t="str">
            <v/>
          </cell>
        </row>
        <row r="6580">
          <cell r="V6580" t="str">
            <v/>
          </cell>
        </row>
        <row r="6581">
          <cell r="V6581" t="str">
            <v/>
          </cell>
        </row>
        <row r="6582">
          <cell r="V6582" t="str">
            <v/>
          </cell>
        </row>
        <row r="6583">
          <cell r="V6583" t="str">
            <v/>
          </cell>
        </row>
        <row r="6584">
          <cell r="V6584" t="str">
            <v/>
          </cell>
        </row>
        <row r="6585">
          <cell r="V6585" t="str">
            <v/>
          </cell>
        </row>
        <row r="6586">
          <cell r="V6586" t="str">
            <v/>
          </cell>
        </row>
        <row r="6587">
          <cell r="V6587" t="str">
            <v/>
          </cell>
        </row>
        <row r="6588">
          <cell r="V6588" t="str">
            <v/>
          </cell>
        </row>
        <row r="6589">
          <cell r="V6589" t="str">
            <v/>
          </cell>
        </row>
        <row r="6590">
          <cell r="V6590" t="str">
            <v/>
          </cell>
        </row>
        <row r="6591">
          <cell r="V6591" t="str">
            <v/>
          </cell>
        </row>
        <row r="6592">
          <cell r="V6592" t="str">
            <v/>
          </cell>
        </row>
        <row r="6593">
          <cell r="V6593" t="str">
            <v/>
          </cell>
        </row>
        <row r="6594">
          <cell r="V6594" t="str">
            <v/>
          </cell>
        </row>
        <row r="6595">
          <cell r="V6595" t="str">
            <v/>
          </cell>
        </row>
        <row r="6596">
          <cell r="V6596" t="str">
            <v/>
          </cell>
        </row>
        <row r="6597">
          <cell r="V6597" t="str">
            <v/>
          </cell>
        </row>
        <row r="6598">
          <cell r="V6598" t="str">
            <v/>
          </cell>
        </row>
        <row r="6599">
          <cell r="V6599" t="str">
            <v/>
          </cell>
        </row>
        <row r="6600">
          <cell r="V6600" t="str">
            <v/>
          </cell>
        </row>
        <row r="6601">
          <cell r="V6601" t="str">
            <v/>
          </cell>
        </row>
        <row r="6602">
          <cell r="V6602" t="str">
            <v/>
          </cell>
        </row>
        <row r="6603">
          <cell r="V6603" t="str">
            <v/>
          </cell>
        </row>
        <row r="6604">
          <cell r="V6604" t="str">
            <v/>
          </cell>
        </row>
        <row r="6605">
          <cell r="V6605" t="str">
            <v/>
          </cell>
        </row>
        <row r="6606">
          <cell r="V6606" t="str">
            <v/>
          </cell>
        </row>
        <row r="6607">
          <cell r="V6607" t="str">
            <v/>
          </cell>
        </row>
        <row r="6608">
          <cell r="V6608" t="str">
            <v/>
          </cell>
        </row>
        <row r="6609">
          <cell r="V6609" t="str">
            <v/>
          </cell>
        </row>
        <row r="6610">
          <cell r="V6610" t="str">
            <v/>
          </cell>
        </row>
        <row r="6611">
          <cell r="V6611" t="str">
            <v/>
          </cell>
        </row>
        <row r="6612">
          <cell r="V6612" t="str">
            <v/>
          </cell>
        </row>
        <row r="6613">
          <cell r="V6613" t="str">
            <v/>
          </cell>
        </row>
        <row r="6614">
          <cell r="V6614" t="str">
            <v/>
          </cell>
        </row>
        <row r="6615">
          <cell r="V6615" t="str">
            <v/>
          </cell>
        </row>
        <row r="6616">
          <cell r="V6616" t="str">
            <v/>
          </cell>
        </row>
        <row r="6617">
          <cell r="V6617" t="str">
            <v/>
          </cell>
        </row>
        <row r="6618">
          <cell r="V6618" t="str">
            <v/>
          </cell>
        </row>
        <row r="6619">
          <cell r="V6619" t="str">
            <v/>
          </cell>
        </row>
        <row r="6620">
          <cell r="V6620" t="str">
            <v/>
          </cell>
        </row>
        <row r="6621">
          <cell r="V6621" t="str">
            <v/>
          </cell>
        </row>
        <row r="6622">
          <cell r="V6622" t="str">
            <v/>
          </cell>
        </row>
        <row r="6623">
          <cell r="V6623" t="str">
            <v/>
          </cell>
        </row>
        <row r="6624">
          <cell r="V6624" t="str">
            <v/>
          </cell>
        </row>
        <row r="6625">
          <cell r="V6625" t="str">
            <v/>
          </cell>
        </row>
        <row r="6626">
          <cell r="V6626" t="str">
            <v/>
          </cell>
        </row>
        <row r="6627">
          <cell r="V6627" t="str">
            <v/>
          </cell>
        </row>
        <row r="6628">
          <cell r="V6628" t="str">
            <v/>
          </cell>
        </row>
        <row r="6629">
          <cell r="V6629" t="str">
            <v/>
          </cell>
        </row>
        <row r="6630">
          <cell r="V6630" t="str">
            <v/>
          </cell>
        </row>
        <row r="6631">
          <cell r="V6631" t="str">
            <v/>
          </cell>
        </row>
        <row r="6632">
          <cell r="V6632" t="str">
            <v/>
          </cell>
        </row>
        <row r="6633">
          <cell r="V6633" t="str">
            <v/>
          </cell>
        </row>
        <row r="6634">
          <cell r="V6634" t="str">
            <v/>
          </cell>
        </row>
        <row r="6635">
          <cell r="V6635" t="str">
            <v/>
          </cell>
        </row>
        <row r="6636">
          <cell r="V6636" t="str">
            <v/>
          </cell>
        </row>
        <row r="6637">
          <cell r="V6637" t="str">
            <v/>
          </cell>
        </row>
        <row r="6638">
          <cell r="V6638" t="str">
            <v/>
          </cell>
        </row>
        <row r="6639">
          <cell r="V6639" t="str">
            <v/>
          </cell>
        </row>
        <row r="6640">
          <cell r="V6640" t="str">
            <v/>
          </cell>
        </row>
        <row r="6641">
          <cell r="V6641" t="str">
            <v/>
          </cell>
        </row>
        <row r="6642">
          <cell r="V6642" t="str">
            <v/>
          </cell>
        </row>
        <row r="6643">
          <cell r="V6643" t="str">
            <v/>
          </cell>
        </row>
        <row r="6644">
          <cell r="V6644" t="str">
            <v/>
          </cell>
        </row>
        <row r="6645">
          <cell r="V6645" t="str">
            <v/>
          </cell>
        </row>
        <row r="6646">
          <cell r="V6646" t="str">
            <v/>
          </cell>
        </row>
        <row r="6647">
          <cell r="V6647" t="str">
            <v/>
          </cell>
        </row>
        <row r="6648">
          <cell r="V6648" t="str">
            <v/>
          </cell>
        </row>
        <row r="6649">
          <cell r="V6649" t="str">
            <v/>
          </cell>
        </row>
        <row r="6650">
          <cell r="V6650" t="str">
            <v/>
          </cell>
        </row>
        <row r="6651">
          <cell r="V6651" t="str">
            <v/>
          </cell>
        </row>
        <row r="6652">
          <cell r="V6652" t="str">
            <v/>
          </cell>
        </row>
        <row r="6653">
          <cell r="V6653" t="str">
            <v/>
          </cell>
        </row>
        <row r="6654">
          <cell r="V6654" t="str">
            <v/>
          </cell>
        </row>
        <row r="6655">
          <cell r="V6655" t="str">
            <v/>
          </cell>
        </row>
        <row r="6656">
          <cell r="V6656" t="str">
            <v/>
          </cell>
        </row>
        <row r="6657">
          <cell r="V6657" t="str">
            <v/>
          </cell>
        </row>
        <row r="6658">
          <cell r="V6658" t="str">
            <v/>
          </cell>
        </row>
        <row r="6659">
          <cell r="V6659" t="str">
            <v/>
          </cell>
        </row>
        <row r="6660">
          <cell r="V6660" t="str">
            <v/>
          </cell>
        </row>
        <row r="6661">
          <cell r="V6661" t="str">
            <v/>
          </cell>
        </row>
        <row r="6662">
          <cell r="V6662" t="str">
            <v/>
          </cell>
        </row>
        <row r="6663">
          <cell r="V6663" t="str">
            <v/>
          </cell>
        </row>
        <row r="6664">
          <cell r="V6664" t="str">
            <v/>
          </cell>
        </row>
        <row r="6665">
          <cell r="V6665" t="str">
            <v/>
          </cell>
        </row>
        <row r="6666">
          <cell r="V6666" t="str">
            <v/>
          </cell>
        </row>
        <row r="6667">
          <cell r="V6667" t="str">
            <v/>
          </cell>
        </row>
        <row r="6668">
          <cell r="V6668" t="str">
            <v/>
          </cell>
        </row>
        <row r="6669">
          <cell r="V6669" t="str">
            <v/>
          </cell>
        </row>
        <row r="6670">
          <cell r="V6670" t="str">
            <v/>
          </cell>
        </row>
        <row r="6671">
          <cell r="V6671" t="str">
            <v/>
          </cell>
        </row>
        <row r="6672">
          <cell r="V6672" t="str">
            <v/>
          </cell>
        </row>
        <row r="6673">
          <cell r="V6673" t="str">
            <v/>
          </cell>
        </row>
        <row r="6674">
          <cell r="V6674" t="str">
            <v/>
          </cell>
        </row>
        <row r="6675">
          <cell r="V6675" t="str">
            <v/>
          </cell>
        </row>
        <row r="6676">
          <cell r="V6676" t="str">
            <v/>
          </cell>
        </row>
        <row r="6677">
          <cell r="V6677" t="str">
            <v/>
          </cell>
        </row>
        <row r="6678">
          <cell r="V6678" t="str">
            <v/>
          </cell>
        </row>
        <row r="6679">
          <cell r="V6679" t="str">
            <v/>
          </cell>
        </row>
        <row r="6680">
          <cell r="V6680" t="str">
            <v/>
          </cell>
        </row>
        <row r="6681">
          <cell r="V6681" t="str">
            <v/>
          </cell>
        </row>
        <row r="6682">
          <cell r="V6682" t="str">
            <v/>
          </cell>
        </row>
        <row r="6683">
          <cell r="V6683" t="str">
            <v/>
          </cell>
        </row>
        <row r="6684">
          <cell r="V6684" t="str">
            <v/>
          </cell>
        </row>
        <row r="6685">
          <cell r="V6685" t="str">
            <v/>
          </cell>
        </row>
        <row r="6686">
          <cell r="V6686" t="str">
            <v/>
          </cell>
        </row>
        <row r="6687">
          <cell r="V6687" t="str">
            <v/>
          </cell>
        </row>
        <row r="6688">
          <cell r="V6688" t="str">
            <v/>
          </cell>
        </row>
        <row r="6689">
          <cell r="V6689" t="str">
            <v/>
          </cell>
        </row>
        <row r="6690">
          <cell r="V6690" t="str">
            <v/>
          </cell>
        </row>
        <row r="6691">
          <cell r="V6691" t="str">
            <v/>
          </cell>
        </row>
        <row r="6692">
          <cell r="V6692" t="str">
            <v/>
          </cell>
        </row>
        <row r="6693">
          <cell r="V6693" t="str">
            <v/>
          </cell>
        </row>
        <row r="6694">
          <cell r="V6694" t="str">
            <v/>
          </cell>
        </row>
        <row r="6695">
          <cell r="V6695" t="str">
            <v/>
          </cell>
        </row>
        <row r="6696">
          <cell r="V6696" t="str">
            <v/>
          </cell>
        </row>
        <row r="6697">
          <cell r="V6697" t="str">
            <v/>
          </cell>
        </row>
        <row r="6698">
          <cell r="V6698" t="str">
            <v/>
          </cell>
        </row>
        <row r="6699">
          <cell r="V6699" t="str">
            <v/>
          </cell>
        </row>
        <row r="6700">
          <cell r="V6700" t="str">
            <v/>
          </cell>
        </row>
        <row r="6701">
          <cell r="V6701" t="str">
            <v/>
          </cell>
        </row>
        <row r="6702">
          <cell r="V6702" t="str">
            <v/>
          </cell>
        </row>
        <row r="6703">
          <cell r="V6703" t="str">
            <v/>
          </cell>
        </row>
        <row r="6704">
          <cell r="V6704" t="str">
            <v/>
          </cell>
        </row>
        <row r="6705">
          <cell r="V6705" t="str">
            <v/>
          </cell>
        </row>
        <row r="6706">
          <cell r="V6706" t="str">
            <v/>
          </cell>
        </row>
        <row r="6707">
          <cell r="V6707" t="str">
            <v/>
          </cell>
        </row>
        <row r="6708">
          <cell r="V6708" t="str">
            <v/>
          </cell>
        </row>
        <row r="6709">
          <cell r="V6709" t="str">
            <v/>
          </cell>
        </row>
        <row r="6710">
          <cell r="V6710" t="str">
            <v/>
          </cell>
        </row>
        <row r="6711">
          <cell r="V6711" t="str">
            <v/>
          </cell>
        </row>
        <row r="6712">
          <cell r="V6712" t="str">
            <v/>
          </cell>
        </row>
        <row r="6713">
          <cell r="V6713" t="str">
            <v/>
          </cell>
        </row>
        <row r="6714">
          <cell r="V6714" t="str">
            <v/>
          </cell>
        </row>
        <row r="6715">
          <cell r="V6715" t="str">
            <v/>
          </cell>
        </row>
        <row r="6716">
          <cell r="V6716" t="str">
            <v/>
          </cell>
        </row>
        <row r="6717">
          <cell r="V6717" t="str">
            <v/>
          </cell>
        </row>
        <row r="6718">
          <cell r="V6718" t="str">
            <v/>
          </cell>
        </row>
        <row r="6719">
          <cell r="V6719" t="str">
            <v/>
          </cell>
        </row>
        <row r="6720">
          <cell r="V6720" t="str">
            <v/>
          </cell>
        </row>
        <row r="6721">
          <cell r="V6721" t="str">
            <v/>
          </cell>
        </row>
        <row r="6722">
          <cell r="V6722" t="str">
            <v/>
          </cell>
        </row>
        <row r="6723">
          <cell r="V6723" t="str">
            <v/>
          </cell>
        </row>
        <row r="6724">
          <cell r="V6724" t="str">
            <v/>
          </cell>
        </row>
        <row r="6725">
          <cell r="V6725" t="str">
            <v/>
          </cell>
        </row>
        <row r="6726">
          <cell r="V6726" t="str">
            <v/>
          </cell>
        </row>
        <row r="6727">
          <cell r="V6727" t="str">
            <v/>
          </cell>
        </row>
        <row r="6728">
          <cell r="V6728" t="str">
            <v/>
          </cell>
        </row>
        <row r="6729">
          <cell r="V6729" t="str">
            <v/>
          </cell>
        </row>
        <row r="6730">
          <cell r="V6730" t="str">
            <v/>
          </cell>
        </row>
        <row r="6731">
          <cell r="V6731" t="str">
            <v/>
          </cell>
        </row>
        <row r="6732">
          <cell r="V6732" t="str">
            <v/>
          </cell>
        </row>
        <row r="6733">
          <cell r="V6733" t="str">
            <v/>
          </cell>
        </row>
        <row r="6734">
          <cell r="V6734" t="str">
            <v/>
          </cell>
        </row>
        <row r="6735">
          <cell r="V6735" t="str">
            <v/>
          </cell>
        </row>
        <row r="6736">
          <cell r="V6736" t="str">
            <v/>
          </cell>
        </row>
        <row r="6737">
          <cell r="V6737" t="str">
            <v/>
          </cell>
        </row>
        <row r="6738">
          <cell r="V6738" t="str">
            <v/>
          </cell>
        </row>
        <row r="6739">
          <cell r="V6739" t="str">
            <v/>
          </cell>
        </row>
        <row r="6740">
          <cell r="V6740" t="str">
            <v/>
          </cell>
        </row>
        <row r="6741">
          <cell r="V6741" t="str">
            <v/>
          </cell>
        </row>
        <row r="6742">
          <cell r="V6742" t="str">
            <v/>
          </cell>
        </row>
        <row r="6743">
          <cell r="V6743" t="str">
            <v/>
          </cell>
        </row>
        <row r="6744">
          <cell r="V6744" t="str">
            <v/>
          </cell>
        </row>
        <row r="6745">
          <cell r="V6745" t="str">
            <v/>
          </cell>
        </row>
        <row r="6746">
          <cell r="V6746" t="str">
            <v/>
          </cell>
        </row>
        <row r="6747">
          <cell r="V6747" t="str">
            <v/>
          </cell>
        </row>
        <row r="6748">
          <cell r="V6748" t="str">
            <v/>
          </cell>
        </row>
        <row r="6749">
          <cell r="V6749" t="str">
            <v/>
          </cell>
        </row>
        <row r="6750">
          <cell r="V6750" t="str">
            <v/>
          </cell>
        </row>
        <row r="6751">
          <cell r="V6751" t="str">
            <v/>
          </cell>
        </row>
        <row r="6752">
          <cell r="V6752" t="str">
            <v/>
          </cell>
        </row>
        <row r="6753">
          <cell r="V6753" t="str">
            <v/>
          </cell>
        </row>
        <row r="6754">
          <cell r="V6754" t="str">
            <v/>
          </cell>
        </row>
        <row r="6755">
          <cell r="V6755" t="str">
            <v/>
          </cell>
        </row>
        <row r="6756">
          <cell r="V6756" t="str">
            <v/>
          </cell>
        </row>
        <row r="6757">
          <cell r="V6757" t="str">
            <v/>
          </cell>
        </row>
        <row r="6758">
          <cell r="V6758" t="str">
            <v/>
          </cell>
        </row>
        <row r="6759">
          <cell r="V6759" t="str">
            <v/>
          </cell>
        </row>
        <row r="6760">
          <cell r="V6760" t="str">
            <v/>
          </cell>
        </row>
        <row r="6761">
          <cell r="V6761" t="str">
            <v/>
          </cell>
        </row>
        <row r="6762">
          <cell r="V6762" t="str">
            <v/>
          </cell>
        </row>
        <row r="6763">
          <cell r="V6763" t="str">
            <v/>
          </cell>
        </row>
        <row r="6764">
          <cell r="V6764" t="str">
            <v/>
          </cell>
        </row>
        <row r="6765">
          <cell r="V6765" t="str">
            <v/>
          </cell>
        </row>
        <row r="6766">
          <cell r="V6766" t="str">
            <v/>
          </cell>
        </row>
        <row r="6767">
          <cell r="V6767" t="str">
            <v/>
          </cell>
        </row>
        <row r="6768">
          <cell r="V6768" t="str">
            <v/>
          </cell>
        </row>
        <row r="6769">
          <cell r="V6769" t="str">
            <v/>
          </cell>
        </row>
        <row r="6770">
          <cell r="V6770" t="str">
            <v/>
          </cell>
        </row>
        <row r="6771">
          <cell r="V6771" t="str">
            <v/>
          </cell>
        </row>
        <row r="6772">
          <cell r="V6772" t="str">
            <v/>
          </cell>
        </row>
        <row r="6773">
          <cell r="V6773" t="str">
            <v/>
          </cell>
        </row>
        <row r="6774">
          <cell r="V6774" t="str">
            <v/>
          </cell>
        </row>
        <row r="6775">
          <cell r="V6775" t="str">
            <v/>
          </cell>
        </row>
        <row r="6776">
          <cell r="V6776" t="str">
            <v/>
          </cell>
        </row>
        <row r="6777">
          <cell r="V6777" t="str">
            <v/>
          </cell>
        </row>
        <row r="6778">
          <cell r="V6778" t="str">
            <v/>
          </cell>
        </row>
        <row r="6779">
          <cell r="V6779" t="str">
            <v/>
          </cell>
        </row>
        <row r="6780">
          <cell r="V6780" t="str">
            <v/>
          </cell>
        </row>
        <row r="6781">
          <cell r="V6781" t="str">
            <v/>
          </cell>
        </row>
        <row r="6782">
          <cell r="V6782" t="str">
            <v/>
          </cell>
        </row>
        <row r="6783">
          <cell r="V6783" t="str">
            <v/>
          </cell>
        </row>
        <row r="6784">
          <cell r="V6784" t="str">
            <v/>
          </cell>
        </row>
        <row r="6785">
          <cell r="V6785" t="str">
            <v/>
          </cell>
        </row>
        <row r="6786">
          <cell r="V6786" t="str">
            <v/>
          </cell>
        </row>
        <row r="6787">
          <cell r="V6787" t="str">
            <v/>
          </cell>
        </row>
        <row r="6788">
          <cell r="V6788" t="str">
            <v/>
          </cell>
        </row>
        <row r="6789">
          <cell r="V6789" t="str">
            <v/>
          </cell>
        </row>
        <row r="6790">
          <cell r="V6790" t="str">
            <v/>
          </cell>
        </row>
        <row r="6791">
          <cell r="V6791" t="str">
            <v/>
          </cell>
        </row>
        <row r="6792">
          <cell r="V6792" t="str">
            <v/>
          </cell>
        </row>
        <row r="6793">
          <cell r="V6793" t="str">
            <v/>
          </cell>
        </row>
        <row r="6794">
          <cell r="V6794" t="str">
            <v/>
          </cell>
        </row>
        <row r="6795">
          <cell r="V6795" t="str">
            <v/>
          </cell>
        </row>
        <row r="6796">
          <cell r="V6796" t="str">
            <v/>
          </cell>
        </row>
        <row r="6797">
          <cell r="V6797" t="str">
            <v/>
          </cell>
        </row>
        <row r="6798">
          <cell r="V6798" t="str">
            <v/>
          </cell>
        </row>
        <row r="6799">
          <cell r="V6799" t="str">
            <v/>
          </cell>
        </row>
        <row r="6800">
          <cell r="V6800" t="str">
            <v/>
          </cell>
        </row>
        <row r="6801">
          <cell r="V6801" t="str">
            <v/>
          </cell>
        </row>
        <row r="6802">
          <cell r="V6802" t="str">
            <v/>
          </cell>
        </row>
        <row r="6803">
          <cell r="V6803" t="str">
            <v/>
          </cell>
        </row>
        <row r="6804">
          <cell r="V6804" t="str">
            <v/>
          </cell>
        </row>
        <row r="6805">
          <cell r="V6805" t="str">
            <v/>
          </cell>
        </row>
        <row r="6806">
          <cell r="V6806" t="str">
            <v/>
          </cell>
        </row>
        <row r="6807">
          <cell r="V6807" t="str">
            <v/>
          </cell>
        </row>
        <row r="6808">
          <cell r="V6808" t="str">
            <v/>
          </cell>
        </row>
        <row r="6809">
          <cell r="V6809" t="str">
            <v/>
          </cell>
        </row>
        <row r="6810">
          <cell r="V6810" t="str">
            <v/>
          </cell>
        </row>
        <row r="6811">
          <cell r="V6811" t="str">
            <v/>
          </cell>
        </row>
        <row r="6812">
          <cell r="V6812" t="str">
            <v/>
          </cell>
        </row>
        <row r="6813">
          <cell r="V6813" t="str">
            <v/>
          </cell>
        </row>
        <row r="6814">
          <cell r="V6814" t="str">
            <v/>
          </cell>
        </row>
        <row r="6815">
          <cell r="V6815" t="str">
            <v/>
          </cell>
        </row>
        <row r="6816">
          <cell r="V6816" t="str">
            <v/>
          </cell>
        </row>
        <row r="6817">
          <cell r="V6817" t="str">
            <v/>
          </cell>
        </row>
        <row r="6818">
          <cell r="V6818" t="str">
            <v/>
          </cell>
        </row>
        <row r="6819">
          <cell r="V6819" t="str">
            <v/>
          </cell>
        </row>
        <row r="6820">
          <cell r="V6820" t="str">
            <v/>
          </cell>
        </row>
        <row r="6821">
          <cell r="V6821" t="str">
            <v/>
          </cell>
        </row>
        <row r="6822">
          <cell r="V6822" t="str">
            <v/>
          </cell>
        </row>
        <row r="6823">
          <cell r="V6823" t="str">
            <v/>
          </cell>
        </row>
        <row r="6824">
          <cell r="V6824" t="str">
            <v/>
          </cell>
        </row>
        <row r="6825">
          <cell r="V6825" t="str">
            <v/>
          </cell>
        </row>
        <row r="6826">
          <cell r="V6826" t="str">
            <v/>
          </cell>
        </row>
        <row r="6827">
          <cell r="V6827" t="str">
            <v/>
          </cell>
        </row>
        <row r="6828">
          <cell r="V6828" t="str">
            <v/>
          </cell>
        </row>
        <row r="6829">
          <cell r="V6829" t="str">
            <v/>
          </cell>
        </row>
        <row r="6830">
          <cell r="V6830" t="str">
            <v/>
          </cell>
        </row>
        <row r="6831">
          <cell r="V6831" t="str">
            <v/>
          </cell>
        </row>
        <row r="6832">
          <cell r="V6832" t="str">
            <v/>
          </cell>
        </row>
        <row r="6833">
          <cell r="V6833" t="str">
            <v/>
          </cell>
        </row>
        <row r="6834">
          <cell r="V6834" t="str">
            <v/>
          </cell>
        </row>
        <row r="6835">
          <cell r="V6835" t="str">
            <v/>
          </cell>
        </row>
        <row r="6836">
          <cell r="V6836" t="str">
            <v/>
          </cell>
        </row>
        <row r="6837">
          <cell r="V6837" t="str">
            <v/>
          </cell>
        </row>
        <row r="6838">
          <cell r="V6838" t="str">
            <v/>
          </cell>
        </row>
        <row r="6839">
          <cell r="V6839" t="str">
            <v/>
          </cell>
        </row>
        <row r="6840">
          <cell r="V6840" t="str">
            <v/>
          </cell>
        </row>
        <row r="6841">
          <cell r="V6841" t="str">
            <v/>
          </cell>
        </row>
        <row r="6842">
          <cell r="V6842" t="str">
            <v/>
          </cell>
        </row>
        <row r="6843">
          <cell r="V6843" t="str">
            <v/>
          </cell>
        </row>
        <row r="6844">
          <cell r="V6844" t="str">
            <v/>
          </cell>
        </row>
        <row r="6845">
          <cell r="V6845" t="str">
            <v/>
          </cell>
        </row>
        <row r="6846">
          <cell r="V6846" t="str">
            <v/>
          </cell>
        </row>
        <row r="6847">
          <cell r="V6847" t="str">
            <v/>
          </cell>
        </row>
        <row r="6848">
          <cell r="V6848" t="str">
            <v/>
          </cell>
        </row>
        <row r="6849">
          <cell r="V6849" t="str">
            <v/>
          </cell>
        </row>
        <row r="6850">
          <cell r="V6850" t="str">
            <v/>
          </cell>
        </row>
        <row r="6851">
          <cell r="V6851" t="str">
            <v/>
          </cell>
        </row>
        <row r="6852">
          <cell r="V6852" t="str">
            <v/>
          </cell>
        </row>
        <row r="6853">
          <cell r="V6853" t="str">
            <v/>
          </cell>
        </row>
        <row r="6854">
          <cell r="V6854" t="str">
            <v/>
          </cell>
        </row>
        <row r="6855">
          <cell r="V6855" t="str">
            <v/>
          </cell>
        </row>
        <row r="6856">
          <cell r="V6856" t="str">
            <v/>
          </cell>
        </row>
        <row r="6857">
          <cell r="V6857" t="str">
            <v/>
          </cell>
        </row>
        <row r="6858">
          <cell r="V6858" t="str">
            <v/>
          </cell>
        </row>
        <row r="6859">
          <cell r="V6859" t="str">
            <v/>
          </cell>
        </row>
        <row r="6860">
          <cell r="V6860" t="str">
            <v/>
          </cell>
        </row>
        <row r="6861">
          <cell r="V6861" t="str">
            <v/>
          </cell>
        </row>
        <row r="6862">
          <cell r="V6862" t="str">
            <v/>
          </cell>
        </row>
        <row r="6863">
          <cell r="V6863" t="str">
            <v/>
          </cell>
        </row>
        <row r="6864">
          <cell r="V6864" t="str">
            <v/>
          </cell>
        </row>
        <row r="6865">
          <cell r="V6865" t="str">
            <v/>
          </cell>
        </row>
        <row r="6866">
          <cell r="V6866" t="str">
            <v/>
          </cell>
        </row>
        <row r="6867">
          <cell r="V6867" t="str">
            <v/>
          </cell>
        </row>
        <row r="6868">
          <cell r="V6868" t="str">
            <v/>
          </cell>
        </row>
        <row r="6869">
          <cell r="V6869" t="str">
            <v/>
          </cell>
        </row>
        <row r="6870">
          <cell r="V6870" t="str">
            <v/>
          </cell>
        </row>
        <row r="6871">
          <cell r="V6871" t="str">
            <v/>
          </cell>
        </row>
        <row r="6872">
          <cell r="V6872" t="str">
            <v/>
          </cell>
        </row>
        <row r="6873">
          <cell r="V6873" t="str">
            <v/>
          </cell>
        </row>
        <row r="6874">
          <cell r="V6874" t="str">
            <v/>
          </cell>
        </row>
        <row r="6875">
          <cell r="V6875" t="str">
            <v/>
          </cell>
        </row>
        <row r="6876">
          <cell r="V6876" t="str">
            <v/>
          </cell>
        </row>
        <row r="6877">
          <cell r="V6877" t="str">
            <v/>
          </cell>
        </row>
        <row r="6878">
          <cell r="V6878" t="str">
            <v/>
          </cell>
        </row>
        <row r="6879">
          <cell r="V6879" t="str">
            <v/>
          </cell>
        </row>
        <row r="6880">
          <cell r="V6880" t="str">
            <v/>
          </cell>
        </row>
        <row r="6881">
          <cell r="V6881" t="str">
            <v/>
          </cell>
        </row>
        <row r="6882">
          <cell r="V6882" t="str">
            <v/>
          </cell>
        </row>
        <row r="6883">
          <cell r="V6883" t="str">
            <v/>
          </cell>
        </row>
        <row r="6884">
          <cell r="V6884" t="str">
            <v/>
          </cell>
        </row>
        <row r="6885">
          <cell r="V6885" t="str">
            <v/>
          </cell>
        </row>
        <row r="6886">
          <cell r="V6886" t="str">
            <v/>
          </cell>
        </row>
        <row r="6887">
          <cell r="V6887" t="str">
            <v/>
          </cell>
        </row>
        <row r="6888">
          <cell r="V6888" t="str">
            <v/>
          </cell>
        </row>
        <row r="6889">
          <cell r="V6889" t="str">
            <v/>
          </cell>
        </row>
        <row r="6890">
          <cell r="V6890" t="str">
            <v/>
          </cell>
        </row>
        <row r="6891">
          <cell r="V6891" t="str">
            <v/>
          </cell>
        </row>
        <row r="6892">
          <cell r="V6892" t="str">
            <v/>
          </cell>
        </row>
        <row r="6893">
          <cell r="V6893" t="str">
            <v/>
          </cell>
        </row>
        <row r="6894">
          <cell r="V6894" t="str">
            <v/>
          </cell>
        </row>
        <row r="6895">
          <cell r="V6895" t="str">
            <v/>
          </cell>
        </row>
        <row r="6896">
          <cell r="V6896" t="str">
            <v/>
          </cell>
        </row>
        <row r="6897">
          <cell r="V6897" t="str">
            <v/>
          </cell>
        </row>
        <row r="6898">
          <cell r="V6898" t="str">
            <v/>
          </cell>
        </row>
        <row r="6899">
          <cell r="V6899" t="str">
            <v/>
          </cell>
        </row>
        <row r="6900">
          <cell r="V6900" t="str">
            <v/>
          </cell>
        </row>
        <row r="6901">
          <cell r="V6901" t="str">
            <v/>
          </cell>
        </row>
        <row r="6902">
          <cell r="V6902" t="str">
            <v/>
          </cell>
        </row>
        <row r="6903">
          <cell r="V6903" t="str">
            <v/>
          </cell>
        </row>
        <row r="6904">
          <cell r="V6904" t="str">
            <v/>
          </cell>
        </row>
        <row r="6905">
          <cell r="V6905" t="str">
            <v/>
          </cell>
        </row>
        <row r="6906">
          <cell r="V6906" t="str">
            <v/>
          </cell>
        </row>
        <row r="6907">
          <cell r="V6907" t="str">
            <v/>
          </cell>
        </row>
        <row r="6908">
          <cell r="V6908" t="str">
            <v/>
          </cell>
        </row>
        <row r="6909">
          <cell r="V6909" t="str">
            <v/>
          </cell>
        </row>
        <row r="6910">
          <cell r="V6910" t="str">
            <v/>
          </cell>
        </row>
        <row r="6911">
          <cell r="V6911" t="str">
            <v/>
          </cell>
        </row>
        <row r="6912">
          <cell r="V6912" t="str">
            <v/>
          </cell>
        </row>
        <row r="6913">
          <cell r="V6913" t="str">
            <v/>
          </cell>
        </row>
        <row r="6914">
          <cell r="V6914" t="str">
            <v/>
          </cell>
        </row>
        <row r="6915">
          <cell r="V6915" t="str">
            <v/>
          </cell>
        </row>
        <row r="6916">
          <cell r="V6916" t="str">
            <v/>
          </cell>
        </row>
        <row r="6917">
          <cell r="V6917" t="str">
            <v/>
          </cell>
        </row>
        <row r="6918">
          <cell r="V6918" t="str">
            <v/>
          </cell>
        </row>
        <row r="6919">
          <cell r="V6919" t="str">
            <v/>
          </cell>
        </row>
        <row r="6920">
          <cell r="V6920" t="str">
            <v/>
          </cell>
        </row>
        <row r="6921">
          <cell r="V6921" t="str">
            <v/>
          </cell>
        </row>
        <row r="6922">
          <cell r="V6922" t="str">
            <v/>
          </cell>
        </row>
        <row r="6923">
          <cell r="V6923" t="str">
            <v/>
          </cell>
        </row>
        <row r="6924">
          <cell r="V6924" t="str">
            <v/>
          </cell>
        </row>
        <row r="6925">
          <cell r="V6925" t="str">
            <v/>
          </cell>
        </row>
        <row r="6926">
          <cell r="V6926" t="str">
            <v/>
          </cell>
        </row>
        <row r="6927">
          <cell r="V6927" t="str">
            <v/>
          </cell>
        </row>
        <row r="6928">
          <cell r="V6928" t="str">
            <v/>
          </cell>
        </row>
        <row r="6929">
          <cell r="V6929" t="str">
            <v/>
          </cell>
        </row>
        <row r="6930">
          <cell r="V6930" t="str">
            <v/>
          </cell>
        </row>
        <row r="6931">
          <cell r="V6931" t="str">
            <v/>
          </cell>
        </row>
        <row r="6932">
          <cell r="V6932" t="str">
            <v/>
          </cell>
        </row>
        <row r="6933">
          <cell r="V6933" t="str">
            <v/>
          </cell>
        </row>
        <row r="6934">
          <cell r="V6934" t="str">
            <v/>
          </cell>
        </row>
        <row r="6935">
          <cell r="V6935" t="str">
            <v/>
          </cell>
        </row>
        <row r="6936">
          <cell r="V6936" t="str">
            <v/>
          </cell>
        </row>
        <row r="6937">
          <cell r="V6937" t="str">
            <v/>
          </cell>
        </row>
        <row r="6938">
          <cell r="V6938" t="str">
            <v/>
          </cell>
        </row>
        <row r="6939">
          <cell r="V6939" t="str">
            <v/>
          </cell>
        </row>
        <row r="6940">
          <cell r="V6940" t="str">
            <v/>
          </cell>
        </row>
        <row r="6941">
          <cell r="V6941" t="str">
            <v/>
          </cell>
        </row>
        <row r="6942">
          <cell r="V6942" t="str">
            <v/>
          </cell>
        </row>
        <row r="6943">
          <cell r="V6943" t="str">
            <v/>
          </cell>
        </row>
        <row r="6944">
          <cell r="V6944" t="str">
            <v/>
          </cell>
        </row>
        <row r="6945">
          <cell r="V6945" t="str">
            <v/>
          </cell>
        </row>
        <row r="6946">
          <cell r="V6946" t="str">
            <v/>
          </cell>
        </row>
        <row r="6947">
          <cell r="V6947" t="str">
            <v/>
          </cell>
        </row>
        <row r="6948">
          <cell r="V6948" t="str">
            <v/>
          </cell>
        </row>
        <row r="6949">
          <cell r="V6949" t="str">
            <v/>
          </cell>
        </row>
        <row r="6950">
          <cell r="V6950" t="str">
            <v/>
          </cell>
        </row>
        <row r="6951">
          <cell r="V6951" t="str">
            <v/>
          </cell>
        </row>
        <row r="6952">
          <cell r="V6952" t="str">
            <v/>
          </cell>
        </row>
        <row r="6953">
          <cell r="V6953" t="str">
            <v/>
          </cell>
        </row>
        <row r="6954">
          <cell r="V6954" t="str">
            <v/>
          </cell>
        </row>
        <row r="6955">
          <cell r="V6955" t="str">
            <v/>
          </cell>
        </row>
        <row r="6956">
          <cell r="V6956" t="str">
            <v/>
          </cell>
        </row>
        <row r="6957">
          <cell r="V6957" t="str">
            <v/>
          </cell>
        </row>
        <row r="6958">
          <cell r="V6958" t="str">
            <v/>
          </cell>
        </row>
        <row r="6959">
          <cell r="V6959" t="str">
            <v/>
          </cell>
        </row>
        <row r="6960">
          <cell r="V6960" t="str">
            <v/>
          </cell>
        </row>
        <row r="6961">
          <cell r="V6961" t="str">
            <v/>
          </cell>
        </row>
        <row r="6962">
          <cell r="V6962" t="str">
            <v/>
          </cell>
        </row>
        <row r="6963">
          <cell r="V6963" t="str">
            <v/>
          </cell>
        </row>
        <row r="6964">
          <cell r="V6964" t="str">
            <v/>
          </cell>
        </row>
        <row r="6965">
          <cell r="V6965" t="str">
            <v/>
          </cell>
        </row>
        <row r="6966">
          <cell r="V6966" t="str">
            <v/>
          </cell>
        </row>
        <row r="6967">
          <cell r="V6967" t="str">
            <v/>
          </cell>
        </row>
        <row r="6968">
          <cell r="V6968" t="str">
            <v/>
          </cell>
        </row>
        <row r="6969">
          <cell r="V6969" t="str">
            <v/>
          </cell>
        </row>
        <row r="6970">
          <cell r="V6970" t="str">
            <v/>
          </cell>
        </row>
        <row r="6971">
          <cell r="V6971" t="str">
            <v/>
          </cell>
        </row>
        <row r="6972">
          <cell r="V6972" t="str">
            <v/>
          </cell>
        </row>
        <row r="6973">
          <cell r="V6973" t="str">
            <v/>
          </cell>
        </row>
        <row r="6974">
          <cell r="V6974" t="str">
            <v/>
          </cell>
        </row>
        <row r="6975">
          <cell r="V6975" t="str">
            <v/>
          </cell>
        </row>
        <row r="6976">
          <cell r="V6976" t="str">
            <v/>
          </cell>
        </row>
        <row r="6977">
          <cell r="V6977" t="str">
            <v/>
          </cell>
        </row>
        <row r="6978">
          <cell r="V6978" t="str">
            <v/>
          </cell>
        </row>
        <row r="6979">
          <cell r="V6979" t="str">
            <v/>
          </cell>
        </row>
        <row r="6980">
          <cell r="V6980" t="str">
            <v/>
          </cell>
        </row>
        <row r="6981">
          <cell r="V6981" t="str">
            <v/>
          </cell>
        </row>
        <row r="6982">
          <cell r="V6982" t="str">
            <v/>
          </cell>
        </row>
        <row r="6983">
          <cell r="V6983" t="str">
            <v/>
          </cell>
        </row>
        <row r="6984">
          <cell r="V6984" t="str">
            <v/>
          </cell>
        </row>
        <row r="6985">
          <cell r="V6985" t="str">
            <v/>
          </cell>
        </row>
        <row r="6986">
          <cell r="V6986" t="str">
            <v/>
          </cell>
        </row>
        <row r="6987">
          <cell r="V6987" t="str">
            <v/>
          </cell>
        </row>
        <row r="6988">
          <cell r="V6988" t="str">
            <v/>
          </cell>
        </row>
        <row r="6989">
          <cell r="V6989" t="str">
            <v/>
          </cell>
        </row>
        <row r="6990">
          <cell r="V6990" t="str">
            <v/>
          </cell>
        </row>
        <row r="6991">
          <cell r="V6991" t="str">
            <v/>
          </cell>
        </row>
        <row r="6992">
          <cell r="V6992" t="str">
            <v/>
          </cell>
        </row>
        <row r="6993">
          <cell r="V6993" t="str">
            <v/>
          </cell>
        </row>
        <row r="6994">
          <cell r="V6994" t="str">
            <v/>
          </cell>
        </row>
        <row r="6995">
          <cell r="V6995" t="str">
            <v/>
          </cell>
        </row>
        <row r="6996">
          <cell r="V6996" t="str">
            <v/>
          </cell>
        </row>
        <row r="6997">
          <cell r="V6997" t="str">
            <v/>
          </cell>
        </row>
        <row r="6998">
          <cell r="V6998" t="str">
            <v/>
          </cell>
        </row>
        <row r="6999">
          <cell r="V6999" t="str">
            <v/>
          </cell>
        </row>
        <row r="7000">
          <cell r="V7000" t="str">
            <v/>
          </cell>
        </row>
        <row r="7001">
          <cell r="V7001" t="str">
            <v/>
          </cell>
        </row>
        <row r="7002">
          <cell r="V7002" t="str">
            <v/>
          </cell>
        </row>
        <row r="7003">
          <cell r="V7003" t="str">
            <v/>
          </cell>
        </row>
        <row r="7004">
          <cell r="V7004" t="str">
            <v/>
          </cell>
        </row>
        <row r="7005">
          <cell r="V7005" t="str">
            <v/>
          </cell>
        </row>
        <row r="7006">
          <cell r="V7006" t="str">
            <v/>
          </cell>
        </row>
        <row r="7007">
          <cell r="V7007" t="str">
            <v/>
          </cell>
        </row>
        <row r="7008">
          <cell r="V7008" t="str">
            <v/>
          </cell>
        </row>
        <row r="7009">
          <cell r="V7009" t="str">
            <v/>
          </cell>
        </row>
        <row r="7010">
          <cell r="V7010" t="str">
            <v/>
          </cell>
        </row>
        <row r="7011">
          <cell r="V7011" t="str">
            <v/>
          </cell>
        </row>
        <row r="7012">
          <cell r="V7012" t="str">
            <v/>
          </cell>
        </row>
        <row r="7013">
          <cell r="V7013" t="str">
            <v/>
          </cell>
        </row>
        <row r="7014">
          <cell r="V7014" t="str">
            <v/>
          </cell>
        </row>
        <row r="7015">
          <cell r="V7015" t="str">
            <v/>
          </cell>
        </row>
        <row r="7016">
          <cell r="V7016" t="str">
            <v/>
          </cell>
        </row>
        <row r="7017">
          <cell r="V7017" t="str">
            <v/>
          </cell>
        </row>
        <row r="7018">
          <cell r="V7018" t="str">
            <v/>
          </cell>
        </row>
        <row r="7019">
          <cell r="V7019" t="str">
            <v/>
          </cell>
        </row>
        <row r="7020">
          <cell r="V7020" t="str">
            <v/>
          </cell>
        </row>
        <row r="7021">
          <cell r="V7021" t="str">
            <v/>
          </cell>
        </row>
        <row r="7022">
          <cell r="V7022" t="str">
            <v/>
          </cell>
        </row>
        <row r="7023">
          <cell r="V7023" t="str">
            <v/>
          </cell>
        </row>
        <row r="7024">
          <cell r="V7024" t="str">
            <v/>
          </cell>
        </row>
        <row r="7025">
          <cell r="V7025" t="str">
            <v/>
          </cell>
        </row>
        <row r="7026">
          <cell r="V7026" t="str">
            <v/>
          </cell>
        </row>
        <row r="7027">
          <cell r="V7027" t="str">
            <v/>
          </cell>
        </row>
        <row r="7028">
          <cell r="V7028" t="str">
            <v/>
          </cell>
        </row>
        <row r="7029">
          <cell r="V7029" t="str">
            <v/>
          </cell>
        </row>
        <row r="7030">
          <cell r="V7030" t="str">
            <v/>
          </cell>
        </row>
        <row r="7031">
          <cell r="V7031" t="str">
            <v/>
          </cell>
        </row>
        <row r="7032">
          <cell r="V7032" t="str">
            <v/>
          </cell>
        </row>
        <row r="7033">
          <cell r="V7033" t="str">
            <v/>
          </cell>
        </row>
        <row r="7034">
          <cell r="V7034" t="str">
            <v/>
          </cell>
        </row>
        <row r="7035">
          <cell r="V7035" t="str">
            <v/>
          </cell>
        </row>
        <row r="7036">
          <cell r="V7036" t="str">
            <v/>
          </cell>
        </row>
        <row r="7037">
          <cell r="V7037" t="str">
            <v/>
          </cell>
        </row>
        <row r="7038">
          <cell r="V7038" t="str">
            <v/>
          </cell>
        </row>
        <row r="7039">
          <cell r="V7039" t="str">
            <v/>
          </cell>
        </row>
        <row r="7040">
          <cell r="V7040" t="str">
            <v/>
          </cell>
        </row>
        <row r="7041">
          <cell r="V7041" t="str">
            <v/>
          </cell>
        </row>
        <row r="7042">
          <cell r="V7042" t="str">
            <v/>
          </cell>
        </row>
        <row r="7043">
          <cell r="V7043" t="str">
            <v/>
          </cell>
        </row>
        <row r="7044">
          <cell r="V7044" t="str">
            <v/>
          </cell>
        </row>
        <row r="7045">
          <cell r="V7045" t="str">
            <v/>
          </cell>
        </row>
        <row r="7046">
          <cell r="V7046" t="str">
            <v/>
          </cell>
        </row>
        <row r="7047">
          <cell r="V7047" t="str">
            <v/>
          </cell>
        </row>
        <row r="7048">
          <cell r="V7048" t="str">
            <v/>
          </cell>
        </row>
        <row r="7049">
          <cell r="V7049" t="str">
            <v/>
          </cell>
        </row>
        <row r="7050">
          <cell r="V7050" t="str">
            <v/>
          </cell>
        </row>
        <row r="7051">
          <cell r="V7051" t="str">
            <v/>
          </cell>
        </row>
        <row r="7052">
          <cell r="V7052" t="str">
            <v/>
          </cell>
        </row>
        <row r="7053">
          <cell r="V7053" t="str">
            <v/>
          </cell>
        </row>
        <row r="7054">
          <cell r="V7054" t="str">
            <v/>
          </cell>
        </row>
        <row r="7055">
          <cell r="V7055" t="str">
            <v/>
          </cell>
        </row>
        <row r="7056">
          <cell r="V7056" t="str">
            <v/>
          </cell>
        </row>
        <row r="7057">
          <cell r="V7057" t="str">
            <v/>
          </cell>
        </row>
        <row r="7058">
          <cell r="V7058" t="str">
            <v/>
          </cell>
        </row>
        <row r="7059">
          <cell r="V7059" t="str">
            <v/>
          </cell>
        </row>
        <row r="7060">
          <cell r="V7060" t="str">
            <v/>
          </cell>
        </row>
        <row r="7061">
          <cell r="V7061" t="str">
            <v/>
          </cell>
        </row>
        <row r="7062">
          <cell r="V7062" t="str">
            <v/>
          </cell>
        </row>
        <row r="7063">
          <cell r="V7063" t="str">
            <v/>
          </cell>
        </row>
        <row r="7064">
          <cell r="V7064" t="str">
            <v/>
          </cell>
        </row>
        <row r="7065">
          <cell r="V7065" t="str">
            <v/>
          </cell>
        </row>
        <row r="7066">
          <cell r="V7066" t="str">
            <v/>
          </cell>
        </row>
        <row r="7067">
          <cell r="V7067" t="str">
            <v/>
          </cell>
        </row>
        <row r="7068">
          <cell r="V7068" t="str">
            <v/>
          </cell>
        </row>
        <row r="7069">
          <cell r="V7069" t="str">
            <v/>
          </cell>
        </row>
        <row r="7070">
          <cell r="V7070" t="str">
            <v/>
          </cell>
        </row>
        <row r="7071">
          <cell r="V7071" t="str">
            <v/>
          </cell>
        </row>
        <row r="7072">
          <cell r="V7072" t="str">
            <v/>
          </cell>
        </row>
        <row r="7073">
          <cell r="V7073" t="str">
            <v/>
          </cell>
        </row>
        <row r="7074">
          <cell r="V7074" t="str">
            <v/>
          </cell>
        </row>
        <row r="7075">
          <cell r="V7075" t="str">
            <v/>
          </cell>
        </row>
        <row r="7076">
          <cell r="V7076" t="str">
            <v/>
          </cell>
        </row>
        <row r="7077">
          <cell r="V7077" t="str">
            <v/>
          </cell>
        </row>
        <row r="7078">
          <cell r="V7078" t="str">
            <v/>
          </cell>
        </row>
        <row r="7079">
          <cell r="V7079" t="str">
            <v/>
          </cell>
        </row>
        <row r="7080">
          <cell r="V7080" t="str">
            <v/>
          </cell>
        </row>
        <row r="7081">
          <cell r="V7081" t="str">
            <v/>
          </cell>
        </row>
        <row r="7082">
          <cell r="V7082" t="str">
            <v/>
          </cell>
        </row>
        <row r="7083">
          <cell r="V7083" t="str">
            <v/>
          </cell>
        </row>
        <row r="7084">
          <cell r="V7084" t="str">
            <v/>
          </cell>
        </row>
        <row r="7085">
          <cell r="V7085" t="str">
            <v/>
          </cell>
        </row>
        <row r="7086">
          <cell r="V7086" t="str">
            <v/>
          </cell>
        </row>
        <row r="7087">
          <cell r="V7087" t="str">
            <v/>
          </cell>
        </row>
        <row r="7088">
          <cell r="V7088" t="str">
            <v/>
          </cell>
        </row>
        <row r="7089">
          <cell r="V7089" t="str">
            <v/>
          </cell>
        </row>
        <row r="7090">
          <cell r="V7090" t="str">
            <v/>
          </cell>
        </row>
        <row r="7091">
          <cell r="V7091" t="str">
            <v/>
          </cell>
        </row>
        <row r="7092">
          <cell r="V7092" t="str">
            <v/>
          </cell>
        </row>
        <row r="7093">
          <cell r="V7093" t="str">
            <v/>
          </cell>
        </row>
        <row r="7094">
          <cell r="V7094" t="str">
            <v/>
          </cell>
        </row>
        <row r="7095">
          <cell r="V7095" t="str">
            <v/>
          </cell>
        </row>
        <row r="7096">
          <cell r="V7096" t="str">
            <v/>
          </cell>
        </row>
        <row r="7097">
          <cell r="V7097" t="str">
            <v/>
          </cell>
        </row>
        <row r="7098">
          <cell r="V7098" t="str">
            <v/>
          </cell>
        </row>
        <row r="7099">
          <cell r="V7099" t="str">
            <v/>
          </cell>
        </row>
        <row r="7100">
          <cell r="V7100" t="str">
            <v/>
          </cell>
        </row>
        <row r="7101">
          <cell r="V7101" t="str">
            <v/>
          </cell>
        </row>
        <row r="7102">
          <cell r="V7102" t="str">
            <v/>
          </cell>
        </row>
        <row r="7103">
          <cell r="V7103" t="str">
            <v/>
          </cell>
        </row>
        <row r="7104">
          <cell r="V7104" t="str">
            <v/>
          </cell>
        </row>
        <row r="7105">
          <cell r="V7105" t="str">
            <v/>
          </cell>
        </row>
        <row r="7106">
          <cell r="V7106" t="str">
            <v/>
          </cell>
        </row>
        <row r="7107">
          <cell r="V7107" t="str">
            <v/>
          </cell>
        </row>
        <row r="7108">
          <cell r="V7108" t="str">
            <v/>
          </cell>
        </row>
        <row r="7109">
          <cell r="V7109" t="str">
            <v/>
          </cell>
        </row>
        <row r="7110">
          <cell r="V7110" t="str">
            <v/>
          </cell>
        </row>
        <row r="7111">
          <cell r="V7111" t="str">
            <v/>
          </cell>
        </row>
        <row r="7112">
          <cell r="V7112" t="str">
            <v/>
          </cell>
        </row>
        <row r="7113">
          <cell r="V7113" t="str">
            <v/>
          </cell>
        </row>
        <row r="7114">
          <cell r="V7114" t="str">
            <v/>
          </cell>
        </row>
        <row r="7115">
          <cell r="V7115" t="str">
            <v/>
          </cell>
        </row>
        <row r="7116">
          <cell r="V7116" t="str">
            <v/>
          </cell>
        </row>
        <row r="7117">
          <cell r="V7117" t="str">
            <v/>
          </cell>
        </row>
        <row r="7118">
          <cell r="V7118" t="str">
            <v/>
          </cell>
        </row>
        <row r="7119">
          <cell r="V7119" t="str">
            <v/>
          </cell>
        </row>
        <row r="7120">
          <cell r="V7120" t="str">
            <v/>
          </cell>
        </row>
        <row r="7121">
          <cell r="V7121" t="str">
            <v/>
          </cell>
        </row>
        <row r="7122">
          <cell r="V7122" t="str">
            <v/>
          </cell>
        </row>
        <row r="7123">
          <cell r="V7123" t="str">
            <v/>
          </cell>
        </row>
        <row r="7124">
          <cell r="V7124" t="str">
            <v/>
          </cell>
        </row>
        <row r="7125">
          <cell r="V7125" t="str">
            <v/>
          </cell>
        </row>
        <row r="7126">
          <cell r="V7126" t="str">
            <v/>
          </cell>
        </row>
        <row r="7127">
          <cell r="V7127" t="str">
            <v/>
          </cell>
        </row>
        <row r="7128">
          <cell r="V7128" t="str">
            <v/>
          </cell>
        </row>
        <row r="7129">
          <cell r="V7129" t="str">
            <v/>
          </cell>
        </row>
        <row r="7130">
          <cell r="V7130" t="str">
            <v/>
          </cell>
        </row>
        <row r="7131">
          <cell r="V7131" t="str">
            <v/>
          </cell>
        </row>
        <row r="7132">
          <cell r="V7132" t="str">
            <v/>
          </cell>
        </row>
        <row r="7133">
          <cell r="V7133" t="str">
            <v/>
          </cell>
        </row>
        <row r="7134">
          <cell r="V7134" t="str">
            <v/>
          </cell>
        </row>
        <row r="7135">
          <cell r="V7135" t="str">
            <v/>
          </cell>
        </row>
        <row r="7136">
          <cell r="V7136" t="str">
            <v/>
          </cell>
        </row>
        <row r="7137">
          <cell r="V7137" t="str">
            <v/>
          </cell>
        </row>
        <row r="7138">
          <cell r="V7138" t="str">
            <v/>
          </cell>
        </row>
        <row r="7139">
          <cell r="V7139" t="str">
            <v/>
          </cell>
        </row>
        <row r="7140">
          <cell r="V7140" t="str">
            <v/>
          </cell>
        </row>
        <row r="7141">
          <cell r="V7141" t="str">
            <v/>
          </cell>
        </row>
        <row r="7142">
          <cell r="V7142" t="str">
            <v/>
          </cell>
        </row>
        <row r="7143">
          <cell r="V7143" t="str">
            <v/>
          </cell>
        </row>
        <row r="7144">
          <cell r="V7144" t="str">
            <v/>
          </cell>
        </row>
        <row r="7145">
          <cell r="V7145" t="str">
            <v/>
          </cell>
        </row>
        <row r="7146">
          <cell r="V7146" t="str">
            <v/>
          </cell>
        </row>
        <row r="7147">
          <cell r="V7147" t="str">
            <v/>
          </cell>
        </row>
        <row r="7148">
          <cell r="V7148" t="str">
            <v/>
          </cell>
        </row>
        <row r="7149">
          <cell r="V7149" t="str">
            <v/>
          </cell>
        </row>
        <row r="7150">
          <cell r="V7150" t="str">
            <v/>
          </cell>
        </row>
        <row r="7151">
          <cell r="V7151" t="str">
            <v/>
          </cell>
        </row>
        <row r="7152">
          <cell r="V7152" t="str">
            <v/>
          </cell>
        </row>
        <row r="7153">
          <cell r="V7153" t="str">
            <v/>
          </cell>
        </row>
        <row r="7154">
          <cell r="V7154" t="str">
            <v/>
          </cell>
        </row>
        <row r="7155">
          <cell r="V7155" t="str">
            <v/>
          </cell>
        </row>
        <row r="7156">
          <cell r="V7156" t="str">
            <v/>
          </cell>
        </row>
        <row r="7157">
          <cell r="V7157" t="str">
            <v/>
          </cell>
        </row>
        <row r="7158">
          <cell r="V7158" t="str">
            <v/>
          </cell>
        </row>
        <row r="7159">
          <cell r="V7159" t="str">
            <v/>
          </cell>
        </row>
        <row r="7160">
          <cell r="V7160" t="str">
            <v/>
          </cell>
        </row>
        <row r="7161">
          <cell r="V7161" t="str">
            <v/>
          </cell>
        </row>
        <row r="7162">
          <cell r="V7162" t="str">
            <v/>
          </cell>
        </row>
        <row r="7163">
          <cell r="V7163" t="str">
            <v/>
          </cell>
        </row>
        <row r="7164">
          <cell r="V7164" t="str">
            <v/>
          </cell>
        </row>
        <row r="7165">
          <cell r="V7165" t="str">
            <v/>
          </cell>
        </row>
        <row r="7166">
          <cell r="V7166" t="str">
            <v/>
          </cell>
        </row>
        <row r="7167">
          <cell r="V7167" t="str">
            <v/>
          </cell>
        </row>
        <row r="7168">
          <cell r="V7168" t="str">
            <v/>
          </cell>
        </row>
        <row r="7169">
          <cell r="V7169" t="str">
            <v/>
          </cell>
        </row>
        <row r="7170">
          <cell r="V7170" t="str">
            <v/>
          </cell>
        </row>
        <row r="7171">
          <cell r="V7171" t="str">
            <v/>
          </cell>
        </row>
        <row r="7172">
          <cell r="V7172" t="str">
            <v/>
          </cell>
        </row>
        <row r="7173">
          <cell r="V7173" t="str">
            <v/>
          </cell>
        </row>
        <row r="7174">
          <cell r="V7174" t="str">
            <v/>
          </cell>
        </row>
        <row r="7175">
          <cell r="V7175" t="str">
            <v/>
          </cell>
        </row>
        <row r="7176">
          <cell r="V7176" t="str">
            <v/>
          </cell>
        </row>
        <row r="7177">
          <cell r="V7177" t="str">
            <v/>
          </cell>
        </row>
        <row r="7178">
          <cell r="V7178" t="str">
            <v/>
          </cell>
        </row>
        <row r="7179">
          <cell r="V7179" t="str">
            <v/>
          </cell>
        </row>
        <row r="7180">
          <cell r="V7180" t="str">
            <v/>
          </cell>
        </row>
        <row r="7181">
          <cell r="V7181" t="str">
            <v/>
          </cell>
        </row>
        <row r="7182">
          <cell r="V7182" t="str">
            <v/>
          </cell>
        </row>
        <row r="7183">
          <cell r="V7183" t="str">
            <v/>
          </cell>
        </row>
        <row r="7184">
          <cell r="V7184" t="str">
            <v/>
          </cell>
        </row>
        <row r="7185">
          <cell r="V7185" t="str">
            <v/>
          </cell>
        </row>
        <row r="7186">
          <cell r="V7186" t="str">
            <v/>
          </cell>
        </row>
        <row r="7187">
          <cell r="V7187" t="str">
            <v/>
          </cell>
        </row>
        <row r="7188">
          <cell r="V7188" t="str">
            <v/>
          </cell>
        </row>
        <row r="7189">
          <cell r="V7189" t="str">
            <v/>
          </cell>
        </row>
        <row r="7190">
          <cell r="V7190" t="str">
            <v/>
          </cell>
        </row>
        <row r="7191">
          <cell r="V7191" t="str">
            <v/>
          </cell>
        </row>
        <row r="7192">
          <cell r="V7192" t="str">
            <v/>
          </cell>
        </row>
        <row r="7193">
          <cell r="V7193" t="str">
            <v/>
          </cell>
        </row>
        <row r="7194">
          <cell r="V7194" t="str">
            <v/>
          </cell>
        </row>
        <row r="7195">
          <cell r="V7195" t="str">
            <v/>
          </cell>
        </row>
        <row r="7196">
          <cell r="V7196" t="str">
            <v/>
          </cell>
        </row>
        <row r="7197">
          <cell r="V7197" t="str">
            <v/>
          </cell>
        </row>
        <row r="7198">
          <cell r="V7198" t="str">
            <v/>
          </cell>
        </row>
        <row r="7199">
          <cell r="V7199" t="str">
            <v/>
          </cell>
        </row>
        <row r="7200">
          <cell r="V7200" t="str">
            <v/>
          </cell>
        </row>
        <row r="7201">
          <cell r="V7201" t="str">
            <v/>
          </cell>
        </row>
        <row r="7202">
          <cell r="V7202" t="str">
            <v/>
          </cell>
        </row>
        <row r="7203">
          <cell r="V7203" t="str">
            <v/>
          </cell>
        </row>
        <row r="7204">
          <cell r="V7204" t="str">
            <v/>
          </cell>
        </row>
        <row r="7205">
          <cell r="V7205" t="str">
            <v/>
          </cell>
        </row>
        <row r="7206">
          <cell r="V7206" t="str">
            <v/>
          </cell>
        </row>
        <row r="7207">
          <cell r="V7207" t="str">
            <v/>
          </cell>
        </row>
        <row r="7208">
          <cell r="V7208" t="str">
            <v/>
          </cell>
        </row>
        <row r="7209">
          <cell r="V7209" t="str">
            <v/>
          </cell>
        </row>
        <row r="7210">
          <cell r="V7210" t="str">
            <v/>
          </cell>
        </row>
        <row r="7211">
          <cell r="V7211" t="str">
            <v/>
          </cell>
        </row>
        <row r="7212">
          <cell r="V7212" t="str">
            <v/>
          </cell>
        </row>
        <row r="7213">
          <cell r="V7213" t="str">
            <v/>
          </cell>
        </row>
        <row r="7214">
          <cell r="V7214" t="str">
            <v/>
          </cell>
        </row>
        <row r="7215">
          <cell r="V7215" t="str">
            <v/>
          </cell>
        </row>
        <row r="7216">
          <cell r="V7216" t="str">
            <v/>
          </cell>
        </row>
        <row r="7217">
          <cell r="V7217" t="str">
            <v/>
          </cell>
        </row>
        <row r="7218">
          <cell r="V7218" t="str">
            <v/>
          </cell>
        </row>
        <row r="7219">
          <cell r="V7219" t="str">
            <v/>
          </cell>
        </row>
        <row r="7220">
          <cell r="V7220" t="str">
            <v/>
          </cell>
        </row>
        <row r="7221">
          <cell r="V7221" t="str">
            <v/>
          </cell>
        </row>
        <row r="7222">
          <cell r="V7222" t="str">
            <v/>
          </cell>
        </row>
        <row r="7223">
          <cell r="V7223" t="str">
            <v/>
          </cell>
        </row>
        <row r="7224">
          <cell r="V7224" t="str">
            <v/>
          </cell>
        </row>
        <row r="7225">
          <cell r="V7225" t="str">
            <v/>
          </cell>
        </row>
        <row r="7226">
          <cell r="V7226" t="str">
            <v/>
          </cell>
        </row>
        <row r="7227">
          <cell r="V7227" t="str">
            <v/>
          </cell>
        </row>
        <row r="7228">
          <cell r="V7228" t="str">
            <v/>
          </cell>
        </row>
        <row r="7229">
          <cell r="V7229" t="str">
            <v/>
          </cell>
        </row>
        <row r="7230">
          <cell r="V7230" t="str">
            <v/>
          </cell>
        </row>
        <row r="7231">
          <cell r="V7231" t="str">
            <v/>
          </cell>
        </row>
        <row r="7232">
          <cell r="V7232" t="str">
            <v/>
          </cell>
        </row>
        <row r="7233">
          <cell r="V7233" t="str">
            <v/>
          </cell>
        </row>
        <row r="7234">
          <cell r="V7234" t="str">
            <v/>
          </cell>
        </row>
        <row r="7235">
          <cell r="V7235" t="str">
            <v/>
          </cell>
        </row>
        <row r="7236">
          <cell r="V7236" t="str">
            <v/>
          </cell>
        </row>
        <row r="7237">
          <cell r="V7237" t="str">
            <v/>
          </cell>
        </row>
        <row r="7238">
          <cell r="V7238" t="str">
            <v/>
          </cell>
        </row>
        <row r="7239">
          <cell r="V7239" t="str">
            <v/>
          </cell>
        </row>
        <row r="7240">
          <cell r="V7240" t="str">
            <v/>
          </cell>
        </row>
        <row r="7241">
          <cell r="V7241" t="str">
            <v/>
          </cell>
        </row>
        <row r="7242">
          <cell r="V7242" t="str">
            <v/>
          </cell>
        </row>
        <row r="7243">
          <cell r="V7243" t="str">
            <v/>
          </cell>
        </row>
        <row r="7244">
          <cell r="V7244" t="str">
            <v/>
          </cell>
        </row>
        <row r="7245">
          <cell r="V7245" t="str">
            <v/>
          </cell>
        </row>
        <row r="7246">
          <cell r="V7246" t="str">
            <v/>
          </cell>
        </row>
        <row r="7247">
          <cell r="V7247" t="str">
            <v/>
          </cell>
        </row>
        <row r="7248">
          <cell r="V7248" t="str">
            <v/>
          </cell>
        </row>
        <row r="7249">
          <cell r="V7249" t="str">
            <v/>
          </cell>
        </row>
        <row r="7250">
          <cell r="V7250" t="str">
            <v/>
          </cell>
        </row>
        <row r="7251">
          <cell r="V7251" t="str">
            <v/>
          </cell>
        </row>
        <row r="7252">
          <cell r="V7252" t="str">
            <v/>
          </cell>
        </row>
        <row r="7253">
          <cell r="V7253" t="str">
            <v/>
          </cell>
        </row>
        <row r="7254">
          <cell r="V7254" t="str">
            <v/>
          </cell>
        </row>
        <row r="7255">
          <cell r="V7255" t="str">
            <v/>
          </cell>
        </row>
        <row r="7256">
          <cell r="V7256" t="str">
            <v/>
          </cell>
        </row>
        <row r="7257">
          <cell r="V7257" t="str">
            <v/>
          </cell>
        </row>
        <row r="7258">
          <cell r="V7258" t="str">
            <v/>
          </cell>
        </row>
        <row r="7259">
          <cell r="V7259" t="str">
            <v/>
          </cell>
        </row>
        <row r="7260">
          <cell r="V7260" t="str">
            <v/>
          </cell>
        </row>
        <row r="7261">
          <cell r="V7261" t="str">
            <v/>
          </cell>
        </row>
        <row r="7262">
          <cell r="V7262" t="str">
            <v/>
          </cell>
        </row>
        <row r="7263">
          <cell r="V7263" t="str">
            <v/>
          </cell>
        </row>
        <row r="7264">
          <cell r="V7264" t="str">
            <v/>
          </cell>
        </row>
        <row r="7265">
          <cell r="V7265" t="str">
            <v/>
          </cell>
        </row>
        <row r="7266">
          <cell r="V7266" t="str">
            <v/>
          </cell>
        </row>
        <row r="7267">
          <cell r="V7267" t="str">
            <v/>
          </cell>
        </row>
        <row r="7268">
          <cell r="V7268" t="str">
            <v/>
          </cell>
        </row>
        <row r="7269">
          <cell r="V7269" t="str">
            <v/>
          </cell>
        </row>
        <row r="7270">
          <cell r="V7270" t="str">
            <v/>
          </cell>
        </row>
        <row r="7271">
          <cell r="V7271" t="str">
            <v/>
          </cell>
        </row>
        <row r="7272">
          <cell r="V7272" t="str">
            <v/>
          </cell>
        </row>
        <row r="7273">
          <cell r="V7273" t="str">
            <v/>
          </cell>
        </row>
        <row r="7274">
          <cell r="V7274" t="str">
            <v/>
          </cell>
        </row>
        <row r="7275">
          <cell r="V7275" t="str">
            <v/>
          </cell>
        </row>
        <row r="7276">
          <cell r="V7276" t="str">
            <v/>
          </cell>
        </row>
        <row r="7277">
          <cell r="V7277" t="str">
            <v/>
          </cell>
        </row>
        <row r="7278">
          <cell r="V7278" t="str">
            <v/>
          </cell>
        </row>
        <row r="7279">
          <cell r="V7279" t="str">
            <v/>
          </cell>
        </row>
        <row r="7280">
          <cell r="V7280" t="str">
            <v/>
          </cell>
        </row>
        <row r="7281">
          <cell r="V7281" t="str">
            <v/>
          </cell>
        </row>
        <row r="7282">
          <cell r="V7282" t="str">
            <v/>
          </cell>
        </row>
        <row r="7283">
          <cell r="V7283" t="str">
            <v/>
          </cell>
        </row>
        <row r="7284">
          <cell r="V7284" t="str">
            <v/>
          </cell>
        </row>
        <row r="7285">
          <cell r="V7285" t="str">
            <v/>
          </cell>
        </row>
        <row r="7286">
          <cell r="V7286" t="str">
            <v/>
          </cell>
        </row>
        <row r="7287">
          <cell r="V7287" t="str">
            <v/>
          </cell>
        </row>
        <row r="7288">
          <cell r="V7288" t="str">
            <v/>
          </cell>
        </row>
        <row r="7289">
          <cell r="V7289" t="str">
            <v/>
          </cell>
        </row>
        <row r="7290">
          <cell r="V7290" t="str">
            <v/>
          </cell>
        </row>
        <row r="7291">
          <cell r="V7291" t="str">
            <v/>
          </cell>
        </row>
        <row r="7292">
          <cell r="V7292" t="str">
            <v/>
          </cell>
        </row>
        <row r="7293">
          <cell r="V7293" t="str">
            <v/>
          </cell>
        </row>
        <row r="7294">
          <cell r="V7294" t="str">
            <v/>
          </cell>
        </row>
        <row r="7295">
          <cell r="V7295" t="str">
            <v/>
          </cell>
        </row>
        <row r="7296">
          <cell r="V7296" t="str">
            <v/>
          </cell>
        </row>
        <row r="7297">
          <cell r="V7297" t="str">
            <v/>
          </cell>
        </row>
        <row r="7298">
          <cell r="V7298" t="str">
            <v/>
          </cell>
        </row>
        <row r="7299">
          <cell r="V7299" t="str">
            <v/>
          </cell>
        </row>
        <row r="7300">
          <cell r="V7300" t="str">
            <v/>
          </cell>
        </row>
        <row r="7301">
          <cell r="V7301" t="str">
            <v/>
          </cell>
        </row>
        <row r="7302">
          <cell r="V7302" t="str">
            <v/>
          </cell>
        </row>
        <row r="7303">
          <cell r="V7303" t="str">
            <v/>
          </cell>
        </row>
        <row r="7304">
          <cell r="V7304" t="str">
            <v/>
          </cell>
        </row>
        <row r="7305">
          <cell r="V7305" t="str">
            <v/>
          </cell>
        </row>
        <row r="7306">
          <cell r="V7306" t="str">
            <v/>
          </cell>
        </row>
        <row r="7307">
          <cell r="V7307" t="str">
            <v/>
          </cell>
        </row>
        <row r="7308">
          <cell r="V7308" t="str">
            <v/>
          </cell>
        </row>
        <row r="7309">
          <cell r="V7309" t="str">
            <v/>
          </cell>
        </row>
        <row r="7310">
          <cell r="V7310" t="str">
            <v/>
          </cell>
        </row>
        <row r="7311">
          <cell r="V7311" t="str">
            <v/>
          </cell>
        </row>
        <row r="7312">
          <cell r="V7312" t="str">
            <v/>
          </cell>
        </row>
        <row r="7313">
          <cell r="V7313" t="str">
            <v/>
          </cell>
        </row>
        <row r="7314">
          <cell r="V7314" t="str">
            <v/>
          </cell>
        </row>
        <row r="7315">
          <cell r="V7315" t="str">
            <v/>
          </cell>
        </row>
        <row r="7316">
          <cell r="V7316" t="str">
            <v/>
          </cell>
        </row>
        <row r="7317">
          <cell r="V7317" t="str">
            <v/>
          </cell>
        </row>
        <row r="7318">
          <cell r="V7318" t="str">
            <v/>
          </cell>
        </row>
        <row r="7319">
          <cell r="V7319" t="str">
            <v/>
          </cell>
        </row>
        <row r="7320">
          <cell r="V7320" t="str">
            <v/>
          </cell>
        </row>
        <row r="7321">
          <cell r="V7321" t="str">
            <v/>
          </cell>
        </row>
        <row r="7322">
          <cell r="V7322" t="str">
            <v/>
          </cell>
        </row>
        <row r="7323">
          <cell r="V7323" t="str">
            <v/>
          </cell>
        </row>
        <row r="7324">
          <cell r="V7324" t="str">
            <v/>
          </cell>
        </row>
        <row r="7325">
          <cell r="V7325" t="str">
            <v/>
          </cell>
        </row>
        <row r="7326">
          <cell r="V7326" t="str">
            <v/>
          </cell>
        </row>
        <row r="7327">
          <cell r="V7327" t="str">
            <v/>
          </cell>
        </row>
        <row r="7328">
          <cell r="V7328" t="str">
            <v/>
          </cell>
        </row>
        <row r="7329">
          <cell r="V7329" t="str">
            <v/>
          </cell>
        </row>
        <row r="7330">
          <cell r="V7330" t="str">
            <v/>
          </cell>
        </row>
        <row r="7331">
          <cell r="V7331" t="str">
            <v/>
          </cell>
        </row>
        <row r="7332">
          <cell r="V7332" t="str">
            <v/>
          </cell>
        </row>
        <row r="7333">
          <cell r="V7333" t="str">
            <v/>
          </cell>
        </row>
        <row r="7334">
          <cell r="V7334" t="str">
            <v/>
          </cell>
        </row>
        <row r="7335">
          <cell r="V7335" t="str">
            <v/>
          </cell>
        </row>
        <row r="7336">
          <cell r="V7336" t="str">
            <v/>
          </cell>
        </row>
        <row r="7337">
          <cell r="V7337" t="str">
            <v/>
          </cell>
        </row>
        <row r="7338">
          <cell r="V7338" t="str">
            <v/>
          </cell>
        </row>
        <row r="7339">
          <cell r="V7339" t="str">
            <v/>
          </cell>
        </row>
        <row r="7340">
          <cell r="V7340" t="str">
            <v/>
          </cell>
        </row>
        <row r="7341">
          <cell r="V7341" t="str">
            <v/>
          </cell>
        </row>
        <row r="7342">
          <cell r="V7342" t="str">
            <v/>
          </cell>
        </row>
        <row r="7343">
          <cell r="V7343" t="str">
            <v/>
          </cell>
        </row>
        <row r="7344">
          <cell r="V7344" t="str">
            <v/>
          </cell>
        </row>
        <row r="7345">
          <cell r="V7345" t="str">
            <v/>
          </cell>
        </row>
        <row r="7346">
          <cell r="V7346" t="str">
            <v/>
          </cell>
        </row>
        <row r="7347">
          <cell r="V7347" t="str">
            <v/>
          </cell>
        </row>
        <row r="7348">
          <cell r="V7348" t="str">
            <v/>
          </cell>
        </row>
        <row r="7349">
          <cell r="V7349" t="str">
            <v/>
          </cell>
        </row>
        <row r="7350">
          <cell r="V7350" t="str">
            <v/>
          </cell>
        </row>
        <row r="7351">
          <cell r="V7351" t="str">
            <v/>
          </cell>
        </row>
        <row r="7352">
          <cell r="V7352" t="str">
            <v/>
          </cell>
        </row>
        <row r="7353">
          <cell r="V7353" t="str">
            <v/>
          </cell>
        </row>
        <row r="7354">
          <cell r="V7354" t="str">
            <v/>
          </cell>
        </row>
        <row r="7355">
          <cell r="V7355" t="str">
            <v/>
          </cell>
        </row>
        <row r="7356">
          <cell r="V7356" t="str">
            <v/>
          </cell>
        </row>
        <row r="7357">
          <cell r="V7357" t="str">
            <v/>
          </cell>
        </row>
        <row r="7358">
          <cell r="V7358" t="str">
            <v/>
          </cell>
        </row>
        <row r="7359">
          <cell r="V7359" t="str">
            <v/>
          </cell>
        </row>
        <row r="7360">
          <cell r="V7360" t="str">
            <v/>
          </cell>
        </row>
        <row r="7361">
          <cell r="V7361" t="str">
            <v/>
          </cell>
        </row>
        <row r="7362">
          <cell r="V7362" t="str">
            <v/>
          </cell>
        </row>
        <row r="7363">
          <cell r="V7363" t="str">
            <v/>
          </cell>
        </row>
        <row r="7364">
          <cell r="V7364" t="str">
            <v/>
          </cell>
        </row>
        <row r="7365">
          <cell r="V7365" t="str">
            <v/>
          </cell>
        </row>
        <row r="7366">
          <cell r="V7366" t="str">
            <v/>
          </cell>
        </row>
        <row r="7367">
          <cell r="V7367" t="str">
            <v/>
          </cell>
        </row>
        <row r="7368">
          <cell r="V7368" t="str">
            <v/>
          </cell>
        </row>
        <row r="7369">
          <cell r="V7369" t="str">
            <v/>
          </cell>
        </row>
        <row r="7370">
          <cell r="V7370" t="str">
            <v/>
          </cell>
        </row>
        <row r="7371">
          <cell r="V7371" t="str">
            <v/>
          </cell>
        </row>
        <row r="7372">
          <cell r="V7372" t="str">
            <v/>
          </cell>
        </row>
        <row r="7373">
          <cell r="V7373" t="str">
            <v/>
          </cell>
        </row>
        <row r="7374">
          <cell r="V7374" t="str">
            <v/>
          </cell>
        </row>
        <row r="7375">
          <cell r="V7375" t="str">
            <v/>
          </cell>
        </row>
        <row r="7376">
          <cell r="V7376" t="str">
            <v/>
          </cell>
        </row>
        <row r="7377">
          <cell r="V7377" t="str">
            <v/>
          </cell>
        </row>
        <row r="7378">
          <cell r="V7378" t="str">
            <v/>
          </cell>
        </row>
        <row r="7379">
          <cell r="V7379" t="str">
            <v/>
          </cell>
        </row>
        <row r="7380">
          <cell r="V7380" t="str">
            <v/>
          </cell>
        </row>
        <row r="7381">
          <cell r="V7381" t="str">
            <v/>
          </cell>
        </row>
        <row r="7382">
          <cell r="V7382" t="str">
            <v/>
          </cell>
        </row>
        <row r="7383">
          <cell r="V7383" t="str">
            <v/>
          </cell>
        </row>
        <row r="7384">
          <cell r="V7384" t="str">
            <v/>
          </cell>
        </row>
        <row r="7385">
          <cell r="V7385" t="str">
            <v/>
          </cell>
        </row>
        <row r="7386">
          <cell r="V7386" t="str">
            <v/>
          </cell>
        </row>
        <row r="7387">
          <cell r="V7387" t="str">
            <v/>
          </cell>
        </row>
        <row r="7388">
          <cell r="V7388" t="str">
            <v/>
          </cell>
        </row>
        <row r="7389">
          <cell r="V7389" t="str">
            <v/>
          </cell>
        </row>
        <row r="7390">
          <cell r="V7390" t="str">
            <v/>
          </cell>
        </row>
        <row r="7391">
          <cell r="V7391" t="str">
            <v/>
          </cell>
        </row>
        <row r="7392">
          <cell r="V7392" t="str">
            <v/>
          </cell>
        </row>
        <row r="7393">
          <cell r="V7393" t="str">
            <v/>
          </cell>
        </row>
        <row r="7394">
          <cell r="V7394" t="str">
            <v/>
          </cell>
        </row>
        <row r="7395">
          <cell r="V7395" t="str">
            <v/>
          </cell>
        </row>
        <row r="7396">
          <cell r="V7396" t="str">
            <v/>
          </cell>
        </row>
        <row r="7397">
          <cell r="V7397" t="str">
            <v/>
          </cell>
        </row>
        <row r="7398">
          <cell r="V7398" t="str">
            <v/>
          </cell>
        </row>
        <row r="7399">
          <cell r="V7399" t="str">
            <v/>
          </cell>
        </row>
        <row r="7400">
          <cell r="V7400" t="str">
            <v/>
          </cell>
        </row>
        <row r="7401">
          <cell r="V7401" t="str">
            <v/>
          </cell>
        </row>
        <row r="7402">
          <cell r="V7402" t="str">
            <v/>
          </cell>
        </row>
        <row r="7403">
          <cell r="V7403" t="str">
            <v/>
          </cell>
        </row>
        <row r="7404">
          <cell r="V7404" t="str">
            <v/>
          </cell>
        </row>
        <row r="7405">
          <cell r="V7405" t="str">
            <v/>
          </cell>
        </row>
        <row r="7406">
          <cell r="V7406" t="str">
            <v/>
          </cell>
        </row>
        <row r="7407">
          <cell r="V7407" t="str">
            <v/>
          </cell>
        </row>
        <row r="7408">
          <cell r="V7408" t="str">
            <v/>
          </cell>
        </row>
        <row r="7409">
          <cell r="V7409" t="str">
            <v/>
          </cell>
        </row>
        <row r="7410">
          <cell r="V7410" t="str">
            <v/>
          </cell>
        </row>
        <row r="7411">
          <cell r="V7411" t="str">
            <v/>
          </cell>
        </row>
        <row r="7412">
          <cell r="V7412" t="str">
            <v/>
          </cell>
        </row>
        <row r="7413">
          <cell r="V7413" t="str">
            <v/>
          </cell>
        </row>
        <row r="7414">
          <cell r="V7414" t="str">
            <v/>
          </cell>
        </row>
        <row r="7415">
          <cell r="V7415" t="str">
            <v/>
          </cell>
        </row>
        <row r="7416">
          <cell r="V7416" t="str">
            <v/>
          </cell>
        </row>
        <row r="7417">
          <cell r="V7417" t="str">
            <v/>
          </cell>
        </row>
        <row r="7418">
          <cell r="V7418" t="str">
            <v/>
          </cell>
        </row>
        <row r="7419">
          <cell r="V7419" t="str">
            <v/>
          </cell>
        </row>
        <row r="7420">
          <cell r="V7420" t="str">
            <v/>
          </cell>
        </row>
        <row r="7421">
          <cell r="V7421" t="str">
            <v/>
          </cell>
        </row>
        <row r="7422">
          <cell r="V7422" t="str">
            <v/>
          </cell>
        </row>
        <row r="7423">
          <cell r="V7423" t="str">
            <v/>
          </cell>
        </row>
        <row r="7424">
          <cell r="V7424" t="str">
            <v/>
          </cell>
        </row>
        <row r="7425">
          <cell r="V7425" t="str">
            <v/>
          </cell>
        </row>
        <row r="7426">
          <cell r="V7426" t="str">
            <v/>
          </cell>
        </row>
        <row r="7427">
          <cell r="V7427" t="str">
            <v/>
          </cell>
        </row>
        <row r="7428">
          <cell r="V7428" t="str">
            <v/>
          </cell>
        </row>
        <row r="7429">
          <cell r="V7429" t="str">
            <v/>
          </cell>
        </row>
        <row r="7430">
          <cell r="V7430" t="str">
            <v/>
          </cell>
        </row>
        <row r="7431">
          <cell r="V7431" t="str">
            <v/>
          </cell>
        </row>
        <row r="7432">
          <cell r="V7432" t="str">
            <v/>
          </cell>
        </row>
        <row r="7433">
          <cell r="V7433" t="str">
            <v/>
          </cell>
        </row>
        <row r="7434">
          <cell r="V7434" t="str">
            <v/>
          </cell>
        </row>
        <row r="7435">
          <cell r="V7435" t="str">
            <v/>
          </cell>
        </row>
        <row r="7436">
          <cell r="V7436" t="str">
            <v/>
          </cell>
        </row>
        <row r="7437">
          <cell r="V7437" t="str">
            <v/>
          </cell>
        </row>
        <row r="7438">
          <cell r="V7438" t="str">
            <v/>
          </cell>
        </row>
        <row r="7439">
          <cell r="V7439" t="str">
            <v/>
          </cell>
        </row>
        <row r="7440">
          <cell r="V7440" t="str">
            <v/>
          </cell>
        </row>
        <row r="7441">
          <cell r="V7441" t="str">
            <v/>
          </cell>
        </row>
        <row r="7442">
          <cell r="V7442" t="str">
            <v/>
          </cell>
        </row>
        <row r="7443">
          <cell r="V7443" t="str">
            <v/>
          </cell>
        </row>
        <row r="7444">
          <cell r="V7444" t="str">
            <v/>
          </cell>
        </row>
        <row r="7445">
          <cell r="V7445" t="str">
            <v/>
          </cell>
        </row>
        <row r="7446">
          <cell r="V7446" t="str">
            <v/>
          </cell>
        </row>
        <row r="7447">
          <cell r="V7447" t="str">
            <v/>
          </cell>
        </row>
        <row r="7448">
          <cell r="V7448" t="str">
            <v/>
          </cell>
        </row>
        <row r="7449">
          <cell r="V7449" t="str">
            <v/>
          </cell>
        </row>
        <row r="7450">
          <cell r="V7450" t="str">
            <v/>
          </cell>
        </row>
        <row r="7451">
          <cell r="V7451" t="str">
            <v/>
          </cell>
        </row>
        <row r="7452">
          <cell r="V7452" t="str">
            <v/>
          </cell>
        </row>
        <row r="7453">
          <cell r="V7453" t="str">
            <v/>
          </cell>
        </row>
        <row r="7454">
          <cell r="V7454" t="str">
            <v/>
          </cell>
        </row>
        <row r="7455">
          <cell r="V7455" t="str">
            <v/>
          </cell>
        </row>
        <row r="7456">
          <cell r="V7456" t="str">
            <v/>
          </cell>
        </row>
        <row r="7457">
          <cell r="V7457" t="str">
            <v/>
          </cell>
        </row>
        <row r="7458">
          <cell r="V7458" t="str">
            <v/>
          </cell>
        </row>
        <row r="7459">
          <cell r="V7459" t="str">
            <v/>
          </cell>
        </row>
        <row r="7460">
          <cell r="V7460" t="str">
            <v/>
          </cell>
        </row>
        <row r="7461">
          <cell r="V7461" t="str">
            <v/>
          </cell>
        </row>
        <row r="7462">
          <cell r="V7462" t="str">
            <v/>
          </cell>
        </row>
        <row r="7463">
          <cell r="V7463" t="str">
            <v/>
          </cell>
        </row>
        <row r="7464">
          <cell r="V7464" t="str">
            <v/>
          </cell>
        </row>
        <row r="7465">
          <cell r="V7465" t="str">
            <v/>
          </cell>
        </row>
        <row r="7466">
          <cell r="V7466" t="str">
            <v/>
          </cell>
        </row>
        <row r="7467">
          <cell r="V7467" t="str">
            <v/>
          </cell>
        </row>
        <row r="7468">
          <cell r="V7468" t="str">
            <v/>
          </cell>
        </row>
        <row r="7469">
          <cell r="V7469" t="str">
            <v/>
          </cell>
        </row>
        <row r="7470">
          <cell r="V7470" t="str">
            <v/>
          </cell>
        </row>
        <row r="7471">
          <cell r="V7471" t="str">
            <v/>
          </cell>
        </row>
        <row r="7472">
          <cell r="V7472" t="str">
            <v/>
          </cell>
        </row>
        <row r="7473">
          <cell r="V7473" t="str">
            <v/>
          </cell>
        </row>
        <row r="7474">
          <cell r="V7474" t="str">
            <v/>
          </cell>
        </row>
        <row r="7475">
          <cell r="V7475" t="str">
            <v/>
          </cell>
        </row>
        <row r="7476">
          <cell r="V7476" t="str">
            <v/>
          </cell>
        </row>
        <row r="7477">
          <cell r="V7477" t="str">
            <v/>
          </cell>
        </row>
        <row r="7478">
          <cell r="V7478" t="str">
            <v/>
          </cell>
        </row>
        <row r="7479">
          <cell r="V7479" t="str">
            <v/>
          </cell>
        </row>
        <row r="7480">
          <cell r="V7480" t="str">
            <v/>
          </cell>
        </row>
        <row r="7481">
          <cell r="V7481" t="str">
            <v/>
          </cell>
        </row>
        <row r="7482">
          <cell r="V7482" t="str">
            <v/>
          </cell>
        </row>
        <row r="7483">
          <cell r="V7483" t="str">
            <v/>
          </cell>
        </row>
        <row r="7484">
          <cell r="V7484" t="str">
            <v/>
          </cell>
        </row>
        <row r="7485">
          <cell r="V7485" t="str">
            <v/>
          </cell>
        </row>
        <row r="7486">
          <cell r="V7486" t="str">
            <v/>
          </cell>
        </row>
        <row r="7487">
          <cell r="V7487" t="str">
            <v/>
          </cell>
        </row>
        <row r="7488">
          <cell r="V7488" t="str">
            <v/>
          </cell>
        </row>
        <row r="7489">
          <cell r="V7489" t="str">
            <v/>
          </cell>
        </row>
        <row r="7490">
          <cell r="V7490" t="str">
            <v/>
          </cell>
        </row>
        <row r="7491">
          <cell r="V7491" t="str">
            <v/>
          </cell>
        </row>
        <row r="7492">
          <cell r="V7492" t="str">
            <v/>
          </cell>
        </row>
        <row r="7493">
          <cell r="V7493" t="str">
            <v/>
          </cell>
        </row>
        <row r="7494">
          <cell r="V7494" t="str">
            <v/>
          </cell>
        </row>
        <row r="7495">
          <cell r="V7495" t="str">
            <v/>
          </cell>
        </row>
        <row r="7496">
          <cell r="V7496" t="str">
            <v/>
          </cell>
        </row>
        <row r="7497">
          <cell r="V7497" t="str">
            <v/>
          </cell>
        </row>
        <row r="7498">
          <cell r="V7498" t="str">
            <v/>
          </cell>
        </row>
        <row r="7499">
          <cell r="V7499" t="str">
            <v/>
          </cell>
        </row>
        <row r="7500">
          <cell r="V7500" t="str">
            <v/>
          </cell>
        </row>
        <row r="7501">
          <cell r="V7501" t="str">
            <v/>
          </cell>
        </row>
        <row r="7502">
          <cell r="V7502" t="str">
            <v/>
          </cell>
        </row>
        <row r="7503">
          <cell r="V7503" t="str">
            <v/>
          </cell>
        </row>
        <row r="7504">
          <cell r="V7504" t="str">
            <v/>
          </cell>
        </row>
        <row r="7505">
          <cell r="V7505" t="str">
            <v/>
          </cell>
        </row>
        <row r="7506">
          <cell r="V7506" t="str">
            <v/>
          </cell>
        </row>
        <row r="7507">
          <cell r="V7507" t="str">
            <v/>
          </cell>
        </row>
        <row r="7508">
          <cell r="V7508" t="str">
            <v/>
          </cell>
        </row>
        <row r="7509">
          <cell r="V7509" t="str">
            <v/>
          </cell>
        </row>
        <row r="7510">
          <cell r="V7510" t="str">
            <v/>
          </cell>
        </row>
        <row r="7511">
          <cell r="V7511" t="str">
            <v/>
          </cell>
        </row>
        <row r="7512">
          <cell r="V7512" t="str">
            <v/>
          </cell>
        </row>
        <row r="7513">
          <cell r="V7513" t="str">
            <v/>
          </cell>
        </row>
        <row r="7514">
          <cell r="V7514" t="str">
            <v/>
          </cell>
        </row>
        <row r="7515">
          <cell r="V7515" t="str">
            <v/>
          </cell>
        </row>
        <row r="7516">
          <cell r="V7516" t="str">
            <v/>
          </cell>
        </row>
        <row r="7517">
          <cell r="V7517" t="str">
            <v/>
          </cell>
        </row>
        <row r="7518">
          <cell r="V7518" t="str">
            <v/>
          </cell>
        </row>
        <row r="7519">
          <cell r="V7519" t="str">
            <v/>
          </cell>
        </row>
        <row r="7520">
          <cell r="V7520" t="str">
            <v/>
          </cell>
        </row>
        <row r="7521">
          <cell r="V7521" t="str">
            <v/>
          </cell>
        </row>
        <row r="7522">
          <cell r="V7522" t="str">
            <v/>
          </cell>
        </row>
        <row r="7523">
          <cell r="V7523" t="str">
            <v/>
          </cell>
        </row>
        <row r="7524">
          <cell r="V7524" t="str">
            <v/>
          </cell>
        </row>
        <row r="7525">
          <cell r="V7525" t="str">
            <v/>
          </cell>
        </row>
        <row r="7526">
          <cell r="V7526" t="str">
            <v/>
          </cell>
        </row>
        <row r="7527">
          <cell r="V7527" t="str">
            <v/>
          </cell>
        </row>
        <row r="7528">
          <cell r="V7528" t="str">
            <v/>
          </cell>
        </row>
        <row r="7529">
          <cell r="V7529" t="str">
            <v/>
          </cell>
        </row>
        <row r="7530">
          <cell r="V7530" t="str">
            <v/>
          </cell>
        </row>
        <row r="7531">
          <cell r="V7531" t="str">
            <v/>
          </cell>
        </row>
        <row r="7532">
          <cell r="V7532" t="str">
            <v/>
          </cell>
        </row>
        <row r="7533">
          <cell r="V7533" t="str">
            <v/>
          </cell>
        </row>
        <row r="7534">
          <cell r="V7534" t="str">
            <v/>
          </cell>
        </row>
        <row r="7535">
          <cell r="V7535" t="str">
            <v/>
          </cell>
        </row>
        <row r="7536">
          <cell r="V7536" t="str">
            <v/>
          </cell>
        </row>
        <row r="7537">
          <cell r="V7537" t="str">
            <v/>
          </cell>
        </row>
        <row r="7538">
          <cell r="V7538" t="str">
            <v/>
          </cell>
        </row>
        <row r="7539">
          <cell r="V7539" t="str">
            <v/>
          </cell>
        </row>
        <row r="7540">
          <cell r="V7540" t="str">
            <v/>
          </cell>
        </row>
        <row r="7541">
          <cell r="V7541" t="str">
            <v/>
          </cell>
        </row>
        <row r="7542">
          <cell r="V7542" t="str">
            <v/>
          </cell>
        </row>
        <row r="7543">
          <cell r="V7543" t="str">
            <v/>
          </cell>
        </row>
        <row r="7544">
          <cell r="V7544" t="str">
            <v/>
          </cell>
        </row>
        <row r="7545">
          <cell r="V7545" t="str">
            <v/>
          </cell>
        </row>
        <row r="7546">
          <cell r="V7546" t="str">
            <v/>
          </cell>
        </row>
        <row r="7547">
          <cell r="V7547" t="str">
            <v/>
          </cell>
        </row>
        <row r="7548">
          <cell r="V7548" t="str">
            <v/>
          </cell>
        </row>
        <row r="7549">
          <cell r="V7549" t="str">
            <v/>
          </cell>
        </row>
        <row r="7550">
          <cell r="V7550" t="str">
            <v/>
          </cell>
        </row>
        <row r="7551">
          <cell r="V7551" t="str">
            <v/>
          </cell>
        </row>
        <row r="7552">
          <cell r="V7552" t="str">
            <v/>
          </cell>
        </row>
        <row r="7553">
          <cell r="V7553" t="str">
            <v/>
          </cell>
        </row>
        <row r="7554">
          <cell r="V7554" t="str">
            <v/>
          </cell>
        </row>
        <row r="7555">
          <cell r="V7555" t="str">
            <v/>
          </cell>
        </row>
        <row r="7556">
          <cell r="V7556" t="str">
            <v/>
          </cell>
        </row>
        <row r="7557">
          <cell r="V7557" t="str">
            <v/>
          </cell>
        </row>
        <row r="7558">
          <cell r="V7558" t="str">
            <v/>
          </cell>
        </row>
        <row r="7559">
          <cell r="V7559" t="str">
            <v/>
          </cell>
        </row>
        <row r="7560">
          <cell r="V7560" t="str">
            <v/>
          </cell>
        </row>
        <row r="7561">
          <cell r="V7561" t="str">
            <v/>
          </cell>
        </row>
        <row r="7562">
          <cell r="V7562" t="str">
            <v/>
          </cell>
        </row>
        <row r="7563">
          <cell r="V7563" t="str">
            <v/>
          </cell>
        </row>
        <row r="7564">
          <cell r="V7564" t="str">
            <v/>
          </cell>
        </row>
        <row r="7565">
          <cell r="V7565" t="str">
            <v/>
          </cell>
        </row>
        <row r="7566">
          <cell r="V7566" t="str">
            <v/>
          </cell>
        </row>
        <row r="7567">
          <cell r="V7567" t="str">
            <v/>
          </cell>
        </row>
        <row r="7568">
          <cell r="V7568" t="str">
            <v/>
          </cell>
        </row>
        <row r="7569">
          <cell r="V7569" t="str">
            <v/>
          </cell>
        </row>
        <row r="7570">
          <cell r="V7570" t="str">
            <v/>
          </cell>
        </row>
        <row r="7571">
          <cell r="V7571" t="str">
            <v/>
          </cell>
        </row>
        <row r="7572">
          <cell r="V7572" t="str">
            <v/>
          </cell>
        </row>
        <row r="7573">
          <cell r="V7573" t="str">
            <v/>
          </cell>
        </row>
        <row r="7574">
          <cell r="V7574" t="str">
            <v/>
          </cell>
        </row>
        <row r="7575">
          <cell r="V7575" t="str">
            <v/>
          </cell>
        </row>
        <row r="7576">
          <cell r="V7576" t="str">
            <v/>
          </cell>
        </row>
        <row r="7577">
          <cell r="V7577" t="str">
            <v/>
          </cell>
        </row>
        <row r="7578">
          <cell r="V7578" t="str">
            <v/>
          </cell>
        </row>
        <row r="7579">
          <cell r="V7579" t="str">
            <v/>
          </cell>
        </row>
        <row r="7580">
          <cell r="V7580" t="str">
            <v/>
          </cell>
        </row>
        <row r="7581">
          <cell r="V7581" t="str">
            <v/>
          </cell>
        </row>
        <row r="7582">
          <cell r="V7582" t="str">
            <v/>
          </cell>
        </row>
        <row r="7583">
          <cell r="V7583" t="str">
            <v/>
          </cell>
        </row>
        <row r="7584">
          <cell r="V7584" t="str">
            <v/>
          </cell>
        </row>
        <row r="7585">
          <cell r="V7585" t="str">
            <v/>
          </cell>
        </row>
        <row r="7586">
          <cell r="V7586" t="str">
            <v/>
          </cell>
        </row>
        <row r="7587">
          <cell r="V7587" t="str">
            <v/>
          </cell>
        </row>
        <row r="7588">
          <cell r="V7588" t="str">
            <v/>
          </cell>
        </row>
        <row r="7589">
          <cell r="V7589" t="str">
            <v/>
          </cell>
        </row>
        <row r="7590">
          <cell r="V7590" t="str">
            <v/>
          </cell>
        </row>
        <row r="7591">
          <cell r="V7591" t="str">
            <v/>
          </cell>
        </row>
        <row r="7592">
          <cell r="V7592" t="str">
            <v/>
          </cell>
        </row>
        <row r="7593">
          <cell r="V7593" t="str">
            <v/>
          </cell>
        </row>
        <row r="7594">
          <cell r="V7594" t="str">
            <v/>
          </cell>
        </row>
        <row r="7595">
          <cell r="V7595" t="str">
            <v/>
          </cell>
        </row>
        <row r="7596">
          <cell r="V7596" t="str">
            <v/>
          </cell>
        </row>
        <row r="7597">
          <cell r="V7597" t="str">
            <v/>
          </cell>
        </row>
        <row r="7598">
          <cell r="V7598" t="str">
            <v/>
          </cell>
        </row>
        <row r="7599">
          <cell r="V7599" t="str">
            <v/>
          </cell>
        </row>
        <row r="7600">
          <cell r="V7600" t="str">
            <v/>
          </cell>
        </row>
        <row r="7601">
          <cell r="V7601" t="str">
            <v/>
          </cell>
        </row>
        <row r="7602">
          <cell r="V7602" t="str">
            <v/>
          </cell>
        </row>
        <row r="7603">
          <cell r="V7603" t="str">
            <v/>
          </cell>
        </row>
        <row r="7604">
          <cell r="V7604" t="str">
            <v/>
          </cell>
        </row>
        <row r="7605">
          <cell r="V7605" t="str">
            <v/>
          </cell>
        </row>
        <row r="7606">
          <cell r="V7606" t="str">
            <v/>
          </cell>
        </row>
        <row r="7607">
          <cell r="V7607" t="str">
            <v/>
          </cell>
        </row>
        <row r="7608">
          <cell r="V7608" t="str">
            <v/>
          </cell>
        </row>
        <row r="7609">
          <cell r="V7609" t="str">
            <v/>
          </cell>
        </row>
        <row r="7610">
          <cell r="V7610" t="str">
            <v/>
          </cell>
        </row>
        <row r="7611">
          <cell r="V7611" t="str">
            <v/>
          </cell>
        </row>
        <row r="7612">
          <cell r="V7612" t="str">
            <v/>
          </cell>
        </row>
        <row r="7613">
          <cell r="V7613" t="str">
            <v/>
          </cell>
        </row>
        <row r="7614">
          <cell r="V7614" t="str">
            <v/>
          </cell>
        </row>
        <row r="7615">
          <cell r="V7615" t="str">
            <v/>
          </cell>
        </row>
        <row r="7616">
          <cell r="V7616" t="str">
            <v/>
          </cell>
        </row>
        <row r="7617">
          <cell r="V7617" t="str">
            <v/>
          </cell>
        </row>
        <row r="7618">
          <cell r="V7618" t="str">
            <v/>
          </cell>
        </row>
        <row r="7619">
          <cell r="V7619" t="str">
            <v/>
          </cell>
        </row>
        <row r="7620">
          <cell r="V7620" t="str">
            <v/>
          </cell>
        </row>
        <row r="7621">
          <cell r="V7621" t="str">
            <v/>
          </cell>
        </row>
        <row r="7622">
          <cell r="V7622" t="str">
            <v/>
          </cell>
        </row>
        <row r="7623">
          <cell r="V7623" t="str">
            <v/>
          </cell>
        </row>
        <row r="7624">
          <cell r="V7624" t="str">
            <v/>
          </cell>
        </row>
        <row r="7625">
          <cell r="V7625" t="str">
            <v/>
          </cell>
        </row>
        <row r="7626">
          <cell r="V7626" t="str">
            <v/>
          </cell>
        </row>
        <row r="7627">
          <cell r="V7627" t="str">
            <v/>
          </cell>
        </row>
        <row r="7628">
          <cell r="V7628" t="str">
            <v/>
          </cell>
        </row>
        <row r="7629">
          <cell r="V7629" t="str">
            <v/>
          </cell>
        </row>
        <row r="7630">
          <cell r="V7630" t="str">
            <v/>
          </cell>
        </row>
        <row r="7631">
          <cell r="V7631" t="str">
            <v/>
          </cell>
        </row>
        <row r="7632">
          <cell r="V7632" t="str">
            <v/>
          </cell>
        </row>
        <row r="7633">
          <cell r="V7633" t="str">
            <v/>
          </cell>
        </row>
        <row r="7634">
          <cell r="V7634" t="str">
            <v/>
          </cell>
        </row>
        <row r="7635">
          <cell r="V7635" t="str">
            <v/>
          </cell>
        </row>
        <row r="7636">
          <cell r="V7636" t="str">
            <v/>
          </cell>
        </row>
        <row r="7637">
          <cell r="V7637" t="str">
            <v/>
          </cell>
        </row>
        <row r="7638">
          <cell r="V7638" t="str">
            <v/>
          </cell>
        </row>
        <row r="7639">
          <cell r="V7639" t="str">
            <v/>
          </cell>
        </row>
        <row r="7640">
          <cell r="V7640" t="str">
            <v/>
          </cell>
        </row>
        <row r="7641">
          <cell r="V7641" t="str">
            <v/>
          </cell>
        </row>
        <row r="7642">
          <cell r="V7642" t="str">
            <v/>
          </cell>
        </row>
        <row r="7643">
          <cell r="V7643" t="str">
            <v/>
          </cell>
        </row>
        <row r="7644">
          <cell r="V7644" t="str">
            <v/>
          </cell>
        </row>
        <row r="7645">
          <cell r="V7645" t="str">
            <v/>
          </cell>
        </row>
        <row r="7646">
          <cell r="V7646" t="str">
            <v/>
          </cell>
        </row>
        <row r="7647">
          <cell r="V7647" t="str">
            <v/>
          </cell>
        </row>
        <row r="7648">
          <cell r="V7648" t="str">
            <v/>
          </cell>
        </row>
        <row r="7649">
          <cell r="V7649" t="str">
            <v/>
          </cell>
        </row>
        <row r="7650">
          <cell r="V7650" t="str">
            <v/>
          </cell>
        </row>
        <row r="7651">
          <cell r="V7651" t="str">
            <v/>
          </cell>
        </row>
        <row r="7652">
          <cell r="V7652" t="str">
            <v/>
          </cell>
        </row>
        <row r="7653">
          <cell r="V7653" t="str">
            <v/>
          </cell>
        </row>
        <row r="7654">
          <cell r="V7654" t="str">
            <v/>
          </cell>
        </row>
        <row r="7655">
          <cell r="V7655" t="str">
            <v/>
          </cell>
        </row>
        <row r="7656">
          <cell r="V7656" t="str">
            <v/>
          </cell>
        </row>
        <row r="7657">
          <cell r="V7657" t="str">
            <v/>
          </cell>
        </row>
        <row r="7658">
          <cell r="V7658" t="str">
            <v/>
          </cell>
        </row>
        <row r="7659">
          <cell r="V7659" t="str">
            <v/>
          </cell>
        </row>
        <row r="7660">
          <cell r="V7660" t="str">
            <v/>
          </cell>
        </row>
        <row r="7661">
          <cell r="V7661" t="str">
            <v/>
          </cell>
        </row>
        <row r="7662">
          <cell r="V7662" t="str">
            <v/>
          </cell>
        </row>
        <row r="7663">
          <cell r="V7663" t="str">
            <v/>
          </cell>
        </row>
        <row r="7664">
          <cell r="V7664" t="str">
            <v/>
          </cell>
        </row>
        <row r="7665">
          <cell r="V7665" t="str">
            <v/>
          </cell>
        </row>
        <row r="7666">
          <cell r="V7666" t="str">
            <v/>
          </cell>
        </row>
        <row r="7667">
          <cell r="V7667" t="str">
            <v/>
          </cell>
        </row>
        <row r="7668">
          <cell r="V7668" t="str">
            <v/>
          </cell>
        </row>
        <row r="7669">
          <cell r="V7669" t="str">
            <v/>
          </cell>
        </row>
        <row r="7670">
          <cell r="V7670" t="str">
            <v/>
          </cell>
        </row>
        <row r="7671">
          <cell r="V7671" t="str">
            <v/>
          </cell>
        </row>
        <row r="7672">
          <cell r="V7672" t="str">
            <v/>
          </cell>
        </row>
        <row r="7673">
          <cell r="V7673" t="str">
            <v/>
          </cell>
        </row>
        <row r="7674">
          <cell r="V7674" t="str">
            <v/>
          </cell>
        </row>
        <row r="7675">
          <cell r="V7675" t="str">
            <v/>
          </cell>
        </row>
        <row r="7676">
          <cell r="V7676" t="str">
            <v/>
          </cell>
        </row>
        <row r="7677">
          <cell r="V7677" t="str">
            <v/>
          </cell>
        </row>
        <row r="7678">
          <cell r="V7678" t="str">
            <v/>
          </cell>
        </row>
        <row r="7679">
          <cell r="V7679" t="str">
            <v/>
          </cell>
        </row>
        <row r="7680">
          <cell r="V7680" t="str">
            <v/>
          </cell>
        </row>
        <row r="7681">
          <cell r="V7681" t="str">
            <v/>
          </cell>
        </row>
        <row r="7682">
          <cell r="V7682" t="str">
            <v/>
          </cell>
        </row>
        <row r="7683">
          <cell r="V7683" t="str">
            <v/>
          </cell>
        </row>
        <row r="7684">
          <cell r="V7684" t="str">
            <v/>
          </cell>
        </row>
        <row r="7685">
          <cell r="V7685" t="str">
            <v/>
          </cell>
        </row>
        <row r="7686">
          <cell r="V7686" t="str">
            <v/>
          </cell>
        </row>
        <row r="7687">
          <cell r="V7687" t="str">
            <v/>
          </cell>
        </row>
        <row r="7688">
          <cell r="V7688" t="str">
            <v/>
          </cell>
        </row>
        <row r="7689">
          <cell r="V7689" t="str">
            <v/>
          </cell>
        </row>
        <row r="7690">
          <cell r="V7690" t="str">
            <v/>
          </cell>
        </row>
        <row r="7691">
          <cell r="V7691" t="str">
            <v/>
          </cell>
        </row>
        <row r="7692">
          <cell r="V7692" t="str">
            <v/>
          </cell>
        </row>
        <row r="7693">
          <cell r="V7693" t="str">
            <v/>
          </cell>
        </row>
        <row r="7694">
          <cell r="V7694" t="str">
            <v/>
          </cell>
        </row>
        <row r="7695">
          <cell r="V7695" t="str">
            <v/>
          </cell>
        </row>
        <row r="7696">
          <cell r="V7696" t="str">
            <v/>
          </cell>
        </row>
        <row r="7697">
          <cell r="V7697" t="str">
            <v/>
          </cell>
        </row>
        <row r="7698">
          <cell r="V7698" t="str">
            <v/>
          </cell>
        </row>
        <row r="7699">
          <cell r="V7699" t="str">
            <v/>
          </cell>
        </row>
        <row r="7700">
          <cell r="V7700" t="str">
            <v/>
          </cell>
        </row>
        <row r="7701">
          <cell r="V7701" t="str">
            <v/>
          </cell>
        </row>
        <row r="7702">
          <cell r="V7702" t="str">
            <v/>
          </cell>
        </row>
        <row r="7703">
          <cell r="V7703" t="str">
            <v/>
          </cell>
        </row>
        <row r="7704">
          <cell r="V7704" t="str">
            <v/>
          </cell>
        </row>
        <row r="7705">
          <cell r="V7705" t="str">
            <v/>
          </cell>
        </row>
        <row r="7706">
          <cell r="V7706" t="str">
            <v/>
          </cell>
        </row>
        <row r="7707">
          <cell r="V7707" t="str">
            <v/>
          </cell>
        </row>
        <row r="7708">
          <cell r="V7708" t="str">
            <v/>
          </cell>
        </row>
        <row r="7709">
          <cell r="V7709" t="str">
            <v/>
          </cell>
        </row>
        <row r="7710">
          <cell r="V7710" t="str">
            <v/>
          </cell>
        </row>
        <row r="7711">
          <cell r="V7711" t="str">
            <v/>
          </cell>
        </row>
        <row r="7712">
          <cell r="V7712" t="str">
            <v/>
          </cell>
        </row>
        <row r="7713">
          <cell r="V7713" t="str">
            <v/>
          </cell>
        </row>
        <row r="7714">
          <cell r="V7714" t="str">
            <v/>
          </cell>
        </row>
        <row r="7715">
          <cell r="V7715" t="str">
            <v/>
          </cell>
        </row>
        <row r="7716">
          <cell r="V7716" t="str">
            <v/>
          </cell>
        </row>
        <row r="7717">
          <cell r="V7717" t="str">
            <v/>
          </cell>
        </row>
        <row r="7718">
          <cell r="V7718" t="str">
            <v/>
          </cell>
        </row>
        <row r="7719">
          <cell r="V7719" t="str">
            <v/>
          </cell>
        </row>
        <row r="7720">
          <cell r="V7720" t="str">
            <v/>
          </cell>
        </row>
        <row r="7721">
          <cell r="V7721" t="str">
            <v/>
          </cell>
        </row>
        <row r="7722">
          <cell r="V7722" t="str">
            <v/>
          </cell>
        </row>
        <row r="7723">
          <cell r="V7723" t="str">
            <v/>
          </cell>
        </row>
        <row r="7724">
          <cell r="V7724" t="str">
            <v/>
          </cell>
        </row>
        <row r="7725">
          <cell r="V7725" t="str">
            <v/>
          </cell>
        </row>
        <row r="7726">
          <cell r="V7726" t="str">
            <v/>
          </cell>
        </row>
        <row r="7727">
          <cell r="V7727" t="str">
            <v/>
          </cell>
        </row>
        <row r="7728">
          <cell r="V7728" t="str">
            <v/>
          </cell>
        </row>
        <row r="7729">
          <cell r="V7729" t="str">
            <v/>
          </cell>
        </row>
        <row r="7730">
          <cell r="V7730" t="str">
            <v/>
          </cell>
        </row>
        <row r="7731">
          <cell r="V7731" t="str">
            <v/>
          </cell>
        </row>
        <row r="7732">
          <cell r="V7732" t="str">
            <v/>
          </cell>
        </row>
        <row r="7733">
          <cell r="V7733" t="str">
            <v/>
          </cell>
        </row>
        <row r="7734">
          <cell r="V7734" t="str">
            <v/>
          </cell>
        </row>
        <row r="7735">
          <cell r="V7735" t="str">
            <v/>
          </cell>
        </row>
        <row r="7736">
          <cell r="V7736" t="str">
            <v/>
          </cell>
        </row>
        <row r="7737">
          <cell r="V7737" t="str">
            <v/>
          </cell>
        </row>
        <row r="7738">
          <cell r="V7738" t="str">
            <v/>
          </cell>
        </row>
        <row r="7739">
          <cell r="V7739" t="str">
            <v/>
          </cell>
        </row>
        <row r="7740">
          <cell r="V7740" t="str">
            <v/>
          </cell>
        </row>
        <row r="7741">
          <cell r="V7741" t="str">
            <v/>
          </cell>
        </row>
        <row r="7742">
          <cell r="V7742" t="str">
            <v/>
          </cell>
        </row>
        <row r="7743">
          <cell r="V7743" t="str">
            <v/>
          </cell>
        </row>
        <row r="7744">
          <cell r="V7744" t="str">
            <v/>
          </cell>
        </row>
        <row r="7745">
          <cell r="V7745" t="str">
            <v/>
          </cell>
        </row>
        <row r="7746">
          <cell r="V7746" t="str">
            <v/>
          </cell>
        </row>
        <row r="7747">
          <cell r="V7747" t="str">
            <v/>
          </cell>
        </row>
        <row r="7748">
          <cell r="V7748" t="str">
            <v/>
          </cell>
        </row>
        <row r="7749">
          <cell r="V7749" t="str">
            <v/>
          </cell>
        </row>
        <row r="7750">
          <cell r="V7750" t="str">
            <v/>
          </cell>
        </row>
        <row r="7751">
          <cell r="V7751" t="str">
            <v/>
          </cell>
        </row>
        <row r="7752">
          <cell r="V7752" t="str">
            <v/>
          </cell>
        </row>
        <row r="7753">
          <cell r="V7753" t="str">
            <v/>
          </cell>
        </row>
        <row r="7754">
          <cell r="V7754" t="str">
            <v/>
          </cell>
        </row>
        <row r="7755">
          <cell r="V7755" t="str">
            <v/>
          </cell>
        </row>
        <row r="7756">
          <cell r="V7756" t="str">
            <v/>
          </cell>
        </row>
        <row r="7757">
          <cell r="V7757" t="str">
            <v/>
          </cell>
        </row>
        <row r="7758">
          <cell r="V7758" t="str">
            <v/>
          </cell>
        </row>
        <row r="7759">
          <cell r="V7759" t="str">
            <v/>
          </cell>
        </row>
        <row r="7760">
          <cell r="V7760" t="str">
            <v/>
          </cell>
        </row>
        <row r="7761">
          <cell r="V7761" t="str">
            <v/>
          </cell>
        </row>
        <row r="7762">
          <cell r="V7762" t="str">
            <v/>
          </cell>
        </row>
        <row r="7763">
          <cell r="V7763" t="str">
            <v/>
          </cell>
        </row>
        <row r="7764">
          <cell r="V7764" t="str">
            <v/>
          </cell>
        </row>
        <row r="7765">
          <cell r="V7765" t="str">
            <v/>
          </cell>
        </row>
        <row r="7766">
          <cell r="V7766" t="str">
            <v/>
          </cell>
        </row>
        <row r="7767">
          <cell r="V7767" t="str">
            <v/>
          </cell>
        </row>
        <row r="7768">
          <cell r="V7768" t="str">
            <v/>
          </cell>
        </row>
        <row r="7769">
          <cell r="V7769" t="str">
            <v/>
          </cell>
        </row>
        <row r="7770">
          <cell r="V7770" t="str">
            <v/>
          </cell>
        </row>
        <row r="7771">
          <cell r="V7771" t="str">
            <v/>
          </cell>
        </row>
        <row r="7772">
          <cell r="V7772" t="str">
            <v/>
          </cell>
        </row>
        <row r="7773">
          <cell r="V7773" t="str">
            <v/>
          </cell>
        </row>
        <row r="7774">
          <cell r="V7774" t="str">
            <v/>
          </cell>
        </row>
        <row r="7775">
          <cell r="V7775" t="str">
            <v/>
          </cell>
        </row>
        <row r="7776">
          <cell r="V7776" t="str">
            <v/>
          </cell>
        </row>
        <row r="7777">
          <cell r="V7777" t="str">
            <v/>
          </cell>
        </row>
        <row r="7778">
          <cell r="V7778" t="str">
            <v/>
          </cell>
        </row>
        <row r="7779">
          <cell r="V7779" t="str">
            <v/>
          </cell>
        </row>
        <row r="7780">
          <cell r="V7780" t="str">
            <v/>
          </cell>
        </row>
        <row r="7781">
          <cell r="V7781" t="str">
            <v/>
          </cell>
        </row>
        <row r="7782">
          <cell r="V7782" t="str">
            <v/>
          </cell>
        </row>
        <row r="7783">
          <cell r="V7783" t="str">
            <v/>
          </cell>
        </row>
        <row r="7784">
          <cell r="V7784" t="str">
            <v/>
          </cell>
        </row>
        <row r="7785">
          <cell r="V7785" t="str">
            <v/>
          </cell>
        </row>
        <row r="7786">
          <cell r="V7786" t="str">
            <v/>
          </cell>
        </row>
        <row r="7787">
          <cell r="V7787" t="str">
            <v/>
          </cell>
        </row>
        <row r="7788">
          <cell r="V7788" t="str">
            <v/>
          </cell>
        </row>
        <row r="7789">
          <cell r="V7789" t="str">
            <v/>
          </cell>
        </row>
        <row r="7790">
          <cell r="V7790" t="str">
            <v/>
          </cell>
        </row>
        <row r="7791">
          <cell r="V7791" t="str">
            <v/>
          </cell>
        </row>
        <row r="7792">
          <cell r="V7792" t="str">
            <v/>
          </cell>
        </row>
        <row r="7793">
          <cell r="V7793" t="str">
            <v/>
          </cell>
        </row>
        <row r="7794">
          <cell r="V7794" t="str">
            <v/>
          </cell>
        </row>
        <row r="7795">
          <cell r="V7795" t="str">
            <v/>
          </cell>
        </row>
        <row r="7796">
          <cell r="V7796" t="str">
            <v/>
          </cell>
        </row>
        <row r="7797">
          <cell r="V7797" t="str">
            <v/>
          </cell>
        </row>
        <row r="7798">
          <cell r="V7798" t="str">
            <v/>
          </cell>
        </row>
        <row r="7799">
          <cell r="V7799" t="str">
            <v/>
          </cell>
        </row>
        <row r="7800">
          <cell r="V7800" t="str">
            <v/>
          </cell>
        </row>
        <row r="7801">
          <cell r="V7801" t="str">
            <v/>
          </cell>
        </row>
        <row r="7802">
          <cell r="V7802" t="str">
            <v/>
          </cell>
        </row>
        <row r="7803">
          <cell r="V7803" t="str">
            <v/>
          </cell>
        </row>
        <row r="7804">
          <cell r="V7804" t="str">
            <v/>
          </cell>
        </row>
        <row r="7805">
          <cell r="V7805" t="str">
            <v/>
          </cell>
        </row>
        <row r="7806">
          <cell r="V7806" t="str">
            <v/>
          </cell>
        </row>
        <row r="7807">
          <cell r="V7807" t="str">
            <v/>
          </cell>
        </row>
        <row r="7808">
          <cell r="V7808" t="str">
            <v/>
          </cell>
        </row>
        <row r="7809">
          <cell r="V7809" t="str">
            <v/>
          </cell>
        </row>
        <row r="7810">
          <cell r="V7810" t="str">
            <v/>
          </cell>
        </row>
        <row r="7811">
          <cell r="V7811" t="str">
            <v/>
          </cell>
        </row>
        <row r="7812">
          <cell r="V7812" t="str">
            <v/>
          </cell>
        </row>
        <row r="7813">
          <cell r="V7813" t="str">
            <v/>
          </cell>
        </row>
        <row r="7814">
          <cell r="V7814" t="str">
            <v/>
          </cell>
        </row>
        <row r="7815">
          <cell r="V7815" t="str">
            <v/>
          </cell>
        </row>
        <row r="7816">
          <cell r="V7816" t="str">
            <v/>
          </cell>
        </row>
        <row r="7817">
          <cell r="V7817" t="str">
            <v/>
          </cell>
        </row>
        <row r="7818">
          <cell r="V7818" t="str">
            <v/>
          </cell>
        </row>
        <row r="7819">
          <cell r="V7819" t="str">
            <v/>
          </cell>
        </row>
        <row r="7820">
          <cell r="V7820" t="str">
            <v/>
          </cell>
        </row>
        <row r="7821">
          <cell r="V7821" t="str">
            <v/>
          </cell>
        </row>
        <row r="7822">
          <cell r="V7822" t="str">
            <v/>
          </cell>
        </row>
        <row r="7823">
          <cell r="V7823" t="str">
            <v/>
          </cell>
        </row>
        <row r="7824">
          <cell r="V7824" t="str">
            <v/>
          </cell>
        </row>
        <row r="7825">
          <cell r="V7825" t="str">
            <v/>
          </cell>
        </row>
        <row r="7826">
          <cell r="V7826" t="str">
            <v/>
          </cell>
        </row>
        <row r="7827">
          <cell r="V7827" t="str">
            <v/>
          </cell>
        </row>
        <row r="7828">
          <cell r="V7828" t="str">
            <v/>
          </cell>
        </row>
        <row r="7829">
          <cell r="V7829" t="str">
            <v/>
          </cell>
        </row>
        <row r="7830">
          <cell r="V7830" t="str">
            <v/>
          </cell>
        </row>
        <row r="7831">
          <cell r="V7831" t="str">
            <v/>
          </cell>
        </row>
        <row r="7832">
          <cell r="V7832" t="str">
            <v/>
          </cell>
        </row>
        <row r="7833">
          <cell r="V7833" t="str">
            <v/>
          </cell>
        </row>
        <row r="7834">
          <cell r="V7834" t="str">
            <v/>
          </cell>
        </row>
        <row r="7835">
          <cell r="V7835" t="str">
            <v/>
          </cell>
        </row>
        <row r="7836">
          <cell r="V7836" t="str">
            <v/>
          </cell>
        </row>
        <row r="7837">
          <cell r="V7837" t="str">
            <v/>
          </cell>
        </row>
        <row r="7838">
          <cell r="V7838" t="str">
            <v/>
          </cell>
        </row>
        <row r="7839">
          <cell r="V7839" t="str">
            <v/>
          </cell>
        </row>
        <row r="7840">
          <cell r="V7840" t="str">
            <v/>
          </cell>
        </row>
        <row r="7841">
          <cell r="V7841" t="str">
            <v/>
          </cell>
        </row>
        <row r="7842">
          <cell r="V7842" t="str">
            <v/>
          </cell>
        </row>
        <row r="7843">
          <cell r="V7843" t="str">
            <v/>
          </cell>
        </row>
        <row r="7844">
          <cell r="V7844" t="str">
            <v/>
          </cell>
        </row>
        <row r="7845">
          <cell r="V7845" t="str">
            <v/>
          </cell>
        </row>
        <row r="7846">
          <cell r="V7846" t="str">
            <v/>
          </cell>
        </row>
        <row r="7847">
          <cell r="V7847" t="str">
            <v/>
          </cell>
        </row>
        <row r="7848">
          <cell r="V7848" t="str">
            <v/>
          </cell>
        </row>
        <row r="7849">
          <cell r="V7849" t="str">
            <v/>
          </cell>
        </row>
        <row r="7850">
          <cell r="V7850" t="str">
            <v/>
          </cell>
        </row>
        <row r="7851">
          <cell r="V7851" t="str">
            <v/>
          </cell>
        </row>
        <row r="7852">
          <cell r="V7852" t="str">
            <v/>
          </cell>
        </row>
        <row r="7853">
          <cell r="V7853" t="str">
            <v/>
          </cell>
        </row>
        <row r="7854">
          <cell r="V7854" t="str">
            <v/>
          </cell>
        </row>
        <row r="7855">
          <cell r="V7855" t="str">
            <v/>
          </cell>
        </row>
        <row r="7856">
          <cell r="V7856" t="str">
            <v/>
          </cell>
        </row>
        <row r="7857">
          <cell r="V7857" t="str">
            <v/>
          </cell>
        </row>
        <row r="7858">
          <cell r="V7858" t="str">
            <v/>
          </cell>
        </row>
        <row r="7859">
          <cell r="V7859" t="str">
            <v/>
          </cell>
        </row>
        <row r="7860">
          <cell r="V7860" t="str">
            <v/>
          </cell>
        </row>
        <row r="7861">
          <cell r="V7861" t="str">
            <v/>
          </cell>
        </row>
        <row r="7862">
          <cell r="V7862" t="str">
            <v/>
          </cell>
        </row>
        <row r="7863">
          <cell r="V7863" t="str">
            <v/>
          </cell>
        </row>
        <row r="7864">
          <cell r="V7864" t="str">
            <v/>
          </cell>
        </row>
        <row r="7865">
          <cell r="V7865" t="str">
            <v/>
          </cell>
        </row>
        <row r="7866">
          <cell r="V7866" t="str">
            <v/>
          </cell>
        </row>
        <row r="7867">
          <cell r="V7867" t="str">
            <v/>
          </cell>
        </row>
        <row r="7868">
          <cell r="V7868" t="str">
            <v/>
          </cell>
        </row>
        <row r="7869">
          <cell r="V7869" t="str">
            <v/>
          </cell>
        </row>
        <row r="7870">
          <cell r="V7870" t="str">
            <v/>
          </cell>
        </row>
        <row r="7871">
          <cell r="V7871" t="str">
            <v/>
          </cell>
        </row>
        <row r="7872">
          <cell r="V7872" t="str">
            <v/>
          </cell>
        </row>
        <row r="7873">
          <cell r="V7873" t="str">
            <v/>
          </cell>
        </row>
        <row r="7874">
          <cell r="V7874" t="str">
            <v/>
          </cell>
        </row>
        <row r="7875">
          <cell r="V7875" t="str">
            <v/>
          </cell>
        </row>
        <row r="7876">
          <cell r="V7876" t="str">
            <v/>
          </cell>
        </row>
        <row r="7877">
          <cell r="V7877" t="str">
            <v/>
          </cell>
        </row>
        <row r="7878">
          <cell r="V7878" t="str">
            <v/>
          </cell>
        </row>
        <row r="7879">
          <cell r="V7879" t="str">
            <v/>
          </cell>
        </row>
        <row r="7880">
          <cell r="V7880" t="str">
            <v/>
          </cell>
        </row>
        <row r="7881">
          <cell r="V7881" t="str">
            <v/>
          </cell>
        </row>
        <row r="7882">
          <cell r="V7882" t="str">
            <v/>
          </cell>
        </row>
        <row r="7883">
          <cell r="V7883" t="str">
            <v/>
          </cell>
        </row>
        <row r="7884">
          <cell r="V7884" t="str">
            <v/>
          </cell>
        </row>
        <row r="7885">
          <cell r="V7885" t="str">
            <v/>
          </cell>
        </row>
        <row r="7886">
          <cell r="V7886" t="str">
            <v/>
          </cell>
        </row>
        <row r="7887">
          <cell r="V7887" t="str">
            <v/>
          </cell>
        </row>
        <row r="7888">
          <cell r="V7888" t="str">
            <v/>
          </cell>
        </row>
        <row r="7889">
          <cell r="V7889" t="str">
            <v/>
          </cell>
        </row>
        <row r="7890">
          <cell r="V7890" t="str">
            <v/>
          </cell>
        </row>
        <row r="7891">
          <cell r="V7891" t="str">
            <v/>
          </cell>
        </row>
        <row r="7892">
          <cell r="V7892" t="str">
            <v/>
          </cell>
        </row>
        <row r="7893">
          <cell r="V7893" t="str">
            <v/>
          </cell>
        </row>
        <row r="7894">
          <cell r="V7894" t="str">
            <v/>
          </cell>
        </row>
        <row r="7895">
          <cell r="V7895" t="str">
            <v/>
          </cell>
        </row>
        <row r="7896">
          <cell r="V7896" t="str">
            <v/>
          </cell>
        </row>
        <row r="7897">
          <cell r="V7897" t="str">
            <v/>
          </cell>
        </row>
        <row r="7898">
          <cell r="V7898" t="str">
            <v/>
          </cell>
        </row>
        <row r="7899">
          <cell r="V7899" t="str">
            <v/>
          </cell>
        </row>
        <row r="7900">
          <cell r="V7900" t="str">
            <v/>
          </cell>
        </row>
        <row r="7901">
          <cell r="V7901" t="str">
            <v/>
          </cell>
        </row>
        <row r="7902">
          <cell r="V7902" t="str">
            <v/>
          </cell>
        </row>
        <row r="7903">
          <cell r="V7903" t="str">
            <v/>
          </cell>
        </row>
        <row r="7904">
          <cell r="V7904" t="str">
            <v/>
          </cell>
        </row>
        <row r="7905">
          <cell r="V7905" t="str">
            <v/>
          </cell>
        </row>
        <row r="7906">
          <cell r="V7906" t="str">
            <v/>
          </cell>
        </row>
        <row r="7907">
          <cell r="V7907" t="str">
            <v/>
          </cell>
        </row>
        <row r="7908">
          <cell r="V7908" t="str">
            <v/>
          </cell>
        </row>
        <row r="7909">
          <cell r="V7909" t="str">
            <v/>
          </cell>
        </row>
        <row r="7910">
          <cell r="V7910" t="str">
            <v/>
          </cell>
        </row>
        <row r="7911">
          <cell r="V7911" t="str">
            <v/>
          </cell>
        </row>
        <row r="7912">
          <cell r="V7912" t="str">
            <v/>
          </cell>
        </row>
        <row r="7913">
          <cell r="V7913" t="str">
            <v/>
          </cell>
        </row>
        <row r="7914">
          <cell r="V7914" t="str">
            <v/>
          </cell>
        </row>
        <row r="7915">
          <cell r="V7915" t="str">
            <v/>
          </cell>
        </row>
        <row r="7916">
          <cell r="V7916" t="str">
            <v/>
          </cell>
        </row>
        <row r="7917">
          <cell r="V7917" t="str">
            <v/>
          </cell>
        </row>
        <row r="7918">
          <cell r="V7918" t="str">
            <v/>
          </cell>
        </row>
        <row r="7919">
          <cell r="V7919" t="str">
            <v/>
          </cell>
        </row>
        <row r="7920">
          <cell r="V7920" t="str">
            <v/>
          </cell>
        </row>
        <row r="7921">
          <cell r="V7921" t="str">
            <v/>
          </cell>
        </row>
        <row r="7922">
          <cell r="V7922" t="str">
            <v/>
          </cell>
        </row>
        <row r="7923">
          <cell r="V7923" t="str">
            <v/>
          </cell>
        </row>
        <row r="7924">
          <cell r="V7924" t="str">
            <v/>
          </cell>
        </row>
        <row r="7925">
          <cell r="V7925" t="str">
            <v/>
          </cell>
        </row>
        <row r="7926">
          <cell r="V7926" t="str">
            <v/>
          </cell>
        </row>
        <row r="7927">
          <cell r="V7927" t="str">
            <v/>
          </cell>
        </row>
        <row r="7928">
          <cell r="V7928" t="str">
            <v/>
          </cell>
        </row>
        <row r="7929">
          <cell r="V7929" t="str">
            <v/>
          </cell>
        </row>
        <row r="7930">
          <cell r="V7930" t="str">
            <v/>
          </cell>
        </row>
        <row r="7931">
          <cell r="V7931" t="str">
            <v/>
          </cell>
        </row>
        <row r="7932">
          <cell r="V7932" t="str">
            <v/>
          </cell>
        </row>
        <row r="7933">
          <cell r="V7933" t="str">
            <v/>
          </cell>
        </row>
        <row r="7934">
          <cell r="V7934" t="str">
            <v/>
          </cell>
        </row>
        <row r="7935">
          <cell r="V7935" t="str">
            <v/>
          </cell>
        </row>
        <row r="7936">
          <cell r="V7936" t="str">
            <v/>
          </cell>
        </row>
        <row r="7937">
          <cell r="V7937" t="str">
            <v/>
          </cell>
        </row>
        <row r="7938">
          <cell r="V7938" t="str">
            <v/>
          </cell>
        </row>
        <row r="7939">
          <cell r="V7939" t="str">
            <v/>
          </cell>
        </row>
        <row r="7940">
          <cell r="V7940" t="str">
            <v/>
          </cell>
        </row>
        <row r="7941">
          <cell r="V7941" t="str">
            <v/>
          </cell>
        </row>
        <row r="7942">
          <cell r="V7942" t="str">
            <v/>
          </cell>
        </row>
        <row r="7943">
          <cell r="V7943" t="str">
            <v/>
          </cell>
        </row>
        <row r="7944">
          <cell r="V7944" t="str">
            <v/>
          </cell>
        </row>
        <row r="7945">
          <cell r="V7945" t="str">
            <v/>
          </cell>
        </row>
        <row r="7946">
          <cell r="V7946" t="str">
            <v/>
          </cell>
        </row>
        <row r="7947">
          <cell r="V7947" t="str">
            <v/>
          </cell>
        </row>
        <row r="7948">
          <cell r="V7948" t="str">
            <v/>
          </cell>
        </row>
        <row r="7949">
          <cell r="V7949" t="str">
            <v/>
          </cell>
        </row>
        <row r="7950">
          <cell r="V7950" t="str">
            <v/>
          </cell>
        </row>
        <row r="7951">
          <cell r="V7951" t="str">
            <v/>
          </cell>
        </row>
        <row r="7952">
          <cell r="V7952" t="str">
            <v/>
          </cell>
        </row>
        <row r="7953">
          <cell r="V7953" t="str">
            <v/>
          </cell>
        </row>
        <row r="7954">
          <cell r="V7954" t="str">
            <v/>
          </cell>
        </row>
        <row r="7955">
          <cell r="V7955" t="str">
            <v/>
          </cell>
        </row>
        <row r="7956">
          <cell r="V7956" t="str">
            <v/>
          </cell>
        </row>
        <row r="7957">
          <cell r="V7957" t="str">
            <v/>
          </cell>
        </row>
        <row r="7958">
          <cell r="V7958" t="str">
            <v/>
          </cell>
        </row>
        <row r="7959">
          <cell r="V7959" t="str">
            <v/>
          </cell>
        </row>
        <row r="7960">
          <cell r="V7960" t="str">
            <v/>
          </cell>
        </row>
        <row r="7961">
          <cell r="V7961" t="str">
            <v/>
          </cell>
        </row>
        <row r="7962">
          <cell r="V7962" t="str">
            <v/>
          </cell>
        </row>
        <row r="7963">
          <cell r="V7963" t="str">
            <v/>
          </cell>
        </row>
        <row r="7964">
          <cell r="V7964" t="str">
            <v/>
          </cell>
        </row>
        <row r="7965">
          <cell r="V7965" t="str">
            <v/>
          </cell>
        </row>
        <row r="7966">
          <cell r="V7966" t="str">
            <v/>
          </cell>
        </row>
        <row r="7967">
          <cell r="V7967" t="str">
            <v/>
          </cell>
        </row>
        <row r="7968">
          <cell r="V7968" t="str">
            <v/>
          </cell>
        </row>
        <row r="7969">
          <cell r="V7969" t="str">
            <v/>
          </cell>
        </row>
        <row r="7970">
          <cell r="V7970" t="str">
            <v/>
          </cell>
        </row>
        <row r="7971">
          <cell r="V7971" t="str">
            <v/>
          </cell>
        </row>
        <row r="7972">
          <cell r="V7972" t="str">
            <v/>
          </cell>
        </row>
        <row r="7973">
          <cell r="V7973" t="str">
            <v/>
          </cell>
        </row>
        <row r="7974">
          <cell r="V7974" t="str">
            <v/>
          </cell>
        </row>
        <row r="7975">
          <cell r="V7975" t="str">
            <v/>
          </cell>
        </row>
        <row r="7976">
          <cell r="V7976" t="str">
            <v/>
          </cell>
        </row>
        <row r="7977">
          <cell r="V7977" t="str">
            <v/>
          </cell>
        </row>
        <row r="7978">
          <cell r="V7978" t="str">
            <v/>
          </cell>
        </row>
        <row r="7979">
          <cell r="V7979" t="str">
            <v/>
          </cell>
        </row>
        <row r="7980">
          <cell r="V7980" t="str">
            <v/>
          </cell>
        </row>
        <row r="7981">
          <cell r="V7981" t="str">
            <v/>
          </cell>
        </row>
        <row r="7982">
          <cell r="V7982" t="str">
            <v/>
          </cell>
        </row>
        <row r="7983">
          <cell r="V7983" t="str">
            <v/>
          </cell>
        </row>
        <row r="7984">
          <cell r="V7984" t="str">
            <v/>
          </cell>
        </row>
        <row r="7985">
          <cell r="V7985" t="str">
            <v/>
          </cell>
        </row>
        <row r="7986">
          <cell r="V7986" t="str">
            <v/>
          </cell>
        </row>
        <row r="7987">
          <cell r="V7987" t="str">
            <v/>
          </cell>
        </row>
        <row r="7988">
          <cell r="V7988" t="str">
            <v/>
          </cell>
        </row>
        <row r="7989">
          <cell r="V7989" t="str">
            <v/>
          </cell>
        </row>
        <row r="7990">
          <cell r="V7990" t="str">
            <v/>
          </cell>
        </row>
        <row r="7991">
          <cell r="V7991" t="str">
            <v/>
          </cell>
        </row>
        <row r="7992">
          <cell r="V7992" t="str">
            <v/>
          </cell>
        </row>
        <row r="7993">
          <cell r="V7993" t="str">
            <v/>
          </cell>
        </row>
        <row r="7994">
          <cell r="V7994" t="str">
            <v/>
          </cell>
        </row>
        <row r="7995">
          <cell r="V7995" t="str">
            <v/>
          </cell>
        </row>
        <row r="7996">
          <cell r="V7996" t="str">
            <v/>
          </cell>
        </row>
        <row r="7997">
          <cell r="V7997" t="str">
            <v/>
          </cell>
        </row>
        <row r="7998">
          <cell r="V7998" t="str">
            <v/>
          </cell>
        </row>
        <row r="7999">
          <cell r="V7999" t="str">
            <v/>
          </cell>
        </row>
        <row r="8000">
          <cell r="V8000" t="str">
            <v/>
          </cell>
        </row>
        <row r="8001">
          <cell r="V8001" t="str">
            <v/>
          </cell>
        </row>
        <row r="8002">
          <cell r="V8002" t="str">
            <v/>
          </cell>
        </row>
        <row r="8003">
          <cell r="V8003" t="str">
            <v/>
          </cell>
        </row>
        <row r="8004">
          <cell r="V8004" t="str">
            <v/>
          </cell>
        </row>
        <row r="8005">
          <cell r="V8005" t="str">
            <v/>
          </cell>
        </row>
        <row r="8006">
          <cell r="V8006" t="str">
            <v/>
          </cell>
        </row>
        <row r="8007">
          <cell r="V8007" t="str">
            <v/>
          </cell>
        </row>
        <row r="8008">
          <cell r="V8008" t="str">
            <v/>
          </cell>
        </row>
        <row r="8009">
          <cell r="V8009" t="str">
            <v/>
          </cell>
        </row>
        <row r="8010">
          <cell r="V8010" t="str">
            <v/>
          </cell>
        </row>
        <row r="8011">
          <cell r="V8011" t="str">
            <v/>
          </cell>
        </row>
        <row r="8012">
          <cell r="V8012" t="str">
            <v/>
          </cell>
        </row>
        <row r="8013">
          <cell r="V8013" t="str">
            <v/>
          </cell>
        </row>
        <row r="8014">
          <cell r="V8014" t="str">
            <v/>
          </cell>
        </row>
        <row r="8015">
          <cell r="V8015" t="str">
            <v/>
          </cell>
        </row>
        <row r="8016">
          <cell r="V8016" t="str">
            <v/>
          </cell>
        </row>
        <row r="8017">
          <cell r="V8017" t="str">
            <v/>
          </cell>
        </row>
        <row r="8018">
          <cell r="V8018" t="str">
            <v/>
          </cell>
        </row>
        <row r="8019">
          <cell r="V8019" t="str">
            <v/>
          </cell>
        </row>
        <row r="8020">
          <cell r="V8020" t="str">
            <v/>
          </cell>
        </row>
        <row r="8021">
          <cell r="V8021" t="str">
            <v/>
          </cell>
        </row>
        <row r="8022">
          <cell r="V8022" t="str">
            <v/>
          </cell>
        </row>
        <row r="8023">
          <cell r="V8023" t="str">
            <v/>
          </cell>
        </row>
        <row r="8024">
          <cell r="V8024" t="str">
            <v/>
          </cell>
        </row>
        <row r="8025">
          <cell r="V8025" t="str">
            <v/>
          </cell>
        </row>
        <row r="8026">
          <cell r="V8026" t="str">
            <v/>
          </cell>
        </row>
        <row r="8027">
          <cell r="V8027" t="str">
            <v/>
          </cell>
        </row>
        <row r="8028">
          <cell r="V8028" t="str">
            <v/>
          </cell>
        </row>
        <row r="8029">
          <cell r="V8029" t="str">
            <v/>
          </cell>
        </row>
        <row r="8030">
          <cell r="V8030" t="str">
            <v/>
          </cell>
        </row>
        <row r="8031">
          <cell r="V8031" t="str">
            <v/>
          </cell>
        </row>
        <row r="8032">
          <cell r="V8032" t="str">
            <v/>
          </cell>
        </row>
        <row r="8033">
          <cell r="V8033" t="str">
            <v/>
          </cell>
        </row>
        <row r="8034">
          <cell r="V8034" t="str">
            <v/>
          </cell>
        </row>
        <row r="8035">
          <cell r="V8035" t="str">
            <v/>
          </cell>
        </row>
        <row r="8036">
          <cell r="V8036" t="str">
            <v/>
          </cell>
        </row>
        <row r="8037">
          <cell r="V8037" t="str">
            <v/>
          </cell>
        </row>
        <row r="8038">
          <cell r="V8038" t="str">
            <v/>
          </cell>
        </row>
        <row r="8039">
          <cell r="V8039" t="str">
            <v/>
          </cell>
        </row>
        <row r="8040">
          <cell r="V8040" t="str">
            <v/>
          </cell>
        </row>
        <row r="8041">
          <cell r="V8041" t="str">
            <v/>
          </cell>
        </row>
        <row r="8042">
          <cell r="V8042" t="str">
            <v/>
          </cell>
        </row>
        <row r="8043">
          <cell r="V8043" t="str">
            <v/>
          </cell>
        </row>
        <row r="8044">
          <cell r="V8044" t="str">
            <v/>
          </cell>
        </row>
        <row r="8045">
          <cell r="V8045" t="str">
            <v/>
          </cell>
        </row>
        <row r="8046">
          <cell r="V8046" t="str">
            <v/>
          </cell>
        </row>
        <row r="8047">
          <cell r="V8047" t="str">
            <v/>
          </cell>
        </row>
        <row r="8048">
          <cell r="V8048" t="str">
            <v/>
          </cell>
        </row>
        <row r="8049">
          <cell r="V8049" t="str">
            <v/>
          </cell>
        </row>
        <row r="8050">
          <cell r="V8050" t="str">
            <v/>
          </cell>
        </row>
        <row r="8051">
          <cell r="V8051" t="str">
            <v/>
          </cell>
        </row>
        <row r="8052">
          <cell r="V8052" t="str">
            <v/>
          </cell>
        </row>
        <row r="8053">
          <cell r="V8053" t="str">
            <v/>
          </cell>
        </row>
        <row r="8054">
          <cell r="V8054" t="str">
            <v/>
          </cell>
        </row>
        <row r="8055">
          <cell r="V8055" t="str">
            <v/>
          </cell>
        </row>
        <row r="8056">
          <cell r="V8056" t="str">
            <v/>
          </cell>
        </row>
        <row r="8057">
          <cell r="V8057" t="str">
            <v/>
          </cell>
        </row>
        <row r="8058">
          <cell r="V8058" t="str">
            <v/>
          </cell>
        </row>
        <row r="8059">
          <cell r="V8059" t="str">
            <v/>
          </cell>
        </row>
        <row r="8060">
          <cell r="V8060" t="str">
            <v/>
          </cell>
        </row>
        <row r="8061">
          <cell r="V8061" t="str">
            <v/>
          </cell>
        </row>
        <row r="8062">
          <cell r="V8062" t="str">
            <v/>
          </cell>
        </row>
        <row r="8063">
          <cell r="V8063" t="str">
            <v/>
          </cell>
        </row>
        <row r="8064">
          <cell r="V8064" t="str">
            <v/>
          </cell>
        </row>
        <row r="8065">
          <cell r="V8065" t="str">
            <v/>
          </cell>
        </row>
        <row r="8066">
          <cell r="V8066" t="str">
            <v/>
          </cell>
        </row>
        <row r="8067">
          <cell r="V8067" t="str">
            <v/>
          </cell>
        </row>
        <row r="8068">
          <cell r="V8068" t="str">
            <v/>
          </cell>
        </row>
        <row r="8069">
          <cell r="V8069" t="str">
            <v/>
          </cell>
        </row>
        <row r="8070">
          <cell r="V8070" t="str">
            <v/>
          </cell>
        </row>
        <row r="8071">
          <cell r="V8071" t="str">
            <v/>
          </cell>
        </row>
        <row r="8072">
          <cell r="V8072" t="str">
            <v/>
          </cell>
        </row>
        <row r="8073">
          <cell r="V8073" t="str">
            <v/>
          </cell>
        </row>
        <row r="8074">
          <cell r="V8074" t="str">
            <v/>
          </cell>
        </row>
        <row r="8075">
          <cell r="V8075" t="str">
            <v/>
          </cell>
        </row>
        <row r="8076">
          <cell r="V8076" t="str">
            <v/>
          </cell>
        </row>
        <row r="8077">
          <cell r="V8077" t="str">
            <v/>
          </cell>
        </row>
        <row r="8078">
          <cell r="V8078" t="str">
            <v/>
          </cell>
        </row>
        <row r="8079">
          <cell r="V8079" t="str">
            <v/>
          </cell>
        </row>
        <row r="8080">
          <cell r="V8080" t="str">
            <v/>
          </cell>
        </row>
        <row r="8081">
          <cell r="V8081" t="str">
            <v/>
          </cell>
        </row>
        <row r="8082">
          <cell r="V8082" t="str">
            <v/>
          </cell>
        </row>
        <row r="8083">
          <cell r="V8083" t="str">
            <v/>
          </cell>
        </row>
        <row r="8084">
          <cell r="V8084" t="str">
            <v/>
          </cell>
        </row>
        <row r="8085">
          <cell r="V8085" t="str">
            <v/>
          </cell>
        </row>
        <row r="8086">
          <cell r="V8086" t="str">
            <v/>
          </cell>
        </row>
        <row r="8087">
          <cell r="V8087" t="str">
            <v/>
          </cell>
        </row>
        <row r="8088">
          <cell r="V8088" t="str">
            <v/>
          </cell>
        </row>
        <row r="8089">
          <cell r="V8089" t="str">
            <v/>
          </cell>
        </row>
        <row r="8090">
          <cell r="V8090" t="str">
            <v/>
          </cell>
        </row>
        <row r="8091">
          <cell r="V8091" t="str">
            <v/>
          </cell>
        </row>
        <row r="8092">
          <cell r="V8092" t="str">
            <v/>
          </cell>
        </row>
        <row r="8093">
          <cell r="V8093" t="str">
            <v/>
          </cell>
        </row>
        <row r="8094">
          <cell r="V8094" t="str">
            <v/>
          </cell>
        </row>
        <row r="8095">
          <cell r="V8095" t="str">
            <v/>
          </cell>
        </row>
        <row r="8096">
          <cell r="V8096" t="str">
            <v/>
          </cell>
        </row>
        <row r="8097">
          <cell r="V8097" t="str">
            <v/>
          </cell>
        </row>
        <row r="8098">
          <cell r="V8098" t="str">
            <v/>
          </cell>
        </row>
        <row r="8099">
          <cell r="V8099" t="str">
            <v/>
          </cell>
        </row>
        <row r="8100">
          <cell r="V8100" t="str">
            <v/>
          </cell>
        </row>
        <row r="8101">
          <cell r="V8101" t="str">
            <v/>
          </cell>
        </row>
        <row r="8102">
          <cell r="V8102" t="str">
            <v/>
          </cell>
        </row>
        <row r="8103">
          <cell r="V8103" t="str">
            <v/>
          </cell>
        </row>
        <row r="8104">
          <cell r="V8104" t="str">
            <v/>
          </cell>
        </row>
        <row r="8105">
          <cell r="V8105" t="str">
            <v/>
          </cell>
        </row>
        <row r="8106">
          <cell r="V8106" t="str">
            <v/>
          </cell>
        </row>
        <row r="8107">
          <cell r="V8107" t="str">
            <v/>
          </cell>
        </row>
        <row r="8108">
          <cell r="V8108" t="str">
            <v/>
          </cell>
        </row>
        <row r="8109">
          <cell r="V8109" t="str">
            <v/>
          </cell>
        </row>
        <row r="8110">
          <cell r="V8110" t="str">
            <v/>
          </cell>
        </row>
        <row r="8111">
          <cell r="V8111" t="str">
            <v/>
          </cell>
        </row>
        <row r="8112">
          <cell r="V8112" t="str">
            <v/>
          </cell>
        </row>
        <row r="8113">
          <cell r="V8113" t="str">
            <v/>
          </cell>
        </row>
        <row r="8114">
          <cell r="V8114" t="str">
            <v/>
          </cell>
        </row>
        <row r="8115">
          <cell r="V8115" t="str">
            <v/>
          </cell>
        </row>
        <row r="8116">
          <cell r="V8116" t="str">
            <v/>
          </cell>
        </row>
        <row r="8117">
          <cell r="V8117" t="str">
            <v/>
          </cell>
        </row>
        <row r="8118">
          <cell r="V8118" t="str">
            <v/>
          </cell>
        </row>
        <row r="8119">
          <cell r="V8119" t="str">
            <v/>
          </cell>
        </row>
        <row r="8120">
          <cell r="V8120" t="str">
            <v/>
          </cell>
        </row>
        <row r="8121">
          <cell r="V8121" t="str">
            <v/>
          </cell>
        </row>
        <row r="8122">
          <cell r="V8122" t="str">
            <v/>
          </cell>
        </row>
        <row r="8123">
          <cell r="V8123" t="str">
            <v/>
          </cell>
        </row>
        <row r="8124">
          <cell r="V8124" t="str">
            <v/>
          </cell>
        </row>
        <row r="8125">
          <cell r="V8125" t="str">
            <v/>
          </cell>
        </row>
        <row r="8126">
          <cell r="V8126" t="str">
            <v/>
          </cell>
        </row>
        <row r="8127">
          <cell r="V8127" t="str">
            <v/>
          </cell>
        </row>
        <row r="8128">
          <cell r="V8128" t="str">
            <v/>
          </cell>
        </row>
        <row r="8129">
          <cell r="V8129" t="str">
            <v/>
          </cell>
        </row>
        <row r="8130">
          <cell r="V8130" t="str">
            <v/>
          </cell>
        </row>
        <row r="8131">
          <cell r="V8131" t="str">
            <v/>
          </cell>
        </row>
        <row r="8132">
          <cell r="V8132" t="str">
            <v/>
          </cell>
        </row>
        <row r="8133">
          <cell r="V8133" t="str">
            <v/>
          </cell>
        </row>
        <row r="8134">
          <cell r="V8134" t="str">
            <v/>
          </cell>
        </row>
        <row r="8135">
          <cell r="V8135" t="str">
            <v/>
          </cell>
        </row>
        <row r="8136">
          <cell r="V8136" t="str">
            <v/>
          </cell>
        </row>
        <row r="8137">
          <cell r="V8137" t="str">
            <v/>
          </cell>
        </row>
        <row r="8138">
          <cell r="V8138" t="str">
            <v/>
          </cell>
        </row>
        <row r="8139">
          <cell r="V8139" t="str">
            <v/>
          </cell>
        </row>
        <row r="8140">
          <cell r="V8140" t="str">
            <v/>
          </cell>
        </row>
        <row r="8141">
          <cell r="V8141" t="str">
            <v/>
          </cell>
        </row>
        <row r="8142">
          <cell r="V8142" t="str">
            <v/>
          </cell>
        </row>
        <row r="8143">
          <cell r="V8143" t="str">
            <v/>
          </cell>
        </row>
        <row r="8144">
          <cell r="V8144" t="str">
            <v/>
          </cell>
        </row>
        <row r="8145">
          <cell r="V8145" t="str">
            <v/>
          </cell>
        </row>
        <row r="8146">
          <cell r="V8146" t="str">
            <v/>
          </cell>
        </row>
        <row r="8147">
          <cell r="V8147" t="str">
            <v/>
          </cell>
        </row>
        <row r="8148">
          <cell r="V8148" t="str">
            <v/>
          </cell>
        </row>
        <row r="8149">
          <cell r="V8149" t="str">
            <v/>
          </cell>
        </row>
        <row r="8150">
          <cell r="V8150" t="str">
            <v/>
          </cell>
        </row>
        <row r="8151">
          <cell r="V8151" t="str">
            <v/>
          </cell>
        </row>
        <row r="8152">
          <cell r="V8152" t="str">
            <v/>
          </cell>
        </row>
        <row r="8153">
          <cell r="V8153" t="str">
            <v/>
          </cell>
        </row>
        <row r="8154">
          <cell r="V8154" t="str">
            <v/>
          </cell>
        </row>
        <row r="8155">
          <cell r="V8155" t="str">
            <v/>
          </cell>
        </row>
        <row r="8156">
          <cell r="V8156" t="str">
            <v/>
          </cell>
        </row>
        <row r="8157">
          <cell r="V8157" t="str">
            <v/>
          </cell>
        </row>
        <row r="8158">
          <cell r="V8158" t="str">
            <v/>
          </cell>
        </row>
        <row r="8159">
          <cell r="V8159" t="str">
            <v/>
          </cell>
        </row>
        <row r="8160">
          <cell r="V8160" t="str">
            <v/>
          </cell>
        </row>
        <row r="8161">
          <cell r="V8161" t="str">
            <v/>
          </cell>
        </row>
        <row r="8162">
          <cell r="V8162" t="str">
            <v/>
          </cell>
        </row>
        <row r="8163">
          <cell r="V8163" t="str">
            <v/>
          </cell>
        </row>
        <row r="8164">
          <cell r="V8164" t="str">
            <v/>
          </cell>
        </row>
        <row r="8165">
          <cell r="V8165" t="str">
            <v/>
          </cell>
        </row>
        <row r="8166">
          <cell r="V8166" t="str">
            <v/>
          </cell>
        </row>
        <row r="8167">
          <cell r="V8167" t="str">
            <v/>
          </cell>
        </row>
        <row r="8168">
          <cell r="V8168" t="str">
            <v/>
          </cell>
        </row>
        <row r="8169">
          <cell r="V8169" t="str">
            <v/>
          </cell>
        </row>
        <row r="8170">
          <cell r="V8170" t="str">
            <v/>
          </cell>
        </row>
        <row r="8171">
          <cell r="V8171" t="str">
            <v/>
          </cell>
        </row>
        <row r="8172">
          <cell r="V8172" t="str">
            <v/>
          </cell>
        </row>
        <row r="8173">
          <cell r="V8173" t="str">
            <v/>
          </cell>
        </row>
        <row r="8174">
          <cell r="V8174" t="str">
            <v/>
          </cell>
        </row>
        <row r="8175">
          <cell r="V8175" t="str">
            <v/>
          </cell>
        </row>
        <row r="8176">
          <cell r="V8176" t="str">
            <v/>
          </cell>
        </row>
        <row r="8177">
          <cell r="V8177" t="str">
            <v/>
          </cell>
        </row>
        <row r="8178">
          <cell r="V8178" t="str">
            <v/>
          </cell>
        </row>
        <row r="8179">
          <cell r="V8179" t="str">
            <v/>
          </cell>
        </row>
        <row r="8180">
          <cell r="V8180" t="str">
            <v/>
          </cell>
        </row>
        <row r="8181">
          <cell r="V8181" t="str">
            <v/>
          </cell>
        </row>
        <row r="8182">
          <cell r="V8182" t="str">
            <v/>
          </cell>
        </row>
        <row r="8183">
          <cell r="V8183" t="str">
            <v/>
          </cell>
        </row>
        <row r="8184">
          <cell r="V8184" t="str">
            <v/>
          </cell>
        </row>
        <row r="8185">
          <cell r="V8185" t="str">
            <v/>
          </cell>
        </row>
        <row r="8186">
          <cell r="V8186" t="str">
            <v/>
          </cell>
        </row>
        <row r="8187">
          <cell r="V8187" t="str">
            <v/>
          </cell>
        </row>
        <row r="8188">
          <cell r="V8188" t="str">
            <v/>
          </cell>
        </row>
        <row r="8189">
          <cell r="V8189" t="str">
            <v/>
          </cell>
        </row>
        <row r="8190">
          <cell r="V8190" t="str">
            <v/>
          </cell>
        </row>
        <row r="8191">
          <cell r="V8191" t="str">
            <v/>
          </cell>
        </row>
        <row r="8192">
          <cell r="V8192" t="str">
            <v/>
          </cell>
        </row>
        <row r="8193">
          <cell r="V8193" t="str">
            <v/>
          </cell>
        </row>
        <row r="8194">
          <cell r="V8194" t="str">
            <v/>
          </cell>
        </row>
        <row r="8195">
          <cell r="V8195" t="str">
            <v/>
          </cell>
        </row>
        <row r="8196">
          <cell r="V8196" t="str">
            <v/>
          </cell>
        </row>
        <row r="8197">
          <cell r="V8197" t="str">
            <v/>
          </cell>
        </row>
        <row r="8198">
          <cell r="V8198" t="str">
            <v/>
          </cell>
        </row>
        <row r="8199">
          <cell r="V8199" t="str">
            <v/>
          </cell>
        </row>
        <row r="8200">
          <cell r="V8200" t="str">
            <v/>
          </cell>
        </row>
        <row r="8201">
          <cell r="V8201" t="str">
            <v/>
          </cell>
        </row>
        <row r="8202">
          <cell r="V8202" t="str">
            <v/>
          </cell>
        </row>
        <row r="8203">
          <cell r="V8203" t="str">
            <v/>
          </cell>
        </row>
        <row r="8204">
          <cell r="V8204" t="str">
            <v/>
          </cell>
        </row>
        <row r="8205">
          <cell r="V8205" t="str">
            <v/>
          </cell>
        </row>
        <row r="8206">
          <cell r="V8206" t="str">
            <v/>
          </cell>
        </row>
        <row r="8207">
          <cell r="V8207" t="str">
            <v/>
          </cell>
        </row>
        <row r="8208">
          <cell r="V8208" t="str">
            <v/>
          </cell>
        </row>
        <row r="8209">
          <cell r="V8209" t="str">
            <v/>
          </cell>
        </row>
        <row r="8210">
          <cell r="V8210" t="str">
            <v/>
          </cell>
        </row>
        <row r="8211">
          <cell r="V8211" t="str">
            <v/>
          </cell>
        </row>
        <row r="8212">
          <cell r="V8212" t="str">
            <v/>
          </cell>
        </row>
        <row r="8213">
          <cell r="V8213" t="str">
            <v/>
          </cell>
        </row>
        <row r="8214">
          <cell r="V8214" t="str">
            <v/>
          </cell>
        </row>
        <row r="8215">
          <cell r="V8215" t="str">
            <v/>
          </cell>
        </row>
        <row r="8216">
          <cell r="V8216" t="str">
            <v/>
          </cell>
        </row>
        <row r="8217">
          <cell r="V8217" t="str">
            <v/>
          </cell>
        </row>
        <row r="8218">
          <cell r="V8218" t="str">
            <v/>
          </cell>
        </row>
        <row r="8219">
          <cell r="V8219" t="str">
            <v/>
          </cell>
        </row>
        <row r="8220">
          <cell r="V8220" t="str">
            <v/>
          </cell>
        </row>
        <row r="8221">
          <cell r="V8221" t="str">
            <v/>
          </cell>
        </row>
        <row r="8222">
          <cell r="V8222" t="str">
            <v/>
          </cell>
        </row>
        <row r="8223">
          <cell r="V8223" t="str">
            <v/>
          </cell>
        </row>
        <row r="8224">
          <cell r="V8224" t="str">
            <v/>
          </cell>
        </row>
        <row r="8225">
          <cell r="V8225" t="str">
            <v/>
          </cell>
        </row>
        <row r="8226">
          <cell r="V8226" t="str">
            <v/>
          </cell>
        </row>
        <row r="8227">
          <cell r="V8227" t="str">
            <v/>
          </cell>
        </row>
        <row r="8228">
          <cell r="V8228" t="str">
            <v/>
          </cell>
        </row>
        <row r="8229">
          <cell r="V8229" t="str">
            <v/>
          </cell>
        </row>
        <row r="8230">
          <cell r="V8230" t="str">
            <v/>
          </cell>
        </row>
        <row r="8231">
          <cell r="V8231" t="str">
            <v/>
          </cell>
        </row>
        <row r="8232">
          <cell r="V8232" t="str">
            <v/>
          </cell>
        </row>
        <row r="8233">
          <cell r="V8233" t="str">
            <v/>
          </cell>
        </row>
        <row r="8234">
          <cell r="V8234" t="str">
            <v/>
          </cell>
        </row>
        <row r="8235">
          <cell r="V8235" t="str">
            <v/>
          </cell>
        </row>
        <row r="8236">
          <cell r="V8236" t="str">
            <v/>
          </cell>
        </row>
        <row r="8237">
          <cell r="V8237" t="str">
            <v/>
          </cell>
        </row>
        <row r="8238">
          <cell r="V8238" t="str">
            <v/>
          </cell>
        </row>
        <row r="8239">
          <cell r="V8239" t="str">
            <v/>
          </cell>
        </row>
        <row r="8240">
          <cell r="V8240" t="str">
            <v/>
          </cell>
        </row>
        <row r="8241">
          <cell r="V8241" t="str">
            <v/>
          </cell>
        </row>
        <row r="8242">
          <cell r="V8242" t="str">
            <v/>
          </cell>
        </row>
        <row r="8243">
          <cell r="V8243" t="str">
            <v/>
          </cell>
        </row>
        <row r="8244">
          <cell r="V8244" t="str">
            <v/>
          </cell>
        </row>
        <row r="8245">
          <cell r="V8245" t="str">
            <v/>
          </cell>
        </row>
        <row r="8246">
          <cell r="V8246" t="str">
            <v/>
          </cell>
        </row>
        <row r="8247">
          <cell r="V8247" t="str">
            <v/>
          </cell>
        </row>
        <row r="8248">
          <cell r="V8248" t="str">
            <v/>
          </cell>
        </row>
        <row r="8249">
          <cell r="V8249" t="str">
            <v/>
          </cell>
        </row>
        <row r="8250">
          <cell r="V8250" t="str">
            <v/>
          </cell>
        </row>
        <row r="8251">
          <cell r="V8251" t="str">
            <v/>
          </cell>
        </row>
        <row r="8252">
          <cell r="V8252" t="str">
            <v/>
          </cell>
        </row>
        <row r="8253">
          <cell r="V8253" t="str">
            <v/>
          </cell>
        </row>
        <row r="8254">
          <cell r="V8254" t="str">
            <v/>
          </cell>
        </row>
        <row r="8255">
          <cell r="V8255" t="str">
            <v/>
          </cell>
        </row>
        <row r="8256">
          <cell r="V8256" t="str">
            <v/>
          </cell>
        </row>
        <row r="8257">
          <cell r="V8257" t="str">
            <v/>
          </cell>
        </row>
        <row r="8258">
          <cell r="V8258" t="str">
            <v/>
          </cell>
        </row>
        <row r="8259">
          <cell r="V8259" t="str">
            <v/>
          </cell>
        </row>
        <row r="8260">
          <cell r="V8260" t="str">
            <v/>
          </cell>
        </row>
        <row r="8261">
          <cell r="V8261" t="str">
            <v/>
          </cell>
        </row>
        <row r="8262">
          <cell r="V8262" t="str">
            <v/>
          </cell>
        </row>
        <row r="8263">
          <cell r="V8263" t="str">
            <v/>
          </cell>
        </row>
        <row r="8264">
          <cell r="V8264" t="str">
            <v/>
          </cell>
        </row>
        <row r="8265">
          <cell r="V8265" t="str">
            <v/>
          </cell>
        </row>
        <row r="8266">
          <cell r="V8266" t="str">
            <v/>
          </cell>
        </row>
        <row r="8267">
          <cell r="V8267" t="str">
            <v/>
          </cell>
        </row>
        <row r="8268">
          <cell r="V8268" t="str">
            <v/>
          </cell>
        </row>
        <row r="8269">
          <cell r="V8269" t="str">
            <v/>
          </cell>
        </row>
        <row r="8270">
          <cell r="V8270" t="str">
            <v/>
          </cell>
        </row>
        <row r="8271">
          <cell r="V8271" t="str">
            <v/>
          </cell>
        </row>
        <row r="8272">
          <cell r="V8272" t="str">
            <v/>
          </cell>
        </row>
        <row r="8273">
          <cell r="V8273" t="str">
            <v/>
          </cell>
        </row>
        <row r="8274">
          <cell r="V8274" t="str">
            <v/>
          </cell>
        </row>
        <row r="8275">
          <cell r="V8275" t="str">
            <v/>
          </cell>
        </row>
        <row r="8276">
          <cell r="V8276" t="str">
            <v/>
          </cell>
        </row>
        <row r="8277">
          <cell r="V8277" t="str">
            <v/>
          </cell>
        </row>
        <row r="8278">
          <cell r="V8278" t="str">
            <v/>
          </cell>
        </row>
        <row r="8279">
          <cell r="V8279" t="str">
            <v/>
          </cell>
        </row>
        <row r="8280">
          <cell r="V8280" t="str">
            <v/>
          </cell>
        </row>
        <row r="8281">
          <cell r="V8281" t="str">
            <v/>
          </cell>
        </row>
        <row r="8282">
          <cell r="V8282" t="str">
            <v/>
          </cell>
        </row>
        <row r="8283">
          <cell r="V8283" t="str">
            <v/>
          </cell>
        </row>
        <row r="8284">
          <cell r="V8284" t="str">
            <v/>
          </cell>
        </row>
        <row r="8285">
          <cell r="V8285" t="str">
            <v/>
          </cell>
        </row>
        <row r="8286">
          <cell r="V8286" t="str">
            <v/>
          </cell>
        </row>
        <row r="8287">
          <cell r="V8287" t="str">
            <v/>
          </cell>
        </row>
        <row r="8288">
          <cell r="V8288" t="str">
            <v/>
          </cell>
        </row>
        <row r="8289">
          <cell r="V8289" t="str">
            <v/>
          </cell>
        </row>
        <row r="8290">
          <cell r="V8290" t="str">
            <v/>
          </cell>
        </row>
        <row r="8291">
          <cell r="V8291" t="str">
            <v/>
          </cell>
        </row>
        <row r="8292">
          <cell r="V8292" t="str">
            <v/>
          </cell>
        </row>
        <row r="8293">
          <cell r="V8293" t="str">
            <v/>
          </cell>
        </row>
        <row r="8294">
          <cell r="V8294" t="str">
            <v/>
          </cell>
        </row>
        <row r="8295">
          <cell r="V8295" t="str">
            <v/>
          </cell>
        </row>
        <row r="8296">
          <cell r="V8296" t="str">
            <v/>
          </cell>
        </row>
        <row r="8297">
          <cell r="V8297" t="str">
            <v/>
          </cell>
        </row>
        <row r="8298">
          <cell r="V8298" t="str">
            <v/>
          </cell>
        </row>
        <row r="8299">
          <cell r="V8299" t="str">
            <v/>
          </cell>
        </row>
        <row r="8300">
          <cell r="V8300" t="str">
            <v/>
          </cell>
        </row>
        <row r="8301">
          <cell r="V8301" t="str">
            <v/>
          </cell>
        </row>
        <row r="8302">
          <cell r="V8302" t="str">
            <v/>
          </cell>
        </row>
        <row r="8303">
          <cell r="V8303" t="str">
            <v/>
          </cell>
        </row>
        <row r="8304">
          <cell r="V8304" t="str">
            <v/>
          </cell>
        </row>
        <row r="8305">
          <cell r="V8305" t="str">
            <v/>
          </cell>
        </row>
        <row r="8306">
          <cell r="V8306" t="str">
            <v/>
          </cell>
        </row>
        <row r="8307">
          <cell r="V8307" t="str">
            <v/>
          </cell>
        </row>
        <row r="8308">
          <cell r="V8308" t="str">
            <v/>
          </cell>
        </row>
        <row r="8309">
          <cell r="V8309" t="str">
            <v/>
          </cell>
        </row>
        <row r="8310">
          <cell r="V8310" t="str">
            <v/>
          </cell>
        </row>
        <row r="8311">
          <cell r="V8311" t="str">
            <v/>
          </cell>
        </row>
        <row r="8312">
          <cell r="V8312" t="str">
            <v/>
          </cell>
        </row>
        <row r="8313">
          <cell r="V8313" t="str">
            <v/>
          </cell>
        </row>
        <row r="8314">
          <cell r="V8314" t="str">
            <v/>
          </cell>
        </row>
        <row r="8315">
          <cell r="V8315" t="str">
            <v/>
          </cell>
        </row>
        <row r="8316">
          <cell r="V8316" t="str">
            <v/>
          </cell>
        </row>
        <row r="8317">
          <cell r="V8317" t="str">
            <v/>
          </cell>
        </row>
        <row r="8318">
          <cell r="V8318" t="str">
            <v/>
          </cell>
        </row>
        <row r="8319">
          <cell r="V8319" t="str">
            <v/>
          </cell>
        </row>
        <row r="8320">
          <cell r="V8320" t="str">
            <v/>
          </cell>
        </row>
        <row r="8321">
          <cell r="V8321" t="str">
            <v/>
          </cell>
        </row>
        <row r="8322">
          <cell r="V8322" t="str">
            <v/>
          </cell>
        </row>
        <row r="8323">
          <cell r="V8323" t="str">
            <v/>
          </cell>
        </row>
        <row r="8324">
          <cell r="V8324" t="str">
            <v/>
          </cell>
        </row>
        <row r="8325">
          <cell r="V8325" t="str">
            <v/>
          </cell>
        </row>
        <row r="8326">
          <cell r="V8326" t="str">
            <v/>
          </cell>
        </row>
        <row r="8327">
          <cell r="V8327" t="str">
            <v/>
          </cell>
        </row>
        <row r="8328">
          <cell r="V8328" t="str">
            <v/>
          </cell>
        </row>
        <row r="8329">
          <cell r="V8329" t="str">
            <v/>
          </cell>
        </row>
        <row r="8330">
          <cell r="V8330" t="str">
            <v/>
          </cell>
        </row>
        <row r="8331">
          <cell r="V8331" t="str">
            <v/>
          </cell>
        </row>
        <row r="8332">
          <cell r="V8332" t="str">
            <v/>
          </cell>
        </row>
        <row r="8333">
          <cell r="V8333" t="str">
            <v/>
          </cell>
        </row>
        <row r="8334">
          <cell r="V8334" t="str">
            <v/>
          </cell>
        </row>
        <row r="8335">
          <cell r="V8335" t="str">
            <v/>
          </cell>
        </row>
        <row r="8336">
          <cell r="V8336" t="str">
            <v/>
          </cell>
        </row>
        <row r="8337">
          <cell r="V8337" t="str">
            <v/>
          </cell>
        </row>
        <row r="8338">
          <cell r="V8338" t="str">
            <v/>
          </cell>
        </row>
        <row r="8339">
          <cell r="V8339" t="str">
            <v/>
          </cell>
        </row>
        <row r="8340">
          <cell r="V8340" t="str">
            <v/>
          </cell>
        </row>
        <row r="8341">
          <cell r="V8341" t="str">
            <v/>
          </cell>
        </row>
        <row r="8342">
          <cell r="V8342" t="str">
            <v/>
          </cell>
        </row>
        <row r="8343">
          <cell r="V8343" t="str">
            <v/>
          </cell>
        </row>
        <row r="8344">
          <cell r="V8344" t="str">
            <v/>
          </cell>
        </row>
        <row r="8345">
          <cell r="V8345" t="str">
            <v/>
          </cell>
        </row>
        <row r="8346">
          <cell r="V8346" t="str">
            <v/>
          </cell>
        </row>
        <row r="8347">
          <cell r="V8347" t="str">
            <v/>
          </cell>
        </row>
        <row r="8348">
          <cell r="V8348" t="str">
            <v/>
          </cell>
        </row>
        <row r="8349">
          <cell r="V8349" t="str">
            <v/>
          </cell>
        </row>
        <row r="8350">
          <cell r="V8350" t="str">
            <v/>
          </cell>
        </row>
        <row r="8351">
          <cell r="V8351" t="str">
            <v/>
          </cell>
        </row>
        <row r="8352">
          <cell r="V8352" t="str">
            <v/>
          </cell>
        </row>
        <row r="8353">
          <cell r="V8353" t="str">
            <v/>
          </cell>
        </row>
        <row r="8354">
          <cell r="V8354" t="str">
            <v/>
          </cell>
        </row>
        <row r="8355">
          <cell r="V8355" t="str">
            <v/>
          </cell>
        </row>
        <row r="8356">
          <cell r="V8356" t="str">
            <v/>
          </cell>
        </row>
        <row r="8357">
          <cell r="V8357" t="str">
            <v/>
          </cell>
        </row>
        <row r="8358">
          <cell r="V8358" t="str">
            <v/>
          </cell>
        </row>
        <row r="8359">
          <cell r="V8359" t="str">
            <v/>
          </cell>
        </row>
        <row r="8360">
          <cell r="V8360" t="str">
            <v/>
          </cell>
        </row>
        <row r="8361">
          <cell r="V8361" t="str">
            <v/>
          </cell>
        </row>
        <row r="8362">
          <cell r="V8362" t="str">
            <v/>
          </cell>
        </row>
        <row r="8363">
          <cell r="V8363" t="str">
            <v/>
          </cell>
        </row>
        <row r="8364">
          <cell r="V8364" t="str">
            <v/>
          </cell>
        </row>
        <row r="8365">
          <cell r="V8365" t="str">
            <v/>
          </cell>
        </row>
        <row r="8366">
          <cell r="V8366" t="str">
            <v/>
          </cell>
        </row>
        <row r="8367">
          <cell r="V8367" t="str">
            <v/>
          </cell>
        </row>
        <row r="8368">
          <cell r="V8368" t="str">
            <v/>
          </cell>
        </row>
        <row r="8369">
          <cell r="V8369" t="str">
            <v/>
          </cell>
        </row>
        <row r="8370">
          <cell r="V8370" t="str">
            <v/>
          </cell>
        </row>
        <row r="8371">
          <cell r="V8371" t="str">
            <v/>
          </cell>
        </row>
        <row r="8372">
          <cell r="V8372" t="str">
            <v/>
          </cell>
        </row>
        <row r="8373">
          <cell r="V8373" t="str">
            <v/>
          </cell>
        </row>
        <row r="8374">
          <cell r="V8374" t="str">
            <v/>
          </cell>
        </row>
        <row r="8375">
          <cell r="V8375" t="str">
            <v/>
          </cell>
        </row>
        <row r="8376">
          <cell r="V8376" t="str">
            <v/>
          </cell>
        </row>
        <row r="8377">
          <cell r="V8377" t="str">
            <v/>
          </cell>
        </row>
        <row r="8378">
          <cell r="V8378" t="str">
            <v/>
          </cell>
        </row>
        <row r="8379">
          <cell r="V8379" t="str">
            <v/>
          </cell>
        </row>
        <row r="8380">
          <cell r="V8380" t="str">
            <v/>
          </cell>
        </row>
        <row r="8381">
          <cell r="V8381" t="str">
            <v/>
          </cell>
        </row>
        <row r="8382">
          <cell r="V8382" t="str">
            <v/>
          </cell>
        </row>
        <row r="8383">
          <cell r="V8383" t="str">
            <v/>
          </cell>
        </row>
        <row r="8384">
          <cell r="V8384" t="str">
            <v/>
          </cell>
        </row>
        <row r="8385">
          <cell r="V8385" t="str">
            <v/>
          </cell>
        </row>
        <row r="8386">
          <cell r="V8386" t="str">
            <v/>
          </cell>
        </row>
        <row r="8387">
          <cell r="V8387" t="str">
            <v/>
          </cell>
        </row>
        <row r="8388">
          <cell r="V8388" t="str">
            <v/>
          </cell>
        </row>
        <row r="8389">
          <cell r="V8389" t="str">
            <v/>
          </cell>
        </row>
        <row r="8390">
          <cell r="V8390" t="str">
            <v/>
          </cell>
        </row>
        <row r="8391">
          <cell r="V8391" t="str">
            <v/>
          </cell>
        </row>
        <row r="8392">
          <cell r="V8392" t="str">
            <v/>
          </cell>
        </row>
        <row r="8393">
          <cell r="V8393" t="str">
            <v/>
          </cell>
        </row>
        <row r="8394">
          <cell r="V8394" t="str">
            <v/>
          </cell>
        </row>
        <row r="8395">
          <cell r="V8395" t="str">
            <v/>
          </cell>
        </row>
        <row r="8396">
          <cell r="V8396" t="str">
            <v/>
          </cell>
        </row>
        <row r="8397">
          <cell r="V8397" t="str">
            <v/>
          </cell>
        </row>
        <row r="8398">
          <cell r="V8398" t="str">
            <v/>
          </cell>
        </row>
        <row r="8399">
          <cell r="V8399" t="str">
            <v/>
          </cell>
        </row>
        <row r="8400">
          <cell r="V8400" t="str">
            <v/>
          </cell>
        </row>
        <row r="8401">
          <cell r="V8401" t="str">
            <v/>
          </cell>
        </row>
        <row r="8402">
          <cell r="V8402" t="str">
            <v/>
          </cell>
        </row>
        <row r="8403">
          <cell r="V8403" t="str">
            <v/>
          </cell>
        </row>
        <row r="8404">
          <cell r="V8404" t="str">
            <v/>
          </cell>
        </row>
        <row r="8405">
          <cell r="V8405" t="str">
            <v/>
          </cell>
        </row>
        <row r="8406">
          <cell r="V8406" t="str">
            <v/>
          </cell>
        </row>
        <row r="8407">
          <cell r="V8407" t="str">
            <v/>
          </cell>
        </row>
        <row r="8408">
          <cell r="V8408" t="str">
            <v/>
          </cell>
        </row>
        <row r="8409">
          <cell r="V8409" t="str">
            <v/>
          </cell>
        </row>
        <row r="8410">
          <cell r="V8410" t="str">
            <v/>
          </cell>
        </row>
        <row r="8411">
          <cell r="V8411" t="str">
            <v/>
          </cell>
        </row>
        <row r="8412">
          <cell r="V8412" t="str">
            <v/>
          </cell>
        </row>
        <row r="8413">
          <cell r="V8413" t="str">
            <v/>
          </cell>
        </row>
        <row r="8414">
          <cell r="V8414" t="str">
            <v/>
          </cell>
        </row>
        <row r="8415">
          <cell r="V8415" t="str">
            <v/>
          </cell>
        </row>
        <row r="8416">
          <cell r="V8416" t="str">
            <v/>
          </cell>
        </row>
        <row r="8417">
          <cell r="V8417" t="str">
            <v/>
          </cell>
        </row>
        <row r="8418">
          <cell r="V8418" t="str">
            <v/>
          </cell>
        </row>
        <row r="8419">
          <cell r="V8419" t="str">
            <v/>
          </cell>
        </row>
        <row r="8420">
          <cell r="V8420" t="str">
            <v/>
          </cell>
        </row>
        <row r="8421">
          <cell r="V8421" t="str">
            <v/>
          </cell>
        </row>
        <row r="8422">
          <cell r="V8422" t="str">
            <v/>
          </cell>
        </row>
        <row r="8423">
          <cell r="V8423" t="str">
            <v/>
          </cell>
        </row>
        <row r="8424">
          <cell r="V8424" t="str">
            <v/>
          </cell>
        </row>
        <row r="8425">
          <cell r="V8425" t="str">
            <v/>
          </cell>
        </row>
        <row r="8426">
          <cell r="V8426" t="str">
            <v/>
          </cell>
        </row>
        <row r="8427">
          <cell r="V8427" t="str">
            <v/>
          </cell>
        </row>
        <row r="8428">
          <cell r="V8428" t="str">
            <v/>
          </cell>
        </row>
        <row r="8429">
          <cell r="V8429" t="str">
            <v/>
          </cell>
        </row>
        <row r="8430">
          <cell r="V8430" t="str">
            <v/>
          </cell>
        </row>
        <row r="8431">
          <cell r="V8431" t="str">
            <v/>
          </cell>
        </row>
        <row r="8432">
          <cell r="V8432" t="str">
            <v/>
          </cell>
        </row>
        <row r="8433">
          <cell r="V8433" t="str">
            <v/>
          </cell>
        </row>
        <row r="8434">
          <cell r="V8434" t="str">
            <v/>
          </cell>
        </row>
        <row r="8435">
          <cell r="V8435" t="str">
            <v/>
          </cell>
        </row>
        <row r="8436">
          <cell r="V8436" t="str">
            <v/>
          </cell>
        </row>
        <row r="8437">
          <cell r="V8437" t="str">
            <v/>
          </cell>
        </row>
        <row r="8438">
          <cell r="V8438" t="str">
            <v/>
          </cell>
        </row>
        <row r="8439">
          <cell r="V8439" t="str">
            <v/>
          </cell>
        </row>
        <row r="8440">
          <cell r="V8440" t="str">
            <v/>
          </cell>
        </row>
        <row r="8441">
          <cell r="V8441" t="str">
            <v/>
          </cell>
        </row>
        <row r="8442">
          <cell r="V8442" t="str">
            <v/>
          </cell>
        </row>
        <row r="8443">
          <cell r="V8443" t="str">
            <v/>
          </cell>
        </row>
        <row r="8444">
          <cell r="V8444" t="str">
            <v/>
          </cell>
        </row>
        <row r="8445">
          <cell r="V8445" t="str">
            <v/>
          </cell>
        </row>
        <row r="8446">
          <cell r="V8446" t="str">
            <v/>
          </cell>
        </row>
        <row r="8447">
          <cell r="V8447" t="str">
            <v/>
          </cell>
        </row>
        <row r="8448">
          <cell r="V8448" t="str">
            <v/>
          </cell>
        </row>
        <row r="8449">
          <cell r="V8449" t="str">
            <v/>
          </cell>
        </row>
        <row r="8450">
          <cell r="V8450" t="str">
            <v/>
          </cell>
        </row>
        <row r="8451">
          <cell r="V8451" t="str">
            <v/>
          </cell>
        </row>
        <row r="8452">
          <cell r="V8452" t="str">
            <v/>
          </cell>
        </row>
        <row r="8453">
          <cell r="V8453" t="str">
            <v/>
          </cell>
        </row>
        <row r="8454">
          <cell r="V8454" t="str">
            <v/>
          </cell>
        </row>
        <row r="8455">
          <cell r="V8455" t="str">
            <v/>
          </cell>
        </row>
        <row r="8456">
          <cell r="V8456" t="str">
            <v/>
          </cell>
        </row>
        <row r="8457">
          <cell r="V8457" t="str">
            <v/>
          </cell>
        </row>
        <row r="8458">
          <cell r="V8458" t="str">
            <v/>
          </cell>
        </row>
        <row r="8459">
          <cell r="V8459" t="str">
            <v/>
          </cell>
        </row>
        <row r="8460">
          <cell r="V8460" t="str">
            <v/>
          </cell>
        </row>
        <row r="8461">
          <cell r="V8461" t="str">
            <v/>
          </cell>
        </row>
        <row r="8462">
          <cell r="V8462" t="str">
            <v/>
          </cell>
        </row>
        <row r="8463">
          <cell r="V8463" t="str">
            <v/>
          </cell>
        </row>
        <row r="8464">
          <cell r="V8464" t="str">
            <v/>
          </cell>
        </row>
        <row r="8465">
          <cell r="V8465" t="str">
            <v/>
          </cell>
        </row>
        <row r="8466">
          <cell r="V8466" t="str">
            <v/>
          </cell>
        </row>
        <row r="8467">
          <cell r="V8467" t="str">
            <v/>
          </cell>
        </row>
        <row r="8468">
          <cell r="V8468" t="str">
            <v/>
          </cell>
        </row>
        <row r="8469">
          <cell r="V8469" t="str">
            <v/>
          </cell>
        </row>
        <row r="8470">
          <cell r="V8470" t="str">
            <v/>
          </cell>
        </row>
        <row r="8471">
          <cell r="V8471" t="str">
            <v/>
          </cell>
        </row>
        <row r="8472">
          <cell r="V8472" t="str">
            <v/>
          </cell>
        </row>
        <row r="8473">
          <cell r="V8473" t="str">
            <v/>
          </cell>
        </row>
        <row r="8474">
          <cell r="V8474" t="str">
            <v/>
          </cell>
        </row>
        <row r="8475">
          <cell r="V8475" t="str">
            <v/>
          </cell>
        </row>
        <row r="8476">
          <cell r="V8476" t="str">
            <v/>
          </cell>
        </row>
        <row r="8477">
          <cell r="V8477" t="str">
            <v/>
          </cell>
        </row>
        <row r="8478">
          <cell r="V8478" t="str">
            <v/>
          </cell>
        </row>
        <row r="8479">
          <cell r="V8479" t="str">
            <v/>
          </cell>
        </row>
        <row r="8480">
          <cell r="V8480" t="str">
            <v/>
          </cell>
        </row>
        <row r="8481">
          <cell r="V8481" t="str">
            <v/>
          </cell>
        </row>
        <row r="8482">
          <cell r="V8482" t="str">
            <v/>
          </cell>
        </row>
        <row r="8483">
          <cell r="V8483" t="str">
            <v/>
          </cell>
        </row>
        <row r="8484">
          <cell r="V8484" t="str">
            <v/>
          </cell>
        </row>
        <row r="8485">
          <cell r="V8485" t="str">
            <v/>
          </cell>
        </row>
        <row r="8486">
          <cell r="V8486" t="str">
            <v/>
          </cell>
        </row>
        <row r="8487">
          <cell r="V8487" t="str">
            <v/>
          </cell>
        </row>
        <row r="8488">
          <cell r="V8488" t="str">
            <v/>
          </cell>
        </row>
        <row r="8489">
          <cell r="V8489" t="str">
            <v/>
          </cell>
        </row>
        <row r="8490">
          <cell r="V8490" t="str">
            <v/>
          </cell>
        </row>
        <row r="8491">
          <cell r="V8491" t="str">
            <v/>
          </cell>
        </row>
        <row r="8492">
          <cell r="V8492" t="str">
            <v/>
          </cell>
        </row>
        <row r="8493">
          <cell r="V8493" t="str">
            <v/>
          </cell>
        </row>
        <row r="8494">
          <cell r="V8494" t="str">
            <v/>
          </cell>
        </row>
        <row r="8495">
          <cell r="V8495" t="str">
            <v/>
          </cell>
        </row>
        <row r="8496">
          <cell r="V8496" t="str">
            <v/>
          </cell>
        </row>
        <row r="8497">
          <cell r="V8497" t="str">
            <v/>
          </cell>
        </row>
        <row r="8498">
          <cell r="V8498" t="str">
            <v/>
          </cell>
        </row>
        <row r="8499">
          <cell r="V8499" t="str">
            <v/>
          </cell>
        </row>
        <row r="8500">
          <cell r="V8500" t="str">
            <v/>
          </cell>
        </row>
        <row r="8501">
          <cell r="V8501" t="str">
            <v/>
          </cell>
        </row>
        <row r="8502">
          <cell r="V8502" t="str">
            <v/>
          </cell>
        </row>
        <row r="8503">
          <cell r="V8503" t="str">
            <v/>
          </cell>
        </row>
        <row r="8504">
          <cell r="V8504" t="str">
            <v/>
          </cell>
        </row>
        <row r="8505">
          <cell r="V8505" t="str">
            <v/>
          </cell>
        </row>
        <row r="8506">
          <cell r="V8506" t="str">
            <v/>
          </cell>
        </row>
        <row r="8507">
          <cell r="V8507" t="str">
            <v/>
          </cell>
        </row>
        <row r="8508">
          <cell r="V8508" t="str">
            <v/>
          </cell>
        </row>
        <row r="8509">
          <cell r="V8509" t="str">
            <v/>
          </cell>
        </row>
        <row r="8510">
          <cell r="V8510" t="str">
            <v/>
          </cell>
        </row>
        <row r="8511">
          <cell r="V8511" t="str">
            <v/>
          </cell>
        </row>
        <row r="8512">
          <cell r="V8512" t="str">
            <v/>
          </cell>
        </row>
        <row r="8513">
          <cell r="V8513" t="str">
            <v/>
          </cell>
        </row>
        <row r="8514">
          <cell r="V8514" t="str">
            <v/>
          </cell>
        </row>
        <row r="8515">
          <cell r="V8515" t="str">
            <v/>
          </cell>
        </row>
        <row r="8516">
          <cell r="V8516" t="str">
            <v/>
          </cell>
        </row>
        <row r="8517">
          <cell r="V8517" t="str">
            <v/>
          </cell>
        </row>
        <row r="8518">
          <cell r="V8518" t="str">
            <v/>
          </cell>
        </row>
        <row r="8519">
          <cell r="V8519" t="str">
            <v/>
          </cell>
        </row>
        <row r="8520">
          <cell r="V8520" t="str">
            <v/>
          </cell>
        </row>
        <row r="8521">
          <cell r="V8521" t="str">
            <v/>
          </cell>
        </row>
        <row r="8522">
          <cell r="V8522" t="str">
            <v/>
          </cell>
        </row>
        <row r="8523">
          <cell r="V8523" t="str">
            <v/>
          </cell>
        </row>
        <row r="8524">
          <cell r="V8524" t="str">
            <v/>
          </cell>
        </row>
        <row r="8525">
          <cell r="V8525" t="str">
            <v/>
          </cell>
        </row>
        <row r="8526">
          <cell r="V8526" t="str">
            <v/>
          </cell>
        </row>
        <row r="8527">
          <cell r="V8527" t="str">
            <v/>
          </cell>
        </row>
        <row r="8528">
          <cell r="V8528" t="str">
            <v/>
          </cell>
        </row>
        <row r="8529">
          <cell r="V8529" t="str">
            <v/>
          </cell>
        </row>
        <row r="8530">
          <cell r="V8530" t="str">
            <v/>
          </cell>
        </row>
        <row r="8531">
          <cell r="V8531" t="str">
            <v/>
          </cell>
        </row>
        <row r="8532">
          <cell r="V8532" t="str">
            <v/>
          </cell>
        </row>
        <row r="8533">
          <cell r="V8533" t="str">
            <v/>
          </cell>
        </row>
        <row r="8534">
          <cell r="V8534" t="str">
            <v/>
          </cell>
        </row>
        <row r="8535">
          <cell r="V8535" t="str">
            <v/>
          </cell>
        </row>
        <row r="8536">
          <cell r="V8536" t="str">
            <v/>
          </cell>
        </row>
        <row r="8537">
          <cell r="V8537" t="str">
            <v/>
          </cell>
        </row>
        <row r="8538">
          <cell r="V8538" t="str">
            <v/>
          </cell>
        </row>
        <row r="8539">
          <cell r="V8539" t="str">
            <v/>
          </cell>
        </row>
        <row r="8540">
          <cell r="V8540" t="str">
            <v/>
          </cell>
        </row>
        <row r="8541">
          <cell r="V8541" t="str">
            <v/>
          </cell>
        </row>
        <row r="8542">
          <cell r="V8542" t="str">
            <v/>
          </cell>
        </row>
        <row r="8543">
          <cell r="V8543" t="str">
            <v/>
          </cell>
        </row>
        <row r="8544">
          <cell r="V8544" t="str">
            <v/>
          </cell>
        </row>
        <row r="8545">
          <cell r="V8545" t="str">
            <v/>
          </cell>
        </row>
        <row r="8546">
          <cell r="V8546" t="str">
            <v/>
          </cell>
        </row>
        <row r="8547">
          <cell r="V8547" t="str">
            <v/>
          </cell>
        </row>
        <row r="8548">
          <cell r="V8548" t="str">
            <v/>
          </cell>
        </row>
        <row r="8549">
          <cell r="V8549" t="str">
            <v/>
          </cell>
        </row>
        <row r="8550">
          <cell r="V8550" t="str">
            <v/>
          </cell>
        </row>
        <row r="8551">
          <cell r="V8551" t="str">
            <v/>
          </cell>
        </row>
        <row r="8552">
          <cell r="V8552" t="str">
            <v/>
          </cell>
        </row>
        <row r="8553">
          <cell r="V8553" t="str">
            <v/>
          </cell>
        </row>
        <row r="8554">
          <cell r="V8554" t="str">
            <v/>
          </cell>
        </row>
        <row r="8555">
          <cell r="V8555" t="str">
            <v/>
          </cell>
        </row>
        <row r="8556">
          <cell r="V8556" t="str">
            <v/>
          </cell>
        </row>
        <row r="8557">
          <cell r="V8557" t="str">
            <v/>
          </cell>
        </row>
        <row r="8558">
          <cell r="V8558" t="str">
            <v/>
          </cell>
        </row>
        <row r="8559">
          <cell r="V8559" t="str">
            <v/>
          </cell>
        </row>
        <row r="8560">
          <cell r="V8560" t="str">
            <v/>
          </cell>
        </row>
        <row r="8561">
          <cell r="V8561" t="str">
            <v/>
          </cell>
        </row>
        <row r="8562">
          <cell r="V8562" t="str">
            <v/>
          </cell>
        </row>
        <row r="8563">
          <cell r="V8563" t="str">
            <v/>
          </cell>
        </row>
        <row r="8564">
          <cell r="V8564" t="str">
            <v/>
          </cell>
        </row>
        <row r="8565">
          <cell r="V8565" t="str">
            <v/>
          </cell>
        </row>
        <row r="8566">
          <cell r="V8566" t="str">
            <v/>
          </cell>
        </row>
        <row r="8567">
          <cell r="V8567" t="str">
            <v/>
          </cell>
        </row>
        <row r="8568">
          <cell r="V8568" t="str">
            <v/>
          </cell>
        </row>
        <row r="8569">
          <cell r="V8569" t="str">
            <v/>
          </cell>
        </row>
        <row r="8570">
          <cell r="V8570" t="str">
            <v/>
          </cell>
        </row>
        <row r="8571">
          <cell r="V8571" t="str">
            <v/>
          </cell>
        </row>
        <row r="8572">
          <cell r="V8572" t="str">
            <v/>
          </cell>
        </row>
        <row r="8573">
          <cell r="V8573" t="str">
            <v/>
          </cell>
        </row>
        <row r="8574">
          <cell r="V8574" t="str">
            <v/>
          </cell>
        </row>
        <row r="8575">
          <cell r="V8575" t="str">
            <v/>
          </cell>
        </row>
        <row r="8576">
          <cell r="V8576" t="str">
            <v/>
          </cell>
        </row>
        <row r="8577">
          <cell r="V8577" t="str">
            <v/>
          </cell>
        </row>
        <row r="8578">
          <cell r="V8578" t="str">
            <v/>
          </cell>
        </row>
        <row r="8579">
          <cell r="V8579" t="str">
            <v/>
          </cell>
        </row>
        <row r="8580">
          <cell r="V8580" t="str">
            <v/>
          </cell>
        </row>
        <row r="8581">
          <cell r="V8581" t="str">
            <v/>
          </cell>
        </row>
        <row r="8582">
          <cell r="V8582" t="str">
            <v/>
          </cell>
        </row>
        <row r="8583">
          <cell r="V8583" t="str">
            <v/>
          </cell>
        </row>
        <row r="8584">
          <cell r="V8584" t="str">
            <v/>
          </cell>
        </row>
        <row r="8585">
          <cell r="V8585" t="str">
            <v/>
          </cell>
        </row>
        <row r="8586">
          <cell r="V8586" t="str">
            <v/>
          </cell>
        </row>
        <row r="8587">
          <cell r="V8587" t="str">
            <v/>
          </cell>
        </row>
        <row r="8588">
          <cell r="V8588" t="str">
            <v/>
          </cell>
        </row>
        <row r="8589">
          <cell r="V8589" t="str">
            <v/>
          </cell>
        </row>
        <row r="8590">
          <cell r="V8590" t="str">
            <v/>
          </cell>
        </row>
        <row r="8591">
          <cell r="V8591" t="str">
            <v/>
          </cell>
        </row>
        <row r="8592">
          <cell r="V8592" t="str">
            <v/>
          </cell>
        </row>
        <row r="8593">
          <cell r="V8593" t="str">
            <v/>
          </cell>
        </row>
        <row r="8594">
          <cell r="V8594" t="str">
            <v/>
          </cell>
        </row>
        <row r="8595">
          <cell r="V8595" t="str">
            <v/>
          </cell>
        </row>
        <row r="8596">
          <cell r="V8596" t="str">
            <v/>
          </cell>
        </row>
        <row r="8597">
          <cell r="V8597" t="str">
            <v/>
          </cell>
        </row>
        <row r="8598">
          <cell r="V8598" t="str">
            <v/>
          </cell>
        </row>
        <row r="8599">
          <cell r="V8599" t="str">
            <v/>
          </cell>
        </row>
        <row r="8600">
          <cell r="V8600" t="str">
            <v/>
          </cell>
        </row>
        <row r="8601">
          <cell r="V8601" t="str">
            <v/>
          </cell>
        </row>
        <row r="8602">
          <cell r="V8602" t="str">
            <v/>
          </cell>
        </row>
        <row r="8603">
          <cell r="V8603" t="str">
            <v/>
          </cell>
        </row>
        <row r="8604">
          <cell r="V8604" t="str">
            <v/>
          </cell>
        </row>
        <row r="8605">
          <cell r="V8605" t="str">
            <v/>
          </cell>
        </row>
        <row r="8606">
          <cell r="V8606" t="str">
            <v/>
          </cell>
        </row>
        <row r="8607">
          <cell r="V8607" t="str">
            <v/>
          </cell>
        </row>
        <row r="8608">
          <cell r="V8608" t="str">
            <v/>
          </cell>
        </row>
        <row r="8609">
          <cell r="V8609" t="str">
            <v/>
          </cell>
        </row>
        <row r="8610">
          <cell r="V8610" t="str">
            <v/>
          </cell>
        </row>
        <row r="8611">
          <cell r="V8611" t="str">
            <v/>
          </cell>
        </row>
        <row r="8612">
          <cell r="V8612" t="str">
            <v/>
          </cell>
        </row>
        <row r="8613">
          <cell r="V8613" t="str">
            <v/>
          </cell>
        </row>
        <row r="8614">
          <cell r="V8614" t="str">
            <v/>
          </cell>
        </row>
        <row r="8615">
          <cell r="V8615" t="str">
            <v/>
          </cell>
        </row>
        <row r="8616">
          <cell r="V8616" t="str">
            <v/>
          </cell>
        </row>
        <row r="8617">
          <cell r="V8617" t="str">
            <v/>
          </cell>
        </row>
        <row r="8618">
          <cell r="V8618" t="str">
            <v/>
          </cell>
        </row>
        <row r="8619">
          <cell r="V8619" t="str">
            <v/>
          </cell>
        </row>
        <row r="8620">
          <cell r="V8620" t="str">
            <v/>
          </cell>
        </row>
        <row r="8621">
          <cell r="V8621" t="str">
            <v/>
          </cell>
        </row>
        <row r="8622">
          <cell r="V8622" t="str">
            <v/>
          </cell>
        </row>
        <row r="8623">
          <cell r="V8623" t="str">
            <v/>
          </cell>
        </row>
        <row r="8624">
          <cell r="V8624" t="str">
            <v/>
          </cell>
        </row>
        <row r="8625">
          <cell r="V8625" t="str">
            <v/>
          </cell>
        </row>
        <row r="8626">
          <cell r="V8626" t="str">
            <v/>
          </cell>
        </row>
        <row r="8627">
          <cell r="V8627" t="str">
            <v/>
          </cell>
        </row>
        <row r="8628">
          <cell r="V8628" t="str">
            <v/>
          </cell>
        </row>
        <row r="8629">
          <cell r="V8629" t="str">
            <v/>
          </cell>
        </row>
        <row r="8630">
          <cell r="V8630" t="str">
            <v/>
          </cell>
        </row>
        <row r="8631">
          <cell r="V8631" t="str">
            <v/>
          </cell>
        </row>
        <row r="8632">
          <cell r="V8632" t="str">
            <v/>
          </cell>
        </row>
        <row r="8633">
          <cell r="V8633" t="str">
            <v/>
          </cell>
        </row>
        <row r="8634">
          <cell r="V8634" t="str">
            <v/>
          </cell>
        </row>
        <row r="8635">
          <cell r="V8635" t="str">
            <v/>
          </cell>
        </row>
        <row r="8636">
          <cell r="V8636" t="str">
            <v/>
          </cell>
        </row>
        <row r="8637">
          <cell r="V8637" t="str">
            <v/>
          </cell>
        </row>
        <row r="8638">
          <cell r="V8638" t="str">
            <v/>
          </cell>
        </row>
        <row r="8639">
          <cell r="V8639" t="str">
            <v/>
          </cell>
        </row>
        <row r="8640">
          <cell r="V8640" t="str">
            <v/>
          </cell>
        </row>
        <row r="8641">
          <cell r="V8641" t="str">
            <v/>
          </cell>
        </row>
        <row r="8642">
          <cell r="V8642" t="str">
            <v/>
          </cell>
        </row>
        <row r="8643">
          <cell r="V8643" t="str">
            <v/>
          </cell>
        </row>
        <row r="8644">
          <cell r="V8644" t="str">
            <v/>
          </cell>
        </row>
        <row r="8645">
          <cell r="V8645" t="str">
            <v/>
          </cell>
        </row>
        <row r="8646">
          <cell r="V8646" t="str">
            <v/>
          </cell>
        </row>
        <row r="8647">
          <cell r="V8647" t="str">
            <v/>
          </cell>
        </row>
        <row r="8648">
          <cell r="V8648" t="str">
            <v/>
          </cell>
        </row>
        <row r="8649">
          <cell r="V8649" t="str">
            <v/>
          </cell>
        </row>
        <row r="8650">
          <cell r="V8650" t="str">
            <v/>
          </cell>
        </row>
        <row r="8651">
          <cell r="V8651" t="str">
            <v/>
          </cell>
        </row>
        <row r="8652">
          <cell r="V8652" t="str">
            <v/>
          </cell>
        </row>
        <row r="8653">
          <cell r="V8653" t="str">
            <v/>
          </cell>
        </row>
        <row r="8654">
          <cell r="V8654" t="str">
            <v/>
          </cell>
        </row>
        <row r="8655">
          <cell r="V8655" t="str">
            <v/>
          </cell>
        </row>
        <row r="8656">
          <cell r="V8656" t="str">
            <v/>
          </cell>
        </row>
        <row r="8657">
          <cell r="V8657" t="str">
            <v/>
          </cell>
        </row>
        <row r="8658">
          <cell r="V8658" t="str">
            <v/>
          </cell>
        </row>
        <row r="8659">
          <cell r="V8659" t="str">
            <v/>
          </cell>
        </row>
        <row r="8660">
          <cell r="V8660" t="str">
            <v/>
          </cell>
        </row>
        <row r="8661">
          <cell r="V8661" t="str">
            <v/>
          </cell>
        </row>
        <row r="8662">
          <cell r="V8662" t="str">
            <v/>
          </cell>
        </row>
        <row r="8663">
          <cell r="V8663" t="str">
            <v/>
          </cell>
        </row>
        <row r="8664">
          <cell r="V8664" t="str">
            <v/>
          </cell>
        </row>
        <row r="8665">
          <cell r="V8665" t="str">
            <v/>
          </cell>
        </row>
        <row r="8666">
          <cell r="V8666" t="str">
            <v/>
          </cell>
        </row>
        <row r="8667">
          <cell r="V8667" t="str">
            <v/>
          </cell>
        </row>
        <row r="8668">
          <cell r="V8668" t="str">
            <v/>
          </cell>
        </row>
        <row r="8669">
          <cell r="V8669" t="str">
            <v/>
          </cell>
        </row>
        <row r="8670">
          <cell r="V8670" t="str">
            <v/>
          </cell>
        </row>
        <row r="8671">
          <cell r="V8671" t="str">
            <v/>
          </cell>
        </row>
        <row r="8672">
          <cell r="V8672" t="str">
            <v/>
          </cell>
        </row>
        <row r="8673">
          <cell r="V8673" t="str">
            <v/>
          </cell>
        </row>
        <row r="8674">
          <cell r="V8674" t="str">
            <v/>
          </cell>
        </row>
        <row r="8675">
          <cell r="V8675" t="str">
            <v/>
          </cell>
        </row>
        <row r="8676">
          <cell r="V8676" t="str">
            <v/>
          </cell>
        </row>
        <row r="8677">
          <cell r="V8677" t="str">
            <v/>
          </cell>
        </row>
        <row r="8678">
          <cell r="V8678" t="str">
            <v/>
          </cell>
        </row>
        <row r="8679">
          <cell r="V8679" t="str">
            <v/>
          </cell>
        </row>
        <row r="8680">
          <cell r="V8680" t="str">
            <v/>
          </cell>
        </row>
        <row r="8681">
          <cell r="V8681" t="str">
            <v/>
          </cell>
        </row>
        <row r="8682">
          <cell r="V8682" t="str">
            <v/>
          </cell>
        </row>
        <row r="8683">
          <cell r="V8683" t="str">
            <v/>
          </cell>
        </row>
        <row r="8684">
          <cell r="V8684" t="str">
            <v/>
          </cell>
        </row>
        <row r="8685">
          <cell r="V8685" t="str">
            <v/>
          </cell>
        </row>
        <row r="8686">
          <cell r="V8686" t="str">
            <v/>
          </cell>
        </row>
        <row r="8687">
          <cell r="V8687" t="str">
            <v/>
          </cell>
        </row>
        <row r="8688">
          <cell r="V8688" t="str">
            <v/>
          </cell>
        </row>
        <row r="8689">
          <cell r="V8689" t="str">
            <v/>
          </cell>
        </row>
        <row r="8690">
          <cell r="V8690" t="str">
            <v/>
          </cell>
        </row>
        <row r="8691">
          <cell r="V8691" t="str">
            <v/>
          </cell>
        </row>
        <row r="8692">
          <cell r="V8692" t="str">
            <v/>
          </cell>
        </row>
        <row r="8693">
          <cell r="V8693" t="str">
            <v/>
          </cell>
        </row>
        <row r="8694">
          <cell r="V8694" t="str">
            <v/>
          </cell>
        </row>
        <row r="8695">
          <cell r="V8695" t="str">
            <v/>
          </cell>
        </row>
        <row r="8696">
          <cell r="V8696" t="str">
            <v/>
          </cell>
        </row>
        <row r="8697">
          <cell r="V8697" t="str">
            <v/>
          </cell>
        </row>
        <row r="8698">
          <cell r="V8698" t="str">
            <v/>
          </cell>
        </row>
        <row r="8699">
          <cell r="V8699" t="str">
            <v/>
          </cell>
        </row>
        <row r="8700">
          <cell r="V8700" t="str">
            <v/>
          </cell>
        </row>
        <row r="8701">
          <cell r="V8701" t="str">
            <v/>
          </cell>
        </row>
        <row r="8702">
          <cell r="V8702" t="str">
            <v/>
          </cell>
        </row>
        <row r="8703">
          <cell r="V8703" t="str">
            <v/>
          </cell>
        </row>
        <row r="8704">
          <cell r="V8704" t="str">
            <v/>
          </cell>
        </row>
        <row r="8705">
          <cell r="V8705" t="str">
            <v/>
          </cell>
        </row>
        <row r="8706">
          <cell r="V8706" t="str">
            <v/>
          </cell>
        </row>
        <row r="8707">
          <cell r="V8707" t="str">
            <v/>
          </cell>
        </row>
        <row r="8708">
          <cell r="V8708" t="str">
            <v/>
          </cell>
        </row>
        <row r="8709">
          <cell r="V8709" t="str">
            <v/>
          </cell>
        </row>
        <row r="8710">
          <cell r="V8710" t="str">
            <v/>
          </cell>
        </row>
        <row r="8711">
          <cell r="V8711" t="str">
            <v/>
          </cell>
        </row>
        <row r="8712">
          <cell r="V8712" t="str">
            <v/>
          </cell>
        </row>
        <row r="8713">
          <cell r="V8713" t="str">
            <v/>
          </cell>
        </row>
        <row r="8714">
          <cell r="V8714" t="str">
            <v/>
          </cell>
        </row>
        <row r="8715">
          <cell r="V8715" t="str">
            <v/>
          </cell>
        </row>
        <row r="8716">
          <cell r="V8716" t="str">
            <v/>
          </cell>
        </row>
        <row r="8717">
          <cell r="V8717" t="str">
            <v/>
          </cell>
        </row>
        <row r="8718">
          <cell r="V8718" t="str">
            <v/>
          </cell>
        </row>
        <row r="8719">
          <cell r="V8719" t="str">
            <v/>
          </cell>
        </row>
        <row r="8720">
          <cell r="V8720" t="str">
            <v/>
          </cell>
        </row>
        <row r="8721">
          <cell r="V8721" t="str">
            <v/>
          </cell>
        </row>
        <row r="8722">
          <cell r="V8722" t="str">
            <v/>
          </cell>
        </row>
        <row r="8723">
          <cell r="V8723" t="str">
            <v/>
          </cell>
        </row>
        <row r="8724">
          <cell r="V8724" t="str">
            <v/>
          </cell>
        </row>
        <row r="8725">
          <cell r="V8725" t="str">
            <v/>
          </cell>
        </row>
        <row r="8726">
          <cell r="V8726" t="str">
            <v/>
          </cell>
        </row>
        <row r="8727">
          <cell r="V8727" t="str">
            <v/>
          </cell>
        </row>
        <row r="8728">
          <cell r="V8728" t="str">
            <v/>
          </cell>
        </row>
        <row r="8729">
          <cell r="V8729" t="str">
            <v/>
          </cell>
        </row>
        <row r="8730">
          <cell r="V8730" t="str">
            <v/>
          </cell>
        </row>
        <row r="8731">
          <cell r="V8731" t="str">
            <v/>
          </cell>
        </row>
        <row r="8732">
          <cell r="V8732" t="str">
            <v/>
          </cell>
        </row>
        <row r="8733">
          <cell r="V8733" t="str">
            <v/>
          </cell>
        </row>
        <row r="8734">
          <cell r="V8734" t="str">
            <v/>
          </cell>
        </row>
        <row r="8735">
          <cell r="V8735" t="str">
            <v/>
          </cell>
        </row>
        <row r="8736">
          <cell r="V8736" t="str">
            <v/>
          </cell>
        </row>
        <row r="8737">
          <cell r="V8737" t="str">
            <v/>
          </cell>
        </row>
        <row r="8738">
          <cell r="V8738" t="str">
            <v/>
          </cell>
        </row>
        <row r="8739">
          <cell r="V8739" t="str">
            <v/>
          </cell>
        </row>
        <row r="8740">
          <cell r="V8740" t="str">
            <v/>
          </cell>
        </row>
        <row r="8741">
          <cell r="V8741" t="str">
            <v/>
          </cell>
        </row>
        <row r="8742">
          <cell r="V8742" t="str">
            <v/>
          </cell>
        </row>
        <row r="8743">
          <cell r="V8743" t="str">
            <v/>
          </cell>
        </row>
        <row r="8744">
          <cell r="V8744" t="str">
            <v/>
          </cell>
        </row>
        <row r="8745">
          <cell r="V8745" t="str">
            <v/>
          </cell>
        </row>
        <row r="8746">
          <cell r="V8746" t="str">
            <v/>
          </cell>
        </row>
        <row r="8747">
          <cell r="V8747" t="str">
            <v/>
          </cell>
        </row>
        <row r="8748">
          <cell r="V8748" t="str">
            <v/>
          </cell>
        </row>
        <row r="8749">
          <cell r="V8749" t="str">
            <v/>
          </cell>
        </row>
        <row r="8750">
          <cell r="V8750" t="str">
            <v/>
          </cell>
        </row>
        <row r="8751">
          <cell r="V8751" t="str">
            <v/>
          </cell>
        </row>
        <row r="8752">
          <cell r="V8752" t="str">
            <v/>
          </cell>
        </row>
        <row r="8753">
          <cell r="V8753" t="str">
            <v/>
          </cell>
        </row>
        <row r="8754">
          <cell r="V8754" t="str">
            <v/>
          </cell>
        </row>
        <row r="8755">
          <cell r="V8755" t="str">
            <v/>
          </cell>
        </row>
        <row r="8756">
          <cell r="V8756" t="str">
            <v/>
          </cell>
        </row>
        <row r="8757">
          <cell r="V8757" t="str">
            <v/>
          </cell>
        </row>
        <row r="8758">
          <cell r="V8758" t="str">
            <v/>
          </cell>
        </row>
        <row r="8759">
          <cell r="V8759" t="str">
            <v/>
          </cell>
        </row>
        <row r="8760">
          <cell r="V8760" t="str">
            <v/>
          </cell>
        </row>
        <row r="8761">
          <cell r="V8761" t="str">
            <v/>
          </cell>
        </row>
        <row r="8762">
          <cell r="V8762" t="str">
            <v/>
          </cell>
        </row>
        <row r="8763">
          <cell r="V8763" t="str">
            <v/>
          </cell>
        </row>
        <row r="8764">
          <cell r="V8764" t="str">
            <v/>
          </cell>
        </row>
        <row r="8765">
          <cell r="V8765" t="str">
            <v/>
          </cell>
        </row>
        <row r="8766">
          <cell r="V8766" t="str">
            <v/>
          </cell>
        </row>
        <row r="8767">
          <cell r="V8767" t="str">
            <v/>
          </cell>
        </row>
        <row r="8768">
          <cell r="V8768" t="str">
            <v/>
          </cell>
        </row>
        <row r="8769">
          <cell r="V8769" t="str">
            <v/>
          </cell>
        </row>
        <row r="8770">
          <cell r="V8770" t="str">
            <v/>
          </cell>
        </row>
        <row r="8771">
          <cell r="V8771" t="str">
            <v/>
          </cell>
        </row>
        <row r="8772">
          <cell r="V8772" t="str">
            <v/>
          </cell>
        </row>
        <row r="8773">
          <cell r="V8773" t="str">
            <v/>
          </cell>
        </row>
        <row r="8774">
          <cell r="V8774" t="str">
            <v/>
          </cell>
        </row>
        <row r="8775">
          <cell r="V8775" t="str">
            <v/>
          </cell>
        </row>
        <row r="8776">
          <cell r="V8776" t="str">
            <v/>
          </cell>
        </row>
        <row r="8777">
          <cell r="V8777" t="str">
            <v/>
          </cell>
        </row>
        <row r="8778">
          <cell r="V8778" t="str">
            <v/>
          </cell>
        </row>
        <row r="8779">
          <cell r="V8779" t="str">
            <v/>
          </cell>
        </row>
        <row r="8780">
          <cell r="V8780" t="str">
            <v/>
          </cell>
        </row>
        <row r="8781">
          <cell r="V8781" t="str">
            <v/>
          </cell>
        </row>
        <row r="8782">
          <cell r="V8782" t="str">
            <v/>
          </cell>
        </row>
        <row r="8783">
          <cell r="V8783" t="str">
            <v/>
          </cell>
        </row>
        <row r="8784">
          <cell r="V8784" t="str">
            <v/>
          </cell>
        </row>
        <row r="8785">
          <cell r="V8785" t="str">
            <v/>
          </cell>
        </row>
        <row r="8786">
          <cell r="V8786" t="str">
            <v/>
          </cell>
        </row>
        <row r="8787">
          <cell r="V8787" t="str">
            <v/>
          </cell>
        </row>
        <row r="8788">
          <cell r="V8788" t="str">
            <v/>
          </cell>
        </row>
        <row r="8789">
          <cell r="V8789" t="str">
            <v/>
          </cell>
        </row>
        <row r="8790">
          <cell r="V8790" t="str">
            <v/>
          </cell>
        </row>
        <row r="8791">
          <cell r="V8791" t="str">
            <v/>
          </cell>
        </row>
        <row r="8792">
          <cell r="V8792" t="str">
            <v/>
          </cell>
        </row>
        <row r="8793">
          <cell r="V8793" t="str">
            <v/>
          </cell>
        </row>
        <row r="8794">
          <cell r="V8794" t="str">
            <v/>
          </cell>
        </row>
        <row r="8795">
          <cell r="V8795" t="str">
            <v/>
          </cell>
        </row>
        <row r="8796">
          <cell r="V8796" t="str">
            <v/>
          </cell>
        </row>
        <row r="8797">
          <cell r="V8797" t="str">
            <v/>
          </cell>
        </row>
        <row r="8798">
          <cell r="V8798" t="str">
            <v/>
          </cell>
        </row>
        <row r="8799">
          <cell r="V8799" t="str">
            <v/>
          </cell>
        </row>
        <row r="8800">
          <cell r="V8800" t="str">
            <v/>
          </cell>
        </row>
        <row r="8801">
          <cell r="V8801" t="str">
            <v/>
          </cell>
        </row>
        <row r="8802">
          <cell r="V8802" t="str">
            <v/>
          </cell>
        </row>
        <row r="8803">
          <cell r="V8803" t="str">
            <v/>
          </cell>
        </row>
        <row r="8804">
          <cell r="V8804" t="str">
            <v/>
          </cell>
        </row>
        <row r="8805">
          <cell r="V8805" t="str">
            <v/>
          </cell>
        </row>
        <row r="8806">
          <cell r="V8806" t="str">
            <v/>
          </cell>
        </row>
        <row r="8807">
          <cell r="V8807" t="str">
            <v/>
          </cell>
        </row>
        <row r="8808">
          <cell r="V8808" t="str">
            <v/>
          </cell>
        </row>
        <row r="8809">
          <cell r="V8809" t="str">
            <v/>
          </cell>
        </row>
        <row r="8810">
          <cell r="V8810" t="str">
            <v/>
          </cell>
        </row>
        <row r="8811">
          <cell r="V8811" t="str">
            <v/>
          </cell>
        </row>
        <row r="8812">
          <cell r="V8812" t="str">
            <v/>
          </cell>
        </row>
        <row r="8813">
          <cell r="V8813" t="str">
            <v/>
          </cell>
        </row>
        <row r="8814">
          <cell r="V8814" t="str">
            <v/>
          </cell>
        </row>
        <row r="8815">
          <cell r="V8815" t="str">
            <v/>
          </cell>
        </row>
        <row r="8816">
          <cell r="V8816" t="str">
            <v/>
          </cell>
        </row>
        <row r="8817">
          <cell r="V8817" t="str">
            <v/>
          </cell>
        </row>
        <row r="8818">
          <cell r="V8818" t="str">
            <v/>
          </cell>
        </row>
        <row r="8819">
          <cell r="V8819" t="str">
            <v/>
          </cell>
        </row>
        <row r="8820">
          <cell r="V8820" t="str">
            <v/>
          </cell>
        </row>
        <row r="8821">
          <cell r="V8821" t="str">
            <v/>
          </cell>
        </row>
        <row r="8822">
          <cell r="V8822" t="str">
            <v/>
          </cell>
        </row>
        <row r="8823">
          <cell r="V8823" t="str">
            <v/>
          </cell>
        </row>
        <row r="8824">
          <cell r="V8824" t="str">
            <v/>
          </cell>
        </row>
        <row r="8825">
          <cell r="V8825" t="str">
            <v/>
          </cell>
        </row>
        <row r="8826">
          <cell r="V8826" t="str">
            <v/>
          </cell>
        </row>
        <row r="8827">
          <cell r="V8827" t="str">
            <v/>
          </cell>
        </row>
        <row r="8828">
          <cell r="V8828" t="str">
            <v/>
          </cell>
        </row>
        <row r="8829">
          <cell r="V8829" t="str">
            <v/>
          </cell>
        </row>
        <row r="8830">
          <cell r="V8830" t="str">
            <v/>
          </cell>
        </row>
        <row r="8831">
          <cell r="V8831" t="str">
            <v/>
          </cell>
        </row>
        <row r="8832">
          <cell r="V8832" t="str">
            <v/>
          </cell>
        </row>
        <row r="8833">
          <cell r="V8833" t="str">
            <v/>
          </cell>
        </row>
        <row r="8834">
          <cell r="V8834" t="str">
            <v/>
          </cell>
        </row>
        <row r="8835">
          <cell r="V8835" t="str">
            <v/>
          </cell>
        </row>
        <row r="8836">
          <cell r="V8836" t="str">
            <v/>
          </cell>
        </row>
        <row r="8837">
          <cell r="V8837" t="str">
            <v/>
          </cell>
        </row>
        <row r="8838">
          <cell r="V8838" t="str">
            <v/>
          </cell>
        </row>
        <row r="8839">
          <cell r="V8839" t="str">
            <v/>
          </cell>
        </row>
        <row r="8840">
          <cell r="V8840" t="str">
            <v/>
          </cell>
        </row>
        <row r="8841">
          <cell r="V8841" t="str">
            <v/>
          </cell>
        </row>
        <row r="8842">
          <cell r="V8842" t="str">
            <v/>
          </cell>
        </row>
        <row r="8843">
          <cell r="V8843" t="str">
            <v/>
          </cell>
        </row>
        <row r="8844">
          <cell r="V8844" t="str">
            <v/>
          </cell>
        </row>
        <row r="8845">
          <cell r="V8845" t="str">
            <v/>
          </cell>
        </row>
        <row r="8846">
          <cell r="V8846" t="str">
            <v/>
          </cell>
        </row>
        <row r="8847">
          <cell r="V8847" t="str">
            <v/>
          </cell>
        </row>
        <row r="8848">
          <cell r="V8848" t="str">
            <v/>
          </cell>
        </row>
        <row r="8849">
          <cell r="V8849" t="str">
            <v/>
          </cell>
        </row>
        <row r="8850">
          <cell r="V8850" t="str">
            <v/>
          </cell>
        </row>
        <row r="8851">
          <cell r="V8851" t="str">
            <v/>
          </cell>
        </row>
        <row r="8852">
          <cell r="V8852" t="str">
            <v/>
          </cell>
        </row>
        <row r="8853">
          <cell r="V8853" t="str">
            <v/>
          </cell>
        </row>
        <row r="8854">
          <cell r="V8854" t="str">
            <v/>
          </cell>
        </row>
        <row r="8855">
          <cell r="V8855" t="str">
            <v/>
          </cell>
        </row>
        <row r="8856">
          <cell r="V8856" t="str">
            <v/>
          </cell>
        </row>
        <row r="8857">
          <cell r="V8857" t="str">
            <v/>
          </cell>
        </row>
        <row r="8858">
          <cell r="V8858" t="str">
            <v/>
          </cell>
        </row>
        <row r="8859">
          <cell r="V8859" t="str">
            <v/>
          </cell>
        </row>
        <row r="8860">
          <cell r="V8860" t="str">
            <v/>
          </cell>
        </row>
        <row r="8861">
          <cell r="V8861" t="str">
            <v/>
          </cell>
        </row>
        <row r="8862">
          <cell r="V8862" t="str">
            <v/>
          </cell>
        </row>
        <row r="8863">
          <cell r="V8863" t="str">
            <v/>
          </cell>
        </row>
        <row r="8864">
          <cell r="V8864" t="str">
            <v/>
          </cell>
        </row>
        <row r="8865">
          <cell r="V8865" t="str">
            <v/>
          </cell>
        </row>
        <row r="8866">
          <cell r="V8866" t="str">
            <v/>
          </cell>
        </row>
        <row r="8867">
          <cell r="V8867" t="str">
            <v/>
          </cell>
        </row>
        <row r="8868">
          <cell r="V8868" t="str">
            <v/>
          </cell>
        </row>
        <row r="8869">
          <cell r="V8869" t="str">
            <v/>
          </cell>
        </row>
        <row r="8870">
          <cell r="V8870" t="str">
            <v/>
          </cell>
        </row>
        <row r="8871">
          <cell r="V8871" t="str">
            <v/>
          </cell>
        </row>
        <row r="8872">
          <cell r="V8872" t="str">
            <v/>
          </cell>
        </row>
        <row r="8873">
          <cell r="V8873" t="str">
            <v/>
          </cell>
        </row>
        <row r="8874">
          <cell r="V8874" t="str">
            <v/>
          </cell>
        </row>
        <row r="8875">
          <cell r="V8875" t="str">
            <v/>
          </cell>
        </row>
        <row r="8876">
          <cell r="V8876" t="str">
            <v/>
          </cell>
        </row>
        <row r="8877">
          <cell r="V8877" t="str">
            <v/>
          </cell>
        </row>
        <row r="8878">
          <cell r="V8878" t="str">
            <v/>
          </cell>
        </row>
        <row r="8879">
          <cell r="V8879" t="str">
            <v/>
          </cell>
        </row>
        <row r="8880">
          <cell r="V8880" t="str">
            <v/>
          </cell>
        </row>
        <row r="8881">
          <cell r="V8881" t="str">
            <v/>
          </cell>
        </row>
        <row r="8882">
          <cell r="V8882" t="str">
            <v/>
          </cell>
        </row>
        <row r="8883">
          <cell r="V8883" t="str">
            <v/>
          </cell>
        </row>
        <row r="8884">
          <cell r="V8884" t="str">
            <v/>
          </cell>
        </row>
        <row r="8885">
          <cell r="V8885" t="str">
            <v/>
          </cell>
        </row>
        <row r="8886">
          <cell r="V8886" t="str">
            <v/>
          </cell>
        </row>
        <row r="8887">
          <cell r="V8887" t="str">
            <v/>
          </cell>
        </row>
        <row r="8888">
          <cell r="V8888" t="str">
            <v/>
          </cell>
        </row>
        <row r="8889">
          <cell r="V8889" t="str">
            <v/>
          </cell>
        </row>
        <row r="8890">
          <cell r="V8890" t="str">
            <v/>
          </cell>
        </row>
        <row r="8891">
          <cell r="V8891" t="str">
            <v/>
          </cell>
        </row>
        <row r="8892">
          <cell r="V8892" t="str">
            <v/>
          </cell>
        </row>
        <row r="8893">
          <cell r="V8893" t="str">
            <v/>
          </cell>
        </row>
        <row r="8894">
          <cell r="V8894" t="str">
            <v/>
          </cell>
        </row>
        <row r="8895">
          <cell r="V8895" t="str">
            <v/>
          </cell>
        </row>
        <row r="8896">
          <cell r="V8896" t="str">
            <v/>
          </cell>
        </row>
        <row r="8897">
          <cell r="V8897" t="str">
            <v/>
          </cell>
        </row>
        <row r="8898">
          <cell r="V8898" t="str">
            <v/>
          </cell>
        </row>
        <row r="8899">
          <cell r="V8899" t="str">
            <v/>
          </cell>
        </row>
        <row r="8900">
          <cell r="V8900" t="str">
            <v/>
          </cell>
        </row>
        <row r="8901">
          <cell r="V8901" t="str">
            <v/>
          </cell>
        </row>
        <row r="8902">
          <cell r="V8902" t="str">
            <v/>
          </cell>
        </row>
        <row r="8903">
          <cell r="V8903" t="str">
            <v/>
          </cell>
        </row>
        <row r="8904">
          <cell r="V8904" t="str">
            <v/>
          </cell>
        </row>
        <row r="8905">
          <cell r="V8905" t="str">
            <v/>
          </cell>
        </row>
        <row r="8906">
          <cell r="V8906" t="str">
            <v/>
          </cell>
        </row>
        <row r="8907">
          <cell r="V8907" t="str">
            <v/>
          </cell>
        </row>
        <row r="8908">
          <cell r="V8908" t="str">
            <v/>
          </cell>
        </row>
        <row r="8909">
          <cell r="V8909" t="str">
            <v/>
          </cell>
        </row>
        <row r="8910">
          <cell r="V8910" t="str">
            <v/>
          </cell>
        </row>
        <row r="8911">
          <cell r="V8911" t="str">
            <v/>
          </cell>
        </row>
        <row r="8912">
          <cell r="V8912" t="str">
            <v/>
          </cell>
        </row>
        <row r="8913">
          <cell r="V8913" t="str">
            <v/>
          </cell>
        </row>
        <row r="8914">
          <cell r="V8914" t="str">
            <v/>
          </cell>
        </row>
        <row r="8915">
          <cell r="V8915" t="str">
            <v/>
          </cell>
        </row>
        <row r="8916">
          <cell r="V8916" t="str">
            <v/>
          </cell>
        </row>
        <row r="8917">
          <cell r="V8917" t="str">
            <v/>
          </cell>
        </row>
        <row r="8918">
          <cell r="V8918" t="str">
            <v/>
          </cell>
        </row>
        <row r="8919">
          <cell r="V8919" t="str">
            <v/>
          </cell>
        </row>
        <row r="8920">
          <cell r="V8920" t="str">
            <v/>
          </cell>
        </row>
        <row r="8921">
          <cell r="V8921" t="str">
            <v/>
          </cell>
        </row>
        <row r="8922">
          <cell r="V8922" t="str">
            <v/>
          </cell>
        </row>
        <row r="8923">
          <cell r="V8923" t="str">
            <v/>
          </cell>
        </row>
        <row r="8924">
          <cell r="V8924" t="str">
            <v/>
          </cell>
        </row>
        <row r="8925">
          <cell r="V8925" t="str">
            <v/>
          </cell>
        </row>
        <row r="8926">
          <cell r="V8926" t="str">
            <v/>
          </cell>
        </row>
        <row r="8927">
          <cell r="V8927" t="str">
            <v/>
          </cell>
        </row>
        <row r="8928">
          <cell r="V8928" t="str">
            <v/>
          </cell>
        </row>
        <row r="8929">
          <cell r="V8929" t="str">
            <v/>
          </cell>
        </row>
        <row r="8930">
          <cell r="V8930" t="str">
            <v/>
          </cell>
        </row>
        <row r="8931">
          <cell r="V8931" t="str">
            <v/>
          </cell>
        </row>
        <row r="8932">
          <cell r="V8932" t="str">
            <v/>
          </cell>
        </row>
        <row r="8933">
          <cell r="V8933" t="str">
            <v/>
          </cell>
        </row>
        <row r="8934">
          <cell r="V8934" t="str">
            <v/>
          </cell>
        </row>
        <row r="8935">
          <cell r="V8935" t="str">
            <v/>
          </cell>
        </row>
        <row r="8936">
          <cell r="V8936" t="str">
            <v/>
          </cell>
        </row>
        <row r="8937">
          <cell r="V8937" t="str">
            <v/>
          </cell>
        </row>
        <row r="8938">
          <cell r="V8938" t="str">
            <v/>
          </cell>
        </row>
        <row r="8939">
          <cell r="V8939" t="str">
            <v/>
          </cell>
        </row>
        <row r="8940">
          <cell r="V8940" t="str">
            <v/>
          </cell>
        </row>
        <row r="8941">
          <cell r="V8941" t="str">
            <v/>
          </cell>
        </row>
        <row r="8942">
          <cell r="V8942" t="str">
            <v/>
          </cell>
        </row>
        <row r="8943">
          <cell r="V8943" t="str">
            <v/>
          </cell>
        </row>
        <row r="8944">
          <cell r="V8944" t="str">
            <v/>
          </cell>
        </row>
        <row r="8945">
          <cell r="V8945" t="str">
            <v/>
          </cell>
        </row>
        <row r="8946">
          <cell r="V8946" t="str">
            <v/>
          </cell>
        </row>
        <row r="8947">
          <cell r="V8947" t="str">
            <v/>
          </cell>
        </row>
        <row r="8948">
          <cell r="V8948" t="str">
            <v/>
          </cell>
        </row>
        <row r="8949">
          <cell r="V8949" t="str">
            <v/>
          </cell>
        </row>
        <row r="8950">
          <cell r="V8950" t="str">
            <v/>
          </cell>
        </row>
        <row r="8951">
          <cell r="V8951" t="str">
            <v/>
          </cell>
        </row>
        <row r="8952">
          <cell r="V8952" t="str">
            <v/>
          </cell>
        </row>
        <row r="8953">
          <cell r="V8953" t="str">
            <v/>
          </cell>
        </row>
        <row r="8954">
          <cell r="V8954" t="str">
            <v/>
          </cell>
        </row>
        <row r="8955">
          <cell r="V8955" t="str">
            <v/>
          </cell>
        </row>
        <row r="8956">
          <cell r="V8956" t="str">
            <v/>
          </cell>
        </row>
        <row r="8957">
          <cell r="V8957" t="str">
            <v/>
          </cell>
        </row>
        <row r="8958">
          <cell r="V8958" t="str">
            <v/>
          </cell>
        </row>
        <row r="8959">
          <cell r="V8959" t="str">
            <v/>
          </cell>
        </row>
        <row r="8960">
          <cell r="V8960" t="str">
            <v/>
          </cell>
        </row>
        <row r="8961">
          <cell r="V8961" t="str">
            <v/>
          </cell>
        </row>
        <row r="8962">
          <cell r="V8962" t="str">
            <v/>
          </cell>
        </row>
        <row r="8963">
          <cell r="V8963" t="str">
            <v/>
          </cell>
        </row>
        <row r="8964">
          <cell r="V8964" t="str">
            <v/>
          </cell>
        </row>
        <row r="8965">
          <cell r="V8965" t="str">
            <v/>
          </cell>
        </row>
        <row r="8966">
          <cell r="V8966" t="str">
            <v/>
          </cell>
        </row>
        <row r="8967">
          <cell r="V8967" t="str">
            <v/>
          </cell>
        </row>
        <row r="8968">
          <cell r="V8968" t="str">
            <v/>
          </cell>
        </row>
        <row r="8969">
          <cell r="V8969" t="str">
            <v/>
          </cell>
        </row>
        <row r="8970">
          <cell r="V8970" t="str">
            <v/>
          </cell>
        </row>
        <row r="8971">
          <cell r="V8971" t="str">
            <v/>
          </cell>
        </row>
        <row r="8972">
          <cell r="V8972" t="str">
            <v/>
          </cell>
        </row>
        <row r="8973">
          <cell r="V8973" t="str">
            <v/>
          </cell>
        </row>
        <row r="8974">
          <cell r="V8974" t="str">
            <v/>
          </cell>
        </row>
        <row r="8975">
          <cell r="V8975" t="str">
            <v/>
          </cell>
        </row>
        <row r="8976">
          <cell r="V8976" t="str">
            <v/>
          </cell>
        </row>
        <row r="8977">
          <cell r="V8977" t="str">
            <v/>
          </cell>
        </row>
        <row r="8978">
          <cell r="V8978" t="str">
            <v/>
          </cell>
        </row>
        <row r="8979">
          <cell r="V8979" t="str">
            <v/>
          </cell>
        </row>
        <row r="8980">
          <cell r="V8980" t="str">
            <v/>
          </cell>
        </row>
        <row r="8981">
          <cell r="V8981" t="str">
            <v/>
          </cell>
        </row>
        <row r="8982">
          <cell r="V8982" t="str">
            <v/>
          </cell>
        </row>
        <row r="8983">
          <cell r="V8983" t="str">
            <v/>
          </cell>
        </row>
        <row r="8984">
          <cell r="V8984" t="str">
            <v/>
          </cell>
        </row>
        <row r="8985">
          <cell r="V8985" t="str">
            <v/>
          </cell>
        </row>
        <row r="8986">
          <cell r="V8986" t="str">
            <v/>
          </cell>
        </row>
        <row r="8987">
          <cell r="V8987" t="str">
            <v/>
          </cell>
        </row>
        <row r="8988">
          <cell r="V8988" t="str">
            <v/>
          </cell>
        </row>
        <row r="8989">
          <cell r="V8989" t="str">
            <v/>
          </cell>
        </row>
        <row r="8990">
          <cell r="V8990" t="str">
            <v/>
          </cell>
        </row>
        <row r="8991">
          <cell r="V8991" t="str">
            <v/>
          </cell>
        </row>
        <row r="8992">
          <cell r="V8992" t="str">
            <v/>
          </cell>
        </row>
        <row r="8993">
          <cell r="V8993" t="str">
            <v/>
          </cell>
        </row>
        <row r="8994">
          <cell r="V8994" t="str">
            <v/>
          </cell>
        </row>
        <row r="8995">
          <cell r="V8995" t="str">
            <v/>
          </cell>
        </row>
        <row r="8996">
          <cell r="V8996" t="str">
            <v/>
          </cell>
        </row>
        <row r="8997">
          <cell r="V8997" t="str">
            <v/>
          </cell>
        </row>
        <row r="8998">
          <cell r="V8998" t="str">
            <v/>
          </cell>
        </row>
        <row r="8999">
          <cell r="V8999" t="str">
            <v/>
          </cell>
        </row>
        <row r="9000">
          <cell r="V9000" t="str">
            <v/>
          </cell>
        </row>
        <row r="9001">
          <cell r="V9001" t="str">
            <v/>
          </cell>
        </row>
        <row r="9002">
          <cell r="V9002" t="str">
            <v/>
          </cell>
        </row>
        <row r="9003">
          <cell r="V9003" t="str">
            <v/>
          </cell>
        </row>
        <row r="9004">
          <cell r="V9004" t="str">
            <v/>
          </cell>
        </row>
        <row r="9005">
          <cell r="V9005" t="str">
            <v/>
          </cell>
        </row>
        <row r="9006">
          <cell r="V9006" t="str">
            <v/>
          </cell>
        </row>
        <row r="9007">
          <cell r="V9007" t="str">
            <v/>
          </cell>
        </row>
        <row r="9008">
          <cell r="V9008" t="str">
            <v/>
          </cell>
        </row>
        <row r="9009">
          <cell r="V9009" t="str">
            <v/>
          </cell>
        </row>
        <row r="9010">
          <cell r="V9010" t="str">
            <v/>
          </cell>
        </row>
        <row r="9011">
          <cell r="V9011" t="str">
            <v/>
          </cell>
        </row>
        <row r="9012">
          <cell r="V9012" t="str">
            <v/>
          </cell>
        </row>
        <row r="9013">
          <cell r="V9013" t="str">
            <v/>
          </cell>
        </row>
        <row r="9014">
          <cell r="V9014" t="str">
            <v/>
          </cell>
        </row>
        <row r="9015">
          <cell r="V9015" t="str">
            <v/>
          </cell>
        </row>
        <row r="9016">
          <cell r="V9016" t="str">
            <v/>
          </cell>
        </row>
        <row r="9017">
          <cell r="V9017" t="str">
            <v/>
          </cell>
        </row>
        <row r="9018">
          <cell r="V9018" t="str">
            <v/>
          </cell>
        </row>
        <row r="9019">
          <cell r="V9019" t="str">
            <v/>
          </cell>
        </row>
        <row r="9020">
          <cell r="V9020" t="str">
            <v/>
          </cell>
        </row>
        <row r="9021">
          <cell r="V9021" t="str">
            <v/>
          </cell>
        </row>
        <row r="9022">
          <cell r="V9022" t="str">
            <v/>
          </cell>
        </row>
        <row r="9023">
          <cell r="V9023" t="str">
            <v/>
          </cell>
        </row>
        <row r="9024">
          <cell r="V9024" t="str">
            <v/>
          </cell>
        </row>
        <row r="9025">
          <cell r="V9025" t="str">
            <v/>
          </cell>
        </row>
        <row r="9026">
          <cell r="V9026" t="str">
            <v/>
          </cell>
        </row>
        <row r="9027">
          <cell r="V9027" t="str">
            <v/>
          </cell>
        </row>
        <row r="9028">
          <cell r="V9028" t="str">
            <v/>
          </cell>
        </row>
        <row r="9029">
          <cell r="V9029" t="str">
            <v/>
          </cell>
        </row>
        <row r="9030">
          <cell r="V9030" t="str">
            <v/>
          </cell>
        </row>
        <row r="9031">
          <cell r="V9031" t="str">
            <v/>
          </cell>
        </row>
        <row r="9032">
          <cell r="V9032" t="str">
            <v/>
          </cell>
        </row>
        <row r="9033">
          <cell r="V9033" t="str">
            <v/>
          </cell>
        </row>
        <row r="9034">
          <cell r="V9034" t="str">
            <v/>
          </cell>
        </row>
        <row r="9035">
          <cell r="V9035" t="str">
            <v/>
          </cell>
        </row>
        <row r="9036">
          <cell r="V9036" t="str">
            <v/>
          </cell>
        </row>
        <row r="9037">
          <cell r="V9037" t="str">
            <v/>
          </cell>
        </row>
        <row r="9038">
          <cell r="V9038" t="str">
            <v/>
          </cell>
        </row>
        <row r="9039">
          <cell r="V9039" t="str">
            <v/>
          </cell>
        </row>
        <row r="9040">
          <cell r="V9040" t="str">
            <v/>
          </cell>
        </row>
        <row r="9041">
          <cell r="V9041" t="str">
            <v/>
          </cell>
        </row>
        <row r="9042">
          <cell r="V9042" t="str">
            <v/>
          </cell>
        </row>
        <row r="9043">
          <cell r="V9043" t="str">
            <v/>
          </cell>
        </row>
        <row r="9044">
          <cell r="V9044" t="str">
            <v/>
          </cell>
        </row>
        <row r="9045">
          <cell r="V9045" t="str">
            <v/>
          </cell>
        </row>
        <row r="9046">
          <cell r="V9046" t="str">
            <v/>
          </cell>
        </row>
        <row r="9047">
          <cell r="V9047" t="str">
            <v/>
          </cell>
        </row>
        <row r="9048">
          <cell r="V9048" t="str">
            <v/>
          </cell>
        </row>
        <row r="9049">
          <cell r="V9049" t="str">
            <v/>
          </cell>
        </row>
        <row r="9050">
          <cell r="V9050" t="str">
            <v/>
          </cell>
        </row>
        <row r="9051">
          <cell r="V9051" t="str">
            <v/>
          </cell>
        </row>
        <row r="9052">
          <cell r="V9052" t="str">
            <v/>
          </cell>
        </row>
        <row r="9053">
          <cell r="V9053" t="str">
            <v/>
          </cell>
        </row>
        <row r="9054">
          <cell r="V9054" t="str">
            <v/>
          </cell>
        </row>
        <row r="9055">
          <cell r="V9055" t="str">
            <v/>
          </cell>
        </row>
        <row r="9056">
          <cell r="V9056" t="str">
            <v/>
          </cell>
        </row>
        <row r="9057">
          <cell r="V9057" t="str">
            <v/>
          </cell>
        </row>
        <row r="9058">
          <cell r="V9058" t="str">
            <v/>
          </cell>
        </row>
        <row r="9059">
          <cell r="V9059" t="str">
            <v/>
          </cell>
        </row>
        <row r="9060">
          <cell r="V9060" t="str">
            <v/>
          </cell>
        </row>
        <row r="9061">
          <cell r="V9061" t="str">
            <v/>
          </cell>
        </row>
        <row r="9062">
          <cell r="V9062" t="str">
            <v/>
          </cell>
        </row>
        <row r="9063">
          <cell r="V9063" t="str">
            <v/>
          </cell>
        </row>
        <row r="9064">
          <cell r="V9064" t="str">
            <v/>
          </cell>
        </row>
        <row r="9065">
          <cell r="V9065" t="str">
            <v/>
          </cell>
        </row>
        <row r="9066">
          <cell r="V9066" t="str">
            <v/>
          </cell>
        </row>
        <row r="9067">
          <cell r="V9067" t="str">
            <v/>
          </cell>
        </row>
        <row r="9068">
          <cell r="V9068" t="str">
            <v/>
          </cell>
        </row>
        <row r="9069">
          <cell r="V9069" t="str">
            <v/>
          </cell>
        </row>
        <row r="9070">
          <cell r="V9070" t="str">
            <v/>
          </cell>
        </row>
        <row r="9071">
          <cell r="V9071" t="str">
            <v/>
          </cell>
        </row>
        <row r="9072">
          <cell r="V9072" t="str">
            <v/>
          </cell>
        </row>
        <row r="9073">
          <cell r="V9073" t="str">
            <v/>
          </cell>
        </row>
        <row r="9074">
          <cell r="V9074" t="str">
            <v/>
          </cell>
        </row>
        <row r="9075">
          <cell r="V9075" t="str">
            <v/>
          </cell>
        </row>
        <row r="9076">
          <cell r="V9076" t="str">
            <v/>
          </cell>
        </row>
        <row r="9077">
          <cell r="V9077" t="str">
            <v/>
          </cell>
        </row>
        <row r="9078">
          <cell r="V9078" t="str">
            <v/>
          </cell>
        </row>
        <row r="9079">
          <cell r="V9079" t="str">
            <v/>
          </cell>
        </row>
        <row r="9080">
          <cell r="V9080" t="str">
            <v/>
          </cell>
        </row>
        <row r="9081">
          <cell r="V9081" t="str">
            <v/>
          </cell>
        </row>
        <row r="9082">
          <cell r="V9082" t="str">
            <v/>
          </cell>
        </row>
        <row r="9083">
          <cell r="V9083" t="str">
            <v/>
          </cell>
        </row>
        <row r="9084">
          <cell r="V9084" t="str">
            <v/>
          </cell>
        </row>
        <row r="9085">
          <cell r="V9085" t="str">
            <v/>
          </cell>
        </row>
        <row r="9086">
          <cell r="V9086" t="str">
            <v/>
          </cell>
        </row>
        <row r="9087">
          <cell r="V9087" t="str">
            <v/>
          </cell>
        </row>
        <row r="9088">
          <cell r="V9088" t="str">
            <v/>
          </cell>
        </row>
        <row r="9089">
          <cell r="V9089" t="str">
            <v/>
          </cell>
        </row>
        <row r="9090">
          <cell r="V9090" t="str">
            <v/>
          </cell>
        </row>
        <row r="9091">
          <cell r="V9091" t="str">
            <v/>
          </cell>
        </row>
        <row r="9092">
          <cell r="V9092" t="str">
            <v/>
          </cell>
        </row>
        <row r="9093">
          <cell r="V9093" t="str">
            <v/>
          </cell>
        </row>
        <row r="9094">
          <cell r="V9094" t="str">
            <v/>
          </cell>
        </row>
        <row r="9095">
          <cell r="V9095" t="str">
            <v/>
          </cell>
        </row>
        <row r="9096">
          <cell r="V9096" t="str">
            <v/>
          </cell>
        </row>
        <row r="9097">
          <cell r="V9097" t="str">
            <v/>
          </cell>
        </row>
        <row r="9098">
          <cell r="V9098" t="str">
            <v/>
          </cell>
        </row>
        <row r="9099">
          <cell r="V9099" t="str">
            <v/>
          </cell>
        </row>
        <row r="9100">
          <cell r="V9100" t="str">
            <v/>
          </cell>
        </row>
        <row r="9101">
          <cell r="V9101" t="str">
            <v/>
          </cell>
        </row>
        <row r="9102">
          <cell r="V9102" t="str">
            <v/>
          </cell>
        </row>
        <row r="9103">
          <cell r="V9103" t="str">
            <v/>
          </cell>
        </row>
        <row r="9104">
          <cell r="V9104" t="str">
            <v/>
          </cell>
        </row>
        <row r="9105">
          <cell r="V9105" t="str">
            <v/>
          </cell>
        </row>
        <row r="9106">
          <cell r="V9106" t="str">
            <v/>
          </cell>
        </row>
        <row r="9107">
          <cell r="V9107" t="str">
            <v/>
          </cell>
        </row>
        <row r="9108">
          <cell r="V9108" t="str">
            <v/>
          </cell>
        </row>
        <row r="9109">
          <cell r="V9109" t="str">
            <v/>
          </cell>
        </row>
        <row r="9110">
          <cell r="V9110" t="str">
            <v/>
          </cell>
        </row>
        <row r="9111">
          <cell r="V9111" t="str">
            <v/>
          </cell>
        </row>
        <row r="9112">
          <cell r="V9112" t="str">
            <v/>
          </cell>
        </row>
        <row r="9113">
          <cell r="V9113" t="str">
            <v/>
          </cell>
        </row>
        <row r="9114">
          <cell r="V9114" t="str">
            <v/>
          </cell>
        </row>
        <row r="9115">
          <cell r="V9115" t="str">
            <v/>
          </cell>
        </row>
        <row r="9116">
          <cell r="V9116" t="str">
            <v/>
          </cell>
        </row>
        <row r="9117">
          <cell r="V9117" t="str">
            <v/>
          </cell>
        </row>
        <row r="9118">
          <cell r="V9118" t="str">
            <v/>
          </cell>
        </row>
        <row r="9119">
          <cell r="V9119" t="str">
            <v/>
          </cell>
        </row>
        <row r="9120">
          <cell r="V9120" t="str">
            <v/>
          </cell>
        </row>
        <row r="9121">
          <cell r="V9121" t="str">
            <v/>
          </cell>
        </row>
        <row r="9122">
          <cell r="V9122" t="str">
            <v/>
          </cell>
        </row>
        <row r="9123">
          <cell r="V9123" t="str">
            <v/>
          </cell>
        </row>
        <row r="9124">
          <cell r="V9124" t="str">
            <v/>
          </cell>
        </row>
        <row r="9125">
          <cell r="V9125" t="str">
            <v/>
          </cell>
        </row>
        <row r="9126">
          <cell r="V9126" t="str">
            <v/>
          </cell>
        </row>
        <row r="9127">
          <cell r="V9127" t="str">
            <v/>
          </cell>
        </row>
        <row r="9128">
          <cell r="V9128" t="str">
            <v/>
          </cell>
        </row>
        <row r="9129">
          <cell r="V9129" t="str">
            <v/>
          </cell>
        </row>
        <row r="9130">
          <cell r="V9130" t="str">
            <v/>
          </cell>
        </row>
        <row r="9131">
          <cell r="V9131" t="str">
            <v/>
          </cell>
        </row>
        <row r="9132">
          <cell r="V9132" t="str">
            <v/>
          </cell>
        </row>
        <row r="9133">
          <cell r="V9133" t="str">
            <v/>
          </cell>
        </row>
        <row r="9134">
          <cell r="V9134" t="str">
            <v/>
          </cell>
        </row>
        <row r="9135">
          <cell r="V9135" t="str">
            <v/>
          </cell>
        </row>
        <row r="9136">
          <cell r="V9136" t="str">
            <v/>
          </cell>
        </row>
        <row r="9137">
          <cell r="V9137" t="str">
            <v/>
          </cell>
        </row>
        <row r="9138">
          <cell r="V9138" t="str">
            <v/>
          </cell>
        </row>
        <row r="9139">
          <cell r="V9139" t="str">
            <v/>
          </cell>
        </row>
        <row r="9140">
          <cell r="V9140" t="str">
            <v/>
          </cell>
        </row>
        <row r="9141">
          <cell r="V9141" t="str">
            <v/>
          </cell>
        </row>
        <row r="9142">
          <cell r="V9142" t="str">
            <v/>
          </cell>
        </row>
        <row r="9143">
          <cell r="V9143" t="str">
            <v/>
          </cell>
        </row>
        <row r="9144">
          <cell r="V9144" t="str">
            <v/>
          </cell>
        </row>
        <row r="9145">
          <cell r="V9145" t="str">
            <v/>
          </cell>
        </row>
        <row r="9146">
          <cell r="V9146" t="str">
            <v/>
          </cell>
        </row>
        <row r="9147">
          <cell r="V9147" t="str">
            <v/>
          </cell>
        </row>
        <row r="9148">
          <cell r="V9148" t="str">
            <v/>
          </cell>
        </row>
        <row r="9149">
          <cell r="V9149" t="str">
            <v/>
          </cell>
        </row>
        <row r="9150">
          <cell r="V9150" t="str">
            <v/>
          </cell>
        </row>
        <row r="9151">
          <cell r="V9151" t="str">
            <v/>
          </cell>
        </row>
        <row r="9152">
          <cell r="V9152" t="str">
            <v/>
          </cell>
        </row>
        <row r="9153">
          <cell r="V9153" t="str">
            <v/>
          </cell>
        </row>
        <row r="9154">
          <cell r="V9154" t="str">
            <v/>
          </cell>
        </row>
        <row r="9155">
          <cell r="V9155" t="str">
            <v/>
          </cell>
        </row>
        <row r="9156">
          <cell r="V9156" t="str">
            <v/>
          </cell>
        </row>
        <row r="9157">
          <cell r="V9157" t="str">
            <v/>
          </cell>
        </row>
        <row r="9158">
          <cell r="V9158" t="str">
            <v/>
          </cell>
        </row>
        <row r="9159">
          <cell r="V9159" t="str">
            <v/>
          </cell>
        </row>
        <row r="9160">
          <cell r="V9160" t="str">
            <v/>
          </cell>
        </row>
        <row r="9161">
          <cell r="V9161" t="str">
            <v/>
          </cell>
        </row>
        <row r="9162">
          <cell r="V9162" t="str">
            <v/>
          </cell>
        </row>
        <row r="9163">
          <cell r="V9163" t="str">
            <v/>
          </cell>
        </row>
        <row r="9164">
          <cell r="V9164" t="str">
            <v/>
          </cell>
        </row>
        <row r="9165">
          <cell r="V9165" t="str">
            <v/>
          </cell>
        </row>
        <row r="9166">
          <cell r="V9166" t="str">
            <v/>
          </cell>
        </row>
        <row r="9167">
          <cell r="V9167" t="str">
            <v/>
          </cell>
        </row>
        <row r="9168">
          <cell r="V9168" t="str">
            <v/>
          </cell>
        </row>
        <row r="9169">
          <cell r="V9169" t="str">
            <v/>
          </cell>
        </row>
        <row r="9170">
          <cell r="V9170" t="str">
            <v/>
          </cell>
        </row>
        <row r="9171">
          <cell r="V9171" t="str">
            <v/>
          </cell>
        </row>
        <row r="9172">
          <cell r="V9172" t="str">
            <v/>
          </cell>
        </row>
        <row r="9173">
          <cell r="V9173" t="str">
            <v/>
          </cell>
        </row>
        <row r="9174">
          <cell r="V9174" t="str">
            <v/>
          </cell>
        </row>
        <row r="9175">
          <cell r="V9175" t="str">
            <v/>
          </cell>
        </row>
        <row r="9176">
          <cell r="V9176" t="str">
            <v/>
          </cell>
        </row>
        <row r="9177">
          <cell r="V9177" t="str">
            <v/>
          </cell>
        </row>
        <row r="9178">
          <cell r="V9178" t="str">
            <v/>
          </cell>
        </row>
        <row r="9179">
          <cell r="V9179" t="str">
            <v/>
          </cell>
        </row>
        <row r="9180">
          <cell r="V9180" t="str">
            <v/>
          </cell>
        </row>
        <row r="9181">
          <cell r="V9181" t="str">
            <v/>
          </cell>
        </row>
        <row r="9182">
          <cell r="V9182" t="str">
            <v/>
          </cell>
        </row>
        <row r="9183">
          <cell r="V9183" t="str">
            <v/>
          </cell>
        </row>
        <row r="9184">
          <cell r="V9184" t="str">
            <v/>
          </cell>
        </row>
        <row r="9185">
          <cell r="V9185" t="str">
            <v/>
          </cell>
        </row>
        <row r="9186">
          <cell r="V9186" t="str">
            <v/>
          </cell>
        </row>
        <row r="9187">
          <cell r="V9187" t="str">
            <v/>
          </cell>
        </row>
        <row r="9188">
          <cell r="V9188" t="str">
            <v/>
          </cell>
        </row>
        <row r="9189">
          <cell r="V9189" t="str">
            <v/>
          </cell>
        </row>
        <row r="9190">
          <cell r="V9190" t="str">
            <v/>
          </cell>
        </row>
        <row r="9191">
          <cell r="V9191" t="str">
            <v/>
          </cell>
        </row>
        <row r="9192">
          <cell r="V9192" t="str">
            <v/>
          </cell>
        </row>
        <row r="9193">
          <cell r="V9193" t="str">
            <v/>
          </cell>
        </row>
        <row r="9194">
          <cell r="V9194" t="str">
            <v/>
          </cell>
        </row>
        <row r="9195">
          <cell r="V9195" t="str">
            <v/>
          </cell>
        </row>
        <row r="9196">
          <cell r="V9196" t="str">
            <v/>
          </cell>
        </row>
        <row r="9197">
          <cell r="V9197" t="str">
            <v/>
          </cell>
        </row>
        <row r="9198">
          <cell r="V9198" t="str">
            <v/>
          </cell>
        </row>
        <row r="9199">
          <cell r="V9199" t="str">
            <v/>
          </cell>
        </row>
        <row r="9200">
          <cell r="V9200" t="str">
            <v/>
          </cell>
        </row>
        <row r="9201">
          <cell r="V9201" t="str">
            <v/>
          </cell>
        </row>
        <row r="9202">
          <cell r="V9202" t="str">
            <v/>
          </cell>
        </row>
        <row r="9203">
          <cell r="V9203" t="str">
            <v/>
          </cell>
        </row>
        <row r="9204">
          <cell r="V9204" t="str">
            <v/>
          </cell>
        </row>
        <row r="9205">
          <cell r="V9205" t="str">
            <v/>
          </cell>
        </row>
        <row r="9206">
          <cell r="V9206" t="str">
            <v/>
          </cell>
        </row>
        <row r="9207">
          <cell r="V9207" t="str">
            <v/>
          </cell>
        </row>
        <row r="9208">
          <cell r="V9208" t="str">
            <v/>
          </cell>
        </row>
        <row r="9209">
          <cell r="V9209" t="str">
            <v/>
          </cell>
        </row>
        <row r="9210">
          <cell r="V9210" t="str">
            <v/>
          </cell>
        </row>
        <row r="9211">
          <cell r="V9211" t="str">
            <v/>
          </cell>
        </row>
        <row r="9212">
          <cell r="V9212" t="str">
            <v/>
          </cell>
        </row>
        <row r="9213">
          <cell r="V9213" t="str">
            <v/>
          </cell>
        </row>
        <row r="9214">
          <cell r="V9214" t="str">
            <v/>
          </cell>
        </row>
        <row r="9215">
          <cell r="V9215" t="str">
            <v/>
          </cell>
        </row>
        <row r="9216">
          <cell r="V9216" t="str">
            <v/>
          </cell>
        </row>
        <row r="9217">
          <cell r="V9217" t="str">
            <v/>
          </cell>
        </row>
        <row r="9218">
          <cell r="V9218" t="str">
            <v/>
          </cell>
        </row>
        <row r="9219">
          <cell r="V9219" t="str">
            <v/>
          </cell>
        </row>
        <row r="9220">
          <cell r="V9220" t="str">
            <v/>
          </cell>
        </row>
        <row r="9221">
          <cell r="V9221" t="str">
            <v/>
          </cell>
        </row>
        <row r="9222">
          <cell r="V9222" t="str">
            <v/>
          </cell>
        </row>
        <row r="9223">
          <cell r="V9223" t="str">
            <v/>
          </cell>
        </row>
        <row r="9224">
          <cell r="V9224" t="str">
            <v/>
          </cell>
        </row>
        <row r="9225">
          <cell r="V9225" t="str">
            <v/>
          </cell>
        </row>
        <row r="9226">
          <cell r="V9226" t="str">
            <v/>
          </cell>
        </row>
        <row r="9227">
          <cell r="V9227" t="str">
            <v/>
          </cell>
        </row>
        <row r="9228">
          <cell r="V9228" t="str">
            <v/>
          </cell>
        </row>
        <row r="9229">
          <cell r="V9229" t="str">
            <v/>
          </cell>
        </row>
        <row r="9230">
          <cell r="V9230" t="str">
            <v/>
          </cell>
        </row>
        <row r="9231">
          <cell r="V9231" t="str">
            <v/>
          </cell>
        </row>
        <row r="9232">
          <cell r="V9232" t="str">
            <v/>
          </cell>
        </row>
        <row r="9233">
          <cell r="V9233" t="str">
            <v/>
          </cell>
        </row>
        <row r="9234">
          <cell r="V9234" t="str">
            <v/>
          </cell>
        </row>
        <row r="9235">
          <cell r="V9235" t="str">
            <v/>
          </cell>
        </row>
        <row r="9236">
          <cell r="V9236" t="str">
            <v/>
          </cell>
        </row>
        <row r="9237">
          <cell r="V9237" t="str">
            <v/>
          </cell>
        </row>
        <row r="9238">
          <cell r="V9238" t="str">
            <v/>
          </cell>
        </row>
        <row r="9239">
          <cell r="V9239" t="str">
            <v/>
          </cell>
        </row>
        <row r="9240">
          <cell r="V9240" t="str">
            <v/>
          </cell>
        </row>
        <row r="9241">
          <cell r="V9241" t="str">
            <v/>
          </cell>
        </row>
        <row r="9242">
          <cell r="V9242" t="str">
            <v/>
          </cell>
        </row>
        <row r="9243">
          <cell r="V9243" t="str">
            <v/>
          </cell>
        </row>
        <row r="9244">
          <cell r="V9244" t="str">
            <v/>
          </cell>
        </row>
        <row r="9245">
          <cell r="V9245" t="str">
            <v/>
          </cell>
        </row>
        <row r="9246">
          <cell r="V9246" t="str">
            <v/>
          </cell>
        </row>
        <row r="9247">
          <cell r="V9247" t="str">
            <v/>
          </cell>
        </row>
        <row r="9248">
          <cell r="V9248" t="str">
            <v/>
          </cell>
        </row>
        <row r="9249">
          <cell r="V9249" t="str">
            <v/>
          </cell>
        </row>
        <row r="9250">
          <cell r="V9250" t="str">
            <v/>
          </cell>
        </row>
        <row r="9251">
          <cell r="V9251" t="str">
            <v/>
          </cell>
        </row>
        <row r="9252">
          <cell r="V9252" t="str">
            <v/>
          </cell>
        </row>
        <row r="9253">
          <cell r="V9253" t="str">
            <v/>
          </cell>
        </row>
        <row r="9254">
          <cell r="V9254" t="str">
            <v/>
          </cell>
        </row>
        <row r="9255">
          <cell r="V9255" t="str">
            <v/>
          </cell>
        </row>
        <row r="9256">
          <cell r="V9256" t="str">
            <v/>
          </cell>
        </row>
        <row r="9257">
          <cell r="V9257" t="str">
            <v/>
          </cell>
        </row>
        <row r="9258">
          <cell r="V9258" t="str">
            <v/>
          </cell>
        </row>
        <row r="9259">
          <cell r="V9259" t="str">
            <v/>
          </cell>
        </row>
        <row r="9260">
          <cell r="V9260" t="str">
            <v/>
          </cell>
        </row>
        <row r="9261">
          <cell r="V9261" t="str">
            <v/>
          </cell>
        </row>
        <row r="9262">
          <cell r="V9262" t="str">
            <v/>
          </cell>
        </row>
        <row r="9263">
          <cell r="V9263" t="str">
            <v/>
          </cell>
        </row>
        <row r="9264">
          <cell r="V9264" t="str">
            <v/>
          </cell>
        </row>
        <row r="9265">
          <cell r="V9265" t="str">
            <v/>
          </cell>
        </row>
        <row r="9266">
          <cell r="V9266" t="str">
            <v/>
          </cell>
        </row>
        <row r="9267">
          <cell r="V9267" t="str">
            <v/>
          </cell>
        </row>
        <row r="9268">
          <cell r="V9268" t="str">
            <v/>
          </cell>
        </row>
        <row r="9269">
          <cell r="V9269" t="str">
            <v/>
          </cell>
        </row>
        <row r="9270">
          <cell r="V9270" t="str">
            <v/>
          </cell>
        </row>
        <row r="9271">
          <cell r="V9271" t="str">
            <v/>
          </cell>
        </row>
        <row r="9272">
          <cell r="V9272" t="str">
            <v/>
          </cell>
        </row>
        <row r="9273">
          <cell r="V9273" t="str">
            <v/>
          </cell>
        </row>
        <row r="9274">
          <cell r="V9274" t="str">
            <v/>
          </cell>
        </row>
        <row r="9275">
          <cell r="V9275" t="str">
            <v/>
          </cell>
        </row>
        <row r="9276">
          <cell r="V9276" t="str">
            <v/>
          </cell>
        </row>
        <row r="9277">
          <cell r="V9277" t="str">
            <v/>
          </cell>
        </row>
        <row r="9278">
          <cell r="V9278" t="str">
            <v/>
          </cell>
        </row>
        <row r="9279">
          <cell r="V9279" t="str">
            <v/>
          </cell>
        </row>
        <row r="9280">
          <cell r="V9280" t="str">
            <v/>
          </cell>
        </row>
        <row r="9281">
          <cell r="V9281" t="str">
            <v/>
          </cell>
        </row>
        <row r="9282">
          <cell r="V9282" t="str">
            <v/>
          </cell>
        </row>
        <row r="9283">
          <cell r="V9283" t="str">
            <v/>
          </cell>
        </row>
        <row r="9284">
          <cell r="V9284" t="str">
            <v/>
          </cell>
        </row>
        <row r="9285">
          <cell r="V9285" t="str">
            <v/>
          </cell>
        </row>
        <row r="9286">
          <cell r="V9286" t="str">
            <v/>
          </cell>
        </row>
        <row r="9287">
          <cell r="V9287" t="str">
            <v/>
          </cell>
        </row>
        <row r="9288">
          <cell r="V9288" t="str">
            <v/>
          </cell>
        </row>
        <row r="9289">
          <cell r="V9289" t="str">
            <v/>
          </cell>
        </row>
        <row r="9290">
          <cell r="V9290" t="str">
            <v/>
          </cell>
        </row>
        <row r="9291">
          <cell r="V9291" t="str">
            <v/>
          </cell>
        </row>
        <row r="9292">
          <cell r="V9292" t="str">
            <v/>
          </cell>
        </row>
        <row r="9293">
          <cell r="V9293" t="str">
            <v/>
          </cell>
        </row>
        <row r="9294">
          <cell r="V9294" t="str">
            <v/>
          </cell>
        </row>
        <row r="9295">
          <cell r="V9295" t="str">
            <v/>
          </cell>
        </row>
        <row r="9296">
          <cell r="V9296" t="str">
            <v/>
          </cell>
        </row>
        <row r="9297">
          <cell r="V9297" t="str">
            <v/>
          </cell>
        </row>
        <row r="9298">
          <cell r="V9298" t="str">
            <v/>
          </cell>
        </row>
        <row r="9299">
          <cell r="V9299" t="str">
            <v/>
          </cell>
        </row>
        <row r="9300">
          <cell r="V9300" t="str">
            <v/>
          </cell>
        </row>
        <row r="9301">
          <cell r="V9301" t="str">
            <v/>
          </cell>
        </row>
        <row r="9302">
          <cell r="V9302" t="str">
            <v/>
          </cell>
        </row>
        <row r="9303">
          <cell r="V9303" t="str">
            <v/>
          </cell>
        </row>
        <row r="9304">
          <cell r="V9304" t="str">
            <v/>
          </cell>
        </row>
        <row r="9305">
          <cell r="V9305" t="str">
            <v/>
          </cell>
        </row>
        <row r="9306">
          <cell r="V9306" t="str">
            <v/>
          </cell>
        </row>
        <row r="9307">
          <cell r="V9307" t="str">
            <v/>
          </cell>
        </row>
        <row r="9308">
          <cell r="V9308" t="str">
            <v/>
          </cell>
        </row>
        <row r="9309">
          <cell r="V9309" t="str">
            <v/>
          </cell>
        </row>
        <row r="9310">
          <cell r="V9310" t="str">
            <v/>
          </cell>
        </row>
        <row r="9311">
          <cell r="V9311" t="str">
            <v/>
          </cell>
        </row>
        <row r="9312">
          <cell r="V9312" t="str">
            <v/>
          </cell>
        </row>
        <row r="9313">
          <cell r="V9313" t="str">
            <v/>
          </cell>
        </row>
        <row r="9314">
          <cell r="V9314" t="str">
            <v/>
          </cell>
        </row>
        <row r="9315">
          <cell r="V9315" t="str">
            <v/>
          </cell>
        </row>
        <row r="9316">
          <cell r="V9316" t="str">
            <v/>
          </cell>
        </row>
        <row r="9317">
          <cell r="V9317" t="str">
            <v/>
          </cell>
        </row>
        <row r="9318">
          <cell r="V9318" t="str">
            <v/>
          </cell>
        </row>
        <row r="9319">
          <cell r="V9319" t="str">
            <v/>
          </cell>
        </row>
        <row r="9320">
          <cell r="V9320" t="str">
            <v/>
          </cell>
        </row>
        <row r="9321">
          <cell r="V9321" t="str">
            <v/>
          </cell>
        </row>
        <row r="9322">
          <cell r="V9322" t="str">
            <v/>
          </cell>
        </row>
        <row r="9323">
          <cell r="V9323" t="str">
            <v/>
          </cell>
        </row>
        <row r="9324">
          <cell r="V9324" t="str">
            <v/>
          </cell>
        </row>
        <row r="9325">
          <cell r="V9325" t="str">
            <v/>
          </cell>
        </row>
        <row r="9326">
          <cell r="V9326" t="str">
            <v/>
          </cell>
        </row>
        <row r="9327">
          <cell r="V9327" t="str">
            <v/>
          </cell>
        </row>
        <row r="9328">
          <cell r="V9328" t="str">
            <v/>
          </cell>
        </row>
        <row r="9329">
          <cell r="V9329" t="str">
            <v/>
          </cell>
        </row>
        <row r="9330">
          <cell r="V9330" t="str">
            <v/>
          </cell>
        </row>
        <row r="9331">
          <cell r="V9331" t="str">
            <v/>
          </cell>
        </row>
        <row r="9332">
          <cell r="V9332" t="str">
            <v/>
          </cell>
        </row>
        <row r="9333">
          <cell r="V9333" t="str">
            <v/>
          </cell>
        </row>
        <row r="9334">
          <cell r="V9334" t="str">
            <v/>
          </cell>
        </row>
        <row r="9335">
          <cell r="V9335" t="str">
            <v/>
          </cell>
        </row>
        <row r="9336">
          <cell r="V9336" t="str">
            <v/>
          </cell>
        </row>
        <row r="9337">
          <cell r="V9337" t="str">
            <v/>
          </cell>
        </row>
        <row r="9338">
          <cell r="V9338" t="str">
            <v/>
          </cell>
        </row>
        <row r="9339">
          <cell r="V9339" t="str">
            <v/>
          </cell>
        </row>
        <row r="9340">
          <cell r="V9340" t="str">
            <v/>
          </cell>
        </row>
        <row r="9341">
          <cell r="V9341" t="str">
            <v/>
          </cell>
        </row>
        <row r="9342">
          <cell r="V9342" t="str">
            <v/>
          </cell>
        </row>
        <row r="9343">
          <cell r="V9343" t="str">
            <v/>
          </cell>
        </row>
        <row r="9344">
          <cell r="V9344" t="str">
            <v/>
          </cell>
        </row>
        <row r="9345">
          <cell r="V9345" t="str">
            <v/>
          </cell>
        </row>
        <row r="9346">
          <cell r="V9346" t="str">
            <v/>
          </cell>
        </row>
        <row r="9347">
          <cell r="V9347" t="str">
            <v/>
          </cell>
        </row>
        <row r="9348">
          <cell r="V9348" t="str">
            <v/>
          </cell>
        </row>
        <row r="9349">
          <cell r="V9349" t="str">
            <v/>
          </cell>
        </row>
        <row r="9350">
          <cell r="V9350" t="str">
            <v/>
          </cell>
        </row>
        <row r="9351">
          <cell r="V9351" t="str">
            <v/>
          </cell>
        </row>
        <row r="9352">
          <cell r="V9352" t="str">
            <v/>
          </cell>
        </row>
        <row r="9353">
          <cell r="V9353" t="str">
            <v/>
          </cell>
        </row>
        <row r="9354">
          <cell r="V9354" t="str">
            <v/>
          </cell>
        </row>
        <row r="9355">
          <cell r="V9355" t="str">
            <v/>
          </cell>
        </row>
        <row r="9356">
          <cell r="V9356" t="str">
            <v/>
          </cell>
        </row>
        <row r="9357">
          <cell r="V9357" t="str">
            <v/>
          </cell>
        </row>
        <row r="9358">
          <cell r="V9358" t="str">
            <v/>
          </cell>
        </row>
        <row r="9359">
          <cell r="V9359" t="str">
            <v/>
          </cell>
        </row>
        <row r="9360">
          <cell r="V9360" t="str">
            <v/>
          </cell>
        </row>
        <row r="9361">
          <cell r="V9361" t="str">
            <v/>
          </cell>
        </row>
        <row r="9362">
          <cell r="V9362" t="str">
            <v/>
          </cell>
        </row>
        <row r="9363">
          <cell r="V9363" t="str">
            <v/>
          </cell>
        </row>
        <row r="9364">
          <cell r="V9364" t="str">
            <v/>
          </cell>
        </row>
        <row r="9365">
          <cell r="V9365" t="str">
            <v/>
          </cell>
        </row>
        <row r="9366">
          <cell r="V9366" t="str">
            <v/>
          </cell>
        </row>
        <row r="9367">
          <cell r="V9367" t="str">
            <v/>
          </cell>
        </row>
        <row r="9368">
          <cell r="V9368" t="str">
            <v/>
          </cell>
        </row>
        <row r="9369">
          <cell r="V9369" t="str">
            <v/>
          </cell>
        </row>
        <row r="9370">
          <cell r="V9370" t="str">
            <v/>
          </cell>
        </row>
        <row r="9371">
          <cell r="V9371" t="str">
            <v/>
          </cell>
        </row>
        <row r="9372">
          <cell r="V9372" t="str">
            <v/>
          </cell>
        </row>
        <row r="9373">
          <cell r="V9373" t="str">
            <v/>
          </cell>
        </row>
        <row r="9374">
          <cell r="V9374" t="str">
            <v/>
          </cell>
        </row>
        <row r="9375">
          <cell r="V9375" t="str">
            <v/>
          </cell>
        </row>
        <row r="9376">
          <cell r="V9376" t="str">
            <v/>
          </cell>
        </row>
        <row r="9377">
          <cell r="V9377" t="str">
            <v/>
          </cell>
        </row>
        <row r="9378">
          <cell r="V9378" t="str">
            <v/>
          </cell>
        </row>
        <row r="9379">
          <cell r="V9379" t="str">
            <v/>
          </cell>
        </row>
        <row r="9380">
          <cell r="V9380" t="str">
            <v/>
          </cell>
        </row>
        <row r="9381">
          <cell r="V9381" t="str">
            <v/>
          </cell>
        </row>
        <row r="9382">
          <cell r="V9382" t="str">
            <v/>
          </cell>
        </row>
        <row r="9383">
          <cell r="V9383" t="str">
            <v/>
          </cell>
        </row>
        <row r="9384">
          <cell r="V9384" t="str">
            <v/>
          </cell>
        </row>
        <row r="9385">
          <cell r="V9385" t="str">
            <v/>
          </cell>
        </row>
        <row r="9386">
          <cell r="V9386" t="str">
            <v/>
          </cell>
        </row>
        <row r="9387">
          <cell r="V9387" t="str">
            <v/>
          </cell>
        </row>
        <row r="9388">
          <cell r="V9388" t="str">
            <v/>
          </cell>
        </row>
        <row r="9389">
          <cell r="V9389" t="str">
            <v/>
          </cell>
        </row>
        <row r="9390">
          <cell r="V9390" t="str">
            <v/>
          </cell>
        </row>
        <row r="9391">
          <cell r="V9391" t="str">
            <v/>
          </cell>
        </row>
        <row r="9392">
          <cell r="V9392" t="str">
            <v/>
          </cell>
        </row>
        <row r="9393">
          <cell r="V9393" t="str">
            <v/>
          </cell>
        </row>
        <row r="9394">
          <cell r="V9394" t="str">
            <v/>
          </cell>
        </row>
        <row r="9395">
          <cell r="V9395" t="str">
            <v/>
          </cell>
        </row>
        <row r="9396">
          <cell r="V9396" t="str">
            <v/>
          </cell>
        </row>
        <row r="9397">
          <cell r="V9397" t="str">
            <v/>
          </cell>
        </row>
        <row r="9398">
          <cell r="V9398" t="str">
            <v/>
          </cell>
        </row>
        <row r="9399">
          <cell r="V9399" t="str">
            <v/>
          </cell>
        </row>
        <row r="9400">
          <cell r="V9400" t="str">
            <v/>
          </cell>
        </row>
        <row r="9401">
          <cell r="V9401" t="str">
            <v/>
          </cell>
        </row>
        <row r="9402">
          <cell r="V9402" t="str">
            <v/>
          </cell>
        </row>
        <row r="9403">
          <cell r="V9403" t="str">
            <v/>
          </cell>
        </row>
        <row r="9404">
          <cell r="V9404" t="str">
            <v/>
          </cell>
        </row>
        <row r="9405">
          <cell r="V9405" t="str">
            <v/>
          </cell>
        </row>
        <row r="9406">
          <cell r="V9406" t="str">
            <v/>
          </cell>
        </row>
        <row r="9407">
          <cell r="V9407" t="str">
            <v/>
          </cell>
        </row>
        <row r="9408">
          <cell r="V9408" t="str">
            <v/>
          </cell>
        </row>
        <row r="9409">
          <cell r="V9409" t="str">
            <v/>
          </cell>
        </row>
        <row r="9410">
          <cell r="V9410" t="str">
            <v/>
          </cell>
        </row>
        <row r="9411">
          <cell r="V9411" t="str">
            <v/>
          </cell>
        </row>
        <row r="9412">
          <cell r="V9412" t="str">
            <v/>
          </cell>
        </row>
        <row r="9413">
          <cell r="V9413" t="str">
            <v/>
          </cell>
        </row>
        <row r="9414">
          <cell r="V9414" t="str">
            <v/>
          </cell>
        </row>
        <row r="9415">
          <cell r="V9415" t="str">
            <v/>
          </cell>
        </row>
        <row r="9416">
          <cell r="V9416" t="str">
            <v/>
          </cell>
        </row>
        <row r="9417">
          <cell r="V9417" t="str">
            <v/>
          </cell>
        </row>
        <row r="9418">
          <cell r="V9418" t="str">
            <v/>
          </cell>
        </row>
        <row r="9419">
          <cell r="V9419" t="str">
            <v/>
          </cell>
        </row>
        <row r="9420">
          <cell r="V9420" t="str">
            <v/>
          </cell>
        </row>
        <row r="9421">
          <cell r="V9421" t="str">
            <v/>
          </cell>
        </row>
        <row r="9422">
          <cell r="V9422" t="str">
            <v/>
          </cell>
        </row>
        <row r="9423">
          <cell r="V9423" t="str">
            <v/>
          </cell>
        </row>
        <row r="9424">
          <cell r="V9424" t="str">
            <v/>
          </cell>
        </row>
        <row r="9425">
          <cell r="V9425" t="str">
            <v/>
          </cell>
        </row>
        <row r="9426">
          <cell r="V9426" t="str">
            <v/>
          </cell>
        </row>
        <row r="9427">
          <cell r="V9427" t="str">
            <v/>
          </cell>
        </row>
        <row r="9428">
          <cell r="V9428" t="str">
            <v/>
          </cell>
        </row>
        <row r="9429">
          <cell r="V9429" t="str">
            <v/>
          </cell>
        </row>
        <row r="9430">
          <cell r="V9430" t="str">
            <v/>
          </cell>
        </row>
        <row r="9431">
          <cell r="V9431" t="str">
            <v/>
          </cell>
        </row>
        <row r="9432">
          <cell r="V9432" t="str">
            <v/>
          </cell>
        </row>
        <row r="9433">
          <cell r="V9433" t="str">
            <v/>
          </cell>
        </row>
        <row r="9434">
          <cell r="V9434" t="str">
            <v/>
          </cell>
        </row>
        <row r="9435">
          <cell r="V9435" t="str">
            <v/>
          </cell>
        </row>
        <row r="9436">
          <cell r="V9436" t="str">
            <v/>
          </cell>
        </row>
        <row r="9437">
          <cell r="V9437" t="str">
            <v/>
          </cell>
        </row>
        <row r="9438">
          <cell r="V9438" t="str">
            <v/>
          </cell>
        </row>
        <row r="9439">
          <cell r="V9439" t="str">
            <v/>
          </cell>
        </row>
        <row r="9440">
          <cell r="V9440" t="str">
            <v/>
          </cell>
        </row>
        <row r="9441">
          <cell r="V9441" t="str">
            <v/>
          </cell>
        </row>
        <row r="9442">
          <cell r="V9442" t="str">
            <v/>
          </cell>
        </row>
        <row r="9443">
          <cell r="V9443" t="str">
            <v/>
          </cell>
        </row>
        <row r="9444">
          <cell r="V9444" t="str">
            <v/>
          </cell>
        </row>
        <row r="9445">
          <cell r="V9445" t="str">
            <v/>
          </cell>
        </row>
        <row r="9446">
          <cell r="V9446" t="str">
            <v/>
          </cell>
        </row>
        <row r="9447">
          <cell r="V9447" t="str">
            <v/>
          </cell>
        </row>
        <row r="9448">
          <cell r="V9448" t="str">
            <v/>
          </cell>
        </row>
        <row r="9449">
          <cell r="V9449" t="str">
            <v/>
          </cell>
        </row>
        <row r="9450">
          <cell r="V9450" t="str">
            <v/>
          </cell>
        </row>
        <row r="9451">
          <cell r="V9451" t="str">
            <v/>
          </cell>
        </row>
        <row r="9452">
          <cell r="V9452" t="str">
            <v/>
          </cell>
        </row>
        <row r="9453">
          <cell r="V9453" t="str">
            <v/>
          </cell>
        </row>
        <row r="9454">
          <cell r="V9454" t="str">
            <v/>
          </cell>
        </row>
        <row r="9455">
          <cell r="V9455" t="str">
            <v/>
          </cell>
        </row>
        <row r="9456">
          <cell r="V9456" t="str">
            <v/>
          </cell>
        </row>
        <row r="9457">
          <cell r="V9457" t="str">
            <v/>
          </cell>
        </row>
        <row r="9458">
          <cell r="V9458" t="str">
            <v/>
          </cell>
        </row>
        <row r="9459">
          <cell r="V9459" t="str">
            <v/>
          </cell>
        </row>
        <row r="9460">
          <cell r="V9460" t="str">
            <v/>
          </cell>
        </row>
        <row r="9461">
          <cell r="V9461" t="str">
            <v/>
          </cell>
        </row>
        <row r="9462">
          <cell r="V9462" t="str">
            <v/>
          </cell>
        </row>
        <row r="9463">
          <cell r="V9463" t="str">
            <v/>
          </cell>
        </row>
        <row r="9464">
          <cell r="V9464" t="str">
            <v/>
          </cell>
        </row>
        <row r="9465">
          <cell r="V9465" t="str">
            <v/>
          </cell>
        </row>
        <row r="9466">
          <cell r="V9466" t="str">
            <v/>
          </cell>
        </row>
        <row r="9467">
          <cell r="V9467" t="str">
            <v/>
          </cell>
        </row>
        <row r="9468">
          <cell r="V9468" t="str">
            <v/>
          </cell>
        </row>
        <row r="9469">
          <cell r="V9469" t="str">
            <v/>
          </cell>
        </row>
        <row r="9470">
          <cell r="V9470" t="str">
            <v/>
          </cell>
        </row>
        <row r="9471">
          <cell r="V9471" t="str">
            <v/>
          </cell>
        </row>
        <row r="9472">
          <cell r="V9472" t="str">
            <v/>
          </cell>
        </row>
        <row r="9473">
          <cell r="V9473" t="str">
            <v/>
          </cell>
        </row>
        <row r="9474">
          <cell r="V9474" t="str">
            <v/>
          </cell>
        </row>
        <row r="9475">
          <cell r="V9475" t="str">
            <v/>
          </cell>
        </row>
        <row r="9476">
          <cell r="V9476" t="str">
            <v/>
          </cell>
        </row>
        <row r="9477">
          <cell r="V9477" t="str">
            <v/>
          </cell>
        </row>
        <row r="9478">
          <cell r="V9478" t="str">
            <v/>
          </cell>
        </row>
        <row r="9479">
          <cell r="V9479" t="str">
            <v/>
          </cell>
        </row>
        <row r="9480">
          <cell r="V9480" t="str">
            <v/>
          </cell>
        </row>
        <row r="9481">
          <cell r="V9481" t="str">
            <v/>
          </cell>
        </row>
        <row r="9482">
          <cell r="V9482" t="str">
            <v/>
          </cell>
        </row>
        <row r="9483">
          <cell r="V9483" t="str">
            <v/>
          </cell>
        </row>
        <row r="9484">
          <cell r="V9484" t="str">
            <v/>
          </cell>
        </row>
        <row r="9485">
          <cell r="V9485" t="str">
            <v/>
          </cell>
        </row>
        <row r="9486">
          <cell r="V9486" t="str">
            <v/>
          </cell>
        </row>
        <row r="9487">
          <cell r="V9487" t="str">
            <v/>
          </cell>
        </row>
        <row r="9488">
          <cell r="V9488" t="str">
            <v/>
          </cell>
        </row>
        <row r="9489">
          <cell r="V9489" t="str">
            <v/>
          </cell>
        </row>
        <row r="9490">
          <cell r="V9490" t="str">
            <v/>
          </cell>
        </row>
        <row r="9491">
          <cell r="V9491" t="str">
            <v/>
          </cell>
        </row>
        <row r="9492">
          <cell r="V9492" t="str">
            <v/>
          </cell>
        </row>
        <row r="9493">
          <cell r="V9493" t="str">
            <v/>
          </cell>
        </row>
        <row r="9494">
          <cell r="V9494" t="str">
            <v/>
          </cell>
        </row>
        <row r="9495">
          <cell r="V9495" t="str">
            <v/>
          </cell>
        </row>
        <row r="9496">
          <cell r="V9496" t="str">
            <v/>
          </cell>
        </row>
        <row r="9497">
          <cell r="V9497" t="str">
            <v/>
          </cell>
        </row>
        <row r="9498">
          <cell r="V9498" t="str">
            <v/>
          </cell>
        </row>
        <row r="9499">
          <cell r="V9499" t="str">
            <v/>
          </cell>
        </row>
        <row r="9500">
          <cell r="V9500" t="str">
            <v/>
          </cell>
        </row>
        <row r="9501">
          <cell r="V9501" t="str">
            <v/>
          </cell>
        </row>
        <row r="9502">
          <cell r="V9502" t="str">
            <v/>
          </cell>
        </row>
        <row r="9503">
          <cell r="V9503" t="str">
            <v/>
          </cell>
        </row>
        <row r="9504">
          <cell r="V9504" t="str">
            <v/>
          </cell>
        </row>
        <row r="9505">
          <cell r="V9505" t="str">
            <v/>
          </cell>
        </row>
        <row r="9506">
          <cell r="V9506" t="str">
            <v/>
          </cell>
        </row>
        <row r="9507">
          <cell r="V9507" t="str">
            <v/>
          </cell>
        </row>
        <row r="9508">
          <cell r="V9508" t="str">
            <v/>
          </cell>
        </row>
        <row r="9509">
          <cell r="V9509" t="str">
            <v/>
          </cell>
        </row>
        <row r="9510">
          <cell r="V9510" t="str">
            <v/>
          </cell>
        </row>
        <row r="9511">
          <cell r="V9511" t="str">
            <v/>
          </cell>
        </row>
        <row r="9512">
          <cell r="V9512" t="str">
            <v/>
          </cell>
        </row>
        <row r="9513">
          <cell r="V9513" t="str">
            <v/>
          </cell>
        </row>
        <row r="9514">
          <cell r="V9514" t="str">
            <v/>
          </cell>
        </row>
        <row r="9515">
          <cell r="V9515" t="str">
            <v/>
          </cell>
        </row>
        <row r="9516">
          <cell r="V9516" t="str">
            <v/>
          </cell>
        </row>
        <row r="9517">
          <cell r="V9517" t="str">
            <v/>
          </cell>
        </row>
        <row r="9518">
          <cell r="V9518" t="str">
            <v/>
          </cell>
        </row>
        <row r="9519">
          <cell r="V9519" t="str">
            <v/>
          </cell>
        </row>
        <row r="9520">
          <cell r="V9520" t="str">
            <v/>
          </cell>
        </row>
        <row r="9521">
          <cell r="V9521" t="str">
            <v/>
          </cell>
        </row>
        <row r="9522">
          <cell r="V9522" t="str">
            <v/>
          </cell>
        </row>
        <row r="9523">
          <cell r="V9523" t="str">
            <v/>
          </cell>
        </row>
        <row r="9524">
          <cell r="V9524" t="str">
            <v/>
          </cell>
        </row>
        <row r="9525">
          <cell r="V9525" t="str">
            <v/>
          </cell>
        </row>
        <row r="9526">
          <cell r="V9526" t="str">
            <v/>
          </cell>
        </row>
        <row r="9527">
          <cell r="V9527" t="str">
            <v/>
          </cell>
        </row>
        <row r="9528">
          <cell r="V9528" t="str">
            <v/>
          </cell>
        </row>
        <row r="9529">
          <cell r="V9529" t="str">
            <v/>
          </cell>
        </row>
        <row r="9530">
          <cell r="V9530" t="str">
            <v/>
          </cell>
        </row>
        <row r="9531">
          <cell r="V9531" t="str">
            <v/>
          </cell>
        </row>
        <row r="9532">
          <cell r="V9532" t="str">
            <v/>
          </cell>
        </row>
        <row r="9533">
          <cell r="V9533" t="str">
            <v/>
          </cell>
        </row>
        <row r="9534">
          <cell r="V9534" t="str">
            <v/>
          </cell>
        </row>
        <row r="9535">
          <cell r="V9535" t="str">
            <v/>
          </cell>
        </row>
        <row r="9536">
          <cell r="V9536" t="str">
            <v/>
          </cell>
        </row>
        <row r="9537">
          <cell r="V9537" t="str">
            <v/>
          </cell>
        </row>
        <row r="9538">
          <cell r="V9538" t="str">
            <v/>
          </cell>
        </row>
        <row r="9539">
          <cell r="V9539" t="str">
            <v/>
          </cell>
        </row>
        <row r="9540">
          <cell r="V9540" t="str">
            <v/>
          </cell>
        </row>
        <row r="9541">
          <cell r="V9541" t="str">
            <v/>
          </cell>
        </row>
        <row r="9542">
          <cell r="V9542" t="str">
            <v/>
          </cell>
        </row>
        <row r="9543">
          <cell r="V9543" t="str">
            <v/>
          </cell>
        </row>
        <row r="9544">
          <cell r="V9544" t="str">
            <v/>
          </cell>
        </row>
        <row r="9545">
          <cell r="V9545" t="str">
            <v/>
          </cell>
        </row>
        <row r="9546">
          <cell r="V9546" t="str">
            <v/>
          </cell>
        </row>
        <row r="9547">
          <cell r="V9547" t="str">
            <v/>
          </cell>
        </row>
        <row r="9548">
          <cell r="V9548" t="str">
            <v/>
          </cell>
        </row>
        <row r="9549">
          <cell r="V9549" t="str">
            <v/>
          </cell>
        </row>
        <row r="9550">
          <cell r="V9550" t="str">
            <v/>
          </cell>
        </row>
        <row r="9551">
          <cell r="V9551" t="str">
            <v/>
          </cell>
        </row>
        <row r="9552">
          <cell r="V9552" t="str">
            <v/>
          </cell>
        </row>
        <row r="9553">
          <cell r="V9553" t="str">
            <v/>
          </cell>
        </row>
        <row r="9554">
          <cell r="V9554" t="str">
            <v/>
          </cell>
        </row>
        <row r="9555">
          <cell r="V9555" t="str">
            <v/>
          </cell>
        </row>
        <row r="9556">
          <cell r="V9556" t="str">
            <v/>
          </cell>
        </row>
        <row r="9557">
          <cell r="V9557" t="str">
            <v/>
          </cell>
        </row>
        <row r="9558">
          <cell r="V9558" t="str">
            <v/>
          </cell>
        </row>
        <row r="9559">
          <cell r="V9559" t="str">
            <v/>
          </cell>
        </row>
        <row r="9560">
          <cell r="V9560" t="str">
            <v/>
          </cell>
        </row>
        <row r="9561">
          <cell r="V9561" t="str">
            <v/>
          </cell>
        </row>
        <row r="9562">
          <cell r="V9562" t="str">
            <v/>
          </cell>
        </row>
        <row r="9563">
          <cell r="V9563" t="str">
            <v/>
          </cell>
        </row>
        <row r="9564">
          <cell r="V9564" t="str">
            <v/>
          </cell>
        </row>
        <row r="9565">
          <cell r="V9565" t="str">
            <v/>
          </cell>
        </row>
        <row r="9566">
          <cell r="V9566" t="str">
            <v/>
          </cell>
        </row>
        <row r="9567">
          <cell r="V9567" t="str">
            <v/>
          </cell>
        </row>
        <row r="9568">
          <cell r="V9568" t="str">
            <v/>
          </cell>
        </row>
        <row r="9569">
          <cell r="V9569" t="str">
            <v/>
          </cell>
        </row>
        <row r="9570">
          <cell r="V9570" t="str">
            <v/>
          </cell>
        </row>
        <row r="9571">
          <cell r="V9571" t="str">
            <v/>
          </cell>
        </row>
        <row r="9572">
          <cell r="V9572" t="str">
            <v/>
          </cell>
        </row>
        <row r="9573">
          <cell r="V9573" t="str">
            <v/>
          </cell>
        </row>
        <row r="9574">
          <cell r="V9574" t="str">
            <v/>
          </cell>
        </row>
        <row r="9575">
          <cell r="V9575" t="str">
            <v/>
          </cell>
        </row>
        <row r="9576">
          <cell r="V9576" t="str">
            <v/>
          </cell>
        </row>
        <row r="9577">
          <cell r="V9577" t="str">
            <v/>
          </cell>
        </row>
        <row r="9578">
          <cell r="V9578" t="str">
            <v/>
          </cell>
        </row>
        <row r="9579">
          <cell r="V9579" t="str">
            <v/>
          </cell>
        </row>
        <row r="9580">
          <cell r="V9580" t="str">
            <v/>
          </cell>
        </row>
        <row r="9581">
          <cell r="V9581" t="str">
            <v/>
          </cell>
        </row>
        <row r="9582">
          <cell r="V9582" t="str">
            <v/>
          </cell>
        </row>
        <row r="9583">
          <cell r="V9583" t="str">
            <v/>
          </cell>
        </row>
        <row r="9584">
          <cell r="V9584" t="str">
            <v/>
          </cell>
        </row>
        <row r="9585">
          <cell r="V9585" t="str">
            <v/>
          </cell>
        </row>
        <row r="9586">
          <cell r="V9586" t="str">
            <v/>
          </cell>
        </row>
        <row r="9587">
          <cell r="V9587" t="str">
            <v/>
          </cell>
        </row>
        <row r="9588">
          <cell r="V9588" t="str">
            <v/>
          </cell>
        </row>
        <row r="9589">
          <cell r="V9589" t="str">
            <v/>
          </cell>
        </row>
        <row r="9590">
          <cell r="V9590" t="str">
            <v/>
          </cell>
        </row>
        <row r="9591">
          <cell r="V9591" t="str">
            <v/>
          </cell>
        </row>
        <row r="9592">
          <cell r="V9592" t="str">
            <v/>
          </cell>
        </row>
        <row r="9593">
          <cell r="V9593" t="str">
            <v/>
          </cell>
        </row>
        <row r="9594">
          <cell r="V9594" t="str">
            <v/>
          </cell>
        </row>
        <row r="9595">
          <cell r="V9595" t="str">
            <v/>
          </cell>
        </row>
        <row r="9596">
          <cell r="V9596" t="str">
            <v/>
          </cell>
        </row>
        <row r="9597">
          <cell r="V9597" t="str">
            <v/>
          </cell>
        </row>
        <row r="9598">
          <cell r="V9598" t="str">
            <v/>
          </cell>
        </row>
        <row r="9599">
          <cell r="V9599" t="str">
            <v/>
          </cell>
        </row>
        <row r="9600">
          <cell r="V9600" t="str">
            <v/>
          </cell>
        </row>
        <row r="9601">
          <cell r="V9601" t="str">
            <v/>
          </cell>
        </row>
        <row r="9602">
          <cell r="V9602" t="str">
            <v/>
          </cell>
        </row>
        <row r="9603">
          <cell r="V9603" t="str">
            <v/>
          </cell>
        </row>
        <row r="9604">
          <cell r="V9604" t="str">
            <v/>
          </cell>
        </row>
        <row r="9605">
          <cell r="V9605" t="str">
            <v/>
          </cell>
        </row>
        <row r="9606">
          <cell r="V9606" t="str">
            <v/>
          </cell>
        </row>
        <row r="9607">
          <cell r="V9607" t="str">
            <v/>
          </cell>
        </row>
        <row r="9608">
          <cell r="V9608" t="str">
            <v/>
          </cell>
        </row>
        <row r="9609">
          <cell r="V9609" t="str">
            <v/>
          </cell>
        </row>
        <row r="9610">
          <cell r="V9610" t="str">
            <v/>
          </cell>
        </row>
        <row r="9611">
          <cell r="V9611" t="str">
            <v/>
          </cell>
        </row>
        <row r="9612">
          <cell r="V9612" t="str">
            <v/>
          </cell>
        </row>
        <row r="9613">
          <cell r="V9613" t="str">
            <v/>
          </cell>
        </row>
        <row r="9614">
          <cell r="V9614" t="str">
            <v/>
          </cell>
        </row>
        <row r="9615">
          <cell r="V9615" t="str">
            <v/>
          </cell>
        </row>
        <row r="9616">
          <cell r="V9616" t="str">
            <v/>
          </cell>
        </row>
        <row r="9617">
          <cell r="V9617" t="str">
            <v/>
          </cell>
        </row>
        <row r="9618">
          <cell r="V9618" t="str">
            <v/>
          </cell>
        </row>
        <row r="9619">
          <cell r="V9619" t="str">
            <v/>
          </cell>
        </row>
        <row r="9620">
          <cell r="V9620" t="str">
            <v/>
          </cell>
        </row>
        <row r="9621">
          <cell r="V9621" t="str">
            <v/>
          </cell>
        </row>
        <row r="9622">
          <cell r="V9622" t="str">
            <v/>
          </cell>
        </row>
        <row r="9623">
          <cell r="V9623" t="str">
            <v/>
          </cell>
        </row>
        <row r="9624">
          <cell r="V9624" t="str">
            <v/>
          </cell>
        </row>
        <row r="9625">
          <cell r="V9625" t="str">
            <v/>
          </cell>
        </row>
        <row r="9626">
          <cell r="V9626" t="str">
            <v/>
          </cell>
        </row>
        <row r="9627">
          <cell r="V9627" t="str">
            <v/>
          </cell>
        </row>
        <row r="9628">
          <cell r="V9628" t="str">
            <v/>
          </cell>
        </row>
        <row r="9629">
          <cell r="V9629" t="str">
            <v/>
          </cell>
        </row>
        <row r="9630">
          <cell r="V9630" t="str">
            <v/>
          </cell>
        </row>
        <row r="9631">
          <cell r="V9631" t="str">
            <v/>
          </cell>
        </row>
        <row r="9632">
          <cell r="V9632" t="str">
            <v/>
          </cell>
        </row>
        <row r="9633">
          <cell r="V9633" t="str">
            <v/>
          </cell>
        </row>
        <row r="9634">
          <cell r="V9634" t="str">
            <v/>
          </cell>
        </row>
        <row r="9635">
          <cell r="V9635" t="str">
            <v/>
          </cell>
        </row>
        <row r="9636">
          <cell r="V9636" t="str">
            <v/>
          </cell>
        </row>
        <row r="9637">
          <cell r="V9637" t="str">
            <v/>
          </cell>
        </row>
        <row r="9638">
          <cell r="V9638" t="str">
            <v/>
          </cell>
        </row>
        <row r="9639">
          <cell r="V9639" t="str">
            <v/>
          </cell>
        </row>
        <row r="9640">
          <cell r="V9640" t="str">
            <v/>
          </cell>
        </row>
        <row r="9641">
          <cell r="V9641" t="str">
            <v/>
          </cell>
        </row>
        <row r="9642">
          <cell r="V9642" t="str">
            <v/>
          </cell>
        </row>
        <row r="9643">
          <cell r="V9643" t="str">
            <v/>
          </cell>
        </row>
        <row r="9644">
          <cell r="V9644" t="str">
            <v/>
          </cell>
        </row>
        <row r="9645">
          <cell r="V9645" t="str">
            <v/>
          </cell>
        </row>
        <row r="9646">
          <cell r="V9646" t="str">
            <v/>
          </cell>
        </row>
        <row r="9647">
          <cell r="V9647" t="str">
            <v/>
          </cell>
        </row>
        <row r="9648">
          <cell r="V9648" t="str">
            <v/>
          </cell>
        </row>
        <row r="9649">
          <cell r="V9649" t="str">
            <v/>
          </cell>
        </row>
        <row r="9650">
          <cell r="V9650" t="str">
            <v/>
          </cell>
        </row>
        <row r="9651">
          <cell r="V9651" t="str">
            <v/>
          </cell>
        </row>
        <row r="9652">
          <cell r="V9652" t="str">
            <v/>
          </cell>
        </row>
        <row r="9653">
          <cell r="V9653" t="str">
            <v/>
          </cell>
        </row>
        <row r="9654">
          <cell r="V9654" t="str">
            <v/>
          </cell>
        </row>
        <row r="9655">
          <cell r="V9655" t="str">
            <v/>
          </cell>
        </row>
        <row r="9656">
          <cell r="V9656" t="str">
            <v/>
          </cell>
        </row>
        <row r="9657">
          <cell r="V9657" t="str">
            <v/>
          </cell>
        </row>
        <row r="9658">
          <cell r="V9658" t="str">
            <v/>
          </cell>
        </row>
        <row r="9659">
          <cell r="V9659" t="str">
            <v/>
          </cell>
        </row>
        <row r="9660">
          <cell r="V9660" t="str">
            <v/>
          </cell>
        </row>
        <row r="9661">
          <cell r="V9661" t="str">
            <v/>
          </cell>
        </row>
        <row r="9662">
          <cell r="V9662" t="str">
            <v/>
          </cell>
        </row>
        <row r="9663">
          <cell r="V9663" t="str">
            <v/>
          </cell>
        </row>
        <row r="9664">
          <cell r="V9664" t="str">
            <v/>
          </cell>
        </row>
        <row r="9665">
          <cell r="V9665" t="str">
            <v/>
          </cell>
        </row>
        <row r="9666">
          <cell r="V9666" t="str">
            <v/>
          </cell>
        </row>
        <row r="9667">
          <cell r="V9667" t="str">
            <v/>
          </cell>
        </row>
        <row r="9668">
          <cell r="V9668" t="str">
            <v/>
          </cell>
        </row>
        <row r="9669">
          <cell r="V9669" t="str">
            <v/>
          </cell>
        </row>
        <row r="9670">
          <cell r="V9670" t="str">
            <v/>
          </cell>
        </row>
        <row r="9671">
          <cell r="V9671" t="str">
            <v/>
          </cell>
        </row>
        <row r="9672">
          <cell r="V9672" t="str">
            <v/>
          </cell>
        </row>
        <row r="9673">
          <cell r="V9673" t="str">
            <v/>
          </cell>
        </row>
        <row r="9674">
          <cell r="V9674" t="str">
            <v/>
          </cell>
        </row>
        <row r="9675">
          <cell r="V9675" t="str">
            <v/>
          </cell>
        </row>
        <row r="9676">
          <cell r="V9676" t="str">
            <v/>
          </cell>
        </row>
        <row r="9677">
          <cell r="V9677" t="str">
            <v/>
          </cell>
        </row>
        <row r="9678">
          <cell r="V9678" t="str">
            <v/>
          </cell>
        </row>
        <row r="9679">
          <cell r="V9679" t="str">
            <v/>
          </cell>
        </row>
        <row r="9680">
          <cell r="V9680" t="str">
            <v/>
          </cell>
        </row>
        <row r="9681">
          <cell r="V9681" t="str">
            <v/>
          </cell>
        </row>
        <row r="9682">
          <cell r="V9682" t="str">
            <v/>
          </cell>
        </row>
        <row r="9683">
          <cell r="V9683" t="str">
            <v/>
          </cell>
        </row>
        <row r="9684">
          <cell r="V9684" t="str">
            <v/>
          </cell>
        </row>
        <row r="9685">
          <cell r="V9685" t="str">
            <v/>
          </cell>
        </row>
        <row r="9686">
          <cell r="V9686" t="str">
            <v/>
          </cell>
        </row>
        <row r="9687">
          <cell r="V9687" t="str">
            <v/>
          </cell>
        </row>
        <row r="9688">
          <cell r="V9688" t="str">
            <v/>
          </cell>
        </row>
        <row r="9689">
          <cell r="V9689" t="str">
            <v/>
          </cell>
        </row>
        <row r="9690">
          <cell r="V9690" t="str">
            <v/>
          </cell>
        </row>
        <row r="9691">
          <cell r="V9691" t="str">
            <v/>
          </cell>
        </row>
        <row r="9692">
          <cell r="V9692" t="str">
            <v/>
          </cell>
        </row>
        <row r="9693">
          <cell r="V9693" t="str">
            <v/>
          </cell>
        </row>
        <row r="9694">
          <cell r="V9694" t="str">
            <v/>
          </cell>
        </row>
        <row r="9695">
          <cell r="V9695" t="str">
            <v/>
          </cell>
        </row>
        <row r="9696">
          <cell r="V9696" t="str">
            <v/>
          </cell>
        </row>
        <row r="9697">
          <cell r="V9697" t="str">
            <v/>
          </cell>
        </row>
        <row r="9698">
          <cell r="V9698" t="str">
            <v/>
          </cell>
        </row>
        <row r="9699">
          <cell r="V9699" t="str">
            <v/>
          </cell>
        </row>
        <row r="9700">
          <cell r="V9700" t="str">
            <v/>
          </cell>
        </row>
        <row r="9701">
          <cell r="V9701" t="str">
            <v/>
          </cell>
        </row>
        <row r="9702">
          <cell r="V9702" t="str">
            <v/>
          </cell>
        </row>
        <row r="9703">
          <cell r="V9703" t="str">
            <v/>
          </cell>
        </row>
        <row r="9704">
          <cell r="V9704" t="str">
            <v/>
          </cell>
        </row>
        <row r="9705">
          <cell r="V9705" t="str">
            <v/>
          </cell>
        </row>
        <row r="9706">
          <cell r="V9706" t="str">
            <v/>
          </cell>
        </row>
        <row r="9707">
          <cell r="V9707" t="str">
            <v/>
          </cell>
        </row>
        <row r="9708">
          <cell r="V9708" t="str">
            <v/>
          </cell>
        </row>
        <row r="9709">
          <cell r="V9709" t="str">
            <v/>
          </cell>
        </row>
        <row r="9710">
          <cell r="V9710" t="str">
            <v/>
          </cell>
        </row>
        <row r="9711">
          <cell r="V9711" t="str">
            <v/>
          </cell>
        </row>
        <row r="9712">
          <cell r="V9712" t="str">
            <v/>
          </cell>
        </row>
        <row r="9713">
          <cell r="V9713" t="str">
            <v/>
          </cell>
        </row>
        <row r="9714">
          <cell r="V9714" t="str">
            <v/>
          </cell>
        </row>
        <row r="9715">
          <cell r="V9715" t="str">
            <v/>
          </cell>
        </row>
        <row r="9716">
          <cell r="V9716" t="str">
            <v/>
          </cell>
        </row>
        <row r="9717">
          <cell r="V9717" t="str">
            <v/>
          </cell>
        </row>
        <row r="9718">
          <cell r="V9718" t="str">
            <v/>
          </cell>
        </row>
        <row r="9719">
          <cell r="V9719" t="str">
            <v/>
          </cell>
        </row>
        <row r="9720">
          <cell r="V9720" t="str">
            <v/>
          </cell>
        </row>
        <row r="9721">
          <cell r="V9721" t="str">
            <v/>
          </cell>
        </row>
        <row r="9722">
          <cell r="V9722" t="str">
            <v/>
          </cell>
        </row>
        <row r="9723">
          <cell r="V9723" t="str">
            <v/>
          </cell>
        </row>
        <row r="9724">
          <cell r="V9724" t="str">
            <v/>
          </cell>
        </row>
        <row r="9725">
          <cell r="V9725" t="str">
            <v/>
          </cell>
        </row>
        <row r="9726">
          <cell r="V9726" t="str">
            <v/>
          </cell>
        </row>
        <row r="9727">
          <cell r="V9727" t="str">
            <v/>
          </cell>
        </row>
        <row r="9728">
          <cell r="V9728" t="str">
            <v/>
          </cell>
        </row>
        <row r="9729">
          <cell r="V9729" t="str">
            <v/>
          </cell>
        </row>
        <row r="9730">
          <cell r="V9730" t="str">
            <v/>
          </cell>
        </row>
        <row r="9731">
          <cell r="V9731" t="str">
            <v/>
          </cell>
        </row>
        <row r="9732">
          <cell r="V9732" t="str">
            <v/>
          </cell>
        </row>
        <row r="9733">
          <cell r="V9733" t="str">
            <v/>
          </cell>
        </row>
        <row r="9734">
          <cell r="V9734" t="str">
            <v/>
          </cell>
        </row>
        <row r="9735">
          <cell r="V9735" t="str">
            <v/>
          </cell>
        </row>
        <row r="9736">
          <cell r="V9736" t="str">
            <v/>
          </cell>
        </row>
        <row r="9737">
          <cell r="V9737" t="str">
            <v/>
          </cell>
        </row>
        <row r="9738">
          <cell r="V9738" t="str">
            <v/>
          </cell>
        </row>
        <row r="9739">
          <cell r="V9739" t="str">
            <v/>
          </cell>
        </row>
        <row r="9740">
          <cell r="V9740" t="str">
            <v/>
          </cell>
        </row>
        <row r="9741">
          <cell r="V9741" t="str">
            <v/>
          </cell>
        </row>
        <row r="9742">
          <cell r="V9742" t="str">
            <v/>
          </cell>
        </row>
        <row r="9743">
          <cell r="V9743" t="str">
            <v/>
          </cell>
        </row>
        <row r="9744">
          <cell r="V9744" t="str">
            <v/>
          </cell>
        </row>
        <row r="9745">
          <cell r="V9745" t="str">
            <v/>
          </cell>
        </row>
        <row r="9746">
          <cell r="V9746" t="str">
            <v/>
          </cell>
        </row>
        <row r="9747">
          <cell r="V9747" t="str">
            <v/>
          </cell>
        </row>
        <row r="9748">
          <cell r="V9748" t="str">
            <v/>
          </cell>
        </row>
        <row r="9749">
          <cell r="V9749" t="str">
            <v/>
          </cell>
        </row>
        <row r="9750">
          <cell r="V9750" t="str">
            <v/>
          </cell>
        </row>
        <row r="9751">
          <cell r="V9751" t="str">
            <v/>
          </cell>
        </row>
        <row r="9752">
          <cell r="V9752" t="str">
            <v/>
          </cell>
        </row>
        <row r="9753">
          <cell r="V9753" t="str">
            <v/>
          </cell>
        </row>
        <row r="9754">
          <cell r="V9754" t="str">
            <v/>
          </cell>
        </row>
        <row r="9755">
          <cell r="V9755" t="str">
            <v/>
          </cell>
        </row>
        <row r="9756">
          <cell r="V9756" t="str">
            <v/>
          </cell>
        </row>
        <row r="9757">
          <cell r="V9757" t="str">
            <v/>
          </cell>
        </row>
        <row r="9758">
          <cell r="V9758" t="str">
            <v/>
          </cell>
        </row>
        <row r="9759">
          <cell r="V9759" t="str">
            <v/>
          </cell>
        </row>
        <row r="9760">
          <cell r="V9760" t="str">
            <v/>
          </cell>
        </row>
        <row r="9761">
          <cell r="V9761" t="str">
            <v/>
          </cell>
        </row>
        <row r="9762">
          <cell r="V9762" t="str">
            <v/>
          </cell>
        </row>
        <row r="9763">
          <cell r="V9763" t="str">
            <v/>
          </cell>
        </row>
        <row r="9764">
          <cell r="V9764" t="str">
            <v/>
          </cell>
        </row>
        <row r="9765">
          <cell r="V9765" t="str">
            <v/>
          </cell>
        </row>
        <row r="9766">
          <cell r="V9766" t="str">
            <v/>
          </cell>
        </row>
        <row r="9767">
          <cell r="V9767" t="str">
            <v/>
          </cell>
        </row>
        <row r="9768">
          <cell r="V9768" t="str">
            <v/>
          </cell>
        </row>
        <row r="9769">
          <cell r="V9769" t="str">
            <v/>
          </cell>
        </row>
        <row r="9770">
          <cell r="V9770" t="str">
            <v/>
          </cell>
        </row>
        <row r="9771">
          <cell r="V9771" t="str">
            <v/>
          </cell>
        </row>
        <row r="9772">
          <cell r="V9772" t="str">
            <v/>
          </cell>
        </row>
        <row r="9773">
          <cell r="V9773" t="str">
            <v/>
          </cell>
        </row>
        <row r="9774">
          <cell r="V9774" t="str">
            <v/>
          </cell>
        </row>
        <row r="9775">
          <cell r="V9775" t="str">
            <v/>
          </cell>
        </row>
        <row r="9776">
          <cell r="V9776" t="str">
            <v/>
          </cell>
        </row>
        <row r="9777">
          <cell r="V9777" t="str">
            <v/>
          </cell>
        </row>
        <row r="9778">
          <cell r="V9778" t="str">
            <v/>
          </cell>
        </row>
        <row r="9779">
          <cell r="V9779" t="str">
            <v/>
          </cell>
        </row>
        <row r="9780">
          <cell r="V9780" t="str">
            <v/>
          </cell>
        </row>
        <row r="9781">
          <cell r="V9781" t="str">
            <v/>
          </cell>
        </row>
        <row r="9782">
          <cell r="V9782" t="str">
            <v/>
          </cell>
        </row>
        <row r="9783">
          <cell r="V9783" t="str">
            <v/>
          </cell>
        </row>
        <row r="9784">
          <cell r="V9784" t="str">
            <v/>
          </cell>
        </row>
        <row r="9785">
          <cell r="V9785" t="str">
            <v/>
          </cell>
        </row>
        <row r="9786">
          <cell r="V9786" t="str">
            <v/>
          </cell>
        </row>
        <row r="9787">
          <cell r="V9787" t="str">
            <v/>
          </cell>
        </row>
        <row r="9788">
          <cell r="V9788" t="str">
            <v/>
          </cell>
        </row>
        <row r="9789">
          <cell r="V9789" t="str">
            <v/>
          </cell>
        </row>
        <row r="9790">
          <cell r="V9790" t="str">
            <v/>
          </cell>
        </row>
        <row r="9791">
          <cell r="V9791" t="str">
            <v/>
          </cell>
        </row>
        <row r="9792">
          <cell r="V9792" t="str">
            <v/>
          </cell>
        </row>
        <row r="9793">
          <cell r="V9793" t="str">
            <v/>
          </cell>
        </row>
        <row r="9794">
          <cell r="V9794" t="str">
            <v/>
          </cell>
        </row>
        <row r="9795">
          <cell r="V9795" t="str">
            <v/>
          </cell>
        </row>
        <row r="9796">
          <cell r="V9796" t="str">
            <v/>
          </cell>
        </row>
        <row r="9797">
          <cell r="V9797" t="str">
            <v/>
          </cell>
        </row>
        <row r="9798">
          <cell r="V9798" t="str">
            <v/>
          </cell>
        </row>
        <row r="9799">
          <cell r="V9799" t="str">
            <v/>
          </cell>
        </row>
        <row r="9800">
          <cell r="V9800" t="str">
            <v/>
          </cell>
        </row>
        <row r="9801">
          <cell r="V9801" t="str">
            <v/>
          </cell>
        </row>
        <row r="9802">
          <cell r="V9802" t="str">
            <v/>
          </cell>
        </row>
        <row r="9803">
          <cell r="V9803" t="str">
            <v/>
          </cell>
        </row>
        <row r="9804">
          <cell r="V9804" t="str">
            <v/>
          </cell>
        </row>
        <row r="9805">
          <cell r="V9805" t="str">
            <v/>
          </cell>
        </row>
        <row r="9806">
          <cell r="V9806" t="str">
            <v/>
          </cell>
        </row>
        <row r="9807">
          <cell r="V9807" t="str">
            <v/>
          </cell>
        </row>
        <row r="9808">
          <cell r="V9808" t="str">
            <v/>
          </cell>
        </row>
        <row r="9809">
          <cell r="V9809" t="str">
            <v/>
          </cell>
        </row>
        <row r="9810">
          <cell r="V9810" t="str">
            <v/>
          </cell>
        </row>
        <row r="9811">
          <cell r="V9811" t="str">
            <v/>
          </cell>
        </row>
        <row r="9812">
          <cell r="V9812" t="str">
            <v/>
          </cell>
        </row>
        <row r="9813">
          <cell r="V9813" t="str">
            <v/>
          </cell>
        </row>
        <row r="9814">
          <cell r="V9814" t="str">
            <v/>
          </cell>
        </row>
        <row r="9815">
          <cell r="V9815" t="str">
            <v/>
          </cell>
        </row>
        <row r="9816">
          <cell r="V9816" t="str">
            <v/>
          </cell>
        </row>
        <row r="9817">
          <cell r="V9817" t="str">
            <v/>
          </cell>
        </row>
        <row r="9818">
          <cell r="V9818" t="str">
            <v/>
          </cell>
        </row>
        <row r="9819">
          <cell r="V9819" t="str">
            <v/>
          </cell>
        </row>
        <row r="9820">
          <cell r="V9820" t="str">
            <v/>
          </cell>
        </row>
        <row r="9821">
          <cell r="V9821" t="str">
            <v/>
          </cell>
        </row>
        <row r="9822">
          <cell r="V9822" t="str">
            <v/>
          </cell>
        </row>
        <row r="9823">
          <cell r="V9823" t="str">
            <v/>
          </cell>
        </row>
        <row r="9824">
          <cell r="V9824" t="str">
            <v/>
          </cell>
        </row>
        <row r="9825">
          <cell r="V9825" t="str">
            <v/>
          </cell>
        </row>
        <row r="9826">
          <cell r="V9826" t="str">
            <v/>
          </cell>
        </row>
        <row r="9827">
          <cell r="V9827" t="str">
            <v/>
          </cell>
        </row>
        <row r="9828">
          <cell r="V9828" t="str">
            <v/>
          </cell>
        </row>
        <row r="9829">
          <cell r="V9829" t="str">
            <v/>
          </cell>
        </row>
        <row r="9830">
          <cell r="V9830" t="str">
            <v/>
          </cell>
        </row>
        <row r="9831">
          <cell r="V9831" t="str">
            <v/>
          </cell>
        </row>
        <row r="9832">
          <cell r="V9832" t="str">
            <v/>
          </cell>
        </row>
        <row r="9833">
          <cell r="V9833" t="str">
            <v/>
          </cell>
        </row>
        <row r="9834">
          <cell r="V9834" t="str">
            <v/>
          </cell>
        </row>
        <row r="9835">
          <cell r="V9835" t="str">
            <v/>
          </cell>
        </row>
        <row r="9836">
          <cell r="V9836" t="str">
            <v/>
          </cell>
        </row>
        <row r="9837">
          <cell r="V9837" t="str">
            <v/>
          </cell>
        </row>
        <row r="9838">
          <cell r="V9838" t="str">
            <v/>
          </cell>
        </row>
        <row r="9839">
          <cell r="V9839" t="str">
            <v/>
          </cell>
        </row>
        <row r="9840">
          <cell r="V9840" t="str">
            <v/>
          </cell>
        </row>
        <row r="9841">
          <cell r="V9841" t="str">
            <v/>
          </cell>
        </row>
        <row r="9842">
          <cell r="V9842" t="str">
            <v/>
          </cell>
        </row>
        <row r="9843">
          <cell r="V9843" t="str">
            <v/>
          </cell>
        </row>
        <row r="9844">
          <cell r="V9844" t="str">
            <v/>
          </cell>
        </row>
        <row r="9845">
          <cell r="V9845" t="str">
            <v/>
          </cell>
        </row>
        <row r="9846">
          <cell r="V9846" t="str">
            <v/>
          </cell>
        </row>
        <row r="9847">
          <cell r="V9847" t="str">
            <v/>
          </cell>
        </row>
        <row r="9848">
          <cell r="V9848" t="str">
            <v/>
          </cell>
        </row>
        <row r="9849">
          <cell r="V9849" t="str">
            <v/>
          </cell>
        </row>
        <row r="9850">
          <cell r="V9850" t="str">
            <v/>
          </cell>
        </row>
        <row r="9851">
          <cell r="V9851" t="str">
            <v/>
          </cell>
        </row>
        <row r="9852">
          <cell r="V9852" t="str">
            <v/>
          </cell>
        </row>
        <row r="9853">
          <cell r="V9853" t="str">
            <v/>
          </cell>
        </row>
        <row r="9854">
          <cell r="V9854" t="str">
            <v/>
          </cell>
        </row>
        <row r="9855">
          <cell r="V9855" t="str">
            <v/>
          </cell>
        </row>
        <row r="9856">
          <cell r="V9856" t="str">
            <v/>
          </cell>
        </row>
        <row r="9857">
          <cell r="V9857" t="str">
            <v/>
          </cell>
        </row>
        <row r="9858">
          <cell r="V9858" t="str">
            <v/>
          </cell>
        </row>
        <row r="9859">
          <cell r="V9859" t="str">
            <v/>
          </cell>
        </row>
        <row r="9860">
          <cell r="V9860" t="str">
            <v/>
          </cell>
        </row>
        <row r="9861">
          <cell r="V9861" t="str">
            <v/>
          </cell>
        </row>
        <row r="9862">
          <cell r="V9862" t="str">
            <v/>
          </cell>
        </row>
        <row r="9863">
          <cell r="V9863" t="str">
            <v/>
          </cell>
        </row>
        <row r="9864">
          <cell r="V9864" t="str">
            <v/>
          </cell>
        </row>
        <row r="9865">
          <cell r="V9865" t="str">
            <v/>
          </cell>
        </row>
        <row r="9866">
          <cell r="V9866" t="str">
            <v/>
          </cell>
        </row>
        <row r="9867">
          <cell r="V9867" t="str">
            <v/>
          </cell>
        </row>
        <row r="9868">
          <cell r="V9868" t="str">
            <v/>
          </cell>
        </row>
        <row r="9869">
          <cell r="V9869" t="str">
            <v/>
          </cell>
        </row>
        <row r="9870">
          <cell r="V9870" t="str">
            <v/>
          </cell>
        </row>
        <row r="9871">
          <cell r="V9871" t="str">
            <v/>
          </cell>
        </row>
        <row r="9872">
          <cell r="V9872" t="str">
            <v/>
          </cell>
        </row>
        <row r="9873">
          <cell r="V9873" t="str">
            <v/>
          </cell>
        </row>
        <row r="9874">
          <cell r="V9874" t="str">
            <v/>
          </cell>
        </row>
        <row r="9875">
          <cell r="V9875" t="str">
            <v/>
          </cell>
        </row>
        <row r="9876">
          <cell r="V9876" t="str">
            <v/>
          </cell>
        </row>
        <row r="9877">
          <cell r="V9877" t="str">
            <v/>
          </cell>
        </row>
        <row r="9878">
          <cell r="V9878" t="str">
            <v/>
          </cell>
        </row>
        <row r="9879">
          <cell r="V9879" t="str">
            <v/>
          </cell>
        </row>
        <row r="9880">
          <cell r="V9880" t="str">
            <v/>
          </cell>
        </row>
        <row r="9881">
          <cell r="V9881" t="str">
            <v/>
          </cell>
        </row>
        <row r="9882">
          <cell r="V9882" t="str">
            <v/>
          </cell>
        </row>
        <row r="9883">
          <cell r="V9883" t="str">
            <v/>
          </cell>
        </row>
        <row r="9884">
          <cell r="V9884" t="str">
            <v/>
          </cell>
        </row>
        <row r="9885">
          <cell r="V9885" t="str">
            <v/>
          </cell>
        </row>
        <row r="9886">
          <cell r="V9886" t="str">
            <v/>
          </cell>
        </row>
        <row r="9887">
          <cell r="V9887" t="str">
            <v/>
          </cell>
        </row>
        <row r="9888">
          <cell r="V9888" t="str">
            <v/>
          </cell>
        </row>
        <row r="9889">
          <cell r="V9889" t="str">
            <v/>
          </cell>
        </row>
        <row r="9890">
          <cell r="V9890" t="str">
            <v/>
          </cell>
        </row>
        <row r="9891">
          <cell r="V9891" t="str">
            <v/>
          </cell>
        </row>
        <row r="9892">
          <cell r="V9892" t="str">
            <v/>
          </cell>
        </row>
        <row r="9893">
          <cell r="V9893" t="str">
            <v/>
          </cell>
        </row>
        <row r="9894">
          <cell r="V9894" t="str">
            <v/>
          </cell>
        </row>
        <row r="9895">
          <cell r="V9895" t="str">
            <v/>
          </cell>
        </row>
        <row r="9896">
          <cell r="V9896" t="str">
            <v/>
          </cell>
        </row>
        <row r="9897">
          <cell r="V9897" t="str">
            <v/>
          </cell>
        </row>
        <row r="9898">
          <cell r="V9898" t="str">
            <v/>
          </cell>
        </row>
        <row r="9899">
          <cell r="V9899" t="str">
            <v/>
          </cell>
        </row>
        <row r="9900">
          <cell r="V9900" t="str">
            <v/>
          </cell>
        </row>
        <row r="9901">
          <cell r="V9901" t="str">
            <v/>
          </cell>
        </row>
        <row r="9902">
          <cell r="V9902" t="str">
            <v/>
          </cell>
        </row>
        <row r="9903">
          <cell r="V9903" t="str">
            <v/>
          </cell>
        </row>
        <row r="9904">
          <cell r="V9904" t="str">
            <v/>
          </cell>
        </row>
        <row r="9905">
          <cell r="V9905" t="str">
            <v/>
          </cell>
        </row>
        <row r="9906">
          <cell r="V9906" t="str">
            <v/>
          </cell>
        </row>
        <row r="9907">
          <cell r="V9907" t="str">
            <v/>
          </cell>
        </row>
        <row r="9908">
          <cell r="V9908" t="str">
            <v/>
          </cell>
        </row>
        <row r="9909">
          <cell r="V9909" t="str">
            <v/>
          </cell>
        </row>
        <row r="9910">
          <cell r="V9910" t="str">
            <v/>
          </cell>
        </row>
        <row r="9911">
          <cell r="V9911" t="str">
            <v/>
          </cell>
        </row>
        <row r="9912">
          <cell r="V9912" t="str">
            <v/>
          </cell>
        </row>
        <row r="9913">
          <cell r="V9913" t="str">
            <v/>
          </cell>
        </row>
        <row r="9914">
          <cell r="V9914" t="str">
            <v/>
          </cell>
        </row>
        <row r="9915">
          <cell r="V9915" t="str">
            <v/>
          </cell>
        </row>
        <row r="9916">
          <cell r="V9916" t="str">
            <v/>
          </cell>
        </row>
        <row r="9917">
          <cell r="V9917" t="str">
            <v/>
          </cell>
        </row>
        <row r="9918">
          <cell r="V9918" t="str">
            <v/>
          </cell>
        </row>
        <row r="9919">
          <cell r="V9919" t="str">
            <v/>
          </cell>
        </row>
        <row r="9920">
          <cell r="V9920" t="str">
            <v/>
          </cell>
        </row>
        <row r="9921">
          <cell r="V9921" t="str">
            <v/>
          </cell>
        </row>
        <row r="9922">
          <cell r="V9922" t="str">
            <v/>
          </cell>
        </row>
        <row r="9923">
          <cell r="V9923" t="str">
            <v/>
          </cell>
        </row>
        <row r="9924">
          <cell r="V9924" t="str">
            <v/>
          </cell>
        </row>
        <row r="9925">
          <cell r="V9925" t="str">
            <v/>
          </cell>
        </row>
        <row r="9926">
          <cell r="V9926" t="str">
            <v/>
          </cell>
        </row>
        <row r="9927">
          <cell r="V9927" t="str">
            <v/>
          </cell>
        </row>
        <row r="9928">
          <cell r="V9928" t="str">
            <v/>
          </cell>
        </row>
        <row r="9929">
          <cell r="V9929" t="str">
            <v/>
          </cell>
        </row>
        <row r="9930">
          <cell r="V9930" t="str">
            <v/>
          </cell>
        </row>
        <row r="9931">
          <cell r="V9931" t="str">
            <v/>
          </cell>
        </row>
        <row r="9932">
          <cell r="V9932" t="str">
            <v/>
          </cell>
        </row>
        <row r="9933">
          <cell r="V9933" t="str">
            <v/>
          </cell>
        </row>
        <row r="9934">
          <cell r="V9934" t="str">
            <v/>
          </cell>
        </row>
        <row r="9935">
          <cell r="V9935" t="str">
            <v/>
          </cell>
        </row>
        <row r="9936">
          <cell r="V9936" t="str">
            <v/>
          </cell>
        </row>
        <row r="9937">
          <cell r="V9937" t="str">
            <v/>
          </cell>
        </row>
        <row r="9938">
          <cell r="V9938" t="str">
            <v/>
          </cell>
        </row>
        <row r="9939">
          <cell r="V9939" t="str">
            <v/>
          </cell>
        </row>
        <row r="9940">
          <cell r="V9940" t="str">
            <v/>
          </cell>
        </row>
        <row r="9941">
          <cell r="V9941" t="str">
            <v/>
          </cell>
        </row>
        <row r="9942">
          <cell r="V9942" t="str">
            <v/>
          </cell>
        </row>
        <row r="9943">
          <cell r="V9943" t="str">
            <v/>
          </cell>
        </row>
        <row r="9944">
          <cell r="V9944" t="str">
            <v/>
          </cell>
        </row>
        <row r="9945">
          <cell r="V9945" t="str">
            <v/>
          </cell>
        </row>
        <row r="9946">
          <cell r="V9946" t="str">
            <v/>
          </cell>
        </row>
        <row r="9947">
          <cell r="V9947" t="str">
            <v/>
          </cell>
        </row>
        <row r="9948">
          <cell r="V9948" t="str">
            <v/>
          </cell>
        </row>
        <row r="9949">
          <cell r="V9949" t="str">
            <v/>
          </cell>
        </row>
        <row r="9950">
          <cell r="V9950" t="str">
            <v/>
          </cell>
        </row>
        <row r="9951">
          <cell r="V9951" t="str">
            <v/>
          </cell>
        </row>
        <row r="9952">
          <cell r="V9952" t="str">
            <v/>
          </cell>
        </row>
        <row r="9953">
          <cell r="V9953" t="str">
            <v/>
          </cell>
        </row>
        <row r="9954">
          <cell r="V9954" t="str">
            <v/>
          </cell>
        </row>
        <row r="9955">
          <cell r="V9955" t="str">
            <v/>
          </cell>
        </row>
        <row r="9956">
          <cell r="V9956" t="str">
            <v/>
          </cell>
        </row>
        <row r="9957">
          <cell r="V9957" t="str">
            <v/>
          </cell>
        </row>
        <row r="9958">
          <cell r="V9958" t="str">
            <v/>
          </cell>
        </row>
        <row r="9959">
          <cell r="V9959" t="str">
            <v/>
          </cell>
        </row>
        <row r="9960">
          <cell r="V9960" t="str">
            <v/>
          </cell>
        </row>
        <row r="9961">
          <cell r="V9961" t="str">
            <v/>
          </cell>
        </row>
        <row r="9962">
          <cell r="V9962" t="str">
            <v/>
          </cell>
        </row>
        <row r="9963">
          <cell r="V9963" t="str">
            <v/>
          </cell>
        </row>
        <row r="9964">
          <cell r="V9964" t="str">
            <v/>
          </cell>
        </row>
        <row r="9965">
          <cell r="V9965" t="str">
            <v/>
          </cell>
        </row>
        <row r="9966">
          <cell r="V9966" t="str">
            <v/>
          </cell>
        </row>
        <row r="9967">
          <cell r="V9967" t="str">
            <v/>
          </cell>
        </row>
        <row r="9968">
          <cell r="V9968" t="str">
            <v/>
          </cell>
        </row>
        <row r="9969">
          <cell r="V9969" t="str">
            <v/>
          </cell>
        </row>
        <row r="9970">
          <cell r="V9970" t="str">
            <v/>
          </cell>
        </row>
        <row r="9971">
          <cell r="V9971" t="str">
            <v/>
          </cell>
        </row>
        <row r="9972">
          <cell r="V9972" t="str">
            <v/>
          </cell>
        </row>
        <row r="9973">
          <cell r="V9973" t="str">
            <v/>
          </cell>
        </row>
        <row r="9974">
          <cell r="V9974" t="str">
            <v/>
          </cell>
        </row>
        <row r="9975">
          <cell r="V9975" t="str">
            <v/>
          </cell>
        </row>
        <row r="9976">
          <cell r="V9976" t="str">
            <v/>
          </cell>
        </row>
        <row r="9977">
          <cell r="V9977" t="str">
            <v/>
          </cell>
        </row>
        <row r="9978">
          <cell r="V9978" t="str">
            <v/>
          </cell>
        </row>
        <row r="9979">
          <cell r="V9979" t="str">
            <v/>
          </cell>
        </row>
        <row r="9980">
          <cell r="V9980" t="str">
            <v/>
          </cell>
        </row>
        <row r="9981">
          <cell r="V9981" t="str">
            <v/>
          </cell>
        </row>
        <row r="9982">
          <cell r="V9982" t="str">
            <v/>
          </cell>
        </row>
        <row r="9983">
          <cell r="V9983" t="str">
            <v/>
          </cell>
        </row>
        <row r="9984">
          <cell r="V9984" t="str">
            <v/>
          </cell>
        </row>
        <row r="9985">
          <cell r="V9985" t="str">
            <v/>
          </cell>
        </row>
        <row r="9986">
          <cell r="V9986" t="str">
            <v/>
          </cell>
        </row>
        <row r="9987">
          <cell r="V9987" t="str">
            <v/>
          </cell>
        </row>
        <row r="9988">
          <cell r="V9988" t="str">
            <v/>
          </cell>
        </row>
        <row r="9989">
          <cell r="V9989" t="str">
            <v/>
          </cell>
        </row>
        <row r="9990">
          <cell r="V9990" t="str">
            <v/>
          </cell>
        </row>
        <row r="9991">
          <cell r="V9991" t="str">
            <v/>
          </cell>
        </row>
        <row r="9992">
          <cell r="V9992" t="str">
            <v/>
          </cell>
        </row>
        <row r="9993">
          <cell r="V9993" t="str">
            <v/>
          </cell>
        </row>
        <row r="9994">
          <cell r="V9994" t="str">
            <v/>
          </cell>
        </row>
        <row r="9995">
          <cell r="V9995" t="str">
            <v/>
          </cell>
        </row>
        <row r="9996">
          <cell r="V9996" t="str">
            <v/>
          </cell>
        </row>
        <row r="9997">
          <cell r="V9997" t="str">
            <v/>
          </cell>
        </row>
        <row r="9998">
          <cell r="V9998" t="str">
            <v/>
          </cell>
        </row>
        <row r="9999">
          <cell r="V9999" t="str">
            <v/>
          </cell>
        </row>
        <row r="10000">
          <cell r="V10000" t="str">
            <v/>
          </cell>
        </row>
      </sheetData>
      <sheetData sheetId="50"/>
      <sheetData sheetId="51">
        <row r="2">
          <cell r="I2" t="str">
            <v/>
          </cell>
        </row>
        <row r="3">
          <cell r="I3" t="str">
            <v/>
          </cell>
        </row>
        <row r="4">
          <cell r="I4" t="str">
            <v/>
          </cell>
        </row>
        <row r="5">
          <cell r="I5" t="str">
            <v/>
          </cell>
        </row>
        <row r="6">
          <cell r="I6" t="str">
            <v/>
          </cell>
        </row>
        <row r="7">
          <cell r="I7" t="str">
            <v/>
          </cell>
        </row>
        <row r="8">
          <cell r="I8" t="str">
            <v/>
          </cell>
        </row>
        <row r="9">
          <cell r="I9" t="str">
            <v/>
          </cell>
        </row>
        <row r="10">
          <cell r="I10" t="str">
            <v/>
          </cell>
        </row>
        <row r="11">
          <cell r="I11" t="str">
            <v/>
          </cell>
        </row>
        <row r="12">
          <cell r="I12" t="str">
            <v/>
          </cell>
        </row>
        <row r="13">
          <cell r="I13" t="str">
            <v/>
          </cell>
        </row>
        <row r="14">
          <cell r="I14" t="str">
            <v/>
          </cell>
        </row>
        <row r="15">
          <cell r="I15" t="str">
            <v/>
          </cell>
        </row>
        <row r="16">
          <cell r="I16" t="str">
            <v/>
          </cell>
        </row>
        <row r="17">
          <cell r="I17" t="str">
            <v/>
          </cell>
        </row>
        <row r="18">
          <cell r="I18" t="str">
            <v/>
          </cell>
        </row>
        <row r="19">
          <cell r="I19" t="str">
            <v/>
          </cell>
        </row>
        <row r="20">
          <cell r="I20" t="str">
            <v/>
          </cell>
        </row>
        <row r="21">
          <cell r="I21" t="str">
            <v/>
          </cell>
        </row>
        <row r="22">
          <cell r="I22" t="str">
            <v/>
          </cell>
        </row>
        <row r="23">
          <cell r="I23" t="str">
            <v/>
          </cell>
        </row>
        <row r="24">
          <cell r="I24" t="str">
            <v/>
          </cell>
        </row>
        <row r="25">
          <cell r="I25" t="str">
            <v/>
          </cell>
        </row>
        <row r="26">
          <cell r="I26" t="str">
            <v/>
          </cell>
        </row>
        <row r="27">
          <cell r="I27" t="str">
            <v/>
          </cell>
        </row>
        <row r="28">
          <cell r="I28" t="str">
            <v/>
          </cell>
        </row>
        <row r="29">
          <cell r="I29" t="str">
            <v/>
          </cell>
        </row>
        <row r="30">
          <cell r="I30" t="str">
            <v/>
          </cell>
        </row>
        <row r="31">
          <cell r="I31" t="str">
            <v/>
          </cell>
        </row>
        <row r="32">
          <cell r="I32" t="str">
            <v/>
          </cell>
        </row>
        <row r="33">
          <cell r="I33" t="str">
            <v/>
          </cell>
        </row>
        <row r="34">
          <cell r="I34" t="str">
            <v/>
          </cell>
        </row>
        <row r="35">
          <cell r="I35" t="str">
            <v/>
          </cell>
        </row>
        <row r="36">
          <cell r="I36" t="str">
            <v/>
          </cell>
        </row>
        <row r="37">
          <cell r="I37" t="str">
            <v/>
          </cell>
        </row>
        <row r="38">
          <cell r="I38" t="str">
            <v/>
          </cell>
        </row>
        <row r="39">
          <cell r="I39" t="str">
            <v/>
          </cell>
        </row>
        <row r="40">
          <cell r="I40" t="str">
            <v/>
          </cell>
        </row>
        <row r="41">
          <cell r="I41" t="str">
            <v/>
          </cell>
        </row>
        <row r="42">
          <cell r="I42" t="str">
            <v/>
          </cell>
        </row>
        <row r="43">
          <cell r="I43" t="str">
            <v/>
          </cell>
        </row>
        <row r="44">
          <cell r="I44" t="str">
            <v/>
          </cell>
        </row>
        <row r="45">
          <cell r="I45" t="str">
            <v/>
          </cell>
        </row>
        <row r="46">
          <cell r="I46" t="str">
            <v/>
          </cell>
        </row>
        <row r="47">
          <cell r="I47" t="str">
            <v/>
          </cell>
        </row>
        <row r="48">
          <cell r="I48" t="str">
            <v/>
          </cell>
        </row>
        <row r="49">
          <cell r="I49" t="str">
            <v/>
          </cell>
        </row>
        <row r="50">
          <cell r="I50" t="str">
            <v/>
          </cell>
        </row>
        <row r="51">
          <cell r="I51" t="str">
            <v/>
          </cell>
        </row>
        <row r="52">
          <cell r="I52" t="str">
            <v/>
          </cell>
        </row>
        <row r="53">
          <cell r="I53" t="str">
            <v/>
          </cell>
        </row>
        <row r="54">
          <cell r="I54" t="str">
            <v/>
          </cell>
        </row>
        <row r="55">
          <cell r="I55" t="str">
            <v/>
          </cell>
        </row>
        <row r="56">
          <cell r="I56" t="str">
            <v/>
          </cell>
        </row>
        <row r="57">
          <cell r="I57" t="str">
            <v/>
          </cell>
        </row>
        <row r="58">
          <cell r="I58" t="str">
            <v/>
          </cell>
        </row>
        <row r="59">
          <cell r="I59" t="str">
            <v/>
          </cell>
        </row>
        <row r="60">
          <cell r="I60" t="str">
            <v/>
          </cell>
        </row>
        <row r="61">
          <cell r="I61" t="str">
            <v/>
          </cell>
        </row>
        <row r="62">
          <cell r="I62" t="str">
            <v/>
          </cell>
        </row>
        <row r="63">
          <cell r="I63" t="str">
            <v/>
          </cell>
        </row>
        <row r="64">
          <cell r="I64" t="str">
            <v/>
          </cell>
        </row>
        <row r="65">
          <cell r="I65" t="str">
            <v/>
          </cell>
        </row>
        <row r="66">
          <cell r="I66" t="str">
            <v/>
          </cell>
        </row>
        <row r="67">
          <cell r="I67" t="str">
            <v/>
          </cell>
        </row>
        <row r="68">
          <cell r="I68" t="str">
            <v/>
          </cell>
        </row>
        <row r="69">
          <cell r="I69" t="str">
            <v/>
          </cell>
        </row>
        <row r="70">
          <cell r="I70" t="str">
            <v/>
          </cell>
        </row>
        <row r="71">
          <cell r="I71" t="str">
            <v/>
          </cell>
        </row>
        <row r="72">
          <cell r="I72" t="str">
            <v/>
          </cell>
        </row>
        <row r="73">
          <cell r="I73" t="str">
            <v/>
          </cell>
        </row>
        <row r="74">
          <cell r="I74" t="str">
            <v/>
          </cell>
        </row>
        <row r="75">
          <cell r="I75" t="str">
            <v/>
          </cell>
        </row>
        <row r="76">
          <cell r="I76" t="str">
            <v/>
          </cell>
        </row>
        <row r="77">
          <cell r="I77" t="str">
            <v/>
          </cell>
        </row>
        <row r="78">
          <cell r="I78" t="str">
            <v/>
          </cell>
        </row>
        <row r="79">
          <cell r="I79" t="str">
            <v/>
          </cell>
        </row>
        <row r="80">
          <cell r="I80" t="str">
            <v/>
          </cell>
        </row>
        <row r="81">
          <cell r="I81" t="str">
            <v/>
          </cell>
        </row>
        <row r="82">
          <cell r="I82" t="str">
            <v/>
          </cell>
        </row>
        <row r="83">
          <cell r="I83" t="str">
            <v/>
          </cell>
        </row>
        <row r="84">
          <cell r="I84" t="str">
            <v/>
          </cell>
        </row>
        <row r="85">
          <cell r="I85" t="str">
            <v/>
          </cell>
        </row>
        <row r="86">
          <cell r="I86" t="str">
            <v/>
          </cell>
        </row>
        <row r="87">
          <cell r="I87" t="str">
            <v/>
          </cell>
        </row>
        <row r="88">
          <cell r="I88" t="str">
            <v/>
          </cell>
        </row>
        <row r="89">
          <cell r="I89" t="str">
            <v/>
          </cell>
        </row>
        <row r="90">
          <cell r="I90" t="str">
            <v/>
          </cell>
        </row>
        <row r="91">
          <cell r="I91" t="str">
            <v/>
          </cell>
        </row>
        <row r="92">
          <cell r="I92" t="str">
            <v/>
          </cell>
        </row>
        <row r="93">
          <cell r="I93" t="str">
            <v/>
          </cell>
        </row>
        <row r="94">
          <cell r="I94" t="str">
            <v/>
          </cell>
        </row>
        <row r="95">
          <cell r="I95" t="str">
            <v/>
          </cell>
        </row>
        <row r="96">
          <cell r="I96" t="str">
            <v/>
          </cell>
        </row>
        <row r="97">
          <cell r="I97" t="str">
            <v/>
          </cell>
        </row>
        <row r="98">
          <cell r="I98" t="str">
            <v/>
          </cell>
        </row>
        <row r="99">
          <cell r="I99" t="str">
            <v/>
          </cell>
        </row>
        <row r="100">
          <cell r="I100" t="str">
            <v/>
          </cell>
        </row>
        <row r="101">
          <cell r="I101" t="str">
            <v/>
          </cell>
        </row>
        <row r="102">
          <cell r="I102" t="str">
            <v/>
          </cell>
        </row>
        <row r="103">
          <cell r="I103" t="str">
            <v/>
          </cell>
        </row>
        <row r="104">
          <cell r="I104" t="str">
            <v/>
          </cell>
        </row>
        <row r="105">
          <cell r="I105" t="str">
            <v/>
          </cell>
        </row>
        <row r="106">
          <cell r="I106" t="str">
            <v/>
          </cell>
        </row>
        <row r="107">
          <cell r="I107" t="str">
            <v/>
          </cell>
        </row>
        <row r="108">
          <cell r="I108" t="str">
            <v/>
          </cell>
        </row>
        <row r="109">
          <cell r="I109" t="str">
            <v/>
          </cell>
        </row>
        <row r="110">
          <cell r="I110" t="str">
            <v/>
          </cell>
        </row>
        <row r="111">
          <cell r="I111" t="str">
            <v/>
          </cell>
        </row>
        <row r="112">
          <cell r="I112" t="str">
            <v/>
          </cell>
        </row>
        <row r="113">
          <cell r="I113" t="str">
            <v/>
          </cell>
        </row>
        <row r="114">
          <cell r="I114" t="str">
            <v/>
          </cell>
        </row>
        <row r="115">
          <cell r="I115" t="str">
            <v/>
          </cell>
        </row>
        <row r="116">
          <cell r="I116" t="str">
            <v/>
          </cell>
        </row>
        <row r="117">
          <cell r="I117" t="str">
            <v/>
          </cell>
        </row>
        <row r="118">
          <cell r="I118" t="str">
            <v/>
          </cell>
        </row>
        <row r="119">
          <cell r="I119" t="str">
            <v/>
          </cell>
        </row>
        <row r="120">
          <cell r="I120" t="str">
            <v/>
          </cell>
        </row>
        <row r="121">
          <cell r="I121" t="str">
            <v/>
          </cell>
        </row>
        <row r="122">
          <cell r="I122" t="str">
            <v/>
          </cell>
        </row>
        <row r="123">
          <cell r="I123" t="str">
            <v/>
          </cell>
        </row>
        <row r="124">
          <cell r="I124" t="str">
            <v/>
          </cell>
        </row>
        <row r="125">
          <cell r="I125" t="str">
            <v/>
          </cell>
        </row>
        <row r="126">
          <cell r="I126" t="str">
            <v/>
          </cell>
        </row>
        <row r="127">
          <cell r="I127" t="str">
            <v/>
          </cell>
        </row>
        <row r="128">
          <cell r="I128" t="str">
            <v/>
          </cell>
        </row>
        <row r="129">
          <cell r="I129" t="str">
            <v/>
          </cell>
        </row>
        <row r="130">
          <cell r="I130" t="str">
            <v/>
          </cell>
        </row>
        <row r="131">
          <cell r="I131" t="str">
            <v/>
          </cell>
        </row>
        <row r="132">
          <cell r="I132" t="str">
            <v/>
          </cell>
        </row>
        <row r="133">
          <cell r="I133" t="str">
            <v/>
          </cell>
        </row>
        <row r="134">
          <cell r="I134" t="str">
            <v/>
          </cell>
        </row>
        <row r="135">
          <cell r="I135" t="str">
            <v/>
          </cell>
        </row>
        <row r="136">
          <cell r="I136" t="str">
            <v/>
          </cell>
        </row>
        <row r="137">
          <cell r="I137" t="str">
            <v/>
          </cell>
        </row>
        <row r="138">
          <cell r="I138" t="str">
            <v/>
          </cell>
        </row>
        <row r="139">
          <cell r="I139" t="str">
            <v/>
          </cell>
        </row>
        <row r="140">
          <cell r="I140" t="str">
            <v/>
          </cell>
        </row>
        <row r="141">
          <cell r="I141" t="str">
            <v/>
          </cell>
        </row>
        <row r="142">
          <cell r="I142" t="str">
            <v/>
          </cell>
        </row>
        <row r="143">
          <cell r="I143" t="str">
            <v/>
          </cell>
        </row>
        <row r="144">
          <cell r="I144" t="str">
            <v/>
          </cell>
        </row>
        <row r="145">
          <cell r="I145" t="str">
            <v/>
          </cell>
        </row>
        <row r="146">
          <cell r="I146" t="str">
            <v/>
          </cell>
        </row>
        <row r="147">
          <cell r="I147" t="str">
            <v/>
          </cell>
        </row>
        <row r="148">
          <cell r="I148" t="str">
            <v/>
          </cell>
        </row>
        <row r="149">
          <cell r="I149" t="str">
            <v/>
          </cell>
        </row>
        <row r="150">
          <cell r="I150" t="str">
            <v/>
          </cell>
        </row>
        <row r="151">
          <cell r="I151" t="str">
            <v/>
          </cell>
        </row>
        <row r="152">
          <cell r="I152" t="str">
            <v/>
          </cell>
        </row>
        <row r="153">
          <cell r="I153" t="str">
            <v/>
          </cell>
        </row>
        <row r="154">
          <cell r="I154" t="str">
            <v/>
          </cell>
        </row>
        <row r="155">
          <cell r="I155" t="str">
            <v/>
          </cell>
        </row>
        <row r="156">
          <cell r="I156" t="str">
            <v/>
          </cell>
        </row>
        <row r="157">
          <cell r="I157" t="str">
            <v/>
          </cell>
        </row>
        <row r="158">
          <cell r="I158" t="str">
            <v/>
          </cell>
        </row>
        <row r="159">
          <cell r="I159" t="str">
            <v/>
          </cell>
        </row>
        <row r="160">
          <cell r="I160" t="str">
            <v/>
          </cell>
        </row>
        <row r="161">
          <cell r="I161" t="str">
            <v/>
          </cell>
        </row>
        <row r="162">
          <cell r="I162" t="str">
            <v/>
          </cell>
        </row>
        <row r="163">
          <cell r="I163" t="str">
            <v/>
          </cell>
        </row>
        <row r="164">
          <cell r="I164" t="str">
            <v/>
          </cell>
        </row>
        <row r="165">
          <cell r="I165" t="str">
            <v/>
          </cell>
        </row>
        <row r="166">
          <cell r="I166" t="str">
            <v/>
          </cell>
        </row>
        <row r="167">
          <cell r="I167" t="str">
            <v/>
          </cell>
        </row>
        <row r="168">
          <cell r="I168" t="str">
            <v/>
          </cell>
        </row>
        <row r="169">
          <cell r="I169" t="str">
            <v/>
          </cell>
        </row>
        <row r="170">
          <cell r="I170" t="str">
            <v/>
          </cell>
        </row>
        <row r="171">
          <cell r="I171" t="str">
            <v/>
          </cell>
        </row>
        <row r="172">
          <cell r="I172" t="str">
            <v/>
          </cell>
        </row>
        <row r="173">
          <cell r="I173" t="str">
            <v/>
          </cell>
        </row>
        <row r="174">
          <cell r="I174" t="str">
            <v/>
          </cell>
        </row>
        <row r="175">
          <cell r="I175" t="str">
            <v/>
          </cell>
        </row>
        <row r="176">
          <cell r="I176" t="str">
            <v/>
          </cell>
        </row>
        <row r="177">
          <cell r="I177" t="str">
            <v/>
          </cell>
        </row>
        <row r="178">
          <cell r="I178" t="str">
            <v/>
          </cell>
        </row>
        <row r="179">
          <cell r="I179" t="str">
            <v/>
          </cell>
        </row>
        <row r="180">
          <cell r="I180" t="str">
            <v/>
          </cell>
        </row>
        <row r="181">
          <cell r="I181" t="str">
            <v/>
          </cell>
        </row>
        <row r="182">
          <cell r="I182" t="str">
            <v/>
          </cell>
        </row>
        <row r="183">
          <cell r="I183" t="str">
            <v/>
          </cell>
        </row>
        <row r="184">
          <cell r="I184" t="str">
            <v/>
          </cell>
        </row>
        <row r="185">
          <cell r="I185" t="str">
            <v/>
          </cell>
        </row>
        <row r="186">
          <cell r="I186" t="str">
            <v/>
          </cell>
        </row>
        <row r="187">
          <cell r="I187" t="str">
            <v/>
          </cell>
        </row>
        <row r="188">
          <cell r="I188" t="str">
            <v/>
          </cell>
        </row>
        <row r="189">
          <cell r="I189" t="str">
            <v/>
          </cell>
        </row>
        <row r="190">
          <cell r="I190" t="str">
            <v/>
          </cell>
        </row>
        <row r="191">
          <cell r="I191" t="str">
            <v/>
          </cell>
        </row>
        <row r="192">
          <cell r="I192" t="str">
            <v/>
          </cell>
        </row>
        <row r="193">
          <cell r="I193" t="str">
            <v/>
          </cell>
        </row>
        <row r="194">
          <cell r="I194" t="str">
            <v/>
          </cell>
        </row>
        <row r="195">
          <cell r="I195" t="str">
            <v/>
          </cell>
        </row>
        <row r="196">
          <cell r="I196" t="str">
            <v/>
          </cell>
        </row>
        <row r="197">
          <cell r="I197" t="str">
            <v/>
          </cell>
        </row>
        <row r="198">
          <cell r="I198" t="str">
            <v/>
          </cell>
        </row>
        <row r="199">
          <cell r="I199" t="str">
            <v/>
          </cell>
        </row>
        <row r="200">
          <cell r="I200" t="str">
            <v/>
          </cell>
        </row>
        <row r="201">
          <cell r="I201" t="str">
            <v/>
          </cell>
        </row>
        <row r="202">
          <cell r="I202" t="str">
            <v/>
          </cell>
        </row>
        <row r="203">
          <cell r="I203" t="str">
            <v/>
          </cell>
        </row>
        <row r="204">
          <cell r="I204" t="str">
            <v/>
          </cell>
        </row>
        <row r="205">
          <cell r="I205" t="str">
            <v/>
          </cell>
        </row>
        <row r="206">
          <cell r="I206" t="str">
            <v/>
          </cell>
        </row>
        <row r="207">
          <cell r="I207" t="str">
            <v/>
          </cell>
        </row>
        <row r="208">
          <cell r="I208" t="str">
            <v/>
          </cell>
        </row>
        <row r="209">
          <cell r="I209" t="str">
            <v/>
          </cell>
        </row>
        <row r="210">
          <cell r="I210" t="str">
            <v/>
          </cell>
        </row>
        <row r="211">
          <cell r="I211" t="str">
            <v/>
          </cell>
        </row>
        <row r="212">
          <cell r="I212" t="str">
            <v/>
          </cell>
        </row>
        <row r="213">
          <cell r="I213" t="str">
            <v/>
          </cell>
        </row>
        <row r="214">
          <cell r="I214" t="str">
            <v/>
          </cell>
        </row>
        <row r="215">
          <cell r="I215" t="str">
            <v/>
          </cell>
        </row>
        <row r="216">
          <cell r="I216" t="str">
            <v/>
          </cell>
        </row>
        <row r="217">
          <cell r="I217" t="str">
            <v/>
          </cell>
        </row>
        <row r="218">
          <cell r="I218" t="str">
            <v/>
          </cell>
        </row>
        <row r="219">
          <cell r="I219" t="str">
            <v/>
          </cell>
        </row>
        <row r="220">
          <cell r="I220" t="str">
            <v/>
          </cell>
        </row>
        <row r="221">
          <cell r="I221" t="str">
            <v/>
          </cell>
        </row>
        <row r="222">
          <cell r="I222" t="str">
            <v/>
          </cell>
        </row>
        <row r="223">
          <cell r="I223" t="str">
            <v/>
          </cell>
        </row>
        <row r="224">
          <cell r="I224" t="str">
            <v/>
          </cell>
        </row>
        <row r="225">
          <cell r="I225" t="str">
            <v/>
          </cell>
        </row>
        <row r="226">
          <cell r="I226" t="str">
            <v/>
          </cell>
        </row>
        <row r="227">
          <cell r="I227" t="str">
            <v/>
          </cell>
        </row>
        <row r="228">
          <cell r="I228" t="str">
            <v/>
          </cell>
        </row>
        <row r="229">
          <cell r="I229" t="str">
            <v/>
          </cell>
        </row>
        <row r="230">
          <cell r="I230" t="str">
            <v/>
          </cell>
        </row>
        <row r="231">
          <cell r="I231" t="str">
            <v/>
          </cell>
        </row>
        <row r="232">
          <cell r="I232" t="str">
            <v/>
          </cell>
        </row>
        <row r="233">
          <cell r="I233" t="str">
            <v/>
          </cell>
        </row>
        <row r="234">
          <cell r="I234" t="str">
            <v/>
          </cell>
        </row>
        <row r="235">
          <cell r="I235" t="str">
            <v/>
          </cell>
        </row>
        <row r="236">
          <cell r="I236" t="str">
            <v/>
          </cell>
        </row>
        <row r="237">
          <cell r="I237" t="str">
            <v/>
          </cell>
        </row>
        <row r="238">
          <cell r="I238" t="str">
            <v/>
          </cell>
        </row>
        <row r="239">
          <cell r="I239" t="str">
            <v/>
          </cell>
        </row>
        <row r="240">
          <cell r="I240" t="str">
            <v/>
          </cell>
        </row>
        <row r="241">
          <cell r="I241" t="str">
            <v/>
          </cell>
        </row>
        <row r="242">
          <cell r="I242" t="str">
            <v/>
          </cell>
        </row>
        <row r="243">
          <cell r="I243" t="str">
            <v/>
          </cell>
        </row>
        <row r="244">
          <cell r="I244" t="str">
            <v/>
          </cell>
        </row>
        <row r="245">
          <cell r="I245" t="str">
            <v/>
          </cell>
        </row>
        <row r="246">
          <cell r="I246" t="str">
            <v/>
          </cell>
        </row>
        <row r="247">
          <cell r="I247" t="str">
            <v/>
          </cell>
        </row>
        <row r="248">
          <cell r="I248" t="str">
            <v/>
          </cell>
        </row>
        <row r="249">
          <cell r="I249" t="str">
            <v/>
          </cell>
        </row>
        <row r="250">
          <cell r="I250" t="str">
            <v/>
          </cell>
        </row>
        <row r="251">
          <cell r="I251" t="str">
            <v/>
          </cell>
        </row>
        <row r="252">
          <cell r="I252" t="str">
            <v/>
          </cell>
        </row>
        <row r="253">
          <cell r="I253" t="str">
            <v/>
          </cell>
        </row>
        <row r="254">
          <cell r="I254" t="str">
            <v/>
          </cell>
        </row>
        <row r="255">
          <cell r="I255" t="str">
            <v/>
          </cell>
        </row>
        <row r="256">
          <cell r="I256" t="str">
            <v/>
          </cell>
        </row>
        <row r="257">
          <cell r="I257" t="str">
            <v/>
          </cell>
        </row>
        <row r="258">
          <cell r="I258" t="str">
            <v/>
          </cell>
        </row>
        <row r="259">
          <cell r="I259" t="str">
            <v/>
          </cell>
        </row>
        <row r="260">
          <cell r="I260" t="str">
            <v/>
          </cell>
        </row>
        <row r="261">
          <cell r="I261" t="str">
            <v/>
          </cell>
        </row>
        <row r="262">
          <cell r="I262" t="str">
            <v/>
          </cell>
        </row>
        <row r="263">
          <cell r="I263" t="str">
            <v/>
          </cell>
        </row>
        <row r="264">
          <cell r="I264" t="str">
            <v/>
          </cell>
        </row>
        <row r="265">
          <cell r="I265" t="str">
            <v/>
          </cell>
        </row>
        <row r="266">
          <cell r="I266" t="str">
            <v/>
          </cell>
        </row>
        <row r="267">
          <cell r="I267" t="str">
            <v/>
          </cell>
        </row>
        <row r="268">
          <cell r="I268" t="str">
            <v/>
          </cell>
        </row>
        <row r="269">
          <cell r="I269" t="str">
            <v/>
          </cell>
        </row>
        <row r="270">
          <cell r="I270" t="str">
            <v/>
          </cell>
        </row>
        <row r="271">
          <cell r="I271" t="str">
            <v/>
          </cell>
        </row>
        <row r="272">
          <cell r="I272" t="str">
            <v/>
          </cell>
        </row>
        <row r="273">
          <cell r="I273" t="str">
            <v/>
          </cell>
        </row>
        <row r="274">
          <cell r="I274" t="str">
            <v/>
          </cell>
        </row>
        <row r="275">
          <cell r="I275" t="str">
            <v/>
          </cell>
        </row>
        <row r="276">
          <cell r="I276" t="str">
            <v/>
          </cell>
        </row>
        <row r="277">
          <cell r="I277" t="str">
            <v/>
          </cell>
        </row>
        <row r="278">
          <cell r="I278" t="str">
            <v/>
          </cell>
        </row>
        <row r="279">
          <cell r="I279" t="str">
            <v/>
          </cell>
        </row>
        <row r="280">
          <cell r="I280" t="str">
            <v/>
          </cell>
        </row>
        <row r="281">
          <cell r="I281" t="str">
            <v/>
          </cell>
        </row>
        <row r="282">
          <cell r="I282" t="str">
            <v/>
          </cell>
        </row>
        <row r="283">
          <cell r="I283" t="str">
            <v/>
          </cell>
        </row>
        <row r="284">
          <cell r="I284" t="str">
            <v/>
          </cell>
        </row>
        <row r="285">
          <cell r="I285" t="str">
            <v/>
          </cell>
        </row>
        <row r="286">
          <cell r="I286" t="str">
            <v/>
          </cell>
        </row>
        <row r="287">
          <cell r="I287" t="str">
            <v/>
          </cell>
        </row>
        <row r="288">
          <cell r="I288" t="str">
            <v/>
          </cell>
        </row>
        <row r="289">
          <cell r="I289" t="str">
            <v/>
          </cell>
        </row>
        <row r="290">
          <cell r="I290" t="str">
            <v/>
          </cell>
        </row>
        <row r="291">
          <cell r="I291" t="str">
            <v/>
          </cell>
        </row>
        <row r="292">
          <cell r="I292" t="str">
            <v/>
          </cell>
        </row>
        <row r="293">
          <cell r="I293" t="str">
            <v/>
          </cell>
        </row>
        <row r="294">
          <cell r="I294" t="str">
            <v/>
          </cell>
        </row>
        <row r="295">
          <cell r="I295" t="str">
            <v/>
          </cell>
        </row>
        <row r="296">
          <cell r="I296" t="str">
            <v/>
          </cell>
        </row>
        <row r="297">
          <cell r="I297" t="str">
            <v/>
          </cell>
        </row>
        <row r="298">
          <cell r="I298" t="str">
            <v/>
          </cell>
        </row>
        <row r="299">
          <cell r="I299" t="str">
            <v/>
          </cell>
        </row>
        <row r="300">
          <cell r="I300" t="str">
            <v/>
          </cell>
        </row>
        <row r="301">
          <cell r="I301" t="str">
            <v/>
          </cell>
        </row>
        <row r="302">
          <cell r="I302" t="str">
            <v/>
          </cell>
        </row>
        <row r="303">
          <cell r="I303" t="str">
            <v/>
          </cell>
        </row>
        <row r="304">
          <cell r="I304" t="str">
            <v/>
          </cell>
        </row>
        <row r="305">
          <cell r="I305" t="str">
            <v/>
          </cell>
        </row>
        <row r="306">
          <cell r="I306" t="str">
            <v/>
          </cell>
        </row>
        <row r="307">
          <cell r="I307" t="str">
            <v/>
          </cell>
        </row>
        <row r="308">
          <cell r="I308" t="str">
            <v/>
          </cell>
        </row>
        <row r="309">
          <cell r="I309" t="str">
            <v/>
          </cell>
        </row>
        <row r="310">
          <cell r="I310" t="str">
            <v/>
          </cell>
        </row>
        <row r="311">
          <cell r="I311" t="str">
            <v/>
          </cell>
        </row>
        <row r="312">
          <cell r="I312" t="str">
            <v/>
          </cell>
        </row>
        <row r="313">
          <cell r="I313" t="str">
            <v/>
          </cell>
        </row>
        <row r="314">
          <cell r="I314" t="str">
            <v/>
          </cell>
        </row>
        <row r="315">
          <cell r="I315" t="str">
            <v/>
          </cell>
        </row>
        <row r="316">
          <cell r="I316" t="str">
            <v/>
          </cell>
        </row>
        <row r="317">
          <cell r="I317" t="str">
            <v/>
          </cell>
        </row>
        <row r="318">
          <cell r="I318" t="str">
            <v/>
          </cell>
        </row>
        <row r="319">
          <cell r="I319" t="str">
            <v/>
          </cell>
        </row>
        <row r="320">
          <cell r="I320" t="str">
            <v/>
          </cell>
        </row>
        <row r="321">
          <cell r="I321" t="str">
            <v/>
          </cell>
        </row>
        <row r="322">
          <cell r="I322" t="str">
            <v/>
          </cell>
        </row>
        <row r="323">
          <cell r="I323" t="str">
            <v/>
          </cell>
        </row>
        <row r="324">
          <cell r="I324" t="str">
            <v/>
          </cell>
        </row>
        <row r="325">
          <cell r="I325" t="str">
            <v/>
          </cell>
        </row>
        <row r="326">
          <cell r="I326" t="str">
            <v/>
          </cell>
        </row>
        <row r="327">
          <cell r="I327" t="str">
            <v/>
          </cell>
        </row>
        <row r="328">
          <cell r="I328" t="str">
            <v/>
          </cell>
        </row>
        <row r="329">
          <cell r="I329" t="str">
            <v/>
          </cell>
        </row>
        <row r="330">
          <cell r="I330" t="str">
            <v/>
          </cell>
        </row>
        <row r="331">
          <cell r="I331" t="str">
            <v/>
          </cell>
        </row>
        <row r="332">
          <cell r="I332" t="str">
            <v/>
          </cell>
        </row>
        <row r="333">
          <cell r="I333" t="str">
            <v/>
          </cell>
        </row>
        <row r="334">
          <cell r="I334" t="str">
            <v/>
          </cell>
        </row>
        <row r="335">
          <cell r="I335" t="str">
            <v/>
          </cell>
        </row>
        <row r="336">
          <cell r="I336" t="str">
            <v/>
          </cell>
        </row>
        <row r="337">
          <cell r="I337" t="str">
            <v/>
          </cell>
        </row>
        <row r="338">
          <cell r="I338" t="str">
            <v/>
          </cell>
        </row>
        <row r="339">
          <cell r="I339" t="str">
            <v/>
          </cell>
        </row>
        <row r="340">
          <cell r="I340" t="str">
            <v/>
          </cell>
        </row>
        <row r="341">
          <cell r="I341" t="str">
            <v/>
          </cell>
        </row>
        <row r="342">
          <cell r="I342" t="str">
            <v/>
          </cell>
        </row>
        <row r="343">
          <cell r="I343" t="str">
            <v/>
          </cell>
        </row>
        <row r="344">
          <cell r="I344" t="str">
            <v/>
          </cell>
        </row>
        <row r="345">
          <cell r="I345" t="str">
            <v/>
          </cell>
        </row>
        <row r="346">
          <cell r="I346" t="str">
            <v/>
          </cell>
        </row>
        <row r="347">
          <cell r="I347" t="str">
            <v/>
          </cell>
        </row>
        <row r="348">
          <cell r="I348" t="str">
            <v/>
          </cell>
        </row>
        <row r="349">
          <cell r="I349" t="str">
            <v/>
          </cell>
        </row>
        <row r="350">
          <cell r="I350" t="str">
            <v/>
          </cell>
        </row>
        <row r="351">
          <cell r="I351" t="str">
            <v/>
          </cell>
        </row>
        <row r="352">
          <cell r="I352" t="str">
            <v/>
          </cell>
        </row>
        <row r="353">
          <cell r="I353" t="str">
            <v/>
          </cell>
        </row>
        <row r="354">
          <cell r="I354" t="str">
            <v/>
          </cell>
        </row>
        <row r="355">
          <cell r="I355" t="str">
            <v/>
          </cell>
        </row>
        <row r="356">
          <cell r="I356" t="str">
            <v/>
          </cell>
        </row>
        <row r="357">
          <cell r="I357" t="str">
            <v/>
          </cell>
        </row>
        <row r="358">
          <cell r="I358" t="str">
            <v/>
          </cell>
        </row>
        <row r="359">
          <cell r="I359" t="str">
            <v/>
          </cell>
        </row>
        <row r="360">
          <cell r="I360" t="str">
            <v/>
          </cell>
        </row>
        <row r="361">
          <cell r="I361" t="str">
            <v/>
          </cell>
        </row>
        <row r="362">
          <cell r="I362" t="str">
            <v/>
          </cell>
        </row>
        <row r="363">
          <cell r="I363" t="str">
            <v/>
          </cell>
        </row>
        <row r="364">
          <cell r="I364" t="str">
            <v/>
          </cell>
        </row>
        <row r="365">
          <cell r="I365" t="str">
            <v/>
          </cell>
        </row>
        <row r="366">
          <cell r="I366" t="str">
            <v/>
          </cell>
        </row>
        <row r="367">
          <cell r="I367" t="str">
            <v/>
          </cell>
        </row>
        <row r="368">
          <cell r="I368" t="str">
            <v/>
          </cell>
        </row>
        <row r="369">
          <cell r="I369" t="str">
            <v/>
          </cell>
        </row>
        <row r="370">
          <cell r="I370" t="str">
            <v/>
          </cell>
        </row>
        <row r="371">
          <cell r="I371" t="str">
            <v/>
          </cell>
        </row>
        <row r="372">
          <cell r="I372" t="str">
            <v/>
          </cell>
        </row>
        <row r="373">
          <cell r="I373" t="str">
            <v/>
          </cell>
        </row>
        <row r="374">
          <cell r="I374" t="str">
            <v/>
          </cell>
        </row>
        <row r="375">
          <cell r="I375" t="str">
            <v/>
          </cell>
        </row>
        <row r="376">
          <cell r="I376" t="str">
            <v/>
          </cell>
        </row>
        <row r="377">
          <cell r="I377" t="str">
            <v/>
          </cell>
        </row>
        <row r="378">
          <cell r="I378" t="str">
            <v/>
          </cell>
        </row>
        <row r="379">
          <cell r="I379" t="str">
            <v/>
          </cell>
        </row>
        <row r="380">
          <cell r="I380" t="str">
            <v/>
          </cell>
        </row>
        <row r="381">
          <cell r="I381" t="str">
            <v/>
          </cell>
        </row>
        <row r="382">
          <cell r="I382" t="str">
            <v/>
          </cell>
        </row>
        <row r="383">
          <cell r="I383" t="str">
            <v/>
          </cell>
        </row>
        <row r="384">
          <cell r="I384" t="str">
            <v/>
          </cell>
        </row>
        <row r="385">
          <cell r="I385" t="str">
            <v/>
          </cell>
        </row>
        <row r="386">
          <cell r="I386" t="str">
            <v/>
          </cell>
        </row>
        <row r="387">
          <cell r="I387" t="str">
            <v/>
          </cell>
        </row>
        <row r="388">
          <cell r="I388" t="str">
            <v/>
          </cell>
        </row>
        <row r="389">
          <cell r="I389" t="str">
            <v/>
          </cell>
        </row>
        <row r="390">
          <cell r="I390" t="str">
            <v/>
          </cell>
        </row>
        <row r="391">
          <cell r="I391" t="str">
            <v/>
          </cell>
        </row>
        <row r="392">
          <cell r="I392" t="str">
            <v/>
          </cell>
        </row>
        <row r="393">
          <cell r="I393" t="str">
            <v/>
          </cell>
        </row>
        <row r="394">
          <cell r="I394" t="str">
            <v/>
          </cell>
        </row>
        <row r="395">
          <cell r="I395" t="str">
            <v/>
          </cell>
        </row>
        <row r="396">
          <cell r="I396" t="str">
            <v/>
          </cell>
        </row>
        <row r="397">
          <cell r="I397" t="str">
            <v/>
          </cell>
        </row>
        <row r="398">
          <cell r="I398" t="str">
            <v/>
          </cell>
        </row>
        <row r="399">
          <cell r="I399" t="str">
            <v/>
          </cell>
        </row>
        <row r="400">
          <cell r="I400" t="str">
            <v/>
          </cell>
        </row>
        <row r="401">
          <cell r="I401" t="str">
            <v/>
          </cell>
        </row>
        <row r="402">
          <cell r="I402" t="str">
            <v/>
          </cell>
        </row>
        <row r="403">
          <cell r="I403" t="str">
            <v/>
          </cell>
        </row>
        <row r="404">
          <cell r="I404" t="str">
            <v/>
          </cell>
        </row>
        <row r="405">
          <cell r="I405" t="str">
            <v/>
          </cell>
        </row>
        <row r="406">
          <cell r="I406" t="str">
            <v/>
          </cell>
        </row>
        <row r="407">
          <cell r="I407" t="str">
            <v/>
          </cell>
        </row>
        <row r="408">
          <cell r="I408" t="str">
            <v/>
          </cell>
        </row>
        <row r="409">
          <cell r="I409" t="str">
            <v/>
          </cell>
        </row>
        <row r="410">
          <cell r="I410" t="str">
            <v/>
          </cell>
        </row>
        <row r="411">
          <cell r="I411" t="str">
            <v/>
          </cell>
        </row>
        <row r="412">
          <cell r="I412" t="str">
            <v/>
          </cell>
        </row>
        <row r="413">
          <cell r="I413" t="str">
            <v/>
          </cell>
        </row>
        <row r="414">
          <cell r="I414" t="str">
            <v/>
          </cell>
        </row>
        <row r="415">
          <cell r="I415" t="str">
            <v/>
          </cell>
        </row>
        <row r="416">
          <cell r="I416" t="str">
            <v/>
          </cell>
        </row>
        <row r="417">
          <cell r="I417" t="str">
            <v/>
          </cell>
        </row>
        <row r="418">
          <cell r="I418" t="str">
            <v/>
          </cell>
        </row>
        <row r="419">
          <cell r="I419" t="str">
            <v/>
          </cell>
        </row>
        <row r="420">
          <cell r="I420" t="str">
            <v/>
          </cell>
        </row>
        <row r="421">
          <cell r="I421" t="str">
            <v/>
          </cell>
        </row>
        <row r="422">
          <cell r="I422" t="str">
            <v/>
          </cell>
        </row>
        <row r="423">
          <cell r="I423" t="str">
            <v/>
          </cell>
        </row>
        <row r="424">
          <cell r="I424" t="str">
            <v/>
          </cell>
        </row>
        <row r="425">
          <cell r="I425" t="str">
            <v/>
          </cell>
        </row>
        <row r="426">
          <cell r="I426" t="str">
            <v/>
          </cell>
        </row>
        <row r="427">
          <cell r="I427" t="str">
            <v/>
          </cell>
        </row>
        <row r="428">
          <cell r="I428" t="str">
            <v/>
          </cell>
        </row>
        <row r="429">
          <cell r="I429" t="str">
            <v/>
          </cell>
        </row>
        <row r="430">
          <cell r="I430" t="str">
            <v/>
          </cell>
        </row>
        <row r="431">
          <cell r="I431" t="str">
            <v/>
          </cell>
        </row>
        <row r="432">
          <cell r="I432" t="str">
            <v/>
          </cell>
        </row>
        <row r="433">
          <cell r="I433" t="str">
            <v/>
          </cell>
        </row>
        <row r="434">
          <cell r="I434" t="str">
            <v/>
          </cell>
        </row>
        <row r="435">
          <cell r="I435" t="str">
            <v/>
          </cell>
        </row>
        <row r="436">
          <cell r="I436" t="str">
            <v/>
          </cell>
        </row>
        <row r="437">
          <cell r="I437" t="str">
            <v/>
          </cell>
        </row>
        <row r="438">
          <cell r="I438" t="str">
            <v/>
          </cell>
        </row>
        <row r="439">
          <cell r="I439" t="str">
            <v/>
          </cell>
        </row>
        <row r="440">
          <cell r="I440" t="str">
            <v/>
          </cell>
        </row>
        <row r="441">
          <cell r="I441" t="str">
            <v/>
          </cell>
        </row>
        <row r="442">
          <cell r="I442" t="str">
            <v/>
          </cell>
        </row>
        <row r="443">
          <cell r="I443" t="str">
            <v/>
          </cell>
        </row>
        <row r="444">
          <cell r="I444" t="str">
            <v/>
          </cell>
        </row>
        <row r="445">
          <cell r="I445" t="str">
            <v/>
          </cell>
        </row>
        <row r="446">
          <cell r="I446" t="str">
            <v/>
          </cell>
        </row>
        <row r="447">
          <cell r="I447" t="str">
            <v/>
          </cell>
        </row>
        <row r="448">
          <cell r="I448" t="str">
            <v/>
          </cell>
        </row>
        <row r="449">
          <cell r="I449" t="str">
            <v/>
          </cell>
        </row>
        <row r="450">
          <cell r="I450" t="str">
            <v/>
          </cell>
        </row>
        <row r="451">
          <cell r="I451" t="str">
            <v/>
          </cell>
        </row>
        <row r="452">
          <cell r="I452" t="str">
            <v/>
          </cell>
        </row>
        <row r="453">
          <cell r="I453" t="str">
            <v/>
          </cell>
        </row>
        <row r="454">
          <cell r="I454" t="str">
            <v/>
          </cell>
        </row>
        <row r="455">
          <cell r="I455" t="str">
            <v/>
          </cell>
        </row>
        <row r="456">
          <cell r="I456" t="str">
            <v/>
          </cell>
        </row>
        <row r="457">
          <cell r="I457" t="str">
            <v/>
          </cell>
        </row>
        <row r="458">
          <cell r="I458" t="str">
            <v/>
          </cell>
        </row>
        <row r="459">
          <cell r="I459" t="str">
            <v/>
          </cell>
        </row>
        <row r="460">
          <cell r="I460" t="str">
            <v/>
          </cell>
        </row>
        <row r="461">
          <cell r="I461" t="str">
            <v/>
          </cell>
        </row>
        <row r="462">
          <cell r="I462" t="str">
            <v/>
          </cell>
        </row>
        <row r="463">
          <cell r="I463" t="str">
            <v/>
          </cell>
        </row>
        <row r="464">
          <cell r="I464" t="str">
            <v/>
          </cell>
        </row>
        <row r="465">
          <cell r="I465" t="str">
            <v/>
          </cell>
        </row>
        <row r="466">
          <cell r="I466" t="str">
            <v/>
          </cell>
        </row>
        <row r="467">
          <cell r="I467" t="str">
            <v/>
          </cell>
        </row>
        <row r="468">
          <cell r="I468" t="str">
            <v/>
          </cell>
        </row>
        <row r="469">
          <cell r="I469" t="str">
            <v/>
          </cell>
        </row>
        <row r="470">
          <cell r="I470" t="str">
            <v/>
          </cell>
        </row>
        <row r="471">
          <cell r="I471" t="str">
            <v/>
          </cell>
        </row>
        <row r="472">
          <cell r="I472" t="str">
            <v/>
          </cell>
        </row>
        <row r="473">
          <cell r="I473" t="str">
            <v/>
          </cell>
        </row>
        <row r="474">
          <cell r="I474" t="str">
            <v/>
          </cell>
        </row>
        <row r="475">
          <cell r="I475" t="str">
            <v/>
          </cell>
        </row>
        <row r="476">
          <cell r="I476" t="str">
            <v/>
          </cell>
        </row>
        <row r="477">
          <cell r="I477" t="str">
            <v/>
          </cell>
        </row>
        <row r="478">
          <cell r="I478" t="str">
            <v/>
          </cell>
        </row>
        <row r="479">
          <cell r="I479" t="str">
            <v/>
          </cell>
        </row>
        <row r="480">
          <cell r="I480" t="str">
            <v/>
          </cell>
        </row>
        <row r="481">
          <cell r="I481" t="str">
            <v/>
          </cell>
        </row>
        <row r="482">
          <cell r="I482" t="str">
            <v/>
          </cell>
        </row>
        <row r="483">
          <cell r="I483" t="str">
            <v/>
          </cell>
        </row>
        <row r="484">
          <cell r="I484" t="str">
            <v/>
          </cell>
        </row>
        <row r="485">
          <cell r="I485" t="str">
            <v/>
          </cell>
        </row>
        <row r="486">
          <cell r="I486" t="str">
            <v/>
          </cell>
        </row>
        <row r="487">
          <cell r="I487" t="str">
            <v/>
          </cell>
        </row>
        <row r="488">
          <cell r="I488" t="str">
            <v/>
          </cell>
        </row>
        <row r="489">
          <cell r="I489" t="str">
            <v/>
          </cell>
        </row>
        <row r="490">
          <cell r="I490" t="str">
            <v/>
          </cell>
        </row>
        <row r="491">
          <cell r="I491" t="str">
            <v/>
          </cell>
        </row>
        <row r="492">
          <cell r="I492" t="str">
            <v/>
          </cell>
        </row>
        <row r="493">
          <cell r="I493" t="str">
            <v/>
          </cell>
        </row>
        <row r="494">
          <cell r="I494" t="str">
            <v/>
          </cell>
        </row>
        <row r="495">
          <cell r="I495" t="str">
            <v/>
          </cell>
        </row>
        <row r="496">
          <cell r="I496" t="str">
            <v/>
          </cell>
        </row>
        <row r="497">
          <cell r="I497" t="str">
            <v/>
          </cell>
        </row>
        <row r="498">
          <cell r="I498" t="str">
            <v/>
          </cell>
        </row>
        <row r="499">
          <cell r="I499" t="str">
            <v/>
          </cell>
        </row>
        <row r="500">
          <cell r="I500" t="str">
            <v/>
          </cell>
        </row>
        <row r="501">
          <cell r="I501" t="str">
            <v/>
          </cell>
        </row>
        <row r="502">
          <cell r="I502" t="str">
            <v/>
          </cell>
        </row>
        <row r="503">
          <cell r="I503" t="str">
            <v/>
          </cell>
        </row>
        <row r="504">
          <cell r="I504" t="str">
            <v/>
          </cell>
        </row>
        <row r="505">
          <cell r="I505" t="str">
            <v/>
          </cell>
        </row>
        <row r="506">
          <cell r="I506" t="str">
            <v/>
          </cell>
        </row>
        <row r="507">
          <cell r="I507" t="str">
            <v/>
          </cell>
        </row>
        <row r="508">
          <cell r="I508" t="str">
            <v/>
          </cell>
        </row>
        <row r="509">
          <cell r="I509" t="str">
            <v/>
          </cell>
        </row>
        <row r="510">
          <cell r="I510" t="str">
            <v/>
          </cell>
        </row>
        <row r="511">
          <cell r="I511" t="str">
            <v/>
          </cell>
        </row>
        <row r="512">
          <cell r="I512" t="str">
            <v/>
          </cell>
        </row>
        <row r="513">
          <cell r="I513" t="str">
            <v/>
          </cell>
        </row>
        <row r="514">
          <cell r="I514" t="str">
            <v/>
          </cell>
        </row>
        <row r="515">
          <cell r="I515" t="str">
            <v/>
          </cell>
        </row>
        <row r="516">
          <cell r="I516" t="str">
            <v/>
          </cell>
        </row>
        <row r="517">
          <cell r="I517" t="str">
            <v/>
          </cell>
        </row>
        <row r="518">
          <cell r="I518" t="str">
            <v/>
          </cell>
        </row>
        <row r="519">
          <cell r="I519" t="str">
            <v/>
          </cell>
        </row>
        <row r="520">
          <cell r="I520" t="str">
            <v/>
          </cell>
        </row>
        <row r="521">
          <cell r="I521" t="str">
            <v/>
          </cell>
        </row>
        <row r="522">
          <cell r="I522" t="str">
            <v/>
          </cell>
        </row>
        <row r="523">
          <cell r="I523" t="str">
            <v/>
          </cell>
        </row>
        <row r="524">
          <cell r="I524" t="str">
            <v/>
          </cell>
        </row>
        <row r="525">
          <cell r="I525" t="str">
            <v/>
          </cell>
        </row>
        <row r="526">
          <cell r="I526" t="str">
            <v/>
          </cell>
        </row>
        <row r="527">
          <cell r="I527" t="str">
            <v/>
          </cell>
        </row>
        <row r="528">
          <cell r="I528" t="str">
            <v/>
          </cell>
        </row>
        <row r="529">
          <cell r="I529" t="str">
            <v/>
          </cell>
        </row>
        <row r="530">
          <cell r="I530" t="str">
            <v/>
          </cell>
        </row>
        <row r="531">
          <cell r="I531" t="str">
            <v/>
          </cell>
        </row>
        <row r="532">
          <cell r="I532" t="str">
            <v/>
          </cell>
        </row>
        <row r="533">
          <cell r="I533" t="str">
            <v/>
          </cell>
        </row>
        <row r="534">
          <cell r="I534" t="str">
            <v/>
          </cell>
        </row>
        <row r="535">
          <cell r="I535" t="str">
            <v/>
          </cell>
        </row>
        <row r="536">
          <cell r="I536" t="str">
            <v/>
          </cell>
        </row>
        <row r="537">
          <cell r="I537" t="str">
            <v/>
          </cell>
        </row>
        <row r="538">
          <cell r="I538" t="str">
            <v/>
          </cell>
        </row>
        <row r="539">
          <cell r="I539" t="str">
            <v/>
          </cell>
        </row>
        <row r="540">
          <cell r="I540" t="str">
            <v/>
          </cell>
        </row>
        <row r="541">
          <cell r="I541" t="str">
            <v/>
          </cell>
        </row>
        <row r="542">
          <cell r="I542" t="str">
            <v/>
          </cell>
        </row>
        <row r="543">
          <cell r="I543" t="str">
            <v/>
          </cell>
        </row>
        <row r="544">
          <cell r="I544" t="str">
            <v/>
          </cell>
        </row>
        <row r="545">
          <cell r="I545" t="str">
            <v/>
          </cell>
        </row>
        <row r="546">
          <cell r="I546" t="str">
            <v/>
          </cell>
        </row>
        <row r="547">
          <cell r="I547" t="str">
            <v/>
          </cell>
        </row>
        <row r="548">
          <cell r="I548" t="str">
            <v/>
          </cell>
        </row>
        <row r="549">
          <cell r="I549" t="str">
            <v/>
          </cell>
        </row>
        <row r="550">
          <cell r="I550" t="str">
            <v/>
          </cell>
        </row>
        <row r="551">
          <cell r="I551" t="str">
            <v/>
          </cell>
        </row>
        <row r="552">
          <cell r="I552" t="str">
            <v/>
          </cell>
        </row>
        <row r="553">
          <cell r="I553" t="str">
            <v/>
          </cell>
        </row>
        <row r="554">
          <cell r="I554" t="str">
            <v/>
          </cell>
        </row>
        <row r="555">
          <cell r="I555" t="str">
            <v/>
          </cell>
        </row>
        <row r="556">
          <cell r="I556" t="str">
            <v/>
          </cell>
        </row>
        <row r="557">
          <cell r="I557" t="str">
            <v/>
          </cell>
        </row>
        <row r="558">
          <cell r="I558" t="str">
            <v/>
          </cell>
        </row>
        <row r="559">
          <cell r="I559" t="str">
            <v/>
          </cell>
        </row>
        <row r="560">
          <cell r="I560" t="str">
            <v/>
          </cell>
        </row>
        <row r="561">
          <cell r="I561" t="str">
            <v/>
          </cell>
        </row>
        <row r="562">
          <cell r="I562" t="str">
            <v/>
          </cell>
        </row>
        <row r="563">
          <cell r="I563" t="str">
            <v/>
          </cell>
        </row>
        <row r="564">
          <cell r="I564" t="str">
            <v/>
          </cell>
        </row>
        <row r="565">
          <cell r="I565" t="str">
            <v/>
          </cell>
        </row>
        <row r="566">
          <cell r="I566" t="str">
            <v/>
          </cell>
        </row>
        <row r="567">
          <cell r="I567" t="str">
            <v/>
          </cell>
        </row>
        <row r="568">
          <cell r="I568" t="str">
            <v/>
          </cell>
        </row>
        <row r="569">
          <cell r="I569" t="str">
            <v/>
          </cell>
        </row>
        <row r="570">
          <cell r="I570" t="str">
            <v/>
          </cell>
        </row>
        <row r="571">
          <cell r="I571" t="str">
            <v/>
          </cell>
        </row>
        <row r="572">
          <cell r="I572" t="str">
            <v/>
          </cell>
        </row>
        <row r="573">
          <cell r="I573" t="str">
            <v/>
          </cell>
        </row>
        <row r="574">
          <cell r="I574" t="str">
            <v/>
          </cell>
        </row>
        <row r="575">
          <cell r="I575" t="str">
            <v/>
          </cell>
        </row>
        <row r="576">
          <cell r="I576" t="str">
            <v/>
          </cell>
        </row>
        <row r="577">
          <cell r="I577" t="str">
            <v/>
          </cell>
        </row>
        <row r="578">
          <cell r="I578" t="str">
            <v/>
          </cell>
        </row>
        <row r="579">
          <cell r="I579" t="str">
            <v/>
          </cell>
        </row>
        <row r="580">
          <cell r="I580" t="str">
            <v/>
          </cell>
        </row>
        <row r="581">
          <cell r="I581" t="str">
            <v/>
          </cell>
        </row>
        <row r="582">
          <cell r="I582" t="str">
            <v/>
          </cell>
        </row>
        <row r="583">
          <cell r="I583" t="str">
            <v/>
          </cell>
        </row>
        <row r="584">
          <cell r="I584" t="str">
            <v/>
          </cell>
        </row>
        <row r="585">
          <cell r="I585" t="str">
            <v/>
          </cell>
        </row>
        <row r="586">
          <cell r="I586" t="str">
            <v/>
          </cell>
        </row>
        <row r="587">
          <cell r="I587" t="str">
            <v/>
          </cell>
        </row>
        <row r="588">
          <cell r="I588" t="str">
            <v/>
          </cell>
        </row>
        <row r="589">
          <cell r="I589" t="str">
            <v/>
          </cell>
        </row>
        <row r="590">
          <cell r="I590" t="str">
            <v/>
          </cell>
        </row>
        <row r="591">
          <cell r="I591" t="str">
            <v/>
          </cell>
        </row>
        <row r="592">
          <cell r="I592" t="str">
            <v/>
          </cell>
        </row>
        <row r="593">
          <cell r="I593" t="str">
            <v/>
          </cell>
        </row>
        <row r="594">
          <cell r="I594" t="str">
            <v/>
          </cell>
        </row>
        <row r="595">
          <cell r="I595" t="str">
            <v/>
          </cell>
        </row>
        <row r="596">
          <cell r="I596" t="str">
            <v/>
          </cell>
        </row>
        <row r="597">
          <cell r="I597" t="str">
            <v/>
          </cell>
        </row>
        <row r="598">
          <cell r="I598" t="str">
            <v/>
          </cell>
        </row>
        <row r="599">
          <cell r="I599" t="str">
            <v/>
          </cell>
        </row>
        <row r="600">
          <cell r="I600" t="str">
            <v/>
          </cell>
        </row>
        <row r="601">
          <cell r="I601" t="str">
            <v/>
          </cell>
        </row>
        <row r="602">
          <cell r="I602" t="str">
            <v/>
          </cell>
        </row>
        <row r="603">
          <cell r="I603" t="str">
            <v/>
          </cell>
        </row>
        <row r="604">
          <cell r="I604" t="str">
            <v/>
          </cell>
        </row>
        <row r="605">
          <cell r="I605" t="str">
            <v/>
          </cell>
        </row>
        <row r="606">
          <cell r="I606" t="str">
            <v/>
          </cell>
        </row>
        <row r="607">
          <cell r="I607" t="str">
            <v/>
          </cell>
        </row>
        <row r="608">
          <cell r="I608" t="str">
            <v/>
          </cell>
        </row>
        <row r="609">
          <cell r="I609" t="str">
            <v/>
          </cell>
        </row>
        <row r="610">
          <cell r="I610" t="str">
            <v/>
          </cell>
        </row>
        <row r="611">
          <cell r="I611" t="str">
            <v/>
          </cell>
        </row>
        <row r="612">
          <cell r="I612" t="str">
            <v/>
          </cell>
        </row>
        <row r="613">
          <cell r="I613" t="str">
            <v/>
          </cell>
        </row>
        <row r="614">
          <cell r="I614" t="str">
            <v/>
          </cell>
        </row>
        <row r="615">
          <cell r="I615" t="str">
            <v/>
          </cell>
        </row>
        <row r="616">
          <cell r="I616" t="str">
            <v/>
          </cell>
        </row>
        <row r="617">
          <cell r="I617" t="str">
            <v/>
          </cell>
        </row>
        <row r="618">
          <cell r="I618" t="str">
            <v/>
          </cell>
        </row>
        <row r="619">
          <cell r="I619" t="str">
            <v/>
          </cell>
        </row>
        <row r="620">
          <cell r="I620" t="str">
            <v/>
          </cell>
        </row>
        <row r="621">
          <cell r="I621" t="str">
            <v/>
          </cell>
        </row>
        <row r="622">
          <cell r="I622" t="str">
            <v/>
          </cell>
        </row>
        <row r="623">
          <cell r="I623" t="str">
            <v/>
          </cell>
        </row>
        <row r="624">
          <cell r="I624" t="str">
            <v/>
          </cell>
        </row>
        <row r="625">
          <cell r="I625" t="str">
            <v/>
          </cell>
        </row>
        <row r="626">
          <cell r="I626" t="str">
            <v/>
          </cell>
        </row>
        <row r="627">
          <cell r="I627" t="str">
            <v/>
          </cell>
        </row>
        <row r="628">
          <cell r="I628" t="str">
            <v/>
          </cell>
        </row>
        <row r="629">
          <cell r="I629" t="str">
            <v/>
          </cell>
        </row>
        <row r="630">
          <cell r="I630" t="str">
            <v/>
          </cell>
        </row>
        <row r="631">
          <cell r="I631" t="str">
            <v/>
          </cell>
        </row>
        <row r="632">
          <cell r="I632" t="str">
            <v/>
          </cell>
        </row>
        <row r="633">
          <cell r="I633" t="str">
            <v/>
          </cell>
        </row>
        <row r="634">
          <cell r="I634" t="str">
            <v/>
          </cell>
        </row>
        <row r="635">
          <cell r="I635" t="str">
            <v/>
          </cell>
        </row>
        <row r="636">
          <cell r="I636" t="str">
            <v/>
          </cell>
        </row>
        <row r="637">
          <cell r="I637" t="str">
            <v/>
          </cell>
        </row>
        <row r="638">
          <cell r="I638" t="str">
            <v/>
          </cell>
        </row>
        <row r="639">
          <cell r="I639" t="str">
            <v/>
          </cell>
        </row>
        <row r="640">
          <cell r="I640" t="str">
            <v/>
          </cell>
        </row>
        <row r="641">
          <cell r="I641" t="str">
            <v/>
          </cell>
        </row>
        <row r="642">
          <cell r="I642" t="str">
            <v/>
          </cell>
        </row>
        <row r="643">
          <cell r="I643" t="str">
            <v/>
          </cell>
        </row>
        <row r="644">
          <cell r="I644" t="str">
            <v/>
          </cell>
        </row>
        <row r="645">
          <cell r="I645" t="str">
            <v/>
          </cell>
        </row>
        <row r="646">
          <cell r="I646" t="str">
            <v/>
          </cell>
        </row>
        <row r="647">
          <cell r="I647" t="str">
            <v/>
          </cell>
        </row>
        <row r="648">
          <cell r="I648" t="str">
            <v/>
          </cell>
        </row>
        <row r="649">
          <cell r="I649" t="str">
            <v/>
          </cell>
        </row>
        <row r="650">
          <cell r="I650" t="str">
            <v/>
          </cell>
        </row>
        <row r="651">
          <cell r="I651" t="str">
            <v/>
          </cell>
        </row>
        <row r="652">
          <cell r="I652" t="str">
            <v/>
          </cell>
        </row>
        <row r="653">
          <cell r="I653" t="str">
            <v/>
          </cell>
        </row>
        <row r="654">
          <cell r="I654" t="str">
            <v/>
          </cell>
        </row>
        <row r="655">
          <cell r="I655" t="str">
            <v/>
          </cell>
        </row>
        <row r="656">
          <cell r="I656" t="str">
            <v/>
          </cell>
        </row>
        <row r="657">
          <cell r="I657" t="str">
            <v/>
          </cell>
        </row>
        <row r="658">
          <cell r="I658" t="str">
            <v/>
          </cell>
        </row>
        <row r="659">
          <cell r="I659" t="str">
            <v/>
          </cell>
        </row>
        <row r="660">
          <cell r="I660" t="str">
            <v/>
          </cell>
        </row>
        <row r="661">
          <cell r="I661" t="str">
            <v/>
          </cell>
        </row>
        <row r="662">
          <cell r="I662" t="str">
            <v/>
          </cell>
        </row>
        <row r="663">
          <cell r="I663" t="str">
            <v/>
          </cell>
        </row>
        <row r="664">
          <cell r="I664" t="str">
            <v/>
          </cell>
        </row>
        <row r="665">
          <cell r="I665" t="str">
            <v/>
          </cell>
        </row>
        <row r="666">
          <cell r="I666" t="str">
            <v/>
          </cell>
        </row>
        <row r="667">
          <cell r="I667" t="str">
            <v/>
          </cell>
        </row>
        <row r="668">
          <cell r="I668" t="str">
            <v/>
          </cell>
        </row>
        <row r="669">
          <cell r="I669" t="str">
            <v/>
          </cell>
        </row>
        <row r="670">
          <cell r="I670" t="str">
            <v/>
          </cell>
        </row>
        <row r="671">
          <cell r="I671" t="str">
            <v/>
          </cell>
        </row>
        <row r="672">
          <cell r="I672" t="str">
            <v/>
          </cell>
        </row>
        <row r="673">
          <cell r="I673" t="str">
            <v/>
          </cell>
        </row>
        <row r="674">
          <cell r="I674" t="str">
            <v/>
          </cell>
        </row>
        <row r="675">
          <cell r="I675" t="str">
            <v/>
          </cell>
        </row>
        <row r="676">
          <cell r="I676" t="str">
            <v/>
          </cell>
        </row>
        <row r="677">
          <cell r="I677" t="str">
            <v/>
          </cell>
        </row>
        <row r="678">
          <cell r="I678" t="str">
            <v/>
          </cell>
        </row>
        <row r="679">
          <cell r="I679" t="str">
            <v/>
          </cell>
        </row>
        <row r="680">
          <cell r="I680" t="str">
            <v/>
          </cell>
        </row>
        <row r="681">
          <cell r="I681" t="str">
            <v/>
          </cell>
        </row>
        <row r="682">
          <cell r="I682" t="str">
            <v/>
          </cell>
        </row>
        <row r="683">
          <cell r="I683" t="str">
            <v/>
          </cell>
        </row>
        <row r="684">
          <cell r="I684" t="str">
            <v/>
          </cell>
        </row>
        <row r="685">
          <cell r="I685" t="str">
            <v/>
          </cell>
        </row>
        <row r="686">
          <cell r="I686" t="str">
            <v/>
          </cell>
        </row>
        <row r="687">
          <cell r="I687" t="str">
            <v/>
          </cell>
        </row>
        <row r="688">
          <cell r="I688" t="str">
            <v/>
          </cell>
        </row>
        <row r="689">
          <cell r="I689" t="str">
            <v/>
          </cell>
        </row>
        <row r="690">
          <cell r="I690" t="str">
            <v/>
          </cell>
        </row>
        <row r="691">
          <cell r="I691" t="str">
            <v/>
          </cell>
        </row>
        <row r="692">
          <cell r="I692" t="str">
            <v/>
          </cell>
        </row>
        <row r="693">
          <cell r="I693" t="str">
            <v/>
          </cell>
        </row>
        <row r="694">
          <cell r="I694" t="str">
            <v/>
          </cell>
        </row>
        <row r="695">
          <cell r="I695" t="str">
            <v/>
          </cell>
        </row>
        <row r="696">
          <cell r="I696" t="str">
            <v/>
          </cell>
        </row>
        <row r="697">
          <cell r="I697" t="str">
            <v/>
          </cell>
        </row>
        <row r="698">
          <cell r="I698" t="str">
            <v/>
          </cell>
        </row>
        <row r="699">
          <cell r="I699" t="str">
            <v/>
          </cell>
        </row>
        <row r="700">
          <cell r="I700" t="str">
            <v/>
          </cell>
        </row>
        <row r="701">
          <cell r="I701" t="str">
            <v/>
          </cell>
        </row>
        <row r="702">
          <cell r="I702" t="str">
            <v/>
          </cell>
        </row>
        <row r="703">
          <cell r="I703" t="str">
            <v/>
          </cell>
        </row>
        <row r="704">
          <cell r="I704" t="str">
            <v/>
          </cell>
        </row>
        <row r="705">
          <cell r="I705" t="str">
            <v/>
          </cell>
        </row>
        <row r="706">
          <cell r="I706" t="str">
            <v/>
          </cell>
        </row>
        <row r="707">
          <cell r="I707" t="str">
            <v/>
          </cell>
        </row>
        <row r="708">
          <cell r="I708" t="str">
            <v/>
          </cell>
        </row>
        <row r="709">
          <cell r="I709" t="str">
            <v/>
          </cell>
        </row>
        <row r="710">
          <cell r="I710" t="str">
            <v/>
          </cell>
        </row>
        <row r="711">
          <cell r="I711" t="str">
            <v/>
          </cell>
        </row>
        <row r="712">
          <cell r="I712" t="str">
            <v/>
          </cell>
        </row>
        <row r="713">
          <cell r="I713" t="str">
            <v/>
          </cell>
        </row>
        <row r="714">
          <cell r="I714" t="str">
            <v/>
          </cell>
        </row>
        <row r="715">
          <cell r="I715" t="str">
            <v/>
          </cell>
        </row>
        <row r="716">
          <cell r="I716" t="str">
            <v/>
          </cell>
        </row>
        <row r="717">
          <cell r="I717" t="str">
            <v/>
          </cell>
        </row>
        <row r="718">
          <cell r="I718" t="str">
            <v/>
          </cell>
        </row>
        <row r="719">
          <cell r="I719" t="str">
            <v/>
          </cell>
        </row>
        <row r="720">
          <cell r="I720" t="str">
            <v/>
          </cell>
        </row>
        <row r="721">
          <cell r="I721" t="str">
            <v/>
          </cell>
        </row>
        <row r="722">
          <cell r="I722" t="str">
            <v/>
          </cell>
        </row>
        <row r="723">
          <cell r="I723" t="str">
            <v/>
          </cell>
        </row>
        <row r="724">
          <cell r="I724" t="str">
            <v/>
          </cell>
        </row>
        <row r="725">
          <cell r="I725" t="str">
            <v/>
          </cell>
        </row>
        <row r="726">
          <cell r="I726" t="str">
            <v/>
          </cell>
        </row>
        <row r="727">
          <cell r="I727" t="str">
            <v/>
          </cell>
        </row>
        <row r="728">
          <cell r="I728" t="str">
            <v/>
          </cell>
        </row>
        <row r="729">
          <cell r="I729" t="str">
            <v/>
          </cell>
        </row>
        <row r="730">
          <cell r="I730" t="str">
            <v/>
          </cell>
        </row>
        <row r="731">
          <cell r="I731" t="str">
            <v/>
          </cell>
        </row>
        <row r="732">
          <cell r="I732" t="str">
            <v/>
          </cell>
        </row>
        <row r="733">
          <cell r="I733" t="str">
            <v/>
          </cell>
        </row>
        <row r="734">
          <cell r="I734" t="str">
            <v/>
          </cell>
        </row>
        <row r="735">
          <cell r="I735" t="str">
            <v/>
          </cell>
        </row>
        <row r="736">
          <cell r="I736" t="str">
            <v/>
          </cell>
        </row>
        <row r="737">
          <cell r="I737" t="str">
            <v/>
          </cell>
        </row>
        <row r="738">
          <cell r="I738" t="str">
            <v/>
          </cell>
        </row>
        <row r="739">
          <cell r="I739" t="str">
            <v/>
          </cell>
        </row>
        <row r="740">
          <cell r="I740" t="str">
            <v/>
          </cell>
        </row>
        <row r="741">
          <cell r="I741" t="str">
            <v/>
          </cell>
        </row>
        <row r="742">
          <cell r="I742" t="str">
            <v/>
          </cell>
        </row>
        <row r="743">
          <cell r="I743" t="str">
            <v/>
          </cell>
        </row>
        <row r="744">
          <cell r="I744" t="str">
            <v/>
          </cell>
        </row>
        <row r="745">
          <cell r="I745" t="str">
            <v/>
          </cell>
        </row>
        <row r="746">
          <cell r="I746" t="str">
            <v/>
          </cell>
        </row>
        <row r="747">
          <cell r="I747" t="str">
            <v/>
          </cell>
        </row>
        <row r="748">
          <cell r="I748" t="str">
            <v/>
          </cell>
        </row>
        <row r="749">
          <cell r="I749" t="str">
            <v/>
          </cell>
        </row>
        <row r="750">
          <cell r="I750" t="str">
            <v/>
          </cell>
        </row>
        <row r="751">
          <cell r="I751" t="str">
            <v/>
          </cell>
        </row>
        <row r="752">
          <cell r="I752" t="str">
            <v/>
          </cell>
        </row>
        <row r="753">
          <cell r="I753" t="str">
            <v/>
          </cell>
        </row>
        <row r="754">
          <cell r="I754" t="str">
            <v/>
          </cell>
        </row>
        <row r="755">
          <cell r="I755" t="str">
            <v/>
          </cell>
        </row>
        <row r="756">
          <cell r="I756" t="str">
            <v/>
          </cell>
        </row>
        <row r="757">
          <cell r="I757" t="str">
            <v/>
          </cell>
        </row>
        <row r="758">
          <cell r="I758" t="str">
            <v/>
          </cell>
        </row>
        <row r="759">
          <cell r="I759" t="str">
            <v/>
          </cell>
        </row>
        <row r="760">
          <cell r="I760" t="str">
            <v/>
          </cell>
        </row>
        <row r="761">
          <cell r="I761" t="str">
            <v/>
          </cell>
        </row>
        <row r="762">
          <cell r="I762" t="str">
            <v/>
          </cell>
        </row>
        <row r="763">
          <cell r="I763" t="str">
            <v/>
          </cell>
        </row>
        <row r="764">
          <cell r="I764" t="str">
            <v/>
          </cell>
        </row>
        <row r="765">
          <cell r="I765" t="str">
            <v/>
          </cell>
        </row>
        <row r="766">
          <cell r="I766" t="str">
            <v/>
          </cell>
        </row>
        <row r="767">
          <cell r="I767" t="str">
            <v/>
          </cell>
        </row>
        <row r="768">
          <cell r="I768" t="str">
            <v/>
          </cell>
        </row>
        <row r="769">
          <cell r="I769" t="str">
            <v/>
          </cell>
        </row>
        <row r="770">
          <cell r="I770" t="str">
            <v/>
          </cell>
        </row>
        <row r="771">
          <cell r="I771" t="str">
            <v/>
          </cell>
        </row>
        <row r="772">
          <cell r="I772" t="str">
            <v/>
          </cell>
        </row>
        <row r="773">
          <cell r="I773" t="str">
            <v/>
          </cell>
        </row>
        <row r="774">
          <cell r="I774" t="str">
            <v/>
          </cell>
        </row>
        <row r="775">
          <cell r="I775" t="str">
            <v/>
          </cell>
        </row>
        <row r="776">
          <cell r="I776" t="str">
            <v/>
          </cell>
        </row>
        <row r="777">
          <cell r="I777" t="str">
            <v/>
          </cell>
        </row>
        <row r="778">
          <cell r="I778" t="str">
            <v/>
          </cell>
        </row>
        <row r="779">
          <cell r="I779" t="str">
            <v/>
          </cell>
        </row>
        <row r="780">
          <cell r="I780" t="str">
            <v/>
          </cell>
        </row>
        <row r="781">
          <cell r="I781" t="str">
            <v/>
          </cell>
        </row>
        <row r="782">
          <cell r="I782" t="str">
            <v/>
          </cell>
        </row>
        <row r="783">
          <cell r="I783" t="str">
            <v/>
          </cell>
        </row>
        <row r="784">
          <cell r="I784" t="str">
            <v/>
          </cell>
        </row>
        <row r="785">
          <cell r="I785" t="str">
            <v/>
          </cell>
        </row>
        <row r="786">
          <cell r="I786" t="str">
            <v/>
          </cell>
        </row>
        <row r="787">
          <cell r="I787" t="str">
            <v/>
          </cell>
        </row>
        <row r="788">
          <cell r="I788" t="str">
            <v/>
          </cell>
        </row>
        <row r="789">
          <cell r="I789" t="str">
            <v/>
          </cell>
        </row>
        <row r="790">
          <cell r="I790" t="str">
            <v/>
          </cell>
        </row>
        <row r="791">
          <cell r="I791" t="str">
            <v/>
          </cell>
        </row>
        <row r="792">
          <cell r="I792" t="str">
            <v/>
          </cell>
        </row>
        <row r="793">
          <cell r="I793" t="str">
            <v/>
          </cell>
        </row>
        <row r="794">
          <cell r="I794" t="str">
            <v/>
          </cell>
        </row>
        <row r="795">
          <cell r="I795" t="str">
            <v/>
          </cell>
        </row>
        <row r="796">
          <cell r="I796" t="str">
            <v/>
          </cell>
        </row>
        <row r="797">
          <cell r="I797" t="str">
            <v/>
          </cell>
        </row>
        <row r="798">
          <cell r="I798" t="str">
            <v/>
          </cell>
        </row>
        <row r="799">
          <cell r="I799" t="str">
            <v/>
          </cell>
        </row>
        <row r="800">
          <cell r="I800" t="str">
            <v/>
          </cell>
        </row>
        <row r="801">
          <cell r="I801" t="str">
            <v/>
          </cell>
        </row>
        <row r="802">
          <cell r="I802" t="str">
            <v/>
          </cell>
        </row>
        <row r="803">
          <cell r="I803" t="str">
            <v/>
          </cell>
        </row>
        <row r="804">
          <cell r="I804" t="str">
            <v/>
          </cell>
        </row>
        <row r="805">
          <cell r="I805" t="str">
            <v/>
          </cell>
        </row>
        <row r="806">
          <cell r="I806" t="str">
            <v/>
          </cell>
        </row>
        <row r="807">
          <cell r="I807" t="str">
            <v/>
          </cell>
        </row>
        <row r="808">
          <cell r="I808" t="str">
            <v/>
          </cell>
        </row>
        <row r="809">
          <cell r="I809" t="str">
            <v/>
          </cell>
        </row>
        <row r="810">
          <cell r="I810" t="str">
            <v/>
          </cell>
        </row>
        <row r="811">
          <cell r="I811" t="str">
            <v/>
          </cell>
        </row>
        <row r="812">
          <cell r="I812" t="str">
            <v/>
          </cell>
        </row>
        <row r="813">
          <cell r="I813" t="str">
            <v/>
          </cell>
        </row>
        <row r="814">
          <cell r="I814" t="str">
            <v/>
          </cell>
        </row>
        <row r="815">
          <cell r="I815" t="str">
            <v/>
          </cell>
        </row>
        <row r="816">
          <cell r="I816" t="str">
            <v/>
          </cell>
        </row>
        <row r="817">
          <cell r="I817" t="str">
            <v/>
          </cell>
        </row>
        <row r="818">
          <cell r="I818" t="str">
            <v/>
          </cell>
        </row>
        <row r="819">
          <cell r="I819" t="str">
            <v/>
          </cell>
        </row>
        <row r="820">
          <cell r="I820" t="str">
            <v/>
          </cell>
        </row>
        <row r="821">
          <cell r="I821" t="str">
            <v/>
          </cell>
        </row>
        <row r="822">
          <cell r="I822" t="str">
            <v/>
          </cell>
        </row>
        <row r="823">
          <cell r="I823" t="str">
            <v/>
          </cell>
        </row>
        <row r="824">
          <cell r="I824" t="str">
            <v/>
          </cell>
        </row>
        <row r="825">
          <cell r="I825" t="str">
            <v/>
          </cell>
        </row>
        <row r="826">
          <cell r="I826" t="str">
            <v/>
          </cell>
        </row>
        <row r="827">
          <cell r="I827" t="str">
            <v/>
          </cell>
        </row>
        <row r="828">
          <cell r="I828" t="str">
            <v/>
          </cell>
        </row>
        <row r="829">
          <cell r="I829" t="str">
            <v/>
          </cell>
        </row>
        <row r="830">
          <cell r="I830" t="str">
            <v/>
          </cell>
        </row>
        <row r="831">
          <cell r="I831" t="str">
            <v/>
          </cell>
        </row>
        <row r="832">
          <cell r="I832" t="str">
            <v/>
          </cell>
        </row>
        <row r="833">
          <cell r="I833" t="str">
            <v/>
          </cell>
        </row>
        <row r="834">
          <cell r="I834" t="str">
            <v/>
          </cell>
        </row>
        <row r="835">
          <cell r="I835" t="str">
            <v/>
          </cell>
        </row>
        <row r="836">
          <cell r="I836" t="str">
            <v/>
          </cell>
        </row>
        <row r="837">
          <cell r="I837" t="str">
            <v/>
          </cell>
        </row>
        <row r="838">
          <cell r="I838" t="str">
            <v/>
          </cell>
        </row>
        <row r="839">
          <cell r="I839" t="str">
            <v/>
          </cell>
        </row>
        <row r="840">
          <cell r="I840" t="str">
            <v/>
          </cell>
        </row>
        <row r="841">
          <cell r="I841" t="str">
            <v/>
          </cell>
        </row>
        <row r="842">
          <cell r="I842" t="str">
            <v/>
          </cell>
        </row>
        <row r="843">
          <cell r="I843" t="str">
            <v/>
          </cell>
        </row>
        <row r="844">
          <cell r="I844" t="str">
            <v/>
          </cell>
        </row>
        <row r="845">
          <cell r="I845" t="str">
            <v/>
          </cell>
        </row>
        <row r="846">
          <cell r="I846" t="str">
            <v/>
          </cell>
        </row>
        <row r="847">
          <cell r="I847" t="str">
            <v/>
          </cell>
        </row>
        <row r="848">
          <cell r="I848" t="str">
            <v/>
          </cell>
        </row>
        <row r="849">
          <cell r="I849" t="str">
            <v/>
          </cell>
        </row>
        <row r="850">
          <cell r="I850" t="str">
            <v/>
          </cell>
        </row>
        <row r="851">
          <cell r="I851" t="str">
            <v/>
          </cell>
        </row>
        <row r="852">
          <cell r="I852" t="str">
            <v/>
          </cell>
        </row>
        <row r="853">
          <cell r="I853" t="str">
            <v/>
          </cell>
        </row>
        <row r="854">
          <cell r="I854" t="str">
            <v/>
          </cell>
        </row>
        <row r="855">
          <cell r="I855" t="str">
            <v/>
          </cell>
        </row>
        <row r="856">
          <cell r="I856" t="str">
            <v/>
          </cell>
        </row>
        <row r="857">
          <cell r="I857" t="str">
            <v/>
          </cell>
        </row>
        <row r="858">
          <cell r="I858" t="str">
            <v/>
          </cell>
        </row>
        <row r="859">
          <cell r="I859" t="str">
            <v/>
          </cell>
        </row>
        <row r="860">
          <cell r="I860" t="str">
            <v/>
          </cell>
        </row>
        <row r="861">
          <cell r="I861" t="str">
            <v/>
          </cell>
        </row>
        <row r="862">
          <cell r="I862" t="str">
            <v/>
          </cell>
        </row>
        <row r="863">
          <cell r="I863" t="str">
            <v/>
          </cell>
        </row>
        <row r="864">
          <cell r="I864" t="str">
            <v/>
          </cell>
        </row>
        <row r="865">
          <cell r="I865" t="str">
            <v/>
          </cell>
        </row>
        <row r="866">
          <cell r="I866" t="str">
            <v/>
          </cell>
        </row>
        <row r="867">
          <cell r="I867" t="str">
            <v/>
          </cell>
        </row>
        <row r="868">
          <cell r="I868" t="str">
            <v/>
          </cell>
        </row>
        <row r="869">
          <cell r="I869" t="str">
            <v/>
          </cell>
        </row>
        <row r="870">
          <cell r="I870" t="str">
            <v/>
          </cell>
        </row>
        <row r="871">
          <cell r="I871" t="str">
            <v/>
          </cell>
        </row>
        <row r="872">
          <cell r="I872" t="str">
            <v/>
          </cell>
        </row>
        <row r="873">
          <cell r="I873" t="str">
            <v/>
          </cell>
        </row>
        <row r="874">
          <cell r="I874" t="str">
            <v/>
          </cell>
        </row>
        <row r="875">
          <cell r="I875" t="str">
            <v/>
          </cell>
        </row>
        <row r="876">
          <cell r="I876" t="str">
            <v/>
          </cell>
        </row>
        <row r="877">
          <cell r="I877" t="str">
            <v/>
          </cell>
        </row>
        <row r="878">
          <cell r="I878" t="str">
            <v/>
          </cell>
        </row>
        <row r="879">
          <cell r="I879" t="str">
            <v/>
          </cell>
        </row>
        <row r="880">
          <cell r="I880" t="str">
            <v/>
          </cell>
        </row>
        <row r="881">
          <cell r="I881" t="str">
            <v/>
          </cell>
        </row>
        <row r="882">
          <cell r="I882" t="str">
            <v/>
          </cell>
        </row>
        <row r="883">
          <cell r="I883" t="str">
            <v/>
          </cell>
        </row>
        <row r="884">
          <cell r="I884" t="str">
            <v/>
          </cell>
        </row>
        <row r="885">
          <cell r="I885" t="str">
            <v/>
          </cell>
        </row>
        <row r="886">
          <cell r="I886" t="str">
            <v/>
          </cell>
        </row>
        <row r="887">
          <cell r="I887" t="str">
            <v/>
          </cell>
        </row>
        <row r="888">
          <cell r="I888" t="str">
            <v/>
          </cell>
        </row>
        <row r="889">
          <cell r="I889" t="str">
            <v/>
          </cell>
        </row>
        <row r="890">
          <cell r="I890" t="str">
            <v/>
          </cell>
        </row>
        <row r="891">
          <cell r="I891" t="str">
            <v/>
          </cell>
        </row>
        <row r="892">
          <cell r="I892" t="str">
            <v/>
          </cell>
        </row>
        <row r="893">
          <cell r="I893" t="str">
            <v/>
          </cell>
        </row>
        <row r="894">
          <cell r="I894" t="str">
            <v/>
          </cell>
        </row>
        <row r="895">
          <cell r="I895" t="str">
            <v/>
          </cell>
        </row>
        <row r="896">
          <cell r="I896" t="str">
            <v/>
          </cell>
        </row>
        <row r="897">
          <cell r="I897" t="str">
            <v/>
          </cell>
        </row>
        <row r="898">
          <cell r="I898" t="str">
            <v/>
          </cell>
        </row>
        <row r="899">
          <cell r="I899" t="str">
            <v/>
          </cell>
        </row>
        <row r="900">
          <cell r="I900" t="str">
            <v/>
          </cell>
        </row>
        <row r="901">
          <cell r="I901" t="str">
            <v/>
          </cell>
        </row>
        <row r="902">
          <cell r="I902" t="str">
            <v/>
          </cell>
        </row>
        <row r="903">
          <cell r="I903" t="str">
            <v/>
          </cell>
        </row>
        <row r="904">
          <cell r="I904" t="str">
            <v/>
          </cell>
        </row>
        <row r="905">
          <cell r="I905" t="str">
            <v/>
          </cell>
        </row>
        <row r="906">
          <cell r="I906" t="str">
            <v/>
          </cell>
        </row>
        <row r="907">
          <cell r="I907" t="str">
            <v/>
          </cell>
        </row>
        <row r="908">
          <cell r="I908" t="str">
            <v/>
          </cell>
        </row>
        <row r="909">
          <cell r="I909" t="str">
            <v/>
          </cell>
        </row>
        <row r="910">
          <cell r="I910" t="str">
            <v/>
          </cell>
        </row>
        <row r="911">
          <cell r="I911" t="str">
            <v/>
          </cell>
        </row>
        <row r="912">
          <cell r="I912" t="str">
            <v/>
          </cell>
        </row>
        <row r="913">
          <cell r="I913" t="str">
            <v/>
          </cell>
        </row>
        <row r="914">
          <cell r="I914" t="str">
            <v/>
          </cell>
        </row>
        <row r="915">
          <cell r="I915" t="str">
            <v/>
          </cell>
        </row>
        <row r="916">
          <cell r="I916" t="str">
            <v/>
          </cell>
        </row>
        <row r="917">
          <cell r="I917" t="str">
            <v/>
          </cell>
        </row>
        <row r="918">
          <cell r="I918" t="str">
            <v/>
          </cell>
        </row>
        <row r="919">
          <cell r="I919" t="str">
            <v/>
          </cell>
        </row>
        <row r="920">
          <cell r="I920" t="str">
            <v/>
          </cell>
        </row>
        <row r="921">
          <cell r="I921" t="str">
            <v/>
          </cell>
        </row>
        <row r="922">
          <cell r="I922" t="str">
            <v/>
          </cell>
        </row>
        <row r="923">
          <cell r="I923" t="str">
            <v/>
          </cell>
        </row>
        <row r="924">
          <cell r="I924" t="str">
            <v/>
          </cell>
        </row>
        <row r="925">
          <cell r="I925" t="str">
            <v/>
          </cell>
        </row>
        <row r="926">
          <cell r="I926" t="str">
            <v/>
          </cell>
        </row>
        <row r="927">
          <cell r="I927" t="str">
            <v/>
          </cell>
        </row>
        <row r="928">
          <cell r="I928" t="str">
            <v/>
          </cell>
        </row>
        <row r="929">
          <cell r="I929" t="str">
            <v/>
          </cell>
        </row>
        <row r="930">
          <cell r="I930" t="str">
            <v/>
          </cell>
        </row>
        <row r="931">
          <cell r="I931" t="str">
            <v/>
          </cell>
        </row>
        <row r="932">
          <cell r="I932" t="str">
            <v/>
          </cell>
        </row>
        <row r="933">
          <cell r="I933" t="str">
            <v/>
          </cell>
        </row>
        <row r="934">
          <cell r="I934" t="str">
            <v/>
          </cell>
        </row>
        <row r="935">
          <cell r="I935" t="str">
            <v/>
          </cell>
        </row>
        <row r="936">
          <cell r="I936" t="str">
            <v/>
          </cell>
        </row>
        <row r="937">
          <cell r="I937" t="str">
            <v/>
          </cell>
        </row>
        <row r="938">
          <cell r="I938" t="str">
            <v/>
          </cell>
        </row>
        <row r="939">
          <cell r="I939" t="str">
            <v/>
          </cell>
        </row>
        <row r="940">
          <cell r="I940" t="str">
            <v/>
          </cell>
        </row>
        <row r="941">
          <cell r="I941" t="str">
            <v/>
          </cell>
        </row>
        <row r="942">
          <cell r="I942" t="str">
            <v/>
          </cell>
        </row>
        <row r="943">
          <cell r="I943" t="str">
            <v/>
          </cell>
        </row>
        <row r="944">
          <cell r="I944" t="str">
            <v/>
          </cell>
        </row>
        <row r="945">
          <cell r="I945" t="str">
            <v/>
          </cell>
        </row>
        <row r="946">
          <cell r="I946" t="str">
            <v/>
          </cell>
        </row>
        <row r="947">
          <cell r="I947" t="str">
            <v/>
          </cell>
        </row>
        <row r="948">
          <cell r="I948" t="str">
            <v/>
          </cell>
        </row>
        <row r="949">
          <cell r="I949" t="str">
            <v/>
          </cell>
        </row>
        <row r="950">
          <cell r="I950" t="str">
            <v/>
          </cell>
        </row>
        <row r="951">
          <cell r="I951" t="str">
            <v/>
          </cell>
        </row>
        <row r="952">
          <cell r="I952" t="str">
            <v/>
          </cell>
        </row>
        <row r="953">
          <cell r="I953" t="str">
            <v/>
          </cell>
        </row>
        <row r="954">
          <cell r="I954" t="str">
            <v/>
          </cell>
        </row>
        <row r="955">
          <cell r="I955" t="str">
            <v/>
          </cell>
        </row>
        <row r="956">
          <cell r="I956" t="str">
            <v/>
          </cell>
        </row>
        <row r="957">
          <cell r="I957" t="str">
            <v/>
          </cell>
        </row>
        <row r="958">
          <cell r="I958" t="str">
            <v/>
          </cell>
        </row>
        <row r="959">
          <cell r="I959" t="str">
            <v/>
          </cell>
        </row>
        <row r="960">
          <cell r="I960" t="str">
            <v/>
          </cell>
        </row>
        <row r="961">
          <cell r="I961" t="str">
            <v/>
          </cell>
        </row>
        <row r="962">
          <cell r="I962" t="str">
            <v/>
          </cell>
        </row>
        <row r="963">
          <cell r="I963" t="str">
            <v/>
          </cell>
        </row>
        <row r="964">
          <cell r="I964" t="str">
            <v/>
          </cell>
        </row>
        <row r="965">
          <cell r="I965" t="str">
            <v/>
          </cell>
        </row>
        <row r="966">
          <cell r="I966" t="str">
            <v/>
          </cell>
        </row>
        <row r="967">
          <cell r="I967" t="str">
            <v/>
          </cell>
        </row>
        <row r="968">
          <cell r="I968" t="str">
            <v/>
          </cell>
        </row>
        <row r="969">
          <cell r="I969" t="str">
            <v/>
          </cell>
        </row>
        <row r="970">
          <cell r="I970" t="str">
            <v/>
          </cell>
        </row>
        <row r="971">
          <cell r="I971" t="str">
            <v/>
          </cell>
        </row>
        <row r="972">
          <cell r="I972" t="str">
            <v/>
          </cell>
        </row>
        <row r="973">
          <cell r="I973" t="str">
            <v/>
          </cell>
        </row>
        <row r="974">
          <cell r="I974" t="str">
            <v/>
          </cell>
        </row>
        <row r="975">
          <cell r="I975" t="str">
            <v/>
          </cell>
        </row>
        <row r="976">
          <cell r="I976" t="str">
            <v/>
          </cell>
        </row>
        <row r="977">
          <cell r="I977" t="str">
            <v/>
          </cell>
        </row>
        <row r="978">
          <cell r="I978" t="str">
            <v/>
          </cell>
        </row>
        <row r="979">
          <cell r="I979" t="str">
            <v/>
          </cell>
        </row>
        <row r="980">
          <cell r="I980" t="str">
            <v/>
          </cell>
        </row>
        <row r="981">
          <cell r="I981" t="str">
            <v/>
          </cell>
        </row>
        <row r="982">
          <cell r="I982" t="str">
            <v/>
          </cell>
        </row>
        <row r="983">
          <cell r="I983" t="str">
            <v/>
          </cell>
        </row>
        <row r="984">
          <cell r="I984" t="str">
            <v/>
          </cell>
        </row>
        <row r="985">
          <cell r="I985" t="str">
            <v/>
          </cell>
        </row>
        <row r="986">
          <cell r="I986" t="str">
            <v/>
          </cell>
        </row>
        <row r="987">
          <cell r="I987" t="str">
            <v/>
          </cell>
        </row>
        <row r="988">
          <cell r="I988" t="str">
            <v/>
          </cell>
        </row>
        <row r="989">
          <cell r="I989" t="str">
            <v/>
          </cell>
        </row>
        <row r="990">
          <cell r="I990" t="str">
            <v/>
          </cell>
        </row>
        <row r="991">
          <cell r="I991" t="str">
            <v/>
          </cell>
        </row>
        <row r="992">
          <cell r="I992" t="str">
            <v/>
          </cell>
        </row>
        <row r="993">
          <cell r="I993" t="str">
            <v/>
          </cell>
        </row>
        <row r="994">
          <cell r="I994" t="str">
            <v/>
          </cell>
        </row>
        <row r="995">
          <cell r="I995" t="str">
            <v/>
          </cell>
        </row>
        <row r="996">
          <cell r="I996" t="str">
            <v/>
          </cell>
        </row>
        <row r="997">
          <cell r="I997" t="str">
            <v/>
          </cell>
        </row>
        <row r="998">
          <cell r="I998" t="str">
            <v/>
          </cell>
        </row>
        <row r="999">
          <cell r="I999" t="str">
            <v/>
          </cell>
        </row>
        <row r="1000">
          <cell r="I1000" t="str">
            <v/>
          </cell>
        </row>
        <row r="1001">
          <cell r="I1001" t="str">
            <v/>
          </cell>
        </row>
        <row r="1002">
          <cell r="I1002" t="str">
            <v/>
          </cell>
        </row>
        <row r="1003">
          <cell r="I1003" t="str">
            <v/>
          </cell>
        </row>
        <row r="1004">
          <cell r="I1004" t="str">
            <v/>
          </cell>
        </row>
        <row r="1005">
          <cell r="I1005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Summary"/>
      <sheetName val="Pure SIP Example"/>
      <sheetName val="Mixed Example"/>
      <sheetName val="Pure SIP1"/>
      <sheetName val="Pure SIP2"/>
      <sheetName val="Pure SIP3"/>
      <sheetName val="MF4"/>
      <sheetName val="MF5"/>
      <sheetName val="MF6"/>
      <sheetName val="MF7"/>
      <sheetName val="MF8"/>
      <sheetName val="MF9"/>
      <sheetName val="MF10"/>
      <sheetName val="Nav2"/>
      <sheetName val="Nav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E7">
            <v>36654</v>
          </cell>
          <cell r="H7">
            <v>1000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6"/>
  <dimension ref="A1:BB7000"/>
  <sheetViews>
    <sheetView topLeftCell="B1" zoomScale="115" zoomScaleNormal="115" zoomScaleSheetLayoutView="100" workbookViewId="0">
      <selection activeCell="F15" sqref="F15:F16"/>
    </sheetView>
  </sheetViews>
  <sheetFormatPr defaultRowHeight="13.2"/>
  <cols>
    <col min="1" max="2" width="11.44140625" style="3" bestFit="1" customWidth="1"/>
    <col min="3" max="3" width="7.77734375" style="26" bestFit="1" customWidth="1"/>
    <col min="4" max="4" width="11.88671875" style="3" customWidth="1"/>
    <col min="5" max="5" width="11.33203125" style="3" bestFit="1" customWidth="1"/>
    <col min="6" max="6" width="16.88671875" style="26" bestFit="1" customWidth="1"/>
    <col min="7" max="7" width="8.77734375" style="3" bestFit="1" customWidth="1"/>
    <col min="8" max="8" width="8.5546875" style="3" customWidth="1"/>
    <col min="9" max="9" width="10.6640625" style="3" customWidth="1"/>
    <col min="10" max="10" width="9.5546875" style="3" customWidth="1"/>
    <col min="11" max="11" width="9.21875" style="3" bestFit="1" customWidth="1"/>
    <col min="12" max="12" width="11.5546875" style="3" customWidth="1"/>
    <col min="13" max="13" width="6" style="3" bestFit="1" customWidth="1"/>
    <col min="14" max="14" width="2.88671875" style="3" customWidth="1"/>
    <col min="15" max="15" width="11.33203125" style="3" bestFit="1" customWidth="1"/>
    <col min="16" max="16" width="16.6640625" style="3" bestFit="1" customWidth="1"/>
    <col min="17" max="17" width="16.88671875" style="3" customWidth="1"/>
    <col min="18" max="18" width="8.88671875" style="3"/>
    <col min="19" max="19" width="11.33203125" style="3" bestFit="1" customWidth="1"/>
    <col min="20" max="20" width="10.6640625" style="3" bestFit="1" customWidth="1"/>
    <col min="21" max="21" width="15.77734375" style="3" bestFit="1" customWidth="1"/>
    <col min="22" max="22" width="10.6640625" style="3" bestFit="1" customWidth="1"/>
    <col min="23" max="26" width="8.88671875" style="3"/>
    <col min="27" max="27" width="11.6640625" style="3" customWidth="1"/>
    <col min="28" max="16384" width="8.88671875" style="3"/>
  </cols>
  <sheetData>
    <row r="1" spans="1:54" ht="13.95" customHeight="1">
      <c r="A1" s="1">
        <f>COUNT(A5:A1000)+4</f>
        <v>16</v>
      </c>
      <c r="B1" s="1"/>
      <c r="C1" s="2"/>
      <c r="D1" s="1"/>
      <c r="E1" s="1"/>
      <c r="F1" s="2"/>
      <c r="G1" s="1"/>
      <c r="H1" s="155" t="s">
        <v>0</v>
      </c>
      <c r="I1" s="155"/>
      <c r="J1" s="155"/>
      <c r="K1" s="155"/>
      <c r="L1" s="155"/>
      <c r="N1" s="3">
        <f>COUNT(N5:N1005)</f>
        <v>0</v>
      </c>
      <c r="P1" s="4" t="s">
        <v>1</v>
      </c>
      <c r="Q1" s="5">
        <f ca="1">TODAY()</f>
        <v>43018</v>
      </c>
      <c r="R1" s="6"/>
      <c r="S1" s="1"/>
      <c r="T1" s="1">
        <f>IF(ISERROR(SUM(D5:D1005)),0,1)</f>
        <v>1</v>
      </c>
      <c r="U1" t="s">
        <v>2</v>
      </c>
      <c r="V1" s="2" t="s">
        <v>62</v>
      </c>
      <c r="W1" s="1"/>
      <c r="X1" s="1"/>
      <c r="Y1" s="1"/>
      <c r="Z1" s="1"/>
      <c r="AA1"/>
      <c r="AB1"/>
      <c r="AC1"/>
      <c r="AD1"/>
      <c r="AE1"/>
      <c r="AF1" s="7"/>
      <c r="AG1" s="7"/>
    </row>
    <row r="2" spans="1:54" s="10" customFormat="1" ht="13.95" customHeight="1">
      <c r="A2" s="8"/>
      <c r="B2" s="9"/>
      <c r="C2" s="2"/>
      <c r="D2" s="1"/>
      <c r="E2" s="1"/>
      <c r="F2" s="2"/>
      <c r="G2" s="1"/>
      <c r="H2" s="1"/>
      <c r="I2" s="1"/>
      <c r="J2" s="1"/>
      <c r="K2" s="1"/>
      <c r="L2" s="1"/>
      <c r="M2" s="3"/>
      <c r="N2" s="3"/>
      <c r="P2" s="11" t="s">
        <v>3</v>
      </c>
      <c r="Q2" s="12">
        <v>25</v>
      </c>
      <c r="R2" s="13" t="s">
        <v>4</v>
      </c>
      <c r="S2" s="13"/>
      <c r="T2" s="13"/>
      <c r="U2" s="6">
        <v>119548</v>
      </c>
      <c r="V2" s="14">
        <f>SUM(G5:G1005)</f>
        <v>15641.453515153094</v>
      </c>
      <c r="W2" s="1"/>
      <c r="X2" s="1"/>
      <c r="Y2" s="1"/>
      <c r="Z2" s="1"/>
      <c r="AA2"/>
      <c r="AB2"/>
      <c r="AC2"/>
      <c r="AD2"/>
      <c r="AE2"/>
      <c r="AF2" s="7"/>
      <c r="AG2" s="7"/>
    </row>
    <row r="3" spans="1:54" s="10" customFormat="1" ht="13.95" customHeight="1">
      <c r="A3" s="15" t="s">
        <v>5</v>
      </c>
      <c r="B3" s="15" t="s">
        <v>6</v>
      </c>
      <c r="C3" s="16" t="s">
        <v>7</v>
      </c>
      <c r="D3" s="17" t="s">
        <v>3</v>
      </c>
      <c r="E3" s="18" t="s">
        <v>3</v>
      </c>
      <c r="F3" s="18" t="s">
        <v>8</v>
      </c>
      <c r="G3" s="18" t="s">
        <v>9</v>
      </c>
      <c r="H3" s="18" t="s">
        <v>10</v>
      </c>
      <c r="I3" s="18" t="s">
        <v>11</v>
      </c>
      <c r="J3" s="19" t="s">
        <v>12</v>
      </c>
      <c r="K3" s="20"/>
      <c r="L3" s="21"/>
      <c r="M3" s="3"/>
      <c r="P3" s="22" t="s">
        <v>13</v>
      </c>
      <c r="Q3" s="67">
        <f>navmf1*(SUM(F5:F9995))</f>
        <v>0</v>
      </c>
      <c r="R3" s="1"/>
      <c r="S3" s="1">
        <f>SUM(M4:M1005)</f>
        <v>7198.76</v>
      </c>
      <c r="T3" s="1"/>
      <c r="U3" s="1" t="s">
        <v>62</v>
      </c>
      <c r="V3" s="1"/>
      <c r="W3" s="1"/>
      <c r="X3" s="1"/>
      <c r="Y3" s="1"/>
      <c r="Z3" s="1"/>
      <c r="AA3"/>
      <c r="AB3"/>
      <c r="AC3"/>
      <c r="AD3"/>
      <c r="AE3"/>
      <c r="AF3" s="1"/>
      <c r="AG3" s="1"/>
    </row>
    <row r="4" spans="1:54" s="10" customFormat="1" ht="14.4">
      <c r="A4" s="23" t="s">
        <v>14</v>
      </c>
      <c r="B4" s="15" t="s">
        <v>14</v>
      </c>
      <c r="C4" s="16"/>
      <c r="D4" s="17" t="s">
        <v>15</v>
      </c>
      <c r="E4" s="18" t="s">
        <v>16</v>
      </c>
      <c r="F4" s="18" t="s">
        <v>17</v>
      </c>
      <c r="G4" s="18" t="s">
        <v>18</v>
      </c>
      <c r="H4" s="18" t="s">
        <v>19</v>
      </c>
      <c r="I4" s="18" t="s">
        <v>20</v>
      </c>
      <c r="J4" s="18" t="s">
        <v>21</v>
      </c>
      <c r="K4" s="18" t="s">
        <v>17</v>
      </c>
      <c r="L4" s="18" t="s">
        <v>22</v>
      </c>
      <c r="M4" s="3">
        <f>IF(B5="Purchase",C5,0)</f>
        <v>7198.76</v>
      </c>
      <c r="P4" s="3" t="s">
        <v>23</v>
      </c>
      <c r="Q4" s="24">
        <f>IF(ISERROR(XIRR(J5:J9995,L5:L9995)),"",XIRR(J5:J9995,L5:L9995))</f>
        <v>0.15333668589591981</v>
      </c>
      <c r="R4" s="1" t="s">
        <v>24</v>
      </c>
      <c r="S4" s="1">
        <f>SUMIF(B5:B77,"dividend",C5:C77)</f>
        <v>2815.47</v>
      </c>
      <c r="T4" s="1"/>
      <c r="U4" s="1"/>
      <c r="V4" s="1"/>
      <c r="W4" s="1"/>
      <c r="X4" s="1"/>
      <c r="Y4" s="1"/>
      <c r="Z4" s="1"/>
      <c r="AA4"/>
      <c r="AB4"/>
      <c r="AC4"/>
      <c r="AD4"/>
      <c r="AE4"/>
      <c r="AF4" s="1"/>
      <c r="AG4" s="1"/>
    </row>
    <row r="5" spans="1:54" ht="14.4">
      <c r="A5" s="53">
        <v>41302</v>
      </c>
      <c r="B5" t="s">
        <v>25</v>
      </c>
      <c r="C5">
        <v>7198.76</v>
      </c>
      <c r="D5">
        <v>11.5059</v>
      </c>
      <c r="E5" s="25">
        <v>11.5059</v>
      </c>
      <c r="F5" s="26">
        <f t="shared" ref="F5:F68" si="0">IF(ISERROR(IF(B5="Redemption",-C5,IF(B5="Dividend",0,C5))/E5),"",IF(B5="Redemption",-C5,IF(B5="Dividend",0,C5))/E5)</f>
        <v>625.65814060612377</v>
      </c>
      <c r="G5" s="27">
        <f t="shared" ref="G5:G68" si="1">IF(A5&lt;&gt;"",IF(B5="Redemption","",IF(B5="Dividend","",F5*navmf1)),"")</f>
        <v>15641.453515153094</v>
      </c>
      <c r="H5" s="28">
        <f>F5</f>
        <v>625.65814060612377</v>
      </c>
      <c r="I5" s="29">
        <f>IF(ISERROR(H5*navmf1),"",H5*navmf1)</f>
        <v>15641.453515153094</v>
      </c>
      <c r="J5" s="30">
        <f t="shared" ref="J5:J68" si="2">IF(A5="",IF(I4=actualvalue,xirrvalue,IF(A5="",0,IF(B5="Purchase",-C5,IF(B5="Dividend",0,IF(B5="Redemption",C5,))))),IF(A5="",0,IF(B5="Purchase",-C5,IF(B5="Dividend",0,IF(B5="Redemption",C5,)))))</f>
        <v>-7198.76</v>
      </c>
      <c r="K5" s="31">
        <f>IF(B5="Purchase",F5,IF(B5="Redemption",F5,IF(B5="Dividend",S5*T4/D5,"")))</f>
        <v>625.65814060612377</v>
      </c>
      <c r="L5" s="32">
        <f t="shared" ref="L5:L68" si="3">IF(J5=xirrvalue,IF($P$8&lt;0.1,$P$17,date),IF(J5=0,0,IF(J5="","",A5)))</f>
        <v>41302</v>
      </c>
      <c r="M5" s="3">
        <f t="shared" ref="M5:M68" si="4">IF(B6="Purchase",C6,0)</f>
        <v>0</v>
      </c>
      <c r="N5" s="3" t="str">
        <f>IF(A5="","",IF(ISERROR(E5),ROW(A5),""))</f>
        <v/>
      </c>
      <c r="S5" s="3">
        <f>IF(B5="Dividend",C5/H5,0)</f>
        <v>0</v>
      </c>
      <c r="T5" s="33">
        <f>SUM($K$5:K5)</f>
        <v>625.65814060612377</v>
      </c>
      <c r="U5" s="34">
        <f>A5</f>
        <v>41302</v>
      </c>
      <c r="V5" s="35" t="str">
        <f>IF(B5="","",B5)</f>
        <v>Purchase</v>
      </c>
      <c r="W5" s="36">
        <f>IF(J5=xirrvalue,actualvalue,C5)</f>
        <v>7198.76</v>
      </c>
      <c r="X5" s="35">
        <f t="shared" ref="X5:X68" si="5">IF(E5="","",E5)</f>
        <v>11.5059</v>
      </c>
      <c r="Y5" s="1"/>
      <c r="Z5" s="1"/>
      <c r="AA5"/>
      <c r="AB5"/>
      <c r="AC5"/>
      <c r="AD5"/>
      <c r="AE5"/>
      <c r="AF5" s="1"/>
      <c r="AG5" s="1"/>
    </row>
    <row r="6" spans="1:54" ht="14.4">
      <c r="A6" s="53">
        <v>41768</v>
      </c>
      <c r="B6" t="s">
        <v>26</v>
      </c>
      <c r="C6">
        <v>312.83</v>
      </c>
      <c r="D6">
        <v>12.458299999999999</v>
      </c>
      <c r="E6" s="25">
        <v>12.458299999999999</v>
      </c>
      <c r="F6" s="26">
        <f t="shared" si="0"/>
        <v>0</v>
      </c>
      <c r="G6" s="27" t="str">
        <f t="shared" si="1"/>
        <v/>
      </c>
      <c r="H6" s="37">
        <f>IF(ISERROR(H5+F6),"",H5+F6)</f>
        <v>625.65814060612377</v>
      </c>
      <c r="I6" s="29">
        <f>IF(ISERROR(H6*navmf1),"",H6*navmf1)</f>
        <v>15641.453515153094</v>
      </c>
      <c r="J6" s="30">
        <f t="shared" si="2"/>
        <v>0</v>
      </c>
      <c r="K6" s="31">
        <f t="shared" ref="K6:K69" si="6">IF(B6="Purchase",F6,IF(B6="Redemption",F6,IF(B6="Dividend",S6*T5/D6,"")))</f>
        <v>25.110167518842861</v>
      </c>
      <c r="L6" s="32">
        <f t="shared" si="3"/>
        <v>0</v>
      </c>
      <c r="M6" s="3">
        <f t="shared" si="4"/>
        <v>0</v>
      </c>
      <c r="N6" s="3" t="str">
        <f t="shared" ref="N6:N69" si="7">IF(A6="","",IF(ISERROR(E6),ROW(A6),""))</f>
        <v/>
      </c>
      <c r="O6" s="38"/>
      <c r="P6" s="39"/>
      <c r="Q6" s="39"/>
      <c r="R6" s="40"/>
      <c r="S6" s="3">
        <f t="shared" ref="S6:S69" si="8">IF(B6="Dividend",C6/H6,0)</f>
        <v>0.50000148595035809</v>
      </c>
      <c r="T6" s="33">
        <f>SUM($K$5:K6)</f>
        <v>650.76830812496667</v>
      </c>
      <c r="U6" s="34">
        <f>IF(J6=xirrvalue,date,A6)</f>
        <v>41768</v>
      </c>
      <c r="V6" s="35" t="str">
        <f>IF(B6="","",B6)</f>
        <v>Dividend</v>
      </c>
      <c r="W6" s="36">
        <f>IF(J6=xirrvalue,actualvalue,C6)</f>
        <v>312.83</v>
      </c>
      <c r="X6" s="35">
        <f t="shared" si="5"/>
        <v>12.458299999999999</v>
      </c>
      <c r="Y6" s="1"/>
      <c r="Z6" s="1"/>
      <c r="AA6"/>
      <c r="AB6"/>
      <c r="AC6"/>
      <c r="AD6"/>
      <c r="AE6"/>
      <c r="AF6" s="1"/>
      <c r="AG6" s="1"/>
    </row>
    <row r="7" spans="1:54" ht="14.4">
      <c r="A7" s="53">
        <v>41901</v>
      </c>
      <c r="B7" t="s">
        <v>26</v>
      </c>
      <c r="C7">
        <v>312.83</v>
      </c>
      <c r="D7">
        <v>15.152200000000001</v>
      </c>
      <c r="E7" s="25">
        <v>15.152200000000001</v>
      </c>
      <c r="F7" s="26">
        <f t="shared" si="0"/>
        <v>0</v>
      </c>
      <c r="G7" s="27" t="str">
        <f t="shared" si="1"/>
        <v/>
      </c>
      <c r="H7" s="37">
        <f t="shared" ref="H7:H70" si="9">IF(ISERROR(H6+F7),"",H6+F7)</f>
        <v>625.65814060612377</v>
      </c>
      <c r="I7" s="29">
        <f t="shared" ref="I7:I70" si="10">IF(ISERROR(H7*navmf1),"",H7*navmf1)</f>
        <v>15641.453515153094</v>
      </c>
      <c r="J7" s="30">
        <f t="shared" si="2"/>
        <v>0</v>
      </c>
      <c r="K7" s="31">
        <f t="shared" si="6"/>
        <v>21.474447345724304</v>
      </c>
      <c r="L7" s="32">
        <f t="shared" si="3"/>
        <v>0</v>
      </c>
      <c r="M7" s="3">
        <f t="shared" si="4"/>
        <v>0</v>
      </c>
      <c r="N7" s="3" t="str">
        <f t="shared" si="7"/>
        <v/>
      </c>
      <c r="O7" s="41" t="s">
        <v>27</v>
      </c>
      <c r="P7" s="35"/>
      <c r="Q7" s="41" t="s">
        <v>28</v>
      </c>
      <c r="R7" s="35"/>
      <c r="S7" s="3">
        <f t="shared" si="8"/>
        <v>0.50000148595035809</v>
      </c>
      <c r="T7" s="33">
        <f>SUM($K$5:K7)</f>
        <v>672.24275547069101</v>
      </c>
      <c r="U7" s="34">
        <f t="shared" ref="U7:U69" si="11">IF(J7=xirrvalue,date,A7)</f>
        <v>41901</v>
      </c>
      <c r="V7" s="35" t="str">
        <f>IF(B7="","",B7)</f>
        <v>Dividend</v>
      </c>
      <c r="W7" s="36">
        <f t="shared" ref="W7:W68" si="12">IF(J7=xirrvalue,actualvalue,C7)</f>
        <v>312.83</v>
      </c>
      <c r="X7" s="35">
        <f t="shared" si="5"/>
        <v>15.152200000000001</v>
      </c>
      <c r="Y7" s="1"/>
      <c r="Z7" s="1"/>
      <c r="AA7"/>
      <c r="AB7"/>
      <c r="AC7"/>
      <c r="AD7"/>
      <c r="AE7"/>
      <c r="AF7" s="1"/>
      <c r="AG7" s="1"/>
    </row>
    <row r="8" spans="1:54" ht="14.4">
      <c r="A8" s="53">
        <v>41999</v>
      </c>
      <c r="B8" t="s">
        <v>26</v>
      </c>
      <c r="C8">
        <v>312.83</v>
      </c>
      <c r="D8">
        <v>15.292</v>
      </c>
      <c r="E8" s="25">
        <v>15.292</v>
      </c>
      <c r="F8" s="26">
        <f t="shared" si="0"/>
        <v>0</v>
      </c>
      <c r="G8" s="27" t="str">
        <f t="shared" si="1"/>
        <v/>
      </c>
      <c r="H8" s="37">
        <f t="shared" si="9"/>
        <v>625.65814060612377</v>
      </c>
      <c r="I8" s="29">
        <f t="shared" si="10"/>
        <v>15641.453515153094</v>
      </c>
      <c r="J8" s="30">
        <f t="shared" si="2"/>
        <v>0</v>
      </c>
      <c r="K8" s="31">
        <f t="shared" si="6"/>
        <v>21.980275742526075</v>
      </c>
      <c r="L8" s="32">
        <f t="shared" si="3"/>
        <v>0</v>
      </c>
      <c r="M8" s="3">
        <f t="shared" si="4"/>
        <v>0</v>
      </c>
      <c r="N8" s="3" t="str">
        <f t="shared" si="7"/>
        <v/>
      </c>
      <c r="O8" s="41" t="s">
        <v>19</v>
      </c>
      <c r="P8" s="42">
        <f>SUM(F5:F9995)</f>
        <v>0</v>
      </c>
      <c r="Q8" s="41" t="s">
        <v>20</v>
      </c>
      <c r="R8" s="35">
        <f>P8*navmf1</f>
        <v>0</v>
      </c>
      <c r="S8" s="3">
        <f t="shared" si="8"/>
        <v>0.50000148595035809</v>
      </c>
      <c r="T8" s="33">
        <f>SUM($K$5:K8)</f>
        <v>694.22303121321704</v>
      </c>
      <c r="U8" s="34">
        <f t="shared" si="11"/>
        <v>41999</v>
      </c>
      <c r="V8" s="35" t="str">
        <f>IF(B8="","",B8)</f>
        <v>Dividend</v>
      </c>
      <c r="W8" s="36">
        <f t="shared" si="12"/>
        <v>312.83</v>
      </c>
      <c r="X8" s="35">
        <f t="shared" si="5"/>
        <v>15.292</v>
      </c>
      <c r="Y8" s="1"/>
      <c r="Z8" s="1"/>
      <c r="AA8"/>
      <c r="AB8"/>
      <c r="AC8"/>
      <c r="AD8"/>
      <c r="AE8"/>
      <c r="AF8" s="1"/>
      <c r="AG8" s="1"/>
      <c r="AW8" s="43"/>
      <c r="AX8" s="43"/>
      <c r="AY8" s="43"/>
      <c r="AZ8" s="43"/>
      <c r="BA8" s="43"/>
      <c r="BB8" s="43"/>
    </row>
    <row r="9" spans="1:54" ht="14.4">
      <c r="A9" s="53">
        <v>42076</v>
      </c>
      <c r="B9" t="s">
        <v>26</v>
      </c>
      <c r="C9">
        <v>312.83</v>
      </c>
      <c r="D9">
        <v>15.8056</v>
      </c>
      <c r="E9" s="25">
        <v>15.8056</v>
      </c>
      <c r="F9" s="26">
        <f t="shared" si="0"/>
        <v>0</v>
      </c>
      <c r="G9" s="27" t="str">
        <f t="shared" si="1"/>
        <v/>
      </c>
      <c r="H9" s="37">
        <f t="shared" si="9"/>
        <v>625.65814060612377</v>
      </c>
      <c r="I9" s="29">
        <f t="shared" si="10"/>
        <v>15641.453515153094</v>
      </c>
      <c r="J9" s="30">
        <f t="shared" si="2"/>
        <v>0</v>
      </c>
      <c r="K9" s="31">
        <f t="shared" si="6"/>
        <v>21.961364781316135</v>
      </c>
      <c r="L9" s="32">
        <f t="shared" si="3"/>
        <v>0</v>
      </c>
      <c r="M9" s="3">
        <f t="shared" si="4"/>
        <v>0</v>
      </c>
      <c r="N9" s="3" t="str">
        <f t="shared" si="7"/>
        <v/>
      </c>
      <c r="O9" s="35"/>
      <c r="P9" s="35"/>
      <c r="Q9" s="35"/>
      <c r="R9" s="35"/>
      <c r="S9" s="3">
        <f t="shared" si="8"/>
        <v>0.50000148595035809</v>
      </c>
      <c r="T9" s="33">
        <f>SUM($K$5:K9)</f>
        <v>716.18439599453313</v>
      </c>
      <c r="U9" s="34">
        <f t="shared" si="11"/>
        <v>42076</v>
      </c>
      <c r="V9" s="35" t="str">
        <f t="shared" ref="V9:V72" si="13">IF(B9="","",B9)</f>
        <v>Dividend</v>
      </c>
      <c r="W9" s="36">
        <f t="shared" si="12"/>
        <v>312.83</v>
      </c>
      <c r="X9" s="35">
        <f t="shared" si="5"/>
        <v>15.8056</v>
      </c>
      <c r="Y9" s="1"/>
      <c r="Z9" s="1"/>
      <c r="AA9"/>
      <c r="AB9"/>
      <c r="AC9"/>
      <c r="AD9"/>
      <c r="AE9"/>
      <c r="AF9" s="1"/>
      <c r="AG9" s="1"/>
    </row>
    <row r="10" spans="1:54" ht="14.4">
      <c r="A10" s="53">
        <v>42174</v>
      </c>
      <c r="B10" t="s">
        <v>26</v>
      </c>
      <c r="C10">
        <v>312.83</v>
      </c>
      <c r="D10">
        <v>14.9176</v>
      </c>
      <c r="E10" s="25">
        <v>14.9176</v>
      </c>
      <c r="F10" s="26">
        <f t="shared" si="0"/>
        <v>0</v>
      </c>
      <c r="G10" s="27" t="str">
        <f t="shared" si="1"/>
        <v/>
      </c>
      <c r="H10" s="37">
        <f t="shared" si="9"/>
        <v>625.65814060612377</v>
      </c>
      <c r="I10" s="29">
        <f t="shared" si="10"/>
        <v>15641.453515153094</v>
      </c>
      <c r="J10" s="30">
        <f t="shared" si="2"/>
        <v>0</v>
      </c>
      <c r="K10" s="31">
        <f t="shared" si="6"/>
        <v>24.004750242111751</v>
      </c>
      <c r="L10" s="32">
        <f t="shared" si="3"/>
        <v>0</v>
      </c>
      <c r="M10" s="3">
        <f t="shared" si="4"/>
        <v>0</v>
      </c>
      <c r="N10" s="3" t="str">
        <f t="shared" si="7"/>
        <v/>
      </c>
      <c r="O10" s="41" t="s">
        <v>29</v>
      </c>
      <c r="P10" s="35"/>
      <c r="Q10" s="41" t="s">
        <v>30</v>
      </c>
      <c r="R10" s="35"/>
      <c r="S10" s="3">
        <f t="shared" si="8"/>
        <v>0.50000148595035809</v>
      </c>
      <c r="T10" s="33">
        <f>SUM($K$5:K10)</f>
        <v>740.18914623664489</v>
      </c>
      <c r="U10" s="34">
        <f t="shared" si="11"/>
        <v>42174</v>
      </c>
      <c r="V10" s="35" t="str">
        <f t="shared" si="13"/>
        <v>Dividend</v>
      </c>
      <c r="W10" s="36">
        <f t="shared" si="12"/>
        <v>312.83</v>
      </c>
      <c r="X10" s="35">
        <f t="shared" si="5"/>
        <v>14.9176</v>
      </c>
      <c r="Y10" s="1"/>
      <c r="Z10" s="1"/>
      <c r="AA10"/>
      <c r="AB10"/>
      <c r="AC10"/>
      <c r="AD10"/>
      <c r="AE10"/>
      <c r="AF10" s="1"/>
      <c r="AG10" s="1"/>
    </row>
    <row r="11" spans="1:54" ht="14.4">
      <c r="A11" s="53">
        <v>42265</v>
      </c>
      <c r="B11" t="s">
        <v>26</v>
      </c>
      <c r="C11">
        <v>312.83</v>
      </c>
      <c r="D11">
        <v>14.316800000000001</v>
      </c>
      <c r="E11" s="25">
        <v>14.316800000000001</v>
      </c>
      <c r="F11" s="26">
        <f t="shared" si="0"/>
        <v>0</v>
      </c>
      <c r="G11" s="27" t="str">
        <f t="shared" si="1"/>
        <v/>
      </c>
      <c r="H11" s="37">
        <f t="shared" si="9"/>
        <v>625.65814060612377</v>
      </c>
      <c r="I11" s="29">
        <f t="shared" si="10"/>
        <v>15641.453515153094</v>
      </c>
      <c r="J11" s="30">
        <f t="shared" si="2"/>
        <v>0</v>
      </c>
      <c r="K11" s="31">
        <f t="shared" si="6"/>
        <v>25.850446538517637</v>
      </c>
      <c r="L11" s="32">
        <f t="shared" si="3"/>
        <v>0</v>
      </c>
      <c r="M11" s="3">
        <f t="shared" si="4"/>
        <v>0</v>
      </c>
      <c r="N11" s="3" t="str">
        <f t="shared" si="7"/>
        <v/>
      </c>
      <c r="O11" s="41" t="s">
        <v>31</v>
      </c>
      <c r="P11" s="42">
        <f>SUM(K5:K9995)</f>
        <v>230.46536368671605</v>
      </c>
      <c r="Q11" s="41" t="s">
        <v>23</v>
      </c>
      <c r="R11" s="35">
        <f>IF(P8&lt;0.1,P18*P11,P11*navmf1)</f>
        <v>3200.9334362447989</v>
      </c>
      <c r="S11" s="3">
        <f t="shared" si="8"/>
        <v>0.50000148595035809</v>
      </c>
      <c r="T11" s="33">
        <f>SUM($K$5:K11)</f>
        <v>766.03959277516253</v>
      </c>
      <c r="U11" s="34">
        <f t="shared" si="11"/>
        <v>42265</v>
      </c>
      <c r="V11" s="35" t="str">
        <f t="shared" si="13"/>
        <v>Dividend</v>
      </c>
      <c r="W11" s="36">
        <f t="shared" si="12"/>
        <v>312.83</v>
      </c>
      <c r="X11" s="35">
        <f t="shared" si="5"/>
        <v>14.316800000000001</v>
      </c>
      <c r="Y11" s="1"/>
      <c r="Z11" s="1"/>
      <c r="AA11"/>
      <c r="AB11"/>
      <c r="AC11"/>
      <c r="AD11"/>
      <c r="AE11"/>
      <c r="AF11" s="1"/>
      <c r="AG11" s="1"/>
    </row>
    <row r="12" spans="1:54" ht="14.4">
      <c r="A12" s="53">
        <v>42362</v>
      </c>
      <c r="B12" t="s">
        <v>26</v>
      </c>
      <c r="C12">
        <v>312.83</v>
      </c>
      <c r="D12">
        <v>13.9941</v>
      </c>
      <c r="E12" s="25">
        <v>13.9941</v>
      </c>
      <c r="F12" s="26">
        <f t="shared" si="0"/>
        <v>0</v>
      </c>
      <c r="G12" s="27" t="str">
        <f t="shared" si="1"/>
        <v/>
      </c>
      <c r="H12" s="37">
        <f t="shared" si="9"/>
        <v>625.65814060612377</v>
      </c>
      <c r="I12" s="29">
        <f t="shared" si="10"/>
        <v>15641.453515153094</v>
      </c>
      <c r="J12" s="30">
        <f t="shared" si="2"/>
        <v>0</v>
      </c>
      <c r="K12" s="31">
        <f t="shared" si="6"/>
        <v>27.370172764549952</v>
      </c>
      <c r="L12" s="32">
        <f t="shared" si="3"/>
        <v>0</v>
      </c>
      <c r="M12" s="3">
        <f t="shared" si="4"/>
        <v>0</v>
      </c>
      <c r="N12" s="3" t="str">
        <f t="shared" si="7"/>
        <v/>
      </c>
      <c r="S12" s="3">
        <f t="shared" si="8"/>
        <v>0.50000148595035809</v>
      </c>
      <c r="T12" s="33">
        <f>SUM($K$5:K12)</f>
        <v>793.40976553971245</v>
      </c>
      <c r="U12" s="34">
        <f t="shared" si="11"/>
        <v>42362</v>
      </c>
      <c r="V12" s="35" t="str">
        <f t="shared" si="13"/>
        <v>Dividend</v>
      </c>
      <c r="W12" s="36">
        <f t="shared" si="12"/>
        <v>312.83</v>
      </c>
      <c r="X12" s="35">
        <f t="shared" si="5"/>
        <v>13.9941</v>
      </c>
      <c r="Y12" s="1"/>
      <c r="Z12" s="1"/>
      <c r="AA12"/>
      <c r="AB12"/>
      <c r="AC12"/>
      <c r="AD12"/>
      <c r="AE12"/>
      <c r="AF12" s="1"/>
      <c r="AG12" s="1"/>
    </row>
    <row r="13" spans="1:54" ht="14.4">
      <c r="A13" s="53">
        <v>42440</v>
      </c>
      <c r="B13" t="s">
        <v>26</v>
      </c>
      <c r="C13">
        <v>312.83</v>
      </c>
      <c r="D13">
        <v>12.362500000000001</v>
      </c>
      <c r="E13" s="25">
        <v>12.362500000000001</v>
      </c>
      <c r="F13" s="26">
        <f t="shared" si="0"/>
        <v>0</v>
      </c>
      <c r="G13" s="27" t="str">
        <f t="shared" si="1"/>
        <v/>
      </c>
      <c r="H13" s="37">
        <f t="shared" si="9"/>
        <v>625.65814060612377</v>
      </c>
      <c r="I13" s="29">
        <f t="shared" si="10"/>
        <v>15641.453515153094</v>
      </c>
      <c r="J13" s="30">
        <f t="shared" si="2"/>
        <v>0</v>
      </c>
      <c r="K13" s="31">
        <f t="shared" si="6"/>
        <v>32.089469099080397</v>
      </c>
      <c r="L13" s="32">
        <f t="shared" si="3"/>
        <v>0</v>
      </c>
      <c r="M13" s="3">
        <f t="shared" si="4"/>
        <v>0</v>
      </c>
      <c r="N13" s="3" t="str">
        <f t="shared" si="7"/>
        <v/>
      </c>
      <c r="O13" s="44" t="s">
        <v>61</v>
      </c>
      <c r="P13" s="44" t="s">
        <v>61</v>
      </c>
      <c r="Q13" s="44" t="s">
        <v>61</v>
      </c>
      <c r="S13" s="3">
        <f t="shared" si="8"/>
        <v>0.50000148595035809</v>
      </c>
      <c r="T13" s="33">
        <f>SUM($K$5:K13)</f>
        <v>825.49923463879281</v>
      </c>
      <c r="U13" s="34">
        <f t="shared" si="11"/>
        <v>42440</v>
      </c>
      <c r="V13" s="35" t="str">
        <f t="shared" si="13"/>
        <v>Dividend</v>
      </c>
      <c r="W13" s="36">
        <f t="shared" si="12"/>
        <v>312.83</v>
      </c>
      <c r="X13" s="35">
        <f t="shared" si="5"/>
        <v>12.362500000000001</v>
      </c>
      <c r="Y13" s="1"/>
      <c r="Z13" s="1"/>
      <c r="AA13"/>
      <c r="AB13"/>
      <c r="AC13"/>
      <c r="AD13"/>
      <c r="AE13"/>
      <c r="AF13" s="1"/>
      <c r="AG13" s="1"/>
    </row>
    <row r="14" spans="1:54" ht="14.4">
      <c r="A14" s="53">
        <v>42545</v>
      </c>
      <c r="B14" t="s">
        <v>26</v>
      </c>
      <c r="C14">
        <v>312.83</v>
      </c>
      <c r="D14">
        <v>13.4779</v>
      </c>
      <c r="E14" s="25">
        <v>13.4779</v>
      </c>
      <c r="F14" s="26">
        <f t="shared" si="0"/>
        <v>0</v>
      </c>
      <c r="G14" s="27" t="str">
        <f t="shared" si="1"/>
        <v/>
      </c>
      <c r="H14" s="37">
        <f t="shared" si="9"/>
        <v>625.65814060612377</v>
      </c>
      <c r="I14" s="29">
        <f t="shared" si="10"/>
        <v>15641.453515153094</v>
      </c>
      <c r="J14" s="30">
        <f t="shared" si="2"/>
        <v>0</v>
      </c>
      <c r="K14" s="31">
        <f t="shared" si="6"/>
        <v>30.624269654046977</v>
      </c>
      <c r="L14" s="32">
        <f t="shared" si="3"/>
        <v>0</v>
      </c>
      <c r="M14" s="3">
        <f t="shared" si="4"/>
        <v>0</v>
      </c>
      <c r="N14" s="3" t="str">
        <f t="shared" si="7"/>
        <v/>
      </c>
      <c r="O14" s="45"/>
      <c r="P14" s="45"/>
      <c r="Q14" s="1"/>
      <c r="R14" s="1"/>
      <c r="S14" s="3">
        <f t="shared" si="8"/>
        <v>0.50000148595035809</v>
      </c>
      <c r="T14" s="33">
        <f>SUM($K$5:K14)</f>
        <v>856.12350429283981</v>
      </c>
      <c r="U14" s="34">
        <f t="shared" si="11"/>
        <v>42545</v>
      </c>
      <c r="V14" s="35" t="str">
        <f t="shared" si="13"/>
        <v>Dividend</v>
      </c>
      <c r="W14" s="36">
        <f t="shared" si="12"/>
        <v>312.83</v>
      </c>
      <c r="X14" s="35">
        <f t="shared" si="5"/>
        <v>13.4779</v>
      </c>
      <c r="Y14" s="1"/>
      <c r="Z14" s="1"/>
      <c r="AA14"/>
      <c r="AB14"/>
      <c r="AC14"/>
      <c r="AD14"/>
      <c r="AE14"/>
      <c r="AF14" s="1"/>
      <c r="AG14" s="1"/>
    </row>
    <row r="15" spans="1:54" ht="14.4">
      <c r="A15" s="53">
        <v>42586</v>
      </c>
      <c r="B15" t="s">
        <v>32</v>
      </c>
      <c r="C15">
        <v>8689.67</v>
      </c>
      <c r="D15">
        <v>13.888999999999999</v>
      </c>
      <c r="E15" s="25">
        <v>13.888999999999999</v>
      </c>
      <c r="F15" s="26">
        <f t="shared" si="0"/>
        <v>-625.65123479012175</v>
      </c>
      <c r="G15" s="27" t="str">
        <f t="shared" si="1"/>
        <v/>
      </c>
      <c r="H15" s="37">
        <f t="shared" si="9"/>
        <v>6.9058160020176729E-3</v>
      </c>
      <c r="I15" s="29">
        <f t="shared" si="10"/>
        <v>0.17264540005044182</v>
      </c>
      <c r="J15" s="30">
        <f t="shared" si="2"/>
        <v>8689.67</v>
      </c>
      <c r="K15" s="31">
        <f t="shared" si="6"/>
        <v>-625.65123479012175</v>
      </c>
      <c r="L15" s="32">
        <f t="shared" si="3"/>
        <v>42586</v>
      </c>
      <c r="M15" s="3">
        <f t="shared" si="4"/>
        <v>0</v>
      </c>
      <c r="N15" s="3" t="str">
        <f t="shared" si="7"/>
        <v/>
      </c>
      <c r="O15" s="46">
        <v>0</v>
      </c>
      <c r="P15" s="47">
        <v>0</v>
      </c>
      <c r="Q15" s="48">
        <v>0</v>
      </c>
      <c r="R15" s="35"/>
      <c r="S15" s="3">
        <f t="shared" si="8"/>
        <v>0</v>
      </c>
      <c r="T15" s="33">
        <f>SUM($K$5:K15)</f>
        <v>230.47226950271806</v>
      </c>
      <c r="U15" s="34">
        <f t="shared" si="11"/>
        <v>42586</v>
      </c>
      <c r="V15" s="35" t="str">
        <f t="shared" si="13"/>
        <v>Redemption</v>
      </c>
      <c r="W15" s="36">
        <f t="shared" si="12"/>
        <v>8689.67</v>
      </c>
      <c r="X15" s="35">
        <f t="shared" si="5"/>
        <v>13.888999999999999</v>
      </c>
      <c r="Y15" s="49"/>
      <c r="Z15" s="49"/>
      <c r="AA15"/>
      <c r="AB15"/>
      <c r="AC15"/>
      <c r="AD15"/>
      <c r="AE15"/>
      <c r="AF15" s="1"/>
      <c r="AG15" s="1"/>
    </row>
    <row r="16" spans="1:54" ht="14.4">
      <c r="A16" s="53">
        <v>42586</v>
      </c>
      <c r="B16" t="s">
        <v>32</v>
      </c>
      <c r="C16">
        <v>9.5914878452023455E-2</v>
      </c>
      <c r="D16">
        <v>13.888999999999999</v>
      </c>
      <c r="E16" s="25">
        <v>13.888999999999999</v>
      </c>
      <c r="F16" s="26">
        <f t="shared" si="0"/>
        <v>-6.9058160020176729E-3</v>
      </c>
      <c r="G16" s="27" t="str">
        <f t="shared" si="1"/>
        <v/>
      </c>
      <c r="H16" s="37">
        <f t="shared" si="9"/>
        <v>0</v>
      </c>
      <c r="I16" s="29">
        <f t="shared" si="10"/>
        <v>0</v>
      </c>
      <c r="J16" s="30">
        <f t="shared" si="2"/>
        <v>9.5914878452023455E-2</v>
      </c>
      <c r="K16" s="31">
        <f t="shared" si="6"/>
        <v>-6.9058160020176729E-3</v>
      </c>
      <c r="L16" s="32">
        <f t="shared" si="3"/>
        <v>42586</v>
      </c>
      <c r="M16" s="3">
        <f t="shared" si="4"/>
        <v>0</v>
      </c>
      <c r="N16" s="3" t="str">
        <f t="shared" si="7"/>
        <v/>
      </c>
      <c r="O16" s="14"/>
      <c r="P16" s="1"/>
      <c r="Q16" s="1"/>
      <c r="R16" s="1"/>
      <c r="S16" s="3">
        <f t="shared" si="8"/>
        <v>0</v>
      </c>
      <c r="T16" s="33">
        <f>SUM($K$5:K16)</f>
        <v>230.46536368671605</v>
      </c>
      <c r="U16" s="34">
        <f t="shared" si="11"/>
        <v>42586</v>
      </c>
      <c r="V16" s="35" t="str">
        <f t="shared" si="13"/>
        <v>Redemption</v>
      </c>
      <c r="W16" s="36">
        <f t="shared" si="12"/>
        <v>9.5914878452023455E-2</v>
      </c>
      <c r="X16" s="35">
        <f t="shared" si="5"/>
        <v>13.888999999999999</v>
      </c>
      <c r="Y16" s="1"/>
      <c r="Z16" s="1"/>
      <c r="AA16"/>
      <c r="AB16"/>
      <c r="AC16"/>
      <c r="AD16"/>
      <c r="AE16"/>
    </row>
    <row r="17" spans="1:31" ht="14.4">
      <c r="A17"/>
      <c r="B17"/>
      <c r="C17"/>
      <c r="D17"/>
      <c r="E17" s="25" t="s">
        <v>61</v>
      </c>
      <c r="F17" s="26" t="str">
        <f t="shared" si="0"/>
        <v/>
      </c>
      <c r="G17" s="27" t="str">
        <f t="shared" si="1"/>
        <v/>
      </c>
      <c r="H17" s="37" t="str">
        <f t="shared" si="9"/>
        <v/>
      </c>
      <c r="I17" s="29" t="str">
        <f t="shared" si="10"/>
        <v/>
      </c>
      <c r="J17" s="30">
        <f t="shared" si="2"/>
        <v>3200.9334362447989</v>
      </c>
      <c r="K17" s="31" t="str">
        <f t="shared" si="6"/>
        <v/>
      </c>
      <c r="L17" s="32">
        <f t="shared" si="3"/>
        <v>42586</v>
      </c>
      <c r="M17" s="3">
        <f t="shared" si="4"/>
        <v>0</v>
      </c>
      <c r="N17" s="3" t="str">
        <f t="shared" si="7"/>
        <v/>
      </c>
      <c r="O17" s="1"/>
      <c r="P17" s="45">
        <f>MAX(A5:A5000)</f>
        <v>42586</v>
      </c>
      <c r="Q17" s="1"/>
      <c r="R17" s="50" t="str">
        <f>IF(ISERROR(XIRR(#REF!,#REF!)),"",XIRR(#REF!,#REF!))</f>
        <v/>
      </c>
      <c r="S17" s="3">
        <f t="shared" si="8"/>
        <v>0</v>
      </c>
      <c r="T17" s="33">
        <f>SUM($K$5:K17)</f>
        <v>230.46536368671605</v>
      </c>
      <c r="U17" s="34">
        <f t="shared" ca="1" si="11"/>
        <v>43018</v>
      </c>
      <c r="V17" s="35" t="str">
        <f t="shared" si="13"/>
        <v/>
      </c>
      <c r="W17" s="36">
        <f t="shared" si="12"/>
        <v>0</v>
      </c>
      <c r="X17" s="35" t="str">
        <f t="shared" si="5"/>
        <v/>
      </c>
      <c r="Y17" s="1"/>
      <c r="Z17" s="1"/>
      <c r="AA17"/>
      <c r="AB17"/>
      <c r="AC17"/>
      <c r="AD17"/>
      <c r="AE17"/>
    </row>
    <row r="18" spans="1:31" ht="14.4">
      <c r="A18"/>
      <c r="B18"/>
      <c r="C18"/>
      <c r="D18"/>
      <c r="E18" s="25" t="s">
        <v>61</v>
      </c>
      <c r="F18" s="26" t="str">
        <f t="shared" si="0"/>
        <v/>
      </c>
      <c r="G18" s="27" t="str">
        <f t="shared" si="1"/>
        <v/>
      </c>
      <c r="H18" s="37" t="str">
        <f t="shared" si="9"/>
        <v/>
      </c>
      <c r="I18" s="29" t="str">
        <f t="shared" si="10"/>
        <v/>
      </c>
      <c r="J18" s="30">
        <f t="shared" si="2"/>
        <v>0</v>
      </c>
      <c r="K18" s="31" t="str">
        <f t="shared" si="6"/>
        <v/>
      </c>
      <c r="L18" s="32">
        <f t="shared" si="3"/>
        <v>0</v>
      </c>
      <c r="M18" s="3">
        <f t="shared" si="4"/>
        <v>0</v>
      </c>
      <c r="N18" s="3" t="str">
        <f t="shared" si="7"/>
        <v/>
      </c>
      <c r="O18" s="51" t="s">
        <v>61</v>
      </c>
      <c r="P18" s="1">
        <f>INDEX(A5:D1000,MATCH(MAX(A5:A1000),A5:A1000,0),4)</f>
        <v>13.888999999999999</v>
      </c>
      <c r="Q18" s="1"/>
      <c r="R18" s="1"/>
      <c r="S18" s="3">
        <f t="shared" si="8"/>
        <v>0</v>
      </c>
      <c r="T18" s="33">
        <f>SUM($K$5:K18)</f>
        <v>230.46536368671605</v>
      </c>
      <c r="U18" s="34">
        <f t="shared" si="11"/>
        <v>0</v>
      </c>
      <c r="V18" s="35" t="str">
        <f t="shared" si="13"/>
        <v/>
      </c>
      <c r="W18" s="36">
        <f t="shared" si="12"/>
        <v>0</v>
      </c>
      <c r="X18" s="35" t="str">
        <f t="shared" si="5"/>
        <v/>
      </c>
      <c r="Y18" s="1"/>
      <c r="Z18" s="1"/>
      <c r="AA18"/>
      <c r="AB18"/>
      <c r="AC18"/>
      <c r="AD18"/>
      <c r="AE18"/>
    </row>
    <row r="19" spans="1:31" ht="14.4">
      <c r="A19"/>
      <c r="B19"/>
      <c r="C19"/>
      <c r="D19"/>
      <c r="E19" s="25" t="s">
        <v>61</v>
      </c>
      <c r="F19" s="26" t="str">
        <f t="shared" si="0"/>
        <v/>
      </c>
      <c r="G19" s="27" t="str">
        <f t="shared" si="1"/>
        <v/>
      </c>
      <c r="H19" s="37" t="str">
        <f t="shared" si="9"/>
        <v/>
      </c>
      <c r="I19" s="29" t="str">
        <f t="shared" si="10"/>
        <v/>
      </c>
      <c r="J19" s="30">
        <f t="shared" si="2"/>
        <v>0</v>
      </c>
      <c r="K19" s="31" t="str">
        <f t="shared" si="6"/>
        <v/>
      </c>
      <c r="L19" s="32">
        <f t="shared" si="3"/>
        <v>0</v>
      </c>
      <c r="M19" s="3">
        <f t="shared" si="4"/>
        <v>0</v>
      </c>
      <c r="N19" s="3" t="str">
        <f t="shared" si="7"/>
        <v/>
      </c>
      <c r="S19" s="3">
        <f t="shared" si="8"/>
        <v>0</v>
      </c>
      <c r="T19" s="33">
        <f>SUM($K$5:K19)</f>
        <v>230.46536368671605</v>
      </c>
      <c r="U19" s="34">
        <f t="shared" si="11"/>
        <v>0</v>
      </c>
      <c r="V19" s="35" t="str">
        <f t="shared" si="13"/>
        <v/>
      </c>
      <c r="W19" s="36">
        <f t="shared" si="12"/>
        <v>0</v>
      </c>
      <c r="X19" s="35" t="str">
        <f t="shared" si="5"/>
        <v/>
      </c>
      <c r="AA19"/>
      <c r="AB19"/>
      <c r="AC19"/>
      <c r="AD19"/>
      <c r="AE19"/>
    </row>
    <row r="20" spans="1:31" ht="14.4">
      <c r="A20"/>
      <c r="B20"/>
      <c r="C20"/>
      <c r="D20"/>
      <c r="E20" s="25" t="s">
        <v>61</v>
      </c>
      <c r="F20" s="26" t="str">
        <f t="shared" si="0"/>
        <v/>
      </c>
      <c r="G20" s="27" t="str">
        <f t="shared" si="1"/>
        <v/>
      </c>
      <c r="H20" s="37" t="str">
        <f t="shared" si="9"/>
        <v/>
      </c>
      <c r="I20" s="29" t="str">
        <f t="shared" si="10"/>
        <v/>
      </c>
      <c r="J20" s="30">
        <f t="shared" si="2"/>
        <v>0</v>
      </c>
      <c r="K20" s="31" t="str">
        <f t="shared" si="6"/>
        <v/>
      </c>
      <c r="L20" s="32">
        <f t="shared" si="3"/>
        <v>0</v>
      </c>
      <c r="M20" s="3">
        <f t="shared" si="4"/>
        <v>0</v>
      </c>
      <c r="N20" s="3" t="str">
        <f t="shared" si="7"/>
        <v/>
      </c>
      <c r="O20" s="52" t="s">
        <v>61</v>
      </c>
      <c r="S20" s="3">
        <f t="shared" si="8"/>
        <v>0</v>
      </c>
      <c r="T20" s="33">
        <f>SUM($K$5:K20)</f>
        <v>230.46536368671605</v>
      </c>
      <c r="U20" s="34">
        <f t="shared" si="11"/>
        <v>0</v>
      </c>
      <c r="V20" s="35" t="str">
        <f t="shared" si="13"/>
        <v/>
      </c>
      <c r="W20" s="36">
        <f t="shared" si="12"/>
        <v>0</v>
      </c>
      <c r="X20" s="35" t="str">
        <f t="shared" si="5"/>
        <v/>
      </c>
      <c r="AA20"/>
      <c r="AB20"/>
      <c r="AC20"/>
      <c r="AD20"/>
      <c r="AE20"/>
    </row>
    <row r="21" spans="1:31" ht="14.4">
      <c r="A21"/>
      <c r="B21"/>
      <c r="C21"/>
      <c r="D21"/>
      <c r="E21" s="25" t="s">
        <v>61</v>
      </c>
      <c r="F21" s="26" t="str">
        <f t="shared" si="0"/>
        <v/>
      </c>
      <c r="G21" s="27" t="str">
        <f t="shared" si="1"/>
        <v/>
      </c>
      <c r="H21" s="37" t="str">
        <f t="shared" si="9"/>
        <v/>
      </c>
      <c r="I21" s="29" t="str">
        <f t="shared" si="10"/>
        <v/>
      </c>
      <c r="J21" s="30">
        <f t="shared" si="2"/>
        <v>0</v>
      </c>
      <c r="K21" s="31" t="str">
        <f t="shared" si="6"/>
        <v/>
      </c>
      <c r="L21" s="32">
        <f t="shared" si="3"/>
        <v>0</v>
      </c>
      <c r="M21" s="3">
        <f t="shared" si="4"/>
        <v>0</v>
      </c>
      <c r="N21" s="3" t="str">
        <f t="shared" si="7"/>
        <v/>
      </c>
      <c r="S21" s="3">
        <f t="shared" si="8"/>
        <v>0</v>
      </c>
      <c r="T21" s="33">
        <f>SUM($K$5:K21)</f>
        <v>230.46536368671605</v>
      </c>
      <c r="U21" s="34">
        <f t="shared" si="11"/>
        <v>0</v>
      </c>
      <c r="V21" s="35" t="str">
        <f t="shared" si="13"/>
        <v/>
      </c>
      <c r="W21" s="36">
        <f t="shared" si="12"/>
        <v>0</v>
      </c>
      <c r="X21" s="35" t="str">
        <f t="shared" si="5"/>
        <v/>
      </c>
      <c r="AA21"/>
      <c r="AB21"/>
      <c r="AC21"/>
      <c r="AD21"/>
      <c r="AE21"/>
    </row>
    <row r="22" spans="1:31" ht="14.4">
      <c r="A22"/>
      <c r="B22"/>
      <c r="C22"/>
      <c r="D22"/>
      <c r="E22" s="25" t="s">
        <v>61</v>
      </c>
      <c r="F22" s="26" t="str">
        <f t="shared" si="0"/>
        <v/>
      </c>
      <c r="G22" s="27" t="str">
        <f t="shared" si="1"/>
        <v/>
      </c>
      <c r="H22" s="37" t="str">
        <f t="shared" si="9"/>
        <v/>
      </c>
      <c r="I22" s="29" t="str">
        <f t="shared" si="10"/>
        <v/>
      </c>
      <c r="J22" s="30">
        <f t="shared" si="2"/>
        <v>0</v>
      </c>
      <c r="K22" s="31" t="str">
        <f t="shared" si="6"/>
        <v/>
      </c>
      <c r="L22" s="32">
        <f t="shared" si="3"/>
        <v>0</v>
      </c>
      <c r="M22" s="3">
        <f t="shared" si="4"/>
        <v>0</v>
      </c>
      <c r="N22" s="3" t="str">
        <f t="shared" si="7"/>
        <v/>
      </c>
      <c r="S22" s="3">
        <f t="shared" si="8"/>
        <v>0</v>
      </c>
      <c r="T22" s="33">
        <f>SUM($K$5:K22)</f>
        <v>230.46536368671605</v>
      </c>
      <c r="U22" s="34">
        <f t="shared" si="11"/>
        <v>0</v>
      </c>
      <c r="V22" s="35" t="str">
        <f t="shared" si="13"/>
        <v/>
      </c>
      <c r="W22" s="36">
        <f t="shared" si="12"/>
        <v>0</v>
      </c>
      <c r="X22" s="35" t="str">
        <f t="shared" si="5"/>
        <v/>
      </c>
      <c r="AA22"/>
      <c r="AB22"/>
      <c r="AC22"/>
      <c r="AD22"/>
      <c r="AE22"/>
    </row>
    <row r="23" spans="1:31" ht="14.4">
      <c r="A23"/>
      <c r="B23"/>
      <c r="C23"/>
      <c r="D23"/>
      <c r="E23" s="25" t="s">
        <v>61</v>
      </c>
      <c r="F23" s="26" t="str">
        <f t="shared" si="0"/>
        <v/>
      </c>
      <c r="G23" s="27" t="str">
        <f t="shared" si="1"/>
        <v/>
      </c>
      <c r="H23" s="37" t="str">
        <f t="shared" si="9"/>
        <v/>
      </c>
      <c r="I23" s="29" t="str">
        <f t="shared" si="10"/>
        <v/>
      </c>
      <c r="J23" s="30">
        <f t="shared" si="2"/>
        <v>0</v>
      </c>
      <c r="K23" s="31" t="str">
        <f t="shared" si="6"/>
        <v/>
      </c>
      <c r="L23" s="32">
        <f t="shared" si="3"/>
        <v>0</v>
      </c>
      <c r="M23" s="3">
        <f t="shared" si="4"/>
        <v>0</v>
      </c>
      <c r="N23" s="3" t="str">
        <f t="shared" si="7"/>
        <v/>
      </c>
      <c r="S23" s="3">
        <f t="shared" si="8"/>
        <v>0</v>
      </c>
      <c r="T23" s="33">
        <f>SUM($K$5:K23)</f>
        <v>230.46536368671605</v>
      </c>
      <c r="U23" s="34">
        <f t="shared" si="11"/>
        <v>0</v>
      </c>
      <c r="V23" s="35" t="str">
        <f t="shared" si="13"/>
        <v/>
      </c>
      <c r="W23" s="36">
        <f t="shared" si="12"/>
        <v>0</v>
      </c>
      <c r="X23" s="35" t="str">
        <f t="shared" si="5"/>
        <v/>
      </c>
      <c r="AA23"/>
      <c r="AB23"/>
      <c r="AC23"/>
      <c r="AD23"/>
      <c r="AE23"/>
    </row>
    <row r="24" spans="1:31" ht="14.4">
      <c r="A24"/>
      <c r="B24"/>
      <c r="C24"/>
      <c r="D24"/>
      <c r="E24" s="25" t="s">
        <v>61</v>
      </c>
      <c r="F24" s="26" t="str">
        <f t="shared" si="0"/>
        <v/>
      </c>
      <c r="G24" s="27" t="str">
        <f t="shared" si="1"/>
        <v/>
      </c>
      <c r="H24" s="37" t="str">
        <f t="shared" si="9"/>
        <v/>
      </c>
      <c r="I24" s="29" t="str">
        <f t="shared" si="10"/>
        <v/>
      </c>
      <c r="J24" s="30">
        <f t="shared" si="2"/>
        <v>0</v>
      </c>
      <c r="K24" s="31" t="str">
        <f t="shared" si="6"/>
        <v/>
      </c>
      <c r="L24" s="32">
        <f t="shared" si="3"/>
        <v>0</v>
      </c>
      <c r="M24" s="3">
        <f t="shared" si="4"/>
        <v>0</v>
      </c>
      <c r="N24" s="3" t="str">
        <f t="shared" si="7"/>
        <v/>
      </c>
      <c r="S24" s="3">
        <f t="shared" si="8"/>
        <v>0</v>
      </c>
      <c r="T24" s="33">
        <f>SUM($K$5:K24)</f>
        <v>230.46536368671605</v>
      </c>
      <c r="U24" s="34">
        <f t="shared" si="11"/>
        <v>0</v>
      </c>
      <c r="V24" s="35" t="str">
        <f t="shared" si="13"/>
        <v/>
      </c>
      <c r="W24" s="36">
        <f t="shared" si="12"/>
        <v>0</v>
      </c>
      <c r="X24" s="35" t="str">
        <f t="shared" si="5"/>
        <v/>
      </c>
      <c r="AA24"/>
      <c r="AB24"/>
      <c r="AC24"/>
      <c r="AD24"/>
      <c r="AE24"/>
    </row>
    <row r="25" spans="1:31" ht="14.4">
      <c r="A25"/>
      <c r="B25"/>
      <c r="C25"/>
      <c r="D25"/>
      <c r="E25" s="25" t="s">
        <v>61</v>
      </c>
      <c r="F25" s="26" t="str">
        <f t="shared" si="0"/>
        <v/>
      </c>
      <c r="G25" s="27" t="str">
        <f t="shared" si="1"/>
        <v/>
      </c>
      <c r="H25" s="37" t="str">
        <f t="shared" si="9"/>
        <v/>
      </c>
      <c r="I25" s="29" t="str">
        <f t="shared" si="10"/>
        <v/>
      </c>
      <c r="J25" s="30">
        <f t="shared" si="2"/>
        <v>0</v>
      </c>
      <c r="K25" s="31" t="str">
        <f t="shared" si="6"/>
        <v/>
      </c>
      <c r="L25" s="32">
        <f t="shared" si="3"/>
        <v>0</v>
      </c>
      <c r="M25" s="3">
        <f t="shared" si="4"/>
        <v>0</v>
      </c>
      <c r="N25" s="3" t="str">
        <f t="shared" si="7"/>
        <v/>
      </c>
      <c r="S25" s="3">
        <f t="shared" si="8"/>
        <v>0</v>
      </c>
      <c r="T25" s="33">
        <f>SUM($K$5:K25)</f>
        <v>230.46536368671605</v>
      </c>
      <c r="U25" s="34">
        <f t="shared" si="11"/>
        <v>0</v>
      </c>
      <c r="V25" s="35" t="str">
        <f t="shared" si="13"/>
        <v/>
      </c>
      <c r="W25" s="36">
        <f t="shared" si="12"/>
        <v>0</v>
      </c>
      <c r="X25" s="35" t="str">
        <f t="shared" si="5"/>
        <v/>
      </c>
      <c r="AA25"/>
      <c r="AB25"/>
      <c r="AC25"/>
      <c r="AD25"/>
      <c r="AE25"/>
    </row>
    <row r="26" spans="1:31" ht="14.4">
      <c r="A26"/>
      <c r="B26"/>
      <c r="C26"/>
      <c r="D26"/>
      <c r="E26" s="25" t="s">
        <v>61</v>
      </c>
      <c r="F26" s="26" t="str">
        <f t="shared" si="0"/>
        <v/>
      </c>
      <c r="G26" s="27" t="str">
        <f t="shared" si="1"/>
        <v/>
      </c>
      <c r="H26" s="37" t="str">
        <f t="shared" si="9"/>
        <v/>
      </c>
      <c r="I26" s="29" t="str">
        <f t="shared" si="10"/>
        <v/>
      </c>
      <c r="J26" s="30">
        <f t="shared" si="2"/>
        <v>0</v>
      </c>
      <c r="K26" s="31" t="str">
        <f t="shared" si="6"/>
        <v/>
      </c>
      <c r="L26" s="32">
        <f t="shared" si="3"/>
        <v>0</v>
      </c>
      <c r="M26" s="3">
        <f t="shared" si="4"/>
        <v>0</v>
      </c>
      <c r="N26" s="3" t="str">
        <f t="shared" si="7"/>
        <v/>
      </c>
      <c r="S26" s="3">
        <f t="shared" si="8"/>
        <v>0</v>
      </c>
      <c r="T26" s="33">
        <f>SUM($K$5:K26)</f>
        <v>230.46536368671605</v>
      </c>
      <c r="U26" s="34">
        <f t="shared" si="11"/>
        <v>0</v>
      </c>
      <c r="V26" s="35" t="str">
        <f t="shared" si="13"/>
        <v/>
      </c>
      <c r="W26" s="36">
        <f t="shared" si="12"/>
        <v>0</v>
      </c>
      <c r="X26" s="35" t="str">
        <f t="shared" si="5"/>
        <v/>
      </c>
      <c r="AA26"/>
      <c r="AB26"/>
      <c r="AC26"/>
      <c r="AD26"/>
      <c r="AE26"/>
    </row>
    <row r="27" spans="1:31" ht="14.4">
      <c r="A27"/>
      <c r="B27"/>
      <c r="C27"/>
      <c r="D27"/>
      <c r="E27" s="25" t="s">
        <v>61</v>
      </c>
      <c r="F27" s="26" t="str">
        <f t="shared" si="0"/>
        <v/>
      </c>
      <c r="G27" s="27" t="str">
        <f t="shared" si="1"/>
        <v/>
      </c>
      <c r="H27" s="37" t="str">
        <f t="shared" si="9"/>
        <v/>
      </c>
      <c r="I27" s="29" t="str">
        <f t="shared" si="10"/>
        <v/>
      </c>
      <c r="J27" s="30">
        <f t="shared" si="2"/>
        <v>0</v>
      </c>
      <c r="K27" s="31" t="str">
        <f t="shared" si="6"/>
        <v/>
      </c>
      <c r="L27" s="32">
        <f t="shared" si="3"/>
        <v>0</v>
      </c>
      <c r="M27" s="3">
        <f t="shared" si="4"/>
        <v>0</v>
      </c>
      <c r="N27" s="3" t="str">
        <f t="shared" si="7"/>
        <v/>
      </c>
      <c r="S27" s="3">
        <f t="shared" si="8"/>
        <v>0</v>
      </c>
      <c r="T27" s="33">
        <f>SUM($K$5:K27)</f>
        <v>230.46536368671605</v>
      </c>
      <c r="U27" s="34">
        <f t="shared" si="11"/>
        <v>0</v>
      </c>
      <c r="V27" s="35" t="str">
        <f t="shared" si="13"/>
        <v/>
      </c>
      <c r="W27" s="36">
        <f t="shared" si="12"/>
        <v>0</v>
      </c>
      <c r="X27" s="35" t="str">
        <f t="shared" si="5"/>
        <v/>
      </c>
      <c r="AA27"/>
      <c r="AB27"/>
      <c r="AC27"/>
      <c r="AD27"/>
      <c r="AE27"/>
    </row>
    <row r="28" spans="1:31" ht="14.4">
      <c r="A28"/>
      <c r="B28"/>
      <c r="C28"/>
      <c r="D28"/>
      <c r="E28" s="25" t="s">
        <v>61</v>
      </c>
      <c r="F28" s="26" t="str">
        <f t="shared" si="0"/>
        <v/>
      </c>
      <c r="G28" s="27" t="str">
        <f t="shared" si="1"/>
        <v/>
      </c>
      <c r="H28" s="37" t="str">
        <f t="shared" si="9"/>
        <v/>
      </c>
      <c r="I28" s="29" t="str">
        <f t="shared" si="10"/>
        <v/>
      </c>
      <c r="J28" s="30">
        <f t="shared" si="2"/>
        <v>0</v>
      </c>
      <c r="K28" s="31" t="str">
        <f t="shared" si="6"/>
        <v/>
      </c>
      <c r="L28" s="32">
        <f t="shared" si="3"/>
        <v>0</v>
      </c>
      <c r="M28" s="3">
        <f t="shared" si="4"/>
        <v>0</v>
      </c>
      <c r="N28" s="3" t="str">
        <f t="shared" si="7"/>
        <v/>
      </c>
      <c r="S28" s="3">
        <f t="shared" si="8"/>
        <v>0</v>
      </c>
      <c r="T28" s="33">
        <f>SUM($K$5:K28)</f>
        <v>230.46536368671605</v>
      </c>
      <c r="U28" s="34">
        <f t="shared" si="11"/>
        <v>0</v>
      </c>
      <c r="V28" s="35" t="str">
        <f t="shared" si="13"/>
        <v/>
      </c>
      <c r="W28" s="36">
        <f t="shared" si="12"/>
        <v>0</v>
      </c>
      <c r="X28" s="35" t="str">
        <f t="shared" si="5"/>
        <v/>
      </c>
      <c r="AA28"/>
      <c r="AB28"/>
      <c r="AC28"/>
      <c r="AD28"/>
      <c r="AE28"/>
    </row>
    <row r="29" spans="1:31" ht="14.4">
      <c r="A29"/>
      <c r="B29"/>
      <c r="C29"/>
      <c r="D29"/>
      <c r="E29" s="25" t="s">
        <v>61</v>
      </c>
      <c r="F29" s="26" t="str">
        <f t="shared" si="0"/>
        <v/>
      </c>
      <c r="G29" s="27" t="str">
        <f t="shared" si="1"/>
        <v/>
      </c>
      <c r="H29" s="37" t="str">
        <f t="shared" si="9"/>
        <v/>
      </c>
      <c r="I29" s="29" t="str">
        <f t="shared" si="10"/>
        <v/>
      </c>
      <c r="J29" s="30">
        <f t="shared" si="2"/>
        <v>0</v>
      </c>
      <c r="K29" s="31" t="str">
        <f t="shared" si="6"/>
        <v/>
      </c>
      <c r="L29" s="32">
        <f t="shared" si="3"/>
        <v>0</v>
      </c>
      <c r="M29" s="3">
        <f t="shared" si="4"/>
        <v>0</v>
      </c>
      <c r="N29" s="3" t="str">
        <f t="shared" si="7"/>
        <v/>
      </c>
      <c r="S29" s="3">
        <f t="shared" si="8"/>
        <v>0</v>
      </c>
      <c r="T29" s="33">
        <f>SUM($K$5:K29)</f>
        <v>230.46536368671605</v>
      </c>
      <c r="U29" s="34">
        <f t="shared" si="11"/>
        <v>0</v>
      </c>
      <c r="V29" s="35" t="str">
        <f t="shared" si="13"/>
        <v/>
      </c>
      <c r="W29" s="36">
        <f t="shared" si="12"/>
        <v>0</v>
      </c>
      <c r="X29" s="35" t="str">
        <f t="shared" si="5"/>
        <v/>
      </c>
      <c r="AA29"/>
      <c r="AB29"/>
      <c r="AC29"/>
      <c r="AD29"/>
      <c r="AE29"/>
    </row>
    <row r="30" spans="1:31" ht="14.4">
      <c r="A30"/>
      <c r="B30"/>
      <c r="C30"/>
      <c r="D30"/>
      <c r="E30" s="25" t="s">
        <v>61</v>
      </c>
      <c r="F30" s="26" t="str">
        <f t="shared" si="0"/>
        <v/>
      </c>
      <c r="G30" s="27" t="str">
        <f t="shared" si="1"/>
        <v/>
      </c>
      <c r="H30" s="37" t="str">
        <f t="shared" si="9"/>
        <v/>
      </c>
      <c r="I30" s="29" t="str">
        <f t="shared" si="10"/>
        <v/>
      </c>
      <c r="J30" s="30">
        <f t="shared" si="2"/>
        <v>0</v>
      </c>
      <c r="K30" s="31" t="str">
        <f t="shared" si="6"/>
        <v/>
      </c>
      <c r="L30" s="32">
        <f t="shared" si="3"/>
        <v>0</v>
      </c>
      <c r="M30" s="3">
        <f t="shared" si="4"/>
        <v>0</v>
      </c>
      <c r="N30" s="3" t="str">
        <f t="shared" si="7"/>
        <v/>
      </c>
      <c r="S30" s="3">
        <f t="shared" si="8"/>
        <v>0</v>
      </c>
      <c r="T30" s="33">
        <f>SUM($K$5:K30)</f>
        <v>230.46536368671605</v>
      </c>
      <c r="U30" s="34">
        <f t="shared" si="11"/>
        <v>0</v>
      </c>
      <c r="V30" s="35" t="str">
        <f t="shared" si="13"/>
        <v/>
      </c>
      <c r="W30" s="36">
        <f t="shared" si="12"/>
        <v>0</v>
      </c>
      <c r="X30" s="35" t="str">
        <f t="shared" si="5"/>
        <v/>
      </c>
      <c r="AA30"/>
      <c r="AB30"/>
      <c r="AC30"/>
      <c r="AD30"/>
      <c r="AE30"/>
    </row>
    <row r="31" spans="1:31" ht="14.4">
      <c r="A31"/>
      <c r="B31"/>
      <c r="C31"/>
      <c r="D31"/>
      <c r="E31" s="25" t="s">
        <v>61</v>
      </c>
      <c r="F31" s="26" t="str">
        <f t="shared" si="0"/>
        <v/>
      </c>
      <c r="G31" s="27" t="str">
        <f t="shared" si="1"/>
        <v/>
      </c>
      <c r="H31" s="37" t="str">
        <f t="shared" si="9"/>
        <v/>
      </c>
      <c r="I31" s="29" t="str">
        <f t="shared" si="10"/>
        <v/>
      </c>
      <c r="J31" s="30">
        <f t="shared" si="2"/>
        <v>0</v>
      </c>
      <c r="K31" s="31" t="str">
        <f t="shared" si="6"/>
        <v/>
      </c>
      <c r="L31" s="32">
        <f t="shared" si="3"/>
        <v>0</v>
      </c>
      <c r="M31" s="3">
        <f t="shared" si="4"/>
        <v>0</v>
      </c>
      <c r="N31" s="3" t="str">
        <f t="shared" si="7"/>
        <v/>
      </c>
      <c r="S31" s="3">
        <f t="shared" si="8"/>
        <v>0</v>
      </c>
      <c r="T31" s="33">
        <f>SUM($K$5:K31)</f>
        <v>230.46536368671605</v>
      </c>
      <c r="U31" s="34">
        <f t="shared" si="11"/>
        <v>0</v>
      </c>
      <c r="V31" s="35" t="str">
        <f t="shared" si="13"/>
        <v/>
      </c>
      <c r="W31" s="36">
        <f t="shared" si="12"/>
        <v>0</v>
      </c>
      <c r="X31" s="35" t="str">
        <f t="shared" si="5"/>
        <v/>
      </c>
      <c r="AA31"/>
      <c r="AB31"/>
      <c r="AC31"/>
      <c r="AD31"/>
      <c r="AE31"/>
    </row>
    <row r="32" spans="1:31" ht="14.4">
      <c r="A32"/>
      <c r="B32"/>
      <c r="C32"/>
      <c r="D32"/>
      <c r="E32" s="25" t="s">
        <v>61</v>
      </c>
      <c r="F32" s="26" t="str">
        <f t="shared" si="0"/>
        <v/>
      </c>
      <c r="G32" s="27" t="str">
        <f t="shared" si="1"/>
        <v/>
      </c>
      <c r="H32" s="37" t="str">
        <f t="shared" si="9"/>
        <v/>
      </c>
      <c r="I32" s="29" t="str">
        <f t="shared" si="10"/>
        <v/>
      </c>
      <c r="J32" s="30">
        <f t="shared" si="2"/>
        <v>0</v>
      </c>
      <c r="K32" s="31" t="str">
        <f t="shared" si="6"/>
        <v/>
      </c>
      <c r="L32" s="32">
        <f t="shared" si="3"/>
        <v>0</v>
      </c>
      <c r="M32" s="3">
        <f t="shared" si="4"/>
        <v>0</v>
      </c>
      <c r="N32" s="3" t="str">
        <f t="shared" si="7"/>
        <v/>
      </c>
      <c r="S32" s="3">
        <f t="shared" si="8"/>
        <v>0</v>
      </c>
      <c r="T32" s="33">
        <f>SUM($K$5:K32)</f>
        <v>230.46536368671605</v>
      </c>
      <c r="U32" s="34">
        <f t="shared" si="11"/>
        <v>0</v>
      </c>
      <c r="V32" s="35" t="str">
        <f t="shared" si="13"/>
        <v/>
      </c>
      <c r="W32" s="36">
        <f t="shared" si="12"/>
        <v>0</v>
      </c>
      <c r="X32" s="35" t="str">
        <f t="shared" si="5"/>
        <v/>
      </c>
      <c r="AA32"/>
      <c r="AB32"/>
      <c r="AC32"/>
      <c r="AD32"/>
      <c r="AE32"/>
    </row>
    <row r="33" spans="1:31" ht="14.4">
      <c r="A33"/>
      <c r="B33"/>
      <c r="C33"/>
      <c r="D33"/>
      <c r="E33" s="25" t="s">
        <v>61</v>
      </c>
      <c r="F33" s="26" t="str">
        <f t="shared" si="0"/>
        <v/>
      </c>
      <c r="G33" s="27" t="str">
        <f t="shared" si="1"/>
        <v/>
      </c>
      <c r="H33" s="37" t="str">
        <f t="shared" si="9"/>
        <v/>
      </c>
      <c r="I33" s="29" t="str">
        <f t="shared" si="10"/>
        <v/>
      </c>
      <c r="J33" s="30">
        <f t="shared" si="2"/>
        <v>0</v>
      </c>
      <c r="K33" s="31" t="str">
        <f t="shared" si="6"/>
        <v/>
      </c>
      <c r="L33" s="32">
        <f t="shared" si="3"/>
        <v>0</v>
      </c>
      <c r="M33" s="3">
        <f t="shared" si="4"/>
        <v>0</v>
      </c>
      <c r="N33" s="3" t="str">
        <f t="shared" si="7"/>
        <v/>
      </c>
      <c r="S33" s="3">
        <f t="shared" si="8"/>
        <v>0</v>
      </c>
      <c r="T33" s="33">
        <f>SUM($K$5:K33)</f>
        <v>230.46536368671605</v>
      </c>
      <c r="U33" s="34">
        <f t="shared" si="11"/>
        <v>0</v>
      </c>
      <c r="V33" s="35" t="str">
        <f t="shared" si="13"/>
        <v/>
      </c>
      <c r="W33" s="36">
        <f t="shared" si="12"/>
        <v>0</v>
      </c>
      <c r="X33" s="35" t="str">
        <f t="shared" si="5"/>
        <v/>
      </c>
      <c r="AA33"/>
      <c r="AB33"/>
      <c r="AC33"/>
      <c r="AD33"/>
      <c r="AE33"/>
    </row>
    <row r="34" spans="1:31" ht="14.4">
      <c r="A34"/>
      <c r="B34"/>
      <c r="C34"/>
      <c r="D34"/>
      <c r="E34" s="25" t="s">
        <v>61</v>
      </c>
      <c r="F34" s="26" t="str">
        <f t="shared" si="0"/>
        <v/>
      </c>
      <c r="G34" s="27" t="str">
        <f t="shared" si="1"/>
        <v/>
      </c>
      <c r="H34" s="37" t="str">
        <f t="shared" si="9"/>
        <v/>
      </c>
      <c r="I34" s="29" t="str">
        <f t="shared" si="10"/>
        <v/>
      </c>
      <c r="J34" s="30">
        <f t="shared" si="2"/>
        <v>0</v>
      </c>
      <c r="K34" s="31" t="str">
        <f t="shared" si="6"/>
        <v/>
      </c>
      <c r="L34" s="32">
        <f t="shared" si="3"/>
        <v>0</v>
      </c>
      <c r="M34" s="3">
        <f t="shared" si="4"/>
        <v>0</v>
      </c>
      <c r="N34" s="3" t="str">
        <f t="shared" si="7"/>
        <v/>
      </c>
      <c r="S34" s="3">
        <f t="shared" si="8"/>
        <v>0</v>
      </c>
      <c r="T34" s="33">
        <f>SUM($K$5:K34)</f>
        <v>230.46536368671605</v>
      </c>
      <c r="U34" s="34">
        <f t="shared" si="11"/>
        <v>0</v>
      </c>
      <c r="V34" s="35" t="str">
        <f t="shared" si="13"/>
        <v/>
      </c>
      <c r="W34" s="36">
        <f t="shared" si="12"/>
        <v>0</v>
      </c>
      <c r="X34" s="35" t="str">
        <f t="shared" si="5"/>
        <v/>
      </c>
      <c r="AA34"/>
      <c r="AB34"/>
      <c r="AC34"/>
      <c r="AD34"/>
      <c r="AE34"/>
    </row>
    <row r="35" spans="1:31" ht="14.4">
      <c r="A35"/>
      <c r="B35"/>
      <c r="C35"/>
      <c r="D35"/>
      <c r="E35" s="25" t="s">
        <v>61</v>
      </c>
      <c r="F35" s="26" t="str">
        <f t="shared" si="0"/>
        <v/>
      </c>
      <c r="G35" s="27" t="str">
        <f t="shared" si="1"/>
        <v/>
      </c>
      <c r="H35" s="37" t="str">
        <f t="shared" si="9"/>
        <v/>
      </c>
      <c r="I35" s="29" t="str">
        <f t="shared" si="10"/>
        <v/>
      </c>
      <c r="J35" s="30">
        <f t="shared" si="2"/>
        <v>0</v>
      </c>
      <c r="K35" s="31" t="str">
        <f t="shared" si="6"/>
        <v/>
      </c>
      <c r="L35" s="32">
        <f t="shared" si="3"/>
        <v>0</v>
      </c>
      <c r="M35" s="3">
        <f t="shared" si="4"/>
        <v>0</v>
      </c>
      <c r="N35" s="3" t="str">
        <f t="shared" si="7"/>
        <v/>
      </c>
      <c r="S35" s="3">
        <f t="shared" si="8"/>
        <v>0</v>
      </c>
      <c r="T35" s="33">
        <f>SUM($K$5:K35)</f>
        <v>230.46536368671605</v>
      </c>
      <c r="U35" s="34">
        <f t="shared" si="11"/>
        <v>0</v>
      </c>
      <c r="V35" s="35" t="str">
        <f t="shared" si="13"/>
        <v/>
      </c>
      <c r="W35" s="36">
        <f t="shared" si="12"/>
        <v>0</v>
      </c>
      <c r="X35" s="35" t="str">
        <f t="shared" si="5"/>
        <v/>
      </c>
      <c r="AA35"/>
      <c r="AB35"/>
      <c r="AC35"/>
      <c r="AD35"/>
      <c r="AE35"/>
    </row>
    <row r="36" spans="1:31" ht="14.4">
      <c r="A36"/>
      <c r="B36"/>
      <c r="C36"/>
      <c r="D36"/>
      <c r="E36" s="25" t="s">
        <v>61</v>
      </c>
      <c r="F36" s="26" t="str">
        <f t="shared" si="0"/>
        <v/>
      </c>
      <c r="G36" s="27" t="str">
        <f t="shared" si="1"/>
        <v/>
      </c>
      <c r="H36" s="37" t="str">
        <f t="shared" si="9"/>
        <v/>
      </c>
      <c r="I36" s="29" t="str">
        <f t="shared" si="10"/>
        <v/>
      </c>
      <c r="J36" s="30">
        <f t="shared" si="2"/>
        <v>0</v>
      </c>
      <c r="K36" s="31" t="str">
        <f t="shared" si="6"/>
        <v/>
      </c>
      <c r="L36" s="32">
        <f t="shared" si="3"/>
        <v>0</v>
      </c>
      <c r="M36" s="3">
        <f t="shared" si="4"/>
        <v>0</v>
      </c>
      <c r="N36" s="3" t="str">
        <f t="shared" si="7"/>
        <v/>
      </c>
      <c r="S36" s="3">
        <f t="shared" si="8"/>
        <v>0</v>
      </c>
      <c r="T36" s="33">
        <f>SUM($K$5:K36)</f>
        <v>230.46536368671605</v>
      </c>
      <c r="U36" s="34">
        <f t="shared" si="11"/>
        <v>0</v>
      </c>
      <c r="V36" s="35" t="str">
        <f t="shared" si="13"/>
        <v/>
      </c>
      <c r="W36" s="36">
        <f t="shared" si="12"/>
        <v>0</v>
      </c>
      <c r="X36" s="35" t="str">
        <f t="shared" si="5"/>
        <v/>
      </c>
      <c r="AA36"/>
      <c r="AB36"/>
      <c r="AC36"/>
      <c r="AD36"/>
      <c r="AE36"/>
    </row>
    <row r="37" spans="1:31" ht="14.4">
      <c r="A37"/>
      <c r="B37"/>
      <c r="C37"/>
      <c r="D37"/>
      <c r="E37" s="25" t="s">
        <v>61</v>
      </c>
      <c r="F37" s="26" t="str">
        <f t="shared" si="0"/>
        <v/>
      </c>
      <c r="G37" s="27" t="str">
        <f t="shared" si="1"/>
        <v/>
      </c>
      <c r="H37" s="37" t="str">
        <f t="shared" si="9"/>
        <v/>
      </c>
      <c r="I37" s="29" t="str">
        <f t="shared" si="10"/>
        <v/>
      </c>
      <c r="J37" s="30">
        <f t="shared" si="2"/>
        <v>0</v>
      </c>
      <c r="K37" s="31" t="str">
        <f t="shared" si="6"/>
        <v/>
      </c>
      <c r="L37" s="32">
        <f t="shared" si="3"/>
        <v>0</v>
      </c>
      <c r="M37" s="3">
        <f t="shared" si="4"/>
        <v>0</v>
      </c>
      <c r="N37" s="3" t="str">
        <f t="shared" si="7"/>
        <v/>
      </c>
      <c r="S37" s="3">
        <f t="shared" si="8"/>
        <v>0</v>
      </c>
      <c r="T37" s="33">
        <f>SUM($K$5:K37)</f>
        <v>230.46536368671605</v>
      </c>
      <c r="U37" s="34">
        <f t="shared" si="11"/>
        <v>0</v>
      </c>
      <c r="V37" s="35" t="str">
        <f t="shared" si="13"/>
        <v/>
      </c>
      <c r="W37" s="36">
        <f t="shared" si="12"/>
        <v>0</v>
      </c>
      <c r="X37" s="35" t="str">
        <f t="shared" si="5"/>
        <v/>
      </c>
      <c r="AA37"/>
      <c r="AB37"/>
      <c r="AC37"/>
      <c r="AD37"/>
      <c r="AE37"/>
    </row>
    <row r="38" spans="1:31" ht="14.4">
      <c r="A38"/>
      <c r="B38"/>
      <c r="C38"/>
      <c r="D38"/>
      <c r="E38" s="25" t="s">
        <v>61</v>
      </c>
      <c r="F38" s="26" t="str">
        <f t="shared" si="0"/>
        <v/>
      </c>
      <c r="G38" s="27" t="str">
        <f t="shared" si="1"/>
        <v/>
      </c>
      <c r="H38" s="37" t="str">
        <f t="shared" si="9"/>
        <v/>
      </c>
      <c r="I38" s="29" t="str">
        <f t="shared" si="10"/>
        <v/>
      </c>
      <c r="J38" s="30">
        <f t="shared" si="2"/>
        <v>0</v>
      </c>
      <c r="K38" s="31" t="str">
        <f t="shared" si="6"/>
        <v/>
      </c>
      <c r="L38" s="32">
        <f t="shared" si="3"/>
        <v>0</v>
      </c>
      <c r="M38" s="3">
        <f t="shared" si="4"/>
        <v>0</v>
      </c>
      <c r="N38" s="3" t="str">
        <f t="shared" si="7"/>
        <v/>
      </c>
      <c r="S38" s="3">
        <f t="shared" si="8"/>
        <v>0</v>
      </c>
      <c r="T38" s="33">
        <f>SUM($K$5:K38)</f>
        <v>230.46536368671605</v>
      </c>
      <c r="U38" s="34">
        <f t="shared" si="11"/>
        <v>0</v>
      </c>
      <c r="V38" s="35" t="str">
        <f t="shared" si="13"/>
        <v/>
      </c>
      <c r="W38" s="36">
        <f t="shared" si="12"/>
        <v>0</v>
      </c>
      <c r="X38" s="35" t="str">
        <f t="shared" si="5"/>
        <v/>
      </c>
      <c r="AA38"/>
      <c r="AB38"/>
      <c r="AC38"/>
      <c r="AD38"/>
      <c r="AE38"/>
    </row>
    <row r="39" spans="1:31" ht="14.4">
      <c r="A39"/>
      <c r="B39"/>
      <c r="C39"/>
      <c r="D39"/>
      <c r="E39" s="25" t="s">
        <v>61</v>
      </c>
      <c r="F39" s="26" t="str">
        <f t="shared" si="0"/>
        <v/>
      </c>
      <c r="G39" s="27" t="str">
        <f t="shared" si="1"/>
        <v/>
      </c>
      <c r="H39" s="37" t="str">
        <f t="shared" si="9"/>
        <v/>
      </c>
      <c r="I39" s="29" t="str">
        <f t="shared" si="10"/>
        <v/>
      </c>
      <c r="J39" s="30">
        <f t="shared" si="2"/>
        <v>0</v>
      </c>
      <c r="K39" s="31" t="str">
        <f t="shared" si="6"/>
        <v/>
      </c>
      <c r="L39" s="32">
        <f t="shared" si="3"/>
        <v>0</v>
      </c>
      <c r="M39" s="3">
        <f t="shared" si="4"/>
        <v>0</v>
      </c>
      <c r="N39" s="3" t="str">
        <f t="shared" si="7"/>
        <v/>
      </c>
      <c r="S39" s="3">
        <f t="shared" si="8"/>
        <v>0</v>
      </c>
      <c r="T39" s="33">
        <f>SUM($K$5:K39)</f>
        <v>230.46536368671605</v>
      </c>
      <c r="U39" s="34">
        <f t="shared" si="11"/>
        <v>0</v>
      </c>
      <c r="V39" s="35" t="str">
        <f t="shared" si="13"/>
        <v/>
      </c>
      <c r="W39" s="36">
        <f t="shared" si="12"/>
        <v>0</v>
      </c>
      <c r="X39" s="35" t="str">
        <f t="shared" si="5"/>
        <v/>
      </c>
      <c r="AA39"/>
      <c r="AB39"/>
      <c r="AC39"/>
      <c r="AD39"/>
      <c r="AE39"/>
    </row>
    <row r="40" spans="1:31" ht="14.4">
      <c r="A40"/>
      <c r="B40"/>
      <c r="C40"/>
      <c r="D40"/>
      <c r="E40" s="25" t="s">
        <v>61</v>
      </c>
      <c r="F40" s="26" t="str">
        <f t="shared" si="0"/>
        <v/>
      </c>
      <c r="G40" s="27" t="str">
        <f t="shared" si="1"/>
        <v/>
      </c>
      <c r="H40" s="37" t="str">
        <f t="shared" si="9"/>
        <v/>
      </c>
      <c r="I40" s="29" t="str">
        <f t="shared" si="10"/>
        <v/>
      </c>
      <c r="J40" s="30">
        <f t="shared" si="2"/>
        <v>0</v>
      </c>
      <c r="K40" s="31" t="str">
        <f t="shared" si="6"/>
        <v/>
      </c>
      <c r="L40" s="32">
        <f t="shared" si="3"/>
        <v>0</v>
      </c>
      <c r="M40" s="3">
        <f t="shared" si="4"/>
        <v>0</v>
      </c>
      <c r="N40" s="3" t="str">
        <f t="shared" si="7"/>
        <v/>
      </c>
      <c r="S40" s="3">
        <f t="shared" si="8"/>
        <v>0</v>
      </c>
      <c r="T40" s="33">
        <f>SUM($K$5:K40)</f>
        <v>230.46536368671605</v>
      </c>
      <c r="U40" s="34">
        <f t="shared" si="11"/>
        <v>0</v>
      </c>
      <c r="V40" s="35" t="str">
        <f t="shared" si="13"/>
        <v/>
      </c>
      <c r="W40" s="36">
        <f t="shared" si="12"/>
        <v>0</v>
      </c>
      <c r="X40" s="35" t="str">
        <f t="shared" si="5"/>
        <v/>
      </c>
      <c r="AA40"/>
      <c r="AB40"/>
      <c r="AC40"/>
      <c r="AD40"/>
      <c r="AE40"/>
    </row>
    <row r="41" spans="1:31" ht="14.4">
      <c r="A41"/>
      <c r="B41"/>
      <c r="C41"/>
      <c r="D41"/>
      <c r="E41" s="25" t="s">
        <v>61</v>
      </c>
      <c r="F41" s="26" t="str">
        <f t="shared" si="0"/>
        <v/>
      </c>
      <c r="G41" s="27" t="str">
        <f t="shared" si="1"/>
        <v/>
      </c>
      <c r="H41" s="37" t="str">
        <f t="shared" si="9"/>
        <v/>
      </c>
      <c r="I41" s="29" t="str">
        <f t="shared" si="10"/>
        <v/>
      </c>
      <c r="J41" s="30">
        <f t="shared" si="2"/>
        <v>0</v>
      </c>
      <c r="K41" s="31" t="str">
        <f t="shared" si="6"/>
        <v/>
      </c>
      <c r="L41" s="32">
        <f t="shared" si="3"/>
        <v>0</v>
      </c>
      <c r="M41" s="3">
        <f t="shared" si="4"/>
        <v>0</v>
      </c>
      <c r="N41" s="3" t="str">
        <f t="shared" si="7"/>
        <v/>
      </c>
      <c r="S41" s="3">
        <f t="shared" si="8"/>
        <v>0</v>
      </c>
      <c r="T41" s="33">
        <f>SUM($K$5:K41)</f>
        <v>230.46536368671605</v>
      </c>
      <c r="U41" s="34">
        <f t="shared" si="11"/>
        <v>0</v>
      </c>
      <c r="V41" s="35" t="str">
        <f t="shared" si="13"/>
        <v/>
      </c>
      <c r="W41" s="36">
        <f t="shared" si="12"/>
        <v>0</v>
      </c>
      <c r="X41" s="35" t="str">
        <f t="shared" si="5"/>
        <v/>
      </c>
      <c r="AA41"/>
      <c r="AB41"/>
      <c r="AC41"/>
      <c r="AD41"/>
      <c r="AE41"/>
    </row>
    <row r="42" spans="1:31" ht="14.4">
      <c r="A42"/>
      <c r="B42"/>
      <c r="C42"/>
      <c r="D42"/>
      <c r="E42" s="25" t="s">
        <v>61</v>
      </c>
      <c r="F42" s="26" t="str">
        <f t="shared" si="0"/>
        <v/>
      </c>
      <c r="G42" s="27" t="str">
        <f t="shared" si="1"/>
        <v/>
      </c>
      <c r="H42" s="37" t="str">
        <f t="shared" si="9"/>
        <v/>
      </c>
      <c r="I42" s="29" t="str">
        <f t="shared" si="10"/>
        <v/>
      </c>
      <c r="J42" s="30">
        <f t="shared" si="2"/>
        <v>0</v>
      </c>
      <c r="K42" s="31" t="str">
        <f t="shared" si="6"/>
        <v/>
      </c>
      <c r="L42" s="32">
        <f t="shared" si="3"/>
        <v>0</v>
      </c>
      <c r="M42" s="3">
        <f t="shared" si="4"/>
        <v>0</v>
      </c>
      <c r="N42" s="3" t="str">
        <f t="shared" si="7"/>
        <v/>
      </c>
      <c r="S42" s="3">
        <f t="shared" si="8"/>
        <v>0</v>
      </c>
      <c r="T42" s="33">
        <f>SUM($K$5:K42)</f>
        <v>230.46536368671605</v>
      </c>
      <c r="U42" s="34">
        <f t="shared" si="11"/>
        <v>0</v>
      </c>
      <c r="V42" s="35" t="str">
        <f t="shared" si="13"/>
        <v/>
      </c>
      <c r="W42" s="36">
        <f t="shared" si="12"/>
        <v>0</v>
      </c>
      <c r="X42" s="35" t="str">
        <f t="shared" si="5"/>
        <v/>
      </c>
      <c r="AA42"/>
      <c r="AB42"/>
      <c r="AC42"/>
      <c r="AD42"/>
      <c r="AE42"/>
    </row>
    <row r="43" spans="1:31" ht="14.4">
      <c r="A43"/>
      <c r="B43"/>
      <c r="C43"/>
      <c r="D43"/>
      <c r="E43" s="25" t="s">
        <v>61</v>
      </c>
      <c r="F43" s="26" t="str">
        <f t="shared" si="0"/>
        <v/>
      </c>
      <c r="G43" s="27" t="str">
        <f t="shared" si="1"/>
        <v/>
      </c>
      <c r="H43" s="37" t="str">
        <f t="shared" si="9"/>
        <v/>
      </c>
      <c r="I43" s="29" t="str">
        <f t="shared" si="10"/>
        <v/>
      </c>
      <c r="J43" s="30">
        <f t="shared" si="2"/>
        <v>0</v>
      </c>
      <c r="K43" s="31" t="str">
        <f t="shared" si="6"/>
        <v/>
      </c>
      <c r="L43" s="32">
        <f t="shared" si="3"/>
        <v>0</v>
      </c>
      <c r="M43" s="3">
        <f t="shared" si="4"/>
        <v>0</v>
      </c>
      <c r="N43" s="3" t="str">
        <f t="shared" si="7"/>
        <v/>
      </c>
      <c r="S43" s="3">
        <f t="shared" si="8"/>
        <v>0</v>
      </c>
      <c r="T43" s="33">
        <f>SUM($K$5:K43)</f>
        <v>230.46536368671605</v>
      </c>
      <c r="U43" s="34">
        <f t="shared" si="11"/>
        <v>0</v>
      </c>
      <c r="V43" s="35" t="str">
        <f t="shared" si="13"/>
        <v/>
      </c>
      <c r="W43" s="36">
        <f t="shared" si="12"/>
        <v>0</v>
      </c>
      <c r="X43" s="35" t="str">
        <f t="shared" si="5"/>
        <v/>
      </c>
      <c r="AA43"/>
      <c r="AB43"/>
      <c r="AC43"/>
      <c r="AD43"/>
      <c r="AE43"/>
    </row>
    <row r="44" spans="1:31" ht="14.4">
      <c r="A44"/>
      <c r="B44"/>
      <c r="C44"/>
      <c r="D44"/>
      <c r="E44" s="25" t="s">
        <v>61</v>
      </c>
      <c r="F44" s="26" t="str">
        <f t="shared" si="0"/>
        <v/>
      </c>
      <c r="G44" s="27" t="str">
        <f t="shared" si="1"/>
        <v/>
      </c>
      <c r="H44" s="37" t="str">
        <f t="shared" si="9"/>
        <v/>
      </c>
      <c r="I44" s="29" t="str">
        <f t="shared" si="10"/>
        <v/>
      </c>
      <c r="J44" s="30">
        <f t="shared" si="2"/>
        <v>0</v>
      </c>
      <c r="K44" s="31" t="str">
        <f t="shared" si="6"/>
        <v/>
      </c>
      <c r="L44" s="32">
        <f t="shared" si="3"/>
        <v>0</v>
      </c>
      <c r="M44" s="3">
        <f t="shared" si="4"/>
        <v>0</v>
      </c>
      <c r="N44" s="3" t="str">
        <f t="shared" si="7"/>
        <v/>
      </c>
      <c r="S44" s="3">
        <f t="shared" si="8"/>
        <v>0</v>
      </c>
      <c r="T44" s="33">
        <f>SUM($K$5:K44)</f>
        <v>230.46536368671605</v>
      </c>
      <c r="U44" s="34">
        <f t="shared" si="11"/>
        <v>0</v>
      </c>
      <c r="V44" s="35" t="str">
        <f t="shared" si="13"/>
        <v/>
      </c>
      <c r="W44" s="36">
        <f t="shared" si="12"/>
        <v>0</v>
      </c>
      <c r="X44" s="35" t="str">
        <f t="shared" si="5"/>
        <v/>
      </c>
      <c r="AA44"/>
      <c r="AB44"/>
      <c r="AC44"/>
      <c r="AD44"/>
      <c r="AE44"/>
    </row>
    <row r="45" spans="1:31" ht="14.4">
      <c r="A45"/>
      <c r="B45"/>
      <c r="C45"/>
      <c r="D45"/>
      <c r="E45" s="25" t="s">
        <v>61</v>
      </c>
      <c r="F45" s="26" t="str">
        <f t="shared" si="0"/>
        <v/>
      </c>
      <c r="G45" s="27" t="str">
        <f t="shared" si="1"/>
        <v/>
      </c>
      <c r="H45" s="37" t="str">
        <f t="shared" si="9"/>
        <v/>
      </c>
      <c r="I45" s="29" t="str">
        <f t="shared" si="10"/>
        <v/>
      </c>
      <c r="J45" s="30">
        <f t="shared" si="2"/>
        <v>0</v>
      </c>
      <c r="K45" s="31" t="str">
        <f t="shared" si="6"/>
        <v/>
      </c>
      <c r="L45" s="32">
        <f t="shared" si="3"/>
        <v>0</v>
      </c>
      <c r="M45" s="3">
        <f t="shared" si="4"/>
        <v>0</v>
      </c>
      <c r="N45" s="3" t="str">
        <f t="shared" si="7"/>
        <v/>
      </c>
      <c r="S45" s="3">
        <f t="shared" si="8"/>
        <v>0</v>
      </c>
      <c r="T45" s="33">
        <f>SUM($K$5:K45)</f>
        <v>230.46536368671605</v>
      </c>
      <c r="U45" s="34">
        <f t="shared" si="11"/>
        <v>0</v>
      </c>
      <c r="V45" s="35" t="str">
        <f t="shared" si="13"/>
        <v/>
      </c>
      <c r="W45" s="36">
        <f t="shared" si="12"/>
        <v>0</v>
      </c>
      <c r="X45" s="35" t="str">
        <f t="shared" si="5"/>
        <v/>
      </c>
      <c r="AA45"/>
      <c r="AB45"/>
      <c r="AC45"/>
      <c r="AD45"/>
      <c r="AE45"/>
    </row>
    <row r="46" spans="1:31" ht="14.4">
      <c r="A46"/>
      <c r="B46"/>
      <c r="C46"/>
      <c r="D46"/>
      <c r="E46" s="25" t="s">
        <v>61</v>
      </c>
      <c r="F46" s="26" t="str">
        <f t="shared" si="0"/>
        <v/>
      </c>
      <c r="G46" s="27" t="str">
        <f t="shared" si="1"/>
        <v/>
      </c>
      <c r="H46" s="37" t="str">
        <f t="shared" si="9"/>
        <v/>
      </c>
      <c r="I46" s="29" t="str">
        <f t="shared" si="10"/>
        <v/>
      </c>
      <c r="J46" s="30">
        <f t="shared" si="2"/>
        <v>0</v>
      </c>
      <c r="K46" s="31" t="str">
        <f t="shared" si="6"/>
        <v/>
      </c>
      <c r="L46" s="32">
        <f t="shared" si="3"/>
        <v>0</v>
      </c>
      <c r="M46" s="3">
        <f t="shared" si="4"/>
        <v>0</v>
      </c>
      <c r="N46" s="3" t="str">
        <f t="shared" si="7"/>
        <v/>
      </c>
      <c r="S46" s="3">
        <f t="shared" si="8"/>
        <v>0</v>
      </c>
      <c r="T46" s="33">
        <f>SUM($K$5:K46)</f>
        <v>230.46536368671605</v>
      </c>
      <c r="U46" s="34">
        <f t="shared" si="11"/>
        <v>0</v>
      </c>
      <c r="V46" s="35" t="str">
        <f t="shared" si="13"/>
        <v/>
      </c>
      <c r="W46" s="36">
        <f t="shared" si="12"/>
        <v>0</v>
      </c>
      <c r="X46" s="35" t="str">
        <f t="shared" si="5"/>
        <v/>
      </c>
      <c r="AA46"/>
      <c r="AB46"/>
      <c r="AC46"/>
      <c r="AD46"/>
      <c r="AE46"/>
    </row>
    <row r="47" spans="1:31" ht="14.4">
      <c r="A47"/>
      <c r="B47"/>
      <c r="C47"/>
      <c r="D47"/>
      <c r="E47" s="25" t="s">
        <v>61</v>
      </c>
      <c r="F47" s="26" t="str">
        <f t="shared" si="0"/>
        <v/>
      </c>
      <c r="G47" s="27" t="str">
        <f t="shared" si="1"/>
        <v/>
      </c>
      <c r="H47" s="37" t="str">
        <f t="shared" si="9"/>
        <v/>
      </c>
      <c r="I47" s="29" t="str">
        <f t="shared" si="10"/>
        <v/>
      </c>
      <c r="J47" s="30">
        <f t="shared" si="2"/>
        <v>0</v>
      </c>
      <c r="K47" s="31" t="str">
        <f t="shared" si="6"/>
        <v/>
      </c>
      <c r="L47" s="32">
        <f t="shared" si="3"/>
        <v>0</v>
      </c>
      <c r="M47" s="3">
        <f t="shared" si="4"/>
        <v>0</v>
      </c>
      <c r="N47" s="3" t="str">
        <f t="shared" si="7"/>
        <v/>
      </c>
      <c r="S47" s="3">
        <f t="shared" si="8"/>
        <v>0</v>
      </c>
      <c r="T47" s="33">
        <f>SUM($K$5:K47)</f>
        <v>230.46536368671605</v>
      </c>
      <c r="U47" s="34">
        <f t="shared" si="11"/>
        <v>0</v>
      </c>
      <c r="V47" s="35" t="str">
        <f t="shared" si="13"/>
        <v/>
      </c>
      <c r="W47" s="36">
        <f t="shared" si="12"/>
        <v>0</v>
      </c>
      <c r="X47" s="35" t="str">
        <f t="shared" si="5"/>
        <v/>
      </c>
      <c r="AA47"/>
      <c r="AB47"/>
      <c r="AC47"/>
      <c r="AD47"/>
      <c r="AE47"/>
    </row>
    <row r="48" spans="1:31" ht="14.4">
      <c r="A48"/>
      <c r="B48"/>
      <c r="C48"/>
      <c r="D48"/>
      <c r="E48" s="25" t="s">
        <v>61</v>
      </c>
      <c r="F48" s="26" t="str">
        <f t="shared" si="0"/>
        <v/>
      </c>
      <c r="G48" s="27" t="str">
        <f t="shared" si="1"/>
        <v/>
      </c>
      <c r="H48" s="37" t="str">
        <f t="shared" si="9"/>
        <v/>
      </c>
      <c r="I48" s="29" t="str">
        <f t="shared" si="10"/>
        <v/>
      </c>
      <c r="J48" s="30">
        <f t="shared" si="2"/>
        <v>0</v>
      </c>
      <c r="K48" s="31" t="str">
        <f t="shared" si="6"/>
        <v/>
      </c>
      <c r="L48" s="32">
        <f t="shared" si="3"/>
        <v>0</v>
      </c>
      <c r="M48" s="3">
        <f t="shared" si="4"/>
        <v>0</v>
      </c>
      <c r="N48" s="3" t="str">
        <f t="shared" si="7"/>
        <v/>
      </c>
      <c r="S48" s="3">
        <f t="shared" si="8"/>
        <v>0</v>
      </c>
      <c r="T48" s="33">
        <f>SUM($K$5:K48)</f>
        <v>230.46536368671605</v>
      </c>
      <c r="U48" s="34">
        <f t="shared" si="11"/>
        <v>0</v>
      </c>
      <c r="V48" s="35" t="str">
        <f t="shared" si="13"/>
        <v/>
      </c>
      <c r="W48" s="36">
        <f t="shared" si="12"/>
        <v>0</v>
      </c>
      <c r="X48" s="35" t="str">
        <f t="shared" si="5"/>
        <v/>
      </c>
      <c r="AA48"/>
      <c r="AB48"/>
      <c r="AC48"/>
      <c r="AD48"/>
      <c r="AE48"/>
    </row>
    <row r="49" spans="1:31" ht="14.4">
      <c r="A49"/>
      <c r="B49"/>
      <c r="C49"/>
      <c r="D49"/>
      <c r="E49" s="25" t="s">
        <v>61</v>
      </c>
      <c r="F49" s="26" t="str">
        <f t="shared" si="0"/>
        <v/>
      </c>
      <c r="G49" s="27" t="str">
        <f t="shared" si="1"/>
        <v/>
      </c>
      <c r="H49" s="37" t="str">
        <f t="shared" si="9"/>
        <v/>
      </c>
      <c r="I49" s="29" t="str">
        <f t="shared" si="10"/>
        <v/>
      </c>
      <c r="J49" s="30">
        <f t="shared" si="2"/>
        <v>0</v>
      </c>
      <c r="K49" s="31" t="str">
        <f t="shared" si="6"/>
        <v/>
      </c>
      <c r="L49" s="32">
        <f t="shared" si="3"/>
        <v>0</v>
      </c>
      <c r="M49" s="3">
        <f t="shared" si="4"/>
        <v>0</v>
      </c>
      <c r="N49" s="3" t="str">
        <f t="shared" si="7"/>
        <v/>
      </c>
      <c r="S49" s="3">
        <f t="shared" si="8"/>
        <v>0</v>
      </c>
      <c r="T49" s="33">
        <f>SUM($K$5:K49)</f>
        <v>230.46536368671605</v>
      </c>
      <c r="U49" s="34">
        <f t="shared" si="11"/>
        <v>0</v>
      </c>
      <c r="V49" s="35" t="str">
        <f t="shared" si="13"/>
        <v/>
      </c>
      <c r="W49" s="36">
        <f t="shared" si="12"/>
        <v>0</v>
      </c>
      <c r="X49" s="35" t="str">
        <f t="shared" si="5"/>
        <v/>
      </c>
      <c r="AA49"/>
      <c r="AB49"/>
      <c r="AC49"/>
      <c r="AD49"/>
      <c r="AE49"/>
    </row>
    <row r="50" spans="1:31" ht="14.4">
      <c r="A50"/>
      <c r="B50"/>
      <c r="C50"/>
      <c r="D50"/>
      <c r="E50" s="25" t="s">
        <v>61</v>
      </c>
      <c r="F50" s="26" t="str">
        <f t="shared" si="0"/>
        <v/>
      </c>
      <c r="G50" s="27" t="str">
        <f t="shared" si="1"/>
        <v/>
      </c>
      <c r="H50" s="37" t="str">
        <f t="shared" si="9"/>
        <v/>
      </c>
      <c r="I50" s="29" t="str">
        <f t="shared" si="10"/>
        <v/>
      </c>
      <c r="J50" s="30">
        <f t="shared" si="2"/>
        <v>0</v>
      </c>
      <c r="K50" s="31" t="str">
        <f t="shared" si="6"/>
        <v/>
      </c>
      <c r="L50" s="32">
        <f t="shared" si="3"/>
        <v>0</v>
      </c>
      <c r="M50" s="3">
        <f t="shared" si="4"/>
        <v>0</v>
      </c>
      <c r="N50" s="3" t="str">
        <f t="shared" si="7"/>
        <v/>
      </c>
      <c r="S50" s="3">
        <f t="shared" si="8"/>
        <v>0</v>
      </c>
      <c r="T50" s="33">
        <f>SUM($K$5:K50)</f>
        <v>230.46536368671605</v>
      </c>
      <c r="U50" s="34">
        <f t="shared" si="11"/>
        <v>0</v>
      </c>
      <c r="V50" s="35" t="str">
        <f t="shared" si="13"/>
        <v/>
      </c>
      <c r="W50" s="36">
        <f t="shared" si="12"/>
        <v>0</v>
      </c>
      <c r="X50" s="35" t="str">
        <f t="shared" si="5"/>
        <v/>
      </c>
      <c r="AA50"/>
      <c r="AB50"/>
      <c r="AC50"/>
      <c r="AD50"/>
      <c r="AE50"/>
    </row>
    <row r="51" spans="1:31" ht="14.4">
      <c r="A51"/>
      <c r="B51"/>
      <c r="C51"/>
      <c r="D51"/>
      <c r="E51" s="25" t="s">
        <v>61</v>
      </c>
      <c r="F51" s="26" t="str">
        <f t="shared" si="0"/>
        <v/>
      </c>
      <c r="G51" s="27" t="str">
        <f t="shared" si="1"/>
        <v/>
      </c>
      <c r="H51" s="37" t="str">
        <f t="shared" si="9"/>
        <v/>
      </c>
      <c r="I51" s="29" t="str">
        <f t="shared" si="10"/>
        <v/>
      </c>
      <c r="J51" s="30">
        <f t="shared" si="2"/>
        <v>0</v>
      </c>
      <c r="K51" s="31" t="str">
        <f t="shared" si="6"/>
        <v/>
      </c>
      <c r="L51" s="32">
        <f t="shared" si="3"/>
        <v>0</v>
      </c>
      <c r="M51" s="3">
        <f t="shared" si="4"/>
        <v>0</v>
      </c>
      <c r="N51" s="3" t="str">
        <f t="shared" si="7"/>
        <v/>
      </c>
      <c r="S51" s="3">
        <f t="shared" si="8"/>
        <v>0</v>
      </c>
      <c r="T51" s="33">
        <f>SUM($K$5:K51)</f>
        <v>230.46536368671605</v>
      </c>
      <c r="U51" s="34">
        <f t="shared" si="11"/>
        <v>0</v>
      </c>
      <c r="V51" s="35" t="str">
        <f t="shared" si="13"/>
        <v/>
      </c>
      <c r="W51" s="36">
        <f t="shared" si="12"/>
        <v>0</v>
      </c>
      <c r="X51" s="35" t="str">
        <f t="shared" si="5"/>
        <v/>
      </c>
      <c r="AA51"/>
      <c r="AB51"/>
      <c r="AC51"/>
      <c r="AD51"/>
      <c r="AE51"/>
    </row>
    <row r="52" spans="1:31" ht="14.4">
      <c r="A52"/>
      <c r="B52"/>
      <c r="C52"/>
      <c r="D52"/>
      <c r="E52" s="25" t="s">
        <v>61</v>
      </c>
      <c r="F52" s="26" t="str">
        <f t="shared" si="0"/>
        <v/>
      </c>
      <c r="G52" s="27" t="str">
        <f t="shared" si="1"/>
        <v/>
      </c>
      <c r="H52" s="37" t="str">
        <f t="shared" si="9"/>
        <v/>
      </c>
      <c r="I52" s="29" t="str">
        <f t="shared" si="10"/>
        <v/>
      </c>
      <c r="J52" s="30">
        <f t="shared" si="2"/>
        <v>0</v>
      </c>
      <c r="K52" s="31" t="str">
        <f t="shared" si="6"/>
        <v/>
      </c>
      <c r="L52" s="32">
        <f t="shared" si="3"/>
        <v>0</v>
      </c>
      <c r="M52" s="3">
        <f t="shared" si="4"/>
        <v>0</v>
      </c>
      <c r="N52" s="3" t="str">
        <f t="shared" si="7"/>
        <v/>
      </c>
      <c r="S52" s="3">
        <f t="shared" si="8"/>
        <v>0</v>
      </c>
      <c r="T52" s="33">
        <f>SUM($K$5:K52)</f>
        <v>230.46536368671605</v>
      </c>
      <c r="U52" s="34">
        <f t="shared" si="11"/>
        <v>0</v>
      </c>
      <c r="V52" s="35" t="str">
        <f t="shared" si="13"/>
        <v/>
      </c>
      <c r="W52" s="36">
        <f t="shared" si="12"/>
        <v>0</v>
      </c>
      <c r="X52" s="35" t="str">
        <f t="shared" si="5"/>
        <v/>
      </c>
      <c r="AA52"/>
      <c r="AB52"/>
      <c r="AC52"/>
      <c r="AD52"/>
      <c r="AE52"/>
    </row>
    <row r="53" spans="1:31" ht="14.4">
      <c r="A53"/>
      <c r="B53"/>
      <c r="C53"/>
      <c r="D53"/>
      <c r="E53" s="25" t="s">
        <v>61</v>
      </c>
      <c r="F53" s="26" t="str">
        <f t="shared" si="0"/>
        <v/>
      </c>
      <c r="G53" s="27" t="str">
        <f t="shared" si="1"/>
        <v/>
      </c>
      <c r="H53" s="37" t="str">
        <f t="shared" si="9"/>
        <v/>
      </c>
      <c r="I53" s="29" t="str">
        <f t="shared" si="10"/>
        <v/>
      </c>
      <c r="J53" s="30">
        <f t="shared" si="2"/>
        <v>0</v>
      </c>
      <c r="K53" s="31" t="str">
        <f t="shared" si="6"/>
        <v/>
      </c>
      <c r="L53" s="32">
        <f t="shared" si="3"/>
        <v>0</v>
      </c>
      <c r="M53" s="3">
        <f t="shared" si="4"/>
        <v>0</v>
      </c>
      <c r="N53" s="3" t="str">
        <f t="shared" si="7"/>
        <v/>
      </c>
      <c r="S53" s="3">
        <f t="shared" si="8"/>
        <v>0</v>
      </c>
      <c r="T53" s="33">
        <f>SUM($K$5:K53)</f>
        <v>230.46536368671605</v>
      </c>
      <c r="U53" s="34">
        <f t="shared" si="11"/>
        <v>0</v>
      </c>
      <c r="V53" s="35" t="str">
        <f t="shared" si="13"/>
        <v/>
      </c>
      <c r="W53" s="36">
        <f t="shared" si="12"/>
        <v>0</v>
      </c>
      <c r="X53" s="35" t="str">
        <f t="shared" si="5"/>
        <v/>
      </c>
      <c r="AA53"/>
      <c r="AB53"/>
      <c r="AC53"/>
      <c r="AD53"/>
      <c r="AE53"/>
    </row>
    <row r="54" spans="1:31" ht="14.4">
      <c r="A54"/>
      <c r="B54"/>
      <c r="C54"/>
      <c r="D54"/>
      <c r="E54" s="25" t="s">
        <v>61</v>
      </c>
      <c r="F54" s="26" t="str">
        <f t="shared" si="0"/>
        <v/>
      </c>
      <c r="G54" s="27" t="str">
        <f t="shared" si="1"/>
        <v/>
      </c>
      <c r="H54" s="37" t="str">
        <f t="shared" si="9"/>
        <v/>
      </c>
      <c r="I54" s="29" t="str">
        <f t="shared" si="10"/>
        <v/>
      </c>
      <c r="J54" s="30">
        <f t="shared" si="2"/>
        <v>0</v>
      </c>
      <c r="K54" s="31" t="str">
        <f t="shared" si="6"/>
        <v/>
      </c>
      <c r="L54" s="32">
        <f t="shared" si="3"/>
        <v>0</v>
      </c>
      <c r="M54" s="3">
        <f t="shared" si="4"/>
        <v>0</v>
      </c>
      <c r="N54" s="3" t="str">
        <f t="shared" si="7"/>
        <v/>
      </c>
      <c r="S54" s="3">
        <f t="shared" si="8"/>
        <v>0</v>
      </c>
      <c r="T54" s="33">
        <f>SUM($K$5:K54)</f>
        <v>230.46536368671605</v>
      </c>
      <c r="U54" s="34">
        <f t="shared" si="11"/>
        <v>0</v>
      </c>
      <c r="V54" s="35" t="str">
        <f t="shared" si="13"/>
        <v/>
      </c>
      <c r="W54" s="36">
        <f t="shared" si="12"/>
        <v>0</v>
      </c>
      <c r="X54" s="35" t="str">
        <f t="shared" si="5"/>
        <v/>
      </c>
      <c r="AA54"/>
      <c r="AB54"/>
      <c r="AC54"/>
      <c r="AD54"/>
      <c r="AE54"/>
    </row>
    <row r="55" spans="1:31" ht="14.4">
      <c r="A55"/>
      <c r="B55"/>
      <c r="C55"/>
      <c r="D55"/>
      <c r="E55" s="25" t="s">
        <v>61</v>
      </c>
      <c r="F55" s="26" t="str">
        <f t="shared" si="0"/>
        <v/>
      </c>
      <c r="G55" s="27" t="str">
        <f t="shared" si="1"/>
        <v/>
      </c>
      <c r="H55" s="37" t="str">
        <f t="shared" si="9"/>
        <v/>
      </c>
      <c r="I55" s="29" t="str">
        <f t="shared" si="10"/>
        <v/>
      </c>
      <c r="J55" s="30">
        <f t="shared" si="2"/>
        <v>0</v>
      </c>
      <c r="K55" s="31" t="str">
        <f t="shared" si="6"/>
        <v/>
      </c>
      <c r="L55" s="32">
        <f t="shared" si="3"/>
        <v>0</v>
      </c>
      <c r="M55" s="3">
        <f t="shared" si="4"/>
        <v>0</v>
      </c>
      <c r="N55" s="3" t="str">
        <f t="shared" si="7"/>
        <v/>
      </c>
      <c r="S55" s="3">
        <f t="shared" si="8"/>
        <v>0</v>
      </c>
      <c r="T55" s="33">
        <f>SUM($K$5:K55)</f>
        <v>230.46536368671605</v>
      </c>
      <c r="U55" s="34">
        <f t="shared" si="11"/>
        <v>0</v>
      </c>
      <c r="V55" s="35" t="str">
        <f t="shared" si="13"/>
        <v/>
      </c>
      <c r="W55" s="36">
        <f t="shared" si="12"/>
        <v>0</v>
      </c>
      <c r="X55" s="35" t="str">
        <f t="shared" si="5"/>
        <v/>
      </c>
      <c r="AA55"/>
      <c r="AB55"/>
      <c r="AC55"/>
      <c r="AD55"/>
      <c r="AE55"/>
    </row>
    <row r="56" spans="1:31" ht="14.4">
      <c r="A56"/>
      <c r="B56"/>
      <c r="C56"/>
      <c r="D56"/>
      <c r="E56" s="25" t="s">
        <v>61</v>
      </c>
      <c r="F56" s="26" t="str">
        <f t="shared" si="0"/>
        <v/>
      </c>
      <c r="G56" s="27" t="str">
        <f t="shared" si="1"/>
        <v/>
      </c>
      <c r="H56" s="37" t="str">
        <f t="shared" si="9"/>
        <v/>
      </c>
      <c r="I56" s="29" t="str">
        <f t="shared" si="10"/>
        <v/>
      </c>
      <c r="J56" s="30">
        <f t="shared" si="2"/>
        <v>0</v>
      </c>
      <c r="K56" s="31" t="str">
        <f t="shared" si="6"/>
        <v/>
      </c>
      <c r="L56" s="32">
        <f t="shared" si="3"/>
        <v>0</v>
      </c>
      <c r="M56" s="3">
        <f t="shared" si="4"/>
        <v>0</v>
      </c>
      <c r="N56" s="3" t="str">
        <f t="shared" si="7"/>
        <v/>
      </c>
      <c r="S56" s="3">
        <f t="shared" si="8"/>
        <v>0</v>
      </c>
      <c r="T56" s="33">
        <f>SUM($K$5:K56)</f>
        <v>230.46536368671605</v>
      </c>
      <c r="U56" s="34">
        <f t="shared" si="11"/>
        <v>0</v>
      </c>
      <c r="V56" s="35" t="str">
        <f t="shared" si="13"/>
        <v/>
      </c>
      <c r="W56" s="36">
        <f t="shared" si="12"/>
        <v>0</v>
      </c>
      <c r="X56" s="35" t="str">
        <f t="shared" si="5"/>
        <v/>
      </c>
      <c r="AA56"/>
      <c r="AB56"/>
      <c r="AC56"/>
      <c r="AD56"/>
      <c r="AE56"/>
    </row>
    <row r="57" spans="1:31" ht="14.4">
      <c r="A57"/>
      <c r="B57"/>
      <c r="C57"/>
      <c r="D57"/>
      <c r="E57" s="25" t="s">
        <v>61</v>
      </c>
      <c r="F57" s="26" t="str">
        <f t="shared" si="0"/>
        <v/>
      </c>
      <c r="G57" s="27" t="str">
        <f t="shared" si="1"/>
        <v/>
      </c>
      <c r="H57" s="37" t="str">
        <f t="shared" si="9"/>
        <v/>
      </c>
      <c r="I57" s="29" t="str">
        <f t="shared" si="10"/>
        <v/>
      </c>
      <c r="J57" s="30">
        <f t="shared" si="2"/>
        <v>0</v>
      </c>
      <c r="K57" s="31" t="str">
        <f t="shared" si="6"/>
        <v/>
      </c>
      <c r="L57" s="32">
        <f t="shared" si="3"/>
        <v>0</v>
      </c>
      <c r="M57" s="3">
        <f t="shared" si="4"/>
        <v>0</v>
      </c>
      <c r="N57" s="3" t="str">
        <f t="shared" si="7"/>
        <v/>
      </c>
      <c r="S57" s="3">
        <f t="shared" si="8"/>
        <v>0</v>
      </c>
      <c r="T57" s="33">
        <f>SUM($K$5:K57)</f>
        <v>230.46536368671605</v>
      </c>
      <c r="U57" s="34">
        <f t="shared" si="11"/>
        <v>0</v>
      </c>
      <c r="V57" s="35" t="str">
        <f t="shared" si="13"/>
        <v/>
      </c>
      <c r="W57" s="36">
        <f t="shared" si="12"/>
        <v>0</v>
      </c>
      <c r="X57" s="35" t="str">
        <f t="shared" si="5"/>
        <v/>
      </c>
      <c r="AA57"/>
      <c r="AB57"/>
      <c r="AC57"/>
      <c r="AD57"/>
      <c r="AE57"/>
    </row>
    <row r="58" spans="1:31" ht="14.4">
      <c r="A58"/>
      <c r="B58"/>
      <c r="C58"/>
      <c r="D58"/>
      <c r="E58" s="25" t="s">
        <v>61</v>
      </c>
      <c r="F58" s="26" t="str">
        <f t="shared" si="0"/>
        <v/>
      </c>
      <c r="G58" s="27" t="str">
        <f t="shared" si="1"/>
        <v/>
      </c>
      <c r="H58" s="37" t="str">
        <f t="shared" si="9"/>
        <v/>
      </c>
      <c r="I58" s="29" t="str">
        <f t="shared" si="10"/>
        <v/>
      </c>
      <c r="J58" s="30">
        <f t="shared" si="2"/>
        <v>0</v>
      </c>
      <c r="K58" s="31" t="str">
        <f t="shared" si="6"/>
        <v/>
      </c>
      <c r="L58" s="32">
        <f t="shared" si="3"/>
        <v>0</v>
      </c>
      <c r="M58" s="3">
        <f t="shared" si="4"/>
        <v>0</v>
      </c>
      <c r="N58" s="3" t="str">
        <f t="shared" si="7"/>
        <v/>
      </c>
      <c r="S58" s="3">
        <f t="shared" si="8"/>
        <v>0</v>
      </c>
      <c r="T58" s="33">
        <f>SUM($K$5:K58)</f>
        <v>230.46536368671605</v>
      </c>
      <c r="U58" s="34">
        <f t="shared" si="11"/>
        <v>0</v>
      </c>
      <c r="V58" s="35" t="str">
        <f t="shared" si="13"/>
        <v/>
      </c>
      <c r="W58" s="36">
        <f t="shared" si="12"/>
        <v>0</v>
      </c>
      <c r="X58" s="35" t="str">
        <f t="shared" si="5"/>
        <v/>
      </c>
      <c r="AA58"/>
      <c r="AB58"/>
      <c r="AC58"/>
      <c r="AD58"/>
      <c r="AE58"/>
    </row>
    <row r="59" spans="1:31" ht="14.4">
      <c r="A59"/>
      <c r="B59"/>
      <c r="C59"/>
      <c r="D59"/>
      <c r="E59" s="25" t="s">
        <v>61</v>
      </c>
      <c r="F59" s="26" t="str">
        <f t="shared" si="0"/>
        <v/>
      </c>
      <c r="G59" s="27" t="str">
        <f t="shared" si="1"/>
        <v/>
      </c>
      <c r="H59" s="37" t="str">
        <f t="shared" si="9"/>
        <v/>
      </c>
      <c r="I59" s="29" t="str">
        <f t="shared" si="10"/>
        <v/>
      </c>
      <c r="J59" s="30">
        <f t="shared" si="2"/>
        <v>0</v>
      </c>
      <c r="K59" s="31" t="str">
        <f t="shared" si="6"/>
        <v/>
      </c>
      <c r="L59" s="32">
        <f t="shared" si="3"/>
        <v>0</v>
      </c>
      <c r="M59" s="3">
        <f t="shared" si="4"/>
        <v>0</v>
      </c>
      <c r="N59" s="3" t="str">
        <f t="shared" si="7"/>
        <v/>
      </c>
      <c r="S59" s="3">
        <f t="shared" si="8"/>
        <v>0</v>
      </c>
      <c r="T59" s="33">
        <f>SUM($K$5:K59)</f>
        <v>230.46536368671605</v>
      </c>
      <c r="U59" s="34">
        <f t="shared" si="11"/>
        <v>0</v>
      </c>
      <c r="V59" s="35" t="str">
        <f t="shared" si="13"/>
        <v/>
      </c>
      <c r="W59" s="36">
        <f t="shared" si="12"/>
        <v>0</v>
      </c>
      <c r="X59" s="35" t="str">
        <f t="shared" si="5"/>
        <v/>
      </c>
      <c r="AA59"/>
      <c r="AB59"/>
      <c r="AC59"/>
      <c r="AD59"/>
      <c r="AE59"/>
    </row>
    <row r="60" spans="1:31" ht="14.4">
      <c r="A60"/>
      <c r="B60"/>
      <c r="C60"/>
      <c r="D60"/>
      <c r="E60" s="25" t="s">
        <v>61</v>
      </c>
      <c r="F60" s="26" t="str">
        <f t="shared" si="0"/>
        <v/>
      </c>
      <c r="G60" s="27" t="str">
        <f t="shared" si="1"/>
        <v/>
      </c>
      <c r="H60" s="37" t="str">
        <f t="shared" si="9"/>
        <v/>
      </c>
      <c r="I60" s="29" t="str">
        <f t="shared" si="10"/>
        <v/>
      </c>
      <c r="J60" s="30">
        <f t="shared" si="2"/>
        <v>0</v>
      </c>
      <c r="K60" s="31" t="str">
        <f t="shared" si="6"/>
        <v/>
      </c>
      <c r="L60" s="32">
        <f t="shared" si="3"/>
        <v>0</v>
      </c>
      <c r="M60" s="3">
        <f t="shared" si="4"/>
        <v>0</v>
      </c>
      <c r="N60" s="3" t="str">
        <f t="shared" si="7"/>
        <v/>
      </c>
      <c r="S60" s="3">
        <f t="shared" si="8"/>
        <v>0</v>
      </c>
      <c r="T60" s="33">
        <f>SUM($K$5:K60)</f>
        <v>230.46536368671605</v>
      </c>
      <c r="U60" s="34">
        <f t="shared" si="11"/>
        <v>0</v>
      </c>
      <c r="V60" s="35" t="str">
        <f t="shared" si="13"/>
        <v/>
      </c>
      <c r="W60" s="36">
        <f t="shared" si="12"/>
        <v>0</v>
      </c>
      <c r="X60" s="35" t="str">
        <f t="shared" si="5"/>
        <v/>
      </c>
      <c r="AA60"/>
      <c r="AB60"/>
      <c r="AC60"/>
      <c r="AD60"/>
      <c r="AE60"/>
    </row>
    <row r="61" spans="1:31" ht="14.4">
      <c r="A61"/>
      <c r="B61"/>
      <c r="C61"/>
      <c r="D61"/>
      <c r="E61" s="25" t="s">
        <v>61</v>
      </c>
      <c r="F61" s="26" t="str">
        <f t="shared" si="0"/>
        <v/>
      </c>
      <c r="G61" s="27" t="str">
        <f t="shared" si="1"/>
        <v/>
      </c>
      <c r="H61" s="37" t="str">
        <f t="shared" si="9"/>
        <v/>
      </c>
      <c r="I61" s="29" t="str">
        <f t="shared" si="10"/>
        <v/>
      </c>
      <c r="J61" s="30">
        <f t="shared" si="2"/>
        <v>0</v>
      </c>
      <c r="K61" s="31" t="str">
        <f t="shared" si="6"/>
        <v/>
      </c>
      <c r="L61" s="32">
        <f t="shared" si="3"/>
        <v>0</v>
      </c>
      <c r="M61" s="3">
        <f t="shared" si="4"/>
        <v>0</v>
      </c>
      <c r="N61" s="3" t="str">
        <f t="shared" si="7"/>
        <v/>
      </c>
      <c r="S61" s="3">
        <f t="shared" si="8"/>
        <v>0</v>
      </c>
      <c r="T61" s="33">
        <f>SUM($K$5:K61)</f>
        <v>230.46536368671605</v>
      </c>
      <c r="U61" s="34">
        <f t="shared" si="11"/>
        <v>0</v>
      </c>
      <c r="V61" s="35" t="str">
        <f t="shared" si="13"/>
        <v/>
      </c>
      <c r="W61" s="36">
        <f t="shared" si="12"/>
        <v>0</v>
      </c>
      <c r="X61" s="35" t="str">
        <f t="shared" si="5"/>
        <v/>
      </c>
      <c r="AA61"/>
      <c r="AB61"/>
      <c r="AC61"/>
      <c r="AD61"/>
      <c r="AE61"/>
    </row>
    <row r="62" spans="1:31" ht="14.4">
      <c r="A62"/>
      <c r="B62"/>
      <c r="C62"/>
      <c r="D62"/>
      <c r="E62" s="25" t="s">
        <v>61</v>
      </c>
      <c r="F62" s="26" t="str">
        <f t="shared" si="0"/>
        <v/>
      </c>
      <c r="G62" s="27" t="str">
        <f t="shared" si="1"/>
        <v/>
      </c>
      <c r="H62" s="37" t="str">
        <f t="shared" si="9"/>
        <v/>
      </c>
      <c r="I62" s="29" t="str">
        <f t="shared" si="10"/>
        <v/>
      </c>
      <c r="J62" s="30">
        <f t="shared" si="2"/>
        <v>0</v>
      </c>
      <c r="K62" s="31" t="str">
        <f t="shared" si="6"/>
        <v/>
      </c>
      <c r="L62" s="32">
        <f t="shared" si="3"/>
        <v>0</v>
      </c>
      <c r="M62" s="3">
        <f t="shared" si="4"/>
        <v>0</v>
      </c>
      <c r="N62" s="3" t="str">
        <f t="shared" si="7"/>
        <v/>
      </c>
      <c r="S62" s="3">
        <f t="shared" si="8"/>
        <v>0</v>
      </c>
      <c r="T62" s="33">
        <f>SUM($K$5:K62)</f>
        <v>230.46536368671605</v>
      </c>
      <c r="U62" s="34">
        <f t="shared" si="11"/>
        <v>0</v>
      </c>
      <c r="V62" s="35" t="str">
        <f t="shared" si="13"/>
        <v/>
      </c>
      <c r="W62" s="36">
        <f t="shared" si="12"/>
        <v>0</v>
      </c>
      <c r="X62" s="35" t="str">
        <f t="shared" si="5"/>
        <v/>
      </c>
      <c r="AA62"/>
      <c r="AB62"/>
      <c r="AC62"/>
      <c r="AD62"/>
      <c r="AE62"/>
    </row>
    <row r="63" spans="1:31" ht="14.4">
      <c r="A63"/>
      <c r="B63"/>
      <c r="C63"/>
      <c r="D63"/>
      <c r="E63" s="25" t="s">
        <v>61</v>
      </c>
      <c r="F63" s="26" t="str">
        <f t="shared" si="0"/>
        <v/>
      </c>
      <c r="G63" s="27" t="str">
        <f t="shared" si="1"/>
        <v/>
      </c>
      <c r="H63" s="37" t="str">
        <f t="shared" si="9"/>
        <v/>
      </c>
      <c r="I63" s="29" t="str">
        <f t="shared" si="10"/>
        <v/>
      </c>
      <c r="J63" s="30">
        <f t="shared" si="2"/>
        <v>0</v>
      </c>
      <c r="K63" s="31" t="str">
        <f t="shared" si="6"/>
        <v/>
      </c>
      <c r="L63" s="32">
        <f t="shared" si="3"/>
        <v>0</v>
      </c>
      <c r="M63" s="3">
        <f t="shared" si="4"/>
        <v>0</v>
      </c>
      <c r="N63" s="3" t="str">
        <f t="shared" si="7"/>
        <v/>
      </c>
      <c r="S63" s="3">
        <f t="shared" si="8"/>
        <v>0</v>
      </c>
      <c r="T63" s="33">
        <f>SUM($K$5:K63)</f>
        <v>230.46536368671605</v>
      </c>
      <c r="U63" s="34">
        <f t="shared" si="11"/>
        <v>0</v>
      </c>
      <c r="V63" s="35" t="str">
        <f t="shared" si="13"/>
        <v/>
      </c>
      <c r="W63" s="36">
        <f t="shared" si="12"/>
        <v>0</v>
      </c>
      <c r="X63" s="35" t="str">
        <f t="shared" si="5"/>
        <v/>
      </c>
      <c r="AA63"/>
      <c r="AB63"/>
      <c r="AC63"/>
      <c r="AD63"/>
      <c r="AE63"/>
    </row>
    <row r="64" spans="1:31" ht="14.4">
      <c r="A64"/>
      <c r="B64"/>
      <c r="C64"/>
      <c r="D64"/>
      <c r="E64" s="25" t="s">
        <v>61</v>
      </c>
      <c r="F64" s="26" t="str">
        <f t="shared" si="0"/>
        <v/>
      </c>
      <c r="G64" s="27" t="str">
        <f t="shared" si="1"/>
        <v/>
      </c>
      <c r="H64" s="37" t="str">
        <f t="shared" si="9"/>
        <v/>
      </c>
      <c r="I64" s="29" t="str">
        <f t="shared" si="10"/>
        <v/>
      </c>
      <c r="J64" s="30">
        <f t="shared" si="2"/>
        <v>0</v>
      </c>
      <c r="K64" s="31" t="str">
        <f t="shared" si="6"/>
        <v/>
      </c>
      <c r="L64" s="32">
        <f t="shared" si="3"/>
        <v>0</v>
      </c>
      <c r="M64" s="3">
        <f t="shared" si="4"/>
        <v>0</v>
      </c>
      <c r="N64" s="3" t="str">
        <f t="shared" si="7"/>
        <v/>
      </c>
      <c r="S64" s="3">
        <f t="shared" si="8"/>
        <v>0</v>
      </c>
      <c r="T64" s="33">
        <f>SUM($K$5:K64)</f>
        <v>230.46536368671605</v>
      </c>
      <c r="U64" s="34">
        <f t="shared" si="11"/>
        <v>0</v>
      </c>
      <c r="V64" s="35" t="str">
        <f t="shared" si="13"/>
        <v/>
      </c>
      <c r="W64" s="36">
        <f t="shared" si="12"/>
        <v>0</v>
      </c>
      <c r="X64" s="35" t="str">
        <f t="shared" si="5"/>
        <v/>
      </c>
      <c r="AA64"/>
      <c r="AB64"/>
      <c r="AC64"/>
      <c r="AD64"/>
      <c r="AE64"/>
    </row>
    <row r="65" spans="1:31" ht="14.4">
      <c r="A65"/>
      <c r="B65"/>
      <c r="C65"/>
      <c r="D65"/>
      <c r="E65" s="25" t="s">
        <v>61</v>
      </c>
      <c r="F65" s="26" t="str">
        <f t="shared" si="0"/>
        <v/>
      </c>
      <c r="G65" s="27" t="str">
        <f t="shared" si="1"/>
        <v/>
      </c>
      <c r="H65" s="37" t="str">
        <f t="shared" si="9"/>
        <v/>
      </c>
      <c r="I65" s="29" t="str">
        <f t="shared" si="10"/>
        <v/>
      </c>
      <c r="J65" s="30">
        <f t="shared" si="2"/>
        <v>0</v>
      </c>
      <c r="K65" s="31" t="str">
        <f t="shared" si="6"/>
        <v/>
      </c>
      <c r="L65" s="32">
        <f t="shared" si="3"/>
        <v>0</v>
      </c>
      <c r="M65" s="3">
        <f t="shared" si="4"/>
        <v>0</v>
      </c>
      <c r="N65" s="3" t="str">
        <f t="shared" si="7"/>
        <v/>
      </c>
      <c r="S65" s="3">
        <f t="shared" si="8"/>
        <v>0</v>
      </c>
      <c r="T65" s="33">
        <f>SUM($K$5:K65)</f>
        <v>230.46536368671605</v>
      </c>
      <c r="U65" s="34">
        <f t="shared" si="11"/>
        <v>0</v>
      </c>
      <c r="V65" s="35" t="str">
        <f t="shared" si="13"/>
        <v/>
      </c>
      <c r="W65" s="36">
        <f t="shared" si="12"/>
        <v>0</v>
      </c>
      <c r="X65" s="35" t="str">
        <f t="shared" si="5"/>
        <v/>
      </c>
      <c r="AA65"/>
      <c r="AB65"/>
      <c r="AC65"/>
      <c r="AD65"/>
      <c r="AE65"/>
    </row>
    <row r="66" spans="1:31" ht="14.4">
      <c r="A66"/>
      <c r="B66"/>
      <c r="C66"/>
      <c r="D66"/>
      <c r="E66" s="25" t="s">
        <v>61</v>
      </c>
      <c r="F66" s="26" t="str">
        <f t="shared" si="0"/>
        <v/>
      </c>
      <c r="G66" s="27" t="str">
        <f t="shared" si="1"/>
        <v/>
      </c>
      <c r="H66" s="37" t="str">
        <f t="shared" si="9"/>
        <v/>
      </c>
      <c r="I66" s="29" t="str">
        <f t="shared" si="10"/>
        <v/>
      </c>
      <c r="J66" s="30">
        <f t="shared" si="2"/>
        <v>0</v>
      </c>
      <c r="K66" s="31" t="str">
        <f t="shared" si="6"/>
        <v/>
      </c>
      <c r="L66" s="32">
        <f t="shared" si="3"/>
        <v>0</v>
      </c>
      <c r="M66" s="3">
        <f t="shared" si="4"/>
        <v>0</v>
      </c>
      <c r="N66" s="3" t="str">
        <f t="shared" si="7"/>
        <v/>
      </c>
      <c r="S66" s="3">
        <f t="shared" si="8"/>
        <v>0</v>
      </c>
      <c r="T66" s="33">
        <f>SUM($K$5:K66)</f>
        <v>230.46536368671605</v>
      </c>
      <c r="U66" s="34">
        <f t="shared" si="11"/>
        <v>0</v>
      </c>
      <c r="V66" s="35" t="str">
        <f t="shared" si="13"/>
        <v/>
      </c>
      <c r="W66" s="36">
        <f t="shared" si="12"/>
        <v>0</v>
      </c>
      <c r="X66" s="35" t="str">
        <f t="shared" si="5"/>
        <v/>
      </c>
      <c r="AA66"/>
      <c r="AB66"/>
      <c r="AC66"/>
      <c r="AD66"/>
      <c r="AE66"/>
    </row>
    <row r="67" spans="1:31" ht="14.4">
      <c r="A67"/>
      <c r="B67"/>
      <c r="C67"/>
      <c r="D67"/>
      <c r="E67" s="25" t="s">
        <v>61</v>
      </c>
      <c r="F67" s="26" t="str">
        <f t="shared" si="0"/>
        <v/>
      </c>
      <c r="G67" s="27" t="str">
        <f t="shared" si="1"/>
        <v/>
      </c>
      <c r="H67" s="37" t="str">
        <f t="shared" si="9"/>
        <v/>
      </c>
      <c r="I67" s="29" t="str">
        <f t="shared" si="10"/>
        <v/>
      </c>
      <c r="J67" s="30">
        <f t="shared" si="2"/>
        <v>0</v>
      </c>
      <c r="K67" s="31" t="str">
        <f t="shared" si="6"/>
        <v/>
      </c>
      <c r="L67" s="32">
        <f t="shared" si="3"/>
        <v>0</v>
      </c>
      <c r="M67" s="3">
        <f t="shared" si="4"/>
        <v>0</v>
      </c>
      <c r="N67" s="3" t="str">
        <f t="shared" si="7"/>
        <v/>
      </c>
      <c r="S67" s="3">
        <f t="shared" si="8"/>
        <v>0</v>
      </c>
      <c r="T67" s="33">
        <f>SUM($K$5:K67)</f>
        <v>230.46536368671605</v>
      </c>
      <c r="U67" s="34">
        <f t="shared" si="11"/>
        <v>0</v>
      </c>
      <c r="V67" s="35" t="str">
        <f t="shared" si="13"/>
        <v/>
      </c>
      <c r="W67" s="36">
        <f t="shared" si="12"/>
        <v>0</v>
      </c>
      <c r="X67" s="35" t="str">
        <f t="shared" si="5"/>
        <v/>
      </c>
      <c r="AA67"/>
      <c r="AB67"/>
      <c r="AC67"/>
      <c r="AD67"/>
      <c r="AE67"/>
    </row>
    <row r="68" spans="1:31" ht="14.4">
      <c r="A68"/>
      <c r="B68"/>
      <c r="C68"/>
      <c r="D68"/>
      <c r="E68" s="25" t="s">
        <v>61</v>
      </c>
      <c r="F68" s="26" t="str">
        <f t="shared" si="0"/>
        <v/>
      </c>
      <c r="G68" s="27" t="str">
        <f t="shared" si="1"/>
        <v/>
      </c>
      <c r="H68" s="37" t="str">
        <f t="shared" si="9"/>
        <v/>
      </c>
      <c r="I68" s="29" t="str">
        <f t="shared" si="10"/>
        <v/>
      </c>
      <c r="J68" s="30">
        <f t="shared" si="2"/>
        <v>0</v>
      </c>
      <c r="K68" s="31" t="str">
        <f t="shared" si="6"/>
        <v/>
      </c>
      <c r="L68" s="32">
        <f t="shared" si="3"/>
        <v>0</v>
      </c>
      <c r="M68" s="3">
        <f t="shared" si="4"/>
        <v>0</v>
      </c>
      <c r="N68" s="3" t="str">
        <f t="shared" si="7"/>
        <v/>
      </c>
      <c r="S68" s="3">
        <f t="shared" si="8"/>
        <v>0</v>
      </c>
      <c r="T68" s="33">
        <f>SUM($K$5:K68)</f>
        <v>230.46536368671605</v>
      </c>
      <c r="U68" s="34">
        <f t="shared" si="11"/>
        <v>0</v>
      </c>
      <c r="V68" s="35" t="str">
        <f t="shared" si="13"/>
        <v/>
      </c>
      <c r="W68" s="36">
        <f t="shared" si="12"/>
        <v>0</v>
      </c>
      <c r="X68" s="35" t="str">
        <f t="shared" si="5"/>
        <v/>
      </c>
      <c r="AA68"/>
      <c r="AB68"/>
      <c r="AC68"/>
      <c r="AD68"/>
      <c r="AE68"/>
    </row>
    <row r="69" spans="1:31" ht="14.4">
      <c r="A69"/>
      <c r="B69"/>
      <c r="C69"/>
      <c r="D69"/>
      <c r="E69" s="25" t="s">
        <v>61</v>
      </c>
      <c r="F69" s="26" t="str">
        <f t="shared" ref="F69:F132" si="14">IF(ISERROR(IF(B69="Redemption",-C69,IF(B69="Dividend",0,C69))/E69),"",IF(B69="Redemption",-C69,IF(B69="Dividend",0,C69))/E69)</f>
        <v/>
      </c>
      <c r="G69" s="27" t="str">
        <f t="shared" ref="G69:G132" si="15">IF(A69&lt;&gt;"",IF(B69="Redemption","",IF(B69="Dividend","",F69*navmf1)),"")</f>
        <v/>
      </c>
      <c r="H69" s="37" t="str">
        <f t="shared" si="9"/>
        <v/>
      </c>
      <c r="I69" s="29" t="str">
        <f t="shared" si="10"/>
        <v/>
      </c>
      <c r="J69" s="30">
        <f t="shared" ref="J69:J132" si="16">IF(A69="",IF(I68=actualvalue,xirrvalue,IF(A69="",0,IF(B69="Purchase",-C69,IF(B69="Dividend",0,IF(B69="Redemption",C69,))))),IF(A69="",0,IF(B69="Purchase",-C69,IF(B69="Dividend",0,IF(B69="Redemption",C69,)))))</f>
        <v>0</v>
      </c>
      <c r="K69" s="31" t="str">
        <f t="shared" si="6"/>
        <v/>
      </c>
      <c r="L69" s="32">
        <f t="shared" ref="L69:L132" si="17">IF(J69=xirrvalue,IF($P$8&lt;0.1,$P$17,date),IF(J69=0,0,IF(J69="","",A69)))</f>
        <v>0</v>
      </c>
      <c r="M69" s="3">
        <f t="shared" ref="M69:M132" si="18">IF(B70="Purchase",C70,0)</f>
        <v>0</v>
      </c>
      <c r="N69" s="3" t="str">
        <f t="shared" si="7"/>
        <v/>
      </c>
      <c r="S69" s="3">
        <f t="shared" si="8"/>
        <v>0</v>
      </c>
      <c r="T69" s="33">
        <f>SUM($K$5:K69)</f>
        <v>230.46536368671605</v>
      </c>
      <c r="U69" s="34">
        <f t="shared" si="11"/>
        <v>0</v>
      </c>
      <c r="V69" s="35" t="str">
        <f t="shared" si="13"/>
        <v/>
      </c>
      <c r="W69" s="36">
        <f t="shared" ref="W69:W132" si="19">IF(J69=xirrvalue,actualvalue,C69)</f>
        <v>0</v>
      </c>
      <c r="X69" s="35" t="str">
        <f t="shared" ref="X69:X132" si="20">IF(E69="","",E69)</f>
        <v/>
      </c>
      <c r="AA69"/>
      <c r="AB69"/>
      <c r="AC69"/>
      <c r="AD69"/>
      <c r="AE69"/>
    </row>
    <row r="70" spans="1:31" ht="14.4">
      <c r="A70"/>
      <c r="B70"/>
      <c r="C70"/>
      <c r="D70"/>
      <c r="E70" s="25" t="s">
        <v>61</v>
      </c>
      <c r="F70" s="26" t="str">
        <f t="shared" si="14"/>
        <v/>
      </c>
      <c r="G70" s="27" t="str">
        <f t="shared" si="15"/>
        <v/>
      </c>
      <c r="H70" s="37" t="str">
        <f t="shared" si="9"/>
        <v/>
      </c>
      <c r="I70" s="29" t="str">
        <f t="shared" si="10"/>
        <v/>
      </c>
      <c r="J70" s="30">
        <f t="shared" si="16"/>
        <v>0</v>
      </c>
      <c r="K70" s="31" t="str">
        <f t="shared" ref="K70:K133" si="21">IF(B70="Purchase",F70,IF(B70="Redemption",F70,IF(B70="Dividend",S70*T69/D70,"")))</f>
        <v/>
      </c>
      <c r="L70" s="32">
        <f t="shared" si="17"/>
        <v>0</v>
      </c>
      <c r="M70" s="3">
        <f t="shared" si="18"/>
        <v>0</v>
      </c>
      <c r="N70" s="3" t="str">
        <f t="shared" ref="N70:N133" si="22">IF(A70="","",IF(ISERROR(E70),ROW(A70),""))</f>
        <v/>
      </c>
      <c r="S70" s="3">
        <f t="shared" ref="S70:S133" si="23">IF(B70="Dividend",C70/H70,0)</f>
        <v>0</v>
      </c>
      <c r="T70" s="33">
        <f>SUM($K$5:K70)</f>
        <v>230.46536368671605</v>
      </c>
      <c r="U70" s="34">
        <f t="shared" ref="U70:U133" si="24">IF(J70=xirrvalue,date,A70)</f>
        <v>0</v>
      </c>
      <c r="V70" s="35" t="str">
        <f t="shared" si="13"/>
        <v/>
      </c>
      <c r="W70" s="36">
        <f t="shared" si="19"/>
        <v>0</v>
      </c>
      <c r="X70" s="35" t="str">
        <f t="shared" si="20"/>
        <v/>
      </c>
      <c r="AA70"/>
      <c r="AB70"/>
      <c r="AC70"/>
      <c r="AD70"/>
      <c r="AE70"/>
    </row>
    <row r="71" spans="1:31" ht="14.4">
      <c r="A71"/>
      <c r="B71"/>
      <c r="C71"/>
      <c r="D71"/>
      <c r="E71" s="25" t="s">
        <v>61</v>
      </c>
      <c r="F71" s="26" t="str">
        <f t="shared" si="14"/>
        <v/>
      </c>
      <c r="G71" s="27" t="str">
        <f t="shared" si="15"/>
        <v/>
      </c>
      <c r="H71" s="37" t="str">
        <f t="shared" ref="H71:H134" si="25">IF(ISERROR(H70+F71),"",H70+F71)</f>
        <v/>
      </c>
      <c r="I71" s="29" t="str">
        <f t="shared" ref="I71:I134" si="26">IF(ISERROR(H71*navmf1),"",H71*navmf1)</f>
        <v/>
      </c>
      <c r="J71" s="30">
        <f t="shared" si="16"/>
        <v>0</v>
      </c>
      <c r="K71" s="31" t="str">
        <f t="shared" si="21"/>
        <v/>
      </c>
      <c r="L71" s="32">
        <f t="shared" si="17"/>
        <v>0</v>
      </c>
      <c r="M71" s="3">
        <f t="shared" si="18"/>
        <v>0</v>
      </c>
      <c r="N71" s="3" t="str">
        <f t="shared" si="22"/>
        <v/>
      </c>
      <c r="S71" s="3">
        <f t="shared" si="23"/>
        <v>0</v>
      </c>
      <c r="T71" s="33">
        <f>SUM($K$5:K71)</f>
        <v>230.46536368671605</v>
      </c>
      <c r="U71" s="34">
        <f t="shared" si="24"/>
        <v>0</v>
      </c>
      <c r="V71" s="35" t="str">
        <f t="shared" si="13"/>
        <v/>
      </c>
      <c r="W71" s="36">
        <f t="shared" si="19"/>
        <v>0</v>
      </c>
      <c r="X71" s="35" t="str">
        <f t="shared" si="20"/>
        <v/>
      </c>
      <c r="AA71"/>
      <c r="AB71"/>
      <c r="AC71"/>
      <c r="AD71"/>
      <c r="AE71"/>
    </row>
    <row r="72" spans="1:31" ht="14.4">
      <c r="A72"/>
      <c r="B72"/>
      <c r="C72"/>
      <c r="D72"/>
      <c r="E72" s="25" t="s">
        <v>61</v>
      </c>
      <c r="F72" s="26" t="str">
        <f t="shared" si="14"/>
        <v/>
      </c>
      <c r="G72" s="27" t="str">
        <f t="shared" si="15"/>
        <v/>
      </c>
      <c r="H72" s="37" t="str">
        <f t="shared" si="25"/>
        <v/>
      </c>
      <c r="I72" s="29" t="str">
        <f t="shared" si="26"/>
        <v/>
      </c>
      <c r="J72" s="30">
        <f t="shared" si="16"/>
        <v>0</v>
      </c>
      <c r="K72" s="31" t="str">
        <f t="shared" si="21"/>
        <v/>
      </c>
      <c r="L72" s="32">
        <f t="shared" si="17"/>
        <v>0</v>
      </c>
      <c r="M72" s="3">
        <f t="shared" si="18"/>
        <v>0</v>
      </c>
      <c r="N72" s="3" t="str">
        <f t="shared" si="22"/>
        <v/>
      </c>
      <c r="S72" s="3">
        <f t="shared" si="23"/>
        <v>0</v>
      </c>
      <c r="T72" s="33">
        <f>SUM($K$5:K72)</f>
        <v>230.46536368671605</v>
      </c>
      <c r="U72" s="34">
        <f t="shared" si="24"/>
        <v>0</v>
      </c>
      <c r="V72" s="35" t="str">
        <f t="shared" si="13"/>
        <v/>
      </c>
      <c r="W72" s="36">
        <f t="shared" si="19"/>
        <v>0</v>
      </c>
      <c r="X72" s="35" t="str">
        <f t="shared" si="20"/>
        <v/>
      </c>
      <c r="AA72"/>
      <c r="AB72"/>
      <c r="AC72"/>
      <c r="AD72"/>
      <c r="AE72"/>
    </row>
    <row r="73" spans="1:31" ht="14.4">
      <c r="A73"/>
      <c r="B73"/>
      <c r="C73"/>
      <c r="D73"/>
      <c r="E73" s="25" t="s">
        <v>61</v>
      </c>
      <c r="F73" s="26" t="str">
        <f t="shared" si="14"/>
        <v/>
      </c>
      <c r="G73" s="27" t="str">
        <f t="shared" si="15"/>
        <v/>
      </c>
      <c r="H73" s="37" t="str">
        <f t="shared" si="25"/>
        <v/>
      </c>
      <c r="I73" s="29" t="str">
        <f t="shared" si="26"/>
        <v/>
      </c>
      <c r="J73" s="30">
        <f t="shared" si="16"/>
        <v>0</v>
      </c>
      <c r="K73" s="31" t="str">
        <f t="shared" si="21"/>
        <v/>
      </c>
      <c r="L73" s="32">
        <f t="shared" si="17"/>
        <v>0</v>
      </c>
      <c r="M73" s="3">
        <f t="shared" si="18"/>
        <v>0</v>
      </c>
      <c r="N73" s="3" t="str">
        <f t="shared" si="22"/>
        <v/>
      </c>
      <c r="S73" s="3">
        <f t="shared" si="23"/>
        <v>0</v>
      </c>
      <c r="T73" s="33">
        <f>SUM($K$5:K73)</f>
        <v>230.46536368671605</v>
      </c>
      <c r="U73" s="34">
        <f t="shared" si="24"/>
        <v>0</v>
      </c>
      <c r="V73" s="35" t="str">
        <f t="shared" ref="V73:V136" si="27">IF(B73="","",B73)</f>
        <v/>
      </c>
      <c r="W73" s="36">
        <f t="shared" si="19"/>
        <v>0</v>
      </c>
      <c r="X73" s="35" t="str">
        <f t="shared" si="20"/>
        <v/>
      </c>
      <c r="AA73"/>
      <c r="AB73"/>
      <c r="AC73"/>
      <c r="AD73"/>
      <c r="AE73"/>
    </row>
    <row r="74" spans="1:31" ht="14.4">
      <c r="A74"/>
      <c r="B74"/>
      <c r="C74"/>
      <c r="D74"/>
      <c r="E74" s="25" t="s">
        <v>61</v>
      </c>
      <c r="F74" s="26" t="str">
        <f t="shared" si="14"/>
        <v/>
      </c>
      <c r="G74" s="27" t="str">
        <f t="shared" si="15"/>
        <v/>
      </c>
      <c r="H74" s="37" t="str">
        <f t="shared" si="25"/>
        <v/>
      </c>
      <c r="I74" s="29" t="str">
        <f t="shared" si="26"/>
        <v/>
      </c>
      <c r="J74" s="30">
        <f t="shared" si="16"/>
        <v>0</v>
      </c>
      <c r="K74" s="31" t="str">
        <f t="shared" si="21"/>
        <v/>
      </c>
      <c r="L74" s="32">
        <f t="shared" si="17"/>
        <v>0</v>
      </c>
      <c r="M74" s="3">
        <f t="shared" si="18"/>
        <v>0</v>
      </c>
      <c r="N74" s="3" t="str">
        <f t="shared" si="22"/>
        <v/>
      </c>
      <c r="S74" s="3">
        <f t="shared" si="23"/>
        <v>0</v>
      </c>
      <c r="T74" s="33">
        <f>SUM($K$5:K74)</f>
        <v>230.46536368671605</v>
      </c>
      <c r="U74" s="34">
        <f t="shared" si="24"/>
        <v>0</v>
      </c>
      <c r="V74" s="35" t="str">
        <f t="shared" si="27"/>
        <v/>
      </c>
      <c r="W74" s="36">
        <f t="shared" si="19"/>
        <v>0</v>
      </c>
      <c r="X74" s="35" t="str">
        <f t="shared" si="20"/>
        <v/>
      </c>
      <c r="AA74"/>
      <c r="AB74"/>
      <c r="AC74"/>
      <c r="AD74"/>
      <c r="AE74"/>
    </row>
    <row r="75" spans="1:31" ht="14.4">
      <c r="A75"/>
      <c r="B75"/>
      <c r="C75"/>
      <c r="D75"/>
      <c r="E75" s="25" t="s">
        <v>61</v>
      </c>
      <c r="F75" s="26" t="str">
        <f t="shared" si="14"/>
        <v/>
      </c>
      <c r="G75" s="27" t="str">
        <f t="shared" si="15"/>
        <v/>
      </c>
      <c r="H75" s="37" t="str">
        <f t="shared" si="25"/>
        <v/>
      </c>
      <c r="I75" s="29" t="str">
        <f t="shared" si="26"/>
        <v/>
      </c>
      <c r="J75" s="30">
        <f t="shared" si="16"/>
        <v>0</v>
      </c>
      <c r="K75" s="31" t="str">
        <f t="shared" si="21"/>
        <v/>
      </c>
      <c r="L75" s="32">
        <f t="shared" si="17"/>
        <v>0</v>
      </c>
      <c r="M75" s="3">
        <f t="shared" si="18"/>
        <v>0</v>
      </c>
      <c r="N75" s="3" t="str">
        <f t="shared" si="22"/>
        <v/>
      </c>
      <c r="S75" s="3">
        <f t="shared" si="23"/>
        <v>0</v>
      </c>
      <c r="T75" s="33">
        <f>SUM($K$5:K75)</f>
        <v>230.46536368671605</v>
      </c>
      <c r="U75" s="34">
        <f t="shared" si="24"/>
        <v>0</v>
      </c>
      <c r="V75" s="35" t="str">
        <f t="shared" si="27"/>
        <v/>
      </c>
      <c r="W75" s="36">
        <f t="shared" si="19"/>
        <v>0</v>
      </c>
      <c r="X75" s="35" t="str">
        <f t="shared" si="20"/>
        <v/>
      </c>
      <c r="AA75"/>
      <c r="AB75"/>
      <c r="AC75"/>
      <c r="AD75"/>
      <c r="AE75"/>
    </row>
    <row r="76" spans="1:31" ht="14.4">
      <c r="A76"/>
      <c r="B76"/>
      <c r="C76"/>
      <c r="D76"/>
      <c r="E76" s="25" t="s">
        <v>61</v>
      </c>
      <c r="F76" s="26" t="str">
        <f t="shared" si="14"/>
        <v/>
      </c>
      <c r="G76" s="27" t="str">
        <f t="shared" si="15"/>
        <v/>
      </c>
      <c r="H76" s="37" t="str">
        <f t="shared" si="25"/>
        <v/>
      </c>
      <c r="I76" s="29" t="str">
        <f t="shared" si="26"/>
        <v/>
      </c>
      <c r="J76" s="30">
        <f t="shared" si="16"/>
        <v>0</v>
      </c>
      <c r="K76" s="31" t="str">
        <f t="shared" si="21"/>
        <v/>
      </c>
      <c r="L76" s="32">
        <f t="shared" si="17"/>
        <v>0</v>
      </c>
      <c r="M76" s="3">
        <f t="shared" si="18"/>
        <v>0</v>
      </c>
      <c r="N76" s="3" t="str">
        <f t="shared" si="22"/>
        <v/>
      </c>
      <c r="S76" s="3">
        <f t="shared" si="23"/>
        <v>0</v>
      </c>
      <c r="T76" s="33">
        <f>SUM($K$5:K76)</f>
        <v>230.46536368671605</v>
      </c>
      <c r="U76" s="34">
        <f t="shared" si="24"/>
        <v>0</v>
      </c>
      <c r="V76" s="35" t="str">
        <f t="shared" si="27"/>
        <v/>
      </c>
      <c r="W76" s="36">
        <f t="shared" si="19"/>
        <v>0</v>
      </c>
      <c r="X76" s="35" t="str">
        <f t="shared" si="20"/>
        <v/>
      </c>
      <c r="AA76"/>
      <c r="AB76"/>
      <c r="AC76"/>
      <c r="AD76"/>
      <c r="AE76"/>
    </row>
    <row r="77" spans="1:31" ht="14.4">
      <c r="A77"/>
      <c r="B77"/>
      <c r="C77"/>
      <c r="D77"/>
      <c r="E77" s="25" t="s">
        <v>61</v>
      </c>
      <c r="F77" s="26" t="str">
        <f t="shared" si="14"/>
        <v/>
      </c>
      <c r="G77" s="27" t="str">
        <f t="shared" si="15"/>
        <v/>
      </c>
      <c r="H77" s="37" t="str">
        <f t="shared" si="25"/>
        <v/>
      </c>
      <c r="I77" s="29" t="str">
        <f t="shared" si="26"/>
        <v/>
      </c>
      <c r="J77" s="30">
        <f t="shared" si="16"/>
        <v>0</v>
      </c>
      <c r="K77" s="31" t="str">
        <f t="shared" si="21"/>
        <v/>
      </c>
      <c r="L77" s="32">
        <f t="shared" si="17"/>
        <v>0</v>
      </c>
      <c r="M77" s="3">
        <f t="shared" si="18"/>
        <v>0</v>
      </c>
      <c r="N77" s="3" t="str">
        <f t="shared" si="22"/>
        <v/>
      </c>
      <c r="S77" s="3">
        <f t="shared" si="23"/>
        <v>0</v>
      </c>
      <c r="T77" s="33">
        <f>SUM($K$5:K77)</f>
        <v>230.46536368671605</v>
      </c>
      <c r="U77" s="34">
        <f t="shared" si="24"/>
        <v>0</v>
      </c>
      <c r="V77" s="35" t="str">
        <f t="shared" si="27"/>
        <v/>
      </c>
      <c r="W77" s="36">
        <f t="shared" si="19"/>
        <v>0</v>
      </c>
      <c r="X77" s="35" t="str">
        <f t="shared" si="20"/>
        <v/>
      </c>
      <c r="AA77"/>
      <c r="AB77"/>
      <c r="AC77"/>
      <c r="AD77"/>
      <c r="AE77"/>
    </row>
    <row r="78" spans="1:31" ht="14.4">
      <c r="A78"/>
      <c r="B78"/>
      <c r="C78"/>
      <c r="D78"/>
      <c r="E78" s="25" t="s">
        <v>61</v>
      </c>
      <c r="F78" s="26" t="str">
        <f t="shared" si="14"/>
        <v/>
      </c>
      <c r="G78" s="27" t="str">
        <f t="shared" si="15"/>
        <v/>
      </c>
      <c r="H78" s="37" t="str">
        <f t="shared" si="25"/>
        <v/>
      </c>
      <c r="I78" s="29" t="str">
        <f t="shared" si="26"/>
        <v/>
      </c>
      <c r="J78" s="30">
        <f t="shared" si="16"/>
        <v>0</v>
      </c>
      <c r="K78" s="31" t="str">
        <f t="shared" si="21"/>
        <v/>
      </c>
      <c r="L78" s="32">
        <f t="shared" si="17"/>
        <v>0</v>
      </c>
      <c r="M78" s="3">
        <f t="shared" si="18"/>
        <v>0</v>
      </c>
      <c r="N78" s="3" t="str">
        <f t="shared" si="22"/>
        <v/>
      </c>
      <c r="S78" s="3">
        <f t="shared" si="23"/>
        <v>0</v>
      </c>
      <c r="T78" s="33">
        <f>SUM($K$5:K78)</f>
        <v>230.46536368671605</v>
      </c>
      <c r="U78" s="34">
        <f t="shared" si="24"/>
        <v>0</v>
      </c>
      <c r="V78" s="35" t="str">
        <f t="shared" si="27"/>
        <v/>
      </c>
      <c r="W78" s="36">
        <f t="shared" si="19"/>
        <v>0</v>
      </c>
      <c r="X78" s="35" t="str">
        <f t="shared" si="20"/>
        <v/>
      </c>
      <c r="AA78"/>
      <c r="AB78"/>
      <c r="AC78"/>
      <c r="AD78"/>
      <c r="AE78"/>
    </row>
    <row r="79" spans="1:31" ht="14.4">
      <c r="A79"/>
      <c r="B79"/>
      <c r="C79"/>
      <c r="D79"/>
      <c r="E79" s="25" t="s">
        <v>61</v>
      </c>
      <c r="F79" s="26" t="str">
        <f t="shared" si="14"/>
        <v/>
      </c>
      <c r="G79" s="27" t="str">
        <f t="shared" si="15"/>
        <v/>
      </c>
      <c r="H79" s="37" t="str">
        <f t="shared" si="25"/>
        <v/>
      </c>
      <c r="I79" s="29" t="str">
        <f t="shared" si="26"/>
        <v/>
      </c>
      <c r="J79" s="30">
        <f t="shared" si="16"/>
        <v>0</v>
      </c>
      <c r="K79" s="31" t="str">
        <f t="shared" si="21"/>
        <v/>
      </c>
      <c r="L79" s="32">
        <f t="shared" si="17"/>
        <v>0</v>
      </c>
      <c r="M79" s="3">
        <f t="shared" si="18"/>
        <v>0</v>
      </c>
      <c r="N79" s="3" t="str">
        <f t="shared" si="22"/>
        <v/>
      </c>
      <c r="S79" s="3">
        <f t="shared" si="23"/>
        <v>0</v>
      </c>
      <c r="T79" s="33">
        <f>SUM($K$5:K79)</f>
        <v>230.46536368671605</v>
      </c>
      <c r="U79" s="34">
        <f t="shared" si="24"/>
        <v>0</v>
      </c>
      <c r="V79" s="35" t="str">
        <f t="shared" si="27"/>
        <v/>
      </c>
      <c r="W79" s="36">
        <f t="shared" si="19"/>
        <v>0</v>
      </c>
      <c r="X79" s="35" t="str">
        <f t="shared" si="20"/>
        <v/>
      </c>
      <c r="AA79"/>
      <c r="AB79"/>
      <c r="AC79"/>
      <c r="AD79"/>
      <c r="AE79"/>
    </row>
    <row r="80" spans="1:31" ht="14.4">
      <c r="A80"/>
      <c r="B80"/>
      <c r="C80"/>
      <c r="D80"/>
      <c r="E80" s="25" t="s">
        <v>61</v>
      </c>
      <c r="F80" s="26" t="str">
        <f t="shared" si="14"/>
        <v/>
      </c>
      <c r="G80" s="27" t="str">
        <f t="shared" si="15"/>
        <v/>
      </c>
      <c r="H80" s="37" t="str">
        <f t="shared" si="25"/>
        <v/>
      </c>
      <c r="I80" s="29" t="str">
        <f t="shared" si="26"/>
        <v/>
      </c>
      <c r="J80" s="30">
        <f t="shared" si="16"/>
        <v>0</v>
      </c>
      <c r="K80" s="31" t="str">
        <f t="shared" si="21"/>
        <v/>
      </c>
      <c r="L80" s="32">
        <f t="shared" si="17"/>
        <v>0</v>
      </c>
      <c r="M80" s="3">
        <f t="shared" si="18"/>
        <v>0</v>
      </c>
      <c r="N80" s="3" t="str">
        <f t="shared" si="22"/>
        <v/>
      </c>
      <c r="S80" s="3">
        <f t="shared" si="23"/>
        <v>0</v>
      </c>
      <c r="T80" s="33">
        <f>SUM($K$5:K80)</f>
        <v>230.46536368671605</v>
      </c>
      <c r="U80" s="34">
        <f t="shared" si="24"/>
        <v>0</v>
      </c>
      <c r="V80" s="35" t="str">
        <f t="shared" si="27"/>
        <v/>
      </c>
      <c r="W80" s="36">
        <f t="shared" si="19"/>
        <v>0</v>
      </c>
      <c r="X80" s="35" t="str">
        <f t="shared" si="20"/>
        <v/>
      </c>
      <c r="AA80"/>
      <c r="AB80"/>
      <c r="AC80"/>
      <c r="AD80"/>
      <c r="AE80"/>
    </row>
    <row r="81" spans="1:31" ht="14.4">
      <c r="A81"/>
      <c r="B81"/>
      <c r="C81"/>
      <c r="D81"/>
      <c r="E81" s="25" t="s">
        <v>61</v>
      </c>
      <c r="F81" s="26" t="str">
        <f t="shared" si="14"/>
        <v/>
      </c>
      <c r="G81" s="27" t="str">
        <f t="shared" si="15"/>
        <v/>
      </c>
      <c r="H81" s="37" t="str">
        <f t="shared" si="25"/>
        <v/>
      </c>
      <c r="I81" s="29" t="str">
        <f t="shared" si="26"/>
        <v/>
      </c>
      <c r="J81" s="30">
        <f t="shared" si="16"/>
        <v>0</v>
      </c>
      <c r="K81" s="31" t="str">
        <f t="shared" si="21"/>
        <v/>
      </c>
      <c r="L81" s="32">
        <f t="shared" si="17"/>
        <v>0</v>
      </c>
      <c r="M81" s="3">
        <f t="shared" si="18"/>
        <v>0</v>
      </c>
      <c r="N81" s="3" t="str">
        <f t="shared" si="22"/>
        <v/>
      </c>
      <c r="S81" s="3">
        <f t="shared" si="23"/>
        <v>0</v>
      </c>
      <c r="T81" s="33">
        <f>SUM($K$5:K81)</f>
        <v>230.46536368671605</v>
      </c>
      <c r="U81" s="34">
        <f t="shared" si="24"/>
        <v>0</v>
      </c>
      <c r="V81" s="35" t="str">
        <f t="shared" si="27"/>
        <v/>
      </c>
      <c r="W81" s="36">
        <f t="shared" si="19"/>
        <v>0</v>
      </c>
      <c r="X81" s="35" t="str">
        <f t="shared" si="20"/>
        <v/>
      </c>
      <c r="AA81"/>
      <c r="AB81"/>
      <c r="AC81"/>
      <c r="AD81"/>
      <c r="AE81"/>
    </row>
    <row r="82" spans="1:31" ht="14.4">
      <c r="A82"/>
      <c r="B82"/>
      <c r="C82"/>
      <c r="D82"/>
      <c r="E82" s="25" t="s">
        <v>61</v>
      </c>
      <c r="F82" s="26" t="str">
        <f t="shared" si="14"/>
        <v/>
      </c>
      <c r="G82" s="27" t="str">
        <f t="shared" si="15"/>
        <v/>
      </c>
      <c r="H82" s="37" t="str">
        <f t="shared" si="25"/>
        <v/>
      </c>
      <c r="I82" s="29" t="str">
        <f t="shared" si="26"/>
        <v/>
      </c>
      <c r="J82" s="30">
        <f t="shared" si="16"/>
        <v>0</v>
      </c>
      <c r="K82" s="31" t="str">
        <f t="shared" si="21"/>
        <v/>
      </c>
      <c r="L82" s="32">
        <f t="shared" si="17"/>
        <v>0</v>
      </c>
      <c r="M82" s="3">
        <f t="shared" si="18"/>
        <v>0</v>
      </c>
      <c r="N82" s="3" t="str">
        <f t="shared" si="22"/>
        <v/>
      </c>
      <c r="S82" s="3">
        <f t="shared" si="23"/>
        <v>0</v>
      </c>
      <c r="T82" s="33">
        <f>SUM($K$5:K82)</f>
        <v>230.46536368671605</v>
      </c>
      <c r="U82" s="34">
        <f t="shared" si="24"/>
        <v>0</v>
      </c>
      <c r="V82" s="35" t="str">
        <f t="shared" si="27"/>
        <v/>
      </c>
      <c r="W82" s="36">
        <f t="shared" si="19"/>
        <v>0</v>
      </c>
      <c r="X82" s="35" t="str">
        <f t="shared" si="20"/>
        <v/>
      </c>
      <c r="AA82"/>
      <c r="AB82"/>
      <c r="AC82"/>
      <c r="AD82"/>
      <c r="AE82"/>
    </row>
    <row r="83" spans="1:31" ht="14.4">
      <c r="A83"/>
      <c r="B83"/>
      <c r="C83"/>
      <c r="D83"/>
      <c r="E83" s="25" t="s">
        <v>61</v>
      </c>
      <c r="F83" s="26" t="str">
        <f t="shared" si="14"/>
        <v/>
      </c>
      <c r="G83" s="27" t="str">
        <f t="shared" si="15"/>
        <v/>
      </c>
      <c r="H83" s="37" t="str">
        <f t="shared" si="25"/>
        <v/>
      </c>
      <c r="I83" s="29" t="str">
        <f t="shared" si="26"/>
        <v/>
      </c>
      <c r="J83" s="30">
        <f t="shared" si="16"/>
        <v>0</v>
      </c>
      <c r="K83" s="31" t="str">
        <f t="shared" si="21"/>
        <v/>
      </c>
      <c r="L83" s="32">
        <f t="shared" si="17"/>
        <v>0</v>
      </c>
      <c r="M83" s="3">
        <f t="shared" si="18"/>
        <v>0</v>
      </c>
      <c r="N83" s="3" t="str">
        <f t="shared" si="22"/>
        <v/>
      </c>
      <c r="S83" s="3">
        <f t="shared" si="23"/>
        <v>0</v>
      </c>
      <c r="T83" s="33">
        <f>SUM($K$5:K83)</f>
        <v>230.46536368671605</v>
      </c>
      <c r="U83" s="34">
        <f t="shared" si="24"/>
        <v>0</v>
      </c>
      <c r="V83" s="35" t="str">
        <f t="shared" si="27"/>
        <v/>
      </c>
      <c r="W83" s="36">
        <f t="shared" si="19"/>
        <v>0</v>
      </c>
      <c r="X83" s="35" t="str">
        <f t="shared" si="20"/>
        <v/>
      </c>
      <c r="AA83"/>
      <c r="AB83"/>
      <c r="AC83"/>
      <c r="AD83"/>
      <c r="AE83"/>
    </row>
    <row r="84" spans="1:31" ht="14.4">
      <c r="A84"/>
      <c r="B84"/>
      <c r="C84"/>
      <c r="D84"/>
      <c r="E84" s="25" t="s">
        <v>61</v>
      </c>
      <c r="F84" s="26" t="str">
        <f t="shared" si="14"/>
        <v/>
      </c>
      <c r="G84" s="27" t="str">
        <f t="shared" si="15"/>
        <v/>
      </c>
      <c r="H84" s="37" t="str">
        <f t="shared" si="25"/>
        <v/>
      </c>
      <c r="I84" s="29" t="str">
        <f t="shared" si="26"/>
        <v/>
      </c>
      <c r="J84" s="30">
        <f t="shared" si="16"/>
        <v>0</v>
      </c>
      <c r="K84" s="31" t="str">
        <f t="shared" si="21"/>
        <v/>
      </c>
      <c r="L84" s="32">
        <f t="shared" si="17"/>
        <v>0</v>
      </c>
      <c r="M84" s="3">
        <f t="shared" si="18"/>
        <v>0</v>
      </c>
      <c r="N84" s="3" t="str">
        <f t="shared" si="22"/>
        <v/>
      </c>
      <c r="S84" s="3">
        <f t="shared" si="23"/>
        <v>0</v>
      </c>
      <c r="T84" s="33">
        <f>SUM($K$5:K84)</f>
        <v>230.46536368671605</v>
      </c>
      <c r="U84" s="34">
        <f t="shared" si="24"/>
        <v>0</v>
      </c>
      <c r="V84" s="35" t="str">
        <f t="shared" si="27"/>
        <v/>
      </c>
      <c r="W84" s="36">
        <f t="shared" si="19"/>
        <v>0</v>
      </c>
      <c r="X84" s="35" t="str">
        <f t="shared" si="20"/>
        <v/>
      </c>
      <c r="AA84"/>
      <c r="AB84"/>
      <c r="AC84"/>
      <c r="AD84"/>
      <c r="AE84"/>
    </row>
    <row r="85" spans="1:31" ht="14.4">
      <c r="A85"/>
      <c r="B85"/>
      <c r="C85"/>
      <c r="D85"/>
      <c r="E85" s="25" t="s">
        <v>61</v>
      </c>
      <c r="F85" s="26" t="str">
        <f t="shared" si="14"/>
        <v/>
      </c>
      <c r="G85" s="27" t="str">
        <f t="shared" si="15"/>
        <v/>
      </c>
      <c r="H85" s="37" t="str">
        <f t="shared" si="25"/>
        <v/>
      </c>
      <c r="I85" s="29" t="str">
        <f t="shared" si="26"/>
        <v/>
      </c>
      <c r="J85" s="30">
        <f t="shared" si="16"/>
        <v>0</v>
      </c>
      <c r="K85" s="31" t="str">
        <f t="shared" si="21"/>
        <v/>
      </c>
      <c r="L85" s="32">
        <f t="shared" si="17"/>
        <v>0</v>
      </c>
      <c r="M85" s="3">
        <f t="shared" si="18"/>
        <v>0</v>
      </c>
      <c r="N85" s="3" t="str">
        <f t="shared" si="22"/>
        <v/>
      </c>
      <c r="S85" s="3">
        <f t="shared" si="23"/>
        <v>0</v>
      </c>
      <c r="T85" s="33">
        <f>SUM($K$5:K85)</f>
        <v>230.46536368671605</v>
      </c>
      <c r="U85" s="34">
        <f t="shared" si="24"/>
        <v>0</v>
      </c>
      <c r="V85" s="35" t="str">
        <f t="shared" si="27"/>
        <v/>
      </c>
      <c r="W85" s="36">
        <f t="shared" si="19"/>
        <v>0</v>
      </c>
      <c r="X85" s="35" t="str">
        <f t="shared" si="20"/>
        <v/>
      </c>
      <c r="AA85"/>
      <c r="AB85"/>
      <c r="AC85"/>
      <c r="AD85"/>
      <c r="AE85"/>
    </row>
    <row r="86" spans="1:31" ht="14.4">
      <c r="A86"/>
      <c r="B86"/>
      <c r="C86"/>
      <c r="D86"/>
      <c r="E86" s="25" t="s">
        <v>61</v>
      </c>
      <c r="F86" s="26" t="str">
        <f t="shared" si="14"/>
        <v/>
      </c>
      <c r="G86" s="27" t="str">
        <f t="shared" si="15"/>
        <v/>
      </c>
      <c r="H86" s="37" t="str">
        <f t="shared" si="25"/>
        <v/>
      </c>
      <c r="I86" s="29" t="str">
        <f t="shared" si="26"/>
        <v/>
      </c>
      <c r="J86" s="30">
        <f t="shared" si="16"/>
        <v>0</v>
      </c>
      <c r="K86" s="31" t="str">
        <f t="shared" si="21"/>
        <v/>
      </c>
      <c r="L86" s="32">
        <f t="shared" si="17"/>
        <v>0</v>
      </c>
      <c r="M86" s="3">
        <f t="shared" si="18"/>
        <v>0</v>
      </c>
      <c r="N86" s="3" t="str">
        <f t="shared" si="22"/>
        <v/>
      </c>
      <c r="S86" s="3">
        <f t="shared" si="23"/>
        <v>0</v>
      </c>
      <c r="T86" s="33">
        <f>SUM($K$5:K86)</f>
        <v>230.46536368671605</v>
      </c>
      <c r="U86" s="34">
        <f t="shared" si="24"/>
        <v>0</v>
      </c>
      <c r="V86" s="35" t="str">
        <f t="shared" si="27"/>
        <v/>
      </c>
      <c r="W86" s="36">
        <f t="shared" si="19"/>
        <v>0</v>
      </c>
      <c r="X86" s="35" t="str">
        <f t="shared" si="20"/>
        <v/>
      </c>
      <c r="AA86"/>
      <c r="AB86"/>
      <c r="AC86"/>
      <c r="AD86"/>
      <c r="AE86"/>
    </row>
    <row r="87" spans="1:31" ht="14.4">
      <c r="A87"/>
      <c r="B87"/>
      <c r="C87"/>
      <c r="D87"/>
      <c r="E87" s="25" t="s">
        <v>61</v>
      </c>
      <c r="F87" s="26" t="str">
        <f t="shared" si="14"/>
        <v/>
      </c>
      <c r="G87" s="27" t="str">
        <f t="shared" si="15"/>
        <v/>
      </c>
      <c r="H87" s="37" t="str">
        <f t="shared" si="25"/>
        <v/>
      </c>
      <c r="I87" s="29" t="str">
        <f t="shared" si="26"/>
        <v/>
      </c>
      <c r="J87" s="30">
        <f t="shared" si="16"/>
        <v>0</v>
      </c>
      <c r="K87" s="31" t="str">
        <f t="shared" si="21"/>
        <v/>
      </c>
      <c r="L87" s="32">
        <f t="shared" si="17"/>
        <v>0</v>
      </c>
      <c r="M87" s="3">
        <f t="shared" si="18"/>
        <v>0</v>
      </c>
      <c r="N87" s="3" t="str">
        <f t="shared" si="22"/>
        <v/>
      </c>
      <c r="S87" s="3">
        <f t="shared" si="23"/>
        <v>0</v>
      </c>
      <c r="T87" s="33">
        <f>SUM($K$5:K87)</f>
        <v>230.46536368671605</v>
      </c>
      <c r="U87" s="34">
        <f t="shared" si="24"/>
        <v>0</v>
      </c>
      <c r="V87" s="35" t="str">
        <f t="shared" si="27"/>
        <v/>
      </c>
      <c r="W87" s="36">
        <f t="shared" si="19"/>
        <v>0</v>
      </c>
      <c r="X87" s="35" t="str">
        <f t="shared" si="20"/>
        <v/>
      </c>
      <c r="AA87"/>
      <c r="AB87"/>
      <c r="AC87"/>
      <c r="AD87"/>
      <c r="AE87"/>
    </row>
    <row r="88" spans="1:31" ht="14.4">
      <c r="A88"/>
      <c r="B88"/>
      <c r="C88"/>
      <c r="D88"/>
      <c r="E88" s="25" t="s">
        <v>61</v>
      </c>
      <c r="F88" s="26" t="str">
        <f t="shared" si="14"/>
        <v/>
      </c>
      <c r="G88" s="27" t="str">
        <f t="shared" si="15"/>
        <v/>
      </c>
      <c r="H88" s="37" t="str">
        <f t="shared" si="25"/>
        <v/>
      </c>
      <c r="I88" s="29" t="str">
        <f t="shared" si="26"/>
        <v/>
      </c>
      <c r="J88" s="30">
        <f t="shared" si="16"/>
        <v>0</v>
      </c>
      <c r="K88" s="31" t="str">
        <f t="shared" si="21"/>
        <v/>
      </c>
      <c r="L88" s="32">
        <f t="shared" si="17"/>
        <v>0</v>
      </c>
      <c r="M88" s="3">
        <f t="shared" si="18"/>
        <v>0</v>
      </c>
      <c r="N88" s="3" t="str">
        <f t="shared" si="22"/>
        <v/>
      </c>
      <c r="S88" s="3">
        <f t="shared" si="23"/>
        <v>0</v>
      </c>
      <c r="T88" s="33">
        <f>SUM($K$5:K88)</f>
        <v>230.46536368671605</v>
      </c>
      <c r="U88" s="34">
        <f t="shared" si="24"/>
        <v>0</v>
      </c>
      <c r="V88" s="35" t="str">
        <f t="shared" si="27"/>
        <v/>
      </c>
      <c r="W88" s="36">
        <f t="shared" si="19"/>
        <v>0</v>
      </c>
      <c r="X88" s="35" t="str">
        <f t="shared" si="20"/>
        <v/>
      </c>
      <c r="AA88"/>
      <c r="AB88"/>
      <c r="AC88"/>
      <c r="AD88"/>
      <c r="AE88"/>
    </row>
    <row r="89" spans="1:31" ht="14.4">
      <c r="A89"/>
      <c r="B89"/>
      <c r="C89"/>
      <c r="D89"/>
      <c r="E89" s="25" t="s">
        <v>61</v>
      </c>
      <c r="F89" s="26" t="str">
        <f t="shared" si="14"/>
        <v/>
      </c>
      <c r="G89" s="27" t="str">
        <f t="shared" si="15"/>
        <v/>
      </c>
      <c r="H89" s="37" t="str">
        <f t="shared" si="25"/>
        <v/>
      </c>
      <c r="I89" s="29" t="str">
        <f t="shared" si="26"/>
        <v/>
      </c>
      <c r="J89" s="30">
        <f t="shared" si="16"/>
        <v>0</v>
      </c>
      <c r="K89" s="31" t="str">
        <f t="shared" si="21"/>
        <v/>
      </c>
      <c r="L89" s="32">
        <f t="shared" si="17"/>
        <v>0</v>
      </c>
      <c r="M89" s="3">
        <f t="shared" si="18"/>
        <v>0</v>
      </c>
      <c r="N89" s="3" t="str">
        <f t="shared" si="22"/>
        <v/>
      </c>
      <c r="S89" s="3">
        <f t="shared" si="23"/>
        <v>0</v>
      </c>
      <c r="T89" s="33">
        <f>SUM($K$5:K89)</f>
        <v>230.46536368671605</v>
      </c>
      <c r="U89" s="34">
        <f t="shared" si="24"/>
        <v>0</v>
      </c>
      <c r="V89" s="35" t="str">
        <f t="shared" si="27"/>
        <v/>
      </c>
      <c r="W89" s="36">
        <f t="shared" si="19"/>
        <v>0</v>
      </c>
      <c r="X89" s="35" t="str">
        <f t="shared" si="20"/>
        <v/>
      </c>
      <c r="AA89"/>
      <c r="AB89"/>
      <c r="AC89"/>
      <c r="AD89"/>
      <c r="AE89"/>
    </row>
    <row r="90" spans="1:31" ht="14.4">
      <c r="A90"/>
      <c r="B90"/>
      <c r="C90"/>
      <c r="D90"/>
      <c r="E90" s="25" t="s">
        <v>61</v>
      </c>
      <c r="F90" s="26" t="str">
        <f t="shared" si="14"/>
        <v/>
      </c>
      <c r="G90" s="27" t="str">
        <f t="shared" si="15"/>
        <v/>
      </c>
      <c r="H90" s="37" t="str">
        <f t="shared" si="25"/>
        <v/>
      </c>
      <c r="I90" s="29" t="str">
        <f t="shared" si="26"/>
        <v/>
      </c>
      <c r="J90" s="30">
        <f t="shared" si="16"/>
        <v>0</v>
      </c>
      <c r="K90" s="31" t="str">
        <f t="shared" si="21"/>
        <v/>
      </c>
      <c r="L90" s="32">
        <f t="shared" si="17"/>
        <v>0</v>
      </c>
      <c r="M90" s="3">
        <f t="shared" si="18"/>
        <v>0</v>
      </c>
      <c r="N90" s="3" t="str">
        <f t="shared" si="22"/>
        <v/>
      </c>
      <c r="S90" s="3">
        <f t="shared" si="23"/>
        <v>0</v>
      </c>
      <c r="T90" s="33">
        <f>SUM($K$5:K90)</f>
        <v>230.46536368671605</v>
      </c>
      <c r="U90" s="34">
        <f t="shared" si="24"/>
        <v>0</v>
      </c>
      <c r="V90" s="35" t="str">
        <f t="shared" si="27"/>
        <v/>
      </c>
      <c r="W90" s="36">
        <f t="shared" si="19"/>
        <v>0</v>
      </c>
      <c r="X90" s="35" t="str">
        <f t="shared" si="20"/>
        <v/>
      </c>
      <c r="AA90"/>
      <c r="AB90"/>
      <c r="AC90"/>
      <c r="AD90"/>
      <c r="AE90"/>
    </row>
    <row r="91" spans="1:31" ht="14.4">
      <c r="A91"/>
      <c r="B91"/>
      <c r="C91"/>
      <c r="D91"/>
      <c r="E91" s="25" t="s">
        <v>61</v>
      </c>
      <c r="F91" s="26" t="str">
        <f t="shared" si="14"/>
        <v/>
      </c>
      <c r="G91" s="27" t="str">
        <f t="shared" si="15"/>
        <v/>
      </c>
      <c r="H91" s="37" t="str">
        <f t="shared" si="25"/>
        <v/>
      </c>
      <c r="I91" s="29" t="str">
        <f t="shared" si="26"/>
        <v/>
      </c>
      <c r="J91" s="30">
        <f t="shared" si="16"/>
        <v>0</v>
      </c>
      <c r="K91" s="31" t="str">
        <f t="shared" si="21"/>
        <v/>
      </c>
      <c r="L91" s="32">
        <f t="shared" si="17"/>
        <v>0</v>
      </c>
      <c r="M91" s="3">
        <f t="shared" si="18"/>
        <v>0</v>
      </c>
      <c r="N91" s="3" t="str">
        <f t="shared" si="22"/>
        <v/>
      </c>
      <c r="S91" s="3">
        <f t="shared" si="23"/>
        <v>0</v>
      </c>
      <c r="T91" s="33">
        <f>SUM($K$5:K91)</f>
        <v>230.46536368671605</v>
      </c>
      <c r="U91" s="34">
        <f t="shared" si="24"/>
        <v>0</v>
      </c>
      <c r="V91" s="35" t="str">
        <f t="shared" si="27"/>
        <v/>
      </c>
      <c r="W91" s="36">
        <f t="shared" si="19"/>
        <v>0</v>
      </c>
      <c r="X91" s="35" t="str">
        <f t="shared" si="20"/>
        <v/>
      </c>
      <c r="AA91"/>
      <c r="AB91"/>
      <c r="AC91"/>
      <c r="AD91"/>
      <c r="AE91"/>
    </row>
    <row r="92" spans="1:31" ht="14.4">
      <c r="A92"/>
      <c r="B92"/>
      <c r="C92"/>
      <c r="D92"/>
      <c r="E92" s="25" t="s">
        <v>61</v>
      </c>
      <c r="F92" s="26" t="str">
        <f t="shared" si="14"/>
        <v/>
      </c>
      <c r="G92" s="27" t="str">
        <f t="shared" si="15"/>
        <v/>
      </c>
      <c r="H92" s="37" t="str">
        <f t="shared" si="25"/>
        <v/>
      </c>
      <c r="I92" s="29" t="str">
        <f t="shared" si="26"/>
        <v/>
      </c>
      <c r="J92" s="30">
        <f t="shared" si="16"/>
        <v>0</v>
      </c>
      <c r="K92" s="31" t="str">
        <f t="shared" si="21"/>
        <v/>
      </c>
      <c r="L92" s="32">
        <f t="shared" si="17"/>
        <v>0</v>
      </c>
      <c r="M92" s="3">
        <f t="shared" si="18"/>
        <v>0</v>
      </c>
      <c r="N92" s="3" t="str">
        <f t="shared" si="22"/>
        <v/>
      </c>
      <c r="S92" s="3">
        <f t="shared" si="23"/>
        <v>0</v>
      </c>
      <c r="T92" s="33">
        <f>SUM($K$5:K92)</f>
        <v>230.46536368671605</v>
      </c>
      <c r="U92" s="34">
        <f t="shared" si="24"/>
        <v>0</v>
      </c>
      <c r="V92" s="35" t="str">
        <f t="shared" si="27"/>
        <v/>
      </c>
      <c r="W92" s="36">
        <f t="shared" si="19"/>
        <v>0</v>
      </c>
      <c r="X92" s="35" t="str">
        <f t="shared" si="20"/>
        <v/>
      </c>
      <c r="AA92"/>
      <c r="AB92"/>
      <c r="AC92"/>
      <c r="AD92"/>
      <c r="AE92"/>
    </row>
    <row r="93" spans="1:31" ht="14.4">
      <c r="A93"/>
      <c r="B93"/>
      <c r="C93"/>
      <c r="D93"/>
      <c r="E93" s="25" t="s">
        <v>61</v>
      </c>
      <c r="F93" s="26" t="str">
        <f t="shared" si="14"/>
        <v/>
      </c>
      <c r="G93" s="27" t="str">
        <f t="shared" si="15"/>
        <v/>
      </c>
      <c r="H93" s="37" t="str">
        <f t="shared" si="25"/>
        <v/>
      </c>
      <c r="I93" s="29" t="str">
        <f t="shared" si="26"/>
        <v/>
      </c>
      <c r="J93" s="30">
        <f t="shared" si="16"/>
        <v>0</v>
      </c>
      <c r="K93" s="31" t="str">
        <f t="shared" si="21"/>
        <v/>
      </c>
      <c r="L93" s="32">
        <f t="shared" si="17"/>
        <v>0</v>
      </c>
      <c r="M93" s="3">
        <f t="shared" si="18"/>
        <v>0</v>
      </c>
      <c r="N93" s="3" t="str">
        <f t="shared" si="22"/>
        <v/>
      </c>
      <c r="S93" s="3">
        <f t="shared" si="23"/>
        <v>0</v>
      </c>
      <c r="T93" s="33">
        <f>SUM($K$5:K93)</f>
        <v>230.46536368671605</v>
      </c>
      <c r="U93" s="34">
        <f t="shared" si="24"/>
        <v>0</v>
      </c>
      <c r="V93" s="35" t="str">
        <f t="shared" si="27"/>
        <v/>
      </c>
      <c r="W93" s="36">
        <f t="shared" si="19"/>
        <v>0</v>
      </c>
      <c r="X93" s="35" t="str">
        <f t="shared" si="20"/>
        <v/>
      </c>
      <c r="AA93"/>
      <c r="AB93"/>
      <c r="AC93"/>
      <c r="AD93"/>
      <c r="AE93"/>
    </row>
    <row r="94" spans="1:31" ht="14.4">
      <c r="A94"/>
      <c r="B94"/>
      <c r="C94"/>
      <c r="D94"/>
      <c r="E94" s="25" t="s">
        <v>61</v>
      </c>
      <c r="F94" s="26" t="str">
        <f t="shared" si="14"/>
        <v/>
      </c>
      <c r="G94" s="27" t="str">
        <f t="shared" si="15"/>
        <v/>
      </c>
      <c r="H94" s="37" t="str">
        <f t="shared" si="25"/>
        <v/>
      </c>
      <c r="I94" s="29" t="str">
        <f t="shared" si="26"/>
        <v/>
      </c>
      <c r="J94" s="30">
        <f t="shared" si="16"/>
        <v>0</v>
      </c>
      <c r="K94" s="31" t="str">
        <f t="shared" si="21"/>
        <v/>
      </c>
      <c r="L94" s="32">
        <f t="shared" si="17"/>
        <v>0</v>
      </c>
      <c r="M94" s="3">
        <f t="shared" si="18"/>
        <v>0</v>
      </c>
      <c r="N94" s="3" t="str">
        <f t="shared" si="22"/>
        <v/>
      </c>
      <c r="S94" s="3">
        <f t="shared" si="23"/>
        <v>0</v>
      </c>
      <c r="T94" s="33">
        <f>SUM($K$5:K94)</f>
        <v>230.46536368671605</v>
      </c>
      <c r="U94" s="34">
        <f t="shared" si="24"/>
        <v>0</v>
      </c>
      <c r="V94" s="35" t="str">
        <f t="shared" si="27"/>
        <v/>
      </c>
      <c r="W94" s="36">
        <f t="shared" si="19"/>
        <v>0</v>
      </c>
      <c r="X94" s="35" t="str">
        <f t="shared" si="20"/>
        <v/>
      </c>
      <c r="AA94"/>
      <c r="AB94"/>
      <c r="AC94"/>
      <c r="AD94"/>
      <c r="AE94"/>
    </row>
    <row r="95" spans="1:31" ht="14.4">
      <c r="A95"/>
      <c r="B95"/>
      <c r="C95"/>
      <c r="D95"/>
      <c r="E95" s="25" t="s">
        <v>61</v>
      </c>
      <c r="F95" s="26" t="str">
        <f t="shared" si="14"/>
        <v/>
      </c>
      <c r="G95" s="27" t="str">
        <f t="shared" si="15"/>
        <v/>
      </c>
      <c r="H95" s="37" t="str">
        <f t="shared" si="25"/>
        <v/>
      </c>
      <c r="I95" s="29" t="str">
        <f t="shared" si="26"/>
        <v/>
      </c>
      <c r="J95" s="30">
        <f t="shared" si="16"/>
        <v>0</v>
      </c>
      <c r="K95" s="31" t="str">
        <f t="shared" si="21"/>
        <v/>
      </c>
      <c r="L95" s="32">
        <f t="shared" si="17"/>
        <v>0</v>
      </c>
      <c r="M95" s="3">
        <f t="shared" si="18"/>
        <v>0</v>
      </c>
      <c r="N95" s="3" t="str">
        <f t="shared" si="22"/>
        <v/>
      </c>
      <c r="S95" s="3">
        <f t="shared" si="23"/>
        <v>0</v>
      </c>
      <c r="T95" s="33">
        <f>SUM($K$5:K95)</f>
        <v>230.46536368671605</v>
      </c>
      <c r="U95" s="34">
        <f t="shared" si="24"/>
        <v>0</v>
      </c>
      <c r="V95" s="35" t="str">
        <f t="shared" si="27"/>
        <v/>
      </c>
      <c r="W95" s="36">
        <f t="shared" si="19"/>
        <v>0</v>
      </c>
      <c r="X95" s="35" t="str">
        <f t="shared" si="20"/>
        <v/>
      </c>
      <c r="AA95"/>
      <c r="AB95"/>
      <c r="AC95"/>
      <c r="AD95"/>
      <c r="AE95"/>
    </row>
    <row r="96" spans="1:31" ht="14.4">
      <c r="A96"/>
      <c r="B96"/>
      <c r="C96"/>
      <c r="D96"/>
      <c r="E96" s="25" t="s">
        <v>61</v>
      </c>
      <c r="F96" s="26" t="str">
        <f t="shared" si="14"/>
        <v/>
      </c>
      <c r="G96" s="27" t="str">
        <f t="shared" si="15"/>
        <v/>
      </c>
      <c r="H96" s="37" t="str">
        <f t="shared" si="25"/>
        <v/>
      </c>
      <c r="I96" s="29" t="str">
        <f t="shared" si="26"/>
        <v/>
      </c>
      <c r="J96" s="30">
        <f t="shared" si="16"/>
        <v>0</v>
      </c>
      <c r="K96" s="31" t="str">
        <f t="shared" si="21"/>
        <v/>
      </c>
      <c r="L96" s="32">
        <f t="shared" si="17"/>
        <v>0</v>
      </c>
      <c r="M96" s="3">
        <f t="shared" si="18"/>
        <v>0</v>
      </c>
      <c r="N96" s="3" t="str">
        <f t="shared" si="22"/>
        <v/>
      </c>
      <c r="S96" s="3">
        <f t="shared" si="23"/>
        <v>0</v>
      </c>
      <c r="T96" s="33">
        <f>SUM($K$5:K96)</f>
        <v>230.46536368671605</v>
      </c>
      <c r="U96" s="34">
        <f t="shared" si="24"/>
        <v>0</v>
      </c>
      <c r="V96" s="35" t="str">
        <f t="shared" si="27"/>
        <v/>
      </c>
      <c r="W96" s="36">
        <f t="shared" si="19"/>
        <v>0</v>
      </c>
      <c r="X96" s="35" t="str">
        <f t="shared" si="20"/>
        <v/>
      </c>
      <c r="AA96"/>
      <c r="AB96"/>
      <c r="AC96"/>
      <c r="AD96"/>
      <c r="AE96"/>
    </row>
    <row r="97" spans="1:31" ht="14.4">
      <c r="A97"/>
      <c r="B97"/>
      <c r="C97"/>
      <c r="D97"/>
      <c r="E97" s="25" t="s">
        <v>61</v>
      </c>
      <c r="F97" s="26" t="str">
        <f t="shared" si="14"/>
        <v/>
      </c>
      <c r="G97" s="27" t="str">
        <f t="shared" si="15"/>
        <v/>
      </c>
      <c r="H97" s="37" t="str">
        <f t="shared" si="25"/>
        <v/>
      </c>
      <c r="I97" s="29" t="str">
        <f t="shared" si="26"/>
        <v/>
      </c>
      <c r="J97" s="30">
        <f t="shared" si="16"/>
        <v>0</v>
      </c>
      <c r="K97" s="31" t="str">
        <f t="shared" si="21"/>
        <v/>
      </c>
      <c r="L97" s="32">
        <f t="shared" si="17"/>
        <v>0</v>
      </c>
      <c r="M97" s="3">
        <f t="shared" si="18"/>
        <v>0</v>
      </c>
      <c r="N97" s="3" t="str">
        <f t="shared" si="22"/>
        <v/>
      </c>
      <c r="S97" s="3">
        <f t="shared" si="23"/>
        <v>0</v>
      </c>
      <c r="T97" s="33">
        <f>SUM($K$5:K97)</f>
        <v>230.46536368671605</v>
      </c>
      <c r="U97" s="34">
        <f t="shared" si="24"/>
        <v>0</v>
      </c>
      <c r="V97" s="35" t="str">
        <f t="shared" si="27"/>
        <v/>
      </c>
      <c r="W97" s="36">
        <f t="shared" si="19"/>
        <v>0</v>
      </c>
      <c r="X97" s="35" t="str">
        <f t="shared" si="20"/>
        <v/>
      </c>
      <c r="AA97"/>
      <c r="AB97"/>
      <c r="AC97"/>
      <c r="AD97"/>
      <c r="AE97"/>
    </row>
    <row r="98" spans="1:31" ht="14.4">
      <c r="A98"/>
      <c r="B98"/>
      <c r="C98"/>
      <c r="D98"/>
      <c r="E98" s="25" t="s">
        <v>61</v>
      </c>
      <c r="F98" s="26" t="str">
        <f t="shared" si="14"/>
        <v/>
      </c>
      <c r="G98" s="27" t="str">
        <f t="shared" si="15"/>
        <v/>
      </c>
      <c r="H98" s="37" t="str">
        <f t="shared" si="25"/>
        <v/>
      </c>
      <c r="I98" s="29" t="str">
        <f t="shared" si="26"/>
        <v/>
      </c>
      <c r="J98" s="30">
        <f t="shared" si="16"/>
        <v>0</v>
      </c>
      <c r="K98" s="31" t="str">
        <f t="shared" si="21"/>
        <v/>
      </c>
      <c r="L98" s="32">
        <f t="shared" si="17"/>
        <v>0</v>
      </c>
      <c r="M98" s="3">
        <f t="shared" si="18"/>
        <v>0</v>
      </c>
      <c r="N98" s="3" t="str">
        <f t="shared" si="22"/>
        <v/>
      </c>
      <c r="S98" s="3">
        <f t="shared" si="23"/>
        <v>0</v>
      </c>
      <c r="T98" s="33">
        <f>SUM($K$5:K98)</f>
        <v>230.46536368671605</v>
      </c>
      <c r="U98" s="34">
        <f t="shared" si="24"/>
        <v>0</v>
      </c>
      <c r="V98" s="35" t="str">
        <f t="shared" si="27"/>
        <v/>
      </c>
      <c r="W98" s="36">
        <f t="shared" si="19"/>
        <v>0</v>
      </c>
      <c r="X98" s="35" t="str">
        <f t="shared" si="20"/>
        <v/>
      </c>
      <c r="AA98"/>
      <c r="AB98"/>
      <c r="AC98"/>
      <c r="AD98"/>
      <c r="AE98"/>
    </row>
    <row r="99" spans="1:31" ht="14.4">
      <c r="A99"/>
      <c r="B99"/>
      <c r="C99"/>
      <c r="D99"/>
      <c r="E99" s="25" t="s">
        <v>61</v>
      </c>
      <c r="F99" s="26" t="str">
        <f t="shared" si="14"/>
        <v/>
      </c>
      <c r="G99" s="27" t="str">
        <f t="shared" si="15"/>
        <v/>
      </c>
      <c r="H99" s="37" t="str">
        <f t="shared" si="25"/>
        <v/>
      </c>
      <c r="I99" s="29" t="str">
        <f t="shared" si="26"/>
        <v/>
      </c>
      <c r="J99" s="30">
        <f t="shared" si="16"/>
        <v>0</v>
      </c>
      <c r="K99" s="31" t="str">
        <f t="shared" si="21"/>
        <v/>
      </c>
      <c r="L99" s="32">
        <f t="shared" si="17"/>
        <v>0</v>
      </c>
      <c r="M99" s="3">
        <f t="shared" si="18"/>
        <v>0</v>
      </c>
      <c r="N99" s="3" t="str">
        <f t="shared" si="22"/>
        <v/>
      </c>
      <c r="S99" s="3">
        <f t="shared" si="23"/>
        <v>0</v>
      </c>
      <c r="T99" s="33">
        <f>SUM($K$5:K99)</f>
        <v>230.46536368671605</v>
      </c>
      <c r="U99" s="34">
        <f t="shared" si="24"/>
        <v>0</v>
      </c>
      <c r="V99" s="35" t="str">
        <f t="shared" si="27"/>
        <v/>
      </c>
      <c r="W99" s="36">
        <f t="shared" si="19"/>
        <v>0</v>
      </c>
      <c r="X99" s="35" t="str">
        <f t="shared" si="20"/>
        <v/>
      </c>
      <c r="AA99"/>
      <c r="AB99"/>
      <c r="AC99"/>
      <c r="AD99"/>
      <c r="AE99"/>
    </row>
    <row r="100" spans="1:31" ht="14.4">
      <c r="A100"/>
      <c r="B100"/>
      <c r="C100"/>
      <c r="D100"/>
      <c r="E100" s="25" t="s">
        <v>61</v>
      </c>
      <c r="F100" s="26" t="str">
        <f t="shared" si="14"/>
        <v/>
      </c>
      <c r="G100" s="27" t="str">
        <f t="shared" si="15"/>
        <v/>
      </c>
      <c r="H100" s="37" t="str">
        <f t="shared" si="25"/>
        <v/>
      </c>
      <c r="I100" s="29" t="str">
        <f t="shared" si="26"/>
        <v/>
      </c>
      <c r="J100" s="30">
        <f t="shared" si="16"/>
        <v>0</v>
      </c>
      <c r="K100" s="31" t="str">
        <f t="shared" si="21"/>
        <v/>
      </c>
      <c r="L100" s="32">
        <f t="shared" si="17"/>
        <v>0</v>
      </c>
      <c r="M100" s="3">
        <f t="shared" si="18"/>
        <v>0</v>
      </c>
      <c r="N100" s="3" t="str">
        <f t="shared" si="22"/>
        <v/>
      </c>
      <c r="S100" s="3">
        <f t="shared" si="23"/>
        <v>0</v>
      </c>
      <c r="T100" s="33">
        <f>SUM($K$5:K100)</f>
        <v>230.46536368671605</v>
      </c>
      <c r="U100" s="34">
        <f t="shared" si="24"/>
        <v>0</v>
      </c>
      <c r="V100" s="35" t="str">
        <f t="shared" si="27"/>
        <v/>
      </c>
      <c r="W100" s="36">
        <f t="shared" si="19"/>
        <v>0</v>
      </c>
      <c r="X100" s="35" t="str">
        <f t="shared" si="20"/>
        <v/>
      </c>
      <c r="AA100"/>
      <c r="AB100"/>
      <c r="AC100"/>
      <c r="AD100"/>
      <c r="AE100"/>
    </row>
    <row r="101" spans="1:31" ht="14.4">
      <c r="A101"/>
      <c r="B101"/>
      <c r="C101"/>
      <c r="D101"/>
      <c r="E101" s="25" t="s">
        <v>61</v>
      </c>
      <c r="F101" s="26" t="str">
        <f t="shared" si="14"/>
        <v/>
      </c>
      <c r="G101" s="27" t="str">
        <f t="shared" si="15"/>
        <v/>
      </c>
      <c r="H101" s="37" t="str">
        <f t="shared" si="25"/>
        <v/>
      </c>
      <c r="I101" s="29" t="str">
        <f t="shared" si="26"/>
        <v/>
      </c>
      <c r="J101" s="30">
        <f t="shared" si="16"/>
        <v>0</v>
      </c>
      <c r="K101" s="31" t="str">
        <f t="shared" si="21"/>
        <v/>
      </c>
      <c r="L101" s="32">
        <f t="shared" si="17"/>
        <v>0</v>
      </c>
      <c r="M101" s="3">
        <f t="shared" si="18"/>
        <v>0</v>
      </c>
      <c r="N101" s="3" t="str">
        <f t="shared" si="22"/>
        <v/>
      </c>
      <c r="S101" s="3">
        <f t="shared" si="23"/>
        <v>0</v>
      </c>
      <c r="T101" s="33">
        <f>SUM($K$5:K101)</f>
        <v>230.46536368671605</v>
      </c>
      <c r="U101" s="34">
        <f t="shared" si="24"/>
        <v>0</v>
      </c>
      <c r="V101" s="35" t="str">
        <f t="shared" si="27"/>
        <v/>
      </c>
      <c r="W101" s="36">
        <f t="shared" si="19"/>
        <v>0</v>
      </c>
      <c r="X101" s="35" t="str">
        <f t="shared" si="20"/>
        <v/>
      </c>
      <c r="AA101"/>
      <c r="AB101"/>
      <c r="AC101"/>
      <c r="AD101"/>
      <c r="AE101"/>
    </row>
    <row r="102" spans="1:31" ht="14.4">
      <c r="A102"/>
      <c r="B102"/>
      <c r="C102"/>
      <c r="D102"/>
      <c r="E102" s="25" t="s">
        <v>61</v>
      </c>
      <c r="F102" s="26" t="str">
        <f t="shared" si="14"/>
        <v/>
      </c>
      <c r="G102" s="27" t="str">
        <f t="shared" si="15"/>
        <v/>
      </c>
      <c r="H102" s="37" t="str">
        <f t="shared" si="25"/>
        <v/>
      </c>
      <c r="I102" s="29" t="str">
        <f t="shared" si="26"/>
        <v/>
      </c>
      <c r="J102" s="30">
        <f t="shared" si="16"/>
        <v>0</v>
      </c>
      <c r="K102" s="31" t="str">
        <f t="shared" si="21"/>
        <v/>
      </c>
      <c r="L102" s="32">
        <f t="shared" si="17"/>
        <v>0</v>
      </c>
      <c r="M102" s="3">
        <f t="shared" si="18"/>
        <v>0</v>
      </c>
      <c r="N102" s="3" t="str">
        <f t="shared" si="22"/>
        <v/>
      </c>
      <c r="S102" s="3">
        <f t="shared" si="23"/>
        <v>0</v>
      </c>
      <c r="T102" s="33">
        <f>SUM($K$5:K102)</f>
        <v>230.46536368671605</v>
      </c>
      <c r="U102" s="34">
        <f t="shared" si="24"/>
        <v>0</v>
      </c>
      <c r="V102" s="35" t="str">
        <f t="shared" si="27"/>
        <v/>
      </c>
      <c r="W102" s="36">
        <f t="shared" si="19"/>
        <v>0</v>
      </c>
      <c r="X102" s="35" t="str">
        <f t="shared" si="20"/>
        <v/>
      </c>
      <c r="AA102"/>
      <c r="AB102"/>
      <c r="AC102"/>
      <c r="AD102"/>
      <c r="AE102"/>
    </row>
    <row r="103" spans="1:31" ht="14.4">
      <c r="A103"/>
      <c r="B103"/>
      <c r="C103"/>
      <c r="D103"/>
      <c r="E103" s="25" t="s">
        <v>61</v>
      </c>
      <c r="F103" s="26" t="str">
        <f t="shared" si="14"/>
        <v/>
      </c>
      <c r="G103" s="27" t="str">
        <f t="shared" si="15"/>
        <v/>
      </c>
      <c r="H103" s="37" t="str">
        <f t="shared" si="25"/>
        <v/>
      </c>
      <c r="I103" s="29" t="str">
        <f t="shared" si="26"/>
        <v/>
      </c>
      <c r="J103" s="30">
        <f t="shared" si="16"/>
        <v>0</v>
      </c>
      <c r="K103" s="31" t="str">
        <f t="shared" si="21"/>
        <v/>
      </c>
      <c r="L103" s="32">
        <f t="shared" si="17"/>
        <v>0</v>
      </c>
      <c r="M103" s="3">
        <f t="shared" si="18"/>
        <v>0</v>
      </c>
      <c r="N103" s="3" t="str">
        <f t="shared" si="22"/>
        <v/>
      </c>
      <c r="S103" s="3">
        <f t="shared" si="23"/>
        <v>0</v>
      </c>
      <c r="T103" s="33">
        <f>SUM($K$5:K103)</f>
        <v>230.46536368671605</v>
      </c>
      <c r="U103" s="34">
        <f t="shared" si="24"/>
        <v>0</v>
      </c>
      <c r="V103" s="35" t="str">
        <f t="shared" si="27"/>
        <v/>
      </c>
      <c r="W103" s="36">
        <f t="shared" si="19"/>
        <v>0</v>
      </c>
      <c r="X103" s="35" t="str">
        <f t="shared" si="20"/>
        <v/>
      </c>
      <c r="AA103"/>
      <c r="AB103"/>
      <c r="AC103"/>
      <c r="AD103"/>
      <c r="AE103"/>
    </row>
    <row r="104" spans="1:31" ht="14.4">
      <c r="A104"/>
      <c r="B104"/>
      <c r="C104"/>
      <c r="D104"/>
      <c r="E104" s="25" t="s">
        <v>61</v>
      </c>
      <c r="F104" s="26" t="str">
        <f t="shared" si="14"/>
        <v/>
      </c>
      <c r="G104" s="27" t="str">
        <f t="shared" si="15"/>
        <v/>
      </c>
      <c r="H104" s="37" t="str">
        <f t="shared" si="25"/>
        <v/>
      </c>
      <c r="I104" s="29" t="str">
        <f t="shared" si="26"/>
        <v/>
      </c>
      <c r="J104" s="30">
        <f t="shared" si="16"/>
        <v>0</v>
      </c>
      <c r="K104" s="31" t="str">
        <f t="shared" si="21"/>
        <v/>
      </c>
      <c r="L104" s="32">
        <f t="shared" si="17"/>
        <v>0</v>
      </c>
      <c r="M104" s="3">
        <f t="shared" si="18"/>
        <v>0</v>
      </c>
      <c r="N104" s="3" t="str">
        <f t="shared" si="22"/>
        <v/>
      </c>
      <c r="S104" s="3">
        <f t="shared" si="23"/>
        <v>0</v>
      </c>
      <c r="T104" s="33">
        <f>SUM($K$5:K104)</f>
        <v>230.46536368671605</v>
      </c>
      <c r="U104" s="34">
        <f t="shared" si="24"/>
        <v>0</v>
      </c>
      <c r="V104" s="35" t="str">
        <f t="shared" si="27"/>
        <v/>
      </c>
      <c r="W104" s="36">
        <f t="shared" si="19"/>
        <v>0</v>
      </c>
      <c r="X104" s="35" t="str">
        <f t="shared" si="20"/>
        <v/>
      </c>
      <c r="AA104"/>
      <c r="AB104"/>
      <c r="AC104"/>
      <c r="AD104"/>
      <c r="AE104"/>
    </row>
    <row r="105" spans="1:31" ht="14.4">
      <c r="A105"/>
      <c r="B105"/>
      <c r="C105"/>
      <c r="D105"/>
      <c r="E105" s="25" t="s">
        <v>61</v>
      </c>
      <c r="F105" s="26" t="str">
        <f t="shared" si="14"/>
        <v/>
      </c>
      <c r="G105" s="27" t="str">
        <f t="shared" si="15"/>
        <v/>
      </c>
      <c r="H105" s="37" t="str">
        <f t="shared" si="25"/>
        <v/>
      </c>
      <c r="I105" s="29" t="str">
        <f t="shared" si="26"/>
        <v/>
      </c>
      <c r="J105" s="30">
        <f t="shared" si="16"/>
        <v>0</v>
      </c>
      <c r="K105" s="31" t="str">
        <f t="shared" si="21"/>
        <v/>
      </c>
      <c r="L105" s="32">
        <f t="shared" si="17"/>
        <v>0</v>
      </c>
      <c r="M105" s="3">
        <f t="shared" si="18"/>
        <v>0</v>
      </c>
      <c r="N105" s="3" t="str">
        <f t="shared" si="22"/>
        <v/>
      </c>
      <c r="S105" s="3">
        <f t="shared" si="23"/>
        <v>0</v>
      </c>
      <c r="T105" s="33">
        <f>SUM($K$5:K105)</f>
        <v>230.46536368671605</v>
      </c>
      <c r="U105" s="34">
        <f t="shared" si="24"/>
        <v>0</v>
      </c>
      <c r="V105" s="35" t="str">
        <f t="shared" si="27"/>
        <v/>
      </c>
      <c r="W105" s="36">
        <f t="shared" si="19"/>
        <v>0</v>
      </c>
      <c r="X105" s="35" t="str">
        <f t="shared" si="20"/>
        <v/>
      </c>
      <c r="AA105"/>
      <c r="AB105"/>
      <c r="AC105"/>
      <c r="AD105"/>
      <c r="AE105"/>
    </row>
    <row r="106" spans="1:31" ht="14.4">
      <c r="A106"/>
      <c r="B106"/>
      <c r="C106"/>
      <c r="D106"/>
      <c r="E106" s="25" t="s">
        <v>61</v>
      </c>
      <c r="F106" s="26" t="str">
        <f t="shared" si="14"/>
        <v/>
      </c>
      <c r="G106" s="27" t="str">
        <f t="shared" si="15"/>
        <v/>
      </c>
      <c r="H106" s="37" t="str">
        <f t="shared" si="25"/>
        <v/>
      </c>
      <c r="I106" s="29" t="str">
        <f t="shared" si="26"/>
        <v/>
      </c>
      <c r="J106" s="30">
        <f t="shared" si="16"/>
        <v>0</v>
      </c>
      <c r="K106" s="31" t="str">
        <f t="shared" si="21"/>
        <v/>
      </c>
      <c r="L106" s="32">
        <f t="shared" si="17"/>
        <v>0</v>
      </c>
      <c r="M106" s="3">
        <f t="shared" si="18"/>
        <v>0</v>
      </c>
      <c r="N106" s="3" t="str">
        <f t="shared" si="22"/>
        <v/>
      </c>
      <c r="S106" s="3">
        <f t="shared" si="23"/>
        <v>0</v>
      </c>
      <c r="T106" s="33">
        <f>SUM($K$5:K106)</f>
        <v>230.46536368671605</v>
      </c>
      <c r="U106" s="34">
        <f t="shared" si="24"/>
        <v>0</v>
      </c>
      <c r="V106" s="35" t="str">
        <f t="shared" si="27"/>
        <v/>
      </c>
      <c r="W106" s="36">
        <f t="shared" si="19"/>
        <v>0</v>
      </c>
      <c r="X106" s="35" t="str">
        <f t="shared" si="20"/>
        <v/>
      </c>
      <c r="AA106"/>
      <c r="AB106"/>
      <c r="AC106"/>
      <c r="AD106"/>
      <c r="AE106"/>
    </row>
    <row r="107" spans="1:31" ht="14.4">
      <c r="A107"/>
      <c r="B107"/>
      <c r="C107"/>
      <c r="D107"/>
      <c r="E107" s="25" t="s">
        <v>61</v>
      </c>
      <c r="F107" s="26" t="str">
        <f t="shared" si="14"/>
        <v/>
      </c>
      <c r="G107" s="27" t="str">
        <f t="shared" si="15"/>
        <v/>
      </c>
      <c r="H107" s="37" t="str">
        <f t="shared" si="25"/>
        <v/>
      </c>
      <c r="I107" s="29" t="str">
        <f t="shared" si="26"/>
        <v/>
      </c>
      <c r="J107" s="30">
        <f t="shared" si="16"/>
        <v>0</v>
      </c>
      <c r="K107" s="31" t="str">
        <f t="shared" si="21"/>
        <v/>
      </c>
      <c r="L107" s="32">
        <f t="shared" si="17"/>
        <v>0</v>
      </c>
      <c r="M107" s="3">
        <f t="shared" si="18"/>
        <v>0</v>
      </c>
      <c r="N107" s="3" t="str">
        <f t="shared" si="22"/>
        <v/>
      </c>
      <c r="S107" s="3">
        <f t="shared" si="23"/>
        <v>0</v>
      </c>
      <c r="T107" s="33">
        <f>SUM($K$5:K107)</f>
        <v>230.46536368671605</v>
      </c>
      <c r="U107" s="34">
        <f t="shared" si="24"/>
        <v>0</v>
      </c>
      <c r="V107" s="35" t="str">
        <f t="shared" si="27"/>
        <v/>
      </c>
      <c r="W107" s="36">
        <f t="shared" si="19"/>
        <v>0</v>
      </c>
      <c r="X107" s="35" t="str">
        <f t="shared" si="20"/>
        <v/>
      </c>
      <c r="AA107"/>
      <c r="AB107"/>
      <c r="AC107"/>
      <c r="AD107"/>
      <c r="AE107"/>
    </row>
    <row r="108" spans="1:31" ht="14.4">
      <c r="A108"/>
      <c r="B108"/>
      <c r="C108"/>
      <c r="D108"/>
      <c r="E108" s="25" t="s">
        <v>61</v>
      </c>
      <c r="F108" s="26" t="str">
        <f t="shared" si="14"/>
        <v/>
      </c>
      <c r="G108" s="27" t="str">
        <f t="shared" si="15"/>
        <v/>
      </c>
      <c r="H108" s="37" t="str">
        <f t="shared" si="25"/>
        <v/>
      </c>
      <c r="I108" s="29" t="str">
        <f t="shared" si="26"/>
        <v/>
      </c>
      <c r="J108" s="30">
        <f t="shared" si="16"/>
        <v>0</v>
      </c>
      <c r="K108" s="31" t="str">
        <f t="shared" si="21"/>
        <v/>
      </c>
      <c r="L108" s="32">
        <f t="shared" si="17"/>
        <v>0</v>
      </c>
      <c r="M108" s="3">
        <f t="shared" si="18"/>
        <v>0</v>
      </c>
      <c r="N108" s="3" t="str">
        <f t="shared" si="22"/>
        <v/>
      </c>
      <c r="S108" s="3">
        <f t="shared" si="23"/>
        <v>0</v>
      </c>
      <c r="T108" s="33">
        <f>SUM($K$5:K108)</f>
        <v>230.46536368671605</v>
      </c>
      <c r="U108" s="34">
        <f t="shared" si="24"/>
        <v>0</v>
      </c>
      <c r="V108" s="35" t="str">
        <f t="shared" si="27"/>
        <v/>
      </c>
      <c r="W108" s="36">
        <f t="shared" si="19"/>
        <v>0</v>
      </c>
      <c r="X108" s="35" t="str">
        <f t="shared" si="20"/>
        <v/>
      </c>
      <c r="AA108"/>
      <c r="AB108"/>
      <c r="AC108"/>
      <c r="AD108"/>
      <c r="AE108"/>
    </row>
    <row r="109" spans="1:31" ht="14.4">
      <c r="A109"/>
      <c r="B109"/>
      <c r="C109"/>
      <c r="D109"/>
      <c r="E109" s="25" t="s">
        <v>61</v>
      </c>
      <c r="F109" s="26" t="str">
        <f t="shared" si="14"/>
        <v/>
      </c>
      <c r="G109" s="27" t="str">
        <f t="shared" si="15"/>
        <v/>
      </c>
      <c r="H109" s="37" t="str">
        <f t="shared" si="25"/>
        <v/>
      </c>
      <c r="I109" s="29" t="str">
        <f t="shared" si="26"/>
        <v/>
      </c>
      <c r="J109" s="30">
        <f t="shared" si="16"/>
        <v>0</v>
      </c>
      <c r="K109" s="31" t="str">
        <f t="shared" si="21"/>
        <v/>
      </c>
      <c r="L109" s="32">
        <f t="shared" si="17"/>
        <v>0</v>
      </c>
      <c r="M109" s="3">
        <f t="shared" si="18"/>
        <v>0</v>
      </c>
      <c r="N109" s="3" t="str">
        <f t="shared" si="22"/>
        <v/>
      </c>
      <c r="S109" s="3">
        <f t="shared" si="23"/>
        <v>0</v>
      </c>
      <c r="T109" s="33">
        <f>SUM($K$5:K109)</f>
        <v>230.46536368671605</v>
      </c>
      <c r="U109" s="34">
        <f t="shared" si="24"/>
        <v>0</v>
      </c>
      <c r="V109" s="35" t="str">
        <f t="shared" si="27"/>
        <v/>
      </c>
      <c r="W109" s="36">
        <f t="shared" si="19"/>
        <v>0</v>
      </c>
      <c r="X109" s="35" t="str">
        <f t="shared" si="20"/>
        <v/>
      </c>
      <c r="AA109"/>
      <c r="AB109"/>
      <c r="AC109"/>
      <c r="AD109"/>
      <c r="AE109"/>
    </row>
    <row r="110" spans="1:31" ht="14.4">
      <c r="A110"/>
      <c r="B110"/>
      <c r="C110"/>
      <c r="D110"/>
      <c r="E110" s="25" t="s">
        <v>61</v>
      </c>
      <c r="F110" s="26" t="str">
        <f t="shared" si="14"/>
        <v/>
      </c>
      <c r="G110" s="27" t="str">
        <f t="shared" si="15"/>
        <v/>
      </c>
      <c r="H110" s="37" t="str">
        <f t="shared" si="25"/>
        <v/>
      </c>
      <c r="I110" s="29" t="str">
        <f t="shared" si="26"/>
        <v/>
      </c>
      <c r="J110" s="30">
        <f t="shared" si="16"/>
        <v>0</v>
      </c>
      <c r="K110" s="31" t="str">
        <f t="shared" si="21"/>
        <v/>
      </c>
      <c r="L110" s="32">
        <f t="shared" si="17"/>
        <v>0</v>
      </c>
      <c r="M110" s="3">
        <f t="shared" si="18"/>
        <v>0</v>
      </c>
      <c r="N110" s="3" t="str">
        <f t="shared" si="22"/>
        <v/>
      </c>
      <c r="S110" s="3">
        <f t="shared" si="23"/>
        <v>0</v>
      </c>
      <c r="T110" s="33">
        <f>SUM($K$5:K110)</f>
        <v>230.46536368671605</v>
      </c>
      <c r="U110" s="34">
        <f t="shared" si="24"/>
        <v>0</v>
      </c>
      <c r="V110" s="35" t="str">
        <f t="shared" si="27"/>
        <v/>
      </c>
      <c r="W110" s="36">
        <f t="shared" si="19"/>
        <v>0</v>
      </c>
      <c r="X110" s="35" t="str">
        <f t="shared" si="20"/>
        <v/>
      </c>
      <c r="AA110"/>
      <c r="AB110"/>
      <c r="AC110"/>
      <c r="AD110"/>
      <c r="AE110"/>
    </row>
    <row r="111" spans="1:31" ht="14.4">
      <c r="A111"/>
      <c r="B111"/>
      <c r="C111"/>
      <c r="D111"/>
      <c r="E111" s="25" t="s">
        <v>61</v>
      </c>
      <c r="F111" s="26" t="str">
        <f t="shared" si="14"/>
        <v/>
      </c>
      <c r="G111" s="27" t="str">
        <f t="shared" si="15"/>
        <v/>
      </c>
      <c r="H111" s="37" t="str">
        <f t="shared" si="25"/>
        <v/>
      </c>
      <c r="I111" s="29" t="str">
        <f t="shared" si="26"/>
        <v/>
      </c>
      <c r="J111" s="30">
        <f t="shared" si="16"/>
        <v>0</v>
      </c>
      <c r="K111" s="31" t="str">
        <f t="shared" si="21"/>
        <v/>
      </c>
      <c r="L111" s="32">
        <f t="shared" si="17"/>
        <v>0</v>
      </c>
      <c r="M111" s="3">
        <f t="shared" si="18"/>
        <v>0</v>
      </c>
      <c r="N111" s="3" t="str">
        <f t="shared" si="22"/>
        <v/>
      </c>
      <c r="S111" s="3">
        <f t="shared" si="23"/>
        <v>0</v>
      </c>
      <c r="T111" s="33">
        <f>SUM($K$5:K111)</f>
        <v>230.46536368671605</v>
      </c>
      <c r="U111" s="34">
        <f t="shared" si="24"/>
        <v>0</v>
      </c>
      <c r="V111" s="35" t="str">
        <f t="shared" si="27"/>
        <v/>
      </c>
      <c r="W111" s="36">
        <f t="shared" si="19"/>
        <v>0</v>
      </c>
      <c r="X111" s="35" t="str">
        <f t="shared" si="20"/>
        <v/>
      </c>
      <c r="AA111"/>
      <c r="AB111"/>
      <c r="AC111"/>
      <c r="AD111"/>
      <c r="AE111"/>
    </row>
    <row r="112" spans="1:31" ht="14.4">
      <c r="A112"/>
      <c r="B112"/>
      <c r="C112"/>
      <c r="D112"/>
      <c r="E112" s="25" t="s">
        <v>61</v>
      </c>
      <c r="F112" s="26" t="str">
        <f t="shared" si="14"/>
        <v/>
      </c>
      <c r="G112" s="27" t="str">
        <f t="shared" si="15"/>
        <v/>
      </c>
      <c r="H112" s="37" t="str">
        <f t="shared" si="25"/>
        <v/>
      </c>
      <c r="I112" s="29" t="str">
        <f t="shared" si="26"/>
        <v/>
      </c>
      <c r="J112" s="30">
        <f t="shared" si="16"/>
        <v>0</v>
      </c>
      <c r="K112" s="31" t="str">
        <f t="shared" si="21"/>
        <v/>
      </c>
      <c r="L112" s="32">
        <f t="shared" si="17"/>
        <v>0</v>
      </c>
      <c r="M112" s="3">
        <f t="shared" si="18"/>
        <v>0</v>
      </c>
      <c r="N112" s="3" t="str">
        <f t="shared" si="22"/>
        <v/>
      </c>
      <c r="S112" s="3">
        <f t="shared" si="23"/>
        <v>0</v>
      </c>
      <c r="T112" s="33">
        <f>SUM($K$5:K112)</f>
        <v>230.46536368671605</v>
      </c>
      <c r="U112" s="34">
        <f t="shared" si="24"/>
        <v>0</v>
      </c>
      <c r="V112" s="35" t="str">
        <f t="shared" si="27"/>
        <v/>
      </c>
      <c r="W112" s="36">
        <f t="shared" si="19"/>
        <v>0</v>
      </c>
      <c r="X112" s="35" t="str">
        <f t="shared" si="20"/>
        <v/>
      </c>
      <c r="AA112"/>
      <c r="AB112"/>
      <c r="AC112"/>
      <c r="AD112"/>
      <c r="AE112"/>
    </row>
    <row r="113" spans="1:31" ht="14.4">
      <c r="A113"/>
      <c r="B113"/>
      <c r="C113"/>
      <c r="D113"/>
      <c r="E113" s="25" t="s">
        <v>61</v>
      </c>
      <c r="F113" s="26" t="str">
        <f t="shared" si="14"/>
        <v/>
      </c>
      <c r="G113" s="27" t="str">
        <f t="shared" si="15"/>
        <v/>
      </c>
      <c r="H113" s="37" t="str">
        <f t="shared" si="25"/>
        <v/>
      </c>
      <c r="I113" s="29" t="str">
        <f t="shared" si="26"/>
        <v/>
      </c>
      <c r="J113" s="30">
        <f t="shared" si="16"/>
        <v>0</v>
      </c>
      <c r="K113" s="31" t="str">
        <f t="shared" si="21"/>
        <v/>
      </c>
      <c r="L113" s="32">
        <f t="shared" si="17"/>
        <v>0</v>
      </c>
      <c r="M113" s="3">
        <f t="shared" si="18"/>
        <v>0</v>
      </c>
      <c r="N113" s="3" t="str">
        <f t="shared" si="22"/>
        <v/>
      </c>
      <c r="S113" s="3">
        <f t="shared" si="23"/>
        <v>0</v>
      </c>
      <c r="T113" s="33">
        <f>SUM($K$5:K113)</f>
        <v>230.46536368671605</v>
      </c>
      <c r="U113" s="34">
        <f t="shared" si="24"/>
        <v>0</v>
      </c>
      <c r="V113" s="35" t="str">
        <f t="shared" si="27"/>
        <v/>
      </c>
      <c r="W113" s="36">
        <f t="shared" si="19"/>
        <v>0</v>
      </c>
      <c r="X113" s="35" t="str">
        <f t="shared" si="20"/>
        <v/>
      </c>
      <c r="AA113"/>
      <c r="AB113"/>
      <c r="AC113"/>
      <c r="AD113"/>
      <c r="AE113"/>
    </row>
    <row r="114" spans="1:31" ht="14.4">
      <c r="A114"/>
      <c r="B114"/>
      <c r="C114"/>
      <c r="D114"/>
      <c r="E114" s="25" t="s">
        <v>61</v>
      </c>
      <c r="F114" s="26" t="str">
        <f t="shared" si="14"/>
        <v/>
      </c>
      <c r="G114" s="27" t="str">
        <f t="shared" si="15"/>
        <v/>
      </c>
      <c r="H114" s="37" t="str">
        <f t="shared" si="25"/>
        <v/>
      </c>
      <c r="I114" s="29" t="str">
        <f t="shared" si="26"/>
        <v/>
      </c>
      <c r="J114" s="30">
        <f t="shared" si="16"/>
        <v>0</v>
      </c>
      <c r="K114" s="31" t="str">
        <f t="shared" si="21"/>
        <v/>
      </c>
      <c r="L114" s="32">
        <f t="shared" si="17"/>
        <v>0</v>
      </c>
      <c r="M114" s="3">
        <f t="shared" si="18"/>
        <v>0</v>
      </c>
      <c r="N114" s="3" t="str">
        <f t="shared" si="22"/>
        <v/>
      </c>
      <c r="S114" s="3">
        <f t="shared" si="23"/>
        <v>0</v>
      </c>
      <c r="T114" s="33">
        <f>SUM($K$5:K114)</f>
        <v>230.46536368671605</v>
      </c>
      <c r="U114" s="34">
        <f t="shared" si="24"/>
        <v>0</v>
      </c>
      <c r="V114" s="35" t="str">
        <f t="shared" si="27"/>
        <v/>
      </c>
      <c r="W114" s="36">
        <f t="shared" si="19"/>
        <v>0</v>
      </c>
      <c r="X114" s="35" t="str">
        <f t="shared" si="20"/>
        <v/>
      </c>
      <c r="AA114"/>
      <c r="AB114"/>
      <c r="AC114"/>
      <c r="AD114"/>
      <c r="AE114"/>
    </row>
    <row r="115" spans="1:31" ht="14.4">
      <c r="A115"/>
      <c r="B115"/>
      <c r="C115"/>
      <c r="D115"/>
      <c r="E115" s="25" t="s">
        <v>61</v>
      </c>
      <c r="F115" s="26" t="str">
        <f t="shared" si="14"/>
        <v/>
      </c>
      <c r="G115" s="27" t="str">
        <f t="shared" si="15"/>
        <v/>
      </c>
      <c r="H115" s="37" t="str">
        <f t="shared" si="25"/>
        <v/>
      </c>
      <c r="I115" s="29" t="str">
        <f t="shared" si="26"/>
        <v/>
      </c>
      <c r="J115" s="30">
        <f t="shared" si="16"/>
        <v>0</v>
      </c>
      <c r="K115" s="31" t="str">
        <f t="shared" si="21"/>
        <v/>
      </c>
      <c r="L115" s="32">
        <f t="shared" si="17"/>
        <v>0</v>
      </c>
      <c r="M115" s="3">
        <f t="shared" si="18"/>
        <v>0</v>
      </c>
      <c r="N115" s="3" t="str">
        <f t="shared" si="22"/>
        <v/>
      </c>
      <c r="S115" s="3">
        <f t="shared" si="23"/>
        <v>0</v>
      </c>
      <c r="T115" s="33">
        <f>SUM($K$5:K115)</f>
        <v>230.46536368671605</v>
      </c>
      <c r="U115" s="34">
        <f t="shared" si="24"/>
        <v>0</v>
      </c>
      <c r="V115" s="35" t="str">
        <f t="shared" si="27"/>
        <v/>
      </c>
      <c r="W115" s="36">
        <f t="shared" si="19"/>
        <v>0</v>
      </c>
      <c r="X115" s="35" t="str">
        <f t="shared" si="20"/>
        <v/>
      </c>
      <c r="AA115"/>
      <c r="AB115"/>
      <c r="AC115"/>
      <c r="AD115"/>
      <c r="AE115"/>
    </row>
    <row r="116" spans="1:31" ht="14.4">
      <c r="A116"/>
      <c r="B116"/>
      <c r="C116"/>
      <c r="D116"/>
      <c r="E116" s="25" t="s">
        <v>61</v>
      </c>
      <c r="F116" s="26" t="str">
        <f t="shared" si="14"/>
        <v/>
      </c>
      <c r="G116" s="27" t="str">
        <f t="shared" si="15"/>
        <v/>
      </c>
      <c r="H116" s="37" t="str">
        <f t="shared" si="25"/>
        <v/>
      </c>
      <c r="I116" s="29" t="str">
        <f t="shared" si="26"/>
        <v/>
      </c>
      <c r="J116" s="30">
        <f t="shared" si="16"/>
        <v>0</v>
      </c>
      <c r="K116" s="31" t="str">
        <f t="shared" si="21"/>
        <v/>
      </c>
      <c r="L116" s="32">
        <f t="shared" si="17"/>
        <v>0</v>
      </c>
      <c r="M116" s="3">
        <f t="shared" si="18"/>
        <v>0</v>
      </c>
      <c r="N116" s="3" t="str">
        <f t="shared" si="22"/>
        <v/>
      </c>
      <c r="S116" s="3">
        <f t="shared" si="23"/>
        <v>0</v>
      </c>
      <c r="T116" s="33">
        <f>SUM($K$5:K116)</f>
        <v>230.46536368671605</v>
      </c>
      <c r="U116" s="34">
        <f t="shared" si="24"/>
        <v>0</v>
      </c>
      <c r="V116" s="35" t="str">
        <f t="shared" si="27"/>
        <v/>
      </c>
      <c r="W116" s="36">
        <f t="shared" si="19"/>
        <v>0</v>
      </c>
      <c r="X116" s="35" t="str">
        <f t="shared" si="20"/>
        <v/>
      </c>
      <c r="AA116"/>
      <c r="AB116"/>
      <c r="AC116"/>
      <c r="AD116"/>
      <c r="AE116"/>
    </row>
    <row r="117" spans="1:31" ht="14.4">
      <c r="A117"/>
      <c r="B117"/>
      <c r="C117"/>
      <c r="D117"/>
      <c r="E117" s="25" t="s">
        <v>61</v>
      </c>
      <c r="F117" s="26" t="str">
        <f t="shared" si="14"/>
        <v/>
      </c>
      <c r="G117" s="27" t="str">
        <f t="shared" si="15"/>
        <v/>
      </c>
      <c r="H117" s="37" t="str">
        <f t="shared" si="25"/>
        <v/>
      </c>
      <c r="I117" s="29" t="str">
        <f t="shared" si="26"/>
        <v/>
      </c>
      <c r="J117" s="30">
        <f t="shared" si="16"/>
        <v>0</v>
      </c>
      <c r="K117" s="31" t="str">
        <f t="shared" si="21"/>
        <v/>
      </c>
      <c r="L117" s="32">
        <f t="shared" si="17"/>
        <v>0</v>
      </c>
      <c r="M117" s="3">
        <f t="shared" si="18"/>
        <v>0</v>
      </c>
      <c r="N117" s="3" t="str">
        <f t="shared" si="22"/>
        <v/>
      </c>
      <c r="S117" s="3">
        <f t="shared" si="23"/>
        <v>0</v>
      </c>
      <c r="T117" s="33">
        <f>SUM($K$5:K117)</f>
        <v>230.46536368671605</v>
      </c>
      <c r="U117" s="34">
        <f t="shared" si="24"/>
        <v>0</v>
      </c>
      <c r="V117" s="35" t="str">
        <f t="shared" si="27"/>
        <v/>
      </c>
      <c r="W117" s="36">
        <f t="shared" si="19"/>
        <v>0</v>
      </c>
      <c r="X117" s="35" t="str">
        <f t="shared" si="20"/>
        <v/>
      </c>
      <c r="AA117"/>
      <c r="AB117"/>
      <c r="AC117"/>
      <c r="AD117"/>
      <c r="AE117"/>
    </row>
    <row r="118" spans="1:31" ht="14.4">
      <c r="A118"/>
      <c r="B118"/>
      <c r="C118"/>
      <c r="D118"/>
      <c r="E118" s="25" t="s">
        <v>61</v>
      </c>
      <c r="F118" s="26" t="str">
        <f t="shared" si="14"/>
        <v/>
      </c>
      <c r="G118" s="27" t="str">
        <f t="shared" si="15"/>
        <v/>
      </c>
      <c r="H118" s="37" t="str">
        <f t="shared" si="25"/>
        <v/>
      </c>
      <c r="I118" s="29" t="str">
        <f t="shared" si="26"/>
        <v/>
      </c>
      <c r="J118" s="30">
        <f t="shared" si="16"/>
        <v>0</v>
      </c>
      <c r="K118" s="31" t="str">
        <f t="shared" si="21"/>
        <v/>
      </c>
      <c r="L118" s="32">
        <f t="shared" si="17"/>
        <v>0</v>
      </c>
      <c r="M118" s="3">
        <f t="shared" si="18"/>
        <v>0</v>
      </c>
      <c r="N118" s="3" t="str">
        <f t="shared" si="22"/>
        <v/>
      </c>
      <c r="S118" s="3">
        <f t="shared" si="23"/>
        <v>0</v>
      </c>
      <c r="T118" s="33">
        <f>SUM($K$5:K118)</f>
        <v>230.46536368671605</v>
      </c>
      <c r="U118" s="34">
        <f t="shared" si="24"/>
        <v>0</v>
      </c>
      <c r="V118" s="35" t="str">
        <f t="shared" si="27"/>
        <v/>
      </c>
      <c r="W118" s="36">
        <f t="shared" si="19"/>
        <v>0</v>
      </c>
      <c r="X118" s="35" t="str">
        <f t="shared" si="20"/>
        <v/>
      </c>
      <c r="AA118"/>
      <c r="AB118"/>
      <c r="AC118"/>
      <c r="AD118"/>
      <c r="AE118"/>
    </row>
    <row r="119" spans="1:31" ht="14.4">
      <c r="A119"/>
      <c r="B119"/>
      <c r="C119"/>
      <c r="D119"/>
      <c r="E119" s="25" t="s">
        <v>61</v>
      </c>
      <c r="F119" s="26" t="str">
        <f t="shared" si="14"/>
        <v/>
      </c>
      <c r="G119" s="27" t="str">
        <f t="shared" si="15"/>
        <v/>
      </c>
      <c r="H119" s="37" t="str">
        <f t="shared" si="25"/>
        <v/>
      </c>
      <c r="I119" s="29" t="str">
        <f t="shared" si="26"/>
        <v/>
      </c>
      <c r="J119" s="30">
        <f t="shared" si="16"/>
        <v>0</v>
      </c>
      <c r="K119" s="31" t="str">
        <f t="shared" si="21"/>
        <v/>
      </c>
      <c r="L119" s="32">
        <f t="shared" si="17"/>
        <v>0</v>
      </c>
      <c r="M119" s="3">
        <f t="shared" si="18"/>
        <v>0</v>
      </c>
      <c r="N119" s="3" t="str">
        <f t="shared" si="22"/>
        <v/>
      </c>
      <c r="S119" s="3">
        <f t="shared" si="23"/>
        <v>0</v>
      </c>
      <c r="T119" s="33">
        <f>SUM($K$5:K119)</f>
        <v>230.46536368671605</v>
      </c>
      <c r="U119" s="34">
        <f t="shared" si="24"/>
        <v>0</v>
      </c>
      <c r="V119" s="35" t="str">
        <f t="shared" si="27"/>
        <v/>
      </c>
      <c r="W119" s="36">
        <f t="shared" si="19"/>
        <v>0</v>
      </c>
      <c r="X119" s="35" t="str">
        <f t="shared" si="20"/>
        <v/>
      </c>
      <c r="AA119"/>
      <c r="AB119"/>
      <c r="AC119"/>
      <c r="AD119"/>
      <c r="AE119"/>
    </row>
    <row r="120" spans="1:31" ht="14.4">
      <c r="A120"/>
      <c r="B120"/>
      <c r="C120"/>
      <c r="D120"/>
      <c r="E120" s="25" t="s">
        <v>61</v>
      </c>
      <c r="F120" s="26" t="str">
        <f t="shared" si="14"/>
        <v/>
      </c>
      <c r="G120" s="27" t="str">
        <f t="shared" si="15"/>
        <v/>
      </c>
      <c r="H120" s="37" t="str">
        <f t="shared" si="25"/>
        <v/>
      </c>
      <c r="I120" s="29" t="str">
        <f t="shared" si="26"/>
        <v/>
      </c>
      <c r="J120" s="30">
        <f t="shared" si="16"/>
        <v>0</v>
      </c>
      <c r="K120" s="31" t="str">
        <f t="shared" si="21"/>
        <v/>
      </c>
      <c r="L120" s="32">
        <f t="shared" si="17"/>
        <v>0</v>
      </c>
      <c r="M120" s="3">
        <f t="shared" si="18"/>
        <v>0</v>
      </c>
      <c r="N120" s="3" t="str">
        <f t="shared" si="22"/>
        <v/>
      </c>
      <c r="S120" s="3">
        <f t="shared" si="23"/>
        <v>0</v>
      </c>
      <c r="T120" s="33">
        <f>SUM($K$5:K120)</f>
        <v>230.46536368671605</v>
      </c>
      <c r="U120" s="34">
        <f t="shared" si="24"/>
        <v>0</v>
      </c>
      <c r="V120" s="35" t="str">
        <f t="shared" si="27"/>
        <v/>
      </c>
      <c r="W120" s="36">
        <f t="shared" si="19"/>
        <v>0</v>
      </c>
      <c r="X120" s="35" t="str">
        <f t="shared" si="20"/>
        <v/>
      </c>
      <c r="AA120"/>
      <c r="AB120"/>
      <c r="AC120"/>
      <c r="AD120"/>
      <c r="AE120"/>
    </row>
    <row r="121" spans="1:31" ht="14.4">
      <c r="A121"/>
      <c r="B121"/>
      <c r="C121"/>
      <c r="D121"/>
      <c r="E121" s="25" t="s">
        <v>61</v>
      </c>
      <c r="F121" s="26" t="str">
        <f t="shared" si="14"/>
        <v/>
      </c>
      <c r="G121" s="27" t="str">
        <f t="shared" si="15"/>
        <v/>
      </c>
      <c r="H121" s="37" t="str">
        <f t="shared" si="25"/>
        <v/>
      </c>
      <c r="I121" s="29" t="str">
        <f t="shared" si="26"/>
        <v/>
      </c>
      <c r="J121" s="30">
        <f t="shared" si="16"/>
        <v>0</v>
      </c>
      <c r="K121" s="31" t="str">
        <f t="shared" si="21"/>
        <v/>
      </c>
      <c r="L121" s="32">
        <f t="shared" si="17"/>
        <v>0</v>
      </c>
      <c r="M121" s="3">
        <f t="shared" si="18"/>
        <v>0</v>
      </c>
      <c r="N121" s="3" t="str">
        <f t="shared" si="22"/>
        <v/>
      </c>
      <c r="S121" s="3">
        <f t="shared" si="23"/>
        <v>0</v>
      </c>
      <c r="T121" s="33">
        <f>SUM($K$5:K121)</f>
        <v>230.46536368671605</v>
      </c>
      <c r="U121" s="34">
        <f t="shared" si="24"/>
        <v>0</v>
      </c>
      <c r="V121" s="35" t="str">
        <f t="shared" si="27"/>
        <v/>
      </c>
      <c r="W121" s="36">
        <f t="shared" si="19"/>
        <v>0</v>
      </c>
      <c r="X121" s="35" t="str">
        <f t="shared" si="20"/>
        <v/>
      </c>
      <c r="AA121"/>
      <c r="AB121"/>
      <c r="AC121"/>
      <c r="AD121"/>
      <c r="AE121"/>
    </row>
    <row r="122" spans="1:31" ht="14.4">
      <c r="A122"/>
      <c r="B122"/>
      <c r="C122"/>
      <c r="D122"/>
      <c r="E122" s="25" t="s">
        <v>61</v>
      </c>
      <c r="F122" s="26" t="str">
        <f t="shared" si="14"/>
        <v/>
      </c>
      <c r="G122" s="27" t="str">
        <f t="shared" si="15"/>
        <v/>
      </c>
      <c r="H122" s="37" t="str">
        <f t="shared" si="25"/>
        <v/>
      </c>
      <c r="I122" s="29" t="str">
        <f t="shared" si="26"/>
        <v/>
      </c>
      <c r="J122" s="30">
        <f t="shared" si="16"/>
        <v>0</v>
      </c>
      <c r="K122" s="31" t="str">
        <f t="shared" si="21"/>
        <v/>
      </c>
      <c r="L122" s="32">
        <f t="shared" si="17"/>
        <v>0</v>
      </c>
      <c r="M122" s="3">
        <f t="shared" si="18"/>
        <v>0</v>
      </c>
      <c r="N122" s="3" t="str">
        <f t="shared" si="22"/>
        <v/>
      </c>
      <c r="S122" s="3">
        <f t="shared" si="23"/>
        <v>0</v>
      </c>
      <c r="T122" s="33">
        <f>SUM($K$5:K122)</f>
        <v>230.46536368671605</v>
      </c>
      <c r="U122" s="34">
        <f t="shared" si="24"/>
        <v>0</v>
      </c>
      <c r="V122" s="35" t="str">
        <f t="shared" si="27"/>
        <v/>
      </c>
      <c r="W122" s="36">
        <f t="shared" si="19"/>
        <v>0</v>
      </c>
      <c r="X122" s="35" t="str">
        <f t="shared" si="20"/>
        <v/>
      </c>
      <c r="AA122"/>
      <c r="AB122"/>
      <c r="AC122"/>
      <c r="AD122"/>
      <c r="AE122"/>
    </row>
    <row r="123" spans="1:31" ht="14.4">
      <c r="A123"/>
      <c r="B123"/>
      <c r="C123"/>
      <c r="D123"/>
      <c r="E123" s="25" t="s">
        <v>61</v>
      </c>
      <c r="F123" s="26" t="str">
        <f t="shared" si="14"/>
        <v/>
      </c>
      <c r="G123" s="27" t="str">
        <f t="shared" si="15"/>
        <v/>
      </c>
      <c r="H123" s="37" t="str">
        <f t="shared" si="25"/>
        <v/>
      </c>
      <c r="I123" s="29" t="str">
        <f t="shared" si="26"/>
        <v/>
      </c>
      <c r="J123" s="30">
        <f t="shared" si="16"/>
        <v>0</v>
      </c>
      <c r="K123" s="31" t="str">
        <f t="shared" si="21"/>
        <v/>
      </c>
      <c r="L123" s="32">
        <f t="shared" si="17"/>
        <v>0</v>
      </c>
      <c r="M123" s="3">
        <f t="shared" si="18"/>
        <v>0</v>
      </c>
      <c r="N123" s="3" t="str">
        <f t="shared" si="22"/>
        <v/>
      </c>
      <c r="S123" s="3">
        <f t="shared" si="23"/>
        <v>0</v>
      </c>
      <c r="T123" s="33">
        <f>SUM($K$5:K123)</f>
        <v>230.46536368671605</v>
      </c>
      <c r="U123" s="34">
        <f t="shared" si="24"/>
        <v>0</v>
      </c>
      <c r="V123" s="35" t="str">
        <f t="shared" si="27"/>
        <v/>
      </c>
      <c r="W123" s="36">
        <f t="shared" si="19"/>
        <v>0</v>
      </c>
      <c r="X123" s="35" t="str">
        <f t="shared" si="20"/>
        <v/>
      </c>
      <c r="AA123"/>
      <c r="AB123"/>
      <c r="AC123"/>
      <c r="AD123"/>
      <c r="AE123"/>
    </row>
    <row r="124" spans="1:31" ht="14.4">
      <c r="A124"/>
      <c r="B124"/>
      <c r="C124"/>
      <c r="D124"/>
      <c r="E124" s="25" t="s">
        <v>61</v>
      </c>
      <c r="F124" s="26" t="str">
        <f t="shared" si="14"/>
        <v/>
      </c>
      <c r="G124" s="27" t="str">
        <f t="shared" si="15"/>
        <v/>
      </c>
      <c r="H124" s="37" t="str">
        <f t="shared" si="25"/>
        <v/>
      </c>
      <c r="I124" s="29" t="str">
        <f t="shared" si="26"/>
        <v/>
      </c>
      <c r="J124" s="30">
        <f t="shared" si="16"/>
        <v>0</v>
      </c>
      <c r="K124" s="31" t="str">
        <f t="shared" si="21"/>
        <v/>
      </c>
      <c r="L124" s="32">
        <f t="shared" si="17"/>
        <v>0</v>
      </c>
      <c r="M124" s="3">
        <f t="shared" si="18"/>
        <v>0</v>
      </c>
      <c r="N124" s="3" t="str">
        <f t="shared" si="22"/>
        <v/>
      </c>
      <c r="S124" s="3">
        <f t="shared" si="23"/>
        <v>0</v>
      </c>
      <c r="T124" s="33">
        <f>SUM($K$5:K124)</f>
        <v>230.46536368671605</v>
      </c>
      <c r="U124" s="34">
        <f t="shared" si="24"/>
        <v>0</v>
      </c>
      <c r="V124" s="35" t="str">
        <f t="shared" si="27"/>
        <v/>
      </c>
      <c r="W124" s="36">
        <f t="shared" si="19"/>
        <v>0</v>
      </c>
      <c r="X124" s="35" t="str">
        <f t="shared" si="20"/>
        <v/>
      </c>
      <c r="AA124"/>
      <c r="AB124"/>
      <c r="AC124"/>
      <c r="AD124"/>
      <c r="AE124"/>
    </row>
    <row r="125" spans="1:31" ht="14.4">
      <c r="A125"/>
      <c r="B125"/>
      <c r="C125"/>
      <c r="D125"/>
      <c r="E125" s="25" t="s">
        <v>61</v>
      </c>
      <c r="F125" s="26" t="str">
        <f t="shared" si="14"/>
        <v/>
      </c>
      <c r="G125" s="27" t="str">
        <f t="shared" si="15"/>
        <v/>
      </c>
      <c r="H125" s="37" t="str">
        <f t="shared" si="25"/>
        <v/>
      </c>
      <c r="I125" s="29" t="str">
        <f t="shared" si="26"/>
        <v/>
      </c>
      <c r="J125" s="30">
        <f t="shared" si="16"/>
        <v>0</v>
      </c>
      <c r="K125" s="31" t="str">
        <f t="shared" si="21"/>
        <v/>
      </c>
      <c r="L125" s="32">
        <f t="shared" si="17"/>
        <v>0</v>
      </c>
      <c r="M125" s="3">
        <f t="shared" si="18"/>
        <v>0</v>
      </c>
      <c r="N125" s="3" t="str">
        <f t="shared" si="22"/>
        <v/>
      </c>
      <c r="S125" s="3">
        <f t="shared" si="23"/>
        <v>0</v>
      </c>
      <c r="T125" s="33">
        <f>SUM($K$5:K125)</f>
        <v>230.46536368671605</v>
      </c>
      <c r="U125" s="34">
        <f t="shared" si="24"/>
        <v>0</v>
      </c>
      <c r="V125" s="35" t="str">
        <f t="shared" si="27"/>
        <v/>
      </c>
      <c r="W125" s="36">
        <f t="shared" si="19"/>
        <v>0</v>
      </c>
      <c r="X125" s="35" t="str">
        <f t="shared" si="20"/>
        <v/>
      </c>
      <c r="AA125"/>
      <c r="AB125"/>
      <c r="AC125"/>
      <c r="AD125"/>
      <c r="AE125"/>
    </row>
    <row r="126" spans="1:31" ht="14.4">
      <c r="A126"/>
      <c r="B126"/>
      <c r="C126"/>
      <c r="D126"/>
      <c r="E126" s="25" t="s">
        <v>61</v>
      </c>
      <c r="F126" s="26" t="str">
        <f t="shared" si="14"/>
        <v/>
      </c>
      <c r="G126" s="27" t="str">
        <f t="shared" si="15"/>
        <v/>
      </c>
      <c r="H126" s="37" t="str">
        <f t="shared" si="25"/>
        <v/>
      </c>
      <c r="I126" s="29" t="str">
        <f t="shared" si="26"/>
        <v/>
      </c>
      <c r="J126" s="30">
        <f t="shared" si="16"/>
        <v>0</v>
      </c>
      <c r="K126" s="31" t="str">
        <f t="shared" si="21"/>
        <v/>
      </c>
      <c r="L126" s="32">
        <f t="shared" si="17"/>
        <v>0</v>
      </c>
      <c r="M126" s="3">
        <f t="shared" si="18"/>
        <v>0</v>
      </c>
      <c r="N126" s="3" t="str">
        <f t="shared" si="22"/>
        <v/>
      </c>
      <c r="S126" s="3">
        <f t="shared" si="23"/>
        <v>0</v>
      </c>
      <c r="T126" s="33">
        <f>SUM($K$5:K126)</f>
        <v>230.46536368671605</v>
      </c>
      <c r="U126" s="34">
        <f t="shared" si="24"/>
        <v>0</v>
      </c>
      <c r="V126" s="35" t="str">
        <f t="shared" si="27"/>
        <v/>
      </c>
      <c r="W126" s="36">
        <f t="shared" si="19"/>
        <v>0</v>
      </c>
      <c r="X126" s="35" t="str">
        <f t="shared" si="20"/>
        <v/>
      </c>
      <c r="AA126"/>
      <c r="AB126"/>
      <c r="AC126"/>
      <c r="AD126"/>
      <c r="AE126"/>
    </row>
    <row r="127" spans="1:31" ht="14.4">
      <c r="A127"/>
      <c r="B127"/>
      <c r="C127"/>
      <c r="D127"/>
      <c r="E127" s="25" t="s">
        <v>61</v>
      </c>
      <c r="F127" s="26" t="str">
        <f t="shared" si="14"/>
        <v/>
      </c>
      <c r="G127" s="27" t="str">
        <f t="shared" si="15"/>
        <v/>
      </c>
      <c r="H127" s="37" t="str">
        <f t="shared" si="25"/>
        <v/>
      </c>
      <c r="I127" s="29" t="str">
        <f t="shared" si="26"/>
        <v/>
      </c>
      <c r="J127" s="30">
        <f t="shared" si="16"/>
        <v>0</v>
      </c>
      <c r="K127" s="31" t="str">
        <f t="shared" si="21"/>
        <v/>
      </c>
      <c r="L127" s="32">
        <f t="shared" si="17"/>
        <v>0</v>
      </c>
      <c r="M127" s="3">
        <f t="shared" si="18"/>
        <v>0</v>
      </c>
      <c r="N127" s="3" t="str">
        <f t="shared" si="22"/>
        <v/>
      </c>
      <c r="S127" s="3">
        <f t="shared" si="23"/>
        <v>0</v>
      </c>
      <c r="T127" s="33">
        <f>SUM($K$5:K127)</f>
        <v>230.46536368671605</v>
      </c>
      <c r="U127" s="34">
        <f t="shared" si="24"/>
        <v>0</v>
      </c>
      <c r="V127" s="35" t="str">
        <f t="shared" si="27"/>
        <v/>
      </c>
      <c r="W127" s="36">
        <f t="shared" si="19"/>
        <v>0</v>
      </c>
      <c r="X127" s="35" t="str">
        <f t="shared" si="20"/>
        <v/>
      </c>
      <c r="AA127"/>
      <c r="AB127"/>
      <c r="AC127"/>
      <c r="AD127"/>
      <c r="AE127"/>
    </row>
    <row r="128" spans="1:31" ht="14.4">
      <c r="A128"/>
      <c r="B128"/>
      <c r="C128"/>
      <c r="D128"/>
      <c r="E128" s="25" t="s">
        <v>61</v>
      </c>
      <c r="F128" s="26" t="str">
        <f t="shared" si="14"/>
        <v/>
      </c>
      <c r="G128" s="27" t="str">
        <f t="shared" si="15"/>
        <v/>
      </c>
      <c r="H128" s="37" t="str">
        <f t="shared" si="25"/>
        <v/>
      </c>
      <c r="I128" s="29" t="str">
        <f t="shared" si="26"/>
        <v/>
      </c>
      <c r="J128" s="30">
        <f t="shared" si="16"/>
        <v>0</v>
      </c>
      <c r="K128" s="31" t="str">
        <f t="shared" si="21"/>
        <v/>
      </c>
      <c r="L128" s="32">
        <f t="shared" si="17"/>
        <v>0</v>
      </c>
      <c r="M128" s="3">
        <f t="shared" si="18"/>
        <v>0</v>
      </c>
      <c r="N128" s="3" t="str">
        <f t="shared" si="22"/>
        <v/>
      </c>
      <c r="S128" s="3">
        <f t="shared" si="23"/>
        <v>0</v>
      </c>
      <c r="T128" s="33">
        <f>SUM($K$5:K128)</f>
        <v>230.46536368671605</v>
      </c>
      <c r="U128" s="34">
        <f t="shared" si="24"/>
        <v>0</v>
      </c>
      <c r="V128" s="35" t="str">
        <f t="shared" si="27"/>
        <v/>
      </c>
      <c r="W128" s="36">
        <f t="shared" si="19"/>
        <v>0</v>
      </c>
      <c r="X128" s="35" t="str">
        <f t="shared" si="20"/>
        <v/>
      </c>
      <c r="AA128"/>
      <c r="AB128"/>
      <c r="AC128"/>
      <c r="AD128"/>
      <c r="AE128"/>
    </row>
    <row r="129" spans="1:31" ht="14.4">
      <c r="A129"/>
      <c r="B129"/>
      <c r="C129"/>
      <c r="D129"/>
      <c r="E129" s="25" t="s">
        <v>61</v>
      </c>
      <c r="F129" s="26" t="str">
        <f t="shared" si="14"/>
        <v/>
      </c>
      <c r="G129" s="27" t="str">
        <f t="shared" si="15"/>
        <v/>
      </c>
      <c r="H129" s="37" t="str">
        <f t="shared" si="25"/>
        <v/>
      </c>
      <c r="I129" s="29" t="str">
        <f t="shared" si="26"/>
        <v/>
      </c>
      <c r="J129" s="30">
        <f t="shared" si="16"/>
        <v>0</v>
      </c>
      <c r="K129" s="31" t="str">
        <f t="shared" si="21"/>
        <v/>
      </c>
      <c r="L129" s="32">
        <f t="shared" si="17"/>
        <v>0</v>
      </c>
      <c r="M129" s="3">
        <f t="shared" si="18"/>
        <v>0</v>
      </c>
      <c r="N129" s="3" t="str">
        <f t="shared" si="22"/>
        <v/>
      </c>
      <c r="S129" s="3">
        <f t="shared" si="23"/>
        <v>0</v>
      </c>
      <c r="T129" s="33">
        <f>SUM($K$5:K129)</f>
        <v>230.46536368671605</v>
      </c>
      <c r="U129" s="34">
        <f t="shared" si="24"/>
        <v>0</v>
      </c>
      <c r="V129" s="35" t="str">
        <f t="shared" si="27"/>
        <v/>
      </c>
      <c r="W129" s="36">
        <f t="shared" si="19"/>
        <v>0</v>
      </c>
      <c r="X129" s="35" t="str">
        <f t="shared" si="20"/>
        <v/>
      </c>
      <c r="AA129"/>
      <c r="AB129"/>
      <c r="AC129"/>
      <c r="AD129"/>
      <c r="AE129"/>
    </row>
    <row r="130" spans="1:31" ht="14.4">
      <c r="A130"/>
      <c r="B130"/>
      <c r="C130"/>
      <c r="D130"/>
      <c r="E130" s="25" t="s">
        <v>61</v>
      </c>
      <c r="F130" s="26" t="str">
        <f t="shared" si="14"/>
        <v/>
      </c>
      <c r="G130" s="27" t="str">
        <f t="shared" si="15"/>
        <v/>
      </c>
      <c r="H130" s="37" t="str">
        <f t="shared" si="25"/>
        <v/>
      </c>
      <c r="I130" s="29" t="str">
        <f t="shared" si="26"/>
        <v/>
      </c>
      <c r="J130" s="30">
        <f t="shared" si="16"/>
        <v>0</v>
      </c>
      <c r="K130" s="31" t="str">
        <f t="shared" si="21"/>
        <v/>
      </c>
      <c r="L130" s="32">
        <f t="shared" si="17"/>
        <v>0</v>
      </c>
      <c r="M130" s="3">
        <f t="shared" si="18"/>
        <v>0</v>
      </c>
      <c r="N130" s="3" t="str">
        <f t="shared" si="22"/>
        <v/>
      </c>
      <c r="S130" s="3">
        <f t="shared" si="23"/>
        <v>0</v>
      </c>
      <c r="T130" s="33">
        <f>SUM($K$5:K130)</f>
        <v>230.46536368671605</v>
      </c>
      <c r="U130" s="34">
        <f t="shared" si="24"/>
        <v>0</v>
      </c>
      <c r="V130" s="35" t="str">
        <f t="shared" si="27"/>
        <v/>
      </c>
      <c r="W130" s="36">
        <f t="shared" si="19"/>
        <v>0</v>
      </c>
      <c r="X130" s="35" t="str">
        <f t="shared" si="20"/>
        <v/>
      </c>
      <c r="AA130"/>
      <c r="AB130"/>
      <c r="AC130"/>
      <c r="AD130"/>
      <c r="AE130"/>
    </row>
    <row r="131" spans="1:31" ht="14.4">
      <c r="A131"/>
      <c r="B131"/>
      <c r="C131"/>
      <c r="D131"/>
      <c r="E131" s="25" t="s">
        <v>61</v>
      </c>
      <c r="F131" s="26" t="str">
        <f t="shared" si="14"/>
        <v/>
      </c>
      <c r="G131" s="27" t="str">
        <f t="shared" si="15"/>
        <v/>
      </c>
      <c r="H131" s="37" t="str">
        <f t="shared" si="25"/>
        <v/>
      </c>
      <c r="I131" s="29" t="str">
        <f t="shared" si="26"/>
        <v/>
      </c>
      <c r="J131" s="30">
        <f t="shared" si="16"/>
        <v>0</v>
      </c>
      <c r="K131" s="31" t="str">
        <f t="shared" si="21"/>
        <v/>
      </c>
      <c r="L131" s="32">
        <f t="shared" si="17"/>
        <v>0</v>
      </c>
      <c r="M131" s="3">
        <f t="shared" si="18"/>
        <v>0</v>
      </c>
      <c r="N131" s="3" t="str">
        <f t="shared" si="22"/>
        <v/>
      </c>
      <c r="S131" s="3">
        <f t="shared" si="23"/>
        <v>0</v>
      </c>
      <c r="T131" s="33">
        <f>SUM($K$5:K131)</f>
        <v>230.46536368671605</v>
      </c>
      <c r="U131" s="34">
        <f t="shared" si="24"/>
        <v>0</v>
      </c>
      <c r="V131" s="35" t="str">
        <f t="shared" si="27"/>
        <v/>
      </c>
      <c r="W131" s="36">
        <f t="shared" si="19"/>
        <v>0</v>
      </c>
      <c r="X131" s="35" t="str">
        <f t="shared" si="20"/>
        <v/>
      </c>
      <c r="AA131"/>
      <c r="AB131"/>
      <c r="AC131"/>
      <c r="AD131"/>
      <c r="AE131"/>
    </row>
    <row r="132" spans="1:31" ht="14.4">
      <c r="A132"/>
      <c r="B132"/>
      <c r="C132"/>
      <c r="D132"/>
      <c r="E132" s="25" t="s">
        <v>61</v>
      </c>
      <c r="F132" s="26" t="str">
        <f t="shared" si="14"/>
        <v/>
      </c>
      <c r="G132" s="27" t="str">
        <f t="shared" si="15"/>
        <v/>
      </c>
      <c r="H132" s="37" t="str">
        <f t="shared" si="25"/>
        <v/>
      </c>
      <c r="I132" s="29" t="str">
        <f t="shared" si="26"/>
        <v/>
      </c>
      <c r="J132" s="30">
        <f t="shared" si="16"/>
        <v>0</v>
      </c>
      <c r="K132" s="31" t="str">
        <f t="shared" si="21"/>
        <v/>
      </c>
      <c r="L132" s="32">
        <f t="shared" si="17"/>
        <v>0</v>
      </c>
      <c r="M132" s="3">
        <f t="shared" si="18"/>
        <v>0</v>
      </c>
      <c r="N132" s="3" t="str">
        <f t="shared" si="22"/>
        <v/>
      </c>
      <c r="S132" s="3">
        <f t="shared" si="23"/>
        <v>0</v>
      </c>
      <c r="T132" s="33">
        <f>SUM($K$5:K132)</f>
        <v>230.46536368671605</v>
      </c>
      <c r="U132" s="34">
        <f t="shared" si="24"/>
        <v>0</v>
      </c>
      <c r="V132" s="35" t="str">
        <f t="shared" si="27"/>
        <v/>
      </c>
      <c r="W132" s="36">
        <f t="shared" si="19"/>
        <v>0</v>
      </c>
      <c r="X132" s="35" t="str">
        <f t="shared" si="20"/>
        <v/>
      </c>
      <c r="AA132"/>
      <c r="AB132"/>
      <c r="AC132"/>
      <c r="AD132"/>
      <c r="AE132"/>
    </row>
    <row r="133" spans="1:31" ht="14.4">
      <c r="A133"/>
      <c r="B133"/>
      <c r="C133"/>
      <c r="D133"/>
      <c r="E133" s="25" t="s">
        <v>61</v>
      </c>
      <c r="F133" s="26" t="str">
        <f t="shared" ref="F133:F196" si="28">IF(ISERROR(IF(B133="Redemption",-C133,IF(B133="Dividend",0,C133))/E133),"",IF(B133="Redemption",-C133,IF(B133="Dividend",0,C133))/E133)</f>
        <v/>
      </c>
      <c r="G133" s="27" t="str">
        <f t="shared" ref="G133:G196" si="29">IF(A133&lt;&gt;"",IF(B133="Redemption","",IF(B133="Dividend","",F133*navmf1)),"")</f>
        <v/>
      </c>
      <c r="H133" s="37" t="str">
        <f t="shared" si="25"/>
        <v/>
      </c>
      <c r="I133" s="29" t="str">
        <f t="shared" si="26"/>
        <v/>
      </c>
      <c r="J133" s="30">
        <f t="shared" ref="J133:J196" si="30">IF(A133="",IF(I132=actualvalue,xirrvalue,IF(A133="",0,IF(B133="Purchase",-C133,IF(B133="Dividend",0,IF(B133="Redemption",C133,))))),IF(A133="",0,IF(B133="Purchase",-C133,IF(B133="Dividend",0,IF(B133="Redemption",C133,)))))</f>
        <v>0</v>
      </c>
      <c r="K133" s="31" t="str">
        <f t="shared" si="21"/>
        <v/>
      </c>
      <c r="L133" s="32">
        <f t="shared" ref="L133:L196" si="31">IF(J133=xirrvalue,IF($P$8&lt;0.1,$P$17,date),IF(J133=0,0,IF(J133="","",A133)))</f>
        <v>0</v>
      </c>
      <c r="M133" s="3">
        <f t="shared" ref="M133:M196" si="32">IF(B134="Purchase",C134,0)</f>
        <v>0</v>
      </c>
      <c r="N133" s="3" t="str">
        <f t="shared" si="22"/>
        <v/>
      </c>
      <c r="S133" s="3">
        <f t="shared" si="23"/>
        <v>0</v>
      </c>
      <c r="T133" s="33">
        <f>SUM($K$5:K133)</f>
        <v>230.46536368671605</v>
      </c>
      <c r="U133" s="34">
        <f t="shared" si="24"/>
        <v>0</v>
      </c>
      <c r="V133" s="35" t="str">
        <f t="shared" si="27"/>
        <v/>
      </c>
      <c r="W133" s="36">
        <f t="shared" ref="W133:W196" si="33">IF(J133=xirrvalue,actualvalue,C133)</f>
        <v>0</v>
      </c>
      <c r="X133" s="35" t="str">
        <f t="shared" ref="X133:X196" si="34">IF(E133="","",E133)</f>
        <v/>
      </c>
      <c r="AA133"/>
      <c r="AB133"/>
      <c r="AC133"/>
      <c r="AD133"/>
      <c r="AE133"/>
    </row>
    <row r="134" spans="1:31" ht="14.4">
      <c r="A134"/>
      <c r="B134"/>
      <c r="C134"/>
      <c r="D134"/>
      <c r="E134" s="25" t="s">
        <v>61</v>
      </c>
      <c r="F134" s="26" t="str">
        <f t="shared" si="28"/>
        <v/>
      </c>
      <c r="G134" s="27" t="str">
        <f t="shared" si="29"/>
        <v/>
      </c>
      <c r="H134" s="37" t="str">
        <f t="shared" si="25"/>
        <v/>
      </c>
      <c r="I134" s="29" t="str">
        <f t="shared" si="26"/>
        <v/>
      </c>
      <c r="J134" s="30">
        <f t="shared" si="30"/>
        <v>0</v>
      </c>
      <c r="K134" s="31" t="str">
        <f t="shared" ref="K134:K197" si="35">IF(B134="Purchase",F134,IF(B134="Redemption",F134,IF(B134="Dividend",S134*T133/D134,"")))</f>
        <v/>
      </c>
      <c r="L134" s="32">
        <f t="shared" si="31"/>
        <v>0</v>
      </c>
      <c r="M134" s="3">
        <f t="shared" si="32"/>
        <v>0</v>
      </c>
      <c r="N134" s="3" t="str">
        <f t="shared" ref="N134:N197" si="36">IF(A134="","",IF(ISERROR(E134),ROW(A134),""))</f>
        <v/>
      </c>
      <c r="S134" s="3">
        <f t="shared" ref="S134:S197" si="37">IF(B134="Dividend",C134/H134,0)</f>
        <v>0</v>
      </c>
      <c r="T134" s="33">
        <f>SUM($K$5:K134)</f>
        <v>230.46536368671605</v>
      </c>
      <c r="U134" s="34">
        <f t="shared" ref="U134:U197" si="38">IF(J134=xirrvalue,date,A134)</f>
        <v>0</v>
      </c>
      <c r="V134" s="35" t="str">
        <f t="shared" si="27"/>
        <v/>
      </c>
      <c r="W134" s="36">
        <f t="shared" si="33"/>
        <v>0</v>
      </c>
      <c r="X134" s="35" t="str">
        <f t="shared" si="34"/>
        <v/>
      </c>
      <c r="AA134"/>
      <c r="AB134"/>
      <c r="AC134"/>
      <c r="AD134"/>
      <c r="AE134"/>
    </row>
    <row r="135" spans="1:31" ht="14.4">
      <c r="A135"/>
      <c r="B135"/>
      <c r="C135"/>
      <c r="D135"/>
      <c r="E135" s="25" t="s">
        <v>61</v>
      </c>
      <c r="F135" s="26" t="str">
        <f t="shared" si="28"/>
        <v/>
      </c>
      <c r="G135" s="27" t="str">
        <f t="shared" si="29"/>
        <v/>
      </c>
      <c r="H135" s="37" t="str">
        <f t="shared" ref="H135:H198" si="39">IF(ISERROR(H134+F135),"",H134+F135)</f>
        <v/>
      </c>
      <c r="I135" s="29" t="str">
        <f t="shared" ref="I135:I198" si="40">IF(ISERROR(H135*navmf1),"",H135*navmf1)</f>
        <v/>
      </c>
      <c r="J135" s="30">
        <f t="shared" si="30"/>
        <v>0</v>
      </c>
      <c r="K135" s="31" t="str">
        <f t="shared" si="35"/>
        <v/>
      </c>
      <c r="L135" s="32">
        <f t="shared" si="31"/>
        <v>0</v>
      </c>
      <c r="M135" s="3">
        <f t="shared" si="32"/>
        <v>0</v>
      </c>
      <c r="N135" s="3" t="str">
        <f t="shared" si="36"/>
        <v/>
      </c>
      <c r="S135" s="3">
        <f t="shared" si="37"/>
        <v>0</v>
      </c>
      <c r="T135" s="33">
        <f>SUM($K$5:K135)</f>
        <v>230.46536368671605</v>
      </c>
      <c r="U135" s="34">
        <f t="shared" si="38"/>
        <v>0</v>
      </c>
      <c r="V135" s="35" t="str">
        <f t="shared" si="27"/>
        <v/>
      </c>
      <c r="W135" s="36">
        <f t="shared" si="33"/>
        <v>0</v>
      </c>
      <c r="X135" s="35" t="str">
        <f t="shared" si="34"/>
        <v/>
      </c>
      <c r="AA135"/>
      <c r="AB135"/>
      <c r="AC135"/>
      <c r="AD135"/>
      <c r="AE135"/>
    </row>
    <row r="136" spans="1:31" ht="14.4">
      <c r="A136"/>
      <c r="B136"/>
      <c r="C136"/>
      <c r="D136"/>
      <c r="E136" s="25" t="s">
        <v>61</v>
      </c>
      <c r="F136" s="26" t="str">
        <f t="shared" si="28"/>
        <v/>
      </c>
      <c r="G136" s="27" t="str">
        <f t="shared" si="29"/>
        <v/>
      </c>
      <c r="H136" s="37" t="str">
        <f t="shared" si="39"/>
        <v/>
      </c>
      <c r="I136" s="29" t="str">
        <f t="shared" si="40"/>
        <v/>
      </c>
      <c r="J136" s="30">
        <f t="shared" si="30"/>
        <v>0</v>
      </c>
      <c r="K136" s="31" t="str">
        <f t="shared" si="35"/>
        <v/>
      </c>
      <c r="L136" s="32">
        <f t="shared" si="31"/>
        <v>0</v>
      </c>
      <c r="M136" s="3">
        <f t="shared" si="32"/>
        <v>0</v>
      </c>
      <c r="N136" s="3" t="str">
        <f t="shared" si="36"/>
        <v/>
      </c>
      <c r="S136" s="3">
        <f t="shared" si="37"/>
        <v>0</v>
      </c>
      <c r="T136" s="33">
        <f>SUM($K$5:K136)</f>
        <v>230.46536368671605</v>
      </c>
      <c r="U136" s="34">
        <f t="shared" si="38"/>
        <v>0</v>
      </c>
      <c r="V136" s="35" t="str">
        <f t="shared" si="27"/>
        <v/>
      </c>
      <c r="W136" s="36">
        <f t="shared" si="33"/>
        <v>0</v>
      </c>
      <c r="X136" s="35" t="str">
        <f t="shared" si="34"/>
        <v/>
      </c>
      <c r="AA136"/>
      <c r="AB136"/>
      <c r="AC136"/>
      <c r="AD136"/>
      <c r="AE136"/>
    </row>
    <row r="137" spans="1:31" ht="14.4">
      <c r="A137"/>
      <c r="B137"/>
      <c r="C137"/>
      <c r="D137"/>
      <c r="E137" s="25" t="s">
        <v>61</v>
      </c>
      <c r="F137" s="26" t="str">
        <f t="shared" si="28"/>
        <v/>
      </c>
      <c r="G137" s="27" t="str">
        <f t="shared" si="29"/>
        <v/>
      </c>
      <c r="H137" s="37" t="str">
        <f t="shared" si="39"/>
        <v/>
      </c>
      <c r="I137" s="29" t="str">
        <f t="shared" si="40"/>
        <v/>
      </c>
      <c r="J137" s="30">
        <f t="shared" si="30"/>
        <v>0</v>
      </c>
      <c r="K137" s="31" t="str">
        <f t="shared" si="35"/>
        <v/>
      </c>
      <c r="L137" s="32">
        <f t="shared" si="31"/>
        <v>0</v>
      </c>
      <c r="M137" s="3">
        <f t="shared" si="32"/>
        <v>0</v>
      </c>
      <c r="N137" s="3" t="str">
        <f t="shared" si="36"/>
        <v/>
      </c>
      <c r="S137" s="3">
        <f t="shared" si="37"/>
        <v>0</v>
      </c>
      <c r="T137" s="33">
        <f>SUM($K$5:K137)</f>
        <v>230.46536368671605</v>
      </c>
      <c r="U137" s="34">
        <f t="shared" si="38"/>
        <v>0</v>
      </c>
      <c r="V137" s="35" t="str">
        <f t="shared" ref="V137:V200" si="41">IF(B137="","",B137)</f>
        <v/>
      </c>
      <c r="W137" s="36">
        <f t="shared" si="33"/>
        <v>0</v>
      </c>
      <c r="X137" s="35" t="str">
        <f t="shared" si="34"/>
        <v/>
      </c>
      <c r="AA137"/>
      <c r="AB137"/>
      <c r="AC137"/>
      <c r="AD137"/>
      <c r="AE137"/>
    </row>
    <row r="138" spans="1:31" ht="14.4">
      <c r="A138"/>
      <c r="B138"/>
      <c r="C138"/>
      <c r="D138"/>
      <c r="E138" s="25" t="s">
        <v>61</v>
      </c>
      <c r="F138" s="26" t="str">
        <f t="shared" si="28"/>
        <v/>
      </c>
      <c r="G138" s="27" t="str">
        <f t="shared" si="29"/>
        <v/>
      </c>
      <c r="H138" s="37" t="str">
        <f t="shared" si="39"/>
        <v/>
      </c>
      <c r="I138" s="29" t="str">
        <f t="shared" si="40"/>
        <v/>
      </c>
      <c r="J138" s="30">
        <f t="shared" si="30"/>
        <v>0</v>
      </c>
      <c r="K138" s="31" t="str">
        <f t="shared" si="35"/>
        <v/>
      </c>
      <c r="L138" s="32">
        <f t="shared" si="31"/>
        <v>0</v>
      </c>
      <c r="M138" s="3">
        <f t="shared" si="32"/>
        <v>0</v>
      </c>
      <c r="N138" s="3" t="str">
        <f t="shared" si="36"/>
        <v/>
      </c>
      <c r="S138" s="3">
        <f t="shared" si="37"/>
        <v>0</v>
      </c>
      <c r="T138" s="33">
        <f>SUM($K$5:K138)</f>
        <v>230.46536368671605</v>
      </c>
      <c r="U138" s="34">
        <f t="shared" si="38"/>
        <v>0</v>
      </c>
      <c r="V138" s="35" t="str">
        <f t="shared" si="41"/>
        <v/>
      </c>
      <c r="W138" s="36">
        <f t="shared" si="33"/>
        <v>0</v>
      </c>
      <c r="X138" s="35" t="str">
        <f t="shared" si="34"/>
        <v/>
      </c>
      <c r="AA138"/>
      <c r="AB138"/>
      <c r="AC138"/>
      <c r="AD138"/>
      <c r="AE138"/>
    </row>
    <row r="139" spans="1:31" ht="14.4">
      <c r="A139"/>
      <c r="B139"/>
      <c r="C139"/>
      <c r="D139"/>
      <c r="E139" s="25" t="s">
        <v>61</v>
      </c>
      <c r="F139" s="26" t="str">
        <f t="shared" si="28"/>
        <v/>
      </c>
      <c r="G139" s="27" t="str">
        <f t="shared" si="29"/>
        <v/>
      </c>
      <c r="H139" s="37" t="str">
        <f t="shared" si="39"/>
        <v/>
      </c>
      <c r="I139" s="29" t="str">
        <f t="shared" si="40"/>
        <v/>
      </c>
      <c r="J139" s="30">
        <f t="shared" si="30"/>
        <v>0</v>
      </c>
      <c r="K139" s="31" t="str">
        <f t="shared" si="35"/>
        <v/>
      </c>
      <c r="L139" s="32">
        <f t="shared" si="31"/>
        <v>0</v>
      </c>
      <c r="M139" s="3">
        <f t="shared" si="32"/>
        <v>0</v>
      </c>
      <c r="N139" s="3" t="str">
        <f t="shared" si="36"/>
        <v/>
      </c>
      <c r="S139" s="3">
        <f t="shared" si="37"/>
        <v>0</v>
      </c>
      <c r="T139" s="33">
        <f>SUM($K$5:K139)</f>
        <v>230.46536368671605</v>
      </c>
      <c r="U139" s="34">
        <f t="shared" si="38"/>
        <v>0</v>
      </c>
      <c r="V139" s="35" t="str">
        <f t="shared" si="41"/>
        <v/>
      </c>
      <c r="W139" s="36">
        <f t="shared" si="33"/>
        <v>0</v>
      </c>
      <c r="X139" s="35" t="str">
        <f t="shared" si="34"/>
        <v/>
      </c>
      <c r="AA139"/>
      <c r="AB139"/>
      <c r="AC139"/>
      <c r="AD139"/>
      <c r="AE139"/>
    </row>
    <row r="140" spans="1:31" ht="14.4">
      <c r="A140"/>
      <c r="B140"/>
      <c r="C140"/>
      <c r="D140"/>
      <c r="E140" s="25" t="s">
        <v>61</v>
      </c>
      <c r="F140" s="26" t="str">
        <f t="shared" si="28"/>
        <v/>
      </c>
      <c r="G140" s="27" t="str">
        <f t="shared" si="29"/>
        <v/>
      </c>
      <c r="H140" s="37" t="str">
        <f t="shared" si="39"/>
        <v/>
      </c>
      <c r="I140" s="29" t="str">
        <f t="shared" si="40"/>
        <v/>
      </c>
      <c r="J140" s="30">
        <f t="shared" si="30"/>
        <v>0</v>
      </c>
      <c r="K140" s="31" t="str">
        <f t="shared" si="35"/>
        <v/>
      </c>
      <c r="L140" s="32">
        <f t="shared" si="31"/>
        <v>0</v>
      </c>
      <c r="M140" s="3">
        <f t="shared" si="32"/>
        <v>0</v>
      </c>
      <c r="N140" s="3" t="str">
        <f t="shared" si="36"/>
        <v/>
      </c>
      <c r="S140" s="3">
        <f t="shared" si="37"/>
        <v>0</v>
      </c>
      <c r="T140" s="33">
        <f>SUM($K$5:K140)</f>
        <v>230.46536368671605</v>
      </c>
      <c r="U140" s="34">
        <f t="shared" si="38"/>
        <v>0</v>
      </c>
      <c r="V140" s="35" t="str">
        <f t="shared" si="41"/>
        <v/>
      </c>
      <c r="W140" s="36">
        <f t="shared" si="33"/>
        <v>0</v>
      </c>
      <c r="X140" s="35" t="str">
        <f t="shared" si="34"/>
        <v/>
      </c>
      <c r="AA140"/>
      <c r="AB140"/>
      <c r="AC140"/>
      <c r="AD140"/>
      <c r="AE140"/>
    </row>
    <row r="141" spans="1:31" ht="14.4">
      <c r="A141"/>
      <c r="B141"/>
      <c r="C141"/>
      <c r="D141"/>
      <c r="E141" s="25" t="s">
        <v>61</v>
      </c>
      <c r="F141" s="26" t="str">
        <f t="shared" si="28"/>
        <v/>
      </c>
      <c r="G141" s="27" t="str">
        <f t="shared" si="29"/>
        <v/>
      </c>
      <c r="H141" s="37" t="str">
        <f t="shared" si="39"/>
        <v/>
      </c>
      <c r="I141" s="29" t="str">
        <f t="shared" si="40"/>
        <v/>
      </c>
      <c r="J141" s="30">
        <f t="shared" si="30"/>
        <v>0</v>
      </c>
      <c r="K141" s="31" t="str">
        <f t="shared" si="35"/>
        <v/>
      </c>
      <c r="L141" s="32">
        <f t="shared" si="31"/>
        <v>0</v>
      </c>
      <c r="M141" s="3">
        <f t="shared" si="32"/>
        <v>0</v>
      </c>
      <c r="N141" s="3" t="str">
        <f t="shared" si="36"/>
        <v/>
      </c>
      <c r="S141" s="3">
        <f t="shared" si="37"/>
        <v>0</v>
      </c>
      <c r="T141" s="33">
        <f>SUM($K$5:K141)</f>
        <v>230.46536368671605</v>
      </c>
      <c r="U141" s="34">
        <f t="shared" si="38"/>
        <v>0</v>
      </c>
      <c r="V141" s="35" t="str">
        <f t="shared" si="41"/>
        <v/>
      </c>
      <c r="W141" s="36">
        <f t="shared" si="33"/>
        <v>0</v>
      </c>
      <c r="X141" s="35" t="str">
        <f t="shared" si="34"/>
        <v/>
      </c>
      <c r="AA141"/>
      <c r="AB141"/>
      <c r="AC141"/>
      <c r="AD141"/>
      <c r="AE141"/>
    </row>
    <row r="142" spans="1:31" ht="14.4">
      <c r="A142"/>
      <c r="B142"/>
      <c r="C142"/>
      <c r="D142"/>
      <c r="E142" s="25" t="s">
        <v>61</v>
      </c>
      <c r="F142" s="26" t="str">
        <f t="shared" si="28"/>
        <v/>
      </c>
      <c r="G142" s="27" t="str">
        <f t="shared" si="29"/>
        <v/>
      </c>
      <c r="H142" s="37" t="str">
        <f t="shared" si="39"/>
        <v/>
      </c>
      <c r="I142" s="29" t="str">
        <f t="shared" si="40"/>
        <v/>
      </c>
      <c r="J142" s="30">
        <f t="shared" si="30"/>
        <v>0</v>
      </c>
      <c r="K142" s="31" t="str">
        <f t="shared" si="35"/>
        <v/>
      </c>
      <c r="L142" s="32">
        <f t="shared" si="31"/>
        <v>0</v>
      </c>
      <c r="M142" s="3">
        <f t="shared" si="32"/>
        <v>0</v>
      </c>
      <c r="N142" s="3" t="str">
        <f t="shared" si="36"/>
        <v/>
      </c>
      <c r="S142" s="3">
        <f t="shared" si="37"/>
        <v>0</v>
      </c>
      <c r="T142" s="33">
        <f>SUM($K$5:K142)</f>
        <v>230.46536368671605</v>
      </c>
      <c r="U142" s="34">
        <f t="shared" si="38"/>
        <v>0</v>
      </c>
      <c r="V142" s="35" t="str">
        <f t="shared" si="41"/>
        <v/>
      </c>
      <c r="W142" s="36">
        <f t="shared" si="33"/>
        <v>0</v>
      </c>
      <c r="X142" s="35" t="str">
        <f t="shared" si="34"/>
        <v/>
      </c>
      <c r="AA142"/>
      <c r="AB142"/>
      <c r="AC142"/>
      <c r="AD142"/>
      <c r="AE142"/>
    </row>
    <row r="143" spans="1:31" ht="14.4">
      <c r="A143"/>
      <c r="B143"/>
      <c r="C143"/>
      <c r="D143"/>
      <c r="E143" s="25" t="s">
        <v>61</v>
      </c>
      <c r="F143" s="26" t="str">
        <f t="shared" si="28"/>
        <v/>
      </c>
      <c r="G143" s="27" t="str">
        <f t="shared" si="29"/>
        <v/>
      </c>
      <c r="H143" s="37" t="str">
        <f t="shared" si="39"/>
        <v/>
      </c>
      <c r="I143" s="29" t="str">
        <f t="shared" si="40"/>
        <v/>
      </c>
      <c r="J143" s="30">
        <f t="shared" si="30"/>
        <v>0</v>
      </c>
      <c r="K143" s="31" t="str">
        <f t="shared" si="35"/>
        <v/>
      </c>
      <c r="L143" s="32">
        <f t="shared" si="31"/>
        <v>0</v>
      </c>
      <c r="M143" s="3">
        <f t="shared" si="32"/>
        <v>0</v>
      </c>
      <c r="N143" s="3" t="str">
        <f t="shared" si="36"/>
        <v/>
      </c>
      <c r="S143" s="3">
        <f t="shared" si="37"/>
        <v>0</v>
      </c>
      <c r="T143" s="33">
        <f>SUM($K$5:K143)</f>
        <v>230.46536368671605</v>
      </c>
      <c r="U143" s="34">
        <f t="shared" si="38"/>
        <v>0</v>
      </c>
      <c r="V143" s="35" t="str">
        <f t="shared" si="41"/>
        <v/>
      </c>
      <c r="W143" s="36">
        <f t="shared" si="33"/>
        <v>0</v>
      </c>
      <c r="X143" s="35" t="str">
        <f t="shared" si="34"/>
        <v/>
      </c>
      <c r="AA143"/>
      <c r="AB143"/>
      <c r="AC143"/>
      <c r="AD143"/>
      <c r="AE143"/>
    </row>
    <row r="144" spans="1:31" ht="14.4">
      <c r="A144"/>
      <c r="B144"/>
      <c r="C144"/>
      <c r="D144"/>
      <c r="E144" s="25" t="s">
        <v>61</v>
      </c>
      <c r="F144" s="26" t="str">
        <f t="shared" si="28"/>
        <v/>
      </c>
      <c r="G144" s="27" t="str">
        <f t="shared" si="29"/>
        <v/>
      </c>
      <c r="H144" s="37" t="str">
        <f t="shared" si="39"/>
        <v/>
      </c>
      <c r="I144" s="29" t="str">
        <f t="shared" si="40"/>
        <v/>
      </c>
      <c r="J144" s="30">
        <f t="shared" si="30"/>
        <v>0</v>
      </c>
      <c r="K144" s="31" t="str">
        <f t="shared" si="35"/>
        <v/>
      </c>
      <c r="L144" s="32">
        <f t="shared" si="31"/>
        <v>0</v>
      </c>
      <c r="M144" s="3">
        <f t="shared" si="32"/>
        <v>0</v>
      </c>
      <c r="N144" s="3" t="str">
        <f t="shared" si="36"/>
        <v/>
      </c>
      <c r="S144" s="3">
        <f t="shared" si="37"/>
        <v>0</v>
      </c>
      <c r="T144" s="33">
        <f>SUM($K$5:K144)</f>
        <v>230.46536368671605</v>
      </c>
      <c r="U144" s="34">
        <f t="shared" si="38"/>
        <v>0</v>
      </c>
      <c r="V144" s="35" t="str">
        <f t="shared" si="41"/>
        <v/>
      </c>
      <c r="W144" s="36">
        <f t="shared" si="33"/>
        <v>0</v>
      </c>
      <c r="X144" s="35" t="str">
        <f t="shared" si="34"/>
        <v/>
      </c>
      <c r="AA144"/>
      <c r="AB144"/>
      <c r="AC144"/>
      <c r="AD144"/>
      <c r="AE144"/>
    </row>
    <row r="145" spans="1:31" ht="14.4">
      <c r="A145"/>
      <c r="B145"/>
      <c r="C145"/>
      <c r="D145"/>
      <c r="E145" s="25" t="s">
        <v>61</v>
      </c>
      <c r="F145" s="26" t="str">
        <f t="shared" si="28"/>
        <v/>
      </c>
      <c r="G145" s="27" t="str">
        <f t="shared" si="29"/>
        <v/>
      </c>
      <c r="H145" s="37" t="str">
        <f t="shared" si="39"/>
        <v/>
      </c>
      <c r="I145" s="29" t="str">
        <f t="shared" si="40"/>
        <v/>
      </c>
      <c r="J145" s="30">
        <f t="shared" si="30"/>
        <v>0</v>
      </c>
      <c r="K145" s="31" t="str">
        <f t="shared" si="35"/>
        <v/>
      </c>
      <c r="L145" s="32">
        <f t="shared" si="31"/>
        <v>0</v>
      </c>
      <c r="M145" s="3">
        <f t="shared" si="32"/>
        <v>0</v>
      </c>
      <c r="N145" s="3" t="str">
        <f t="shared" si="36"/>
        <v/>
      </c>
      <c r="S145" s="3">
        <f t="shared" si="37"/>
        <v>0</v>
      </c>
      <c r="T145" s="33">
        <f>SUM($K$5:K145)</f>
        <v>230.46536368671605</v>
      </c>
      <c r="U145" s="34">
        <f t="shared" si="38"/>
        <v>0</v>
      </c>
      <c r="V145" s="35" t="str">
        <f t="shared" si="41"/>
        <v/>
      </c>
      <c r="W145" s="36">
        <f t="shared" si="33"/>
        <v>0</v>
      </c>
      <c r="X145" s="35" t="str">
        <f t="shared" si="34"/>
        <v/>
      </c>
      <c r="AA145"/>
      <c r="AB145"/>
      <c r="AC145"/>
      <c r="AD145"/>
      <c r="AE145"/>
    </row>
    <row r="146" spans="1:31" ht="14.4">
      <c r="A146"/>
      <c r="B146"/>
      <c r="C146"/>
      <c r="D146"/>
      <c r="E146" s="25" t="s">
        <v>61</v>
      </c>
      <c r="F146" s="26" t="str">
        <f t="shared" si="28"/>
        <v/>
      </c>
      <c r="G146" s="27" t="str">
        <f t="shared" si="29"/>
        <v/>
      </c>
      <c r="H146" s="37" t="str">
        <f t="shared" si="39"/>
        <v/>
      </c>
      <c r="I146" s="29" t="str">
        <f t="shared" si="40"/>
        <v/>
      </c>
      <c r="J146" s="30">
        <f t="shared" si="30"/>
        <v>0</v>
      </c>
      <c r="K146" s="31" t="str">
        <f t="shared" si="35"/>
        <v/>
      </c>
      <c r="L146" s="32">
        <f t="shared" si="31"/>
        <v>0</v>
      </c>
      <c r="M146" s="3">
        <f t="shared" si="32"/>
        <v>0</v>
      </c>
      <c r="N146" s="3" t="str">
        <f t="shared" si="36"/>
        <v/>
      </c>
      <c r="S146" s="3">
        <f t="shared" si="37"/>
        <v>0</v>
      </c>
      <c r="T146" s="33">
        <f>SUM($K$5:K146)</f>
        <v>230.46536368671605</v>
      </c>
      <c r="U146" s="34">
        <f t="shared" si="38"/>
        <v>0</v>
      </c>
      <c r="V146" s="35" t="str">
        <f t="shared" si="41"/>
        <v/>
      </c>
      <c r="W146" s="36">
        <f t="shared" si="33"/>
        <v>0</v>
      </c>
      <c r="X146" s="35" t="str">
        <f t="shared" si="34"/>
        <v/>
      </c>
      <c r="AA146"/>
      <c r="AB146"/>
      <c r="AC146"/>
      <c r="AD146"/>
      <c r="AE146"/>
    </row>
    <row r="147" spans="1:31" ht="14.4">
      <c r="A147"/>
      <c r="B147"/>
      <c r="C147"/>
      <c r="D147"/>
      <c r="E147" s="25" t="s">
        <v>61</v>
      </c>
      <c r="F147" s="26" t="str">
        <f t="shared" si="28"/>
        <v/>
      </c>
      <c r="G147" s="27" t="str">
        <f t="shared" si="29"/>
        <v/>
      </c>
      <c r="H147" s="37" t="str">
        <f t="shared" si="39"/>
        <v/>
      </c>
      <c r="I147" s="29" t="str">
        <f t="shared" si="40"/>
        <v/>
      </c>
      <c r="J147" s="30">
        <f t="shared" si="30"/>
        <v>0</v>
      </c>
      <c r="K147" s="31" t="str">
        <f t="shared" si="35"/>
        <v/>
      </c>
      <c r="L147" s="32">
        <f t="shared" si="31"/>
        <v>0</v>
      </c>
      <c r="M147" s="3">
        <f t="shared" si="32"/>
        <v>0</v>
      </c>
      <c r="N147" s="3" t="str">
        <f t="shared" si="36"/>
        <v/>
      </c>
      <c r="S147" s="3">
        <f t="shared" si="37"/>
        <v>0</v>
      </c>
      <c r="T147" s="33">
        <f>SUM($K$5:K147)</f>
        <v>230.46536368671605</v>
      </c>
      <c r="U147" s="34">
        <f t="shared" si="38"/>
        <v>0</v>
      </c>
      <c r="V147" s="35" t="str">
        <f t="shared" si="41"/>
        <v/>
      </c>
      <c r="W147" s="36">
        <f t="shared" si="33"/>
        <v>0</v>
      </c>
      <c r="X147" s="35" t="str">
        <f t="shared" si="34"/>
        <v/>
      </c>
      <c r="AA147"/>
      <c r="AB147"/>
      <c r="AC147"/>
      <c r="AD147"/>
      <c r="AE147"/>
    </row>
    <row r="148" spans="1:31" ht="14.4">
      <c r="A148"/>
      <c r="B148"/>
      <c r="C148"/>
      <c r="D148"/>
      <c r="E148" s="25" t="s">
        <v>61</v>
      </c>
      <c r="F148" s="26" t="str">
        <f t="shared" si="28"/>
        <v/>
      </c>
      <c r="G148" s="27" t="str">
        <f t="shared" si="29"/>
        <v/>
      </c>
      <c r="H148" s="37" t="str">
        <f t="shared" si="39"/>
        <v/>
      </c>
      <c r="I148" s="29" t="str">
        <f t="shared" si="40"/>
        <v/>
      </c>
      <c r="J148" s="30">
        <f t="shared" si="30"/>
        <v>0</v>
      </c>
      <c r="K148" s="31" t="str">
        <f t="shared" si="35"/>
        <v/>
      </c>
      <c r="L148" s="32">
        <f t="shared" si="31"/>
        <v>0</v>
      </c>
      <c r="M148" s="3">
        <f t="shared" si="32"/>
        <v>0</v>
      </c>
      <c r="N148" s="3" t="str">
        <f t="shared" si="36"/>
        <v/>
      </c>
      <c r="S148" s="3">
        <f t="shared" si="37"/>
        <v>0</v>
      </c>
      <c r="T148" s="33">
        <f>SUM($K$5:K148)</f>
        <v>230.46536368671605</v>
      </c>
      <c r="U148" s="34">
        <f t="shared" si="38"/>
        <v>0</v>
      </c>
      <c r="V148" s="35" t="str">
        <f t="shared" si="41"/>
        <v/>
      </c>
      <c r="W148" s="36">
        <f t="shared" si="33"/>
        <v>0</v>
      </c>
      <c r="X148" s="35" t="str">
        <f t="shared" si="34"/>
        <v/>
      </c>
      <c r="AA148"/>
      <c r="AB148"/>
      <c r="AC148"/>
      <c r="AD148"/>
      <c r="AE148"/>
    </row>
    <row r="149" spans="1:31" ht="14.4">
      <c r="A149"/>
      <c r="B149"/>
      <c r="C149"/>
      <c r="D149"/>
      <c r="E149" s="25" t="s">
        <v>61</v>
      </c>
      <c r="F149" s="26" t="str">
        <f t="shared" si="28"/>
        <v/>
      </c>
      <c r="G149" s="27" t="str">
        <f t="shared" si="29"/>
        <v/>
      </c>
      <c r="H149" s="37" t="str">
        <f t="shared" si="39"/>
        <v/>
      </c>
      <c r="I149" s="29" t="str">
        <f t="shared" si="40"/>
        <v/>
      </c>
      <c r="J149" s="30">
        <f t="shared" si="30"/>
        <v>0</v>
      </c>
      <c r="K149" s="31" t="str">
        <f t="shared" si="35"/>
        <v/>
      </c>
      <c r="L149" s="32">
        <f t="shared" si="31"/>
        <v>0</v>
      </c>
      <c r="M149" s="3">
        <f t="shared" si="32"/>
        <v>0</v>
      </c>
      <c r="N149" s="3" t="str">
        <f t="shared" si="36"/>
        <v/>
      </c>
      <c r="S149" s="3">
        <f t="shared" si="37"/>
        <v>0</v>
      </c>
      <c r="T149" s="33">
        <f>SUM($K$5:K149)</f>
        <v>230.46536368671605</v>
      </c>
      <c r="U149" s="34">
        <f t="shared" si="38"/>
        <v>0</v>
      </c>
      <c r="V149" s="35" t="str">
        <f t="shared" si="41"/>
        <v/>
      </c>
      <c r="W149" s="36">
        <f t="shared" si="33"/>
        <v>0</v>
      </c>
      <c r="X149" s="35" t="str">
        <f t="shared" si="34"/>
        <v/>
      </c>
      <c r="AA149"/>
      <c r="AB149"/>
      <c r="AC149"/>
      <c r="AD149"/>
      <c r="AE149"/>
    </row>
    <row r="150" spans="1:31" ht="14.4">
      <c r="A150"/>
      <c r="B150"/>
      <c r="C150"/>
      <c r="D150"/>
      <c r="E150" s="25" t="s">
        <v>61</v>
      </c>
      <c r="F150" s="26" t="str">
        <f t="shared" si="28"/>
        <v/>
      </c>
      <c r="G150" s="27" t="str">
        <f t="shared" si="29"/>
        <v/>
      </c>
      <c r="H150" s="37" t="str">
        <f t="shared" si="39"/>
        <v/>
      </c>
      <c r="I150" s="29" t="str">
        <f t="shared" si="40"/>
        <v/>
      </c>
      <c r="J150" s="30">
        <f t="shared" si="30"/>
        <v>0</v>
      </c>
      <c r="K150" s="31" t="str">
        <f t="shared" si="35"/>
        <v/>
      </c>
      <c r="L150" s="32">
        <f t="shared" si="31"/>
        <v>0</v>
      </c>
      <c r="M150" s="3">
        <f t="shared" si="32"/>
        <v>0</v>
      </c>
      <c r="N150" s="3" t="str">
        <f t="shared" si="36"/>
        <v/>
      </c>
      <c r="S150" s="3">
        <f t="shared" si="37"/>
        <v>0</v>
      </c>
      <c r="T150" s="33">
        <f>SUM($K$5:K150)</f>
        <v>230.46536368671605</v>
      </c>
      <c r="U150" s="34">
        <f t="shared" si="38"/>
        <v>0</v>
      </c>
      <c r="V150" s="35" t="str">
        <f t="shared" si="41"/>
        <v/>
      </c>
      <c r="W150" s="36">
        <f t="shared" si="33"/>
        <v>0</v>
      </c>
      <c r="X150" s="35" t="str">
        <f t="shared" si="34"/>
        <v/>
      </c>
      <c r="AA150"/>
      <c r="AB150"/>
      <c r="AC150"/>
      <c r="AD150"/>
      <c r="AE150"/>
    </row>
    <row r="151" spans="1:31" ht="14.4">
      <c r="A151"/>
      <c r="B151"/>
      <c r="C151"/>
      <c r="D151"/>
      <c r="E151" s="25" t="s">
        <v>61</v>
      </c>
      <c r="F151" s="26" t="str">
        <f t="shared" si="28"/>
        <v/>
      </c>
      <c r="G151" s="27" t="str">
        <f t="shared" si="29"/>
        <v/>
      </c>
      <c r="H151" s="37" t="str">
        <f t="shared" si="39"/>
        <v/>
      </c>
      <c r="I151" s="29" t="str">
        <f t="shared" si="40"/>
        <v/>
      </c>
      <c r="J151" s="30">
        <f t="shared" si="30"/>
        <v>0</v>
      </c>
      <c r="K151" s="31" t="str">
        <f t="shared" si="35"/>
        <v/>
      </c>
      <c r="L151" s="32">
        <f t="shared" si="31"/>
        <v>0</v>
      </c>
      <c r="M151" s="3">
        <f t="shared" si="32"/>
        <v>0</v>
      </c>
      <c r="N151" s="3" t="str">
        <f t="shared" si="36"/>
        <v/>
      </c>
      <c r="S151" s="3">
        <f t="shared" si="37"/>
        <v>0</v>
      </c>
      <c r="T151" s="33">
        <f>SUM($K$5:K151)</f>
        <v>230.46536368671605</v>
      </c>
      <c r="U151" s="34">
        <f t="shared" si="38"/>
        <v>0</v>
      </c>
      <c r="V151" s="35" t="str">
        <f t="shared" si="41"/>
        <v/>
      </c>
      <c r="W151" s="36">
        <f t="shared" si="33"/>
        <v>0</v>
      </c>
      <c r="X151" s="35" t="str">
        <f t="shared" si="34"/>
        <v/>
      </c>
      <c r="AA151"/>
      <c r="AB151"/>
      <c r="AC151"/>
      <c r="AD151"/>
      <c r="AE151"/>
    </row>
    <row r="152" spans="1:31" ht="14.4">
      <c r="A152"/>
      <c r="B152"/>
      <c r="C152"/>
      <c r="D152"/>
      <c r="E152" s="25" t="s">
        <v>61</v>
      </c>
      <c r="F152" s="26" t="str">
        <f t="shared" si="28"/>
        <v/>
      </c>
      <c r="G152" s="27" t="str">
        <f t="shared" si="29"/>
        <v/>
      </c>
      <c r="H152" s="37" t="str">
        <f t="shared" si="39"/>
        <v/>
      </c>
      <c r="I152" s="29" t="str">
        <f t="shared" si="40"/>
        <v/>
      </c>
      <c r="J152" s="30">
        <f t="shared" si="30"/>
        <v>0</v>
      </c>
      <c r="K152" s="31" t="str">
        <f t="shared" si="35"/>
        <v/>
      </c>
      <c r="L152" s="32">
        <f t="shared" si="31"/>
        <v>0</v>
      </c>
      <c r="M152" s="3">
        <f t="shared" si="32"/>
        <v>0</v>
      </c>
      <c r="N152" s="3" t="str">
        <f t="shared" si="36"/>
        <v/>
      </c>
      <c r="S152" s="3">
        <f t="shared" si="37"/>
        <v>0</v>
      </c>
      <c r="T152" s="33">
        <f>SUM($K$5:K152)</f>
        <v>230.46536368671605</v>
      </c>
      <c r="U152" s="34">
        <f t="shared" si="38"/>
        <v>0</v>
      </c>
      <c r="V152" s="35" t="str">
        <f t="shared" si="41"/>
        <v/>
      </c>
      <c r="W152" s="36">
        <f t="shared" si="33"/>
        <v>0</v>
      </c>
      <c r="X152" s="35" t="str">
        <f t="shared" si="34"/>
        <v/>
      </c>
      <c r="AA152"/>
      <c r="AB152"/>
      <c r="AC152"/>
      <c r="AD152"/>
      <c r="AE152"/>
    </row>
    <row r="153" spans="1:31" ht="14.4">
      <c r="A153"/>
      <c r="B153"/>
      <c r="C153"/>
      <c r="D153"/>
      <c r="E153" s="25" t="s">
        <v>61</v>
      </c>
      <c r="F153" s="26" t="str">
        <f t="shared" si="28"/>
        <v/>
      </c>
      <c r="G153" s="27" t="str">
        <f t="shared" si="29"/>
        <v/>
      </c>
      <c r="H153" s="37" t="str">
        <f t="shared" si="39"/>
        <v/>
      </c>
      <c r="I153" s="29" t="str">
        <f t="shared" si="40"/>
        <v/>
      </c>
      <c r="J153" s="30">
        <f t="shared" si="30"/>
        <v>0</v>
      </c>
      <c r="K153" s="31" t="str">
        <f t="shared" si="35"/>
        <v/>
      </c>
      <c r="L153" s="32">
        <f t="shared" si="31"/>
        <v>0</v>
      </c>
      <c r="M153" s="3">
        <f t="shared" si="32"/>
        <v>0</v>
      </c>
      <c r="N153" s="3" t="str">
        <f t="shared" si="36"/>
        <v/>
      </c>
      <c r="S153" s="3">
        <f t="shared" si="37"/>
        <v>0</v>
      </c>
      <c r="T153" s="33">
        <f>SUM($K$5:K153)</f>
        <v>230.46536368671605</v>
      </c>
      <c r="U153" s="34">
        <f t="shared" si="38"/>
        <v>0</v>
      </c>
      <c r="V153" s="35" t="str">
        <f t="shared" si="41"/>
        <v/>
      </c>
      <c r="W153" s="36">
        <f t="shared" si="33"/>
        <v>0</v>
      </c>
      <c r="X153" s="35" t="str">
        <f t="shared" si="34"/>
        <v/>
      </c>
      <c r="AA153"/>
      <c r="AB153"/>
      <c r="AC153"/>
      <c r="AD153"/>
      <c r="AE153"/>
    </row>
    <row r="154" spans="1:31" ht="14.4">
      <c r="A154"/>
      <c r="B154"/>
      <c r="C154"/>
      <c r="D154"/>
      <c r="E154" s="25" t="s">
        <v>61</v>
      </c>
      <c r="F154" s="26" t="str">
        <f t="shared" si="28"/>
        <v/>
      </c>
      <c r="G154" s="27" t="str">
        <f t="shared" si="29"/>
        <v/>
      </c>
      <c r="H154" s="37" t="str">
        <f t="shared" si="39"/>
        <v/>
      </c>
      <c r="I154" s="29" t="str">
        <f t="shared" si="40"/>
        <v/>
      </c>
      <c r="J154" s="30">
        <f t="shared" si="30"/>
        <v>0</v>
      </c>
      <c r="K154" s="31" t="str">
        <f t="shared" si="35"/>
        <v/>
      </c>
      <c r="L154" s="32">
        <f t="shared" si="31"/>
        <v>0</v>
      </c>
      <c r="M154" s="3">
        <f t="shared" si="32"/>
        <v>0</v>
      </c>
      <c r="N154" s="3" t="str">
        <f t="shared" si="36"/>
        <v/>
      </c>
      <c r="S154" s="3">
        <f t="shared" si="37"/>
        <v>0</v>
      </c>
      <c r="T154" s="33">
        <f>SUM($K$5:K154)</f>
        <v>230.46536368671605</v>
      </c>
      <c r="U154" s="34">
        <f t="shared" si="38"/>
        <v>0</v>
      </c>
      <c r="V154" s="35" t="str">
        <f t="shared" si="41"/>
        <v/>
      </c>
      <c r="W154" s="36">
        <f t="shared" si="33"/>
        <v>0</v>
      </c>
      <c r="X154" s="35" t="str">
        <f t="shared" si="34"/>
        <v/>
      </c>
      <c r="AA154"/>
      <c r="AB154"/>
      <c r="AC154"/>
      <c r="AD154"/>
      <c r="AE154"/>
    </row>
    <row r="155" spans="1:31" ht="14.4">
      <c r="A155"/>
      <c r="B155"/>
      <c r="C155"/>
      <c r="D155"/>
      <c r="E155" s="25" t="s">
        <v>61</v>
      </c>
      <c r="F155" s="26" t="str">
        <f t="shared" si="28"/>
        <v/>
      </c>
      <c r="G155" s="27" t="str">
        <f t="shared" si="29"/>
        <v/>
      </c>
      <c r="H155" s="37" t="str">
        <f t="shared" si="39"/>
        <v/>
      </c>
      <c r="I155" s="29" t="str">
        <f t="shared" si="40"/>
        <v/>
      </c>
      <c r="J155" s="30">
        <f t="shared" si="30"/>
        <v>0</v>
      </c>
      <c r="K155" s="31" t="str">
        <f t="shared" si="35"/>
        <v/>
      </c>
      <c r="L155" s="32">
        <f t="shared" si="31"/>
        <v>0</v>
      </c>
      <c r="M155" s="3">
        <f t="shared" si="32"/>
        <v>0</v>
      </c>
      <c r="N155" s="3" t="str">
        <f t="shared" si="36"/>
        <v/>
      </c>
      <c r="S155" s="3">
        <f t="shared" si="37"/>
        <v>0</v>
      </c>
      <c r="T155" s="33">
        <f>SUM($K$5:K155)</f>
        <v>230.46536368671605</v>
      </c>
      <c r="U155" s="34">
        <f t="shared" si="38"/>
        <v>0</v>
      </c>
      <c r="V155" s="35" t="str">
        <f t="shared" si="41"/>
        <v/>
      </c>
      <c r="W155" s="36">
        <f t="shared" si="33"/>
        <v>0</v>
      </c>
      <c r="X155" s="35" t="str">
        <f t="shared" si="34"/>
        <v/>
      </c>
      <c r="AA155"/>
      <c r="AB155"/>
      <c r="AC155"/>
      <c r="AD155"/>
      <c r="AE155"/>
    </row>
    <row r="156" spans="1:31" ht="14.4">
      <c r="A156"/>
      <c r="B156"/>
      <c r="C156"/>
      <c r="D156"/>
      <c r="E156" s="25" t="s">
        <v>61</v>
      </c>
      <c r="F156" s="26" t="str">
        <f t="shared" si="28"/>
        <v/>
      </c>
      <c r="G156" s="27" t="str">
        <f t="shared" si="29"/>
        <v/>
      </c>
      <c r="H156" s="37" t="str">
        <f t="shared" si="39"/>
        <v/>
      </c>
      <c r="I156" s="29" t="str">
        <f t="shared" si="40"/>
        <v/>
      </c>
      <c r="J156" s="30">
        <f t="shared" si="30"/>
        <v>0</v>
      </c>
      <c r="K156" s="31" t="str">
        <f t="shared" si="35"/>
        <v/>
      </c>
      <c r="L156" s="32">
        <f t="shared" si="31"/>
        <v>0</v>
      </c>
      <c r="M156" s="3">
        <f t="shared" si="32"/>
        <v>0</v>
      </c>
      <c r="N156" s="3" t="str">
        <f t="shared" si="36"/>
        <v/>
      </c>
      <c r="S156" s="3">
        <f t="shared" si="37"/>
        <v>0</v>
      </c>
      <c r="T156" s="33">
        <f>SUM($K$5:K156)</f>
        <v>230.46536368671605</v>
      </c>
      <c r="U156" s="34">
        <f t="shared" si="38"/>
        <v>0</v>
      </c>
      <c r="V156" s="35" t="str">
        <f t="shared" si="41"/>
        <v/>
      </c>
      <c r="W156" s="36">
        <f t="shared" si="33"/>
        <v>0</v>
      </c>
      <c r="X156" s="35" t="str">
        <f t="shared" si="34"/>
        <v/>
      </c>
      <c r="AA156"/>
      <c r="AB156"/>
      <c r="AC156"/>
      <c r="AD156"/>
      <c r="AE156"/>
    </row>
    <row r="157" spans="1:31" ht="14.4">
      <c r="A157"/>
      <c r="B157"/>
      <c r="C157"/>
      <c r="D157"/>
      <c r="E157" s="25" t="s">
        <v>61</v>
      </c>
      <c r="F157" s="26" t="str">
        <f t="shared" si="28"/>
        <v/>
      </c>
      <c r="G157" s="27" t="str">
        <f t="shared" si="29"/>
        <v/>
      </c>
      <c r="H157" s="37" t="str">
        <f t="shared" si="39"/>
        <v/>
      </c>
      <c r="I157" s="29" t="str">
        <f t="shared" si="40"/>
        <v/>
      </c>
      <c r="J157" s="30">
        <f t="shared" si="30"/>
        <v>0</v>
      </c>
      <c r="K157" s="31" t="str">
        <f t="shared" si="35"/>
        <v/>
      </c>
      <c r="L157" s="32">
        <f t="shared" si="31"/>
        <v>0</v>
      </c>
      <c r="M157" s="3">
        <f t="shared" si="32"/>
        <v>0</v>
      </c>
      <c r="N157" s="3" t="str">
        <f t="shared" si="36"/>
        <v/>
      </c>
      <c r="S157" s="3">
        <f t="shared" si="37"/>
        <v>0</v>
      </c>
      <c r="T157" s="33">
        <f>SUM($K$5:K157)</f>
        <v>230.46536368671605</v>
      </c>
      <c r="U157" s="34">
        <f t="shared" si="38"/>
        <v>0</v>
      </c>
      <c r="V157" s="35" t="str">
        <f t="shared" si="41"/>
        <v/>
      </c>
      <c r="W157" s="36">
        <f t="shared" si="33"/>
        <v>0</v>
      </c>
      <c r="X157" s="35" t="str">
        <f t="shared" si="34"/>
        <v/>
      </c>
      <c r="AA157"/>
      <c r="AB157"/>
      <c r="AC157"/>
      <c r="AD157"/>
      <c r="AE157"/>
    </row>
    <row r="158" spans="1:31" ht="14.4">
      <c r="A158"/>
      <c r="B158"/>
      <c r="C158"/>
      <c r="D158"/>
      <c r="E158" s="25" t="s">
        <v>61</v>
      </c>
      <c r="F158" s="26" t="str">
        <f t="shared" si="28"/>
        <v/>
      </c>
      <c r="G158" s="27" t="str">
        <f t="shared" si="29"/>
        <v/>
      </c>
      <c r="H158" s="37" t="str">
        <f t="shared" si="39"/>
        <v/>
      </c>
      <c r="I158" s="29" t="str">
        <f t="shared" si="40"/>
        <v/>
      </c>
      <c r="J158" s="30">
        <f t="shared" si="30"/>
        <v>0</v>
      </c>
      <c r="K158" s="31" t="str">
        <f t="shared" si="35"/>
        <v/>
      </c>
      <c r="L158" s="32">
        <f t="shared" si="31"/>
        <v>0</v>
      </c>
      <c r="M158" s="3">
        <f t="shared" si="32"/>
        <v>0</v>
      </c>
      <c r="N158" s="3" t="str">
        <f t="shared" si="36"/>
        <v/>
      </c>
      <c r="S158" s="3">
        <f t="shared" si="37"/>
        <v>0</v>
      </c>
      <c r="T158" s="33">
        <f>SUM($K$5:K158)</f>
        <v>230.46536368671605</v>
      </c>
      <c r="U158" s="34">
        <f t="shared" si="38"/>
        <v>0</v>
      </c>
      <c r="V158" s="35" t="str">
        <f t="shared" si="41"/>
        <v/>
      </c>
      <c r="W158" s="36">
        <f t="shared" si="33"/>
        <v>0</v>
      </c>
      <c r="X158" s="35" t="str">
        <f t="shared" si="34"/>
        <v/>
      </c>
      <c r="AA158"/>
      <c r="AB158"/>
      <c r="AC158"/>
      <c r="AD158"/>
      <c r="AE158"/>
    </row>
    <row r="159" spans="1:31" ht="14.4">
      <c r="A159"/>
      <c r="B159"/>
      <c r="C159"/>
      <c r="D159"/>
      <c r="E159" s="25" t="s">
        <v>61</v>
      </c>
      <c r="F159" s="26" t="str">
        <f t="shared" si="28"/>
        <v/>
      </c>
      <c r="G159" s="27" t="str">
        <f t="shared" si="29"/>
        <v/>
      </c>
      <c r="H159" s="37" t="str">
        <f t="shared" si="39"/>
        <v/>
      </c>
      <c r="I159" s="29" t="str">
        <f t="shared" si="40"/>
        <v/>
      </c>
      <c r="J159" s="30">
        <f t="shared" si="30"/>
        <v>0</v>
      </c>
      <c r="K159" s="31" t="str">
        <f t="shared" si="35"/>
        <v/>
      </c>
      <c r="L159" s="32">
        <f t="shared" si="31"/>
        <v>0</v>
      </c>
      <c r="M159" s="3">
        <f t="shared" si="32"/>
        <v>0</v>
      </c>
      <c r="N159" s="3" t="str">
        <f t="shared" si="36"/>
        <v/>
      </c>
      <c r="S159" s="3">
        <f t="shared" si="37"/>
        <v>0</v>
      </c>
      <c r="T159" s="33">
        <f>SUM($K$5:K159)</f>
        <v>230.46536368671605</v>
      </c>
      <c r="U159" s="34">
        <f t="shared" si="38"/>
        <v>0</v>
      </c>
      <c r="V159" s="35" t="str">
        <f t="shared" si="41"/>
        <v/>
      </c>
      <c r="W159" s="36">
        <f t="shared" si="33"/>
        <v>0</v>
      </c>
      <c r="X159" s="35" t="str">
        <f t="shared" si="34"/>
        <v/>
      </c>
      <c r="AA159"/>
      <c r="AB159"/>
      <c r="AC159"/>
      <c r="AD159"/>
      <c r="AE159"/>
    </row>
    <row r="160" spans="1:31" ht="14.4">
      <c r="A160"/>
      <c r="B160"/>
      <c r="C160"/>
      <c r="D160"/>
      <c r="E160" s="25" t="s">
        <v>61</v>
      </c>
      <c r="F160" s="26" t="str">
        <f t="shared" si="28"/>
        <v/>
      </c>
      <c r="G160" s="27" t="str">
        <f t="shared" si="29"/>
        <v/>
      </c>
      <c r="H160" s="37" t="str">
        <f t="shared" si="39"/>
        <v/>
      </c>
      <c r="I160" s="29" t="str">
        <f t="shared" si="40"/>
        <v/>
      </c>
      <c r="J160" s="30">
        <f t="shared" si="30"/>
        <v>0</v>
      </c>
      <c r="K160" s="31" t="str">
        <f t="shared" si="35"/>
        <v/>
      </c>
      <c r="L160" s="32">
        <f t="shared" si="31"/>
        <v>0</v>
      </c>
      <c r="M160" s="3">
        <f t="shared" si="32"/>
        <v>0</v>
      </c>
      <c r="N160" s="3" t="str">
        <f t="shared" si="36"/>
        <v/>
      </c>
      <c r="S160" s="3">
        <f t="shared" si="37"/>
        <v>0</v>
      </c>
      <c r="T160" s="33">
        <f>SUM($K$5:K160)</f>
        <v>230.46536368671605</v>
      </c>
      <c r="U160" s="34">
        <f t="shared" si="38"/>
        <v>0</v>
      </c>
      <c r="V160" s="35" t="str">
        <f t="shared" si="41"/>
        <v/>
      </c>
      <c r="W160" s="36">
        <f t="shared" si="33"/>
        <v>0</v>
      </c>
      <c r="X160" s="35" t="str">
        <f t="shared" si="34"/>
        <v/>
      </c>
      <c r="AA160"/>
      <c r="AB160"/>
      <c r="AC160"/>
      <c r="AD160"/>
      <c r="AE160"/>
    </row>
    <row r="161" spans="1:31" ht="14.4">
      <c r="A161"/>
      <c r="B161"/>
      <c r="C161"/>
      <c r="D161"/>
      <c r="E161" s="25" t="s">
        <v>61</v>
      </c>
      <c r="F161" s="26" t="str">
        <f t="shared" si="28"/>
        <v/>
      </c>
      <c r="G161" s="27" t="str">
        <f t="shared" si="29"/>
        <v/>
      </c>
      <c r="H161" s="37" t="str">
        <f t="shared" si="39"/>
        <v/>
      </c>
      <c r="I161" s="29" t="str">
        <f t="shared" si="40"/>
        <v/>
      </c>
      <c r="J161" s="30">
        <f t="shared" si="30"/>
        <v>0</v>
      </c>
      <c r="K161" s="31" t="str">
        <f t="shared" si="35"/>
        <v/>
      </c>
      <c r="L161" s="32">
        <f t="shared" si="31"/>
        <v>0</v>
      </c>
      <c r="M161" s="3">
        <f t="shared" si="32"/>
        <v>0</v>
      </c>
      <c r="N161" s="3" t="str">
        <f t="shared" si="36"/>
        <v/>
      </c>
      <c r="S161" s="3">
        <f t="shared" si="37"/>
        <v>0</v>
      </c>
      <c r="T161" s="33">
        <f>SUM($K$5:K161)</f>
        <v>230.46536368671605</v>
      </c>
      <c r="U161" s="34">
        <f t="shared" si="38"/>
        <v>0</v>
      </c>
      <c r="V161" s="35" t="str">
        <f t="shared" si="41"/>
        <v/>
      </c>
      <c r="W161" s="36">
        <f t="shared" si="33"/>
        <v>0</v>
      </c>
      <c r="X161" s="35" t="str">
        <f t="shared" si="34"/>
        <v/>
      </c>
      <c r="AA161"/>
      <c r="AB161"/>
      <c r="AC161"/>
      <c r="AD161"/>
      <c r="AE161"/>
    </row>
    <row r="162" spans="1:31" ht="14.4">
      <c r="A162"/>
      <c r="B162"/>
      <c r="C162"/>
      <c r="D162"/>
      <c r="E162" s="25" t="s">
        <v>61</v>
      </c>
      <c r="F162" s="26" t="str">
        <f t="shared" si="28"/>
        <v/>
      </c>
      <c r="G162" s="27" t="str">
        <f t="shared" si="29"/>
        <v/>
      </c>
      <c r="H162" s="37" t="str">
        <f t="shared" si="39"/>
        <v/>
      </c>
      <c r="I162" s="29" t="str">
        <f t="shared" si="40"/>
        <v/>
      </c>
      <c r="J162" s="30">
        <f t="shared" si="30"/>
        <v>0</v>
      </c>
      <c r="K162" s="31" t="str">
        <f t="shared" si="35"/>
        <v/>
      </c>
      <c r="L162" s="32">
        <f t="shared" si="31"/>
        <v>0</v>
      </c>
      <c r="M162" s="3">
        <f t="shared" si="32"/>
        <v>0</v>
      </c>
      <c r="N162" s="3" t="str">
        <f t="shared" si="36"/>
        <v/>
      </c>
      <c r="S162" s="3">
        <f t="shared" si="37"/>
        <v>0</v>
      </c>
      <c r="T162" s="33">
        <f>SUM($K$5:K162)</f>
        <v>230.46536368671605</v>
      </c>
      <c r="U162" s="34">
        <f t="shared" si="38"/>
        <v>0</v>
      </c>
      <c r="V162" s="35" t="str">
        <f t="shared" si="41"/>
        <v/>
      </c>
      <c r="W162" s="36">
        <f t="shared" si="33"/>
        <v>0</v>
      </c>
      <c r="X162" s="35" t="str">
        <f t="shared" si="34"/>
        <v/>
      </c>
      <c r="AA162"/>
      <c r="AB162"/>
      <c r="AC162"/>
      <c r="AD162"/>
      <c r="AE162"/>
    </row>
    <row r="163" spans="1:31" ht="14.4">
      <c r="A163"/>
      <c r="B163"/>
      <c r="C163"/>
      <c r="D163"/>
      <c r="E163" s="25" t="s">
        <v>61</v>
      </c>
      <c r="F163" s="26" t="str">
        <f t="shared" si="28"/>
        <v/>
      </c>
      <c r="G163" s="27" t="str">
        <f t="shared" si="29"/>
        <v/>
      </c>
      <c r="H163" s="37" t="str">
        <f t="shared" si="39"/>
        <v/>
      </c>
      <c r="I163" s="29" t="str">
        <f t="shared" si="40"/>
        <v/>
      </c>
      <c r="J163" s="30">
        <f t="shared" si="30"/>
        <v>0</v>
      </c>
      <c r="K163" s="31" t="str">
        <f t="shared" si="35"/>
        <v/>
      </c>
      <c r="L163" s="32">
        <f t="shared" si="31"/>
        <v>0</v>
      </c>
      <c r="M163" s="3">
        <f t="shared" si="32"/>
        <v>0</v>
      </c>
      <c r="N163" s="3" t="str">
        <f t="shared" si="36"/>
        <v/>
      </c>
      <c r="S163" s="3">
        <f t="shared" si="37"/>
        <v>0</v>
      </c>
      <c r="T163" s="33">
        <f>SUM($K$5:K163)</f>
        <v>230.46536368671605</v>
      </c>
      <c r="U163" s="34">
        <f t="shared" si="38"/>
        <v>0</v>
      </c>
      <c r="V163" s="35" t="str">
        <f t="shared" si="41"/>
        <v/>
      </c>
      <c r="W163" s="36">
        <f t="shared" si="33"/>
        <v>0</v>
      </c>
      <c r="X163" s="35" t="str">
        <f t="shared" si="34"/>
        <v/>
      </c>
      <c r="AA163"/>
      <c r="AB163"/>
      <c r="AC163"/>
      <c r="AD163"/>
      <c r="AE163"/>
    </row>
    <row r="164" spans="1:31" ht="14.4">
      <c r="A164"/>
      <c r="B164"/>
      <c r="C164"/>
      <c r="D164"/>
      <c r="E164" s="25" t="s">
        <v>61</v>
      </c>
      <c r="F164" s="26" t="str">
        <f t="shared" si="28"/>
        <v/>
      </c>
      <c r="G164" s="27" t="str">
        <f t="shared" si="29"/>
        <v/>
      </c>
      <c r="H164" s="37" t="str">
        <f t="shared" si="39"/>
        <v/>
      </c>
      <c r="I164" s="29" t="str">
        <f t="shared" si="40"/>
        <v/>
      </c>
      <c r="J164" s="30">
        <f t="shared" si="30"/>
        <v>0</v>
      </c>
      <c r="K164" s="31" t="str">
        <f t="shared" si="35"/>
        <v/>
      </c>
      <c r="L164" s="32">
        <f t="shared" si="31"/>
        <v>0</v>
      </c>
      <c r="M164" s="3">
        <f t="shared" si="32"/>
        <v>0</v>
      </c>
      <c r="N164" s="3" t="str">
        <f t="shared" si="36"/>
        <v/>
      </c>
      <c r="S164" s="3">
        <f t="shared" si="37"/>
        <v>0</v>
      </c>
      <c r="T164" s="33">
        <f>SUM($K$5:K164)</f>
        <v>230.46536368671605</v>
      </c>
      <c r="U164" s="34">
        <f t="shared" si="38"/>
        <v>0</v>
      </c>
      <c r="V164" s="35" t="str">
        <f t="shared" si="41"/>
        <v/>
      </c>
      <c r="W164" s="36">
        <f t="shared" si="33"/>
        <v>0</v>
      </c>
      <c r="X164" s="35" t="str">
        <f t="shared" si="34"/>
        <v/>
      </c>
      <c r="AA164"/>
      <c r="AB164"/>
      <c r="AC164"/>
      <c r="AD164"/>
      <c r="AE164"/>
    </row>
    <row r="165" spans="1:31" ht="14.4">
      <c r="A165"/>
      <c r="B165"/>
      <c r="C165"/>
      <c r="D165"/>
      <c r="E165" s="25" t="s">
        <v>61</v>
      </c>
      <c r="F165" s="26" t="str">
        <f t="shared" si="28"/>
        <v/>
      </c>
      <c r="G165" s="27" t="str">
        <f t="shared" si="29"/>
        <v/>
      </c>
      <c r="H165" s="37" t="str">
        <f t="shared" si="39"/>
        <v/>
      </c>
      <c r="I165" s="29" t="str">
        <f t="shared" si="40"/>
        <v/>
      </c>
      <c r="J165" s="30">
        <f t="shared" si="30"/>
        <v>0</v>
      </c>
      <c r="K165" s="31" t="str">
        <f t="shared" si="35"/>
        <v/>
      </c>
      <c r="L165" s="32">
        <f t="shared" si="31"/>
        <v>0</v>
      </c>
      <c r="M165" s="3">
        <f t="shared" si="32"/>
        <v>0</v>
      </c>
      <c r="N165" s="3" t="str">
        <f t="shared" si="36"/>
        <v/>
      </c>
      <c r="S165" s="3">
        <f t="shared" si="37"/>
        <v>0</v>
      </c>
      <c r="T165" s="33">
        <f>SUM($K$5:K165)</f>
        <v>230.46536368671605</v>
      </c>
      <c r="U165" s="34">
        <f t="shared" si="38"/>
        <v>0</v>
      </c>
      <c r="V165" s="35" t="str">
        <f t="shared" si="41"/>
        <v/>
      </c>
      <c r="W165" s="36">
        <f t="shared" si="33"/>
        <v>0</v>
      </c>
      <c r="X165" s="35" t="str">
        <f t="shared" si="34"/>
        <v/>
      </c>
      <c r="AA165"/>
      <c r="AB165"/>
      <c r="AC165"/>
      <c r="AD165"/>
      <c r="AE165"/>
    </row>
    <row r="166" spans="1:31" ht="14.4">
      <c r="A166"/>
      <c r="B166"/>
      <c r="C166"/>
      <c r="D166"/>
      <c r="E166" s="25" t="s">
        <v>61</v>
      </c>
      <c r="F166" s="26" t="str">
        <f t="shared" si="28"/>
        <v/>
      </c>
      <c r="G166" s="27" t="str">
        <f t="shared" si="29"/>
        <v/>
      </c>
      <c r="H166" s="37" t="str">
        <f t="shared" si="39"/>
        <v/>
      </c>
      <c r="I166" s="29" t="str">
        <f t="shared" si="40"/>
        <v/>
      </c>
      <c r="J166" s="30">
        <f t="shared" si="30"/>
        <v>0</v>
      </c>
      <c r="K166" s="31" t="str">
        <f t="shared" si="35"/>
        <v/>
      </c>
      <c r="L166" s="32">
        <f t="shared" si="31"/>
        <v>0</v>
      </c>
      <c r="M166" s="3">
        <f t="shared" si="32"/>
        <v>0</v>
      </c>
      <c r="N166" s="3" t="str">
        <f t="shared" si="36"/>
        <v/>
      </c>
      <c r="S166" s="3">
        <f t="shared" si="37"/>
        <v>0</v>
      </c>
      <c r="T166" s="33">
        <f>SUM($K$5:K166)</f>
        <v>230.46536368671605</v>
      </c>
      <c r="U166" s="34">
        <f t="shared" si="38"/>
        <v>0</v>
      </c>
      <c r="V166" s="35" t="str">
        <f t="shared" si="41"/>
        <v/>
      </c>
      <c r="W166" s="36">
        <f t="shared" si="33"/>
        <v>0</v>
      </c>
      <c r="X166" s="35" t="str">
        <f t="shared" si="34"/>
        <v/>
      </c>
      <c r="AA166"/>
      <c r="AB166"/>
      <c r="AC166"/>
      <c r="AD166"/>
      <c r="AE166"/>
    </row>
    <row r="167" spans="1:31" ht="14.4">
      <c r="A167"/>
      <c r="B167"/>
      <c r="C167"/>
      <c r="D167"/>
      <c r="E167" s="25" t="s">
        <v>61</v>
      </c>
      <c r="F167" s="26" t="str">
        <f t="shared" si="28"/>
        <v/>
      </c>
      <c r="G167" s="27" t="str">
        <f t="shared" si="29"/>
        <v/>
      </c>
      <c r="H167" s="37" t="str">
        <f t="shared" si="39"/>
        <v/>
      </c>
      <c r="I167" s="29" t="str">
        <f t="shared" si="40"/>
        <v/>
      </c>
      <c r="J167" s="30">
        <f t="shared" si="30"/>
        <v>0</v>
      </c>
      <c r="K167" s="31" t="str">
        <f t="shared" si="35"/>
        <v/>
      </c>
      <c r="L167" s="32">
        <f t="shared" si="31"/>
        <v>0</v>
      </c>
      <c r="M167" s="3">
        <f t="shared" si="32"/>
        <v>0</v>
      </c>
      <c r="N167" s="3" t="str">
        <f t="shared" si="36"/>
        <v/>
      </c>
      <c r="S167" s="3">
        <f t="shared" si="37"/>
        <v>0</v>
      </c>
      <c r="T167" s="33">
        <f>SUM($K$5:K167)</f>
        <v>230.46536368671605</v>
      </c>
      <c r="U167" s="34">
        <f t="shared" si="38"/>
        <v>0</v>
      </c>
      <c r="V167" s="35" t="str">
        <f t="shared" si="41"/>
        <v/>
      </c>
      <c r="W167" s="36">
        <f t="shared" si="33"/>
        <v>0</v>
      </c>
      <c r="X167" s="35" t="str">
        <f t="shared" si="34"/>
        <v/>
      </c>
      <c r="AA167"/>
      <c r="AB167"/>
      <c r="AC167"/>
      <c r="AD167"/>
      <c r="AE167"/>
    </row>
    <row r="168" spans="1:31" ht="14.4">
      <c r="A168"/>
      <c r="B168"/>
      <c r="C168"/>
      <c r="D168"/>
      <c r="E168" s="25" t="s">
        <v>61</v>
      </c>
      <c r="F168" s="26" t="str">
        <f t="shared" si="28"/>
        <v/>
      </c>
      <c r="G168" s="27" t="str">
        <f t="shared" si="29"/>
        <v/>
      </c>
      <c r="H168" s="37" t="str">
        <f t="shared" si="39"/>
        <v/>
      </c>
      <c r="I168" s="29" t="str">
        <f t="shared" si="40"/>
        <v/>
      </c>
      <c r="J168" s="30">
        <f t="shared" si="30"/>
        <v>0</v>
      </c>
      <c r="K168" s="31" t="str">
        <f t="shared" si="35"/>
        <v/>
      </c>
      <c r="L168" s="32">
        <f t="shared" si="31"/>
        <v>0</v>
      </c>
      <c r="M168" s="3">
        <f t="shared" si="32"/>
        <v>0</v>
      </c>
      <c r="N168" s="3" t="str">
        <f t="shared" si="36"/>
        <v/>
      </c>
      <c r="S168" s="3">
        <f t="shared" si="37"/>
        <v>0</v>
      </c>
      <c r="T168" s="33">
        <f>SUM($K$5:K168)</f>
        <v>230.46536368671605</v>
      </c>
      <c r="U168" s="34">
        <f t="shared" si="38"/>
        <v>0</v>
      </c>
      <c r="V168" s="35" t="str">
        <f t="shared" si="41"/>
        <v/>
      </c>
      <c r="W168" s="36">
        <f t="shared" si="33"/>
        <v>0</v>
      </c>
      <c r="X168" s="35" t="str">
        <f t="shared" si="34"/>
        <v/>
      </c>
      <c r="AA168"/>
      <c r="AB168"/>
      <c r="AC168"/>
      <c r="AD168"/>
      <c r="AE168"/>
    </row>
    <row r="169" spans="1:31" ht="14.4">
      <c r="A169"/>
      <c r="B169"/>
      <c r="C169"/>
      <c r="D169"/>
      <c r="E169" s="25" t="s">
        <v>61</v>
      </c>
      <c r="F169" s="26" t="str">
        <f t="shared" si="28"/>
        <v/>
      </c>
      <c r="G169" s="27" t="str">
        <f t="shared" si="29"/>
        <v/>
      </c>
      <c r="H169" s="37" t="str">
        <f t="shared" si="39"/>
        <v/>
      </c>
      <c r="I169" s="29" t="str">
        <f t="shared" si="40"/>
        <v/>
      </c>
      <c r="J169" s="30">
        <f t="shared" si="30"/>
        <v>0</v>
      </c>
      <c r="K169" s="31" t="str">
        <f t="shared" si="35"/>
        <v/>
      </c>
      <c r="L169" s="32">
        <f t="shared" si="31"/>
        <v>0</v>
      </c>
      <c r="M169" s="3">
        <f t="shared" si="32"/>
        <v>0</v>
      </c>
      <c r="N169" s="3" t="str">
        <f t="shared" si="36"/>
        <v/>
      </c>
      <c r="S169" s="3">
        <f t="shared" si="37"/>
        <v>0</v>
      </c>
      <c r="T169" s="33">
        <f>SUM($K$5:K169)</f>
        <v>230.46536368671605</v>
      </c>
      <c r="U169" s="34">
        <f t="shared" si="38"/>
        <v>0</v>
      </c>
      <c r="V169" s="35" t="str">
        <f t="shared" si="41"/>
        <v/>
      </c>
      <c r="W169" s="36">
        <f t="shared" si="33"/>
        <v>0</v>
      </c>
      <c r="X169" s="35" t="str">
        <f t="shared" si="34"/>
        <v/>
      </c>
      <c r="AA169"/>
      <c r="AB169"/>
      <c r="AC169"/>
      <c r="AD169"/>
      <c r="AE169"/>
    </row>
    <row r="170" spans="1:31" ht="14.4">
      <c r="A170"/>
      <c r="B170"/>
      <c r="C170"/>
      <c r="D170"/>
      <c r="E170" s="25" t="s">
        <v>61</v>
      </c>
      <c r="F170" s="26" t="str">
        <f t="shared" si="28"/>
        <v/>
      </c>
      <c r="G170" s="27" t="str">
        <f t="shared" si="29"/>
        <v/>
      </c>
      <c r="H170" s="37" t="str">
        <f t="shared" si="39"/>
        <v/>
      </c>
      <c r="I170" s="29" t="str">
        <f t="shared" si="40"/>
        <v/>
      </c>
      <c r="J170" s="30">
        <f t="shared" si="30"/>
        <v>0</v>
      </c>
      <c r="K170" s="31" t="str">
        <f t="shared" si="35"/>
        <v/>
      </c>
      <c r="L170" s="32">
        <f t="shared" si="31"/>
        <v>0</v>
      </c>
      <c r="M170" s="3">
        <f t="shared" si="32"/>
        <v>0</v>
      </c>
      <c r="N170" s="3" t="str">
        <f t="shared" si="36"/>
        <v/>
      </c>
      <c r="S170" s="3">
        <f t="shared" si="37"/>
        <v>0</v>
      </c>
      <c r="T170" s="33">
        <f>SUM($K$5:K170)</f>
        <v>230.46536368671605</v>
      </c>
      <c r="U170" s="34">
        <f t="shared" si="38"/>
        <v>0</v>
      </c>
      <c r="V170" s="35" t="str">
        <f t="shared" si="41"/>
        <v/>
      </c>
      <c r="W170" s="36">
        <f t="shared" si="33"/>
        <v>0</v>
      </c>
      <c r="X170" s="35" t="str">
        <f t="shared" si="34"/>
        <v/>
      </c>
      <c r="AA170"/>
      <c r="AB170"/>
      <c r="AC170"/>
      <c r="AD170"/>
      <c r="AE170"/>
    </row>
    <row r="171" spans="1:31" ht="14.4">
      <c r="A171"/>
      <c r="B171"/>
      <c r="C171"/>
      <c r="D171"/>
      <c r="E171" s="25" t="s">
        <v>61</v>
      </c>
      <c r="F171" s="26" t="str">
        <f t="shared" si="28"/>
        <v/>
      </c>
      <c r="G171" s="27" t="str">
        <f t="shared" si="29"/>
        <v/>
      </c>
      <c r="H171" s="37" t="str">
        <f t="shared" si="39"/>
        <v/>
      </c>
      <c r="I171" s="29" t="str">
        <f t="shared" si="40"/>
        <v/>
      </c>
      <c r="J171" s="30">
        <f t="shared" si="30"/>
        <v>0</v>
      </c>
      <c r="K171" s="31" t="str">
        <f t="shared" si="35"/>
        <v/>
      </c>
      <c r="L171" s="32">
        <f t="shared" si="31"/>
        <v>0</v>
      </c>
      <c r="M171" s="3">
        <f t="shared" si="32"/>
        <v>0</v>
      </c>
      <c r="N171" s="3" t="str">
        <f t="shared" si="36"/>
        <v/>
      </c>
      <c r="S171" s="3">
        <f t="shared" si="37"/>
        <v>0</v>
      </c>
      <c r="T171" s="33">
        <f>SUM($K$5:K171)</f>
        <v>230.46536368671605</v>
      </c>
      <c r="U171" s="34">
        <f t="shared" si="38"/>
        <v>0</v>
      </c>
      <c r="V171" s="35" t="str">
        <f t="shared" si="41"/>
        <v/>
      </c>
      <c r="W171" s="36">
        <f t="shared" si="33"/>
        <v>0</v>
      </c>
      <c r="X171" s="35" t="str">
        <f t="shared" si="34"/>
        <v/>
      </c>
      <c r="AA171"/>
      <c r="AB171"/>
      <c r="AC171"/>
      <c r="AD171"/>
      <c r="AE171"/>
    </row>
    <row r="172" spans="1:31" ht="14.4">
      <c r="A172"/>
      <c r="B172"/>
      <c r="C172"/>
      <c r="D172"/>
      <c r="E172" s="25" t="s">
        <v>61</v>
      </c>
      <c r="F172" s="26" t="str">
        <f t="shared" si="28"/>
        <v/>
      </c>
      <c r="G172" s="27" t="str">
        <f t="shared" si="29"/>
        <v/>
      </c>
      <c r="H172" s="37" t="str">
        <f t="shared" si="39"/>
        <v/>
      </c>
      <c r="I172" s="29" t="str">
        <f t="shared" si="40"/>
        <v/>
      </c>
      <c r="J172" s="30">
        <f t="shared" si="30"/>
        <v>0</v>
      </c>
      <c r="K172" s="31" t="str">
        <f t="shared" si="35"/>
        <v/>
      </c>
      <c r="L172" s="32">
        <f t="shared" si="31"/>
        <v>0</v>
      </c>
      <c r="M172" s="3">
        <f t="shared" si="32"/>
        <v>0</v>
      </c>
      <c r="N172" s="3" t="str">
        <f t="shared" si="36"/>
        <v/>
      </c>
      <c r="S172" s="3">
        <f t="shared" si="37"/>
        <v>0</v>
      </c>
      <c r="T172" s="33">
        <f>SUM($K$5:K172)</f>
        <v>230.46536368671605</v>
      </c>
      <c r="U172" s="34">
        <f t="shared" si="38"/>
        <v>0</v>
      </c>
      <c r="V172" s="35" t="str">
        <f t="shared" si="41"/>
        <v/>
      </c>
      <c r="W172" s="36">
        <f t="shared" si="33"/>
        <v>0</v>
      </c>
      <c r="X172" s="35" t="str">
        <f t="shared" si="34"/>
        <v/>
      </c>
      <c r="AA172"/>
      <c r="AB172"/>
      <c r="AC172"/>
      <c r="AD172"/>
      <c r="AE172"/>
    </row>
    <row r="173" spans="1:31" ht="14.4">
      <c r="A173"/>
      <c r="B173"/>
      <c r="C173"/>
      <c r="D173"/>
      <c r="E173" s="25" t="s">
        <v>61</v>
      </c>
      <c r="F173" s="26" t="str">
        <f t="shared" si="28"/>
        <v/>
      </c>
      <c r="G173" s="27" t="str">
        <f t="shared" si="29"/>
        <v/>
      </c>
      <c r="H173" s="37" t="str">
        <f t="shared" si="39"/>
        <v/>
      </c>
      <c r="I173" s="29" t="str">
        <f t="shared" si="40"/>
        <v/>
      </c>
      <c r="J173" s="30">
        <f t="shared" si="30"/>
        <v>0</v>
      </c>
      <c r="K173" s="31" t="str">
        <f t="shared" si="35"/>
        <v/>
      </c>
      <c r="L173" s="32">
        <f t="shared" si="31"/>
        <v>0</v>
      </c>
      <c r="M173" s="3">
        <f t="shared" si="32"/>
        <v>0</v>
      </c>
      <c r="N173" s="3" t="str">
        <f t="shared" si="36"/>
        <v/>
      </c>
      <c r="S173" s="3">
        <f t="shared" si="37"/>
        <v>0</v>
      </c>
      <c r="T173" s="33">
        <f>SUM($K$5:K173)</f>
        <v>230.46536368671605</v>
      </c>
      <c r="U173" s="34">
        <f t="shared" si="38"/>
        <v>0</v>
      </c>
      <c r="V173" s="35" t="str">
        <f t="shared" si="41"/>
        <v/>
      </c>
      <c r="W173" s="36">
        <f t="shared" si="33"/>
        <v>0</v>
      </c>
      <c r="X173" s="35" t="str">
        <f t="shared" si="34"/>
        <v/>
      </c>
      <c r="AA173"/>
      <c r="AB173"/>
      <c r="AC173"/>
      <c r="AD173"/>
      <c r="AE173"/>
    </row>
    <row r="174" spans="1:31" ht="14.4">
      <c r="A174"/>
      <c r="B174"/>
      <c r="C174"/>
      <c r="D174"/>
      <c r="E174" s="25" t="s">
        <v>61</v>
      </c>
      <c r="F174" s="26" t="str">
        <f t="shared" si="28"/>
        <v/>
      </c>
      <c r="G174" s="27" t="str">
        <f t="shared" si="29"/>
        <v/>
      </c>
      <c r="H174" s="37" t="str">
        <f t="shared" si="39"/>
        <v/>
      </c>
      <c r="I174" s="29" t="str">
        <f t="shared" si="40"/>
        <v/>
      </c>
      <c r="J174" s="30">
        <f t="shared" si="30"/>
        <v>0</v>
      </c>
      <c r="K174" s="31" t="str">
        <f t="shared" si="35"/>
        <v/>
      </c>
      <c r="L174" s="32">
        <f t="shared" si="31"/>
        <v>0</v>
      </c>
      <c r="M174" s="3">
        <f t="shared" si="32"/>
        <v>0</v>
      </c>
      <c r="N174" s="3" t="str">
        <f t="shared" si="36"/>
        <v/>
      </c>
      <c r="S174" s="3">
        <f t="shared" si="37"/>
        <v>0</v>
      </c>
      <c r="T174" s="33">
        <f>SUM($K$5:K174)</f>
        <v>230.46536368671605</v>
      </c>
      <c r="U174" s="34">
        <f t="shared" si="38"/>
        <v>0</v>
      </c>
      <c r="V174" s="35" t="str">
        <f t="shared" si="41"/>
        <v/>
      </c>
      <c r="W174" s="36">
        <f t="shared" si="33"/>
        <v>0</v>
      </c>
      <c r="X174" s="35" t="str">
        <f t="shared" si="34"/>
        <v/>
      </c>
      <c r="AA174"/>
      <c r="AB174"/>
      <c r="AC174"/>
      <c r="AD174"/>
      <c r="AE174"/>
    </row>
    <row r="175" spans="1:31" ht="14.4">
      <c r="A175"/>
      <c r="B175"/>
      <c r="C175"/>
      <c r="D175"/>
      <c r="E175" s="25" t="s">
        <v>61</v>
      </c>
      <c r="F175" s="26" t="str">
        <f t="shared" si="28"/>
        <v/>
      </c>
      <c r="G175" s="27" t="str">
        <f t="shared" si="29"/>
        <v/>
      </c>
      <c r="H175" s="37" t="str">
        <f t="shared" si="39"/>
        <v/>
      </c>
      <c r="I175" s="29" t="str">
        <f t="shared" si="40"/>
        <v/>
      </c>
      <c r="J175" s="30">
        <f t="shared" si="30"/>
        <v>0</v>
      </c>
      <c r="K175" s="31" t="str">
        <f t="shared" si="35"/>
        <v/>
      </c>
      <c r="L175" s="32">
        <f t="shared" si="31"/>
        <v>0</v>
      </c>
      <c r="M175" s="3">
        <f t="shared" si="32"/>
        <v>0</v>
      </c>
      <c r="N175" s="3" t="str">
        <f t="shared" si="36"/>
        <v/>
      </c>
      <c r="S175" s="3">
        <f t="shared" si="37"/>
        <v>0</v>
      </c>
      <c r="T175" s="33">
        <f>SUM($K$5:K175)</f>
        <v>230.46536368671605</v>
      </c>
      <c r="U175" s="34">
        <f t="shared" si="38"/>
        <v>0</v>
      </c>
      <c r="V175" s="35" t="str">
        <f t="shared" si="41"/>
        <v/>
      </c>
      <c r="W175" s="36">
        <f t="shared" si="33"/>
        <v>0</v>
      </c>
      <c r="X175" s="35" t="str">
        <f t="shared" si="34"/>
        <v/>
      </c>
      <c r="AA175"/>
      <c r="AB175"/>
      <c r="AC175"/>
      <c r="AD175"/>
      <c r="AE175"/>
    </row>
    <row r="176" spans="1:31" ht="14.4">
      <c r="A176"/>
      <c r="B176"/>
      <c r="C176"/>
      <c r="D176"/>
      <c r="E176" s="25" t="s">
        <v>61</v>
      </c>
      <c r="F176" s="26" t="str">
        <f t="shared" si="28"/>
        <v/>
      </c>
      <c r="G176" s="27" t="str">
        <f t="shared" si="29"/>
        <v/>
      </c>
      <c r="H176" s="37" t="str">
        <f t="shared" si="39"/>
        <v/>
      </c>
      <c r="I176" s="29" t="str">
        <f t="shared" si="40"/>
        <v/>
      </c>
      <c r="J176" s="30">
        <f t="shared" si="30"/>
        <v>0</v>
      </c>
      <c r="K176" s="31" t="str">
        <f t="shared" si="35"/>
        <v/>
      </c>
      <c r="L176" s="32">
        <f t="shared" si="31"/>
        <v>0</v>
      </c>
      <c r="M176" s="3">
        <f t="shared" si="32"/>
        <v>0</v>
      </c>
      <c r="N176" s="3" t="str">
        <f t="shared" si="36"/>
        <v/>
      </c>
      <c r="S176" s="3">
        <f t="shared" si="37"/>
        <v>0</v>
      </c>
      <c r="T176" s="33">
        <f>SUM($K$5:K176)</f>
        <v>230.46536368671605</v>
      </c>
      <c r="U176" s="34">
        <f t="shared" si="38"/>
        <v>0</v>
      </c>
      <c r="V176" s="35" t="str">
        <f t="shared" si="41"/>
        <v/>
      </c>
      <c r="W176" s="36">
        <f t="shared" si="33"/>
        <v>0</v>
      </c>
      <c r="X176" s="35" t="str">
        <f t="shared" si="34"/>
        <v/>
      </c>
      <c r="AA176"/>
      <c r="AB176"/>
      <c r="AC176"/>
      <c r="AD176"/>
      <c r="AE176"/>
    </row>
    <row r="177" spans="1:31" ht="14.4">
      <c r="A177"/>
      <c r="B177"/>
      <c r="C177"/>
      <c r="D177"/>
      <c r="E177" s="25" t="s">
        <v>61</v>
      </c>
      <c r="F177" s="26" t="str">
        <f t="shared" si="28"/>
        <v/>
      </c>
      <c r="G177" s="27" t="str">
        <f t="shared" si="29"/>
        <v/>
      </c>
      <c r="H177" s="37" t="str">
        <f t="shared" si="39"/>
        <v/>
      </c>
      <c r="I177" s="29" t="str">
        <f t="shared" si="40"/>
        <v/>
      </c>
      <c r="J177" s="30">
        <f t="shared" si="30"/>
        <v>0</v>
      </c>
      <c r="K177" s="31" t="str">
        <f t="shared" si="35"/>
        <v/>
      </c>
      <c r="L177" s="32">
        <f t="shared" si="31"/>
        <v>0</v>
      </c>
      <c r="M177" s="3">
        <f t="shared" si="32"/>
        <v>0</v>
      </c>
      <c r="N177" s="3" t="str">
        <f t="shared" si="36"/>
        <v/>
      </c>
      <c r="S177" s="3">
        <f t="shared" si="37"/>
        <v>0</v>
      </c>
      <c r="T177" s="33">
        <f>SUM($K$5:K177)</f>
        <v>230.46536368671605</v>
      </c>
      <c r="U177" s="34">
        <f t="shared" si="38"/>
        <v>0</v>
      </c>
      <c r="V177" s="35" t="str">
        <f t="shared" si="41"/>
        <v/>
      </c>
      <c r="W177" s="36">
        <f t="shared" si="33"/>
        <v>0</v>
      </c>
      <c r="X177" s="35" t="str">
        <f t="shared" si="34"/>
        <v/>
      </c>
      <c r="AA177"/>
      <c r="AB177"/>
      <c r="AC177"/>
      <c r="AD177"/>
      <c r="AE177"/>
    </row>
    <row r="178" spans="1:31" ht="14.4">
      <c r="A178"/>
      <c r="B178"/>
      <c r="C178"/>
      <c r="D178"/>
      <c r="E178" s="25" t="s">
        <v>61</v>
      </c>
      <c r="F178" s="26" t="str">
        <f t="shared" si="28"/>
        <v/>
      </c>
      <c r="G178" s="27" t="str">
        <f t="shared" si="29"/>
        <v/>
      </c>
      <c r="H178" s="37" t="str">
        <f t="shared" si="39"/>
        <v/>
      </c>
      <c r="I178" s="29" t="str">
        <f t="shared" si="40"/>
        <v/>
      </c>
      <c r="J178" s="30">
        <f t="shared" si="30"/>
        <v>0</v>
      </c>
      <c r="K178" s="31" t="str">
        <f t="shared" si="35"/>
        <v/>
      </c>
      <c r="L178" s="32">
        <f t="shared" si="31"/>
        <v>0</v>
      </c>
      <c r="M178" s="3">
        <f t="shared" si="32"/>
        <v>0</v>
      </c>
      <c r="N178" s="3" t="str">
        <f t="shared" si="36"/>
        <v/>
      </c>
      <c r="S178" s="3">
        <f t="shared" si="37"/>
        <v>0</v>
      </c>
      <c r="T178" s="33">
        <f>SUM($K$5:K178)</f>
        <v>230.46536368671605</v>
      </c>
      <c r="U178" s="34">
        <f t="shared" si="38"/>
        <v>0</v>
      </c>
      <c r="V178" s="35" t="str">
        <f t="shared" si="41"/>
        <v/>
      </c>
      <c r="W178" s="36">
        <f t="shared" si="33"/>
        <v>0</v>
      </c>
      <c r="X178" s="35" t="str">
        <f t="shared" si="34"/>
        <v/>
      </c>
      <c r="AA178"/>
      <c r="AB178"/>
      <c r="AC178"/>
      <c r="AD178"/>
      <c r="AE178"/>
    </row>
    <row r="179" spans="1:31" ht="14.4">
      <c r="A179"/>
      <c r="B179"/>
      <c r="C179"/>
      <c r="D179"/>
      <c r="E179" s="25" t="s">
        <v>61</v>
      </c>
      <c r="F179" s="26" t="str">
        <f t="shared" si="28"/>
        <v/>
      </c>
      <c r="G179" s="27" t="str">
        <f t="shared" si="29"/>
        <v/>
      </c>
      <c r="H179" s="37" t="str">
        <f t="shared" si="39"/>
        <v/>
      </c>
      <c r="I179" s="29" t="str">
        <f t="shared" si="40"/>
        <v/>
      </c>
      <c r="J179" s="30">
        <f t="shared" si="30"/>
        <v>0</v>
      </c>
      <c r="K179" s="31" t="str">
        <f t="shared" si="35"/>
        <v/>
      </c>
      <c r="L179" s="32">
        <f t="shared" si="31"/>
        <v>0</v>
      </c>
      <c r="M179" s="3">
        <f t="shared" si="32"/>
        <v>0</v>
      </c>
      <c r="N179" s="3" t="str">
        <f t="shared" si="36"/>
        <v/>
      </c>
      <c r="S179" s="3">
        <f t="shared" si="37"/>
        <v>0</v>
      </c>
      <c r="T179" s="33">
        <f>SUM($K$5:K179)</f>
        <v>230.46536368671605</v>
      </c>
      <c r="U179" s="34">
        <f t="shared" si="38"/>
        <v>0</v>
      </c>
      <c r="V179" s="35" t="str">
        <f t="shared" si="41"/>
        <v/>
      </c>
      <c r="W179" s="36">
        <f t="shared" si="33"/>
        <v>0</v>
      </c>
      <c r="X179" s="35" t="str">
        <f t="shared" si="34"/>
        <v/>
      </c>
      <c r="AA179"/>
      <c r="AB179"/>
      <c r="AC179"/>
      <c r="AD179"/>
      <c r="AE179"/>
    </row>
    <row r="180" spans="1:31" ht="14.4">
      <c r="A180"/>
      <c r="B180"/>
      <c r="C180"/>
      <c r="D180"/>
      <c r="E180" s="25" t="s">
        <v>61</v>
      </c>
      <c r="F180" s="26" t="str">
        <f t="shared" si="28"/>
        <v/>
      </c>
      <c r="G180" s="27" t="str">
        <f t="shared" si="29"/>
        <v/>
      </c>
      <c r="H180" s="37" t="str">
        <f t="shared" si="39"/>
        <v/>
      </c>
      <c r="I180" s="29" t="str">
        <f t="shared" si="40"/>
        <v/>
      </c>
      <c r="J180" s="30">
        <f t="shared" si="30"/>
        <v>0</v>
      </c>
      <c r="K180" s="31" t="str">
        <f t="shared" si="35"/>
        <v/>
      </c>
      <c r="L180" s="32">
        <f t="shared" si="31"/>
        <v>0</v>
      </c>
      <c r="M180" s="3">
        <f t="shared" si="32"/>
        <v>0</v>
      </c>
      <c r="N180" s="3" t="str">
        <f t="shared" si="36"/>
        <v/>
      </c>
      <c r="S180" s="3">
        <f t="shared" si="37"/>
        <v>0</v>
      </c>
      <c r="T180" s="33">
        <f>SUM($K$5:K180)</f>
        <v>230.46536368671605</v>
      </c>
      <c r="U180" s="34">
        <f t="shared" si="38"/>
        <v>0</v>
      </c>
      <c r="V180" s="35" t="str">
        <f t="shared" si="41"/>
        <v/>
      </c>
      <c r="W180" s="36">
        <f t="shared" si="33"/>
        <v>0</v>
      </c>
      <c r="X180" s="35" t="str">
        <f t="shared" si="34"/>
        <v/>
      </c>
      <c r="AA180"/>
      <c r="AB180"/>
      <c r="AC180"/>
      <c r="AD180"/>
      <c r="AE180"/>
    </row>
    <row r="181" spans="1:31" ht="14.4">
      <c r="A181"/>
      <c r="B181"/>
      <c r="C181"/>
      <c r="D181"/>
      <c r="E181" s="25" t="s">
        <v>61</v>
      </c>
      <c r="F181" s="26" t="str">
        <f t="shared" si="28"/>
        <v/>
      </c>
      <c r="G181" s="27" t="str">
        <f t="shared" si="29"/>
        <v/>
      </c>
      <c r="H181" s="37" t="str">
        <f t="shared" si="39"/>
        <v/>
      </c>
      <c r="I181" s="29" t="str">
        <f t="shared" si="40"/>
        <v/>
      </c>
      <c r="J181" s="30">
        <f t="shared" si="30"/>
        <v>0</v>
      </c>
      <c r="K181" s="31" t="str">
        <f t="shared" si="35"/>
        <v/>
      </c>
      <c r="L181" s="32">
        <f t="shared" si="31"/>
        <v>0</v>
      </c>
      <c r="M181" s="3">
        <f t="shared" si="32"/>
        <v>0</v>
      </c>
      <c r="N181" s="3" t="str">
        <f t="shared" si="36"/>
        <v/>
      </c>
      <c r="S181" s="3">
        <f t="shared" si="37"/>
        <v>0</v>
      </c>
      <c r="T181" s="33">
        <f>SUM($K$5:K181)</f>
        <v>230.46536368671605</v>
      </c>
      <c r="U181" s="34">
        <f t="shared" si="38"/>
        <v>0</v>
      </c>
      <c r="V181" s="35" t="str">
        <f t="shared" si="41"/>
        <v/>
      </c>
      <c r="W181" s="36">
        <f t="shared" si="33"/>
        <v>0</v>
      </c>
      <c r="X181" s="35" t="str">
        <f t="shared" si="34"/>
        <v/>
      </c>
      <c r="AA181"/>
      <c r="AB181"/>
      <c r="AC181"/>
      <c r="AD181"/>
      <c r="AE181"/>
    </row>
    <row r="182" spans="1:31" ht="14.4">
      <c r="A182"/>
      <c r="B182"/>
      <c r="C182"/>
      <c r="D182"/>
      <c r="E182" s="25" t="s">
        <v>61</v>
      </c>
      <c r="F182" s="26" t="str">
        <f t="shared" si="28"/>
        <v/>
      </c>
      <c r="G182" s="27" t="str">
        <f t="shared" si="29"/>
        <v/>
      </c>
      <c r="H182" s="37" t="str">
        <f t="shared" si="39"/>
        <v/>
      </c>
      <c r="I182" s="29" t="str">
        <f t="shared" si="40"/>
        <v/>
      </c>
      <c r="J182" s="30">
        <f t="shared" si="30"/>
        <v>0</v>
      </c>
      <c r="K182" s="31" t="str">
        <f t="shared" si="35"/>
        <v/>
      </c>
      <c r="L182" s="32">
        <f t="shared" si="31"/>
        <v>0</v>
      </c>
      <c r="M182" s="3">
        <f t="shared" si="32"/>
        <v>0</v>
      </c>
      <c r="N182" s="3" t="str">
        <f t="shared" si="36"/>
        <v/>
      </c>
      <c r="S182" s="3">
        <f t="shared" si="37"/>
        <v>0</v>
      </c>
      <c r="T182" s="33">
        <f>SUM($K$5:K182)</f>
        <v>230.46536368671605</v>
      </c>
      <c r="U182" s="34">
        <f t="shared" si="38"/>
        <v>0</v>
      </c>
      <c r="V182" s="35" t="str">
        <f t="shared" si="41"/>
        <v/>
      </c>
      <c r="W182" s="36">
        <f t="shared" si="33"/>
        <v>0</v>
      </c>
      <c r="X182" s="35" t="str">
        <f t="shared" si="34"/>
        <v/>
      </c>
      <c r="AA182"/>
      <c r="AB182"/>
      <c r="AC182"/>
      <c r="AD182"/>
      <c r="AE182"/>
    </row>
    <row r="183" spans="1:31" ht="14.4">
      <c r="A183"/>
      <c r="B183"/>
      <c r="C183"/>
      <c r="D183"/>
      <c r="E183" s="25" t="s">
        <v>61</v>
      </c>
      <c r="F183" s="26" t="str">
        <f t="shared" si="28"/>
        <v/>
      </c>
      <c r="G183" s="27" t="str">
        <f t="shared" si="29"/>
        <v/>
      </c>
      <c r="H183" s="37" t="str">
        <f t="shared" si="39"/>
        <v/>
      </c>
      <c r="I183" s="29" t="str">
        <f t="shared" si="40"/>
        <v/>
      </c>
      <c r="J183" s="30">
        <f t="shared" si="30"/>
        <v>0</v>
      </c>
      <c r="K183" s="31" t="str">
        <f t="shared" si="35"/>
        <v/>
      </c>
      <c r="L183" s="32">
        <f t="shared" si="31"/>
        <v>0</v>
      </c>
      <c r="M183" s="3">
        <f t="shared" si="32"/>
        <v>0</v>
      </c>
      <c r="N183" s="3" t="str">
        <f t="shared" si="36"/>
        <v/>
      </c>
      <c r="S183" s="3">
        <f t="shared" si="37"/>
        <v>0</v>
      </c>
      <c r="T183" s="33">
        <f>SUM($K$5:K183)</f>
        <v>230.46536368671605</v>
      </c>
      <c r="U183" s="34">
        <f t="shared" si="38"/>
        <v>0</v>
      </c>
      <c r="V183" s="35" t="str">
        <f t="shared" si="41"/>
        <v/>
      </c>
      <c r="W183" s="36">
        <f t="shared" si="33"/>
        <v>0</v>
      </c>
      <c r="X183" s="35" t="str">
        <f t="shared" si="34"/>
        <v/>
      </c>
      <c r="AA183"/>
      <c r="AB183"/>
      <c r="AC183"/>
      <c r="AD183"/>
      <c r="AE183"/>
    </row>
    <row r="184" spans="1:31" ht="14.4">
      <c r="A184"/>
      <c r="B184"/>
      <c r="C184"/>
      <c r="D184"/>
      <c r="E184" s="25" t="s">
        <v>61</v>
      </c>
      <c r="F184" s="26" t="str">
        <f t="shared" si="28"/>
        <v/>
      </c>
      <c r="G184" s="27" t="str">
        <f t="shared" si="29"/>
        <v/>
      </c>
      <c r="H184" s="37" t="str">
        <f t="shared" si="39"/>
        <v/>
      </c>
      <c r="I184" s="29" t="str">
        <f t="shared" si="40"/>
        <v/>
      </c>
      <c r="J184" s="30">
        <f t="shared" si="30"/>
        <v>0</v>
      </c>
      <c r="K184" s="31" t="str">
        <f t="shared" si="35"/>
        <v/>
      </c>
      <c r="L184" s="32">
        <f t="shared" si="31"/>
        <v>0</v>
      </c>
      <c r="M184" s="3">
        <f t="shared" si="32"/>
        <v>0</v>
      </c>
      <c r="N184" s="3" t="str">
        <f t="shared" si="36"/>
        <v/>
      </c>
      <c r="S184" s="3">
        <f t="shared" si="37"/>
        <v>0</v>
      </c>
      <c r="T184" s="33">
        <f>SUM($K$5:K184)</f>
        <v>230.46536368671605</v>
      </c>
      <c r="U184" s="34">
        <f t="shared" si="38"/>
        <v>0</v>
      </c>
      <c r="V184" s="35" t="str">
        <f t="shared" si="41"/>
        <v/>
      </c>
      <c r="W184" s="36">
        <f t="shared" si="33"/>
        <v>0</v>
      </c>
      <c r="X184" s="35" t="str">
        <f t="shared" si="34"/>
        <v/>
      </c>
      <c r="AA184"/>
      <c r="AB184"/>
      <c r="AC184"/>
      <c r="AD184"/>
      <c r="AE184"/>
    </row>
    <row r="185" spans="1:31" ht="14.4">
      <c r="A185"/>
      <c r="B185"/>
      <c r="C185"/>
      <c r="D185"/>
      <c r="E185" s="25" t="s">
        <v>61</v>
      </c>
      <c r="F185" s="26" t="str">
        <f t="shared" si="28"/>
        <v/>
      </c>
      <c r="G185" s="27" t="str">
        <f t="shared" si="29"/>
        <v/>
      </c>
      <c r="H185" s="37" t="str">
        <f t="shared" si="39"/>
        <v/>
      </c>
      <c r="I185" s="29" t="str">
        <f t="shared" si="40"/>
        <v/>
      </c>
      <c r="J185" s="30">
        <f t="shared" si="30"/>
        <v>0</v>
      </c>
      <c r="K185" s="31" t="str">
        <f t="shared" si="35"/>
        <v/>
      </c>
      <c r="L185" s="32">
        <f t="shared" si="31"/>
        <v>0</v>
      </c>
      <c r="M185" s="3">
        <f t="shared" si="32"/>
        <v>0</v>
      </c>
      <c r="N185" s="3" t="str">
        <f t="shared" si="36"/>
        <v/>
      </c>
      <c r="S185" s="3">
        <f t="shared" si="37"/>
        <v>0</v>
      </c>
      <c r="T185" s="33">
        <f>SUM($K$5:K185)</f>
        <v>230.46536368671605</v>
      </c>
      <c r="U185" s="34">
        <f t="shared" si="38"/>
        <v>0</v>
      </c>
      <c r="V185" s="35" t="str">
        <f t="shared" si="41"/>
        <v/>
      </c>
      <c r="W185" s="36">
        <f t="shared" si="33"/>
        <v>0</v>
      </c>
      <c r="X185" s="35" t="str">
        <f t="shared" si="34"/>
        <v/>
      </c>
      <c r="AA185"/>
      <c r="AB185"/>
      <c r="AC185"/>
      <c r="AD185"/>
      <c r="AE185"/>
    </row>
    <row r="186" spans="1:31" ht="14.4">
      <c r="A186"/>
      <c r="B186"/>
      <c r="C186"/>
      <c r="D186"/>
      <c r="E186" s="25" t="s">
        <v>61</v>
      </c>
      <c r="F186" s="26" t="str">
        <f t="shared" si="28"/>
        <v/>
      </c>
      <c r="G186" s="27" t="str">
        <f t="shared" si="29"/>
        <v/>
      </c>
      <c r="H186" s="37" t="str">
        <f t="shared" si="39"/>
        <v/>
      </c>
      <c r="I186" s="29" t="str">
        <f t="shared" si="40"/>
        <v/>
      </c>
      <c r="J186" s="30">
        <f t="shared" si="30"/>
        <v>0</v>
      </c>
      <c r="K186" s="31" t="str">
        <f t="shared" si="35"/>
        <v/>
      </c>
      <c r="L186" s="32">
        <f t="shared" si="31"/>
        <v>0</v>
      </c>
      <c r="M186" s="3">
        <f t="shared" si="32"/>
        <v>0</v>
      </c>
      <c r="N186" s="3" t="str">
        <f t="shared" si="36"/>
        <v/>
      </c>
      <c r="S186" s="3">
        <f t="shared" si="37"/>
        <v>0</v>
      </c>
      <c r="T186" s="33">
        <f>SUM($K$5:K186)</f>
        <v>230.46536368671605</v>
      </c>
      <c r="U186" s="34">
        <f t="shared" si="38"/>
        <v>0</v>
      </c>
      <c r="V186" s="35" t="str">
        <f t="shared" si="41"/>
        <v/>
      </c>
      <c r="W186" s="36">
        <f t="shared" si="33"/>
        <v>0</v>
      </c>
      <c r="X186" s="35" t="str">
        <f t="shared" si="34"/>
        <v/>
      </c>
      <c r="AA186"/>
      <c r="AB186"/>
      <c r="AC186"/>
      <c r="AD186"/>
      <c r="AE186"/>
    </row>
    <row r="187" spans="1:31" ht="14.4">
      <c r="A187"/>
      <c r="B187"/>
      <c r="C187"/>
      <c r="D187"/>
      <c r="E187" s="25" t="s">
        <v>61</v>
      </c>
      <c r="F187" s="26" t="str">
        <f t="shared" si="28"/>
        <v/>
      </c>
      <c r="G187" s="27" t="str">
        <f t="shared" si="29"/>
        <v/>
      </c>
      <c r="H187" s="37" t="str">
        <f t="shared" si="39"/>
        <v/>
      </c>
      <c r="I187" s="29" t="str">
        <f t="shared" si="40"/>
        <v/>
      </c>
      <c r="J187" s="30">
        <f t="shared" si="30"/>
        <v>0</v>
      </c>
      <c r="K187" s="31" t="str">
        <f t="shared" si="35"/>
        <v/>
      </c>
      <c r="L187" s="32">
        <f t="shared" si="31"/>
        <v>0</v>
      </c>
      <c r="M187" s="3">
        <f t="shared" si="32"/>
        <v>0</v>
      </c>
      <c r="N187" s="3" t="str">
        <f t="shared" si="36"/>
        <v/>
      </c>
      <c r="S187" s="3">
        <f t="shared" si="37"/>
        <v>0</v>
      </c>
      <c r="T187" s="33">
        <f>SUM($K$5:K187)</f>
        <v>230.46536368671605</v>
      </c>
      <c r="U187" s="34">
        <f t="shared" si="38"/>
        <v>0</v>
      </c>
      <c r="V187" s="35" t="str">
        <f t="shared" si="41"/>
        <v/>
      </c>
      <c r="W187" s="36">
        <f t="shared" si="33"/>
        <v>0</v>
      </c>
      <c r="X187" s="35" t="str">
        <f t="shared" si="34"/>
        <v/>
      </c>
      <c r="AA187"/>
      <c r="AB187"/>
      <c r="AC187"/>
      <c r="AD187"/>
      <c r="AE187"/>
    </row>
    <row r="188" spans="1:31" ht="14.4">
      <c r="A188"/>
      <c r="B188"/>
      <c r="C188"/>
      <c r="D188"/>
      <c r="E188" s="25" t="s">
        <v>61</v>
      </c>
      <c r="F188" s="26" t="str">
        <f t="shared" si="28"/>
        <v/>
      </c>
      <c r="G188" s="27" t="str">
        <f t="shared" si="29"/>
        <v/>
      </c>
      <c r="H188" s="37" t="str">
        <f t="shared" si="39"/>
        <v/>
      </c>
      <c r="I188" s="29" t="str">
        <f t="shared" si="40"/>
        <v/>
      </c>
      <c r="J188" s="30">
        <f t="shared" si="30"/>
        <v>0</v>
      </c>
      <c r="K188" s="31" t="str">
        <f t="shared" si="35"/>
        <v/>
      </c>
      <c r="L188" s="32">
        <f t="shared" si="31"/>
        <v>0</v>
      </c>
      <c r="M188" s="3">
        <f t="shared" si="32"/>
        <v>0</v>
      </c>
      <c r="N188" s="3" t="str">
        <f t="shared" si="36"/>
        <v/>
      </c>
      <c r="S188" s="3">
        <f t="shared" si="37"/>
        <v>0</v>
      </c>
      <c r="T188" s="33">
        <f>SUM($K$5:K188)</f>
        <v>230.46536368671605</v>
      </c>
      <c r="U188" s="34">
        <f t="shared" si="38"/>
        <v>0</v>
      </c>
      <c r="V188" s="35" t="str">
        <f t="shared" si="41"/>
        <v/>
      </c>
      <c r="W188" s="36">
        <f t="shared" si="33"/>
        <v>0</v>
      </c>
      <c r="X188" s="35" t="str">
        <f t="shared" si="34"/>
        <v/>
      </c>
      <c r="AA188"/>
      <c r="AB188"/>
      <c r="AC188"/>
      <c r="AD188"/>
      <c r="AE188"/>
    </row>
    <row r="189" spans="1:31" ht="14.4">
      <c r="A189"/>
      <c r="B189"/>
      <c r="C189"/>
      <c r="D189"/>
      <c r="E189" s="25" t="s">
        <v>61</v>
      </c>
      <c r="F189" s="26" t="str">
        <f t="shared" si="28"/>
        <v/>
      </c>
      <c r="G189" s="27" t="str">
        <f t="shared" si="29"/>
        <v/>
      </c>
      <c r="H189" s="37" t="str">
        <f t="shared" si="39"/>
        <v/>
      </c>
      <c r="I189" s="29" t="str">
        <f t="shared" si="40"/>
        <v/>
      </c>
      <c r="J189" s="30">
        <f t="shared" si="30"/>
        <v>0</v>
      </c>
      <c r="K189" s="31" t="str">
        <f t="shared" si="35"/>
        <v/>
      </c>
      <c r="L189" s="32">
        <f t="shared" si="31"/>
        <v>0</v>
      </c>
      <c r="M189" s="3">
        <f t="shared" si="32"/>
        <v>0</v>
      </c>
      <c r="N189" s="3" t="str">
        <f t="shared" si="36"/>
        <v/>
      </c>
      <c r="S189" s="3">
        <f t="shared" si="37"/>
        <v>0</v>
      </c>
      <c r="T189" s="33">
        <f>SUM($K$5:K189)</f>
        <v>230.46536368671605</v>
      </c>
      <c r="U189" s="34">
        <f t="shared" si="38"/>
        <v>0</v>
      </c>
      <c r="V189" s="35" t="str">
        <f t="shared" si="41"/>
        <v/>
      </c>
      <c r="W189" s="36">
        <f t="shared" si="33"/>
        <v>0</v>
      </c>
      <c r="X189" s="35" t="str">
        <f t="shared" si="34"/>
        <v/>
      </c>
      <c r="AA189"/>
      <c r="AB189"/>
      <c r="AC189"/>
      <c r="AD189"/>
      <c r="AE189"/>
    </row>
    <row r="190" spans="1:31" ht="14.4">
      <c r="A190"/>
      <c r="B190"/>
      <c r="C190"/>
      <c r="D190"/>
      <c r="E190" s="25" t="s">
        <v>61</v>
      </c>
      <c r="F190" s="26" t="str">
        <f t="shared" si="28"/>
        <v/>
      </c>
      <c r="G190" s="27" t="str">
        <f t="shared" si="29"/>
        <v/>
      </c>
      <c r="H190" s="37" t="str">
        <f t="shared" si="39"/>
        <v/>
      </c>
      <c r="I190" s="29" t="str">
        <f t="shared" si="40"/>
        <v/>
      </c>
      <c r="J190" s="30">
        <f t="shared" si="30"/>
        <v>0</v>
      </c>
      <c r="K190" s="31" t="str">
        <f t="shared" si="35"/>
        <v/>
      </c>
      <c r="L190" s="32">
        <f t="shared" si="31"/>
        <v>0</v>
      </c>
      <c r="M190" s="3">
        <f t="shared" si="32"/>
        <v>0</v>
      </c>
      <c r="N190" s="3" t="str">
        <f t="shared" si="36"/>
        <v/>
      </c>
      <c r="S190" s="3">
        <f t="shared" si="37"/>
        <v>0</v>
      </c>
      <c r="T190" s="33">
        <f>SUM($K$5:K190)</f>
        <v>230.46536368671605</v>
      </c>
      <c r="U190" s="34">
        <f t="shared" si="38"/>
        <v>0</v>
      </c>
      <c r="V190" s="35" t="str">
        <f t="shared" si="41"/>
        <v/>
      </c>
      <c r="W190" s="36">
        <f t="shared" si="33"/>
        <v>0</v>
      </c>
      <c r="X190" s="35" t="str">
        <f t="shared" si="34"/>
        <v/>
      </c>
      <c r="AA190"/>
      <c r="AB190"/>
      <c r="AC190"/>
      <c r="AD190"/>
      <c r="AE190"/>
    </row>
    <row r="191" spans="1:31" ht="14.4">
      <c r="A191"/>
      <c r="B191"/>
      <c r="C191"/>
      <c r="D191"/>
      <c r="E191" s="25" t="s">
        <v>61</v>
      </c>
      <c r="F191" s="26" t="str">
        <f t="shared" si="28"/>
        <v/>
      </c>
      <c r="G191" s="27" t="str">
        <f t="shared" si="29"/>
        <v/>
      </c>
      <c r="H191" s="37" t="str">
        <f t="shared" si="39"/>
        <v/>
      </c>
      <c r="I191" s="29" t="str">
        <f t="shared" si="40"/>
        <v/>
      </c>
      <c r="J191" s="30">
        <f t="shared" si="30"/>
        <v>0</v>
      </c>
      <c r="K191" s="31" t="str">
        <f t="shared" si="35"/>
        <v/>
      </c>
      <c r="L191" s="32">
        <f t="shared" si="31"/>
        <v>0</v>
      </c>
      <c r="M191" s="3">
        <f t="shared" si="32"/>
        <v>0</v>
      </c>
      <c r="N191" s="3" t="str">
        <f t="shared" si="36"/>
        <v/>
      </c>
      <c r="S191" s="3">
        <f t="shared" si="37"/>
        <v>0</v>
      </c>
      <c r="T191" s="33">
        <f>SUM($K$5:K191)</f>
        <v>230.46536368671605</v>
      </c>
      <c r="U191" s="34">
        <f t="shared" si="38"/>
        <v>0</v>
      </c>
      <c r="V191" s="35" t="str">
        <f t="shared" si="41"/>
        <v/>
      </c>
      <c r="W191" s="36">
        <f t="shared" si="33"/>
        <v>0</v>
      </c>
      <c r="X191" s="35" t="str">
        <f t="shared" si="34"/>
        <v/>
      </c>
      <c r="AA191"/>
      <c r="AB191"/>
      <c r="AC191"/>
      <c r="AD191"/>
      <c r="AE191"/>
    </row>
    <row r="192" spans="1:31" ht="14.4">
      <c r="A192"/>
      <c r="B192"/>
      <c r="C192"/>
      <c r="D192"/>
      <c r="E192" s="25" t="s">
        <v>61</v>
      </c>
      <c r="F192" s="26" t="str">
        <f t="shared" si="28"/>
        <v/>
      </c>
      <c r="G192" s="27" t="str">
        <f t="shared" si="29"/>
        <v/>
      </c>
      <c r="H192" s="37" t="str">
        <f t="shared" si="39"/>
        <v/>
      </c>
      <c r="I192" s="29" t="str">
        <f t="shared" si="40"/>
        <v/>
      </c>
      <c r="J192" s="30">
        <f t="shared" si="30"/>
        <v>0</v>
      </c>
      <c r="K192" s="31" t="str">
        <f t="shared" si="35"/>
        <v/>
      </c>
      <c r="L192" s="32">
        <f t="shared" si="31"/>
        <v>0</v>
      </c>
      <c r="M192" s="3">
        <f t="shared" si="32"/>
        <v>0</v>
      </c>
      <c r="N192" s="3" t="str">
        <f t="shared" si="36"/>
        <v/>
      </c>
      <c r="S192" s="3">
        <f t="shared" si="37"/>
        <v>0</v>
      </c>
      <c r="T192" s="33">
        <f>SUM($K$5:K192)</f>
        <v>230.46536368671605</v>
      </c>
      <c r="U192" s="34">
        <f t="shared" si="38"/>
        <v>0</v>
      </c>
      <c r="V192" s="35" t="str">
        <f t="shared" si="41"/>
        <v/>
      </c>
      <c r="W192" s="36">
        <f t="shared" si="33"/>
        <v>0</v>
      </c>
      <c r="X192" s="35" t="str">
        <f t="shared" si="34"/>
        <v/>
      </c>
      <c r="AA192"/>
      <c r="AB192"/>
      <c r="AC192"/>
      <c r="AD192"/>
      <c r="AE192"/>
    </row>
    <row r="193" spans="1:31" ht="14.4">
      <c r="A193"/>
      <c r="B193"/>
      <c r="C193"/>
      <c r="D193"/>
      <c r="E193" s="25" t="s">
        <v>61</v>
      </c>
      <c r="F193" s="26" t="str">
        <f t="shared" si="28"/>
        <v/>
      </c>
      <c r="G193" s="27" t="str">
        <f t="shared" si="29"/>
        <v/>
      </c>
      <c r="H193" s="37" t="str">
        <f t="shared" si="39"/>
        <v/>
      </c>
      <c r="I193" s="29" t="str">
        <f t="shared" si="40"/>
        <v/>
      </c>
      <c r="J193" s="30">
        <f t="shared" si="30"/>
        <v>0</v>
      </c>
      <c r="K193" s="31" t="str">
        <f t="shared" si="35"/>
        <v/>
      </c>
      <c r="L193" s="32">
        <f t="shared" si="31"/>
        <v>0</v>
      </c>
      <c r="M193" s="3">
        <f t="shared" si="32"/>
        <v>0</v>
      </c>
      <c r="N193" s="3" t="str">
        <f t="shared" si="36"/>
        <v/>
      </c>
      <c r="S193" s="3">
        <f t="shared" si="37"/>
        <v>0</v>
      </c>
      <c r="T193" s="33">
        <f>SUM($K$5:K193)</f>
        <v>230.46536368671605</v>
      </c>
      <c r="U193" s="34">
        <f t="shared" si="38"/>
        <v>0</v>
      </c>
      <c r="V193" s="35" t="str">
        <f t="shared" si="41"/>
        <v/>
      </c>
      <c r="W193" s="36">
        <f t="shared" si="33"/>
        <v>0</v>
      </c>
      <c r="X193" s="35" t="str">
        <f t="shared" si="34"/>
        <v/>
      </c>
      <c r="AA193"/>
      <c r="AB193"/>
      <c r="AC193"/>
      <c r="AD193"/>
      <c r="AE193"/>
    </row>
    <row r="194" spans="1:31" ht="14.4">
      <c r="A194"/>
      <c r="B194"/>
      <c r="C194"/>
      <c r="D194"/>
      <c r="E194" s="25" t="s">
        <v>61</v>
      </c>
      <c r="F194" s="26" t="str">
        <f t="shared" si="28"/>
        <v/>
      </c>
      <c r="G194" s="27" t="str">
        <f t="shared" si="29"/>
        <v/>
      </c>
      <c r="H194" s="37" t="str">
        <f t="shared" si="39"/>
        <v/>
      </c>
      <c r="I194" s="29" t="str">
        <f t="shared" si="40"/>
        <v/>
      </c>
      <c r="J194" s="30">
        <f t="shared" si="30"/>
        <v>0</v>
      </c>
      <c r="K194" s="31" t="str">
        <f t="shared" si="35"/>
        <v/>
      </c>
      <c r="L194" s="32">
        <f t="shared" si="31"/>
        <v>0</v>
      </c>
      <c r="M194" s="3">
        <f t="shared" si="32"/>
        <v>0</v>
      </c>
      <c r="N194" s="3" t="str">
        <f t="shared" si="36"/>
        <v/>
      </c>
      <c r="S194" s="3">
        <f t="shared" si="37"/>
        <v>0</v>
      </c>
      <c r="T194" s="33">
        <f>SUM($K$5:K194)</f>
        <v>230.46536368671605</v>
      </c>
      <c r="U194" s="34">
        <f t="shared" si="38"/>
        <v>0</v>
      </c>
      <c r="V194" s="35" t="str">
        <f t="shared" si="41"/>
        <v/>
      </c>
      <c r="W194" s="36">
        <f t="shared" si="33"/>
        <v>0</v>
      </c>
      <c r="X194" s="35" t="str">
        <f t="shared" si="34"/>
        <v/>
      </c>
      <c r="AA194"/>
      <c r="AB194"/>
      <c r="AC194"/>
      <c r="AD194"/>
      <c r="AE194"/>
    </row>
    <row r="195" spans="1:31" ht="14.4">
      <c r="A195"/>
      <c r="B195"/>
      <c r="C195"/>
      <c r="D195"/>
      <c r="E195" s="25" t="s">
        <v>61</v>
      </c>
      <c r="F195" s="26" t="str">
        <f t="shared" si="28"/>
        <v/>
      </c>
      <c r="G195" s="27" t="str">
        <f t="shared" si="29"/>
        <v/>
      </c>
      <c r="H195" s="37" t="str">
        <f t="shared" si="39"/>
        <v/>
      </c>
      <c r="I195" s="29" t="str">
        <f t="shared" si="40"/>
        <v/>
      </c>
      <c r="J195" s="30">
        <f t="shared" si="30"/>
        <v>0</v>
      </c>
      <c r="K195" s="31" t="str">
        <f t="shared" si="35"/>
        <v/>
      </c>
      <c r="L195" s="32">
        <f t="shared" si="31"/>
        <v>0</v>
      </c>
      <c r="M195" s="3">
        <f t="shared" si="32"/>
        <v>0</v>
      </c>
      <c r="N195" s="3" t="str">
        <f t="shared" si="36"/>
        <v/>
      </c>
      <c r="S195" s="3">
        <f t="shared" si="37"/>
        <v>0</v>
      </c>
      <c r="T195" s="33">
        <f>SUM($K$5:K195)</f>
        <v>230.46536368671605</v>
      </c>
      <c r="U195" s="34">
        <f t="shared" si="38"/>
        <v>0</v>
      </c>
      <c r="V195" s="35" t="str">
        <f t="shared" si="41"/>
        <v/>
      </c>
      <c r="W195" s="36">
        <f t="shared" si="33"/>
        <v>0</v>
      </c>
      <c r="X195" s="35" t="str">
        <f t="shared" si="34"/>
        <v/>
      </c>
      <c r="AA195"/>
      <c r="AB195"/>
      <c r="AC195"/>
      <c r="AD195"/>
      <c r="AE195"/>
    </row>
    <row r="196" spans="1:31" ht="14.4">
      <c r="A196"/>
      <c r="B196"/>
      <c r="C196"/>
      <c r="D196"/>
      <c r="E196" s="25" t="s">
        <v>61</v>
      </c>
      <c r="F196" s="26" t="str">
        <f t="shared" si="28"/>
        <v/>
      </c>
      <c r="G196" s="27" t="str">
        <f t="shared" si="29"/>
        <v/>
      </c>
      <c r="H196" s="37" t="str">
        <f t="shared" si="39"/>
        <v/>
      </c>
      <c r="I196" s="29" t="str">
        <f t="shared" si="40"/>
        <v/>
      </c>
      <c r="J196" s="30">
        <f t="shared" si="30"/>
        <v>0</v>
      </c>
      <c r="K196" s="31" t="str">
        <f t="shared" si="35"/>
        <v/>
      </c>
      <c r="L196" s="32">
        <f t="shared" si="31"/>
        <v>0</v>
      </c>
      <c r="M196" s="3">
        <f t="shared" si="32"/>
        <v>0</v>
      </c>
      <c r="N196" s="3" t="str">
        <f t="shared" si="36"/>
        <v/>
      </c>
      <c r="S196" s="3">
        <f t="shared" si="37"/>
        <v>0</v>
      </c>
      <c r="T196" s="33">
        <f>SUM($K$5:K196)</f>
        <v>230.46536368671605</v>
      </c>
      <c r="U196" s="34">
        <f t="shared" si="38"/>
        <v>0</v>
      </c>
      <c r="V196" s="35" t="str">
        <f t="shared" si="41"/>
        <v/>
      </c>
      <c r="W196" s="36">
        <f t="shared" si="33"/>
        <v>0</v>
      </c>
      <c r="X196" s="35" t="str">
        <f t="shared" si="34"/>
        <v/>
      </c>
      <c r="AA196"/>
      <c r="AB196"/>
      <c r="AC196"/>
      <c r="AD196"/>
      <c r="AE196"/>
    </row>
    <row r="197" spans="1:31" ht="14.4">
      <c r="A197"/>
      <c r="B197"/>
      <c r="C197"/>
      <c r="D197"/>
      <c r="E197" s="25" t="s">
        <v>61</v>
      </c>
      <c r="F197" s="26" t="str">
        <f t="shared" ref="F197:F260" si="42">IF(ISERROR(IF(B197="Redemption",-C197,IF(B197="Dividend",0,C197))/E197),"",IF(B197="Redemption",-C197,IF(B197="Dividend",0,C197))/E197)</f>
        <v/>
      </c>
      <c r="G197" s="27" t="str">
        <f t="shared" ref="G197:G260" si="43">IF(A197&lt;&gt;"",IF(B197="Redemption","",IF(B197="Dividend","",F197*navmf1)),"")</f>
        <v/>
      </c>
      <c r="H197" s="37" t="str">
        <f t="shared" si="39"/>
        <v/>
      </c>
      <c r="I197" s="29" t="str">
        <f t="shared" si="40"/>
        <v/>
      </c>
      <c r="J197" s="30">
        <f t="shared" ref="J197:J260" si="44">IF(A197="",IF(I196=actualvalue,xirrvalue,IF(A197="",0,IF(B197="Purchase",-C197,IF(B197="Dividend",0,IF(B197="Redemption",C197,))))),IF(A197="",0,IF(B197="Purchase",-C197,IF(B197="Dividend",0,IF(B197="Redemption",C197,)))))</f>
        <v>0</v>
      </c>
      <c r="K197" s="31" t="str">
        <f t="shared" si="35"/>
        <v/>
      </c>
      <c r="L197" s="32">
        <f t="shared" ref="L197:L260" si="45">IF(J197=xirrvalue,IF($P$8&lt;0.1,$P$17,date),IF(J197=0,0,IF(J197="","",A197)))</f>
        <v>0</v>
      </c>
      <c r="M197" s="3">
        <f t="shared" ref="M197:M260" si="46">IF(B198="Purchase",C198,0)</f>
        <v>0</v>
      </c>
      <c r="N197" s="3" t="str">
        <f t="shared" si="36"/>
        <v/>
      </c>
      <c r="S197" s="3">
        <f t="shared" si="37"/>
        <v>0</v>
      </c>
      <c r="T197" s="33">
        <f>SUM($K$5:K197)</f>
        <v>230.46536368671605</v>
      </c>
      <c r="U197" s="34">
        <f t="shared" si="38"/>
        <v>0</v>
      </c>
      <c r="V197" s="35" t="str">
        <f t="shared" si="41"/>
        <v/>
      </c>
      <c r="W197" s="36">
        <f t="shared" ref="W197:W260" si="47">IF(J197=xirrvalue,actualvalue,C197)</f>
        <v>0</v>
      </c>
      <c r="X197" s="35" t="str">
        <f t="shared" ref="X197:X260" si="48">IF(E197="","",E197)</f>
        <v/>
      </c>
      <c r="AA197"/>
      <c r="AB197"/>
      <c r="AC197"/>
      <c r="AD197"/>
      <c r="AE197"/>
    </row>
    <row r="198" spans="1:31" ht="14.4">
      <c r="A198"/>
      <c r="B198"/>
      <c r="C198"/>
      <c r="D198"/>
      <c r="E198" s="25" t="s">
        <v>61</v>
      </c>
      <c r="F198" s="26" t="str">
        <f t="shared" si="42"/>
        <v/>
      </c>
      <c r="G198" s="27" t="str">
        <f t="shared" si="43"/>
        <v/>
      </c>
      <c r="H198" s="37" t="str">
        <f t="shared" si="39"/>
        <v/>
      </c>
      <c r="I198" s="29" t="str">
        <f t="shared" si="40"/>
        <v/>
      </c>
      <c r="J198" s="30">
        <f t="shared" si="44"/>
        <v>0</v>
      </c>
      <c r="K198" s="31" t="str">
        <f t="shared" ref="K198:K261" si="49">IF(B198="Purchase",F198,IF(B198="Redemption",F198,IF(B198="Dividend",S198*T197/D198,"")))</f>
        <v/>
      </c>
      <c r="L198" s="32">
        <f t="shared" si="45"/>
        <v>0</v>
      </c>
      <c r="M198" s="3">
        <f t="shared" si="46"/>
        <v>0</v>
      </c>
      <c r="N198" s="3" t="str">
        <f t="shared" ref="N198:N261" si="50">IF(A198="","",IF(ISERROR(E198),ROW(A198),""))</f>
        <v/>
      </c>
      <c r="S198" s="3">
        <f t="shared" ref="S198:S261" si="51">IF(B198="Dividend",C198/H198,0)</f>
        <v>0</v>
      </c>
      <c r="T198" s="33">
        <f>SUM($K$5:K198)</f>
        <v>230.46536368671605</v>
      </c>
      <c r="U198" s="34">
        <f t="shared" ref="U198:U261" si="52">IF(J198=xirrvalue,date,A198)</f>
        <v>0</v>
      </c>
      <c r="V198" s="35" t="str">
        <f t="shared" si="41"/>
        <v/>
      </c>
      <c r="W198" s="36">
        <f t="shared" si="47"/>
        <v>0</v>
      </c>
      <c r="X198" s="35" t="str">
        <f t="shared" si="48"/>
        <v/>
      </c>
      <c r="AA198"/>
      <c r="AB198"/>
      <c r="AC198"/>
      <c r="AD198"/>
      <c r="AE198"/>
    </row>
    <row r="199" spans="1:31" ht="14.4">
      <c r="A199"/>
      <c r="B199"/>
      <c r="C199"/>
      <c r="D199"/>
      <c r="E199" s="25" t="s">
        <v>61</v>
      </c>
      <c r="F199" s="26" t="str">
        <f t="shared" si="42"/>
        <v/>
      </c>
      <c r="G199" s="27" t="str">
        <f t="shared" si="43"/>
        <v/>
      </c>
      <c r="H199" s="37" t="str">
        <f t="shared" ref="H199:H262" si="53">IF(ISERROR(H198+F199),"",H198+F199)</f>
        <v/>
      </c>
      <c r="I199" s="29" t="str">
        <f t="shared" ref="I199:I262" si="54">IF(ISERROR(H199*navmf1),"",H199*navmf1)</f>
        <v/>
      </c>
      <c r="J199" s="30">
        <f t="shared" si="44"/>
        <v>0</v>
      </c>
      <c r="K199" s="31" t="str">
        <f t="shared" si="49"/>
        <v/>
      </c>
      <c r="L199" s="32">
        <f t="shared" si="45"/>
        <v>0</v>
      </c>
      <c r="M199" s="3">
        <f t="shared" si="46"/>
        <v>0</v>
      </c>
      <c r="N199" s="3" t="str">
        <f t="shared" si="50"/>
        <v/>
      </c>
      <c r="S199" s="3">
        <f t="shared" si="51"/>
        <v>0</v>
      </c>
      <c r="T199" s="33">
        <f>SUM($K$5:K199)</f>
        <v>230.46536368671605</v>
      </c>
      <c r="U199" s="34">
        <f t="shared" si="52"/>
        <v>0</v>
      </c>
      <c r="V199" s="35" t="str">
        <f t="shared" si="41"/>
        <v/>
      </c>
      <c r="W199" s="36">
        <f t="shared" si="47"/>
        <v>0</v>
      </c>
      <c r="X199" s="35" t="str">
        <f t="shared" si="48"/>
        <v/>
      </c>
      <c r="AA199"/>
      <c r="AB199"/>
      <c r="AC199"/>
      <c r="AD199"/>
      <c r="AE199"/>
    </row>
    <row r="200" spans="1:31" ht="14.4">
      <c r="A200"/>
      <c r="B200"/>
      <c r="C200"/>
      <c r="D200"/>
      <c r="E200" s="25" t="s">
        <v>61</v>
      </c>
      <c r="F200" s="26" t="str">
        <f t="shared" si="42"/>
        <v/>
      </c>
      <c r="G200" s="27" t="str">
        <f t="shared" si="43"/>
        <v/>
      </c>
      <c r="H200" s="37" t="str">
        <f t="shared" si="53"/>
        <v/>
      </c>
      <c r="I200" s="29" t="str">
        <f t="shared" si="54"/>
        <v/>
      </c>
      <c r="J200" s="30">
        <f t="shared" si="44"/>
        <v>0</v>
      </c>
      <c r="K200" s="31" t="str">
        <f t="shared" si="49"/>
        <v/>
      </c>
      <c r="L200" s="32">
        <f t="shared" si="45"/>
        <v>0</v>
      </c>
      <c r="M200" s="3">
        <f t="shared" si="46"/>
        <v>0</v>
      </c>
      <c r="N200" s="3" t="str">
        <f t="shared" si="50"/>
        <v/>
      </c>
      <c r="S200" s="3">
        <f t="shared" si="51"/>
        <v>0</v>
      </c>
      <c r="T200" s="33">
        <f>SUM($K$5:K200)</f>
        <v>230.46536368671605</v>
      </c>
      <c r="U200" s="34">
        <f t="shared" si="52"/>
        <v>0</v>
      </c>
      <c r="V200" s="35" t="str">
        <f t="shared" si="41"/>
        <v/>
      </c>
      <c r="W200" s="36">
        <f t="shared" si="47"/>
        <v>0</v>
      </c>
      <c r="X200" s="35" t="str">
        <f t="shared" si="48"/>
        <v/>
      </c>
      <c r="AA200"/>
      <c r="AB200"/>
      <c r="AC200"/>
      <c r="AD200"/>
      <c r="AE200"/>
    </row>
    <row r="201" spans="1:31" ht="14.4">
      <c r="A201"/>
      <c r="B201"/>
      <c r="C201"/>
      <c r="D201"/>
      <c r="E201" s="25" t="s">
        <v>61</v>
      </c>
      <c r="F201" s="26" t="str">
        <f t="shared" si="42"/>
        <v/>
      </c>
      <c r="G201" s="27" t="str">
        <f t="shared" si="43"/>
        <v/>
      </c>
      <c r="H201" s="37" t="str">
        <f t="shared" si="53"/>
        <v/>
      </c>
      <c r="I201" s="29" t="str">
        <f t="shared" si="54"/>
        <v/>
      </c>
      <c r="J201" s="30">
        <f t="shared" si="44"/>
        <v>0</v>
      </c>
      <c r="K201" s="31" t="str">
        <f t="shared" si="49"/>
        <v/>
      </c>
      <c r="L201" s="32">
        <f t="shared" si="45"/>
        <v>0</v>
      </c>
      <c r="M201" s="3">
        <f t="shared" si="46"/>
        <v>0</v>
      </c>
      <c r="N201" s="3" t="str">
        <f t="shared" si="50"/>
        <v/>
      </c>
      <c r="S201" s="3">
        <f t="shared" si="51"/>
        <v>0</v>
      </c>
      <c r="T201" s="33">
        <f>SUM($K$5:K201)</f>
        <v>230.46536368671605</v>
      </c>
      <c r="U201" s="34">
        <f t="shared" si="52"/>
        <v>0</v>
      </c>
      <c r="V201" s="35" t="str">
        <f t="shared" ref="V201:V264" si="55">IF(B201="","",B201)</f>
        <v/>
      </c>
      <c r="W201" s="36">
        <f t="shared" si="47"/>
        <v>0</v>
      </c>
      <c r="X201" s="35" t="str">
        <f t="shared" si="48"/>
        <v/>
      </c>
      <c r="AA201"/>
      <c r="AB201"/>
      <c r="AC201"/>
      <c r="AD201"/>
      <c r="AE201"/>
    </row>
    <row r="202" spans="1:31" ht="14.4">
      <c r="A202"/>
      <c r="B202"/>
      <c r="C202"/>
      <c r="D202"/>
      <c r="E202" s="25" t="s">
        <v>61</v>
      </c>
      <c r="F202" s="26" t="str">
        <f t="shared" si="42"/>
        <v/>
      </c>
      <c r="G202" s="27" t="str">
        <f t="shared" si="43"/>
        <v/>
      </c>
      <c r="H202" s="37" t="str">
        <f t="shared" si="53"/>
        <v/>
      </c>
      <c r="I202" s="29" t="str">
        <f t="shared" si="54"/>
        <v/>
      </c>
      <c r="J202" s="30">
        <f t="shared" si="44"/>
        <v>0</v>
      </c>
      <c r="K202" s="31" t="str">
        <f t="shared" si="49"/>
        <v/>
      </c>
      <c r="L202" s="32">
        <f t="shared" si="45"/>
        <v>0</v>
      </c>
      <c r="M202" s="3">
        <f t="shared" si="46"/>
        <v>0</v>
      </c>
      <c r="N202" s="3" t="str">
        <f t="shared" si="50"/>
        <v/>
      </c>
      <c r="S202" s="3">
        <f t="shared" si="51"/>
        <v>0</v>
      </c>
      <c r="T202" s="33">
        <f>SUM($K$5:K202)</f>
        <v>230.46536368671605</v>
      </c>
      <c r="U202" s="34">
        <f t="shared" si="52"/>
        <v>0</v>
      </c>
      <c r="V202" s="35" t="str">
        <f t="shared" si="55"/>
        <v/>
      </c>
      <c r="W202" s="36">
        <f t="shared" si="47"/>
        <v>0</v>
      </c>
      <c r="X202" s="35" t="str">
        <f t="shared" si="48"/>
        <v/>
      </c>
      <c r="AA202"/>
      <c r="AB202"/>
      <c r="AC202"/>
      <c r="AD202"/>
      <c r="AE202"/>
    </row>
    <row r="203" spans="1:31" ht="14.4">
      <c r="A203"/>
      <c r="B203"/>
      <c r="C203"/>
      <c r="D203"/>
      <c r="E203" s="25" t="s">
        <v>61</v>
      </c>
      <c r="F203" s="26" t="str">
        <f t="shared" si="42"/>
        <v/>
      </c>
      <c r="G203" s="27" t="str">
        <f t="shared" si="43"/>
        <v/>
      </c>
      <c r="H203" s="37" t="str">
        <f t="shared" si="53"/>
        <v/>
      </c>
      <c r="I203" s="29" t="str">
        <f t="shared" si="54"/>
        <v/>
      </c>
      <c r="J203" s="30">
        <f t="shared" si="44"/>
        <v>0</v>
      </c>
      <c r="K203" s="31" t="str">
        <f t="shared" si="49"/>
        <v/>
      </c>
      <c r="L203" s="32">
        <f t="shared" si="45"/>
        <v>0</v>
      </c>
      <c r="M203" s="3">
        <f t="shared" si="46"/>
        <v>0</v>
      </c>
      <c r="N203" s="3" t="str">
        <f t="shared" si="50"/>
        <v/>
      </c>
      <c r="S203" s="3">
        <f t="shared" si="51"/>
        <v>0</v>
      </c>
      <c r="T203" s="33">
        <f>SUM($K$5:K203)</f>
        <v>230.46536368671605</v>
      </c>
      <c r="U203" s="34">
        <f t="shared" si="52"/>
        <v>0</v>
      </c>
      <c r="V203" s="35" t="str">
        <f t="shared" si="55"/>
        <v/>
      </c>
      <c r="W203" s="36">
        <f t="shared" si="47"/>
        <v>0</v>
      </c>
      <c r="X203" s="35" t="str">
        <f t="shared" si="48"/>
        <v/>
      </c>
      <c r="AA203"/>
      <c r="AB203"/>
      <c r="AC203"/>
      <c r="AD203"/>
      <c r="AE203"/>
    </row>
    <row r="204" spans="1:31" ht="14.4">
      <c r="A204"/>
      <c r="B204"/>
      <c r="C204"/>
      <c r="D204"/>
      <c r="E204" s="25" t="s">
        <v>61</v>
      </c>
      <c r="F204" s="26" t="str">
        <f t="shared" si="42"/>
        <v/>
      </c>
      <c r="G204" s="27" t="str">
        <f t="shared" si="43"/>
        <v/>
      </c>
      <c r="H204" s="37" t="str">
        <f t="shared" si="53"/>
        <v/>
      </c>
      <c r="I204" s="29" t="str">
        <f t="shared" si="54"/>
        <v/>
      </c>
      <c r="J204" s="30">
        <f t="shared" si="44"/>
        <v>0</v>
      </c>
      <c r="K204" s="31" t="str">
        <f t="shared" si="49"/>
        <v/>
      </c>
      <c r="L204" s="32">
        <f t="shared" si="45"/>
        <v>0</v>
      </c>
      <c r="M204" s="3">
        <f t="shared" si="46"/>
        <v>0</v>
      </c>
      <c r="N204" s="3" t="str">
        <f t="shared" si="50"/>
        <v/>
      </c>
      <c r="S204" s="3">
        <f t="shared" si="51"/>
        <v>0</v>
      </c>
      <c r="T204" s="33">
        <f>SUM($K$5:K204)</f>
        <v>230.46536368671605</v>
      </c>
      <c r="U204" s="34">
        <f t="shared" si="52"/>
        <v>0</v>
      </c>
      <c r="V204" s="35" t="str">
        <f t="shared" si="55"/>
        <v/>
      </c>
      <c r="W204" s="36">
        <f t="shared" si="47"/>
        <v>0</v>
      </c>
      <c r="X204" s="35" t="str">
        <f t="shared" si="48"/>
        <v/>
      </c>
      <c r="AA204"/>
      <c r="AB204"/>
      <c r="AC204"/>
      <c r="AD204"/>
      <c r="AE204"/>
    </row>
    <row r="205" spans="1:31" ht="14.4">
      <c r="A205"/>
      <c r="B205"/>
      <c r="C205"/>
      <c r="D205"/>
      <c r="E205" s="25" t="s">
        <v>61</v>
      </c>
      <c r="F205" s="26" t="str">
        <f t="shared" si="42"/>
        <v/>
      </c>
      <c r="G205" s="27" t="str">
        <f t="shared" si="43"/>
        <v/>
      </c>
      <c r="H205" s="37" t="str">
        <f t="shared" si="53"/>
        <v/>
      </c>
      <c r="I205" s="29" t="str">
        <f t="shared" si="54"/>
        <v/>
      </c>
      <c r="J205" s="30">
        <f t="shared" si="44"/>
        <v>0</v>
      </c>
      <c r="K205" s="31" t="str">
        <f t="shared" si="49"/>
        <v/>
      </c>
      <c r="L205" s="32">
        <f t="shared" si="45"/>
        <v>0</v>
      </c>
      <c r="M205" s="3">
        <f t="shared" si="46"/>
        <v>0</v>
      </c>
      <c r="N205" s="3" t="str">
        <f t="shared" si="50"/>
        <v/>
      </c>
      <c r="S205" s="3">
        <f t="shared" si="51"/>
        <v>0</v>
      </c>
      <c r="T205" s="33">
        <f>SUM($K$5:K205)</f>
        <v>230.46536368671605</v>
      </c>
      <c r="U205" s="34">
        <f t="shared" si="52"/>
        <v>0</v>
      </c>
      <c r="V205" s="35" t="str">
        <f t="shared" si="55"/>
        <v/>
      </c>
      <c r="W205" s="36">
        <f t="shared" si="47"/>
        <v>0</v>
      </c>
      <c r="X205" s="35" t="str">
        <f t="shared" si="48"/>
        <v/>
      </c>
      <c r="AA205"/>
      <c r="AB205"/>
      <c r="AC205"/>
      <c r="AD205"/>
      <c r="AE205"/>
    </row>
    <row r="206" spans="1:31" ht="14.4">
      <c r="A206"/>
      <c r="B206"/>
      <c r="C206"/>
      <c r="D206"/>
      <c r="E206" s="25" t="s">
        <v>61</v>
      </c>
      <c r="F206" s="26" t="str">
        <f t="shared" si="42"/>
        <v/>
      </c>
      <c r="G206" s="27" t="str">
        <f t="shared" si="43"/>
        <v/>
      </c>
      <c r="H206" s="37" t="str">
        <f t="shared" si="53"/>
        <v/>
      </c>
      <c r="I206" s="29" t="str">
        <f t="shared" si="54"/>
        <v/>
      </c>
      <c r="J206" s="30">
        <f t="shared" si="44"/>
        <v>0</v>
      </c>
      <c r="K206" s="31" t="str">
        <f t="shared" si="49"/>
        <v/>
      </c>
      <c r="L206" s="32">
        <f t="shared" si="45"/>
        <v>0</v>
      </c>
      <c r="M206" s="3">
        <f t="shared" si="46"/>
        <v>0</v>
      </c>
      <c r="N206" s="3" t="str">
        <f t="shared" si="50"/>
        <v/>
      </c>
      <c r="S206" s="3">
        <f t="shared" si="51"/>
        <v>0</v>
      </c>
      <c r="T206" s="33">
        <f>SUM($K$5:K206)</f>
        <v>230.46536368671605</v>
      </c>
      <c r="U206" s="34">
        <f t="shared" si="52"/>
        <v>0</v>
      </c>
      <c r="V206" s="35" t="str">
        <f t="shared" si="55"/>
        <v/>
      </c>
      <c r="W206" s="36">
        <f t="shared" si="47"/>
        <v>0</v>
      </c>
      <c r="X206" s="35" t="str">
        <f t="shared" si="48"/>
        <v/>
      </c>
      <c r="AA206"/>
      <c r="AB206"/>
      <c r="AC206"/>
      <c r="AD206"/>
      <c r="AE206"/>
    </row>
    <row r="207" spans="1:31" ht="14.4">
      <c r="A207"/>
      <c r="B207"/>
      <c r="C207"/>
      <c r="D207"/>
      <c r="E207" s="25" t="s">
        <v>61</v>
      </c>
      <c r="F207" s="26" t="str">
        <f t="shared" si="42"/>
        <v/>
      </c>
      <c r="G207" s="27" t="str">
        <f t="shared" si="43"/>
        <v/>
      </c>
      <c r="H207" s="37" t="str">
        <f t="shared" si="53"/>
        <v/>
      </c>
      <c r="I207" s="29" t="str">
        <f t="shared" si="54"/>
        <v/>
      </c>
      <c r="J207" s="30">
        <f t="shared" si="44"/>
        <v>0</v>
      </c>
      <c r="K207" s="31" t="str">
        <f t="shared" si="49"/>
        <v/>
      </c>
      <c r="L207" s="32">
        <f t="shared" si="45"/>
        <v>0</v>
      </c>
      <c r="M207" s="3">
        <f t="shared" si="46"/>
        <v>0</v>
      </c>
      <c r="N207" s="3" t="str">
        <f t="shared" si="50"/>
        <v/>
      </c>
      <c r="S207" s="3">
        <f t="shared" si="51"/>
        <v>0</v>
      </c>
      <c r="T207" s="33">
        <f>SUM($K$5:K207)</f>
        <v>230.46536368671605</v>
      </c>
      <c r="U207" s="34">
        <f t="shared" si="52"/>
        <v>0</v>
      </c>
      <c r="V207" s="35" t="str">
        <f t="shared" si="55"/>
        <v/>
      </c>
      <c r="W207" s="36">
        <f t="shared" si="47"/>
        <v>0</v>
      </c>
      <c r="X207" s="35" t="str">
        <f t="shared" si="48"/>
        <v/>
      </c>
      <c r="AA207"/>
      <c r="AB207"/>
      <c r="AC207"/>
      <c r="AD207"/>
      <c r="AE207"/>
    </row>
    <row r="208" spans="1:31" ht="14.4">
      <c r="A208"/>
      <c r="B208"/>
      <c r="C208"/>
      <c r="D208"/>
      <c r="E208" s="25" t="s">
        <v>61</v>
      </c>
      <c r="F208" s="26" t="str">
        <f t="shared" si="42"/>
        <v/>
      </c>
      <c r="G208" s="27" t="str">
        <f t="shared" si="43"/>
        <v/>
      </c>
      <c r="H208" s="37" t="str">
        <f t="shared" si="53"/>
        <v/>
      </c>
      <c r="I208" s="29" t="str">
        <f t="shared" si="54"/>
        <v/>
      </c>
      <c r="J208" s="30">
        <f t="shared" si="44"/>
        <v>0</v>
      </c>
      <c r="K208" s="31" t="str">
        <f t="shared" si="49"/>
        <v/>
      </c>
      <c r="L208" s="32">
        <f t="shared" si="45"/>
        <v>0</v>
      </c>
      <c r="M208" s="3">
        <f t="shared" si="46"/>
        <v>0</v>
      </c>
      <c r="N208" s="3" t="str">
        <f t="shared" si="50"/>
        <v/>
      </c>
      <c r="S208" s="3">
        <f t="shared" si="51"/>
        <v>0</v>
      </c>
      <c r="T208" s="33">
        <f>SUM($K$5:K208)</f>
        <v>230.46536368671605</v>
      </c>
      <c r="U208" s="34">
        <f t="shared" si="52"/>
        <v>0</v>
      </c>
      <c r="V208" s="35" t="str">
        <f t="shared" si="55"/>
        <v/>
      </c>
      <c r="W208" s="36">
        <f t="shared" si="47"/>
        <v>0</v>
      </c>
      <c r="X208" s="35" t="str">
        <f t="shared" si="48"/>
        <v/>
      </c>
      <c r="AA208"/>
      <c r="AB208"/>
      <c r="AC208"/>
      <c r="AD208"/>
      <c r="AE208"/>
    </row>
    <row r="209" spans="1:31" ht="14.4">
      <c r="A209"/>
      <c r="B209"/>
      <c r="C209"/>
      <c r="D209"/>
      <c r="E209" s="25" t="s">
        <v>61</v>
      </c>
      <c r="F209" s="26" t="str">
        <f t="shared" si="42"/>
        <v/>
      </c>
      <c r="G209" s="27" t="str">
        <f t="shared" si="43"/>
        <v/>
      </c>
      <c r="H209" s="37" t="str">
        <f t="shared" si="53"/>
        <v/>
      </c>
      <c r="I209" s="29" t="str">
        <f t="shared" si="54"/>
        <v/>
      </c>
      <c r="J209" s="30">
        <f t="shared" si="44"/>
        <v>0</v>
      </c>
      <c r="K209" s="31" t="str">
        <f t="shared" si="49"/>
        <v/>
      </c>
      <c r="L209" s="32">
        <f t="shared" si="45"/>
        <v>0</v>
      </c>
      <c r="M209" s="3">
        <f t="shared" si="46"/>
        <v>0</v>
      </c>
      <c r="N209" s="3" t="str">
        <f t="shared" si="50"/>
        <v/>
      </c>
      <c r="S209" s="3">
        <f t="shared" si="51"/>
        <v>0</v>
      </c>
      <c r="T209" s="33">
        <f>SUM($K$5:K209)</f>
        <v>230.46536368671605</v>
      </c>
      <c r="U209" s="34">
        <f t="shared" si="52"/>
        <v>0</v>
      </c>
      <c r="V209" s="35" t="str">
        <f t="shared" si="55"/>
        <v/>
      </c>
      <c r="W209" s="36">
        <f t="shared" si="47"/>
        <v>0</v>
      </c>
      <c r="X209" s="35" t="str">
        <f t="shared" si="48"/>
        <v/>
      </c>
      <c r="AA209"/>
      <c r="AB209"/>
      <c r="AC209"/>
      <c r="AD209"/>
      <c r="AE209"/>
    </row>
    <row r="210" spans="1:31" ht="14.4">
      <c r="A210"/>
      <c r="B210"/>
      <c r="C210"/>
      <c r="D210"/>
      <c r="E210" s="25" t="s">
        <v>61</v>
      </c>
      <c r="F210" s="26" t="str">
        <f t="shared" si="42"/>
        <v/>
      </c>
      <c r="G210" s="27" t="str">
        <f t="shared" si="43"/>
        <v/>
      </c>
      <c r="H210" s="37" t="str">
        <f t="shared" si="53"/>
        <v/>
      </c>
      <c r="I210" s="29" t="str">
        <f t="shared" si="54"/>
        <v/>
      </c>
      <c r="J210" s="30">
        <f t="shared" si="44"/>
        <v>0</v>
      </c>
      <c r="K210" s="31" t="str">
        <f t="shared" si="49"/>
        <v/>
      </c>
      <c r="L210" s="32">
        <f t="shared" si="45"/>
        <v>0</v>
      </c>
      <c r="M210" s="3">
        <f t="shared" si="46"/>
        <v>0</v>
      </c>
      <c r="N210" s="3" t="str">
        <f t="shared" si="50"/>
        <v/>
      </c>
      <c r="S210" s="3">
        <f t="shared" si="51"/>
        <v>0</v>
      </c>
      <c r="T210" s="33">
        <f>SUM($K$5:K210)</f>
        <v>230.46536368671605</v>
      </c>
      <c r="U210" s="34">
        <f t="shared" si="52"/>
        <v>0</v>
      </c>
      <c r="V210" s="35" t="str">
        <f t="shared" si="55"/>
        <v/>
      </c>
      <c r="W210" s="36">
        <f t="shared" si="47"/>
        <v>0</v>
      </c>
      <c r="X210" s="35" t="str">
        <f t="shared" si="48"/>
        <v/>
      </c>
      <c r="AA210"/>
      <c r="AB210"/>
      <c r="AC210"/>
      <c r="AD210"/>
      <c r="AE210"/>
    </row>
    <row r="211" spans="1:31" ht="14.4">
      <c r="A211"/>
      <c r="B211"/>
      <c r="C211"/>
      <c r="D211"/>
      <c r="E211" s="25" t="s">
        <v>61</v>
      </c>
      <c r="F211" s="26" t="str">
        <f t="shared" si="42"/>
        <v/>
      </c>
      <c r="G211" s="27" t="str">
        <f t="shared" si="43"/>
        <v/>
      </c>
      <c r="H211" s="37" t="str">
        <f t="shared" si="53"/>
        <v/>
      </c>
      <c r="I211" s="29" t="str">
        <f t="shared" si="54"/>
        <v/>
      </c>
      <c r="J211" s="30">
        <f t="shared" si="44"/>
        <v>0</v>
      </c>
      <c r="K211" s="31" t="str">
        <f t="shared" si="49"/>
        <v/>
      </c>
      <c r="L211" s="32">
        <f t="shared" si="45"/>
        <v>0</v>
      </c>
      <c r="M211" s="3">
        <f t="shared" si="46"/>
        <v>0</v>
      </c>
      <c r="N211" s="3" t="str">
        <f t="shared" si="50"/>
        <v/>
      </c>
      <c r="S211" s="3">
        <f t="shared" si="51"/>
        <v>0</v>
      </c>
      <c r="T211" s="33">
        <f>SUM($K$5:K211)</f>
        <v>230.46536368671605</v>
      </c>
      <c r="U211" s="34">
        <f t="shared" si="52"/>
        <v>0</v>
      </c>
      <c r="V211" s="35" t="str">
        <f t="shared" si="55"/>
        <v/>
      </c>
      <c r="W211" s="36">
        <f t="shared" si="47"/>
        <v>0</v>
      </c>
      <c r="X211" s="35" t="str">
        <f t="shared" si="48"/>
        <v/>
      </c>
      <c r="AA211"/>
      <c r="AB211"/>
      <c r="AC211"/>
      <c r="AD211"/>
      <c r="AE211"/>
    </row>
    <row r="212" spans="1:31" ht="14.4">
      <c r="A212"/>
      <c r="B212"/>
      <c r="C212"/>
      <c r="D212"/>
      <c r="E212" s="25" t="s">
        <v>61</v>
      </c>
      <c r="F212" s="26" t="str">
        <f t="shared" si="42"/>
        <v/>
      </c>
      <c r="G212" s="27" t="str">
        <f t="shared" si="43"/>
        <v/>
      </c>
      <c r="H212" s="37" t="str">
        <f t="shared" si="53"/>
        <v/>
      </c>
      <c r="I212" s="29" t="str">
        <f t="shared" si="54"/>
        <v/>
      </c>
      <c r="J212" s="30">
        <f t="shared" si="44"/>
        <v>0</v>
      </c>
      <c r="K212" s="31" t="str">
        <f t="shared" si="49"/>
        <v/>
      </c>
      <c r="L212" s="32">
        <f t="shared" si="45"/>
        <v>0</v>
      </c>
      <c r="M212" s="3">
        <f t="shared" si="46"/>
        <v>0</v>
      </c>
      <c r="N212" s="3" t="str">
        <f t="shared" si="50"/>
        <v/>
      </c>
      <c r="S212" s="3">
        <f t="shared" si="51"/>
        <v>0</v>
      </c>
      <c r="T212" s="33">
        <f>SUM($K$5:K212)</f>
        <v>230.46536368671605</v>
      </c>
      <c r="U212" s="34">
        <f t="shared" si="52"/>
        <v>0</v>
      </c>
      <c r="V212" s="35" t="str">
        <f t="shared" si="55"/>
        <v/>
      </c>
      <c r="W212" s="36">
        <f t="shared" si="47"/>
        <v>0</v>
      </c>
      <c r="X212" s="35" t="str">
        <f t="shared" si="48"/>
        <v/>
      </c>
      <c r="AA212"/>
      <c r="AB212"/>
      <c r="AC212"/>
      <c r="AD212"/>
      <c r="AE212"/>
    </row>
    <row r="213" spans="1:31" ht="14.4">
      <c r="A213"/>
      <c r="B213"/>
      <c r="C213"/>
      <c r="D213"/>
      <c r="E213" s="25" t="s">
        <v>61</v>
      </c>
      <c r="F213" s="26" t="str">
        <f t="shared" si="42"/>
        <v/>
      </c>
      <c r="G213" s="27" t="str">
        <f t="shared" si="43"/>
        <v/>
      </c>
      <c r="H213" s="37" t="str">
        <f t="shared" si="53"/>
        <v/>
      </c>
      <c r="I213" s="29" t="str">
        <f t="shared" si="54"/>
        <v/>
      </c>
      <c r="J213" s="30">
        <f t="shared" si="44"/>
        <v>0</v>
      </c>
      <c r="K213" s="31" t="str">
        <f t="shared" si="49"/>
        <v/>
      </c>
      <c r="L213" s="32">
        <f t="shared" si="45"/>
        <v>0</v>
      </c>
      <c r="M213" s="3">
        <f t="shared" si="46"/>
        <v>0</v>
      </c>
      <c r="N213" s="3" t="str">
        <f t="shared" si="50"/>
        <v/>
      </c>
      <c r="S213" s="3">
        <f t="shared" si="51"/>
        <v>0</v>
      </c>
      <c r="T213" s="33">
        <f>SUM($K$5:K213)</f>
        <v>230.46536368671605</v>
      </c>
      <c r="U213" s="34">
        <f t="shared" si="52"/>
        <v>0</v>
      </c>
      <c r="V213" s="35" t="str">
        <f t="shared" si="55"/>
        <v/>
      </c>
      <c r="W213" s="36">
        <f t="shared" si="47"/>
        <v>0</v>
      </c>
      <c r="X213" s="35" t="str">
        <f t="shared" si="48"/>
        <v/>
      </c>
      <c r="AA213"/>
      <c r="AB213"/>
      <c r="AC213"/>
      <c r="AD213"/>
      <c r="AE213"/>
    </row>
    <row r="214" spans="1:31" ht="14.4">
      <c r="A214"/>
      <c r="B214"/>
      <c r="C214"/>
      <c r="D214"/>
      <c r="E214" s="25" t="s">
        <v>61</v>
      </c>
      <c r="F214" s="26" t="str">
        <f t="shared" si="42"/>
        <v/>
      </c>
      <c r="G214" s="27" t="str">
        <f t="shared" si="43"/>
        <v/>
      </c>
      <c r="H214" s="37" t="str">
        <f t="shared" si="53"/>
        <v/>
      </c>
      <c r="I214" s="29" t="str">
        <f t="shared" si="54"/>
        <v/>
      </c>
      <c r="J214" s="30">
        <f t="shared" si="44"/>
        <v>0</v>
      </c>
      <c r="K214" s="31" t="str">
        <f t="shared" si="49"/>
        <v/>
      </c>
      <c r="L214" s="32">
        <f t="shared" si="45"/>
        <v>0</v>
      </c>
      <c r="M214" s="3">
        <f t="shared" si="46"/>
        <v>0</v>
      </c>
      <c r="N214" s="3" t="str">
        <f t="shared" si="50"/>
        <v/>
      </c>
      <c r="S214" s="3">
        <f t="shared" si="51"/>
        <v>0</v>
      </c>
      <c r="T214" s="33">
        <f>SUM($K$5:K214)</f>
        <v>230.46536368671605</v>
      </c>
      <c r="U214" s="34">
        <f t="shared" si="52"/>
        <v>0</v>
      </c>
      <c r="V214" s="35" t="str">
        <f t="shared" si="55"/>
        <v/>
      </c>
      <c r="W214" s="36">
        <f t="shared" si="47"/>
        <v>0</v>
      </c>
      <c r="X214" s="35" t="str">
        <f t="shared" si="48"/>
        <v/>
      </c>
      <c r="AA214"/>
      <c r="AB214"/>
      <c r="AC214"/>
      <c r="AD214"/>
      <c r="AE214"/>
    </row>
    <row r="215" spans="1:31" ht="14.4">
      <c r="A215"/>
      <c r="B215"/>
      <c r="C215"/>
      <c r="D215"/>
      <c r="E215" s="25" t="s">
        <v>61</v>
      </c>
      <c r="F215" s="26" t="str">
        <f t="shared" si="42"/>
        <v/>
      </c>
      <c r="G215" s="27" t="str">
        <f t="shared" si="43"/>
        <v/>
      </c>
      <c r="H215" s="37" t="str">
        <f t="shared" si="53"/>
        <v/>
      </c>
      <c r="I215" s="29" t="str">
        <f t="shared" si="54"/>
        <v/>
      </c>
      <c r="J215" s="30">
        <f t="shared" si="44"/>
        <v>0</v>
      </c>
      <c r="K215" s="31" t="str">
        <f t="shared" si="49"/>
        <v/>
      </c>
      <c r="L215" s="32">
        <f t="shared" si="45"/>
        <v>0</v>
      </c>
      <c r="M215" s="3">
        <f t="shared" si="46"/>
        <v>0</v>
      </c>
      <c r="N215" s="3" t="str">
        <f t="shared" si="50"/>
        <v/>
      </c>
      <c r="S215" s="3">
        <f t="shared" si="51"/>
        <v>0</v>
      </c>
      <c r="T215" s="33">
        <f>SUM($K$5:K215)</f>
        <v>230.46536368671605</v>
      </c>
      <c r="U215" s="34">
        <f t="shared" si="52"/>
        <v>0</v>
      </c>
      <c r="V215" s="35" t="str">
        <f t="shared" si="55"/>
        <v/>
      </c>
      <c r="W215" s="36">
        <f t="shared" si="47"/>
        <v>0</v>
      </c>
      <c r="X215" s="35" t="str">
        <f t="shared" si="48"/>
        <v/>
      </c>
      <c r="AA215"/>
      <c r="AB215"/>
      <c r="AC215"/>
      <c r="AD215"/>
      <c r="AE215"/>
    </row>
    <row r="216" spans="1:31" ht="14.4">
      <c r="A216"/>
      <c r="B216"/>
      <c r="C216"/>
      <c r="D216"/>
      <c r="E216" s="25" t="s">
        <v>61</v>
      </c>
      <c r="F216" s="26" t="str">
        <f t="shared" si="42"/>
        <v/>
      </c>
      <c r="G216" s="27" t="str">
        <f t="shared" si="43"/>
        <v/>
      </c>
      <c r="H216" s="37" t="str">
        <f t="shared" si="53"/>
        <v/>
      </c>
      <c r="I216" s="29" t="str">
        <f t="shared" si="54"/>
        <v/>
      </c>
      <c r="J216" s="30">
        <f t="shared" si="44"/>
        <v>0</v>
      </c>
      <c r="K216" s="31" t="str">
        <f t="shared" si="49"/>
        <v/>
      </c>
      <c r="L216" s="32">
        <f t="shared" si="45"/>
        <v>0</v>
      </c>
      <c r="M216" s="3">
        <f t="shared" si="46"/>
        <v>0</v>
      </c>
      <c r="N216" s="3" t="str">
        <f t="shared" si="50"/>
        <v/>
      </c>
      <c r="S216" s="3">
        <f t="shared" si="51"/>
        <v>0</v>
      </c>
      <c r="T216" s="33">
        <f>SUM($K$5:K216)</f>
        <v>230.46536368671605</v>
      </c>
      <c r="U216" s="34">
        <f t="shared" si="52"/>
        <v>0</v>
      </c>
      <c r="V216" s="35" t="str">
        <f t="shared" si="55"/>
        <v/>
      </c>
      <c r="W216" s="36">
        <f t="shared" si="47"/>
        <v>0</v>
      </c>
      <c r="X216" s="35" t="str">
        <f t="shared" si="48"/>
        <v/>
      </c>
      <c r="AA216"/>
      <c r="AB216"/>
      <c r="AC216"/>
      <c r="AD216"/>
      <c r="AE216"/>
    </row>
    <row r="217" spans="1:31" ht="14.4">
      <c r="A217"/>
      <c r="B217"/>
      <c r="C217"/>
      <c r="D217"/>
      <c r="E217" s="25" t="s">
        <v>61</v>
      </c>
      <c r="F217" s="26" t="str">
        <f t="shared" si="42"/>
        <v/>
      </c>
      <c r="G217" s="27" t="str">
        <f t="shared" si="43"/>
        <v/>
      </c>
      <c r="H217" s="37" t="str">
        <f t="shared" si="53"/>
        <v/>
      </c>
      <c r="I217" s="29" t="str">
        <f t="shared" si="54"/>
        <v/>
      </c>
      <c r="J217" s="30">
        <f t="shared" si="44"/>
        <v>0</v>
      </c>
      <c r="K217" s="31" t="str">
        <f t="shared" si="49"/>
        <v/>
      </c>
      <c r="L217" s="32">
        <f t="shared" si="45"/>
        <v>0</v>
      </c>
      <c r="M217" s="3">
        <f t="shared" si="46"/>
        <v>0</v>
      </c>
      <c r="N217" s="3" t="str">
        <f t="shared" si="50"/>
        <v/>
      </c>
      <c r="S217" s="3">
        <f t="shared" si="51"/>
        <v>0</v>
      </c>
      <c r="T217" s="33">
        <f>SUM($K$5:K217)</f>
        <v>230.46536368671605</v>
      </c>
      <c r="U217" s="34">
        <f t="shared" si="52"/>
        <v>0</v>
      </c>
      <c r="V217" s="35" t="str">
        <f t="shared" si="55"/>
        <v/>
      </c>
      <c r="W217" s="36">
        <f t="shared" si="47"/>
        <v>0</v>
      </c>
      <c r="X217" s="35" t="str">
        <f t="shared" si="48"/>
        <v/>
      </c>
      <c r="AA217"/>
      <c r="AB217"/>
      <c r="AC217"/>
      <c r="AD217"/>
      <c r="AE217"/>
    </row>
    <row r="218" spans="1:31" ht="14.4">
      <c r="A218"/>
      <c r="B218"/>
      <c r="C218"/>
      <c r="D218"/>
      <c r="E218" s="25" t="s">
        <v>61</v>
      </c>
      <c r="F218" s="26" t="str">
        <f t="shared" si="42"/>
        <v/>
      </c>
      <c r="G218" s="27" t="str">
        <f t="shared" si="43"/>
        <v/>
      </c>
      <c r="H218" s="37" t="str">
        <f t="shared" si="53"/>
        <v/>
      </c>
      <c r="I218" s="29" t="str">
        <f t="shared" si="54"/>
        <v/>
      </c>
      <c r="J218" s="30">
        <f t="shared" si="44"/>
        <v>0</v>
      </c>
      <c r="K218" s="31" t="str">
        <f t="shared" si="49"/>
        <v/>
      </c>
      <c r="L218" s="32">
        <f t="shared" si="45"/>
        <v>0</v>
      </c>
      <c r="M218" s="3">
        <f t="shared" si="46"/>
        <v>0</v>
      </c>
      <c r="N218" s="3" t="str">
        <f t="shared" si="50"/>
        <v/>
      </c>
      <c r="S218" s="3">
        <f t="shared" si="51"/>
        <v>0</v>
      </c>
      <c r="T218" s="33">
        <f>SUM($K$5:K218)</f>
        <v>230.46536368671605</v>
      </c>
      <c r="U218" s="34">
        <f t="shared" si="52"/>
        <v>0</v>
      </c>
      <c r="V218" s="35" t="str">
        <f t="shared" si="55"/>
        <v/>
      </c>
      <c r="W218" s="36">
        <f t="shared" si="47"/>
        <v>0</v>
      </c>
      <c r="X218" s="35" t="str">
        <f t="shared" si="48"/>
        <v/>
      </c>
      <c r="AA218"/>
      <c r="AB218"/>
      <c r="AC218"/>
      <c r="AD218"/>
      <c r="AE218"/>
    </row>
    <row r="219" spans="1:31" ht="14.4">
      <c r="A219"/>
      <c r="B219"/>
      <c r="C219"/>
      <c r="D219"/>
      <c r="E219" s="25" t="s">
        <v>61</v>
      </c>
      <c r="F219" s="26" t="str">
        <f t="shared" si="42"/>
        <v/>
      </c>
      <c r="G219" s="27" t="str">
        <f t="shared" si="43"/>
        <v/>
      </c>
      <c r="H219" s="37" t="str">
        <f t="shared" si="53"/>
        <v/>
      </c>
      <c r="I219" s="29" t="str">
        <f t="shared" si="54"/>
        <v/>
      </c>
      <c r="J219" s="30">
        <f t="shared" si="44"/>
        <v>0</v>
      </c>
      <c r="K219" s="31" t="str">
        <f t="shared" si="49"/>
        <v/>
      </c>
      <c r="L219" s="32">
        <f t="shared" si="45"/>
        <v>0</v>
      </c>
      <c r="M219" s="3">
        <f t="shared" si="46"/>
        <v>0</v>
      </c>
      <c r="N219" s="3" t="str">
        <f t="shared" si="50"/>
        <v/>
      </c>
      <c r="S219" s="3">
        <f t="shared" si="51"/>
        <v>0</v>
      </c>
      <c r="T219" s="33">
        <f>SUM($K$5:K219)</f>
        <v>230.46536368671605</v>
      </c>
      <c r="U219" s="34">
        <f t="shared" si="52"/>
        <v>0</v>
      </c>
      <c r="V219" s="35" t="str">
        <f t="shared" si="55"/>
        <v/>
      </c>
      <c r="W219" s="36">
        <f t="shared" si="47"/>
        <v>0</v>
      </c>
      <c r="X219" s="35" t="str">
        <f t="shared" si="48"/>
        <v/>
      </c>
      <c r="AA219"/>
      <c r="AB219"/>
      <c r="AC219"/>
      <c r="AD219"/>
      <c r="AE219"/>
    </row>
    <row r="220" spans="1:31" ht="14.4">
      <c r="A220"/>
      <c r="B220"/>
      <c r="C220"/>
      <c r="D220"/>
      <c r="E220" s="25" t="s">
        <v>61</v>
      </c>
      <c r="F220" s="26" t="str">
        <f t="shared" si="42"/>
        <v/>
      </c>
      <c r="G220" s="27" t="str">
        <f t="shared" si="43"/>
        <v/>
      </c>
      <c r="H220" s="37" t="str">
        <f t="shared" si="53"/>
        <v/>
      </c>
      <c r="I220" s="29" t="str">
        <f t="shared" si="54"/>
        <v/>
      </c>
      <c r="J220" s="30">
        <f t="shared" si="44"/>
        <v>0</v>
      </c>
      <c r="K220" s="31" t="str">
        <f t="shared" si="49"/>
        <v/>
      </c>
      <c r="L220" s="32">
        <f t="shared" si="45"/>
        <v>0</v>
      </c>
      <c r="M220" s="3">
        <f t="shared" si="46"/>
        <v>0</v>
      </c>
      <c r="N220" s="3" t="str">
        <f t="shared" si="50"/>
        <v/>
      </c>
      <c r="S220" s="3">
        <f t="shared" si="51"/>
        <v>0</v>
      </c>
      <c r="T220" s="33">
        <f>SUM($K$5:K220)</f>
        <v>230.46536368671605</v>
      </c>
      <c r="U220" s="34">
        <f t="shared" si="52"/>
        <v>0</v>
      </c>
      <c r="V220" s="35" t="str">
        <f t="shared" si="55"/>
        <v/>
      </c>
      <c r="W220" s="36">
        <f t="shared" si="47"/>
        <v>0</v>
      </c>
      <c r="X220" s="35" t="str">
        <f t="shared" si="48"/>
        <v/>
      </c>
      <c r="AA220"/>
      <c r="AB220"/>
      <c r="AC220"/>
      <c r="AD220"/>
      <c r="AE220"/>
    </row>
    <row r="221" spans="1:31" ht="14.4">
      <c r="A221"/>
      <c r="B221"/>
      <c r="C221"/>
      <c r="D221"/>
      <c r="E221" s="25" t="s">
        <v>61</v>
      </c>
      <c r="F221" s="26" t="str">
        <f t="shared" si="42"/>
        <v/>
      </c>
      <c r="G221" s="27" t="str">
        <f t="shared" si="43"/>
        <v/>
      </c>
      <c r="H221" s="37" t="str">
        <f t="shared" si="53"/>
        <v/>
      </c>
      <c r="I221" s="29" t="str">
        <f t="shared" si="54"/>
        <v/>
      </c>
      <c r="J221" s="30">
        <f t="shared" si="44"/>
        <v>0</v>
      </c>
      <c r="K221" s="31" t="str">
        <f t="shared" si="49"/>
        <v/>
      </c>
      <c r="L221" s="32">
        <f t="shared" si="45"/>
        <v>0</v>
      </c>
      <c r="M221" s="3">
        <f t="shared" si="46"/>
        <v>0</v>
      </c>
      <c r="N221" s="3" t="str">
        <f t="shared" si="50"/>
        <v/>
      </c>
      <c r="S221" s="3">
        <f t="shared" si="51"/>
        <v>0</v>
      </c>
      <c r="T221" s="33">
        <f>SUM($K$5:K221)</f>
        <v>230.46536368671605</v>
      </c>
      <c r="U221" s="34">
        <f t="shared" si="52"/>
        <v>0</v>
      </c>
      <c r="V221" s="35" t="str">
        <f t="shared" si="55"/>
        <v/>
      </c>
      <c r="W221" s="36">
        <f t="shared" si="47"/>
        <v>0</v>
      </c>
      <c r="X221" s="35" t="str">
        <f t="shared" si="48"/>
        <v/>
      </c>
      <c r="AA221"/>
      <c r="AB221"/>
      <c r="AC221"/>
      <c r="AD221"/>
      <c r="AE221"/>
    </row>
    <row r="222" spans="1:31" ht="14.4">
      <c r="A222"/>
      <c r="B222"/>
      <c r="C222"/>
      <c r="D222"/>
      <c r="E222" s="25" t="s">
        <v>61</v>
      </c>
      <c r="F222" s="26" t="str">
        <f t="shared" si="42"/>
        <v/>
      </c>
      <c r="G222" s="27" t="str">
        <f t="shared" si="43"/>
        <v/>
      </c>
      <c r="H222" s="37" t="str">
        <f t="shared" si="53"/>
        <v/>
      </c>
      <c r="I222" s="29" t="str">
        <f t="shared" si="54"/>
        <v/>
      </c>
      <c r="J222" s="30">
        <f t="shared" si="44"/>
        <v>0</v>
      </c>
      <c r="K222" s="31" t="str">
        <f t="shared" si="49"/>
        <v/>
      </c>
      <c r="L222" s="32">
        <f t="shared" si="45"/>
        <v>0</v>
      </c>
      <c r="M222" s="3">
        <f t="shared" si="46"/>
        <v>0</v>
      </c>
      <c r="N222" s="3" t="str">
        <f t="shared" si="50"/>
        <v/>
      </c>
      <c r="S222" s="3">
        <f t="shared" si="51"/>
        <v>0</v>
      </c>
      <c r="T222" s="33">
        <f>SUM($K$5:K222)</f>
        <v>230.46536368671605</v>
      </c>
      <c r="U222" s="34">
        <f t="shared" si="52"/>
        <v>0</v>
      </c>
      <c r="V222" s="35" t="str">
        <f t="shared" si="55"/>
        <v/>
      </c>
      <c r="W222" s="36">
        <f t="shared" si="47"/>
        <v>0</v>
      </c>
      <c r="X222" s="35" t="str">
        <f t="shared" si="48"/>
        <v/>
      </c>
      <c r="AA222"/>
      <c r="AB222"/>
      <c r="AC222"/>
      <c r="AD222"/>
      <c r="AE222"/>
    </row>
    <row r="223" spans="1:31" ht="14.4">
      <c r="A223"/>
      <c r="B223"/>
      <c r="C223"/>
      <c r="D223"/>
      <c r="E223" s="25" t="s">
        <v>61</v>
      </c>
      <c r="F223" s="26" t="str">
        <f t="shared" si="42"/>
        <v/>
      </c>
      <c r="G223" s="27" t="str">
        <f t="shared" si="43"/>
        <v/>
      </c>
      <c r="H223" s="37" t="str">
        <f t="shared" si="53"/>
        <v/>
      </c>
      <c r="I223" s="29" t="str">
        <f t="shared" si="54"/>
        <v/>
      </c>
      <c r="J223" s="30">
        <f t="shared" si="44"/>
        <v>0</v>
      </c>
      <c r="K223" s="31" t="str">
        <f t="shared" si="49"/>
        <v/>
      </c>
      <c r="L223" s="32">
        <f t="shared" si="45"/>
        <v>0</v>
      </c>
      <c r="M223" s="3">
        <f t="shared" si="46"/>
        <v>0</v>
      </c>
      <c r="N223" s="3" t="str">
        <f t="shared" si="50"/>
        <v/>
      </c>
      <c r="S223" s="3">
        <f t="shared" si="51"/>
        <v>0</v>
      </c>
      <c r="T223" s="33">
        <f>SUM($K$5:K223)</f>
        <v>230.46536368671605</v>
      </c>
      <c r="U223" s="34">
        <f t="shared" si="52"/>
        <v>0</v>
      </c>
      <c r="V223" s="35" t="str">
        <f t="shared" si="55"/>
        <v/>
      </c>
      <c r="W223" s="36">
        <f t="shared" si="47"/>
        <v>0</v>
      </c>
      <c r="X223" s="35" t="str">
        <f t="shared" si="48"/>
        <v/>
      </c>
      <c r="AA223"/>
      <c r="AB223"/>
      <c r="AC223"/>
      <c r="AD223"/>
      <c r="AE223"/>
    </row>
    <row r="224" spans="1:31" ht="14.4">
      <c r="A224"/>
      <c r="B224"/>
      <c r="C224"/>
      <c r="D224"/>
      <c r="E224" s="25" t="s">
        <v>61</v>
      </c>
      <c r="F224" s="26" t="str">
        <f t="shared" si="42"/>
        <v/>
      </c>
      <c r="G224" s="27" t="str">
        <f t="shared" si="43"/>
        <v/>
      </c>
      <c r="H224" s="37" t="str">
        <f t="shared" si="53"/>
        <v/>
      </c>
      <c r="I224" s="29" t="str">
        <f t="shared" si="54"/>
        <v/>
      </c>
      <c r="J224" s="30">
        <f t="shared" si="44"/>
        <v>0</v>
      </c>
      <c r="K224" s="31" t="str">
        <f t="shared" si="49"/>
        <v/>
      </c>
      <c r="L224" s="32">
        <f t="shared" si="45"/>
        <v>0</v>
      </c>
      <c r="M224" s="3">
        <f t="shared" si="46"/>
        <v>0</v>
      </c>
      <c r="N224" s="3" t="str">
        <f t="shared" si="50"/>
        <v/>
      </c>
      <c r="S224" s="3">
        <f t="shared" si="51"/>
        <v>0</v>
      </c>
      <c r="T224" s="33">
        <f>SUM($K$5:K224)</f>
        <v>230.46536368671605</v>
      </c>
      <c r="U224" s="34">
        <f t="shared" si="52"/>
        <v>0</v>
      </c>
      <c r="V224" s="35" t="str">
        <f t="shared" si="55"/>
        <v/>
      </c>
      <c r="W224" s="36">
        <f t="shared" si="47"/>
        <v>0</v>
      </c>
      <c r="X224" s="35" t="str">
        <f t="shared" si="48"/>
        <v/>
      </c>
      <c r="AA224"/>
      <c r="AB224"/>
      <c r="AC224"/>
      <c r="AD224"/>
      <c r="AE224"/>
    </row>
    <row r="225" spans="1:31" ht="14.4">
      <c r="A225"/>
      <c r="B225"/>
      <c r="C225"/>
      <c r="D225"/>
      <c r="E225" s="25" t="s">
        <v>61</v>
      </c>
      <c r="F225" s="26" t="str">
        <f t="shared" si="42"/>
        <v/>
      </c>
      <c r="G225" s="27" t="str">
        <f t="shared" si="43"/>
        <v/>
      </c>
      <c r="H225" s="37" t="str">
        <f t="shared" si="53"/>
        <v/>
      </c>
      <c r="I225" s="29" t="str">
        <f t="shared" si="54"/>
        <v/>
      </c>
      <c r="J225" s="30">
        <f t="shared" si="44"/>
        <v>0</v>
      </c>
      <c r="K225" s="31" t="str">
        <f t="shared" si="49"/>
        <v/>
      </c>
      <c r="L225" s="32">
        <f t="shared" si="45"/>
        <v>0</v>
      </c>
      <c r="M225" s="3">
        <f t="shared" si="46"/>
        <v>0</v>
      </c>
      <c r="N225" s="3" t="str">
        <f t="shared" si="50"/>
        <v/>
      </c>
      <c r="S225" s="3">
        <f t="shared" si="51"/>
        <v>0</v>
      </c>
      <c r="T225" s="33">
        <f>SUM($K$5:K225)</f>
        <v>230.46536368671605</v>
      </c>
      <c r="U225" s="34">
        <f t="shared" si="52"/>
        <v>0</v>
      </c>
      <c r="V225" s="35" t="str">
        <f t="shared" si="55"/>
        <v/>
      </c>
      <c r="W225" s="36">
        <f t="shared" si="47"/>
        <v>0</v>
      </c>
      <c r="X225" s="35" t="str">
        <f t="shared" si="48"/>
        <v/>
      </c>
      <c r="AA225"/>
      <c r="AB225"/>
      <c r="AC225"/>
      <c r="AD225"/>
      <c r="AE225"/>
    </row>
    <row r="226" spans="1:31" ht="14.4">
      <c r="A226"/>
      <c r="B226"/>
      <c r="C226"/>
      <c r="D226"/>
      <c r="E226" s="25" t="s">
        <v>61</v>
      </c>
      <c r="F226" s="26" t="str">
        <f t="shared" si="42"/>
        <v/>
      </c>
      <c r="G226" s="27" t="str">
        <f t="shared" si="43"/>
        <v/>
      </c>
      <c r="H226" s="37" t="str">
        <f t="shared" si="53"/>
        <v/>
      </c>
      <c r="I226" s="29" t="str">
        <f t="shared" si="54"/>
        <v/>
      </c>
      <c r="J226" s="30">
        <f t="shared" si="44"/>
        <v>0</v>
      </c>
      <c r="K226" s="31" t="str">
        <f t="shared" si="49"/>
        <v/>
      </c>
      <c r="L226" s="32">
        <f t="shared" si="45"/>
        <v>0</v>
      </c>
      <c r="M226" s="3">
        <f t="shared" si="46"/>
        <v>0</v>
      </c>
      <c r="N226" s="3" t="str">
        <f t="shared" si="50"/>
        <v/>
      </c>
      <c r="S226" s="3">
        <f t="shared" si="51"/>
        <v>0</v>
      </c>
      <c r="T226" s="33">
        <f>SUM($K$5:K226)</f>
        <v>230.46536368671605</v>
      </c>
      <c r="U226" s="34">
        <f t="shared" si="52"/>
        <v>0</v>
      </c>
      <c r="V226" s="35" t="str">
        <f t="shared" si="55"/>
        <v/>
      </c>
      <c r="W226" s="36">
        <f t="shared" si="47"/>
        <v>0</v>
      </c>
      <c r="X226" s="35" t="str">
        <f t="shared" si="48"/>
        <v/>
      </c>
      <c r="AA226"/>
      <c r="AB226"/>
      <c r="AC226"/>
      <c r="AD226"/>
      <c r="AE226"/>
    </row>
    <row r="227" spans="1:31" ht="14.4">
      <c r="A227"/>
      <c r="B227"/>
      <c r="C227"/>
      <c r="D227"/>
      <c r="E227" s="25" t="s">
        <v>61</v>
      </c>
      <c r="F227" s="26" t="str">
        <f t="shared" si="42"/>
        <v/>
      </c>
      <c r="G227" s="27" t="str">
        <f t="shared" si="43"/>
        <v/>
      </c>
      <c r="H227" s="37" t="str">
        <f t="shared" si="53"/>
        <v/>
      </c>
      <c r="I227" s="29" t="str">
        <f t="shared" si="54"/>
        <v/>
      </c>
      <c r="J227" s="30">
        <f t="shared" si="44"/>
        <v>0</v>
      </c>
      <c r="K227" s="31" t="str">
        <f t="shared" si="49"/>
        <v/>
      </c>
      <c r="L227" s="32">
        <f t="shared" si="45"/>
        <v>0</v>
      </c>
      <c r="M227" s="3">
        <f t="shared" si="46"/>
        <v>0</v>
      </c>
      <c r="N227" s="3" t="str">
        <f t="shared" si="50"/>
        <v/>
      </c>
      <c r="S227" s="3">
        <f t="shared" si="51"/>
        <v>0</v>
      </c>
      <c r="T227" s="33">
        <f>SUM($K$5:K227)</f>
        <v>230.46536368671605</v>
      </c>
      <c r="U227" s="34">
        <f t="shared" si="52"/>
        <v>0</v>
      </c>
      <c r="V227" s="35" t="str">
        <f t="shared" si="55"/>
        <v/>
      </c>
      <c r="W227" s="36">
        <f t="shared" si="47"/>
        <v>0</v>
      </c>
      <c r="X227" s="35" t="str">
        <f t="shared" si="48"/>
        <v/>
      </c>
      <c r="AA227"/>
      <c r="AB227"/>
      <c r="AC227"/>
      <c r="AD227"/>
      <c r="AE227"/>
    </row>
    <row r="228" spans="1:31" ht="14.4">
      <c r="A228"/>
      <c r="B228"/>
      <c r="C228"/>
      <c r="D228"/>
      <c r="E228" s="25" t="s">
        <v>61</v>
      </c>
      <c r="F228" s="26" t="str">
        <f t="shared" si="42"/>
        <v/>
      </c>
      <c r="G228" s="27" t="str">
        <f t="shared" si="43"/>
        <v/>
      </c>
      <c r="H228" s="37" t="str">
        <f t="shared" si="53"/>
        <v/>
      </c>
      <c r="I228" s="29" t="str">
        <f t="shared" si="54"/>
        <v/>
      </c>
      <c r="J228" s="30">
        <f t="shared" si="44"/>
        <v>0</v>
      </c>
      <c r="K228" s="31" t="str">
        <f t="shared" si="49"/>
        <v/>
      </c>
      <c r="L228" s="32">
        <f t="shared" si="45"/>
        <v>0</v>
      </c>
      <c r="M228" s="3">
        <f t="shared" si="46"/>
        <v>0</v>
      </c>
      <c r="N228" s="3" t="str">
        <f t="shared" si="50"/>
        <v/>
      </c>
      <c r="S228" s="3">
        <f t="shared" si="51"/>
        <v>0</v>
      </c>
      <c r="T228" s="33">
        <f>SUM($K$5:K228)</f>
        <v>230.46536368671605</v>
      </c>
      <c r="U228" s="34">
        <f t="shared" si="52"/>
        <v>0</v>
      </c>
      <c r="V228" s="35" t="str">
        <f t="shared" si="55"/>
        <v/>
      </c>
      <c r="W228" s="36">
        <f t="shared" si="47"/>
        <v>0</v>
      </c>
      <c r="X228" s="35" t="str">
        <f t="shared" si="48"/>
        <v/>
      </c>
      <c r="AA228"/>
      <c r="AB228"/>
      <c r="AC228"/>
      <c r="AD228"/>
      <c r="AE228"/>
    </row>
    <row r="229" spans="1:31" ht="14.4">
      <c r="A229"/>
      <c r="B229"/>
      <c r="C229"/>
      <c r="D229"/>
      <c r="E229" s="25" t="s">
        <v>61</v>
      </c>
      <c r="F229" s="26" t="str">
        <f t="shared" si="42"/>
        <v/>
      </c>
      <c r="G229" s="27" t="str">
        <f t="shared" si="43"/>
        <v/>
      </c>
      <c r="H229" s="37" t="str">
        <f t="shared" si="53"/>
        <v/>
      </c>
      <c r="I229" s="29" t="str">
        <f t="shared" si="54"/>
        <v/>
      </c>
      <c r="J229" s="30">
        <f t="shared" si="44"/>
        <v>0</v>
      </c>
      <c r="K229" s="31" t="str">
        <f t="shared" si="49"/>
        <v/>
      </c>
      <c r="L229" s="32">
        <f t="shared" si="45"/>
        <v>0</v>
      </c>
      <c r="M229" s="3">
        <f t="shared" si="46"/>
        <v>0</v>
      </c>
      <c r="N229" s="3" t="str">
        <f t="shared" si="50"/>
        <v/>
      </c>
      <c r="S229" s="3">
        <f t="shared" si="51"/>
        <v>0</v>
      </c>
      <c r="T229" s="33">
        <f>SUM($K$5:K229)</f>
        <v>230.46536368671605</v>
      </c>
      <c r="U229" s="34">
        <f t="shared" si="52"/>
        <v>0</v>
      </c>
      <c r="V229" s="35" t="str">
        <f t="shared" si="55"/>
        <v/>
      </c>
      <c r="W229" s="36">
        <f t="shared" si="47"/>
        <v>0</v>
      </c>
      <c r="X229" s="35" t="str">
        <f t="shared" si="48"/>
        <v/>
      </c>
      <c r="AA229"/>
      <c r="AB229"/>
      <c r="AC229"/>
      <c r="AD229"/>
      <c r="AE229"/>
    </row>
    <row r="230" spans="1:31" ht="14.4">
      <c r="A230"/>
      <c r="B230"/>
      <c r="C230"/>
      <c r="D230"/>
      <c r="E230" s="25" t="s">
        <v>61</v>
      </c>
      <c r="F230" s="26" t="str">
        <f t="shared" si="42"/>
        <v/>
      </c>
      <c r="G230" s="27" t="str">
        <f t="shared" si="43"/>
        <v/>
      </c>
      <c r="H230" s="37" t="str">
        <f t="shared" si="53"/>
        <v/>
      </c>
      <c r="I230" s="29" t="str">
        <f t="shared" si="54"/>
        <v/>
      </c>
      <c r="J230" s="30">
        <f t="shared" si="44"/>
        <v>0</v>
      </c>
      <c r="K230" s="31" t="str">
        <f t="shared" si="49"/>
        <v/>
      </c>
      <c r="L230" s="32">
        <f t="shared" si="45"/>
        <v>0</v>
      </c>
      <c r="M230" s="3">
        <f t="shared" si="46"/>
        <v>0</v>
      </c>
      <c r="N230" s="3" t="str">
        <f t="shared" si="50"/>
        <v/>
      </c>
      <c r="S230" s="3">
        <f t="shared" si="51"/>
        <v>0</v>
      </c>
      <c r="T230" s="33">
        <f>SUM($K$5:K230)</f>
        <v>230.46536368671605</v>
      </c>
      <c r="U230" s="34">
        <f t="shared" si="52"/>
        <v>0</v>
      </c>
      <c r="V230" s="35" t="str">
        <f t="shared" si="55"/>
        <v/>
      </c>
      <c r="W230" s="36">
        <f t="shared" si="47"/>
        <v>0</v>
      </c>
      <c r="X230" s="35" t="str">
        <f t="shared" si="48"/>
        <v/>
      </c>
      <c r="AA230"/>
      <c r="AB230"/>
      <c r="AC230"/>
      <c r="AD230"/>
      <c r="AE230"/>
    </row>
    <row r="231" spans="1:31" ht="14.4">
      <c r="A231"/>
      <c r="B231"/>
      <c r="C231"/>
      <c r="D231"/>
      <c r="E231" s="25" t="s">
        <v>61</v>
      </c>
      <c r="F231" s="26" t="str">
        <f t="shared" si="42"/>
        <v/>
      </c>
      <c r="G231" s="27" t="str">
        <f t="shared" si="43"/>
        <v/>
      </c>
      <c r="H231" s="37" t="str">
        <f t="shared" si="53"/>
        <v/>
      </c>
      <c r="I231" s="29" t="str">
        <f t="shared" si="54"/>
        <v/>
      </c>
      <c r="J231" s="30">
        <f t="shared" si="44"/>
        <v>0</v>
      </c>
      <c r="K231" s="31" t="str">
        <f t="shared" si="49"/>
        <v/>
      </c>
      <c r="L231" s="32">
        <f t="shared" si="45"/>
        <v>0</v>
      </c>
      <c r="M231" s="3">
        <f t="shared" si="46"/>
        <v>0</v>
      </c>
      <c r="N231" s="3" t="str">
        <f t="shared" si="50"/>
        <v/>
      </c>
      <c r="S231" s="3">
        <f t="shared" si="51"/>
        <v>0</v>
      </c>
      <c r="T231" s="33">
        <f>SUM($K$5:K231)</f>
        <v>230.46536368671605</v>
      </c>
      <c r="U231" s="34">
        <f t="shared" si="52"/>
        <v>0</v>
      </c>
      <c r="V231" s="35" t="str">
        <f t="shared" si="55"/>
        <v/>
      </c>
      <c r="W231" s="36">
        <f t="shared" si="47"/>
        <v>0</v>
      </c>
      <c r="X231" s="35" t="str">
        <f t="shared" si="48"/>
        <v/>
      </c>
      <c r="AA231"/>
      <c r="AB231"/>
      <c r="AC231"/>
      <c r="AD231"/>
      <c r="AE231"/>
    </row>
    <row r="232" spans="1:31" ht="14.4">
      <c r="A232"/>
      <c r="B232"/>
      <c r="C232"/>
      <c r="D232"/>
      <c r="E232" s="25" t="s">
        <v>61</v>
      </c>
      <c r="F232" s="26" t="str">
        <f t="shared" si="42"/>
        <v/>
      </c>
      <c r="G232" s="27" t="str">
        <f t="shared" si="43"/>
        <v/>
      </c>
      <c r="H232" s="37" t="str">
        <f t="shared" si="53"/>
        <v/>
      </c>
      <c r="I232" s="29" t="str">
        <f t="shared" si="54"/>
        <v/>
      </c>
      <c r="J232" s="30">
        <f t="shared" si="44"/>
        <v>0</v>
      </c>
      <c r="K232" s="31" t="str">
        <f t="shared" si="49"/>
        <v/>
      </c>
      <c r="L232" s="32">
        <f t="shared" si="45"/>
        <v>0</v>
      </c>
      <c r="M232" s="3">
        <f t="shared" si="46"/>
        <v>0</v>
      </c>
      <c r="N232" s="3" t="str">
        <f t="shared" si="50"/>
        <v/>
      </c>
      <c r="S232" s="3">
        <f t="shared" si="51"/>
        <v>0</v>
      </c>
      <c r="T232" s="33">
        <f>SUM($K$5:K232)</f>
        <v>230.46536368671605</v>
      </c>
      <c r="U232" s="34">
        <f t="shared" si="52"/>
        <v>0</v>
      </c>
      <c r="V232" s="35" t="str">
        <f t="shared" si="55"/>
        <v/>
      </c>
      <c r="W232" s="36">
        <f t="shared" si="47"/>
        <v>0</v>
      </c>
      <c r="X232" s="35" t="str">
        <f t="shared" si="48"/>
        <v/>
      </c>
      <c r="AA232"/>
      <c r="AB232"/>
      <c r="AC232"/>
      <c r="AD232"/>
      <c r="AE232"/>
    </row>
    <row r="233" spans="1:31" ht="14.4">
      <c r="A233"/>
      <c r="B233"/>
      <c r="C233"/>
      <c r="D233"/>
      <c r="E233" s="25" t="s">
        <v>61</v>
      </c>
      <c r="F233" s="26" t="str">
        <f t="shared" si="42"/>
        <v/>
      </c>
      <c r="G233" s="27" t="str">
        <f t="shared" si="43"/>
        <v/>
      </c>
      <c r="H233" s="37" t="str">
        <f t="shared" si="53"/>
        <v/>
      </c>
      <c r="I233" s="29" t="str">
        <f t="shared" si="54"/>
        <v/>
      </c>
      <c r="J233" s="30">
        <f t="shared" si="44"/>
        <v>0</v>
      </c>
      <c r="K233" s="31" t="str">
        <f t="shared" si="49"/>
        <v/>
      </c>
      <c r="L233" s="32">
        <f t="shared" si="45"/>
        <v>0</v>
      </c>
      <c r="M233" s="3">
        <f t="shared" si="46"/>
        <v>0</v>
      </c>
      <c r="N233" s="3" t="str">
        <f t="shared" si="50"/>
        <v/>
      </c>
      <c r="S233" s="3">
        <f t="shared" si="51"/>
        <v>0</v>
      </c>
      <c r="T233" s="33">
        <f>SUM($K$5:K233)</f>
        <v>230.46536368671605</v>
      </c>
      <c r="U233" s="34">
        <f t="shared" si="52"/>
        <v>0</v>
      </c>
      <c r="V233" s="35" t="str">
        <f t="shared" si="55"/>
        <v/>
      </c>
      <c r="W233" s="36">
        <f t="shared" si="47"/>
        <v>0</v>
      </c>
      <c r="X233" s="35" t="str">
        <f t="shared" si="48"/>
        <v/>
      </c>
      <c r="AA233"/>
      <c r="AB233"/>
      <c r="AC233"/>
      <c r="AD233"/>
      <c r="AE233"/>
    </row>
    <row r="234" spans="1:31" ht="14.4">
      <c r="A234"/>
      <c r="B234"/>
      <c r="C234"/>
      <c r="D234"/>
      <c r="E234" s="25" t="s">
        <v>61</v>
      </c>
      <c r="F234" s="26" t="str">
        <f t="shared" si="42"/>
        <v/>
      </c>
      <c r="G234" s="27" t="str">
        <f t="shared" si="43"/>
        <v/>
      </c>
      <c r="H234" s="37" t="str">
        <f t="shared" si="53"/>
        <v/>
      </c>
      <c r="I234" s="29" t="str">
        <f t="shared" si="54"/>
        <v/>
      </c>
      <c r="J234" s="30">
        <f t="shared" si="44"/>
        <v>0</v>
      </c>
      <c r="K234" s="31" t="str">
        <f t="shared" si="49"/>
        <v/>
      </c>
      <c r="L234" s="32">
        <f t="shared" si="45"/>
        <v>0</v>
      </c>
      <c r="M234" s="3">
        <f t="shared" si="46"/>
        <v>0</v>
      </c>
      <c r="N234" s="3" t="str">
        <f t="shared" si="50"/>
        <v/>
      </c>
      <c r="S234" s="3">
        <f t="shared" si="51"/>
        <v>0</v>
      </c>
      <c r="T234" s="33">
        <f>SUM($K$5:K234)</f>
        <v>230.46536368671605</v>
      </c>
      <c r="U234" s="34">
        <f t="shared" si="52"/>
        <v>0</v>
      </c>
      <c r="V234" s="35" t="str">
        <f t="shared" si="55"/>
        <v/>
      </c>
      <c r="W234" s="36">
        <f t="shared" si="47"/>
        <v>0</v>
      </c>
      <c r="X234" s="35" t="str">
        <f t="shared" si="48"/>
        <v/>
      </c>
      <c r="AA234"/>
      <c r="AB234"/>
      <c r="AC234"/>
      <c r="AD234"/>
      <c r="AE234"/>
    </row>
    <row r="235" spans="1:31" ht="14.4">
      <c r="A235"/>
      <c r="B235"/>
      <c r="C235"/>
      <c r="D235"/>
      <c r="E235" s="25" t="s">
        <v>61</v>
      </c>
      <c r="F235" s="26" t="str">
        <f t="shared" si="42"/>
        <v/>
      </c>
      <c r="G235" s="27" t="str">
        <f t="shared" si="43"/>
        <v/>
      </c>
      <c r="H235" s="37" t="str">
        <f t="shared" si="53"/>
        <v/>
      </c>
      <c r="I235" s="29" t="str">
        <f t="shared" si="54"/>
        <v/>
      </c>
      <c r="J235" s="30">
        <f t="shared" si="44"/>
        <v>0</v>
      </c>
      <c r="K235" s="31" t="str">
        <f t="shared" si="49"/>
        <v/>
      </c>
      <c r="L235" s="32">
        <f t="shared" si="45"/>
        <v>0</v>
      </c>
      <c r="M235" s="3">
        <f t="shared" si="46"/>
        <v>0</v>
      </c>
      <c r="N235" s="3" t="str">
        <f t="shared" si="50"/>
        <v/>
      </c>
      <c r="S235" s="3">
        <f t="shared" si="51"/>
        <v>0</v>
      </c>
      <c r="T235" s="33">
        <f>SUM($K$5:K235)</f>
        <v>230.46536368671605</v>
      </c>
      <c r="U235" s="34">
        <f t="shared" si="52"/>
        <v>0</v>
      </c>
      <c r="V235" s="35" t="str">
        <f t="shared" si="55"/>
        <v/>
      </c>
      <c r="W235" s="36">
        <f t="shared" si="47"/>
        <v>0</v>
      </c>
      <c r="X235" s="35" t="str">
        <f t="shared" si="48"/>
        <v/>
      </c>
      <c r="AA235"/>
      <c r="AB235"/>
      <c r="AC235"/>
      <c r="AD235"/>
      <c r="AE235"/>
    </row>
    <row r="236" spans="1:31" ht="14.4">
      <c r="A236"/>
      <c r="B236"/>
      <c r="C236"/>
      <c r="D236"/>
      <c r="E236" s="25" t="s">
        <v>61</v>
      </c>
      <c r="F236" s="26" t="str">
        <f t="shared" si="42"/>
        <v/>
      </c>
      <c r="G236" s="27" t="str">
        <f t="shared" si="43"/>
        <v/>
      </c>
      <c r="H236" s="37" t="str">
        <f t="shared" si="53"/>
        <v/>
      </c>
      <c r="I236" s="29" t="str">
        <f t="shared" si="54"/>
        <v/>
      </c>
      <c r="J236" s="30">
        <f t="shared" si="44"/>
        <v>0</v>
      </c>
      <c r="K236" s="31" t="str">
        <f t="shared" si="49"/>
        <v/>
      </c>
      <c r="L236" s="32">
        <f t="shared" si="45"/>
        <v>0</v>
      </c>
      <c r="M236" s="3">
        <f t="shared" si="46"/>
        <v>0</v>
      </c>
      <c r="N236" s="3" t="str">
        <f t="shared" si="50"/>
        <v/>
      </c>
      <c r="S236" s="3">
        <f t="shared" si="51"/>
        <v>0</v>
      </c>
      <c r="T236" s="33">
        <f>SUM($K$5:K236)</f>
        <v>230.46536368671605</v>
      </c>
      <c r="U236" s="34">
        <f t="shared" si="52"/>
        <v>0</v>
      </c>
      <c r="V236" s="35" t="str">
        <f t="shared" si="55"/>
        <v/>
      </c>
      <c r="W236" s="36">
        <f t="shared" si="47"/>
        <v>0</v>
      </c>
      <c r="X236" s="35" t="str">
        <f t="shared" si="48"/>
        <v/>
      </c>
      <c r="AA236"/>
      <c r="AB236"/>
      <c r="AC236"/>
      <c r="AD236"/>
      <c r="AE236"/>
    </row>
    <row r="237" spans="1:31" ht="14.4">
      <c r="A237"/>
      <c r="B237"/>
      <c r="C237"/>
      <c r="D237"/>
      <c r="E237" s="25" t="s">
        <v>61</v>
      </c>
      <c r="F237" s="26" t="str">
        <f t="shared" si="42"/>
        <v/>
      </c>
      <c r="G237" s="27" t="str">
        <f t="shared" si="43"/>
        <v/>
      </c>
      <c r="H237" s="37" t="str">
        <f t="shared" si="53"/>
        <v/>
      </c>
      <c r="I237" s="29" t="str">
        <f t="shared" si="54"/>
        <v/>
      </c>
      <c r="J237" s="30">
        <f t="shared" si="44"/>
        <v>0</v>
      </c>
      <c r="K237" s="31" t="str">
        <f t="shared" si="49"/>
        <v/>
      </c>
      <c r="L237" s="32">
        <f t="shared" si="45"/>
        <v>0</v>
      </c>
      <c r="M237" s="3">
        <f t="shared" si="46"/>
        <v>0</v>
      </c>
      <c r="N237" s="3" t="str">
        <f t="shared" si="50"/>
        <v/>
      </c>
      <c r="S237" s="3">
        <f t="shared" si="51"/>
        <v>0</v>
      </c>
      <c r="T237" s="33">
        <f>SUM($K$5:K237)</f>
        <v>230.46536368671605</v>
      </c>
      <c r="U237" s="34">
        <f t="shared" si="52"/>
        <v>0</v>
      </c>
      <c r="V237" s="35" t="str">
        <f t="shared" si="55"/>
        <v/>
      </c>
      <c r="W237" s="36">
        <f t="shared" si="47"/>
        <v>0</v>
      </c>
      <c r="X237" s="35" t="str">
        <f t="shared" si="48"/>
        <v/>
      </c>
      <c r="AA237"/>
      <c r="AB237"/>
      <c r="AC237"/>
      <c r="AD237"/>
      <c r="AE237"/>
    </row>
    <row r="238" spans="1:31" ht="14.4">
      <c r="A238"/>
      <c r="B238"/>
      <c r="C238"/>
      <c r="D238"/>
      <c r="E238" s="25" t="s">
        <v>61</v>
      </c>
      <c r="F238" s="26" t="str">
        <f t="shared" si="42"/>
        <v/>
      </c>
      <c r="G238" s="27" t="str">
        <f t="shared" si="43"/>
        <v/>
      </c>
      <c r="H238" s="37" t="str">
        <f t="shared" si="53"/>
        <v/>
      </c>
      <c r="I238" s="29" t="str">
        <f t="shared" si="54"/>
        <v/>
      </c>
      <c r="J238" s="30">
        <f t="shared" si="44"/>
        <v>0</v>
      </c>
      <c r="K238" s="31" t="str">
        <f t="shared" si="49"/>
        <v/>
      </c>
      <c r="L238" s="32">
        <f t="shared" si="45"/>
        <v>0</v>
      </c>
      <c r="M238" s="3">
        <f t="shared" si="46"/>
        <v>0</v>
      </c>
      <c r="N238" s="3" t="str">
        <f t="shared" si="50"/>
        <v/>
      </c>
      <c r="S238" s="3">
        <f t="shared" si="51"/>
        <v>0</v>
      </c>
      <c r="T238" s="33">
        <f>SUM($K$5:K238)</f>
        <v>230.46536368671605</v>
      </c>
      <c r="U238" s="34">
        <f t="shared" si="52"/>
        <v>0</v>
      </c>
      <c r="V238" s="35" t="str">
        <f t="shared" si="55"/>
        <v/>
      </c>
      <c r="W238" s="36">
        <f t="shared" si="47"/>
        <v>0</v>
      </c>
      <c r="X238" s="35" t="str">
        <f t="shared" si="48"/>
        <v/>
      </c>
      <c r="AA238"/>
      <c r="AB238"/>
      <c r="AC238"/>
      <c r="AD238"/>
      <c r="AE238"/>
    </row>
    <row r="239" spans="1:31" ht="14.4">
      <c r="A239"/>
      <c r="B239"/>
      <c r="C239"/>
      <c r="D239"/>
      <c r="E239" s="25" t="s">
        <v>61</v>
      </c>
      <c r="F239" s="26" t="str">
        <f t="shared" si="42"/>
        <v/>
      </c>
      <c r="G239" s="27" t="str">
        <f t="shared" si="43"/>
        <v/>
      </c>
      <c r="H239" s="37" t="str">
        <f t="shared" si="53"/>
        <v/>
      </c>
      <c r="I239" s="29" t="str">
        <f t="shared" si="54"/>
        <v/>
      </c>
      <c r="J239" s="30">
        <f t="shared" si="44"/>
        <v>0</v>
      </c>
      <c r="K239" s="31" t="str">
        <f t="shared" si="49"/>
        <v/>
      </c>
      <c r="L239" s="32">
        <f t="shared" si="45"/>
        <v>0</v>
      </c>
      <c r="M239" s="3">
        <f t="shared" si="46"/>
        <v>0</v>
      </c>
      <c r="N239" s="3" t="str">
        <f t="shared" si="50"/>
        <v/>
      </c>
      <c r="S239" s="3">
        <f t="shared" si="51"/>
        <v>0</v>
      </c>
      <c r="T239" s="33">
        <f>SUM($K$5:K239)</f>
        <v>230.46536368671605</v>
      </c>
      <c r="U239" s="34">
        <f t="shared" si="52"/>
        <v>0</v>
      </c>
      <c r="V239" s="35" t="str">
        <f t="shared" si="55"/>
        <v/>
      </c>
      <c r="W239" s="36">
        <f t="shared" si="47"/>
        <v>0</v>
      </c>
      <c r="X239" s="35" t="str">
        <f t="shared" si="48"/>
        <v/>
      </c>
      <c r="AA239"/>
      <c r="AB239"/>
      <c r="AC239"/>
      <c r="AD239"/>
      <c r="AE239"/>
    </row>
    <row r="240" spans="1:31" ht="14.4">
      <c r="A240"/>
      <c r="B240"/>
      <c r="C240"/>
      <c r="D240"/>
      <c r="E240" s="25" t="s">
        <v>61</v>
      </c>
      <c r="F240" s="26" t="str">
        <f t="shared" si="42"/>
        <v/>
      </c>
      <c r="G240" s="27" t="str">
        <f t="shared" si="43"/>
        <v/>
      </c>
      <c r="H240" s="37" t="str">
        <f t="shared" si="53"/>
        <v/>
      </c>
      <c r="I240" s="29" t="str">
        <f t="shared" si="54"/>
        <v/>
      </c>
      <c r="J240" s="30">
        <f t="shared" si="44"/>
        <v>0</v>
      </c>
      <c r="K240" s="31" t="str">
        <f t="shared" si="49"/>
        <v/>
      </c>
      <c r="L240" s="32">
        <f t="shared" si="45"/>
        <v>0</v>
      </c>
      <c r="M240" s="3">
        <f t="shared" si="46"/>
        <v>0</v>
      </c>
      <c r="N240" s="3" t="str">
        <f t="shared" si="50"/>
        <v/>
      </c>
      <c r="S240" s="3">
        <f t="shared" si="51"/>
        <v>0</v>
      </c>
      <c r="T240" s="33">
        <f>SUM($K$5:K240)</f>
        <v>230.46536368671605</v>
      </c>
      <c r="U240" s="34">
        <f t="shared" si="52"/>
        <v>0</v>
      </c>
      <c r="V240" s="35" t="str">
        <f t="shared" si="55"/>
        <v/>
      </c>
      <c r="W240" s="36">
        <f t="shared" si="47"/>
        <v>0</v>
      </c>
      <c r="X240" s="35" t="str">
        <f t="shared" si="48"/>
        <v/>
      </c>
      <c r="AA240"/>
      <c r="AB240"/>
      <c r="AC240"/>
      <c r="AD240"/>
      <c r="AE240"/>
    </row>
    <row r="241" spans="1:31" ht="14.4">
      <c r="A241"/>
      <c r="B241"/>
      <c r="C241"/>
      <c r="D241"/>
      <c r="E241" s="25" t="s">
        <v>61</v>
      </c>
      <c r="F241" s="26" t="str">
        <f t="shared" si="42"/>
        <v/>
      </c>
      <c r="G241" s="27" t="str">
        <f t="shared" si="43"/>
        <v/>
      </c>
      <c r="H241" s="37" t="str">
        <f t="shared" si="53"/>
        <v/>
      </c>
      <c r="I241" s="29" t="str">
        <f t="shared" si="54"/>
        <v/>
      </c>
      <c r="J241" s="30">
        <f t="shared" si="44"/>
        <v>0</v>
      </c>
      <c r="K241" s="31" t="str">
        <f t="shared" si="49"/>
        <v/>
      </c>
      <c r="L241" s="32">
        <f t="shared" si="45"/>
        <v>0</v>
      </c>
      <c r="M241" s="3">
        <f t="shared" si="46"/>
        <v>0</v>
      </c>
      <c r="N241" s="3" t="str">
        <f t="shared" si="50"/>
        <v/>
      </c>
      <c r="S241" s="3">
        <f t="shared" si="51"/>
        <v>0</v>
      </c>
      <c r="T241" s="33">
        <f>SUM($K$5:K241)</f>
        <v>230.46536368671605</v>
      </c>
      <c r="U241" s="34">
        <f t="shared" si="52"/>
        <v>0</v>
      </c>
      <c r="V241" s="35" t="str">
        <f t="shared" si="55"/>
        <v/>
      </c>
      <c r="W241" s="36">
        <f t="shared" si="47"/>
        <v>0</v>
      </c>
      <c r="X241" s="35" t="str">
        <f t="shared" si="48"/>
        <v/>
      </c>
      <c r="AA241"/>
      <c r="AB241"/>
      <c r="AC241"/>
      <c r="AD241"/>
      <c r="AE241"/>
    </row>
    <row r="242" spans="1:31" ht="14.4">
      <c r="A242"/>
      <c r="B242"/>
      <c r="C242"/>
      <c r="D242"/>
      <c r="E242" s="25" t="s">
        <v>61</v>
      </c>
      <c r="F242" s="26" t="str">
        <f t="shared" si="42"/>
        <v/>
      </c>
      <c r="G242" s="27" t="str">
        <f t="shared" si="43"/>
        <v/>
      </c>
      <c r="H242" s="37" t="str">
        <f t="shared" si="53"/>
        <v/>
      </c>
      <c r="I242" s="29" t="str">
        <f t="shared" si="54"/>
        <v/>
      </c>
      <c r="J242" s="30">
        <f t="shared" si="44"/>
        <v>0</v>
      </c>
      <c r="K242" s="31" t="str">
        <f t="shared" si="49"/>
        <v/>
      </c>
      <c r="L242" s="32">
        <f t="shared" si="45"/>
        <v>0</v>
      </c>
      <c r="M242" s="3">
        <f t="shared" si="46"/>
        <v>0</v>
      </c>
      <c r="N242" s="3" t="str">
        <f t="shared" si="50"/>
        <v/>
      </c>
      <c r="S242" s="3">
        <f t="shared" si="51"/>
        <v>0</v>
      </c>
      <c r="T242" s="33">
        <f>SUM($K$5:K242)</f>
        <v>230.46536368671605</v>
      </c>
      <c r="U242" s="34">
        <f t="shared" si="52"/>
        <v>0</v>
      </c>
      <c r="V242" s="35" t="str">
        <f t="shared" si="55"/>
        <v/>
      </c>
      <c r="W242" s="36">
        <f t="shared" si="47"/>
        <v>0</v>
      </c>
      <c r="X242" s="35" t="str">
        <f t="shared" si="48"/>
        <v/>
      </c>
      <c r="AA242"/>
      <c r="AB242"/>
      <c r="AC242"/>
      <c r="AD242"/>
      <c r="AE242"/>
    </row>
    <row r="243" spans="1:31" ht="14.4">
      <c r="A243"/>
      <c r="B243"/>
      <c r="C243"/>
      <c r="D243"/>
      <c r="E243" s="25" t="s">
        <v>61</v>
      </c>
      <c r="F243" s="26" t="str">
        <f t="shared" si="42"/>
        <v/>
      </c>
      <c r="G243" s="27" t="str">
        <f t="shared" si="43"/>
        <v/>
      </c>
      <c r="H243" s="37" t="str">
        <f t="shared" si="53"/>
        <v/>
      </c>
      <c r="I243" s="29" t="str">
        <f t="shared" si="54"/>
        <v/>
      </c>
      <c r="J243" s="30">
        <f t="shared" si="44"/>
        <v>0</v>
      </c>
      <c r="K243" s="31" t="str">
        <f t="shared" si="49"/>
        <v/>
      </c>
      <c r="L243" s="32">
        <f t="shared" si="45"/>
        <v>0</v>
      </c>
      <c r="M243" s="3">
        <f t="shared" si="46"/>
        <v>0</v>
      </c>
      <c r="N243" s="3" t="str">
        <f t="shared" si="50"/>
        <v/>
      </c>
      <c r="S243" s="3">
        <f t="shared" si="51"/>
        <v>0</v>
      </c>
      <c r="T243" s="33">
        <f>SUM($K$5:K243)</f>
        <v>230.46536368671605</v>
      </c>
      <c r="U243" s="34">
        <f t="shared" si="52"/>
        <v>0</v>
      </c>
      <c r="V243" s="35" t="str">
        <f t="shared" si="55"/>
        <v/>
      </c>
      <c r="W243" s="36">
        <f t="shared" si="47"/>
        <v>0</v>
      </c>
      <c r="X243" s="35" t="str">
        <f t="shared" si="48"/>
        <v/>
      </c>
      <c r="AA243"/>
      <c r="AB243"/>
      <c r="AC243"/>
      <c r="AD243"/>
      <c r="AE243"/>
    </row>
    <row r="244" spans="1:31" ht="14.4">
      <c r="A244"/>
      <c r="B244"/>
      <c r="C244"/>
      <c r="D244"/>
      <c r="E244" s="25" t="s">
        <v>61</v>
      </c>
      <c r="F244" s="26" t="str">
        <f t="shared" si="42"/>
        <v/>
      </c>
      <c r="G244" s="27" t="str">
        <f t="shared" si="43"/>
        <v/>
      </c>
      <c r="H244" s="37" t="str">
        <f t="shared" si="53"/>
        <v/>
      </c>
      <c r="I244" s="29" t="str">
        <f t="shared" si="54"/>
        <v/>
      </c>
      <c r="J244" s="30">
        <f t="shared" si="44"/>
        <v>0</v>
      </c>
      <c r="K244" s="31" t="str">
        <f t="shared" si="49"/>
        <v/>
      </c>
      <c r="L244" s="32">
        <f t="shared" si="45"/>
        <v>0</v>
      </c>
      <c r="M244" s="3">
        <f t="shared" si="46"/>
        <v>0</v>
      </c>
      <c r="N244" s="3" t="str">
        <f t="shared" si="50"/>
        <v/>
      </c>
      <c r="S244" s="3">
        <f t="shared" si="51"/>
        <v>0</v>
      </c>
      <c r="T244" s="33">
        <f>SUM($K$5:K244)</f>
        <v>230.46536368671605</v>
      </c>
      <c r="U244" s="34">
        <f t="shared" si="52"/>
        <v>0</v>
      </c>
      <c r="V244" s="35" t="str">
        <f t="shared" si="55"/>
        <v/>
      </c>
      <c r="W244" s="36">
        <f t="shared" si="47"/>
        <v>0</v>
      </c>
      <c r="X244" s="35" t="str">
        <f t="shared" si="48"/>
        <v/>
      </c>
      <c r="AA244"/>
      <c r="AB244"/>
      <c r="AC244"/>
      <c r="AD244"/>
      <c r="AE244"/>
    </row>
    <row r="245" spans="1:31" ht="14.4">
      <c r="A245"/>
      <c r="B245"/>
      <c r="C245"/>
      <c r="D245"/>
      <c r="E245" s="25" t="s">
        <v>61</v>
      </c>
      <c r="F245" s="26" t="str">
        <f t="shared" si="42"/>
        <v/>
      </c>
      <c r="G245" s="27" t="str">
        <f t="shared" si="43"/>
        <v/>
      </c>
      <c r="H245" s="37" t="str">
        <f t="shared" si="53"/>
        <v/>
      </c>
      <c r="I245" s="29" t="str">
        <f t="shared" si="54"/>
        <v/>
      </c>
      <c r="J245" s="30">
        <f t="shared" si="44"/>
        <v>0</v>
      </c>
      <c r="K245" s="31" t="str">
        <f t="shared" si="49"/>
        <v/>
      </c>
      <c r="L245" s="32">
        <f t="shared" si="45"/>
        <v>0</v>
      </c>
      <c r="M245" s="3">
        <f t="shared" si="46"/>
        <v>0</v>
      </c>
      <c r="N245" s="3" t="str">
        <f t="shared" si="50"/>
        <v/>
      </c>
      <c r="S245" s="3">
        <f t="shared" si="51"/>
        <v>0</v>
      </c>
      <c r="T245" s="33">
        <f>SUM($K$5:K245)</f>
        <v>230.46536368671605</v>
      </c>
      <c r="U245" s="34">
        <f t="shared" si="52"/>
        <v>0</v>
      </c>
      <c r="V245" s="35" t="str">
        <f t="shared" si="55"/>
        <v/>
      </c>
      <c r="W245" s="36">
        <f t="shared" si="47"/>
        <v>0</v>
      </c>
      <c r="X245" s="35" t="str">
        <f t="shared" si="48"/>
        <v/>
      </c>
      <c r="AA245"/>
      <c r="AB245"/>
      <c r="AC245"/>
      <c r="AD245"/>
      <c r="AE245"/>
    </row>
    <row r="246" spans="1:31" ht="14.4">
      <c r="A246"/>
      <c r="B246"/>
      <c r="C246"/>
      <c r="D246"/>
      <c r="E246" s="25" t="s">
        <v>61</v>
      </c>
      <c r="F246" s="26" t="str">
        <f t="shared" si="42"/>
        <v/>
      </c>
      <c r="G246" s="27" t="str">
        <f t="shared" si="43"/>
        <v/>
      </c>
      <c r="H246" s="37" t="str">
        <f t="shared" si="53"/>
        <v/>
      </c>
      <c r="I246" s="29" t="str">
        <f t="shared" si="54"/>
        <v/>
      </c>
      <c r="J246" s="30">
        <f t="shared" si="44"/>
        <v>0</v>
      </c>
      <c r="K246" s="31" t="str">
        <f t="shared" si="49"/>
        <v/>
      </c>
      <c r="L246" s="32">
        <f t="shared" si="45"/>
        <v>0</v>
      </c>
      <c r="M246" s="3">
        <f t="shared" si="46"/>
        <v>0</v>
      </c>
      <c r="N246" s="3" t="str">
        <f t="shared" si="50"/>
        <v/>
      </c>
      <c r="S246" s="3">
        <f t="shared" si="51"/>
        <v>0</v>
      </c>
      <c r="T246" s="33">
        <f>SUM($K$5:K246)</f>
        <v>230.46536368671605</v>
      </c>
      <c r="U246" s="34">
        <f t="shared" si="52"/>
        <v>0</v>
      </c>
      <c r="V246" s="35" t="str">
        <f t="shared" si="55"/>
        <v/>
      </c>
      <c r="W246" s="36">
        <f t="shared" si="47"/>
        <v>0</v>
      </c>
      <c r="X246" s="35" t="str">
        <f t="shared" si="48"/>
        <v/>
      </c>
      <c r="AA246"/>
      <c r="AB246"/>
      <c r="AC246"/>
      <c r="AD246"/>
      <c r="AE246"/>
    </row>
    <row r="247" spans="1:31" ht="14.4">
      <c r="A247"/>
      <c r="B247"/>
      <c r="C247"/>
      <c r="D247"/>
      <c r="E247" s="25" t="s">
        <v>61</v>
      </c>
      <c r="F247" s="26" t="str">
        <f t="shared" si="42"/>
        <v/>
      </c>
      <c r="G247" s="27" t="str">
        <f t="shared" si="43"/>
        <v/>
      </c>
      <c r="H247" s="37" t="str">
        <f t="shared" si="53"/>
        <v/>
      </c>
      <c r="I247" s="29" t="str">
        <f t="shared" si="54"/>
        <v/>
      </c>
      <c r="J247" s="30">
        <f t="shared" si="44"/>
        <v>0</v>
      </c>
      <c r="K247" s="31" t="str">
        <f t="shared" si="49"/>
        <v/>
      </c>
      <c r="L247" s="32">
        <f t="shared" si="45"/>
        <v>0</v>
      </c>
      <c r="M247" s="3">
        <f t="shared" si="46"/>
        <v>0</v>
      </c>
      <c r="N247" s="3" t="str">
        <f t="shared" si="50"/>
        <v/>
      </c>
      <c r="S247" s="3">
        <f t="shared" si="51"/>
        <v>0</v>
      </c>
      <c r="T247" s="33">
        <f>SUM($K$5:K247)</f>
        <v>230.46536368671605</v>
      </c>
      <c r="U247" s="34">
        <f t="shared" si="52"/>
        <v>0</v>
      </c>
      <c r="V247" s="35" t="str">
        <f t="shared" si="55"/>
        <v/>
      </c>
      <c r="W247" s="36">
        <f t="shared" si="47"/>
        <v>0</v>
      </c>
      <c r="X247" s="35" t="str">
        <f t="shared" si="48"/>
        <v/>
      </c>
      <c r="AA247"/>
      <c r="AB247"/>
      <c r="AC247"/>
      <c r="AD247"/>
      <c r="AE247"/>
    </row>
    <row r="248" spans="1:31" ht="14.4">
      <c r="A248"/>
      <c r="B248"/>
      <c r="C248"/>
      <c r="D248"/>
      <c r="E248" s="25" t="s">
        <v>61</v>
      </c>
      <c r="F248" s="26" t="str">
        <f t="shared" si="42"/>
        <v/>
      </c>
      <c r="G248" s="27" t="str">
        <f t="shared" si="43"/>
        <v/>
      </c>
      <c r="H248" s="37" t="str">
        <f t="shared" si="53"/>
        <v/>
      </c>
      <c r="I248" s="29" t="str">
        <f t="shared" si="54"/>
        <v/>
      </c>
      <c r="J248" s="30">
        <f t="shared" si="44"/>
        <v>0</v>
      </c>
      <c r="K248" s="31" t="str">
        <f t="shared" si="49"/>
        <v/>
      </c>
      <c r="L248" s="32">
        <f t="shared" si="45"/>
        <v>0</v>
      </c>
      <c r="M248" s="3">
        <f t="shared" si="46"/>
        <v>0</v>
      </c>
      <c r="N248" s="3" t="str">
        <f t="shared" si="50"/>
        <v/>
      </c>
      <c r="S248" s="3">
        <f t="shared" si="51"/>
        <v>0</v>
      </c>
      <c r="T248" s="33">
        <f>SUM($K$5:K248)</f>
        <v>230.46536368671605</v>
      </c>
      <c r="U248" s="34">
        <f t="shared" si="52"/>
        <v>0</v>
      </c>
      <c r="V248" s="35" t="str">
        <f t="shared" si="55"/>
        <v/>
      </c>
      <c r="W248" s="36">
        <f t="shared" si="47"/>
        <v>0</v>
      </c>
      <c r="X248" s="35" t="str">
        <f t="shared" si="48"/>
        <v/>
      </c>
      <c r="AA248"/>
      <c r="AB248"/>
      <c r="AC248"/>
      <c r="AD248"/>
      <c r="AE248"/>
    </row>
    <row r="249" spans="1:31" ht="14.4">
      <c r="A249"/>
      <c r="B249"/>
      <c r="C249"/>
      <c r="D249"/>
      <c r="E249" s="25" t="s">
        <v>61</v>
      </c>
      <c r="F249" s="26" t="str">
        <f t="shared" si="42"/>
        <v/>
      </c>
      <c r="G249" s="27" t="str">
        <f t="shared" si="43"/>
        <v/>
      </c>
      <c r="H249" s="37" t="str">
        <f t="shared" si="53"/>
        <v/>
      </c>
      <c r="I249" s="29" t="str">
        <f t="shared" si="54"/>
        <v/>
      </c>
      <c r="J249" s="30">
        <f t="shared" si="44"/>
        <v>0</v>
      </c>
      <c r="K249" s="31" t="str">
        <f t="shared" si="49"/>
        <v/>
      </c>
      <c r="L249" s="32">
        <f t="shared" si="45"/>
        <v>0</v>
      </c>
      <c r="M249" s="3">
        <f t="shared" si="46"/>
        <v>0</v>
      </c>
      <c r="N249" s="3" t="str">
        <f t="shared" si="50"/>
        <v/>
      </c>
      <c r="S249" s="3">
        <f t="shared" si="51"/>
        <v>0</v>
      </c>
      <c r="T249" s="33">
        <f>SUM($K$5:K249)</f>
        <v>230.46536368671605</v>
      </c>
      <c r="U249" s="34">
        <f t="shared" si="52"/>
        <v>0</v>
      </c>
      <c r="V249" s="35" t="str">
        <f t="shared" si="55"/>
        <v/>
      </c>
      <c r="W249" s="36">
        <f t="shared" si="47"/>
        <v>0</v>
      </c>
      <c r="X249" s="35" t="str">
        <f t="shared" si="48"/>
        <v/>
      </c>
      <c r="AA249"/>
      <c r="AB249"/>
      <c r="AC249"/>
      <c r="AD249"/>
      <c r="AE249"/>
    </row>
    <row r="250" spans="1:31" ht="14.4">
      <c r="A250"/>
      <c r="B250"/>
      <c r="C250"/>
      <c r="D250"/>
      <c r="E250" s="25" t="s">
        <v>61</v>
      </c>
      <c r="F250" s="26" t="str">
        <f t="shared" si="42"/>
        <v/>
      </c>
      <c r="G250" s="27" t="str">
        <f t="shared" si="43"/>
        <v/>
      </c>
      <c r="H250" s="37" t="str">
        <f t="shared" si="53"/>
        <v/>
      </c>
      <c r="I250" s="29" t="str">
        <f t="shared" si="54"/>
        <v/>
      </c>
      <c r="J250" s="30">
        <f t="shared" si="44"/>
        <v>0</v>
      </c>
      <c r="K250" s="31" t="str">
        <f t="shared" si="49"/>
        <v/>
      </c>
      <c r="L250" s="32">
        <f t="shared" si="45"/>
        <v>0</v>
      </c>
      <c r="M250" s="3">
        <f t="shared" si="46"/>
        <v>0</v>
      </c>
      <c r="N250" s="3" t="str">
        <f t="shared" si="50"/>
        <v/>
      </c>
      <c r="S250" s="3">
        <f t="shared" si="51"/>
        <v>0</v>
      </c>
      <c r="T250" s="33">
        <f>SUM($K$5:K250)</f>
        <v>230.46536368671605</v>
      </c>
      <c r="U250" s="34">
        <f t="shared" si="52"/>
        <v>0</v>
      </c>
      <c r="V250" s="35" t="str">
        <f t="shared" si="55"/>
        <v/>
      </c>
      <c r="W250" s="36">
        <f t="shared" si="47"/>
        <v>0</v>
      </c>
      <c r="X250" s="35" t="str">
        <f t="shared" si="48"/>
        <v/>
      </c>
      <c r="AA250"/>
      <c r="AB250"/>
      <c r="AC250"/>
      <c r="AD250"/>
      <c r="AE250"/>
    </row>
    <row r="251" spans="1:31" ht="14.4">
      <c r="A251"/>
      <c r="B251"/>
      <c r="C251"/>
      <c r="D251"/>
      <c r="E251" s="25" t="s">
        <v>61</v>
      </c>
      <c r="F251" s="26" t="str">
        <f t="shared" si="42"/>
        <v/>
      </c>
      <c r="G251" s="27" t="str">
        <f t="shared" si="43"/>
        <v/>
      </c>
      <c r="H251" s="37" t="str">
        <f t="shared" si="53"/>
        <v/>
      </c>
      <c r="I251" s="29" t="str">
        <f t="shared" si="54"/>
        <v/>
      </c>
      <c r="J251" s="30">
        <f t="shared" si="44"/>
        <v>0</v>
      </c>
      <c r="K251" s="31" t="str">
        <f t="shared" si="49"/>
        <v/>
      </c>
      <c r="L251" s="32">
        <f t="shared" si="45"/>
        <v>0</v>
      </c>
      <c r="M251" s="3">
        <f t="shared" si="46"/>
        <v>0</v>
      </c>
      <c r="N251" s="3" t="str">
        <f t="shared" si="50"/>
        <v/>
      </c>
      <c r="S251" s="3">
        <f t="shared" si="51"/>
        <v>0</v>
      </c>
      <c r="T251" s="33">
        <f>SUM($K$5:K251)</f>
        <v>230.46536368671605</v>
      </c>
      <c r="U251" s="34">
        <f t="shared" si="52"/>
        <v>0</v>
      </c>
      <c r="V251" s="35" t="str">
        <f t="shared" si="55"/>
        <v/>
      </c>
      <c r="W251" s="36">
        <f t="shared" si="47"/>
        <v>0</v>
      </c>
      <c r="X251" s="35" t="str">
        <f t="shared" si="48"/>
        <v/>
      </c>
      <c r="AA251"/>
      <c r="AB251"/>
      <c r="AC251"/>
      <c r="AD251"/>
      <c r="AE251"/>
    </row>
    <row r="252" spans="1:31" ht="14.4">
      <c r="A252"/>
      <c r="B252"/>
      <c r="C252"/>
      <c r="D252"/>
      <c r="E252" s="25" t="s">
        <v>61</v>
      </c>
      <c r="F252" s="26" t="str">
        <f t="shared" si="42"/>
        <v/>
      </c>
      <c r="G252" s="27" t="str">
        <f t="shared" si="43"/>
        <v/>
      </c>
      <c r="H252" s="37" t="str">
        <f t="shared" si="53"/>
        <v/>
      </c>
      <c r="I252" s="29" t="str">
        <f t="shared" si="54"/>
        <v/>
      </c>
      <c r="J252" s="30">
        <f t="shared" si="44"/>
        <v>0</v>
      </c>
      <c r="K252" s="31" t="str">
        <f t="shared" si="49"/>
        <v/>
      </c>
      <c r="L252" s="32">
        <f t="shared" si="45"/>
        <v>0</v>
      </c>
      <c r="M252" s="3">
        <f t="shared" si="46"/>
        <v>0</v>
      </c>
      <c r="N252" s="3" t="str">
        <f t="shared" si="50"/>
        <v/>
      </c>
      <c r="S252" s="3">
        <f t="shared" si="51"/>
        <v>0</v>
      </c>
      <c r="T252" s="33">
        <f>SUM($K$5:K252)</f>
        <v>230.46536368671605</v>
      </c>
      <c r="U252" s="34">
        <f t="shared" si="52"/>
        <v>0</v>
      </c>
      <c r="V252" s="35" t="str">
        <f t="shared" si="55"/>
        <v/>
      </c>
      <c r="W252" s="36">
        <f t="shared" si="47"/>
        <v>0</v>
      </c>
      <c r="X252" s="35" t="str">
        <f t="shared" si="48"/>
        <v/>
      </c>
      <c r="AA252"/>
      <c r="AB252"/>
      <c r="AC252"/>
      <c r="AD252"/>
      <c r="AE252"/>
    </row>
    <row r="253" spans="1:31" ht="14.4">
      <c r="A253"/>
      <c r="B253"/>
      <c r="C253"/>
      <c r="D253"/>
      <c r="E253" s="25" t="s">
        <v>61</v>
      </c>
      <c r="F253" s="26" t="str">
        <f t="shared" si="42"/>
        <v/>
      </c>
      <c r="G253" s="27" t="str">
        <f t="shared" si="43"/>
        <v/>
      </c>
      <c r="H253" s="37" t="str">
        <f t="shared" si="53"/>
        <v/>
      </c>
      <c r="I253" s="29" t="str">
        <f t="shared" si="54"/>
        <v/>
      </c>
      <c r="J253" s="30">
        <f t="shared" si="44"/>
        <v>0</v>
      </c>
      <c r="K253" s="31" t="str">
        <f t="shared" si="49"/>
        <v/>
      </c>
      <c r="L253" s="32">
        <f t="shared" si="45"/>
        <v>0</v>
      </c>
      <c r="M253" s="3">
        <f t="shared" si="46"/>
        <v>0</v>
      </c>
      <c r="N253" s="3" t="str">
        <f t="shared" si="50"/>
        <v/>
      </c>
      <c r="S253" s="3">
        <f t="shared" si="51"/>
        <v>0</v>
      </c>
      <c r="T253" s="33">
        <f>SUM($K$5:K253)</f>
        <v>230.46536368671605</v>
      </c>
      <c r="U253" s="34">
        <f t="shared" si="52"/>
        <v>0</v>
      </c>
      <c r="V253" s="35" t="str">
        <f t="shared" si="55"/>
        <v/>
      </c>
      <c r="W253" s="36">
        <f t="shared" si="47"/>
        <v>0</v>
      </c>
      <c r="X253" s="35" t="str">
        <f t="shared" si="48"/>
        <v/>
      </c>
      <c r="AA253"/>
      <c r="AB253"/>
      <c r="AC253"/>
      <c r="AD253"/>
      <c r="AE253"/>
    </row>
    <row r="254" spans="1:31" ht="14.4">
      <c r="A254"/>
      <c r="B254"/>
      <c r="C254"/>
      <c r="D254"/>
      <c r="E254" s="25" t="s">
        <v>61</v>
      </c>
      <c r="F254" s="26" t="str">
        <f t="shared" si="42"/>
        <v/>
      </c>
      <c r="G254" s="27" t="str">
        <f t="shared" si="43"/>
        <v/>
      </c>
      <c r="H254" s="37" t="str">
        <f t="shared" si="53"/>
        <v/>
      </c>
      <c r="I254" s="29" t="str">
        <f t="shared" si="54"/>
        <v/>
      </c>
      <c r="J254" s="30">
        <f t="shared" si="44"/>
        <v>0</v>
      </c>
      <c r="K254" s="31" t="str">
        <f t="shared" si="49"/>
        <v/>
      </c>
      <c r="L254" s="32">
        <f t="shared" si="45"/>
        <v>0</v>
      </c>
      <c r="M254" s="3">
        <f t="shared" si="46"/>
        <v>0</v>
      </c>
      <c r="N254" s="3" t="str">
        <f t="shared" si="50"/>
        <v/>
      </c>
      <c r="S254" s="3">
        <f t="shared" si="51"/>
        <v>0</v>
      </c>
      <c r="T254" s="33">
        <f>SUM($K$5:K254)</f>
        <v>230.46536368671605</v>
      </c>
      <c r="U254" s="34">
        <f t="shared" si="52"/>
        <v>0</v>
      </c>
      <c r="V254" s="35" t="str">
        <f t="shared" si="55"/>
        <v/>
      </c>
      <c r="W254" s="36">
        <f t="shared" si="47"/>
        <v>0</v>
      </c>
      <c r="X254" s="35" t="str">
        <f t="shared" si="48"/>
        <v/>
      </c>
      <c r="AA254"/>
      <c r="AB254"/>
      <c r="AC254"/>
      <c r="AD254"/>
      <c r="AE254"/>
    </row>
    <row r="255" spans="1:31" ht="14.4">
      <c r="A255"/>
      <c r="B255"/>
      <c r="C255"/>
      <c r="D255"/>
      <c r="E255" s="25" t="s">
        <v>61</v>
      </c>
      <c r="F255" s="26" t="str">
        <f t="shared" si="42"/>
        <v/>
      </c>
      <c r="G255" s="27" t="str">
        <f t="shared" si="43"/>
        <v/>
      </c>
      <c r="H255" s="37" t="str">
        <f t="shared" si="53"/>
        <v/>
      </c>
      <c r="I255" s="29" t="str">
        <f t="shared" si="54"/>
        <v/>
      </c>
      <c r="J255" s="30">
        <f t="shared" si="44"/>
        <v>0</v>
      </c>
      <c r="K255" s="31" t="str">
        <f t="shared" si="49"/>
        <v/>
      </c>
      <c r="L255" s="32">
        <f t="shared" si="45"/>
        <v>0</v>
      </c>
      <c r="M255" s="3">
        <f t="shared" si="46"/>
        <v>0</v>
      </c>
      <c r="N255" s="3" t="str">
        <f t="shared" si="50"/>
        <v/>
      </c>
      <c r="S255" s="3">
        <f t="shared" si="51"/>
        <v>0</v>
      </c>
      <c r="T255" s="33">
        <f>SUM($K$5:K255)</f>
        <v>230.46536368671605</v>
      </c>
      <c r="U255" s="34">
        <f t="shared" si="52"/>
        <v>0</v>
      </c>
      <c r="V255" s="35" t="str">
        <f t="shared" si="55"/>
        <v/>
      </c>
      <c r="W255" s="36">
        <f t="shared" si="47"/>
        <v>0</v>
      </c>
      <c r="X255" s="35" t="str">
        <f t="shared" si="48"/>
        <v/>
      </c>
      <c r="AA255"/>
      <c r="AB255"/>
      <c r="AC255"/>
      <c r="AD255"/>
      <c r="AE255"/>
    </row>
    <row r="256" spans="1:31" ht="14.4">
      <c r="A256"/>
      <c r="B256"/>
      <c r="C256"/>
      <c r="D256"/>
      <c r="E256" s="25" t="s">
        <v>61</v>
      </c>
      <c r="F256" s="26" t="str">
        <f t="shared" si="42"/>
        <v/>
      </c>
      <c r="G256" s="27" t="str">
        <f t="shared" si="43"/>
        <v/>
      </c>
      <c r="H256" s="37" t="str">
        <f t="shared" si="53"/>
        <v/>
      </c>
      <c r="I256" s="29" t="str">
        <f t="shared" si="54"/>
        <v/>
      </c>
      <c r="J256" s="30">
        <f t="shared" si="44"/>
        <v>0</v>
      </c>
      <c r="K256" s="31" t="str">
        <f t="shared" si="49"/>
        <v/>
      </c>
      <c r="L256" s="32">
        <f t="shared" si="45"/>
        <v>0</v>
      </c>
      <c r="M256" s="3">
        <f t="shared" si="46"/>
        <v>0</v>
      </c>
      <c r="N256" s="3" t="str">
        <f t="shared" si="50"/>
        <v/>
      </c>
      <c r="S256" s="3">
        <f t="shared" si="51"/>
        <v>0</v>
      </c>
      <c r="T256" s="33">
        <f>SUM($K$5:K256)</f>
        <v>230.46536368671605</v>
      </c>
      <c r="U256" s="34">
        <f t="shared" si="52"/>
        <v>0</v>
      </c>
      <c r="V256" s="35" t="str">
        <f t="shared" si="55"/>
        <v/>
      </c>
      <c r="W256" s="36">
        <f t="shared" si="47"/>
        <v>0</v>
      </c>
      <c r="X256" s="35" t="str">
        <f t="shared" si="48"/>
        <v/>
      </c>
      <c r="AA256"/>
      <c r="AB256"/>
      <c r="AC256"/>
      <c r="AD256"/>
      <c r="AE256"/>
    </row>
    <row r="257" spans="1:31" ht="14.4">
      <c r="A257"/>
      <c r="B257"/>
      <c r="C257"/>
      <c r="D257"/>
      <c r="E257" s="25" t="s">
        <v>61</v>
      </c>
      <c r="F257" s="26" t="str">
        <f t="shared" si="42"/>
        <v/>
      </c>
      <c r="G257" s="27" t="str">
        <f t="shared" si="43"/>
        <v/>
      </c>
      <c r="H257" s="37" t="str">
        <f t="shared" si="53"/>
        <v/>
      </c>
      <c r="I257" s="29" t="str">
        <f t="shared" si="54"/>
        <v/>
      </c>
      <c r="J257" s="30">
        <f t="shared" si="44"/>
        <v>0</v>
      </c>
      <c r="K257" s="31" t="str">
        <f t="shared" si="49"/>
        <v/>
      </c>
      <c r="L257" s="32">
        <f t="shared" si="45"/>
        <v>0</v>
      </c>
      <c r="M257" s="3">
        <f t="shared" si="46"/>
        <v>0</v>
      </c>
      <c r="N257" s="3" t="str">
        <f t="shared" si="50"/>
        <v/>
      </c>
      <c r="S257" s="3">
        <f t="shared" si="51"/>
        <v>0</v>
      </c>
      <c r="T257" s="33">
        <f>SUM($K$5:K257)</f>
        <v>230.46536368671605</v>
      </c>
      <c r="U257" s="34">
        <f t="shared" si="52"/>
        <v>0</v>
      </c>
      <c r="V257" s="35" t="str">
        <f t="shared" si="55"/>
        <v/>
      </c>
      <c r="W257" s="36">
        <f t="shared" si="47"/>
        <v>0</v>
      </c>
      <c r="X257" s="35" t="str">
        <f t="shared" si="48"/>
        <v/>
      </c>
      <c r="AA257"/>
      <c r="AB257"/>
      <c r="AC257"/>
      <c r="AD257"/>
      <c r="AE257"/>
    </row>
    <row r="258" spans="1:31" ht="14.4">
      <c r="A258"/>
      <c r="B258"/>
      <c r="C258"/>
      <c r="D258"/>
      <c r="E258" s="25" t="s">
        <v>61</v>
      </c>
      <c r="F258" s="26" t="str">
        <f t="shared" si="42"/>
        <v/>
      </c>
      <c r="G258" s="27" t="str">
        <f t="shared" si="43"/>
        <v/>
      </c>
      <c r="H258" s="37" t="str">
        <f t="shared" si="53"/>
        <v/>
      </c>
      <c r="I258" s="29" t="str">
        <f t="shared" si="54"/>
        <v/>
      </c>
      <c r="J258" s="30">
        <f t="shared" si="44"/>
        <v>0</v>
      </c>
      <c r="K258" s="31" t="str">
        <f t="shared" si="49"/>
        <v/>
      </c>
      <c r="L258" s="32">
        <f t="shared" si="45"/>
        <v>0</v>
      </c>
      <c r="M258" s="3">
        <f t="shared" si="46"/>
        <v>0</v>
      </c>
      <c r="N258" s="3" t="str">
        <f t="shared" si="50"/>
        <v/>
      </c>
      <c r="S258" s="3">
        <f t="shared" si="51"/>
        <v>0</v>
      </c>
      <c r="T258" s="33">
        <f>SUM($K$5:K258)</f>
        <v>230.46536368671605</v>
      </c>
      <c r="U258" s="34">
        <f t="shared" si="52"/>
        <v>0</v>
      </c>
      <c r="V258" s="35" t="str">
        <f t="shared" si="55"/>
        <v/>
      </c>
      <c r="W258" s="36">
        <f t="shared" si="47"/>
        <v>0</v>
      </c>
      <c r="X258" s="35" t="str">
        <f t="shared" si="48"/>
        <v/>
      </c>
      <c r="AA258"/>
      <c r="AB258"/>
      <c r="AC258"/>
      <c r="AD258"/>
      <c r="AE258"/>
    </row>
    <row r="259" spans="1:31" ht="14.4">
      <c r="A259"/>
      <c r="B259"/>
      <c r="C259"/>
      <c r="D259"/>
      <c r="E259" s="25" t="s">
        <v>61</v>
      </c>
      <c r="F259" s="26" t="str">
        <f t="shared" si="42"/>
        <v/>
      </c>
      <c r="G259" s="27" t="str">
        <f t="shared" si="43"/>
        <v/>
      </c>
      <c r="H259" s="37" t="str">
        <f t="shared" si="53"/>
        <v/>
      </c>
      <c r="I259" s="29" t="str">
        <f t="shared" si="54"/>
        <v/>
      </c>
      <c r="J259" s="30">
        <f t="shared" si="44"/>
        <v>0</v>
      </c>
      <c r="K259" s="31" t="str">
        <f t="shared" si="49"/>
        <v/>
      </c>
      <c r="L259" s="32">
        <f t="shared" si="45"/>
        <v>0</v>
      </c>
      <c r="M259" s="3">
        <f t="shared" si="46"/>
        <v>0</v>
      </c>
      <c r="N259" s="3" t="str">
        <f t="shared" si="50"/>
        <v/>
      </c>
      <c r="S259" s="3">
        <f t="shared" si="51"/>
        <v>0</v>
      </c>
      <c r="T259" s="33">
        <f>SUM($K$5:K259)</f>
        <v>230.46536368671605</v>
      </c>
      <c r="U259" s="34">
        <f t="shared" si="52"/>
        <v>0</v>
      </c>
      <c r="V259" s="35" t="str">
        <f t="shared" si="55"/>
        <v/>
      </c>
      <c r="W259" s="36">
        <f t="shared" si="47"/>
        <v>0</v>
      </c>
      <c r="X259" s="35" t="str">
        <f t="shared" si="48"/>
        <v/>
      </c>
      <c r="AA259"/>
      <c r="AB259"/>
      <c r="AC259"/>
      <c r="AD259"/>
      <c r="AE259"/>
    </row>
    <row r="260" spans="1:31" ht="14.4">
      <c r="A260"/>
      <c r="B260"/>
      <c r="C260"/>
      <c r="D260"/>
      <c r="E260" s="25" t="s">
        <v>61</v>
      </c>
      <c r="F260" s="26" t="str">
        <f t="shared" si="42"/>
        <v/>
      </c>
      <c r="G260" s="27" t="str">
        <f t="shared" si="43"/>
        <v/>
      </c>
      <c r="H260" s="37" t="str">
        <f t="shared" si="53"/>
        <v/>
      </c>
      <c r="I260" s="29" t="str">
        <f t="shared" si="54"/>
        <v/>
      </c>
      <c r="J260" s="30">
        <f t="shared" si="44"/>
        <v>0</v>
      </c>
      <c r="K260" s="31" t="str">
        <f t="shared" si="49"/>
        <v/>
      </c>
      <c r="L260" s="32">
        <f t="shared" si="45"/>
        <v>0</v>
      </c>
      <c r="M260" s="3">
        <f t="shared" si="46"/>
        <v>0</v>
      </c>
      <c r="N260" s="3" t="str">
        <f t="shared" si="50"/>
        <v/>
      </c>
      <c r="S260" s="3">
        <f t="shared" si="51"/>
        <v>0</v>
      </c>
      <c r="T260" s="33">
        <f>SUM($K$5:K260)</f>
        <v>230.46536368671605</v>
      </c>
      <c r="U260" s="34">
        <f t="shared" si="52"/>
        <v>0</v>
      </c>
      <c r="V260" s="35" t="str">
        <f t="shared" si="55"/>
        <v/>
      </c>
      <c r="W260" s="36">
        <f t="shared" si="47"/>
        <v>0</v>
      </c>
      <c r="X260" s="35" t="str">
        <f t="shared" si="48"/>
        <v/>
      </c>
      <c r="AA260"/>
      <c r="AB260"/>
      <c r="AC260"/>
      <c r="AD260"/>
      <c r="AE260"/>
    </row>
    <row r="261" spans="1:31" ht="14.4">
      <c r="A261"/>
      <c r="B261"/>
      <c r="C261"/>
      <c r="D261"/>
      <c r="E261" s="25" t="s">
        <v>61</v>
      </c>
      <c r="F261" s="26" t="str">
        <f t="shared" ref="F261:F324" si="56">IF(ISERROR(IF(B261="Redemption",-C261,IF(B261="Dividend",0,C261))/E261),"",IF(B261="Redemption",-C261,IF(B261="Dividend",0,C261))/E261)</f>
        <v/>
      </c>
      <c r="G261" s="27" t="str">
        <f t="shared" ref="G261:G324" si="57">IF(A261&lt;&gt;"",IF(B261="Redemption","",IF(B261="Dividend","",F261*navmf1)),"")</f>
        <v/>
      </c>
      <c r="H261" s="37" t="str">
        <f t="shared" si="53"/>
        <v/>
      </c>
      <c r="I261" s="29" t="str">
        <f t="shared" si="54"/>
        <v/>
      </c>
      <c r="J261" s="30">
        <f t="shared" ref="J261:J324" si="58">IF(A261="",IF(I260=actualvalue,xirrvalue,IF(A261="",0,IF(B261="Purchase",-C261,IF(B261="Dividend",0,IF(B261="Redemption",C261,))))),IF(A261="",0,IF(B261="Purchase",-C261,IF(B261="Dividend",0,IF(B261="Redemption",C261,)))))</f>
        <v>0</v>
      </c>
      <c r="K261" s="31" t="str">
        <f t="shared" si="49"/>
        <v/>
      </c>
      <c r="L261" s="32">
        <f t="shared" ref="L261:L324" si="59">IF(J261=xirrvalue,IF($P$8&lt;0.1,$P$17,date),IF(J261=0,0,IF(J261="","",A261)))</f>
        <v>0</v>
      </c>
      <c r="M261" s="3">
        <f t="shared" ref="M261:M324" si="60">IF(B262="Purchase",C262,0)</f>
        <v>0</v>
      </c>
      <c r="N261" s="3" t="str">
        <f t="shared" si="50"/>
        <v/>
      </c>
      <c r="S261" s="3">
        <f t="shared" si="51"/>
        <v>0</v>
      </c>
      <c r="T261" s="33">
        <f>SUM($K$5:K261)</f>
        <v>230.46536368671605</v>
      </c>
      <c r="U261" s="34">
        <f t="shared" si="52"/>
        <v>0</v>
      </c>
      <c r="V261" s="35" t="str">
        <f t="shared" si="55"/>
        <v/>
      </c>
      <c r="W261" s="36">
        <f t="shared" ref="W261:W324" si="61">IF(J261=xirrvalue,actualvalue,C261)</f>
        <v>0</v>
      </c>
      <c r="X261" s="35" t="str">
        <f t="shared" ref="X261:X324" si="62">IF(E261="","",E261)</f>
        <v/>
      </c>
      <c r="AA261"/>
      <c r="AB261"/>
      <c r="AC261"/>
      <c r="AD261"/>
      <c r="AE261"/>
    </row>
    <row r="262" spans="1:31" ht="14.4">
      <c r="A262"/>
      <c r="B262"/>
      <c r="C262"/>
      <c r="D262"/>
      <c r="E262" s="25" t="s">
        <v>61</v>
      </c>
      <c r="F262" s="26" t="str">
        <f t="shared" si="56"/>
        <v/>
      </c>
      <c r="G262" s="27" t="str">
        <f t="shared" si="57"/>
        <v/>
      </c>
      <c r="H262" s="37" t="str">
        <f t="shared" si="53"/>
        <v/>
      </c>
      <c r="I262" s="29" t="str">
        <f t="shared" si="54"/>
        <v/>
      </c>
      <c r="J262" s="30">
        <f t="shared" si="58"/>
        <v>0</v>
      </c>
      <c r="K262" s="31" t="str">
        <f t="shared" ref="K262:K325" si="63">IF(B262="Purchase",F262,IF(B262="Redemption",F262,IF(B262="Dividend",S262*T261/D262,"")))</f>
        <v/>
      </c>
      <c r="L262" s="32">
        <f t="shared" si="59"/>
        <v>0</v>
      </c>
      <c r="M262" s="3">
        <f t="shared" si="60"/>
        <v>0</v>
      </c>
      <c r="N262" s="3" t="str">
        <f t="shared" ref="N262:N325" si="64">IF(A262="","",IF(ISERROR(E262),ROW(A262),""))</f>
        <v/>
      </c>
      <c r="S262" s="3">
        <f t="shared" ref="S262:S325" si="65">IF(B262="Dividend",C262/H262,0)</f>
        <v>0</v>
      </c>
      <c r="T262" s="33">
        <f>SUM($K$5:K262)</f>
        <v>230.46536368671605</v>
      </c>
      <c r="U262" s="34">
        <f t="shared" ref="U262:U325" si="66">IF(J262=xirrvalue,date,A262)</f>
        <v>0</v>
      </c>
      <c r="V262" s="35" t="str">
        <f t="shared" si="55"/>
        <v/>
      </c>
      <c r="W262" s="36">
        <f t="shared" si="61"/>
        <v>0</v>
      </c>
      <c r="X262" s="35" t="str">
        <f t="shared" si="62"/>
        <v/>
      </c>
      <c r="AA262"/>
      <c r="AB262"/>
      <c r="AC262"/>
      <c r="AD262"/>
      <c r="AE262"/>
    </row>
    <row r="263" spans="1:31" ht="14.4">
      <c r="A263"/>
      <c r="B263"/>
      <c r="C263"/>
      <c r="D263"/>
      <c r="E263" s="25" t="s">
        <v>61</v>
      </c>
      <c r="F263" s="26" t="str">
        <f t="shared" si="56"/>
        <v/>
      </c>
      <c r="G263" s="27" t="str">
        <f t="shared" si="57"/>
        <v/>
      </c>
      <c r="H263" s="37" t="str">
        <f t="shared" ref="H263:H326" si="67">IF(ISERROR(H262+F263),"",H262+F263)</f>
        <v/>
      </c>
      <c r="I263" s="29" t="str">
        <f t="shared" ref="I263:I326" si="68">IF(ISERROR(H263*navmf1),"",H263*navmf1)</f>
        <v/>
      </c>
      <c r="J263" s="30">
        <f t="shared" si="58"/>
        <v>0</v>
      </c>
      <c r="K263" s="31" t="str">
        <f t="shared" si="63"/>
        <v/>
      </c>
      <c r="L263" s="32">
        <f t="shared" si="59"/>
        <v>0</v>
      </c>
      <c r="M263" s="3">
        <f t="shared" si="60"/>
        <v>0</v>
      </c>
      <c r="N263" s="3" t="str">
        <f t="shared" si="64"/>
        <v/>
      </c>
      <c r="S263" s="3">
        <f t="shared" si="65"/>
        <v>0</v>
      </c>
      <c r="T263" s="33">
        <f>SUM($K$5:K263)</f>
        <v>230.46536368671605</v>
      </c>
      <c r="U263" s="34">
        <f t="shared" si="66"/>
        <v>0</v>
      </c>
      <c r="V263" s="35" t="str">
        <f t="shared" si="55"/>
        <v/>
      </c>
      <c r="W263" s="36">
        <f t="shared" si="61"/>
        <v>0</v>
      </c>
      <c r="X263" s="35" t="str">
        <f t="shared" si="62"/>
        <v/>
      </c>
      <c r="AA263"/>
      <c r="AB263"/>
      <c r="AC263"/>
      <c r="AD263"/>
      <c r="AE263"/>
    </row>
    <row r="264" spans="1:31" ht="14.4">
      <c r="A264"/>
      <c r="B264"/>
      <c r="C264"/>
      <c r="D264"/>
      <c r="E264" s="25" t="s">
        <v>61</v>
      </c>
      <c r="F264" s="26" t="str">
        <f t="shared" si="56"/>
        <v/>
      </c>
      <c r="G264" s="27" t="str">
        <f t="shared" si="57"/>
        <v/>
      </c>
      <c r="H264" s="37" t="str">
        <f t="shared" si="67"/>
        <v/>
      </c>
      <c r="I264" s="29" t="str">
        <f t="shared" si="68"/>
        <v/>
      </c>
      <c r="J264" s="30">
        <f t="shared" si="58"/>
        <v>0</v>
      </c>
      <c r="K264" s="31" t="str">
        <f t="shared" si="63"/>
        <v/>
      </c>
      <c r="L264" s="32">
        <f t="shared" si="59"/>
        <v>0</v>
      </c>
      <c r="M264" s="3">
        <f t="shared" si="60"/>
        <v>0</v>
      </c>
      <c r="N264" s="3" t="str">
        <f t="shared" si="64"/>
        <v/>
      </c>
      <c r="S264" s="3">
        <f t="shared" si="65"/>
        <v>0</v>
      </c>
      <c r="T264" s="33">
        <f>SUM($K$5:K264)</f>
        <v>230.46536368671605</v>
      </c>
      <c r="U264" s="34">
        <f t="shared" si="66"/>
        <v>0</v>
      </c>
      <c r="V264" s="35" t="str">
        <f t="shared" si="55"/>
        <v/>
      </c>
      <c r="W264" s="36">
        <f t="shared" si="61"/>
        <v>0</v>
      </c>
      <c r="X264" s="35" t="str">
        <f t="shared" si="62"/>
        <v/>
      </c>
      <c r="AA264"/>
      <c r="AB264"/>
      <c r="AC264"/>
      <c r="AD264"/>
      <c r="AE264"/>
    </row>
    <row r="265" spans="1:31" ht="14.4">
      <c r="A265"/>
      <c r="B265"/>
      <c r="C265"/>
      <c r="D265"/>
      <c r="E265" s="25" t="s">
        <v>61</v>
      </c>
      <c r="F265" s="26" t="str">
        <f t="shared" si="56"/>
        <v/>
      </c>
      <c r="G265" s="27" t="str">
        <f t="shared" si="57"/>
        <v/>
      </c>
      <c r="H265" s="37" t="str">
        <f t="shared" si="67"/>
        <v/>
      </c>
      <c r="I265" s="29" t="str">
        <f t="shared" si="68"/>
        <v/>
      </c>
      <c r="J265" s="30">
        <f t="shared" si="58"/>
        <v>0</v>
      </c>
      <c r="K265" s="31" t="str">
        <f t="shared" si="63"/>
        <v/>
      </c>
      <c r="L265" s="32">
        <f t="shared" si="59"/>
        <v>0</v>
      </c>
      <c r="M265" s="3">
        <f t="shared" si="60"/>
        <v>0</v>
      </c>
      <c r="N265" s="3" t="str">
        <f t="shared" si="64"/>
        <v/>
      </c>
      <c r="S265" s="3">
        <f t="shared" si="65"/>
        <v>0</v>
      </c>
      <c r="T265" s="33">
        <f>SUM($K$5:K265)</f>
        <v>230.46536368671605</v>
      </c>
      <c r="U265" s="34">
        <f t="shared" si="66"/>
        <v>0</v>
      </c>
      <c r="V265" s="35" t="str">
        <f t="shared" ref="V265:V328" si="69">IF(B265="","",B265)</f>
        <v/>
      </c>
      <c r="W265" s="36">
        <f t="shared" si="61"/>
        <v>0</v>
      </c>
      <c r="X265" s="35" t="str">
        <f t="shared" si="62"/>
        <v/>
      </c>
      <c r="AA265"/>
      <c r="AB265"/>
      <c r="AC265"/>
      <c r="AD265"/>
      <c r="AE265"/>
    </row>
    <row r="266" spans="1:31" ht="14.4">
      <c r="A266"/>
      <c r="B266"/>
      <c r="C266"/>
      <c r="D266"/>
      <c r="E266" s="25" t="s">
        <v>61</v>
      </c>
      <c r="F266" s="26" t="str">
        <f t="shared" si="56"/>
        <v/>
      </c>
      <c r="G266" s="27" t="str">
        <f t="shared" si="57"/>
        <v/>
      </c>
      <c r="H266" s="37" t="str">
        <f t="shared" si="67"/>
        <v/>
      </c>
      <c r="I266" s="29" t="str">
        <f t="shared" si="68"/>
        <v/>
      </c>
      <c r="J266" s="30">
        <f t="shared" si="58"/>
        <v>0</v>
      </c>
      <c r="K266" s="31" t="str">
        <f t="shared" si="63"/>
        <v/>
      </c>
      <c r="L266" s="32">
        <f t="shared" si="59"/>
        <v>0</v>
      </c>
      <c r="M266" s="3">
        <f t="shared" si="60"/>
        <v>0</v>
      </c>
      <c r="N266" s="3" t="str">
        <f t="shared" si="64"/>
        <v/>
      </c>
      <c r="S266" s="3">
        <f t="shared" si="65"/>
        <v>0</v>
      </c>
      <c r="T266" s="33">
        <f>SUM($K$5:K266)</f>
        <v>230.46536368671605</v>
      </c>
      <c r="U266" s="34">
        <f t="shared" si="66"/>
        <v>0</v>
      </c>
      <c r="V266" s="35" t="str">
        <f t="shared" si="69"/>
        <v/>
      </c>
      <c r="W266" s="36">
        <f t="shared" si="61"/>
        <v>0</v>
      </c>
      <c r="X266" s="35" t="str">
        <f t="shared" si="62"/>
        <v/>
      </c>
      <c r="AA266"/>
      <c r="AB266"/>
      <c r="AC266"/>
      <c r="AD266"/>
      <c r="AE266"/>
    </row>
    <row r="267" spans="1:31" ht="14.4">
      <c r="A267"/>
      <c r="B267"/>
      <c r="C267"/>
      <c r="D267"/>
      <c r="E267" s="25" t="s">
        <v>61</v>
      </c>
      <c r="F267" s="26" t="str">
        <f t="shared" si="56"/>
        <v/>
      </c>
      <c r="G267" s="27" t="str">
        <f t="shared" si="57"/>
        <v/>
      </c>
      <c r="H267" s="37" t="str">
        <f t="shared" si="67"/>
        <v/>
      </c>
      <c r="I267" s="29" t="str">
        <f t="shared" si="68"/>
        <v/>
      </c>
      <c r="J267" s="30">
        <f t="shared" si="58"/>
        <v>0</v>
      </c>
      <c r="K267" s="31" t="str">
        <f t="shared" si="63"/>
        <v/>
      </c>
      <c r="L267" s="32">
        <f t="shared" si="59"/>
        <v>0</v>
      </c>
      <c r="M267" s="3">
        <f t="shared" si="60"/>
        <v>0</v>
      </c>
      <c r="N267" s="3" t="str">
        <f t="shared" si="64"/>
        <v/>
      </c>
      <c r="S267" s="3">
        <f t="shared" si="65"/>
        <v>0</v>
      </c>
      <c r="T267" s="33">
        <f>SUM($K$5:K267)</f>
        <v>230.46536368671605</v>
      </c>
      <c r="U267" s="34">
        <f t="shared" si="66"/>
        <v>0</v>
      </c>
      <c r="V267" s="35" t="str">
        <f t="shared" si="69"/>
        <v/>
      </c>
      <c r="W267" s="36">
        <f t="shared" si="61"/>
        <v>0</v>
      </c>
      <c r="X267" s="35" t="str">
        <f t="shared" si="62"/>
        <v/>
      </c>
      <c r="AA267"/>
      <c r="AB267"/>
      <c r="AC267"/>
      <c r="AD267"/>
      <c r="AE267"/>
    </row>
    <row r="268" spans="1:31" ht="14.4">
      <c r="A268"/>
      <c r="B268"/>
      <c r="C268"/>
      <c r="D268"/>
      <c r="E268" s="25" t="s">
        <v>61</v>
      </c>
      <c r="F268" s="26" t="str">
        <f t="shared" si="56"/>
        <v/>
      </c>
      <c r="G268" s="27" t="str">
        <f t="shared" si="57"/>
        <v/>
      </c>
      <c r="H268" s="37" t="str">
        <f t="shared" si="67"/>
        <v/>
      </c>
      <c r="I268" s="29" t="str">
        <f t="shared" si="68"/>
        <v/>
      </c>
      <c r="J268" s="30">
        <f t="shared" si="58"/>
        <v>0</v>
      </c>
      <c r="K268" s="31" t="str">
        <f t="shared" si="63"/>
        <v/>
      </c>
      <c r="L268" s="32">
        <f t="shared" si="59"/>
        <v>0</v>
      </c>
      <c r="M268" s="3">
        <f t="shared" si="60"/>
        <v>0</v>
      </c>
      <c r="N268" s="3" t="str">
        <f t="shared" si="64"/>
        <v/>
      </c>
      <c r="S268" s="3">
        <f t="shared" si="65"/>
        <v>0</v>
      </c>
      <c r="T268" s="33">
        <f>SUM($K$5:K268)</f>
        <v>230.46536368671605</v>
      </c>
      <c r="U268" s="34">
        <f t="shared" si="66"/>
        <v>0</v>
      </c>
      <c r="V268" s="35" t="str">
        <f t="shared" si="69"/>
        <v/>
      </c>
      <c r="W268" s="36">
        <f t="shared" si="61"/>
        <v>0</v>
      </c>
      <c r="X268" s="35" t="str">
        <f t="shared" si="62"/>
        <v/>
      </c>
      <c r="AA268"/>
      <c r="AB268"/>
      <c r="AC268"/>
      <c r="AD268"/>
      <c r="AE268"/>
    </row>
    <row r="269" spans="1:31" ht="14.4">
      <c r="A269"/>
      <c r="B269"/>
      <c r="C269"/>
      <c r="D269"/>
      <c r="E269" s="25" t="s">
        <v>61</v>
      </c>
      <c r="F269" s="26" t="str">
        <f t="shared" si="56"/>
        <v/>
      </c>
      <c r="G269" s="27" t="str">
        <f t="shared" si="57"/>
        <v/>
      </c>
      <c r="H269" s="37" t="str">
        <f t="shared" si="67"/>
        <v/>
      </c>
      <c r="I269" s="29" t="str">
        <f t="shared" si="68"/>
        <v/>
      </c>
      <c r="J269" s="30">
        <f t="shared" si="58"/>
        <v>0</v>
      </c>
      <c r="K269" s="31" t="str">
        <f t="shared" si="63"/>
        <v/>
      </c>
      <c r="L269" s="32">
        <f t="shared" si="59"/>
        <v>0</v>
      </c>
      <c r="M269" s="3">
        <f t="shared" si="60"/>
        <v>0</v>
      </c>
      <c r="N269" s="3" t="str">
        <f t="shared" si="64"/>
        <v/>
      </c>
      <c r="S269" s="3">
        <f t="shared" si="65"/>
        <v>0</v>
      </c>
      <c r="T269" s="33">
        <f>SUM($K$5:K269)</f>
        <v>230.46536368671605</v>
      </c>
      <c r="U269" s="34">
        <f t="shared" si="66"/>
        <v>0</v>
      </c>
      <c r="V269" s="35" t="str">
        <f t="shared" si="69"/>
        <v/>
      </c>
      <c r="W269" s="36">
        <f t="shared" si="61"/>
        <v>0</v>
      </c>
      <c r="X269" s="35" t="str">
        <f t="shared" si="62"/>
        <v/>
      </c>
      <c r="AA269"/>
      <c r="AB269"/>
      <c r="AC269"/>
      <c r="AD269"/>
      <c r="AE269"/>
    </row>
    <row r="270" spans="1:31" ht="14.4">
      <c r="A270"/>
      <c r="B270"/>
      <c r="C270"/>
      <c r="D270"/>
      <c r="E270" s="25" t="s">
        <v>61</v>
      </c>
      <c r="F270" s="26" t="str">
        <f t="shared" si="56"/>
        <v/>
      </c>
      <c r="G270" s="27" t="str">
        <f t="shared" si="57"/>
        <v/>
      </c>
      <c r="H270" s="37" t="str">
        <f t="shared" si="67"/>
        <v/>
      </c>
      <c r="I270" s="29" t="str">
        <f t="shared" si="68"/>
        <v/>
      </c>
      <c r="J270" s="30">
        <f t="shared" si="58"/>
        <v>0</v>
      </c>
      <c r="K270" s="31" t="str">
        <f t="shared" si="63"/>
        <v/>
      </c>
      <c r="L270" s="32">
        <f t="shared" si="59"/>
        <v>0</v>
      </c>
      <c r="M270" s="3">
        <f t="shared" si="60"/>
        <v>0</v>
      </c>
      <c r="N270" s="3" t="str">
        <f t="shared" si="64"/>
        <v/>
      </c>
      <c r="S270" s="3">
        <f t="shared" si="65"/>
        <v>0</v>
      </c>
      <c r="T270" s="33">
        <f>SUM($K$5:K270)</f>
        <v>230.46536368671605</v>
      </c>
      <c r="U270" s="34">
        <f t="shared" si="66"/>
        <v>0</v>
      </c>
      <c r="V270" s="35" t="str">
        <f t="shared" si="69"/>
        <v/>
      </c>
      <c r="W270" s="36">
        <f t="shared" si="61"/>
        <v>0</v>
      </c>
      <c r="X270" s="35" t="str">
        <f t="shared" si="62"/>
        <v/>
      </c>
      <c r="AA270"/>
      <c r="AB270"/>
      <c r="AC270"/>
      <c r="AD270"/>
      <c r="AE270"/>
    </row>
    <row r="271" spans="1:31" ht="14.4">
      <c r="A271"/>
      <c r="B271"/>
      <c r="C271"/>
      <c r="D271"/>
      <c r="E271" s="25" t="s">
        <v>61</v>
      </c>
      <c r="F271" s="26" t="str">
        <f t="shared" si="56"/>
        <v/>
      </c>
      <c r="G271" s="27" t="str">
        <f t="shared" si="57"/>
        <v/>
      </c>
      <c r="H271" s="37" t="str">
        <f t="shared" si="67"/>
        <v/>
      </c>
      <c r="I271" s="29" t="str">
        <f t="shared" si="68"/>
        <v/>
      </c>
      <c r="J271" s="30">
        <f t="shared" si="58"/>
        <v>0</v>
      </c>
      <c r="K271" s="31" t="str">
        <f t="shared" si="63"/>
        <v/>
      </c>
      <c r="L271" s="32">
        <f t="shared" si="59"/>
        <v>0</v>
      </c>
      <c r="M271" s="3">
        <f t="shared" si="60"/>
        <v>0</v>
      </c>
      <c r="N271" s="3" t="str">
        <f t="shared" si="64"/>
        <v/>
      </c>
      <c r="S271" s="3">
        <f t="shared" si="65"/>
        <v>0</v>
      </c>
      <c r="T271" s="33">
        <f>SUM($K$5:K271)</f>
        <v>230.46536368671605</v>
      </c>
      <c r="U271" s="34">
        <f t="shared" si="66"/>
        <v>0</v>
      </c>
      <c r="V271" s="35" t="str">
        <f t="shared" si="69"/>
        <v/>
      </c>
      <c r="W271" s="36">
        <f t="shared" si="61"/>
        <v>0</v>
      </c>
      <c r="X271" s="35" t="str">
        <f t="shared" si="62"/>
        <v/>
      </c>
      <c r="AA271"/>
      <c r="AB271"/>
      <c r="AC271"/>
      <c r="AD271"/>
      <c r="AE271"/>
    </row>
    <row r="272" spans="1:31" ht="14.4">
      <c r="A272"/>
      <c r="B272"/>
      <c r="C272"/>
      <c r="D272"/>
      <c r="E272" s="25" t="s">
        <v>61</v>
      </c>
      <c r="F272" s="26" t="str">
        <f t="shared" si="56"/>
        <v/>
      </c>
      <c r="G272" s="27" t="str">
        <f t="shared" si="57"/>
        <v/>
      </c>
      <c r="H272" s="37" t="str">
        <f t="shared" si="67"/>
        <v/>
      </c>
      <c r="I272" s="29" t="str">
        <f t="shared" si="68"/>
        <v/>
      </c>
      <c r="J272" s="30">
        <f t="shared" si="58"/>
        <v>0</v>
      </c>
      <c r="K272" s="31" t="str">
        <f t="shared" si="63"/>
        <v/>
      </c>
      <c r="L272" s="32">
        <f t="shared" si="59"/>
        <v>0</v>
      </c>
      <c r="M272" s="3">
        <f t="shared" si="60"/>
        <v>0</v>
      </c>
      <c r="N272" s="3" t="str">
        <f t="shared" si="64"/>
        <v/>
      </c>
      <c r="S272" s="3">
        <f t="shared" si="65"/>
        <v>0</v>
      </c>
      <c r="T272" s="33">
        <f>SUM($K$5:K272)</f>
        <v>230.46536368671605</v>
      </c>
      <c r="U272" s="34">
        <f t="shared" si="66"/>
        <v>0</v>
      </c>
      <c r="V272" s="35" t="str">
        <f t="shared" si="69"/>
        <v/>
      </c>
      <c r="W272" s="36">
        <f t="shared" si="61"/>
        <v>0</v>
      </c>
      <c r="X272" s="35" t="str">
        <f t="shared" si="62"/>
        <v/>
      </c>
      <c r="AA272"/>
      <c r="AB272"/>
      <c r="AC272"/>
      <c r="AD272"/>
      <c r="AE272"/>
    </row>
    <row r="273" spans="1:31" ht="14.4">
      <c r="A273"/>
      <c r="B273"/>
      <c r="C273"/>
      <c r="D273"/>
      <c r="E273" s="25" t="s">
        <v>61</v>
      </c>
      <c r="F273" s="26" t="str">
        <f t="shared" si="56"/>
        <v/>
      </c>
      <c r="G273" s="27" t="str">
        <f t="shared" si="57"/>
        <v/>
      </c>
      <c r="H273" s="37" t="str">
        <f t="shared" si="67"/>
        <v/>
      </c>
      <c r="I273" s="29" t="str">
        <f t="shared" si="68"/>
        <v/>
      </c>
      <c r="J273" s="30">
        <f t="shared" si="58"/>
        <v>0</v>
      </c>
      <c r="K273" s="31" t="str">
        <f t="shared" si="63"/>
        <v/>
      </c>
      <c r="L273" s="32">
        <f t="shared" si="59"/>
        <v>0</v>
      </c>
      <c r="M273" s="3">
        <f t="shared" si="60"/>
        <v>0</v>
      </c>
      <c r="N273" s="3" t="str">
        <f t="shared" si="64"/>
        <v/>
      </c>
      <c r="S273" s="3">
        <f t="shared" si="65"/>
        <v>0</v>
      </c>
      <c r="T273" s="33">
        <f>SUM($K$5:K273)</f>
        <v>230.46536368671605</v>
      </c>
      <c r="U273" s="34">
        <f t="shared" si="66"/>
        <v>0</v>
      </c>
      <c r="V273" s="35" t="str">
        <f t="shared" si="69"/>
        <v/>
      </c>
      <c r="W273" s="36">
        <f t="shared" si="61"/>
        <v>0</v>
      </c>
      <c r="X273" s="35" t="str">
        <f t="shared" si="62"/>
        <v/>
      </c>
      <c r="AA273"/>
      <c r="AB273"/>
      <c r="AC273"/>
      <c r="AD273"/>
      <c r="AE273"/>
    </row>
    <row r="274" spans="1:31" ht="14.4">
      <c r="A274"/>
      <c r="B274"/>
      <c r="C274"/>
      <c r="D274"/>
      <c r="E274" s="25" t="s">
        <v>61</v>
      </c>
      <c r="F274" s="26" t="str">
        <f t="shared" si="56"/>
        <v/>
      </c>
      <c r="G274" s="27" t="str">
        <f t="shared" si="57"/>
        <v/>
      </c>
      <c r="H274" s="37" t="str">
        <f t="shared" si="67"/>
        <v/>
      </c>
      <c r="I274" s="29" t="str">
        <f t="shared" si="68"/>
        <v/>
      </c>
      <c r="J274" s="30">
        <f t="shared" si="58"/>
        <v>0</v>
      </c>
      <c r="K274" s="31" t="str">
        <f t="shared" si="63"/>
        <v/>
      </c>
      <c r="L274" s="32">
        <f t="shared" si="59"/>
        <v>0</v>
      </c>
      <c r="M274" s="3">
        <f t="shared" si="60"/>
        <v>0</v>
      </c>
      <c r="N274" s="3" t="str">
        <f t="shared" si="64"/>
        <v/>
      </c>
      <c r="S274" s="3">
        <f t="shared" si="65"/>
        <v>0</v>
      </c>
      <c r="T274" s="33">
        <f>SUM($K$5:K274)</f>
        <v>230.46536368671605</v>
      </c>
      <c r="U274" s="34">
        <f t="shared" si="66"/>
        <v>0</v>
      </c>
      <c r="V274" s="35" t="str">
        <f t="shared" si="69"/>
        <v/>
      </c>
      <c r="W274" s="36">
        <f t="shared" si="61"/>
        <v>0</v>
      </c>
      <c r="X274" s="35" t="str">
        <f t="shared" si="62"/>
        <v/>
      </c>
      <c r="AA274"/>
      <c r="AB274"/>
      <c r="AC274"/>
      <c r="AD274"/>
      <c r="AE274"/>
    </row>
    <row r="275" spans="1:31" ht="14.4">
      <c r="A275"/>
      <c r="B275"/>
      <c r="C275"/>
      <c r="D275"/>
      <c r="E275" s="25" t="s">
        <v>61</v>
      </c>
      <c r="F275" s="26" t="str">
        <f t="shared" si="56"/>
        <v/>
      </c>
      <c r="G275" s="27" t="str">
        <f t="shared" si="57"/>
        <v/>
      </c>
      <c r="H275" s="37" t="str">
        <f t="shared" si="67"/>
        <v/>
      </c>
      <c r="I275" s="29" t="str">
        <f t="shared" si="68"/>
        <v/>
      </c>
      <c r="J275" s="30">
        <f t="shared" si="58"/>
        <v>0</v>
      </c>
      <c r="K275" s="31" t="str">
        <f t="shared" si="63"/>
        <v/>
      </c>
      <c r="L275" s="32">
        <f t="shared" si="59"/>
        <v>0</v>
      </c>
      <c r="M275" s="3">
        <f t="shared" si="60"/>
        <v>0</v>
      </c>
      <c r="N275" s="3" t="str">
        <f t="shared" si="64"/>
        <v/>
      </c>
      <c r="S275" s="3">
        <f t="shared" si="65"/>
        <v>0</v>
      </c>
      <c r="T275" s="33">
        <f>SUM($K$5:K275)</f>
        <v>230.46536368671605</v>
      </c>
      <c r="U275" s="34">
        <f t="shared" si="66"/>
        <v>0</v>
      </c>
      <c r="V275" s="35" t="str">
        <f t="shared" si="69"/>
        <v/>
      </c>
      <c r="W275" s="36">
        <f t="shared" si="61"/>
        <v>0</v>
      </c>
      <c r="X275" s="35" t="str">
        <f t="shared" si="62"/>
        <v/>
      </c>
      <c r="AA275"/>
      <c r="AB275"/>
      <c r="AC275"/>
      <c r="AD275"/>
      <c r="AE275"/>
    </row>
    <row r="276" spans="1:31" ht="14.4">
      <c r="A276"/>
      <c r="B276"/>
      <c r="C276"/>
      <c r="D276"/>
      <c r="E276" s="25" t="s">
        <v>61</v>
      </c>
      <c r="F276" s="26" t="str">
        <f t="shared" si="56"/>
        <v/>
      </c>
      <c r="G276" s="27" t="str">
        <f t="shared" si="57"/>
        <v/>
      </c>
      <c r="H276" s="37" t="str">
        <f t="shared" si="67"/>
        <v/>
      </c>
      <c r="I276" s="29" t="str">
        <f t="shared" si="68"/>
        <v/>
      </c>
      <c r="J276" s="30">
        <f t="shared" si="58"/>
        <v>0</v>
      </c>
      <c r="K276" s="31" t="str">
        <f t="shared" si="63"/>
        <v/>
      </c>
      <c r="L276" s="32">
        <f t="shared" si="59"/>
        <v>0</v>
      </c>
      <c r="M276" s="3">
        <f t="shared" si="60"/>
        <v>0</v>
      </c>
      <c r="N276" s="3" t="str">
        <f t="shared" si="64"/>
        <v/>
      </c>
      <c r="S276" s="3">
        <f t="shared" si="65"/>
        <v>0</v>
      </c>
      <c r="T276" s="33">
        <f>SUM($K$5:K276)</f>
        <v>230.46536368671605</v>
      </c>
      <c r="U276" s="34">
        <f t="shared" si="66"/>
        <v>0</v>
      </c>
      <c r="V276" s="35" t="str">
        <f t="shared" si="69"/>
        <v/>
      </c>
      <c r="W276" s="36">
        <f t="shared" si="61"/>
        <v>0</v>
      </c>
      <c r="X276" s="35" t="str">
        <f t="shared" si="62"/>
        <v/>
      </c>
      <c r="AA276"/>
      <c r="AB276"/>
      <c r="AC276"/>
      <c r="AD276"/>
      <c r="AE276"/>
    </row>
    <row r="277" spans="1:31" ht="14.4">
      <c r="A277"/>
      <c r="B277"/>
      <c r="C277"/>
      <c r="D277"/>
      <c r="E277" s="25" t="s">
        <v>61</v>
      </c>
      <c r="F277" s="26" t="str">
        <f t="shared" si="56"/>
        <v/>
      </c>
      <c r="G277" s="27" t="str">
        <f t="shared" si="57"/>
        <v/>
      </c>
      <c r="H277" s="37" t="str">
        <f t="shared" si="67"/>
        <v/>
      </c>
      <c r="I277" s="29" t="str">
        <f t="shared" si="68"/>
        <v/>
      </c>
      <c r="J277" s="30">
        <f t="shared" si="58"/>
        <v>0</v>
      </c>
      <c r="K277" s="31" t="str">
        <f t="shared" si="63"/>
        <v/>
      </c>
      <c r="L277" s="32">
        <f t="shared" si="59"/>
        <v>0</v>
      </c>
      <c r="M277" s="3">
        <f t="shared" si="60"/>
        <v>0</v>
      </c>
      <c r="N277" s="3" t="str">
        <f t="shared" si="64"/>
        <v/>
      </c>
      <c r="S277" s="3">
        <f t="shared" si="65"/>
        <v>0</v>
      </c>
      <c r="T277" s="33">
        <f>SUM($K$5:K277)</f>
        <v>230.46536368671605</v>
      </c>
      <c r="U277" s="34">
        <f t="shared" si="66"/>
        <v>0</v>
      </c>
      <c r="V277" s="35" t="str">
        <f t="shared" si="69"/>
        <v/>
      </c>
      <c r="W277" s="36">
        <f t="shared" si="61"/>
        <v>0</v>
      </c>
      <c r="X277" s="35" t="str">
        <f t="shared" si="62"/>
        <v/>
      </c>
      <c r="AA277"/>
      <c r="AB277"/>
      <c r="AC277"/>
      <c r="AD277"/>
      <c r="AE277"/>
    </row>
    <row r="278" spans="1:31" ht="14.4">
      <c r="A278"/>
      <c r="B278"/>
      <c r="C278"/>
      <c r="D278"/>
      <c r="E278" s="25" t="s">
        <v>61</v>
      </c>
      <c r="F278" s="26" t="str">
        <f t="shared" si="56"/>
        <v/>
      </c>
      <c r="G278" s="27" t="str">
        <f t="shared" si="57"/>
        <v/>
      </c>
      <c r="H278" s="37" t="str">
        <f t="shared" si="67"/>
        <v/>
      </c>
      <c r="I278" s="29" t="str">
        <f t="shared" si="68"/>
        <v/>
      </c>
      <c r="J278" s="30">
        <f t="shared" si="58"/>
        <v>0</v>
      </c>
      <c r="K278" s="31" t="str">
        <f t="shared" si="63"/>
        <v/>
      </c>
      <c r="L278" s="32">
        <f t="shared" si="59"/>
        <v>0</v>
      </c>
      <c r="M278" s="3">
        <f t="shared" si="60"/>
        <v>0</v>
      </c>
      <c r="N278" s="3" t="str">
        <f t="shared" si="64"/>
        <v/>
      </c>
      <c r="S278" s="3">
        <f t="shared" si="65"/>
        <v>0</v>
      </c>
      <c r="T278" s="33">
        <f>SUM($K$5:K278)</f>
        <v>230.46536368671605</v>
      </c>
      <c r="U278" s="34">
        <f t="shared" si="66"/>
        <v>0</v>
      </c>
      <c r="V278" s="35" t="str">
        <f t="shared" si="69"/>
        <v/>
      </c>
      <c r="W278" s="36">
        <f t="shared" si="61"/>
        <v>0</v>
      </c>
      <c r="X278" s="35" t="str">
        <f t="shared" si="62"/>
        <v/>
      </c>
      <c r="AA278"/>
      <c r="AB278"/>
      <c r="AC278"/>
      <c r="AD278"/>
      <c r="AE278"/>
    </row>
    <row r="279" spans="1:31" ht="14.4">
      <c r="A279"/>
      <c r="B279"/>
      <c r="C279"/>
      <c r="D279"/>
      <c r="E279" s="25" t="s">
        <v>61</v>
      </c>
      <c r="F279" s="26" t="str">
        <f t="shared" si="56"/>
        <v/>
      </c>
      <c r="G279" s="27" t="str">
        <f t="shared" si="57"/>
        <v/>
      </c>
      <c r="H279" s="37" t="str">
        <f t="shared" si="67"/>
        <v/>
      </c>
      <c r="I279" s="29" t="str">
        <f t="shared" si="68"/>
        <v/>
      </c>
      <c r="J279" s="30">
        <f t="shared" si="58"/>
        <v>0</v>
      </c>
      <c r="K279" s="31" t="str">
        <f t="shared" si="63"/>
        <v/>
      </c>
      <c r="L279" s="32">
        <f t="shared" si="59"/>
        <v>0</v>
      </c>
      <c r="M279" s="3">
        <f t="shared" si="60"/>
        <v>0</v>
      </c>
      <c r="N279" s="3" t="str">
        <f t="shared" si="64"/>
        <v/>
      </c>
      <c r="S279" s="3">
        <f t="shared" si="65"/>
        <v>0</v>
      </c>
      <c r="T279" s="33">
        <f>SUM($K$5:K279)</f>
        <v>230.46536368671605</v>
      </c>
      <c r="U279" s="34">
        <f t="shared" si="66"/>
        <v>0</v>
      </c>
      <c r="V279" s="35" t="str">
        <f t="shared" si="69"/>
        <v/>
      </c>
      <c r="W279" s="36">
        <f t="shared" si="61"/>
        <v>0</v>
      </c>
      <c r="X279" s="35" t="str">
        <f t="shared" si="62"/>
        <v/>
      </c>
      <c r="AA279"/>
      <c r="AB279"/>
      <c r="AC279"/>
      <c r="AD279"/>
      <c r="AE279"/>
    </row>
    <row r="280" spans="1:31" ht="14.4">
      <c r="A280"/>
      <c r="B280"/>
      <c r="C280"/>
      <c r="D280"/>
      <c r="E280" s="25" t="s">
        <v>61</v>
      </c>
      <c r="F280" s="26" t="str">
        <f t="shared" si="56"/>
        <v/>
      </c>
      <c r="G280" s="27" t="str">
        <f t="shared" si="57"/>
        <v/>
      </c>
      <c r="H280" s="37" t="str">
        <f t="shared" si="67"/>
        <v/>
      </c>
      <c r="I280" s="29" t="str">
        <f t="shared" si="68"/>
        <v/>
      </c>
      <c r="J280" s="30">
        <f t="shared" si="58"/>
        <v>0</v>
      </c>
      <c r="K280" s="31" t="str">
        <f t="shared" si="63"/>
        <v/>
      </c>
      <c r="L280" s="32">
        <f t="shared" si="59"/>
        <v>0</v>
      </c>
      <c r="M280" s="3">
        <f t="shared" si="60"/>
        <v>0</v>
      </c>
      <c r="N280" s="3" t="str">
        <f t="shared" si="64"/>
        <v/>
      </c>
      <c r="S280" s="3">
        <f t="shared" si="65"/>
        <v>0</v>
      </c>
      <c r="T280" s="33">
        <f>SUM($K$5:K280)</f>
        <v>230.46536368671605</v>
      </c>
      <c r="U280" s="34">
        <f t="shared" si="66"/>
        <v>0</v>
      </c>
      <c r="V280" s="35" t="str">
        <f t="shared" si="69"/>
        <v/>
      </c>
      <c r="W280" s="36">
        <f t="shared" si="61"/>
        <v>0</v>
      </c>
      <c r="X280" s="35" t="str">
        <f t="shared" si="62"/>
        <v/>
      </c>
      <c r="AA280"/>
      <c r="AB280"/>
      <c r="AC280"/>
      <c r="AD280"/>
      <c r="AE280"/>
    </row>
    <row r="281" spans="1:31" ht="14.4">
      <c r="A281"/>
      <c r="B281"/>
      <c r="C281"/>
      <c r="D281"/>
      <c r="E281" s="25" t="s">
        <v>61</v>
      </c>
      <c r="F281" s="26" t="str">
        <f t="shared" si="56"/>
        <v/>
      </c>
      <c r="G281" s="27" t="str">
        <f t="shared" si="57"/>
        <v/>
      </c>
      <c r="H281" s="37" t="str">
        <f t="shared" si="67"/>
        <v/>
      </c>
      <c r="I281" s="29" t="str">
        <f t="shared" si="68"/>
        <v/>
      </c>
      <c r="J281" s="30">
        <f t="shared" si="58"/>
        <v>0</v>
      </c>
      <c r="K281" s="31" t="str">
        <f t="shared" si="63"/>
        <v/>
      </c>
      <c r="L281" s="32">
        <f t="shared" si="59"/>
        <v>0</v>
      </c>
      <c r="M281" s="3">
        <f t="shared" si="60"/>
        <v>0</v>
      </c>
      <c r="N281" s="3" t="str">
        <f t="shared" si="64"/>
        <v/>
      </c>
      <c r="S281" s="3">
        <f t="shared" si="65"/>
        <v>0</v>
      </c>
      <c r="T281" s="33">
        <f>SUM($K$5:K281)</f>
        <v>230.46536368671605</v>
      </c>
      <c r="U281" s="34">
        <f t="shared" si="66"/>
        <v>0</v>
      </c>
      <c r="V281" s="35" t="str">
        <f t="shared" si="69"/>
        <v/>
      </c>
      <c r="W281" s="36">
        <f t="shared" si="61"/>
        <v>0</v>
      </c>
      <c r="X281" s="35" t="str">
        <f t="shared" si="62"/>
        <v/>
      </c>
      <c r="AA281"/>
      <c r="AB281"/>
      <c r="AC281"/>
      <c r="AD281"/>
      <c r="AE281"/>
    </row>
    <row r="282" spans="1:31" ht="14.4">
      <c r="A282"/>
      <c r="B282"/>
      <c r="C282"/>
      <c r="D282"/>
      <c r="E282" s="25" t="s">
        <v>61</v>
      </c>
      <c r="F282" s="26" t="str">
        <f t="shared" si="56"/>
        <v/>
      </c>
      <c r="G282" s="27" t="str">
        <f t="shared" si="57"/>
        <v/>
      </c>
      <c r="H282" s="37" t="str">
        <f t="shared" si="67"/>
        <v/>
      </c>
      <c r="I282" s="29" t="str">
        <f t="shared" si="68"/>
        <v/>
      </c>
      <c r="J282" s="30">
        <f t="shared" si="58"/>
        <v>0</v>
      </c>
      <c r="K282" s="31" t="str">
        <f t="shared" si="63"/>
        <v/>
      </c>
      <c r="L282" s="32">
        <f t="shared" si="59"/>
        <v>0</v>
      </c>
      <c r="M282" s="3">
        <f t="shared" si="60"/>
        <v>0</v>
      </c>
      <c r="N282" s="3" t="str">
        <f t="shared" si="64"/>
        <v/>
      </c>
      <c r="S282" s="3">
        <f t="shared" si="65"/>
        <v>0</v>
      </c>
      <c r="T282" s="33">
        <f>SUM($K$5:K282)</f>
        <v>230.46536368671605</v>
      </c>
      <c r="U282" s="34">
        <f t="shared" si="66"/>
        <v>0</v>
      </c>
      <c r="V282" s="35" t="str">
        <f t="shared" si="69"/>
        <v/>
      </c>
      <c r="W282" s="36">
        <f t="shared" si="61"/>
        <v>0</v>
      </c>
      <c r="X282" s="35" t="str">
        <f t="shared" si="62"/>
        <v/>
      </c>
      <c r="AA282"/>
      <c r="AB282"/>
      <c r="AC282"/>
      <c r="AD282"/>
      <c r="AE282"/>
    </row>
    <row r="283" spans="1:31" ht="14.4">
      <c r="A283"/>
      <c r="B283"/>
      <c r="C283"/>
      <c r="D283"/>
      <c r="E283" s="25" t="s">
        <v>61</v>
      </c>
      <c r="F283" s="26" t="str">
        <f t="shared" si="56"/>
        <v/>
      </c>
      <c r="G283" s="27" t="str">
        <f t="shared" si="57"/>
        <v/>
      </c>
      <c r="H283" s="37" t="str">
        <f t="shared" si="67"/>
        <v/>
      </c>
      <c r="I283" s="29" t="str">
        <f t="shared" si="68"/>
        <v/>
      </c>
      <c r="J283" s="30">
        <f t="shared" si="58"/>
        <v>0</v>
      </c>
      <c r="K283" s="31" t="str">
        <f t="shared" si="63"/>
        <v/>
      </c>
      <c r="L283" s="32">
        <f t="shared" si="59"/>
        <v>0</v>
      </c>
      <c r="M283" s="3">
        <f t="shared" si="60"/>
        <v>0</v>
      </c>
      <c r="N283" s="3" t="str">
        <f t="shared" si="64"/>
        <v/>
      </c>
      <c r="S283" s="3">
        <f t="shared" si="65"/>
        <v>0</v>
      </c>
      <c r="T283" s="33">
        <f>SUM($K$5:K283)</f>
        <v>230.46536368671605</v>
      </c>
      <c r="U283" s="34">
        <f t="shared" si="66"/>
        <v>0</v>
      </c>
      <c r="V283" s="35" t="str">
        <f t="shared" si="69"/>
        <v/>
      </c>
      <c r="W283" s="36">
        <f t="shared" si="61"/>
        <v>0</v>
      </c>
      <c r="X283" s="35" t="str">
        <f t="shared" si="62"/>
        <v/>
      </c>
      <c r="AA283"/>
      <c r="AB283"/>
      <c r="AC283"/>
      <c r="AD283"/>
      <c r="AE283"/>
    </row>
    <row r="284" spans="1:31" ht="14.4">
      <c r="A284"/>
      <c r="B284"/>
      <c r="C284"/>
      <c r="D284"/>
      <c r="E284" s="25" t="s">
        <v>61</v>
      </c>
      <c r="F284" s="26" t="str">
        <f t="shared" si="56"/>
        <v/>
      </c>
      <c r="G284" s="27" t="str">
        <f t="shared" si="57"/>
        <v/>
      </c>
      <c r="H284" s="37" t="str">
        <f t="shared" si="67"/>
        <v/>
      </c>
      <c r="I284" s="29" t="str">
        <f t="shared" si="68"/>
        <v/>
      </c>
      <c r="J284" s="30">
        <f t="shared" si="58"/>
        <v>0</v>
      </c>
      <c r="K284" s="31" t="str">
        <f t="shared" si="63"/>
        <v/>
      </c>
      <c r="L284" s="32">
        <f t="shared" si="59"/>
        <v>0</v>
      </c>
      <c r="M284" s="3">
        <f t="shared" si="60"/>
        <v>0</v>
      </c>
      <c r="N284" s="3" t="str">
        <f t="shared" si="64"/>
        <v/>
      </c>
      <c r="S284" s="3">
        <f t="shared" si="65"/>
        <v>0</v>
      </c>
      <c r="T284" s="33">
        <f>SUM($K$5:K284)</f>
        <v>230.46536368671605</v>
      </c>
      <c r="U284" s="34">
        <f t="shared" si="66"/>
        <v>0</v>
      </c>
      <c r="V284" s="35" t="str">
        <f t="shared" si="69"/>
        <v/>
      </c>
      <c r="W284" s="36">
        <f t="shared" si="61"/>
        <v>0</v>
      </c>
      <c r="X284" s="35" t="str">
        <f t="shared" si="62"/>
        <v/>
      </c>
      <c r="AA284"/>
      <c r="AB284"/>
      <c r="AC284"/>
      <c r="AD284"/>
      <c r="AE284"/>
    </row>
    <row r="285" spans="1:31" ht="14.4">
      <c r="A285"/>
      <c r="B285"/>
      <c r="C285"/>
      <c r="D285"/>
      <c r="E285" s="25" t="s">
        <v>61</v>
      </c>
      <c r="F285" s="26" t="str">
        <f t="shared" si="56"/>
        <v/>
      </c>
      <c r="G285" s="27" t="str">
        <f t="shared" si="57"/>
        <v/>
      </c>
      <c r="H285" s="37" t="str">
        <f t="shared" si="67"/>
        <v/>
      </c>
      <c r="I285" s="29" t="str">
        <f t="shared" si="68"/>
        <v/>
      </c>
      <c r="J285" s="30">
        <f t="shared" si="58"/>
        <v>0</v>
      </c>
      <c r="K285" s="31" t="str">
        <f t="shared" si="63"/>
        <v/>
      </c>
      <c r="L285" s="32">
        <f t="shared" si="59"/>
        <v>0</v>
      </c>
      <c r="M285" s="3">
        <f t="shared" si="60"/>
        <v>0</v>
      </c>
      <c r="N285" s="3" t="str">
        <f t="shared" si="64"/>
        <v/>
      </c>
      <c r="S285" s="3">
        <f t="shared" si="65"/>
        <v>0</v>
      </c>
      <c r="T285" s="33">
        <f>SUM($K$5:K285)</f>
        <v>230.46536368671605</v>
      </c>
      <c r="U285" s="34">
        <f t="shared" si="66"/>
        <v>0</v>
      </c>
      <c r="V285" s="35" t="str">
        <f t="shared" si="69"/>
        <v/>
      </c>
      <c r="W285" s="36">
        <f t="shared" si="61"/>
        <v>0</v>
      </c>
      <c r="X285" s="35" t="str">
        <f t="shared" si="62"/>
        <v/>
      </c>
      <c r="AA285"/>
      <c r="AB285"/>
      <c r="AC285"/>
      <c r="AD285"/>
      <c r="AE285"/>
    </row>
    <row r="286" spans="1:31" ht="14.4">
      <c r="A286"/>
      <c r="B286"/>
      <c r="C286"/>
      <c r="D286"/>
      <c r="E286" s="25" t="s">
        <v>61</v>
      </c>
      <c r="F286" s="26" t="str">
        <f t="shared" si="56"/>
        <v/>
      </c>
      <c r="G286" s="27" t="str">
        <f t="shared" si="57"/>
        <v/>
      </c>
      <c r="H286" s="37" t="str">
        <f t="shared" si="67"/>
        <v/>
      </c>
      <c r="I286" s="29" t="str">
        <f t="shared" si="68"/>
        <v/>
      </c>
      <c r="J286" s="30">
        <f t="shared" si="58"/>
        <v>0</v>
      </c>
      <c r="K286" s="31" t="str">
        <f t="shared" si="63"/>
        <v/>
      </c>
      <c r="L286" s="32">
        <f t="shared" si="59"/>
        <v>0</v>
      </c>
      <c r="M286" s="3">
        <f t="shared" si="60"/>
        <v>0</v>
      </c>
      <c r="N286" s="3" t="str">
        <f t="shared" si="64"/>
        <v/>
      </c>
      <c r="S286" s="3">
        <f t="shared" si="65"/>
        <v>0</v>
      </c>
      <c r="T286" s="33">
        <f>SUM($K$5:K286)</f>
        <v>230.46536368671605</v>
      </c>
      <c r="U286" s="34">
        <f t="shared" si="66"/>
        <v>0</v>
      </c>
      <c r="V286" s="35" t="str">
        <f t="shared" si="69"/>
        <v/>
      </c>
      <c r="W286" s="36">
        <f t="shared" si="61"/>
        <v>0</v>
      </c>
      <c r="X286" s="35" t="str">
        <f t="shared" si="62"/>
        <v/>
      </c>
      <c r="AA286"/>
      <c r="AB286"/>
      <c r="AC286"/>
      <c r="AD286"/>
      <c r="AE286"/>
    </row>
    <row r="287" spans="1:31" ht="14.4">
      <c r="A287"/>
      <c r="B287"/>
      <c r="C287"/>
      <c r="D287"/>
      <c r="E287" s="25" t="s">
        <v>61</v>
      </c>
      <c r="F287" s="26" t="str">
        <f t="shared" si="56"/>
        <v/>
      </c>
      <c r="G287" s="27" t="str">
        <f t="shared" si="57"/>
        <v/>
      </c>
      <c r="H287" s="37" t="str">
        <f t="shared" si="67"/>
        <v/>
      </c>
      <c r="I287" s="29" t="str">
        <f t="shared" si="68"/>
        <v/>
      </c>
      <c r="J287" s="30">
        <f t="shared" si="58"/>
        <v>0</v>
      </c>
      <c r="K287" s="31" t="str">
        <f t="shared" si="63"/>
        <v/>
      </c>
      <c r="L287" s="32">
        <f t="shared" si="59"/>
        <v>0</v>
      </c>
      <c r="M287" s="3">
        <f t="shared" si="60"/>
        <v>0</v>
      </c>
      <c r="N287" s="3" t="str">
        <f t="shared" si="64"/>
        <v/>
      </c>
      <c r="S287" s="3">
        <f t="shared" si="65"/>
        <v>0</v>
      </c>
      <c r="T287" s="33">
        <f>SUM($K$5:K287)</f>
        <v>230.46536368671605</v>
      </c>
      <c r="U287" s="34">
        <f t="shared" si="66"/>
        <v>0</v>
      </c>
      <c r="V287" s="35" t="str">
        <f t="shared" si="69"/>
        <v/>
      </c>
      <c r="W287" s="36">
        <f t="shared" si="61"/>
        <v>0</v>
      </c>
      <c r="X287" s="35" t="str">
        <f t="shared" si="62"/>
        <v/>
      </c>
      <c r="AA287"/>
      <c r="AB287"/>
      <c r="AC287"/>
      <c r="AD287"/>
      <c r="AE287"/>
    </row>
    <row r="288" spans="1:31" ht="14.4">
      <c r="A288"/>
      <c r="B288"/>
      <c r="C288"/>
      <c r="D288"/>
      <c r="E288" s="25" t="s">
        <v>61</v>
      </c>
      <c r="F288" s="26" t="str">
        <f t="shared" si="56"/>
        <v/>
      </c>
      <c r="G288" s="27" t="str">
        <f t="shared" si="57"/>
        <v/>
      </c>
      <c r="H288" s="37" t="str">
        <f t="shared" si="67"/>
        <v/>
      </c>
      <c r="I288" s="29" t="str">
        <f t="shared" si="68"/>
        <v/>
      </c>
      <c r="J288" s="30">
        <f t="shared" si="58"/>
        <v>0</v>
      </c>
      <c r="K288" s="31" t="str">
        <f t="shared" si="63"/>
        <v/>
      </c>
      <c r="L288" s="32">
        <f t="shared" si="59"/>
        <v>0</v>
      </c>
      <c r="M288" s="3">
        <f t="shared" si="60"/>
        <v>0</v>
      </c>
      <c r="N288" s="3" t="str">
        <f t="shared" si="64"/>
        <v/>
      </c>
      <c r="S288" s="3">
        <f t="shared" si="65"/>
        <v>0</v>
      </c>
      <c r="T288" s="33">
        <f>SUM($K$5:K288)</f>
        <v>230.46536368671605</v>
      </c>
      <c r="U288" s="34">
        <f t="shared" si="66"/>
        <v>0</v>
      </c>
      <c r="V288" s="35" t="str">
        <f t="shared" si="69"/>
        <v/>
      </c>
      <c r="W288" s="36">
        <f t="shared" si="61"/>
        <v>0</v>
      </c>
      <c r="X288" s="35" t="str">
        <f t="shared" si="62"/>
        <v/>
      </c>
      <c r="AA288"/>
      <c r="AB288"/>
      <c r="AC288"/>
      <c r="AD288"/>
      <c r="AE288"/>
    </row>
    <row r="289" spans="1:31" ht="14.4">
      <c r="A289"/>
      <c r="B289"/>
      <c r="C289"/>
      <c r="D289"/>
      <c r="E289" s="25" t="s">
        <v>61</v>
      </c>
      <c r="F289" s="26" t="str">
        <f t="shared" si="56"/>
        <v/>
      </c>
      <c r="G289" s="27" t="str">
        <f t="shared" si="57"/>
        <v/>
      </c>
      <c r="H289" s="37" t="str">
        <f t="shared" si="67"/>
        <v/>
      </c>
      <c r="I289" s="29" t="str">
        <f t="shared" si="68"/>
        <v/>
      </c>
      <c r="J289" s="30">
        <f t="shared" si="58"/>
        <v>0</v>
      </c>
      <c r="K289" s="31" t="str">
        <f t="shared" si="63"/>
        <v/>
      </c>
      <c r="L289" s="32">
        <f t="shared" si="59"/>
        <v>0</v>
      </c>
      <c r="M289" s="3">
        <f t="shared" si="60"/>
        <v>0</v>
      </c>
      <c r="N289" s="3" t="str">
        <f t="shared" si="64"/>
        <v/>
      </c>
      <c r="S289" s="3">
        <f t="shared" si="65"/>
        <v>0</v>
      </c>
      <c r="T289" s="33">
        <f>SUM($K$5:K289)</f>
        <v>230.46536368671605</v>
      </c>
      <c r="U289" s="34">
        <f t="shared" si="66"/>
        <v>0</v>
      </c>
      <c r="V289" s="35" t="str">
        <f t="shared" si="69"/>
        <v/>
      </c>
      <c r="W289" s="36">
        <f t="shared" si="61"/>
        <v>0</v>
      </c>
      <c r="X289" s="35" t="str">
        <f t="shared" si="62"/>
        <v/>
      </c>
      <c r="AA289"/>
      <c r="AB289"/>
      <c r="AC289"/>
      <c r="AD289"/>
      <c r="AE289"/>
    </row>
    <row r="290" spans="1:31" ht="14.4">
      <c r="A290"/>
      <c r="B290"/>
      <c r="C290"/>
      <c r="D290"/>
      <c r="E290" s="25" t="s">
        <v>61</v>
      </c>
      <c r="F290" s="26" t="str">
        <f t="shared" si="56"/>
        <v/>
      </c>
      <c r="G290" s="27" t="str">
        <f t="shared" si="57"/>
        <v/>
      </c>
      <c r="H290" s="37" t="str">
        <f t="shared" si="67"/>
        <v/>
      </c>
      <c r="I290" s="29" t="str">
        <f t="shared" si="68"/>
        <v/>
      </c>
      <c r="J290" s="30">
        <f t="shared" si="58"/>
        <v>0</v>
      </c>
      <c r="K290" s="31" t="str">
        <f t="shared" si="63"/>
        <v/>
      </c>
      <c r="L290" s="32">
        <f t="shared" si="59"/>
        <v>0</v>
      </c>
      <c r="M290" s="3">
        <f t="shared" si="60"/>
        <v>0</v>
      </c>
      <c r="N290" s="3" t="str">
        <f t="shared" si="64"/>
        <v/>
      </c>
      <c r="S290" s="3">
        <f t="shared" si="65"/>
        <v>0</v>
      </c>
      <c r="T290" s="33">
        <f>SUM($K$5:K290)</f>
        <v>230.46536368671605</v>
      </c>
      <c r="U290" s="34">
        <f t="shared" si="66"/>
        <v>0</v>
      </c>
      <c r="V290" s="35" t="str">
        <f t="shared" si="69"/>
        <v/>
      </c>
      <c r="W290" s="36">
        <f t="shared" si="61"/>
        <v>0</v>
      </c>
      <c r="X290" s="35" t="str">
        <f t="shared" si="62"/>
        <v/>
      </c>
      <c r="AA290"/>
      <c r="AB290"/>
      <c r="AC290"/>
      <c r="AD290"/>
      <c r="AE290"/>
    </row>
    <row r="291" spans="1:31" ht="14.4">
      <c r="A291"/>
      <c r="B291"/>
      <c r="C291"/>
      <c r="D291"/>
      <c r="E291" s="25" t="s">
        <v>61</v>
      </c>
      <c r="F291" s="26" t="str">
        <f t="shared" si="56"/>
        <v/>
      </c>
      <c r="G291" s="27" t="str">
        <f t="shared" si="57"/>
        <v/>
      </c>
      <c r="H291" s="37" t="str">
        <f t="shared" si="67"/>
        <v/>
      </c>
      <c r="I291" s="29" t="str">
        <f t="shared" si="68"/>
        <v/>
      </c>
      <c r="J291" s="30">
        <f t="shared" si="58"/>
        <v>0</v>
      </c>
      <c r="K291" s="31" t="str">
        <f t="shared" si="63"/>
        <v/>
      </c>
      <c r="L291" s="32">
        <f t="shared" si="59"/>
        <v>0</v>
      </c>
      <c r="M291" s="3">
        <f t="shared" si="60"/>
        <v>0</v>
      </c>
      <c r="N291" s="3" t="str">
        <f t="shared" si="64"/>
        <v/>
      </c>
      <c r="S291" s="3">
        <f t="shared" si="65"/>
        <v>0</v>
      </c>
      <c r="T291" s="33">
        <f>SUM($K$5:K291)</f>
        <v>230.46536368671605</v>
      </c>
      <c r="U291" s="34">
        <f t="shared" si="66"/>
        <v>0</v>
      </c>
      <c r="V291" s="35" t="str">
        <f t="shared" si="69"/>
        <v/>
      </c>
      <c r="W291" s="36">
        <f t="shared" si="61"/>
        <v>0</v>
      </c>
      <c r="X291" s="35" t="str">
        <f t="shared" si="62"/>
        <v/>
      </c>
      <c r="AA291"/>
      <c r="AB291"/>
      <c r="AC291"/>
      <c r="AD291"/>
      <c r="AE291"/>
    </row>
    <row r="292" spans="1:31" ht="14.4">
      <c r="A292"/>
      <c r="B292"/>
      <c r="C292"/>
      <c r="D292"/>
      <c r="E292" s="25" t="s">
        <v>61</v>
      </c>
      <c r="F292" s="26" t="str">
        <f t="shared" si="56"/>
        <v/>
      </c>
      <c r="G292" s="27" t="str">
        <f t="shared" si="57"/>
        <v/>
      </c>
      <c r="H292" s="37" t="str">
        <f t="shared" si="67"/>
        <v/>
      </c>
      <c r="I292" s="29" t="str">
        <f t="shared" si="68"/>
        <v/>
      </c>
      <c r="J292" s="30">
        <f t="shared" si="58"/>
        <v>0</v>
      </c>
      <c r="K292" s="31" t="str">
        <f t="shared" si="63"/>
        <v/>
      </c>
      <c r="L292" s="32">
        <f t="shared" si="59"/>
        <v>0</v>
      </c>
      <c r="M292" s="3">
        <f t="shared" si="60"/>
        <v>0</v>
      </c>
      <c r="N292" s="3" t="str">
        <f t="shared" si="64"/>
        <v/>
      </c>
      <c r="S292" s="3">
        <f t="shared" si="65"/>
        <v>0</v>
      </c>
      <c r="T292" s="33">
        <f>SUM($K$5:K292)</f>
        <v>230.46536368671605</v>
      </c>
      <c r="U292" s="34">
        <f t="shared" si="66"/>
        <v>0</v>
      </c>
      <c r="V292" s="35" t="str">
        <f t="shared" si="69"/>
        <v/>
      </c>
      <c r="W292" s="36">
        <f t="shared" si="61"/>
        <v>0</v>
      </c>
      <c r="X292" s="35" t="str">
        <f t="shared" si="62"/>
        <v/>
      </c>
      <c r="AA292"/>
      <c r="AB292"/>
      <c r="AC292"/>
      <c r="AD292"/>
      <c r="AE292"/>
    </row>
    <row r="293" spans="1:31" ht="14.4">
      <c r="A293"/>
      <c r="B293"/>
      <c r="C293"/>
      <c r="D293"/>
      <c r="E293" s="25" t="s">
        <v>61</v>
      </c>
      <c r="F293" s="26" t="str">
        <f t="shared" si="56"/>
        <v/>
      </c>
      <c r="G293" s="27" t="str">
        <f t="shared" si="57"/>
        <v/>
      </c>
      <c r="H293" s="37" t="str">
        <f t="shared" si="67"/>
        <v/>
      </c>
      <c r="I293" s="29" t="str">
        <f t="shared" si="68"/>
        <v/>
      </c>
      <c r="J293" s="30">
        <f t="shared" si="58"/>
        <v>0</v>
      </c>
      <c r="K293" s="31" t="str">
        <f t="shared" si="63"/>
        <v/>
      </c>
      <c r="L293" s="32">
        <f t="shared" si="59"/>
        <v>0</v>
      </c>
      <c r="M293" s="3">
        <f t="shared" si="60"/>
        <v>0</v>
      </c>
      <c r="N293" s="3" t="str">
        <f t="shared" si="64"/>
        <v/>
      </c>
      <c r="S293" s="3">
        <f t="shared" si="65"/>
        <v>0</v>
      </c>
      <c r="T293" s="33">
        <f>SUM($K$5:K293)</f>
        <v>230.46536368671605</v>
      </c>
      <c r="U293" s="34">
        <f t="shared" si="66"/>
        <v>0</v>
      </c>
      <c r="V293" s="35" t="str">
        <f t="shared" si="69"/>
        <v/>
      </c>
      <c r="W293" s="36">
        <f t="shared" si="61"/>
        <v>0</v>
      </c>
      <c r="X293" s="35" t="str">
        <f t="shared" si="62"/>
        <v/>
      </c>
      <c r="AA293"/>
      <c r="AB293"/>
      <c r="AC293"/>
      <c r="AD293"/>
      <c r="AE293"/>
    </row>
    <row r="294" spans="1:31" ht="14.4">
      <c r="A294"/>
      <c r="B294"/>
      <c r="C294"/>
      <c r="D294"/>
      <c r="E294" s="25" t="s">
        <v>61</v>
      </c>
      <c r="F294" s="26" t="str">
        <f t="shared" si="56"/>
        <v/>
      </c>
      <c r="G294" s="27" t="str">
        <f t="shared" si="57"/>
        <v/>
      </c>
      <c r="H294" s="37" t="str">
        <f t="shared" si="67"/>
        <v/>
      </c>
      <c r="I294" s="29" t="str">
        <f t="shared" si="68"/>
        <v/>
      </c>
      <c r="J294" s="30">
        <f t="shared" si="58"/>
        <v>0</v>
      </c>
      <c r="K294" s="31" t="str">
        <f t="shared" si="63"/>
        <v/>
      </c>
      <c r="L294" s="32">
        <f t="shared" si="59"/>
        <v>0</v>
      </c>
      <c r="M294" s="3">
        <f t="shared" si="60"/>
        <v>0</v>
      </c>
      <c r="N294" s="3" t="str">
        <f t="shared" si="64"/>
        <v/>
      </c>
      <c r="S294" s="3">
        <f t="shared" si="65"/>
        <v>0</v>
      </c>
      <c r="T294" s="33">
        <f>SUM($K$5:K294)</f>
        <v>230.46536368671605</v>
      </c>
      <c r="U294" s="34">
        <f t="shared" si="66"/>
        <v>0</v>
      </c>
      <c r="V294" s="35" t="str">
        <f t="shared" si="69"/>
        <v/>
      </c>
      <c r="W294" s="36">
        <f t="shared" si="61"/>
        <v>0</v>
      </c>
      <c r="X294" s="35" t="str">
        <f t="shared" si="62"/>
        <v/>
      </c>
      <c r="AA294"/>
      <c r="AB294"/>
      <c r="AC294"/>
      <c r="AD294"/>
      <c r="AE294"/>
    </row>
    <row r="295" spans="1:31" ht="14.4">
      <c r="A295"/>
      <c r="B295"/>
      <c r="C295"/>
      <c r="D295"/>
      <c r="E295" s="25" t="s">
        <v>61</v>
      </c>
      <c r="F295" s="26" t="str">
        <f t="shared" si="56"/>
        <v/>
      </c>
      <c r="G295" s="27" t="str">
        <f t="shared" si="57"/>
        <v/>
      </c>
      <c r="H295" s="37" t="str">
        <f t="shared" si="67"/>
        <v/>
      </c>
      <c r="I295" s="29" t="str">
        <f t="shared" si="68"/>
        <v/>
      </c>
      <c r="J295" s="30">
        <f t="shared" si="58"/>
        <v>0</v>
      </c>
      <c r="K295" s="31" t="str">
        <f t="shared" si="63"/>
        <v/>
      </c>
      <c r="L295" s="32">
        <f t="shared" si="59"/>
        <v>0</v>
      </c>
      <c r="M295" s="3">
        <f t="shared" si="60"/>
        <v>0</v>
      </c>
      <c r="N295" s="3" t="str">
        <f t="shared" si="64"/>
        <v/>
      </c>
      <c r="S295" s="3">
        <f t="shared" si="65"/>
        <v>0</v>
      </c>
      <c r="T295" s="33">
        <f>SUM($K$5:K295)</f>
        <v>230.46536368671605</v>
      </c>
      <c r="U295" s="34">
        <f t="shared" si="66"/>
        <v>0</v>
      </c>
      <c r="V295" s="35" t="str">
        <f t="shared" si="69"/>
        <v/>
      </c>
      <c r="W295" s="36">
        <f t="shared" si="61"/>
        <v>0</v>
      </c>
      <c r="X295" s="35" t="str">
        <f t="shared" si="62"/>
        <v/>
      </c>
      <c r="AA295"/>
      <c r="AB295"/>
      <c r="AC295"/>
      <c r="AD295"/>
      <c r="AE295"/>
    </row>
    <row r="296" spans="1:31" ht="14.4">
      <c r="A296"/>
      <c r="B296"/>
      <c r="C296"/>
      <c r="D296"/>
      <c r="E296" s="25" t="s">
        <v>61</v>
      </c>
      <c r="F296" s="26" t="str">
        <f t="shared" si="56"/>
        <v/>
      </c>
      <c r="G296" s="27" t="str">
        <f t="shared" si="57"/>
        <v/>
      </c>
      <c r="H296" s="37" t="str">
        <f t="shared" si="67"/>
        <v/>
      </c>
      <c r="I296" s="29" t="str">
        <f t="shared" si="68"/>
        <v/>
      </c>
      <c r="J296" s="30">
        <f t="shared" si="58"/>
        <v>0</v>
      </c>
      <c r="K296" s="31" t="str">
        <f t="shared" si="63"/>
        <v/>
      </c>
      <c r="L296" s="32">
        <f t="shared" si="59"/>
        <v>0</v>
      </c>
      <c r="M296" s="3">
        <f t="shared" si="60"/>
        <v>0</v>
      </c>
      <c r="N296" s="3" t="str">
        <f t="shared" si="64"/>
        <v/>
      </c>
      <c r="S296" s="3">
        <f t="shared" si="65"/>
        <v>0</v>
      </c>
      <c r="T296" s="33">
        <f>SUM($K$5:K296)</f>
        <v>230.46536368671605</v>
      </c>
      <c r="U296" s="34">
        <f t="shared" si="66"/>
        <v>0</v>
      </c>
      <c r="V296" s="35" t="str">
        <f t="shared" si="69"/>
        <v/>
      </c>
      <c r="W296" s="36">
        <f t="shared" si="61"/>
        <v>0</v>
      </c>
      <c r="X296" s="35" t="str">
        <f t="shared" si="62"/>
        <v/>
      </c>
      <c r="AA296"/>
      <c r="AB296"/>
      <c r="AC296"/>
      <c r="AD296"/>
      <c r="AE296"/>
    </row>
    <row r="297" spans="1:31" ht="14.4">
      <c r="A297"/>
      <c r="B297"/>
      <c r="C297"/>
      <c r="D297"/>
      <c r="E297" s="25" t="s">
        <v>61</v>
      </c>
      <c r="F297" s="26" t="str">
        <f t="shared" si="56"/>
        <v/>
      </c>
      <c r="G297" s="27" t="str">
        <f t="shared" si="57"/>
        <v/>
      </c>
      <c r="H297" s="37" t="str">
        <f t="shared" si="67"/>
        <v/>
      </c>
      <c r="I297" s="29" t="str">
        <f t="shared" si="68"/>
        <v/>
      </c>
      <c r="J297" s="30">
        <f t="shared" si="58"/>
        <v>0</v>
      </c>
      <c r="K297" s="31" t="str">
        <f t="shared" si="63"/>
        <v/>
      </c>
      <c r="L297" s="32">
        <f t="shared" si="59"/>
        <v>0</v>
      </c>
      <c r="M297" s="3">
        <f t="shared" si="60"/>
        <v>0</v>
      </c>
      <c r="N297" s="3" t="str">
        <f t="shared" si="64"/>
        <v/>
      </c>
      <c r="S297" s="3">
        <f t="shared" si="65"/>
        <v>0</v>
      </c>
      <c r="T297" s="33">
        <f>SUM($K$5:K297)</f>
        <v>230.46536368671605</v>
      </c>
      <c r="U297" s="34">
        <f t="shared" si="66"/>
        <v>0</v>
      </c>
      <c r="V297" s="35" t="str">
        <f t="shared" si="69"/>
        <v/>
      </c>
      <c r="W297" s="36">
        <f t="shared" si="61"/>
        <v>0</v>
      </c>
      <c r="X297" s="35" t="str">
        <f t="shared" si="62"/>
        <v/>
      </c>
      <c r="AA297"/>
      <c r="AB297"/>
      <c r="AC297"/>
      <c r="AD297"/>
      <c r="AE297"/>
    </row>
    <row r="298" spans="1:31" ht="14.4">
      <c r="A298"/>
      <c r="B298"/>
      <c r="C298"/>
      <c r="D298"/>
      <c r="E298" s="25" t="s">
        <v>61</v>
      </c>
      <c r="F298" s="26" t="str">
        <f t="shared" si="56"/>
        <v/>
      </c>
      <c r="G298" s="27" t="str">
        <f t="shared" si="57"/>
        <v/>
      </c>
      <c r="H298" s="37" t="str">
        <f t="shared" si="67"/>
        <v/>
      </c>
      <c r="I298" s="29" t="str">
        <f t="shared" si="68"/>
        <v/>
      </c>
      <c r="J298" s="30">
        <f t="shared" si="58"/>
        <v>0</v>
      </c>
      <c r="K298" s="31" t="str">
        <f t="shared" si="63"/>
        <v/>
      </c>
      <c r="L298" s="32">
        <f t="shared" si="59"/>
        <v>0</v>
      </c>
      <c r="M298" s="3">
        <f t="shared" si="60"/>
        <v>0</v>
      </c>
      <c r="N298" s="3" t="str">
        <f t="shared" si="64"/>
        <v/>
      </c>
      <c r="S298" s="3">
        <f t="shared" si="65"/>
        <v>0</v>
      </c>
      <c r="T298" s="33">
        <f>SUM($K$5:K298)</f>
        <v>230.46536368671605</v>
      </c>
      <c r="U298" s="34">
        <f t="shared" si="66"/>
        <v>0</v>
      </c>
      <c r="V298" s="35" t="str">
        <f t="shared" si="69"/>
        <v/>
      </c>
      <c r="W298" s="36">
        <f t="shared" si="61"/>
        <v>0</v>
      </c>
      <c r="X298" s="35" t="str">
        <f t="shared" si="62"/>
        <v/>
      </c>
      <c r="AA298"/>
      <c r="AB298"/>
      <c r="AC298"/>
      <c r="AD298"/>
      <c r="AE298"/>
    </row>
    <row r="299" spans="1:31" ht="14.4">
      <c r="A299"/>
      <c r="B299"/>
      <c r="C299"/>
      <c r="D299"/>
      <c r="E299" s="25" t="s">
        <v>61</v>
      </c>
      <c r="F299" s="26" t="str">
        <f t="shared" si="56"/>
        <v/>
      </c>
      <c r="G299" s="27" t="str">
        <f t="shared" si="57"/>
        <v/>
      </c>
      <c r="H299" s="37" t="str">
        <f t="shared" si="67"/>
        <v/>
      </c>
      <c r="I299" s="29" t="str">
        <f t="shared" si="68"/>
        <v/>
      </c>
      <c r="J299" s="30">
        <f t="shared" si="58"/>
        <v>0</v>
      </c>
      <c r="K299" s="31" t="str">
        <f t="shared" si="63"/>
        <v/>
      </c>
      <c r="L299" s="32">
        <f t="shared" si="59"/>
        <v>0</v>
      </c>
      <c r="M299" s="3">
        <f t="shared" si="60"/>
        <v>0</v>
      </c>
      <c r="N299" s="3" t="str">
        <f t="shared" si="64"/>
        <v/>
      </c>
      <c r="S299" s="3">
        <f t="shared" si="65"/>
        <v>0</v>
      </c>
      <c r="T299" s="33">
        <f>SUM($K$5:K299)</f>
        <v>230.46536368671605</v>
      </c>
      <c r="U299" s="34">
        <f t="shared" si="66"/>
        <v>0</v>
      </c>
      <c r="V299" s="35" t="str">
        <f t="shared" si="69"/>
        <v/>
      </c>
      <c r="W299" s="36">
        <f t="shared" si="61"/>
        <v>0</v>
      </c>
      <c r="X299" s="35" t="str">
        <f t="shared" si="62"/>
        <v/>
      </c>
      <c r="AA299"/>
      <c r="AB299"/>
      <c r="AC299"/>
      <c r="AD299"/>
      <c r="AE299"/>
    </row>
    <row r="300" spans="1:31" ht="14.4">
      <c r="A300"/>
      <c r="B300"/>
      <c r="C300"/>
      <c r="D300"/>
      <c r="E300" s="25" t="s">
        <v>61</v>
      </c>
      <c r="F300" s="26" t="str">
        <f t="shared" si="56"/>
        <v/>
      </c>
      <c r="G300" s="27" t="str">
        <f t="shared" si="57"/>
        <v/>
      </c>
      <c r="H300" s="37" t="str">
        <f t="shared" si="67"/>
        <v/>
      </c>
      <c r="I300" s="29" t="str">
        <f t="shared" si="68"/>
        <v/>
      </c>
      <c r="J300" s="30">
        <f t="shared" si="58"/>
        <v>0</v>
      </c>
      <c r="K300" s="31" t="str">
        <f t="shared" si="63"/>
        <v/>
      </c>
      <c r="L300" s="32">
        <f t="shared" si="59"/>
        <v>0</v>
      </c>
      <c r="M300" s="3">
        <f t="shared" si="60"/>
        <v>0</v>
      </c>
      <c r="N300" s="3" t="str">
        <f t="shared" si="64"/>
        <v/>
      </c>
      <c r="S300" s="3">
        <f t="shared" si="65"/>
        <v>0</v>
      </c>
      <c r="T300" s="33">
        <f>SUM($K$5:K300)</f>
        <v>230.46536368671605</v>
      </c>
      <c r="U300" s="34">
        <f t="shared" si="66"/>
        <v>0</v>
      </c>
      <c r="V300" s="35" t="str">
        <f t="shared" si="69"/>
        <v/>
      </c>
      <c r="W300" s="36">
        <f t="shared" si="61"/>
        <v>0</v>
      </c>
      <c r="X300" s="35" t="str">
        <f t="shared" si="62"/>
        <v/>
      </c>
      <c r="AA300"/>
      <c r="AB300"/>
      <c r="AC300"/>
      <c r="AD300"/>
      <c r="AE300"/>
    </row>
    <row r="301" spans="1:31" ht="14.4">
      <c r="A301"/>
      <c r="B301"/>
      <c r="C301"/>
      <c r="D301"/>
      <c r="E301" s="25" t="s">
        <v>61</v>
      </c>
      <c r="F301" s="26" t="str">
        <f t="shared" si="56"/>
        <v/>
      </c>
      <c r="G301" s="27" t="str">
        <f t="shared" si="57"/>
        <v/>
      </c>
      <c r="H301" s="37" t="str">
        <f t="shared" si="67"/>
        <v/>
      </c>
      <c r="I301" s="29" t="str">
        <f t="shared" si="68"/>
        <v/>
      </c>
      <c r="J301" s="30">
        <f t="shared" si="58"/>
        <v>0</v>
      </c>
      <c r="K301" s="31" t="str">
        <f t="shared" si="63"/>
        <v/>
      </c>
      <c r="L301" s="32">
        <f t="shared" si="59"/>
        <v>0</v>
      </c>
      <c r="M301" s="3">
        <f t="shared" si="60"/>
        <v>0</v>
      </c>
      <c r="N301" s="3" t="str">
        <f t="shared" si="64"/>
        <v/>
      </c>
      <c r="S301" s="3">
        <f t="shared" si="65"/>
        <v>0</v>
      </c>
      <c r="T301" s="33">
        <f>SUM($K$5:K301)</f>
        <v>230.46536368671605</v>
      </c>
      <c r="U301" s="34">
        <f t="shared" si="66"/>
        <v>0</v>
      </c>
      <c r="V301" s="35" t="str">
        <f t="shared" si="69"/>
        <v/>
      </c>
      <c r="W301" s="36">
        <f t="shared" si="61"/>
        <v>0</v>
      </c>
      <c r="X301" s="35" t="str">
        <f t="shared" si="62"/>
        <v/>
      </c>
      <c r="AA301"/>
      <c r="AB301"/>
      <c r="AC301"/>
      <c r="AD301"/>
      <c r="AE301"/>
    </row>
    <row r="302" spans="1:31" ht="14.4">
      <c r="A302"/>
      <c r="B302"/>
      <c r="C302"/>
      <c r="D302"/>
      <c r="E302" s="25" t="s">
        <v>61</v>
      </c>
      <c r="F302" s="26" t="str">
        <f t="shared" si="56"/>
        <v/>
      </c>
      <c r="G302" s="27" t="str">
        <f t="shared" si="57"/>
        <v/>
      </c>
      <c r="H302" s="37" t="str">
        <f t="shared" si="67"/>
        <v/>
      </c>
      <c r="I302" s="29" t="str">
        <f t="shared" si="68"/>
        <v/>
      </c>
      <c r="J302" s="30">
        <f t="shared" si="58"/>
        <v>0</v>
      </c>
      <c r="K302" s="31" t="str">
        <f t="shared" si="63"/>
        <v/>
      </c>
      <c r="L302" s="32">
        <f t="shared" si="59"/>
        <v>0</v>
      </c>
      <c r="M302" s="3">
        <f t="shared" si="60"/>
        <v>0</v>
      </c>
      <c r="N302" s="3" t="str">
        <f t="shared" si="64"/>
        <v/>
      </c>
      <c r="S302" s="3">
        <f t="shared" si="65"/>
        <v>0</v>
      </c>
      <c r="T302" s="33">
        <f>SUM($K$5:K302)</f>
        <v>230.46536368671605</v>
      </c>
      <c r="U302" s="34">
        <f t="shared" si="66"/>
        <v>0</v>
      </c>
      <c r="V302" s="35" t="str">
        <f t="shared" si="69"/>
        <v/>
      </c>
      <c r="W302" s="36">
        <f t="shared" si="61"/>
        <v>0</v>
      </c>
      <c r="X302" s="35" t="str">
        <f t="shared" si="62"/>
        <v/>
      </c>
      <c r="AA302"/>
      <c r="AB302"/>
      <c r="AC302"/>
      <c r="AD302"/>
      <c r="AE302"/>
    </row>
    <row r="303" spans="1:31" ht="14.4">
      <c r="A303"/>
      <c r="B303"/>
      <c r="C303"/>
      <c r="D303"/>
      <c r="E303" s="25" t="s">
        <v>61</v>
      </c>
      <c r="F303" s="26" t="str">
        <f t="shared" si="56"/>
        <v/>
      </c>
      <c r="G303" s="27" t="str">
        <f t="shared" si="57"/>
        <v/>
      </c>
      <c r="H303" s="37" t="str">
        <f t="shared" si="67"/>
        <v/>
      </c>
      <c r="I303" s="29" t="str">
        <f t="shared" si="68"/>
        <v/>
      </c>
      <c r="J303" s="30">
        <f t="shared" si="58"/>
        <v>0</v>
      </c>
      <c r="K303" s="31" t="str">
        <f t="shared" si="63"/>
        <v/>
      </c>
      <c r="L303" s="32">
        <f t="shared" si="59"/>
        <v>0</v>
      </c>
      <c r="M303" s="3">
        <f t="shared" si="60"/>
        <v>0</v>
      </c>
      <c r="N303" s="3" t="str">
        <f t="shared" si="64"/>
        <v/>
      </c>
      <c r="S303" s="3">
        <f t="shared" si="65"/>
        <v>0</v>
      </c>
      <c r="T303" s="33">
        <f>SUM($K$5:K303)</f>
        <v>230.46536368671605</v>
      </c>
      <c r="U303" s="34">
        <f t="shared" si="66"/>
        <v>0</v>
      </c>
      <c r="V303" s="35" t="str">
        <f t="shared" si="69"/>
        <v/>
      </c>
      <c r="W303" s="36">
        <f t="shared" si="61"/>
        <v>0</v>
      </c>
      <c r="X303" s="35" t="str">
        <f t="shared" si="62"/>
        <v/>
      </c>
      <c r="AA303"/>
      <c r="AB303"/>
      <c r="AC303"/>
      <c r="AD303"/>
      <c r="AE303"/>
    </row>
    <row r="304" spans="1:31" ht="14.4">
      <c r="A304"/>
      <c r="B304"/>
      <c r="C304"/>
      <c r="D304"/>
      <c r="E304" s="25" t="s">
        <v>61</v>
      </c>
      <c r="F304" s="26" t="str">
        <f t="shared" si="56"/>
        <v/>
      </c>
      <c r="G304" s="27" t="str">
        <f t="shared" si="57"/>
        <v/>
      </c>
      <c r="H304" s="37" t="str">
        <f t="shared" si="67"/>
        <v/>
      </c>
      <c r="I304" s="29" t="str">
        <f t="shared" si="68"/>
        <v/>
      </c>
      <c r="J304" s="30">
        <f t="shared" si="58"/>
        <v>0</v>
      </c>
      <c r="K304" s="31" t="str">
        <f t="shared" si="63"/>
        <v/>
      </c>
      <c r="L304" s="32">
        <f t="shared" si="59"/>
        <v>0</v>
      </c>
      <c r="M304" s="3">
        <f t="shared" si="60"/>
        <v>0</v>
      </c>
      <c r="N304" s="3" t="str">
        <f t="shared" si="64"/>
        <v/>
      </c>
      <c r="S304" s="3">
        <f t="shared" si="65"/>
        <v>0</v>
      </c>
      <c r="T304" s="33">
        <f>SUM($K$5:K304)</f>
        <v>230.46536368671605</v>
      </c>
      <c r="U304" s="34">
        <f t="shared" si="66"/>
        <v>0</v>
      </c>
      <c r="V304" s="35" t="str">
        <f t="shared" si="69"/>
        <v/>
      </c>
      <c r="W304" s="36">
        <f t="shared" si="61"/>
        <v>0</v>
      </c>
      <c r="X304" s="35" t="str">
        <f t="shared" si="62"/>
        <v/>
      </c>
      <c r="AA304"/>
      <c r="AB304"/>
      <c r="AC304"/>
      <c r="AD304"/>
      <c r="AE304"/>
    </row>
    <row r="305" spans="1:31" ht="14.4">
      <c r="A305"/>
      <c r="B305"/>
      <c r="C305"/>
      <c r="D305"/>
      <c r="E305" s="25" t="s">
        <v>61</v>
      </c>
      <c r="F305" s="26" t="str">
        <f t="shared" si="56"/>
        <v/>
      </c>
      <c r="G305" s="27" t="str">
        <f t="shared" si="57"/>
        <v/>
      </c>
      <c r="H305" s="37" t="str">
        <f t="shared" si="67"/>
        <v/>
      </c>
      <c r="I305" s="29" t="str">
        <f t="shared" si="68"/>
        <v/>
      </c>
      <c r="J305" s="30">
        <f t="shared" si="58"/>
        <v>0</v>
      </c>
      <c r="K305" s="31" t="str">
        <f t="shared" si="63"/>
        <v/>
      </c>
      <c r="L305" s="32">
        <f t="shared" si="59"/>
        <v>0</v>
      </c>
      <c r="M305" s="3">
        <f t="shared" si="60"/>
        <v>0</v>
      </c>
      <c r="N305" s="3" t="str">
        <f t="shared" si="64"/>
        <v/>
      </c>
      <c r="S305" s="3">
        <f t="shared" si="65"/>
        <v>0</v>
      </c>
      <c r="T305" s="33">
        <f>SUM($K$5:K305)</f>
        <v>230.46536368671605</v>
      </c>
      <c r="U305" s="34">
        <f t="shared" si="66"/>
        <v>0</v>
      </c>
      <c r="V305" s="35" t="str">
        <f t="shared" si="69"/>
        <v/>
      </c>
      <c r="W305" s="36">
        <f t="shared" si="61"/>
        <v>0</v>
      </c>
      <c r="X305" s="35" t="str">
        <f t="shared" si="62"/>
        <v/>
      </c>
      <c r="AA305"/>
      <c r="AB305"/>
      <c r="AC305"/>
      <c r="AD305"/>
      <c r="AE305"/>
    </row>
    <row r="306" spans="1:31" ht="14.4">
      <c r="A306"/>
      <c r="B306"/>
      <c r="C306"/>
      <c r="D306"/>
      <c r="E306" s="25" t="s">
        <v>61</v>
      </c>
      <c r="F306" s="26" t="str">
        <f t="shared" si="56"/>
        <v/>
      </c>
      <c r="G306" s="27" t="str">
        <f t="shared" si="57"/>
        <v/>
      </c>
      <c r="H306" s="37" t="str">
        <f t="shared" si="67"/>
        <v/>
      </c>
      <c r="I306" s="29" t="str">
        <f t="shared" si="68"/>
        <v/>
      </c>
      <c r="J306" s="30">
        <f t="shared" si="58"/>
        <v>0</v>
      </c>
      <c r="K306" s="31" t="str">
        <f t="shared" si="63"/>
        <v/>
      </c>
      <c r="L306" s="32">
        <f t="shared" si="59"/>
        <v>0</v>
      </c>
      <c r="M306" s="3">
        <f t="shared" si="60"/>
        <v>0</v>
      </c>
      <c r="N306" s="3" t="str">
        <f t="shared" si="64"/>
        <v/>
      </c>
      <c r="S306" s="3">
        <f t="shared" si="65"/>
        <v>0</v>
      </c>
      <c r="T306" s="33">
        <f>SUM($K$5:K306)</f>
        <v>230.46536368671605</v>
      </c>
      <c r="U306" s="34">
        <f t="shared" si="66"/>
        <v>0</v>
      </c>
      <c r="V306" s="35" t="str">
        <f t="shared" si="69"/>
        <v/>
      </c>
      <c r="W306" s="36">
        <f t="shared" si="61"/>
        <v>0</v>
      </c>
      <c r="X306" s="35" t="str">
        <f t="shared" si="62"/>
        <v/>
      </c>
      <c r="AA306"/>
      <c r="AB306"/>
      <c r="AC306"/>
      <c r="AD306"/>
      <c r="AE306"/>
    </row>
    <row r="307" spans="1:31" ht="14.4">
      <c r="A307"/>
      <c r="B307"/>
      <c r="C307"/>
      <c r="D307"/>
      <c r="E307" s="25" t="s">
        <v>61</v>
      </c>
      <c r="F307" s="26" t="str">
        <f t="shared" si="56"/>
        <v/>
      </c>
      <c r="G307" s="27" t="str">
        <f t="shared" si="57"/>
        <v/>
      </c>
      <c r="H307" s="37" t="str">
        <f t="shared" si="67"/>
        <v/>
      </c>
      <c r="I307" s="29" t="str">
        <f t="shared" si="68"/>
        <v/>
      </c>
      <c r="J307" s="30">
        <f t="shared" si="58"/>
        <v>0</v>
      </c>
      <c r="K307" s="31" t="str">
        <f t="shared" si="63"/>
        <v/>
      </c>
      <c r="L307" s="32">
        <f t="shared" si="59"/>
        <v>0</v>
      </c>
      <c r="M307" s="3">
        <f t="shared" si="60"/>
        <v>0</v>
      </c>
      <c r="N307" s="3" t="str">
        <f t="shared" si="64"/>
        <v/>
      </c>
      <c r="S307" s="3">
        <f t="shared" si="65"/>
        <v>0</v>
      </c>
      <c r="T307" s="33">
        <f>SUM($K$5:K307)</f>
        <v>230.46536368671605</v>
      </c>
      <c r="U307" s="34">
        <f t="shared" si="66"/>
        <v>0</v>
      </c>
      <c r="V307" s="35" t="str">
        <f t="shared" si="69"/>
        <v/>
      </c>
      <c r="W307" s="36">
        <f t="shared" si="61"/>
        <v>0</v>
      </c>
      <c r="X307" s="35" t="str">
        <f t="shared" si="62"/>
        <v/>
      </c>
      <c r="AA307"/>
      <c r="AB307"/>
      <c r="AC307"/>
      <c r="AD307"/>
      <c r="AE307"/>
    </row>
    <row r="308" spans="1:31" ht="14.4">
      <c r="A308"/>
      <c r="B308"/>
      <c r="C308"/>
      <c r="D308"/>
      <c r="E308" s="25" t="s">
        <v>61</v>
      </c>
      <c r="F308" s="26" t="str">
        <f t="shared" si="56"/>
        <v/>
      </c>
      <c r="G308" s="27" t="str">
        <f t="shared" si="57"/>
        <v/>
      </c>
      <c r="H308" s="37" t="str">
        <f t="shared" si="67"/>
        <v/>
      </c>
      <c r="I308" s="29" t="str">
        <f t="shared" si="68"/>
        <v/>
      </c>
      <c r="J308" s="30">
        <f t="shared" si="58"/>
        <v>0</v>
      </c>
      <c r="K308" s="31" t="str">
        <f t="shared" si="63"/>
        <v/>
      </c>
      <c r="L308" s="32">
        <f t="shared" si="59"/>
        <v>0</v>
      </c>
      <c r="M308" s="3">
        <f t="shared" si="60"/>
        <v>0</v>
      </c>
      <c r="N308" s="3" t="str">
        <f t="shared" si="64"/>
        <v/>
      </c>
      <c r="S308" s="3">
        <f t="shared" si="65"/>
        <v>0</v>
      </c>
      <c r="T308" s="33">
        <f>SUM($K$5:K308)</f>
        <v>230.46536368671605</v>
      </c>
      <c r="U308" s="34">
        <f t="shared" si="66"/>
        <v>0</v>
      </c>
      <c r="V308" s="35" t="str">
        <f t="shared" si="69"/>
        <v/>
      </c>
      <c r="W308" s="36">
        <f t="shared" si="61"/>
        <v>0</v>
      </c>
      <c r="X308" s="35" t="str">
        <f t="shared" si="62"/>
        <v/>
      </c>
      <c r="AA308"/>
      <c r="AB308"/>
      <c r="AC308"/>
      <c r="AD308"/>
      <c r="AE308"/>
    </row>
    <row r="309" spans="1:31" ht="14.4">
      <c r="A309"/>
      <c r="B309"/>
      <c r="C309"/>
      <c r="D309"/>
      <c r="E309" s="25" t="s">
        <v>61</v>
      </c>
      <c r="F309" s="26" t="str">
        <f t="shared" si="56"/>
        <v/>
      </c>
      <c r="G309" s="27" t="str">
        <f t="shared" si="57"/>
        <v/>
      </c>
      <c r="H309" s="37" t="str">
        <f t="shared" si="67"/>
        <v/>
      </c>
      <c r="I309" s="29" t="str">
        <f t="shared" si="68"/>
        <v/>
      </c>
      <c r="J309" s="30">
        <f t="shared" si="58"/>
        <v>0</v>
      </c>
      <c r="K309" s="31" t="str">
        <f t="shared" si="63"/>
        <v/>
      </c>
      <c r="L309" s="32">
        <f t="shared" si="59"/>
        <v>0</v>
      </c>
      <c r="M309" s="3">
        <f t="shared" si="60"/>
        <v>0</v>
      </c>
      <c r="N309" s="3" t="str">
        <f t="shared" si="64"/>
        <v/>
      </c>
      <c r="S309" s="3">
        <f t="shared" si="65"/>
        <v>0</v>
      </c>
      <c r="T309" s="33">
        <f>SUM($K$5:K309)</f>
        <v>230.46536368671605</v>
      </c>
      <c r="U309" s="34">
        <f t="shared" si="66"/>
        <v>0</v>
      </c>
      <c r="V309" s="35" t="str">
        <f t="shared" si="69"/>
        <v/>
      </c>
      <c r="W309" s="36">
        <f t="shared" si="61"/>
        <v>0</v>
      </c>
      <c r="X309" s="35" t="str">
        <f t="shared" si="62"/>
        <v/>
      </c>
      <c r="AA309"/>
      <c r="AB309"/>
      <c r="AC309"/>
      <c r="AD309"/>
      <c r="AE309"/>
    </row>
    <row r="310" spans="1:31" ht="14.4">
      <c r="A310"/>
      <c r="B310"/>
      <c r="C310"/>
      <c r="D310"/>
      <c r="E310" s="25" t="s">
        <v>61</v>
      </c>
      <c r="F310" s="26" t="str">
        <f t="shared" si="56"/>
        <v/>
      </c>
      <c r="G310" s="27" t="str">
        <f t="shared" si="57"/>
        <v/>
      </c>
      <c r="H310" s="37" t="str">
        <f t="shared" si="67"/>
        <v/>
      </c>
      <c r="I310" s="29" t="str">
        <f t="shared" si="68"/>
        <v/>
      </c>
      <c r="J310" s="30">
        <f t="shared" si="58"/>
        <v>0</v>
      </c>
      <c r="K310" s="31" t="str">
        <f t="shared" si="63"/>
        <v/>
      </c>
      <c r="L310" s="32">
        <f t="shared" si="59"/>
        <v>0</v>
      </c>
      <c r="M310" s="3">
        <f t="shared" si="60"/>
        <v>0</v>
      </c>
      <c r="N310" s="3" t="str">
        <f t="shared" si="64"/>
        <v/>
      </c>
      <c r="S310" s="3">
        <f t="shared" si="65"/>
        <v>0</v>
      </c>
      <c r="T310" s="33">
        <f>SUM($K$5:K310)</f>
        <v>230.46536368671605</v>
      </c>
      <c r="U310" s="34">
        <f t="shared" si="66"/>
        <v>0</v>
      </c>
      <c r="V310" s="35" t="str">
        <f t="shared" si="69"/>
        <v/>
      </c>
      <c r="W310" s="36">
        <f t="shared" si="61"/>
        <v>0</v>
      </c>
      <c r="X310" s="35" t="str">
        <f t="shared" si="62"/>
        <v/>
      </c>
      <c r="AA310"/>
      <c r="AB310"/>
      <c r="AC310"/>
      <c r="AD310"/>
      <c r="AE310"/>
    </row>
    <row r="311" spans="1:31" ht="14.4">
      <c r="A311"/>
      <c r="B311"/>
      <c r="C311"/>
      <c r="D311"/>
      <c r="E311" s="25" t="s">
        <v>61</v>
      </c>
      <c r="F311" s="26" t="str">
        <f t="shared" si="56"/>
        <v/>
      </c>
      <c r="G311" s="27" t="str">
        <f t="shared" si="57"/>
        <v/>
      </c>
      <c r="H311" s="37" t="str">
        <f t="shared" si="67"/>
        <v/>
      </c>
      <c r="I311" s="29" t="str">
        <f t="shared" si="68"/>
        <v/>
      </c>
      <c r="J311" s="30">
        <f t="shared" si="58"/>
        <v>0</v>
      </c>
      <c r="K311" s="31" t="str">
        <f t="shared" si="63"/>
        <v/>
      </c>
      <c r="L311" s="32">
        <f t="shared" si="59"/>
        <v>0</v>
      </c>
      <c r="M311" s="3">
        <f t="shared" si="60"/>
        <v>0</v>
      </c>
      <c r="N311" s="3" t="str">
        <f t="shared" si="64"/>
        <v/>
      </c>
      <c r="S311" s="3">
        <f t="shared" si="65"/>
        <v>0</v>
      </c>
      <c r="T311" s="33">
        <f>SUM($K$5:K311)</f>
        <v>230.46536368671605</v>
      </c>
      <c r="U311" s="34">
        <f t="shared" si="66"/>
        <v>0</v>
      </c>
      <c r="V311" s="35" t="str">
        <f t="shared" si="69"/>
        <v/>
      </c>
      <c r="W311" s="36">
        <f t="shared" si="61"/>
        <v>0</v>
      </c>
      <c r="X311" s="35" t="str">
        <f t="shared" si="62"/>
        <v/>
      </c>
      <c r="AA311"/>
      <c r="AB311"/>
      <c r="AC311"/>
      <c r="AD311"/>
      <c r="AE311"/>
    </row>
    <row r="312" spans="1:31" ht="14.4">
      <c r="A312"/>
      <c r="B312"/>
      <c r="C312"/>
      <c r="D312"/>
      <c r="E312" s="25" t="s">
        <v>61</v>
      </c>
      <c r="F312" s="26" t="str">
        <f t="shared" si="56"/>
        <v/>
      </c>
      <c r="G312" s="27" t="str">
        <f t="shared" si="57"/>
        <v/>
      </c>
      <c r="H312" s="37" t="str">
        <f t="shared" si="67"/>
        <v/>
      </c>
      <c r="I312" s="29" t="str">
        <f t="shared" si="68"/>
        <v/>
      </c>
      <c r="J312" s="30">
        <f t="shared" si="58"/>
        <v>0</v>
      </c>
      <c r="K312" s="31" t="str">
        <f t="shared" si="63"/>
        <v/>
      </c>
      <c r="L312" s="32">
        <f t="shared" si="59"/>
        <v>0</v>
      </c>
      <c r="M312" s="3">
        <f t="shared" si="60"/>
        <v>0</v>
      </c>
      <c r="N312" s="3" t="str">
        <f t="shared" si="64"/>
        <v/>
      </c>
      <c r="S312" s="3">
        <f t="shared" si="65"/>
        <v>0</v>
      </c>
      <c r="T312" s="33">
        <f>SUM($K$5:K312)</f>
        <v>230.46536368671605</v>
      </c>
      <c r="U312" s="34">
        <f t="shared" si="66"/>
        <v>0</v>
      </c>
      <c r="V312" s="35" t="str">
        <f t="shared" si="69"/>
        <v/>
      </c>
      <c r="W312" s="36">
        <f t="shared" si="61"/>
        <v>0</v>
      </c>
      <c r="X312" s="35" t="str">
        <f t="shared" si="62"/>
        <v/>
      </c>
      <c r="AA312"/>
      <c r="AB312"/>
      <c r="AC312"/>
      <c r="AD312"/>
      <c r="AE312"/>
    </row>
    <row r="313" spans="1:31" ht="14.4">
      <c r="A313"/>
      <c r="B313"/>
      <c r="C313"/>
      <c r="D313"/>
      <c r="E313" s="25" t="s">
        <v>61</v>
      </c>
      <c r="F313" s="26" t="str">
        <f t="shared" si="56"/>
        <v/>
      </c>
      <c r="G313" s="27" t="str">
        <f t="shared" si="57"/>
        <v/>
      </c>
      <c r="H313" s="37" t="str">
        <f t="shared" si="67"/>
        <v/>
      </c>
      <c r="I313" s="29" t="str">
        <f t="shared" si="68"/>
        <v/>
      </c>
      <c r="J313" s="30">
        <f t="shared" si="58"/>
        <v>0</v>
      </c>
      <c r="K313" s="31" t="str">
        <f t="shared" si="63"/>
        <v/>
      </c>
      <c r="L313" s="32">
        <f t="shared" si="59"/>
        <v>0</v>
      </c>
      <c r="M313" s="3">
        <f t="shared" si="60"/>
        <v>0</v>
      </c>
      <c r="N313" s="3" t="str">
        <f t="shared" si="64"/>
        <v/>
      </c>
      <c r="S313" s="3">
        <f t="shared" si="65"/>
        <v>0</v>
      </c>
      <c r="T313" s="33">
        <f>SUM($K$5:K313)</f>
        <v>230.46536368671605</v>
      </c>
      <c r="U313" s="34">
        <f t="shared" si="66"/>
        <v>0</v>
      </c>
      <c r="V313" s="35" t="str">
        <f t="shared" si="69"/>
        <v/>
      </c>
      <c r="W313" s="36">
        <f t="shared" si="61"/>
        <v>0</v>
      </c>
      <c r="X313" s="35" t="str">
        <f t="shared" si="62"/>
        <v/>
      </c>
      <c r="AA313"/>
      <c r="AB313"/>
      <c r="AC313"/>
      <c r="AD313"/>
      <c r="AE313"/>
    </row>
    <row r="314" spans="1:31" ht="14.4">
      <c r="A314"/>
      <c r="B314"/>
      <c r="C314"/>
      <c r="D314"/>
      <c r="E314" s="25" t="s">
        <v>61</v>
      </c>
      <c r="F314" s="26" t="str">
        <f t="shared" si="56"/>
        <v/>
      </c>
      <c r="G314" s="27" t="str">
        <f t="shared" si="57"/>
        <v/>
      </c>
      <c r="H314" s="37" t="str">
        <f t="shared" si="67"/>
        <v/>
      </c>
      <c r="I314" s="29" t="str">
        <f t="shared" si="68"/>
        <v/>
      </c>
      <c r="J314" s="30">
        <f t="shared" si="58"/>
        <v>0</v>
      </c>
      <c r="K314" s="31" t="str">
        <f t="shared" si="63"/>
        <v/>
      </c>
      <c r="L314" s="32">
        <f t="shared" si="59"/>
        <v>0</v>
      </c>
      <c r="M314" s="3">
        <f t="shared" si="60"/>
        <v>0</v>
      </c>
      <c r="N314" s="3" t="str">
        <f t="shared" si="64"/>
        <v/>
      </c>
      <c r="S314" s="3">
        <f t="shared" si="65"/>
        <v>0</v>
      </c>
      <c r="T314" s="33">
        <f>SUM($K$5:K314)</f>
        <v>230.46536368671605</v>
      </c>
      <c r="U314" s="34">
        <f t="shared" si="66"/>
        <v>0</v>
      </c>
      <c r="V314" s="35" t="str">
        <f t="shared" si="69"/>
        <v/>
      </c>
      <c r="W314" s="36">
        <f t="shared" si="61"/>
        <v>0</v>
      </c>
      <c r="X314" s="35" t="str">
        <f t="shared" si="62"/>
        <v/>
      </c>
      <c r="AA314"/>
      <c r="AB314"/>
      <c r="AC314"/>
      <c r="AD314"/>
      <c r="AE314"/>
    </row>
    <row r="315" spans="1:31" ht="14.4">
      <c r="A315"/>
      <c r="B315"/>
      <c r="C315"/>
      <c r="D315"/>
      <c r="E315" s="25" t="s">
        <v>61</v>
      </c>
      <c r="F315" s="26" t="str">
        <f t="shared" si="56"/>
        <v/>
      </c>
      <c r="G315" s="27" t="str">
        <f t="shared" si="57"/>
        <v/>
      </c>
      <c r="H315" s="37" t="str">
        <f t="shared" si="67"/>
        <v/>
      </c>
      <c r="I315" s="29" t="str">
        <f t="shared" si="68"/>
        <v/>
      </c>
      <c r="J315" s="30">
        <f t="shared" si="58"/>
        <v>0</v>
      </c>
      <c r="K315" s="31" t="str">
        <f t="shared" si="63"/>
        <v/>
      </c>
      <c r="L315" s="32">
        <f t="shared" si="59"/>
        <v>0</v>
      </c>
      <c r="M315" s="3">
        <f t="shared" si="60"/>
        <v>0</v>
      </c>
      <c r="N315" s="3" t="str">
        <f t="shared" si="64"/>
        <v/>
      </c>
      <c r="S315" s="3">
        <f t="shared" si="65"/>
        <v>0</v>
      </c>
      <c r="T315" s="33">
        <f>SUM($K$5:K315)</f>
        <v>230.46536368671605</v>
      </c>
      <c r="U315" s="34">
        <f t="shared" si="66"/>
        <v>0</v>
      </c>
      <c r="V315" s="35" t="str">
        <f t="shared" si="69"/>
        <v/>
      </c>
      <c r="W315" s="36">
        <f t="shared" si="61"/>
        <v>0</v>
      </c>
      <c r="X315" s="35" t="str">
        <f t="shared" si="62"/>
        <v/>
      </c>
      <c r="AA315"/>
      <c r="AB315"/>
      <c r="AC315"/>
      <c r="AD315"/>
      <c r="AE315"/>
    </row>
    <row r="316" spans="1:31" ht="14.4">
      <c r="A316"/>
      <c r="B316"/>
      <c r="C316"/>
      <c r="D316"/>
      <c r="E316" s="25" t="s">
        <v>61</v>
      </c>
      <c r="F316" s="26" t="str">
        <f t="shared" si="56"/>
        <v/>
      </c>
      <c r="G316" s="27" t="str">
        <f t="shared" si="57"/>
        <v/>
      </c>
      <c r="H316" s="37" t="str">
        <f t="shared" si="67"/>
        <v/>
      </c>
      <c r="I316" s="29" t="str">
        <f t="shared" si="68"/>
        <v/>
      </c>
      <c r="J316" s="30">
        <f t="shared" si="58"/>
        <v>0</v>
      </c>
      <c r="K316" s="31" t="str">
        <f t="shared" si="63"/>
        <v/>
      </c>
      <c r="L316" s="32">
        <f t="shared" si="59"/>
        <v>0</v>
      </c>
      <c r="M316" s="3">
        <f t="shared" si="60"/>
        <v>0</v>
      </c>
      <c r="N316" s="3" t="str">
        <f t="shared" si="64"/>
        <v/>
      </c>
      <c r="S316" s="3">
        <f t="shared" si="65"/>
        <v>0</v>
      </c>
      <c r="T316" s="33">
        <f>SUM($K$5:K316)</f>
        <v>230.46536368671605</v>
      </c>
      <c r="U316" s="34">
        <f t="shared" si="66"/>
        <v>0</v>
      </c>
      <c r="V316" s="35" t="str">
        <f t="shared" si="69"/>
        <v/>
      </c>
      <c r="W316" s="36">
        <f t="shared" si="61"/>
        <v>0</v>
      </c>
      <c r="X316" s="35" t="str">
        <f t="shared" si="62"/>
        <v/>
      </c>
      <c r="AA316"/>
      <c r="AB316"/>
      <c r="AC316"/>
      <c r="AD316"/>
      <c r="AE316"/>
    </row>
    <row r="317" spans="1:31" ht="14.4">
      <c r="A317"/>
      <c r="B317"/>
      <c r="C317"/>
      <c r="D317"/>
      <c r="E317" s="25" t="s">
        <v>61</v>
      </c>
      <c r="F317" s="26" t="str">
        <f t="shared" si="56"/>
        <v/>
      </c>
      <c r="G317" s="27" t="str">
        <f t="shared" si="57"/>
        <v/>
      </c>
      <c r="H317" s="37" t="str">
        <f t="shared" si="67"/>
        <v/>
      </c>
      <c r="I317" s="29" t="str">
        <f t="shared" si="68"/>
        <v/>
      </c>
      <c r="J317" s="30">
        <f t="shared" si="58"/>
        <v>0</v>
      </c>
      <c r="K317" s="31" t="str">
        <f t="shared" si="63"/>
        <v/>
      </c>
      <c r="L317" s="32">
        <f t="shared" si="59"/>
        <v>0</v>
      </c>
      <c r="M317" s="3">
        <f t="shared" si="60"/>
        <v>0</v>
      </c>
      <c r="N317" s="3" t="str">
        <f t="shared" si="64"/>
        <v/>
      </c>
      <c r="S317" s="3">
        <f t="shared" si="65"/>
        <v>0</v>
      </c>
      <c r="T317" s="33">
        <f>SUM($K$5:K317)</f>
        <v>230.46536368671605</v>
      </c>
      <c r="U317" s="34">
        <f t="shared" si="66"/>
        <v>0</v>
      </c>
      <c r="V317" s="35" t="str">
        <f t="shared" si="69"/>
        <v/>
      </c>
      <c r="W317" s="36">
        <f t="shared" si="61"/>
        <v>0</v>
      </c>
      <c r="X317" s="35" t="str">
        <f t="shared" si="62"/>
        <v/>
      </c>
      <c r="AA317"/>
      <c r="AB317"/>
      <c r="AC317"/>
      <c r="AD317"/>
      <c r="AE317"/>
    </row>
    <row r="318" spans="1:31" ht="14.4">
      <c r="A318"/>
      <c r="B318"/>
      <c r="C318"/>
      <c r="D318"/>
      <c r="E318" s="25" t="s">
        <v>61</v>
      </c>
      <c r="F318" s="26" t="str">
        <f t="shared" si="56"/>
        <v/>
      </c>
      <c r="G318" s="27" t="str">
        <f t="shared" si="57"/>
        <v/>
      </c>
      <c r="H318" s="37" t="str">
        <f t="shared" si="67"/>
        <v/>
      </c>
      <c r="I318" s="29" t="str">
        <f t="shared" si="68"/>
        <v/>
      </c>
      <c r="J318" s="30">
        <f t="shared" si="58"/>
        <v>0</v>
      </c>
      <c r="K318" s="31" t="str">
        <f t="shared" si="63"/>
        <v/>
      </c>
      <c r="L318" s="32">
        <f t="shared" si="59"/>
        <v>0</v>
      </c>
      <c r="M318" s="3">
        <f t="shared" si="60"/>
        <v>0</v>
      </c>
      <c r="N318" s="3" t="str">
        <f t="shared" si="64"/>
        <v/>
      </c>
      <c r="S318" s="3">
        <f t="shared" si="65"/>
        <v>0</v>
      </c>
      <c r="T318" s="33">
        <f>SUM($K$5:K318)</f>
        <v>230.46536368671605</v>
      </c>
      <c r="U318" s="34">
        <f t="shared" si="66"/>
        <v>0</v>
      </c>
      <c r="V318" s="35" t="str">
        <f t="shared" si="69"/>
        <v/>
      </c>
      <c r="W318" s="36">
        <f t="shared" si="61"/>
        <v>0</v>
      </c>
      <c r="X318" s="35" t="str">
        <f t="shared" si="62"/>
        <v/>
      </c>
      <c r="AA318"/>
      <c r="AB318"/>
      <c r="AC318"/>
      <c r="AD318"/>
      <c r="AE318"/>
    </row>
    <row r="319" spans="1:31" ht="14.4">
      <c r="A319"/>
      <c r="B319"/>
      <c r="C319"/>
      <c r="D319"/>
      <c r="E319" s="25" t="s">
        <v>61</v>
      </c>
      <c r="F319" s="26" t="str">
        <f t="shared" si="56"/>
        <v/>
      </c>
      <c r="G319" s="27" t="str">
        <f t="shared" si="57"/>
        <v/>
      </c>
      <c r="H319" s="37" t="str">
        <f t="shared" si="67"/>
        <v/>
      </c>
      <c r="I319" s="29" t="str">
        <f t="shared" si="68"/>
        <v/>
      </c>
      <c r="J319" s="30">
        <f t="shared" si="58"/>
        <v>0</v>
      </c>
      <c r="K319" s="31" t="str">
        <f t="shared" si="63"/>
        <v/>
      </c>
      <c r="L319" s="32">
        <f t="shared" si="59"/>
        <v>0</v>
      </c>
      <c r="M319" s="3">
        <f t="shared" si="60"/>
        <v>0</v>
      </c>
      <c r="N319" s="3" t="str">
        <f t="shared" si="64"/>
        <v/>
      </c>
      <c r="S319" s="3">
        <f t="shared" si="65"/>
        <v>0</v>
      </c>
      <c r="T319" s="33">
        <f>SUM($K$5:K319)</f>
        <v>230.46536368671605</v>
      </c>
      <c r="U319" s="34">
        <f t="shared" si="66"/>
        <v>0</v>
      </c>
      <c r="V319" s="35" t="str">
        <f t="shared" si="69"/>
        <v/>
      </c>
      <c r="W319" s="36">
        <f t="shared" si="61"/>
        <v>0</v>
      </c>
      <c r="X319" s="35" t="str">
        <f t="shared" si="62"/>
        <v/>
      </c>
      <c r="AA319"/>
      <c r="AB319"/>
      <c r="AC319"/>
      <c r="AD319"/>
      <c r="AE319"/>
    </row>
    <row r="320" spans="1:31" ht="14.4">
      <c r="A320"/>
      <c r="B320"/>
      <c r="C320"/>
      <c r="D320"/>
      <c r="E320" s="25" t="s">
        <v>61</v>
      </c>
      <c r="F320" s="26" t="str">
        <f t="shared" si="56"/>
        <v/>
      </c>
      <c r="G320" s="27" t="str">
        <f t="shared" si="57"/>
        <v/>
      </c>
      <c r="H320" s="37" t="str">
        <f t="shared" si="67"/>
        <v/>
      </c>
      <c r="I320" s="29" t="str">
        <f t="shared" si="68"/>
        <v/>
      </c>
      <c r="J320" s="30">
        <f t="shared" si="58"/>
        <v>0</v>
      </c>
      <c r="K320" s="31" t="str">
        <f t="shared" si="63"/>
        <v/>
      </c>
      <c r="L320" s="32">
        <f t="shared" si="59"/>
        <v>0</v>
      </c>
      <c r="M320" s="3">
        <f t="shared" si="60"/>
        <v>0</v>
      </c>
      <c r="N320" s="3" t="str">
        <f t="shared" si="64"/>
        <v/>
      </c>
      <c r="S320" s="3">
        <f t="shared" si="65"/>
        <v>0</v>
      </c>
      <c r="T320" s="33">
        <f>SUM($K$5:K320)</f>
        <v>230.46536368671605</v>
      </c>
      <c r="U320" s="34">
        <f t="shared" si="66"/>
        <v>0</v>
      </c>
      <c r="V320" s="35" t="str">
        <f t="shared" si="69"/>
        <v/>
      </c>
      <c r="W320" s="36">
        <f t="shared" si="61"/>
        <v>0</v>
      </c>
      <c r="X320" s="35" t="str">
        <f t="shared" si="62"/>
        <v/>
      </c>
      <c r="AA320"/>
      <c r="AB320"/>
      <c r="AC320"/>
      <c r="AD320"/>
      <c r="AE320"/>
    </row>
    <row r="321" spans="1:31" ht="14.4">
      <c r="A321"/>
      <c r="B321"/>
      <c r="C321"/>
      <c r="D321"/>
      <c r="E321" s="25" t="s">
        <v>61</v>
      </c>
      <c r="F321" s="26" t="str">
        <f t="shared" si="56"/>
        <v/>
      </c>
      <c r="G321" s="27" t="str">
        <f t="shared" si="57"/>
        <v/>
      </c>
      <c r="H321" s="37" t="str">
        <f t="shared" si="67"/>
        <v/>
      </c>
      <c r="I321" s="29" t="str">
        <f t="shared" si="68"/>
        <v/>
      </c>
      <c r="J321" s="30">
        <f t="shared" si="58"/>
        <v>0</v>
      </c>
      <c r="K321" s="31" t="str">
        <f t="shared" si="63"/>
        <v/>
      </c>
      <c r="L321" s="32">
        <f t="shared" si="59"/>
        <v>0</v>
      </c>
      <c r="M321" s="3">
        <f t="shared" si="60"/>
        <v>0</v>
      </c>
      <c r="N321" s="3" t="str">
        <f t="shared" si="64"/>
        <v/>
      </c>
      <c r="S321" s="3">
        <f t="shared" si="65"/>
        <v>0</v>
      </c>
      <c r="T321" s="33">
        <f>SUM($K$5:K321)</f>
        <v>230.46536368671605</v>
      </c>
      <c r="U321" s="34">
        <f t="shared" si="66"/>
        <v>0</v>
      </c>
      <c r="V321" s="35" t="str">
        <f t="shared" si="69"/>
        <v/>
      </c>
      <c r="W321" s="36">
        <f t="shared" si="61"/>
        <v>0</v>
      </c>
      <c r="X321" s="35" t="str">
        <f t="shared" si="62"/>
        <v/>
      </c>
      <c r="AA321"/>
      <c r="AB321"/>
      <c r="AC321"/>
      <c r="AD321"/>
      <c r="AE321"/>
    </row>
    <row r="322" spans="1:31" ht="14.4">
      <c r="A322"/>
      <c r="B322"/>
      <c r="C322"/>
      <c r="D322"/>
      <c r="E322" s="25" t="s">
        <v>61</v>
      </c>
      <c r="F322" s="26" t="str">
        <f t="shared" si="56"/>
        <v/>
      </c>
      <c r="G322" s="27" t="str">
        <f t="shared" si="57"/>
        <v/>
      </c>
      <c r="H322" s="37" t="str">
        <f t="shared" si="67"/>
        <v/>
      </c>
      <c r="I322" s="29" t="str">
        <f t="shared" si="68"/>
        <v/>
      </c>
      <c r="J322" s="30">
        <f t="shared" si="58"/>
        <v>0</v>
      </c>
      <c r="K322" s="31" t="str">
        <f t="shared" si="63"/>
        <v/>
      </c>
      <c r="L322" s="32">
        <f t="shared" si="59"/>
        <v>0</v>
      </c>
      <c r="M322" s="3">
        <f t="shared" si="60"/>
        <v>0</v>
      </c>
      <c r="N322" s="3" t="str">
        <f t="shared" si="64"/>
        <v/>
      </c>
      <c r="S322" s="3">
        <f t="shared" si="65"/>
        <v>0</v>
      </c>
      <c r="T322" s="33">
        <f>SUM($K$5:K322)</f>
        <v>230.46536368671605</v>
      </c>
      <c r="U322" s="34">
        <f t="shared" si="66"/>
        <v>0</v>
      </c>
      <c r="V322" s="35" t="str">
        <f t="shared" si="69"/>
        <v/>
      </c>
      <c r="W322" s="36">
        <f t="shared" si="61"/>
        <v>0</v>
      </c>
      <c r="X322" s="35" t="str">
        <f t="shared" si="62"/>
        <v/>
      </c>
      <c r="AA322"/>
      <c r="AB322"/>
      <c r="AC322"/>
      <c r="AD322"/>
      <c r="AE322"/>
    </row>
    <row r="323" spans="1:31" ht="14.4">
      <c r="A323"/>
      <c r="B323"/>
      <c r="C323"/>
      <c r="D323"/>
      <c r="E323" s="25" t="s">
        <v>61</v>
      </c>
      <c r="F323" s="26" t="str">
        <f t="shared" si="56"/>
        <v/>
      </c>
      <c r="G323" s="27" t="str">
        <f t="shared" si="57"/>
        <v/>
      </c>
      <c r="H323" s="37" t="str">
        <f t="shared" si="67"/>
        <v/>
      </c>
      <c r="I323" s="29" t="str">
        <f t="shared" si="68"/>
        <v/>
      </c>
      <c r="J323" s="30">
        <f t="shared" si="58"/>
        <v>0</v>
      </c>
      <c r="K323" s="31" t="str">
        <f t="shared" si="63"/>
        <v/>
      </c>
      <c r="L323" s="32">
        <f t="shared" si="59"/>
        <v>0</v>
      </c>
      <c r="M323" s="3">
        <f t="shared" si="60"/>
        <v>0</v>
      </c>
      <c r="N323" s="3" t="str">
        <f t="shared" si="64"/>
        <v/>
      </c>
      <c r="S323" s="3">
        <f t="shared" si="65"/>
        <v>0</v>
      </c>
      <c r="T323" s="33">
        <f>SUM($K$5:K323)</f>
        <v>230.46536368671605</v>
      </c>
      <c r="U323" s="34">
        <f t="shared" si="66"/>
        <v>0</v>
      </c>
      <c r="V323" s="35" t="str">
        <f t="shared" si="69"/>
        <v/>
      </c>
      <c r="W323" s="36">
        <f t="shared" si="61"/>
        <v>0</v>
      </c>
      <c r="X323" s="35" t="str">
        <f t="shared" si="62"/>
        <v/>
      </c>
      <c r="AA323"/>
      <c r="AB323"/>
      <c r="AC323"/>
      <c r="AD323"/>
      <c r="AE323"/>
    </row>
    <row r="324" spans="1:31" ht="14.4">
      <c r="A324"/>
      <c r="B324"/>
      <c r="C324"/>
      <c r="D324"/>
      <c r="E324" s="25" t="s">
        <v>61</v>
      </c>
      <c r="F324" s="26" t="str">
        <f t="shared" si="56"/>
        <v/>
      </c>
      <c r="G324" s="27" t="str">
        <f t="shared" si="57"/>
        <v/>
      </c>
      <c r="H324" s="37" t="str">
        <f t="shared" si="67"/>
        <v/>
      </c>
      <c r="I324" s="29" t="str">
        <f t="shared" si="68"/>
        <v/>
      </c>
      <c r="J324" s="30">
        <f t="shared" si="58"/>
        <v>0</v>
      </c>
      <c r="K324" s="31" t="str">
        <f t="shared" si="63"/>
        <v/>
      </c>
      <c r="L324" s="32">
        <f t="shared" si="59"/>
        <v>0</v>
      </c>
      <c r="M324" s="3">
        <f t="shared" si="60"/>
        <v>0</v>
      </c>
      <c r="N324" s="3" t="str">
        <f t="shared" si="64"/>
        <v/>
      </c>
      <c r="S324" s="3">
        <f t="shared" si="65"/>
        <v>0</v>
      </c>
      <c r="T324" s="33">
        <f>SUM($K$5:K324)</f>
        <v>230.46536368671605</v>
      </c>
      <c r="U324" s="34">
        <f t="shared" si="66"/>
        <v>0</v>
      </c>
      <c r="V324" s="35" t="str">
        <f t="shared" si="69"/>
        <v/>
      </c>
      <c r="W324" s="36">
        <f t="shared" si="61"/>
        <v>0</v>
      </c>
      <c r="X324" s="35" t="str">
        <f t="shared" si="62"/>
        <v/>
      </c>
      <c r="AA324"/>
      <c r="AB324"/>
      <c r="AC324"/>
      <c r="AD324"/>
      <c r="AE324"/>
    </row>
    <row r="325" spans="1:31" ht="14.4">
      <c r="A325"/>
      <c r="B325"/>
      <c r="C325"/>
      <c r="D325"/>
      <c r="E325" s="25" t="s">
        <v>61</v>
      </c>
      <c r="F325" s="26" t="str">
        <f t="shared" ref="F325:F388" si="70">IF(ISERROR(IF(B325="Redemption",-C325,IF(B325="Dividend",0,C325))/E325),"",IF(B325="Redemption",-C325,IF(B325="Dividend",0,C325))/E325)</f>
        <v/>
      </c>
      <c r="G325" s="27" t="str">
        <f t="shared" ref="G325:G388" si="71">IF(A325&lt;&gt;"",IF(B325="Redemption","",IF(B325="Dividend","",F325*navmf1)),"")</f>
        <v/>
      </c>
      <c r="H325" s="37" t="str">
        <f t="shared" si="67"/>
        <v/>
      </c>
      <c r="I325" s="29" t="str">
        <f t="shared" si="68"/>
        <v/>
      </c>
      <c r="J325" s="30">
        <f t="shared" ref="J325:J388" si="72">IF(A325="",IF(I324=actualvalue,xirrvalue,IF(A325="",0,IF(B325="Purchase",-C325,IF(B325="Dividend",0,IF(B325="Redemption",C325,))))),IF(A325="",0,IF(B325="Purchase",-C325,IF(B325="Dividend",0,IF(B325="Redemption",C325,)))))</f>
        <v>0</v>
      </c>
      <c r="K325" s="31" t="str">
        <f t="shared" si="63"/>
        <v/>
      </c>
      <c r="L325" s="32">
        <f t="shared" ref="L325:L388" si="73">IF(J325=xirrvalue,IF($P$8&lt;0.1,$P$17,date),IF(J325=0,0,IF(J325="","",A325)))</f>
        <v>0</v>
      </c>
      <c r="M325" s="3">
        <f t="shared" ref="M325:M388" si="74">IF(B326="Purchase",C326,0)</f>
        <v>0</v>
      </c>
      <c r="N325" s="3" t="str">
        <f t="shared" si="64"/>
        <v/>
      </c>
      <c r="S325" s="3">
        <f t="shared" si="65"/>
        <v>0</v>
      </c>
      <c r="T325" s="33">
        <f>SUM($K$5:K325)</f>
        <v>230.46536368671605</v>
      </c>
      <c r="U325" s="34">
        <f t="shared" si="66"/>
        <v>0</v>
      </c>
      <c r="V325" s="35" t="str">
        <f t="shared" si="69"/>
        <v/>
      </c>
      <c r="W325" s="36">
        <f t="shared" ref="W325:W388" si="75">IF(J325=xirrvalue,actualvalue,C325)</f>
        <v>0</v>
      </c>
      <c r="X325" s="35" t="str">
        <f t="shared" ref="X325:X388" si="76">IF(E325="","",E325)</f>
        <v/>
      </c>
      <c r="AA325"/>
      <c r="AB325"/>
      <c r="AC325"/>
      <c r="AD325"/>
      <c r="AE325"/>
    </row>
    <row r="326" spans="1:31" ht="14.4">
      <c r="A326"/>
      <c r="B326"/>
      <c r="C326"/>
      <c r="D326"/>
      <c r="E326" s="25" t="s">
        <v>61</v>
      </c>
      <c r="F326" s="26" t="str">
        <f t="shared" si="70"/>
        <v/>
      </c>
      <c r="G326" s="27" t="str">
        <f t="shared" si="71"/>
        <v/>
      </c>
      <c r="H326" s="37" t="str">
        <f t="shared" si="67"/>
        <v/>
      </c>
      <c r="I326" s="29" t="str">
        <f t="shared" si="68"/>
        <v/>
      </c>
      <c r="J326" s="30">
        <f t="shared" si="72"/>
        <v>0</v>
      </c>
      <c r="K326" s="31" t="str">
        <f t="shared" ref="K326:K389" si="77">IF(B326="Purchase",F326,IF(B326="Redemption",F326,IF(B326="Dividend",S326*T325/D326,"")))</f>
        <v/>
      </c>
      <c r="L326" s="32">
        <f t="shared" si="73"/>
        <v>0</v>
      </c>
      <c r="M326" s="3">
        <f t="shared" si="74"/>
        <v>0</v>
      </c>
      <c r="N326" s="3" t="str">
        <f t="shared" ref="N326:N389" si="78">IF(A326="","",IF(ISERROR(E326),ROW(A326),""))</f>
        <v/>
      </c>
      <c r="S326" s="3">
        <f t="shared" ref="S326:S389" si="79">IF(B326="Dividend",C326/H326,0)</f>
        <v>0</v>
      </c>
      <c r="T326" s="33">
        <f>SUM($K$5:K326)</f>
        <v>230.46536368671605</v>
      </c>
      <c r="U326" s="34">
        <f t="shared" ref="U326:U389" si="80">IF(J326=xirrvalue,date,A326)</f>
        <v>0</v>
      </c>
      <c r="V326" s="35" t="str">
        <f t="shared" si="69"/>
        <v/>
      </c>
      <c r="W326" s="36">
        <f t="shared" si="75"/>
        <v>0</v>
      </c>
      <c r="X326" s="35" t="str">
        <f t="shared" si="76"/>
        <v/>
      </c>
      <c r="AA326"/>
      <c r="AB326"/>
      <c r="AC326"/>
      <c r="AD326"/>
      <c r="AE326"/>
    </row>
    <row r="327" spans="1:31" ht="14.4">
      <c r="A327"/>
      <c r="B327"/>
      <c r="C327"/>
      <c r="D327"/>
      <c r="E327" s="25" t="s">
        <v>61</v>
      </c>
      <c r="F327" s="26" t="str">
        <f t="shared" si="70"/>
        <v/>
      </c>
      <c r="G327" s="27" t="str">
        <f t="shared" si="71"/>
        <v/>
      </c>
      <c r="H327" s="37" t="str">
        <f t="shared" ref="H327:H390" si="81">IF(ISERROR(H326+F327),"",H326+F327)</f>
        <v/>
      </c>
      <c r="I327" s="29" t="str">
        <f t="shared" ref="I327:I390" si="82">IF(ISERROR(H327*navmf1),"",H327*navmf1)</f>
        <v/>
      </c>
      <c r="J327" s="30">
        <f t="shared" si="72"/>
        <v>0</v>
      </c>
      <c r="K327" s="31" t="str">
        <f t="shared" si="77"/>
        <v/>
      </c>
      <c r="L327" s="32">
        <f t="shared" si="73"/>
        <v>0</v>
      </c>
      <c r="M327" s="3">
        <f t="shared" si="74"/>
        <v>0</v>
      </c>
      <c r="N327" s="3" t="str">
        <f t="shared" si="78"/>
        <v/>
      </c>
      <c r="S327" s="3">
        <f t="shared" si="79"/>
        <v>0</v>
      </c>
      <c r="T327" s="33">
        <f>SUM($K$5:K327)</f>
        <v>230.46536368671605</v>
      </c>
      <c r="U327" s="34">
        <f t="shared" si="80"/>
        <v>0</v>
      </c>
      <c r="V327" s="35" t="str">
        <f t="shared" si="69"/>
        <v/>
      </c>
      <c r="W327" s="36">
        <f t="shared" si="75"/>
        <v>0</v>
      </c>
      <c r="X327" s="35" t="str">
        <f t="shared" si="76"/>
        <v/>
      </c>
      <c r="AA327"/>
      <c r="AB327"/>
      <c r="AC327"/>
      <c r="AD327"/>
      <c r="AE327"/>
    </row>
    <row r="328" spans="1:31" ht="14.4">
      <c r="A328"/>
      <c r="B328"/>
      <c r="C328"/>
      <c r="D328"/>
      <c r="E328" s="25" t="s">
        <v>61</v>
      </c>
      <c r="F328" s="26" t="str">
        <f t="shared" si="70"/>
        <v/>
      </c>
      <c r="G328" s="27" t="str">
        <f t="shared" si="71"/>
        <v/>
      </c>
      <c r="H328" s="37" t="str">
        <f t="shared" si="81"/>
        <v/>
      </c>
      <c r="I328" s="29" t="str">
        <f t="shared" si="82"/>
        <v/>
      </c>
      <c r="J328" s="30">
        <f t="shared" si="72"/>
        <v>0</v>
      </c>
      <c r="K328" s="31" t="str">
        <f t="shared" si="77"/>
        <v/>
      </c>
      <c r="L328" s="32">
        <f t="shared" si="73"/>
        <v>0</v>
      </c>
      <c r="M328" s="3">
        <f t="shared" si="74"/>
        <v>0</v>
      </c>
      <c r="N328" s="3" t="str">
        <f t="shared" si="78"/>
        <v/>
      </c>
      <c r="S328" s="3">
        <f t="shared" si="79"/>
        <v>0</v>
      </c>
      <c r="T328" s="33">
        <f>SUM($K$5:K328)</f>
        <v>230.46536368671605</v>
      </c>
      <c r="U328" s="34">
        <f t="shared" si="80"/>
        <v>0</v>
      </c>
      <c r="V328" s="35" t="str">
        <f t="shared" si="69"/>
        <v/>
      </c>
      <c r="W328" s="36">
        <f t="shared" si="75"/>
        <v>0</v>
      </c>
      <c r="X328" s="35" t="str">
        <f t="shared" si="76"/>
        <v/>
      </c>
      <c r="AA328"/>
      <c r="AB328"/>
      <c r="AC328"/>
      <c r="AD328"/>
      <c r="AE328"/>
    </row>
    <row r="329" spans="1:31" ht="14.4">
      <c r="A329"/>
      <c r="B329"/>
      <c r="C329"/>
      <c r="D329"/>
      <c r="E329" s="25" t="s">
        <v>61</v>
      </c>
      <c r="F329" s="26" t="str">
        <f t="shared" si="70"/>
        <v/>
      </c>
      <c r="G329" s="27" t="str">
        <f t="shared" si="71"/>
        <v/>
      </c>
      <c r="H329" s="37" t="str">
        <f t="shared" si="81"/>
        <v/>
      </c>
      <c r="I329" s="29" t="str">
        <f t="shared" si="82"/>
        <v/>
      </c>
      <c r="J329" s="30">
        <f t="shared" si="72"/>
        <v>0</v>
      </c>
      <c r="K329" s="31" t="str">
        <f t="shared" si="77"/>
        <v/>
      </c>
      <c r="L329" s="32">
        <f t="shared" si="73"/>
        <v>0</v>
      </c>
      <c r="M329" s="3">
        <f t="shared" si="74"/>
        <v>0</v>
      </c>
      <c r="N329" s="3" t="str">
        <f t="shared" si="78"/>
        <v/>
      </c>
      <c r="S329" s="3">
        <f t="shared" si="79"/>
        <v>0</v>
      </c>
      <c r="T329" s="33">
        <f>SUM($K$5:K329)</f>
        <v>230.46536368671605</v>
      </c>
      <c r="U329" s="34">
        <f t="shared" si="80"/>
        <v>0</v>
      </c>
      <c r="V329" s="35" t="str">
        <f t="shared" ref="V329:V392" si="83">IF(B329="","",B329)</f>
        <v/>
      </c>
      <c r="W329" s="36">
        <f t="shared" si="75"/>
        <v>0</v>
      </c>
      <c r="X329" s="35" t="str">
        <f t="shared" si="76"/>
        <v/>
      </c>
      <c r="AA329"/>
      <c r="AB329"/>
      <c r="AC329"/>
      <c r="AD329"/>
      <c r="AE329"/>
    </row>
    <row r="330" spans="1:31" ht="14.4">
      <c r="A330"/>
      <c r="B330"/>
      <c r="C330"/>
      <c r="D330"/>
      <c r="E330" s="25" t="s">
        <v>61</v>
      </c>
      <c r="F330" s="26" t="str">
        <f t="shared" si="70"/>
        <v/>
      </c>
      <c r="G330" s="27" t="str">
        <f t="shared" si="71"/>
        <v/>
      </c>
      <c r="H330" s="37" t="str">
        <f t="shared" si="81"/>
        <v/>
      </c>
      <c r="I330" s="29" t="str">
        <f t="shared" si="82"/>
        <v/>
      </c>
      <c r="J330" s="30">
        <f t="shared" si="72"/>
        <v>0</v>
      </c>
      <c r="K330" s="31" t="str">
        <f t="shared" si="77"/>
        <v/>
      </c>
      <c r="L330" s="32">
        <f t="shared" si="73"/>
        <v>0</v>
      </c>
      <c r="M330" s="3">
        <f t="shared" si="74"/>
        <v>0</v>
      </c>
      <c r="N330" s="3" t="str">
        <f t="shared" si="78"/>
        <v/>
      </c>
      <c r="S330" s="3">
        <f t="shared" si="79"/>
        <v>0</v>
      </c>
      <c r="T330" s="33">
        <f>SUM($K$5:K330)</f>
        <v>230.46536368671605</v>
      </c>
      <c r="U330" s="34">
        <f t="shared" si="80"/>
        <v>0</v>
      </c>
      <c r="V330" s="35" t="str">
        <f t="shared" si="83"/>
        <v/>
      </c>
      <c r="W330" s="36">
        <f t="shared" si="75"/>
        <v>0</v>
      </c>
      <c r="X330" s="35" t="str">
        <f t="shared" si="76"/>
        <v/>
      </c>
      <c r="AA330"/>
      <c r="AB330"/>
      <c r="AC330"/>
      <c r="AD330"/>
      <c r="AE330"/>
    </row>
    <row r="331" spans="1:31" ht="14.4">
      <c r="A331"/>
      <c r="B331"/>
      <c r="C331"/>
      <c r="D331"/>
      <c r="E331" s="25" t="s">
        <v>61</v>
      </c>
      <c r="F331" s="26" t="str">
        <f t="shared" si="70"/>
        <v/>
      </c>
      <c r="G331" s="27" t="str">
        <f t="shared" si="71"/>
        <v/>
      </c>
      <c r="H331" s="37" t="str">
        <f t="shared" si="81"/>
        <v/>
      </c>
      <c r="I331" s="29" t="str">
        <f t="shared" si="82"/>
        <v/>
      </c>
      <c r="J331" s="30">
        <f t="shared" si="72"/>
        <v>0</v>
      </c>
      <c r="K331" s="31" t="str">
        <f t="shared" si="77"/>
        <v/>
      </c>
      <c r="L331" s="32">
        <f t="shared" si="73"/>
        <v>0</v>
      </c>
      <c r="M331" s="3">
        <f t="shared" si="74"/>
        <v>0</v>
      </c>
      <c r="N331" s="3" t="str">
        <f t="shared" si="78"/>
        <v/>
      </c>
      <c r="S331" s="3">
        <f t="shared" si="79"/>
        <v>0</v>
      </c>
      <c r="T331" s="33">
        <f>SUM($K$5:K331)</f>
        <v>230.46536368671605</v>
      </c>
      <c r="U331" s="34">
        <f t="shared" si="80"/>
        <v>0</v>
      </c>
      <c r="V331" s="35" t="str">
        <f t="shared" si="83"/>
        <v/>
      </c>
      <c r="W331" s="36">
        <f t="shared" si="75"/>
        <v>0</v>
      </c>
      <c r="X331" s="35" t="str">
        <f t="shared" si="76"/>
        <v/>
      </c>
      <c r="AA331"/>
      <c r="AB331"/>
      <c r="AC331"/>
      <c r="AD331"/>
      <c r="AE331"/>
    </row>
    <row r="332" spans="1:31" ht="14.4">
      <c r="A332"/>
      <c r="B332"/>
      <c r="C332"/>
      <c r="D332"/>
      <c r="E332" s="25" t="s">
        <v>61</v>
      </c>
      <c r="F332" s="26" t="str">
        <f t="shared" si="70"/>
        <v/>
      </c>
      <c r="G332" s="27" t="str">
        <f t="shared" si="71"/>
        <v/>
      </c>
      <c r="H332" s="37" t="str">
        <f t="shared" si="81"/>
        <v/>
      </c>
      <c r="I332" s="29" t="str">
        <f t="shared" si="82"/>
        <v/>
      </c>
      <c r="J332" s="30">
        <f t="shared" si="72"/>
        <v>0</v>
      </c>
      <c r="K332" s="31" t="str">
        <f t="shared" si="77"/>
        <v/>
      </c>
      <c r="L332" s="32">
        <f t="shared" si="73"/>
        <v>0</v>
      </c>
      <c r="M332" s="3">
        <f t="shared" si="74"/>
        <v>0</v>
      </c>
      <c r="N332" s="3" t="str">
        <f t="shared" si="78"/>
        <v/>
      </c>
      <c r="S332" s="3">
        <f t="shared" si="79"/>
        <v>0</v>
      </c>
      <c r="T332" s="33">
        <f>SUM($K$5:K332)</f>
        <v>230.46536368671605</v>
      </c>
      <c r="U332" s="34">
        <f t="shared" si="80"/>
        <v>0</v>
      </c>
      <c r="V332" s="35" t="str">
        <f t="shared" si="83"/>
        <v/>
      </c>
      <c r="W332" s="36">
        <f t="shared" si="75"/>
        <v>0</v>
      </c>
      <c r="X332" s="35" t="str">
        <f t="shared" si="76"/>
        <v/>
      </c>
      <c r="AA332"/>
      <c r="AB332"/>
      <c r="AC332"/>
      <c r="AD332"/>
      <c r="AE332"/>
    </row>
    <row r="333" spans="1:31" ht="14.4">
      <c r="A333"/>
      <c r="B333"/>
      <c r="C333"/>
      <c r="D333"/>
      <c r="E333" s="25" t="s">
        <v>61</v>
      </c>
      <c r="F333" s="26" t="str">
        <f t="shared" si="70"/>
        <v/>
      </c>
      <c r="G333" s="27" t="str">
        <f t="shared" si="71"/>
        <v/>
      </c>
      <c r="H333" s="37" t="str">
        <f t="shared" si="81"/>
        <v/>
      </c>
      <c r="I333" s="29" t="str">
        <f t="shared" si="82"/>
        <v/>
      </c>
      <c r="J333" s="30">
        <f t="shared" si="72"/>
        <v>0</v>
      </c>
      <c r="K333" s="31" t="str">
        <f t="shared" si="77"/>
        <v/>
      </c>
      <c r="L333" s="32">
        <f t="shared" si="73"/>
        <v>0</v>
      </c>
      <c r="M333" s="3">
        <f t="shared" si="74"/>
        <v>0</v>
      </c>
      <c r="N333" s="3" t="str">
        <f t="shared" si="78"/>
        <v/>
      </c>
      <c r="S333" s="3">
        <f t="shared" si="79"/>
        <v>0</v>
      </c>
      <c r="T333" s="33">
        <f>SUM($K$5:K333)</f>
        <v>230.46536368671605</v>
      </c>
      <c r="U333" s="34">
        <f t="shared" si="80"/>
        <v>0</v>
      </c>
      <c r="V333" s="35" t="str">
        <f t="shared" si="83"/>
        <v/>
      </c>
      <c r="W333" s="36">
        <f t="shared" si="75"/>
        <v>0</v>
      </c>
      <c r="X333" s="35" t="str">
        <f t="shared" si="76"/>
        <v/>
      </c>
      <c r="AA333"/>
      <c r="AB333"/>
      <c r="AC333"/>
      <c r="AD333"/>
      <c r="AE333"/>
    </row>
    <row r="334" spans="1:31" ht="14.4">
      <c r="A334"/>
      <c r="B334"/>
      <c r="C334"/>
      <c r="D334"/>
      <c r="E334" s="25" t="s">
        <v>61</v>
      </c>
      <c r="F334" s="26" t="str">
        <f t="shared" si="70"/>
        <v/>
      </c>
      <c r="G334" s="27" t="str">
        <f t="shared" si="71"/>
        <v/>
      </c>
      <c r="H334" s="37" t="str">
        <f t="shared" si="81"/>
        <v/>
      </c>
      <c r="I334" s="29" t="str">
        <f t="shared" si="82"/>
        <v/>
      </c>
      <c r="J334" s="30">
        <f t="shared" si="72"/>
        <v>0</v>
      </c>
      <c r="K334" s="31" t="str">
        <f t="shared" si="77"/>
        <v/>
      </c>
      <c r="L334" s="32">
        <f t="shared" si="73"/>
        <v>0</v>
      </c>
      <c r="M334" s="3">
        <f t="shared" si="74"/>
        <v>0</v>
      </c>
      <c r="N334" s="3" t="str">
        <f t="shared" si="78"/>
        <v/>
      </c>
      <c r="S334" s="3">
        <f t="shared" si="79"/>
        <v>0</v>
      </c>
      <c r="T334" s="33">
        <f>SUM($K$5:K334)</f>
        <v>230.46536368671605</v>
      </c>
      <c r="U334" s="34">
        <f t="shared" si="80"/>
        <v>0</v>
      </c>
      <c r="V334" s="35" t="str">
        <f t="shared" si="83"/>
        <v/>
      </c>
      <c r="W334" s="36">
        <f t="shared" si="75"/>
        <v>0</v>
      </c>
      <c r="X334" s="35" t="str">
        <f t="shared" si="76"/>
        <v/>
      </c>
      <c r="AA334"/>
      <c r="AB334"/>
      <c r="AC334"/>
      <c r="AD334"/>
      <c r="AE334"/>
    </row>
    <row r="335" spans="1:31" ht="14.4">
      <c r="A335"/>
      <c r="B335"/>
      <c r="C335"/>
      <c r="D335"/>
      <c r="E335" s="25" t="s">
        <v>61</v>
      </c>
      <c r="F335" s="26" t="str">
        <f t="shared" si="70"/>
        <v/>
      </c>
      <c r="G335" s="27" t="str">
        <f t="shared" si="71"/>
        <v/>
      </c>
      <c r="H335" s="37" t="str">
        <f t="shared" si="81"/>
        <v/>
      </c>
      <c r="I335" s="29" t="str">
        <f t="shared" si="82"/>
        <v/>
      </c>
      <c r="J335" s="30">
        <f t="shared" si="72"/>
        <v>0</v>
      </c>
      <c r="K335" s="31" t="str">
        <f t="shared" si="77"/>
        <v/>
      </c>
      <c r="L335" s="32">
        <f t="shared" si="73"/>
        <v>0</v>
      </c>
      <c r="M335" s="3">
        <f t="shared" si="74"/>
        <v>0</v>
      </c>
      <c r="N335" s="3" t="str">
        <f t="shared" si="78"/>
        <v/>
      </c>
      <c r="S335" s="3">
        <f t="shared" si="79"/>
        <v>0</v>
      </c>
      <c r="T335" s="33">
        <f>SUM($K$5:K335)</f>
        <v>230.46536368671605</v>
      </c>
      <c r="U335" s="34">
        <f t="shared" si="80"/>
        <v>0</v>
      </c>
      <c r="V335" s="35" t="str">
        <f t="shared" si="83"/>
        <v/>
      </c>
      <c r="W335" s="36">
        <f t="shared" si="75"/>
        <v>0</v>
      </c>
      <c r="X335" s="35" t="str">
        <f t="shared" si="76"/>
        <v/>
      </c>
      <c r="AA335"/>
      <c r="AB335"/>
      <c r="AC335"/>
      <c r="AD335"/>
      <c r="AE335"/>
    </row>
    <row r="336" spans="1:31" ht="14.4">
      <c r="A336"/>
      <c r="B336"/>
      <c r="C336"/>
      <c r="D336"/>
      <c r="E336" s="25" t="s">
        <v>61</v>
      </c>
      <c r="F336" s="26" t="str">
        <f t="shared" si="70"/>
        <v/>
      </c>
      <c r="G336" s="27" t="str">
        <f t="shared" si="71"/>
        <v/>
      </c>
      <c r="H336" s="37" t="str">
        <f t="shared" si="81"/>
        <v/>
      </c>
      <c r="I336" s="29" t="str">
        <f t="shared" si="82"/>
        <v/>
      </c>
      <c r="J336" s="30">
        <f t="shared" si="72"/>
        <v>0</v>
      </c>
      <c r="K336" s="31" t="str">
        <f t="shared" si="77"/>
        <v/>
      </c>
      <c r="L336" s="32">
        <f t="shared" si="73"/>
        <v>0</v>
      </c>
      <c r="M336" s="3">
        <f t="shared" si="74"/>
        <v>0</v>
      </c>
      <c r="N336" s="3" t="str">
        <f t="shared" si="78"/>
        <v/>
      </c>
      <c r="S336" s="3">
        <f t="shared" si="79"/>
        <v>0</v>
      </c>
      <c r="T336" s="33">
        <f>SUM($K$5:K336)</f>
        <v>230.46536368671605</v>
      </c>
      <c r="U336" s="34">
        <f t="shared" si="80"/>
        <v>0</v>
      </c>
      <c r="V336" s="35" t="str">
        <f t="shared" si="83"/>
        <v/>
      </c>
      <c r="W336" s="36">
        <f t="shared" si="75"/>
        <v>0</v>
      </c>
      <c r="X336" s="35" t="str">
        <f t="shared" si="76"/>
        <v/>
      </c>
      <c r="AA336"/>
      <c r="AB336"/>
      <c r="AC336"/>
      <c r="AD336"/>
      <c r="AE336"/>
    </row>
    <row r="337" spans="1:31" ht="14.4">
      <c r="A337"/>
      <c r="B337"/>
      <c r="C337"/>
      <c r="D337"/>
      <c r="E337" s="25" t="s">
        <v>61</v>
      </c>
      <c r="F337" s="26" t="str">
        <f t="shared" si="70"/>
        <v/>
      </c>
      <c r="G337" s="27" t="str">
        <f t="shared" si="71"/>
        <v/>
      </c>
      <c r="H337" s="37" t="str">
        <f t="shared" si="81"/>
        <v/>
      </c>
      <c r="I337" s="29" t="str">
        <f t="shared" si="82"/>
        <v/>
      </c>
      <c r="J337" s="30">
        <f t="shared" si="72"/>
        <v>0</v>
      </c>
      <c r="K337" s="31" t="str">
        <f t="shared" si="77"/>
        <v/>
      </c>
      <c r="L337" s="32">
        <f t="shared" si="73"/>
        <v>0</v>
      </c>
      <c r="M337" s="3">
        <f t="shared" si="74"/>
        <v>0</v>
      </c>
      <c r="N337" s="3" t="str">
        <f t="shared" si="78"/>
        <v/>
      </c>
      <c r="S337" s="3">
        <f t="shared" si="79"/>
        <v>0</v>
      </c>
      <c r="T337" s="33">
        <f>SUM($K$5:K337)</f>
        <v>230.46536368671605</v>
      </c>
      <c r="U337" s="34">
        <f t="shared" si="80"/>
        <v>0</v>
      </c>
      <c r="V337" s="35" t="str">
        <f t="shared" si="83"/>
        <v/>
      </c>
      <c r="W337" s="36">
        <f t="shared" si="75"/>
        <v>0</v>
      </c>
      <c r="X337" s="35" t="str">
        <f t="shared" si="76"/>
        <v/>
      </c>
      <c r="AA337"/>
      <c r="AB337"/>
      <c r="AC337"/>
      <c r="AD337"/>
      <c r="AE337"/>
    </row>
    <row r="338" spans="1:31" ht="14.4">
      <c r="A338"/>
      <c r="B338"/>
      <c r="C338"/>
      <c r="D338"/>
      <c r="E338" s="25" t="s">
        <v>61</v>
      </c>
      <c r="F338" s="26" t="str">
        <f t="shared" si="70"/>
        <v/>
      </c>
      <c r="G338" s="27" t="str">
        <f t="shared" si="71"/>
        <v/>
      </c>
      <c r="H338" s="37" t="str">
        <f t="shared" si="81"/>
        <v/>
      </c>
      <c r="I338" s="29" t="str">
        <f t="shared" si="82"/>
        <v/>
      </c>
      <c r="J338" s="30">
        <f t="shared" si="72"/>
        <v>0</v>
      </c>
      <c r="K338" s="31" t="str">
        <f t="shared" si="77"/>
        <v/>
      </c>
      <c r="L338" s="32">
        <f t="shared" si="73"/>
        <v>0</v>
      </c>
      <c r="M338" s="3">
        <f t="shared" si="74"/>
        <v>0</v>
      </c>
      <c r="N338" s="3" t="str">
        <f t="shared" si="78"/>
        <v/>
      </c>
      <c r="S338" s="3">
        <f t="shared" si="79"/>
        <v>0</v>
      </c>
      <c r="T338" s="33">
        <f>SUM($K$5:K338)</f>
        <v>230.46536368671605</v>
      </c>
      <c r="U338" s="34">
        <f t="shared" si="80"/>
        <v>0</v>
      </c>
      <c r="V338" s="35" t="str">
        <f t="shared" si="83"/>
        <v/>
      </c>
      <c r="W338" s="36">
        <f t="shared" si="75"/>
        <v>0</v>
      </c>
      <c r="X338" s="35" t="str">
        <f t="shared" si="76"/>
        <v/>
      </c>
      <c r="AA338"/>
      <c r="AB338"/>
      <c r="AC338"/>
      <c r="AD338"/>
      <c r="AE338"/>
    </row>
    <row r="339" spans="1:31" ht="14.4">
      <c r="A339"/>
      <c r="B339"/>
      <c r="C339"/>
      <c r="D339"/>
      <c r="E339" s="25" t="s">
        <v>61</v>
      </c>
      <c r="F339" s="26" t="str">
        <f t="shared" si="70"/>
        <v/>
      </c>
      <c r="G339" s="27" t="str">
        <f t="shared" si="71"/>
        <v/>
      </c>
      <c r="H339" s="37" t="str">
        <f t="shared" si="81"/>
        <v/>
      </c>
      <c r="I339" s="29" t="str">
        <f t="shared" si="82"/>
        <v/>
      </c>
      <c r="J339" s="30">
        <f t="shared" si="72"/>
        <v>0</v>
      </c>
      <c r="K339" s="31" t="str">
        <f t="shared" si="77"/>
        <v/>
      </c>
      <c r="L339" s="32">
        <f t="shared" si="73"/>
        <v>0</v>
      </c>
      <c r="M339" s="3">
        <f t="shared" si="74"/>
        <v>0</v>
      </c>
      <c r="N339" s="3" t="str">
        <f t="shared" si="78"/>
        <v/>
      </c>
      <c r="S339" s="3">
        <f t="shared" si="79"/>
        <v>0</v>
      </c>
      <c r="T339" s="33">
        <f>SUM($K$5:K339)</f>
        <v>230.46536368671605</v>
      </c>
      <c r="U339" s="34">
        <f t="shared" si="80"/>
        <v>0</v>
      </c>
      <c r="V339" s="35" t="str">
        <f t="shared" si="83"/>
        <v/>
      </c>
      <c r="W339" s="36">
        <f t="shared" si="75"/>
        <v>0</v>
      </c>
      <c r="X339" s="35" t="str">
        <f t="shared" si="76"/>
        <v/>
      </c>
      <c r="AA339"/>
      <c r="AB339"/>
      <c r="AC339"/>
      <c r="AD339"/>
      <c r="AE339"/>
    </row>
    <row r="340" spans="1:31" ht="14.4">
      <c r="A340"/>
      <c r="B340"/>
      <c r="C340"/>
      <c r="D340"/>
      <c r="E340" s="25" t="s">
        <v>61</v>
      </c>
      <c r="F340" s="26" t="str">
        <f t="shared" si="70"/>
        <v/>
      </c>
      <c r="G340" s="27" t="str">
        <f t="shared" si="71"/>
        <v/>
      </c>
      <c r="H340" s="37" t="str">
        <f t="shared" si="81"/>
        <v/>
      </c>
      <c r="I340" s="29" t="str">
        <f t="shared" si="82"/>
        <v/>
      </c>
      <c r="J340" s="30">
        <f t="shared" si="72"/>
        <v>0</v>
      </c>
      <c r="K340" s="31" t="str">
        <f t="shared" si="77"/>
        <v/>
      </c>
      <c r="L340" s="32">
        <f t="shared" si="73"/>
        <v>0</v>
      </c>
      <c r="M340" s="3">
        <f t="shared" si="74"/>
        <v>0</v>
      </c>
      <c r="N340" s="3" t="str">
        <f t="shared" si="78"/>
        <v/>
      </c>
      <c r="S340" s="3">
        <f t="shared" si="79"/>
        <v>0</v>
      </c>
      <c r="T340" s="33">
        <f>SUM($K$5:K340)</f>
        <v>230.46536368671605</v>
      </c>
      <c r="U340" s="34">
        <f t="shared" si="80"/>
        <v>0</v>
      </c>
      <c r="V340" s="35" t="str">
        <f t="shared" si="83"/>
        <v/>
      </c>
      <c r="W340" s="36">
        <f t="shared" si="75"/>
        <v>0</v>
      </c>
      <c r="X340" s="35" t="str">
        <f t="shared" si="76"/>
        <v/>
      </c>
      <c r="AA340"/>
      <c r="AB340"/>
      <c r="AC340"/>
      <c r="AD340"/>
      <c r="AE340"/>
    </row>
    <row r="341" spans="1:31" ht="14.4">
      <c r="A341"/>
      <c r="B341"/>
      <c r="C341"/>
      <c r="D341"/>
      <c r="E341" s="25" t="s">
        <v>61</v>
      </c>
      <c r="F341" s="26" t="str">
        <f t="shared" si="70"/>
        <v/>
      </c>
      <c r="G341" s="27" t="str">
        <f t="shared" si="71"/>
        <v/>
      </c>
      <c r="H341" s="37" t="str">
        <f t="shared" si="81"/>
        <v/>
      </c>
      <c r="I341" s="29" t="str">
        <f t="shared" si="82"/>
        <v/>
      </c>
      <c r="J341" s="30">
        <f t="shared" si="72"/>
        <v>0</v>
      </c>
      <c r="K341" s="31" t="str">
        <f t="shared" si="77"/>
        <v/>
      </c>
      <c r="L341" s="32">
        <f t="shared" si="73"/>
        <v>0</v>
      </c>
      <c r="M341" s="3">
        <f t="shared" si="74"/>
        <v>0</v>
      </c>
      <c r="N341" s="3" t="str">
        <f t="shared" si="78"/>
        <v/>
      </c>
      <c r="S341" s="3">
        <f t="shared" si="79"/>
        <v>0</v>
      </c>
      <c r="T341" s="33">
        <f>SUM($K$5:K341)</f>
        <v>230.46536368671605</v>
      </c>
      <c r="U341" s="34">
        <f t="shared" si="80"/>
        <v>0</v>
      </c>
      <c r="V341" s="35" t="str">
        <f t="shared" si="83"/>
        <v/>
      </c>
      <c r="W341" s="36">
        <f t="shared" si="75"/>
        <v>0</v>
      </c>
      <c r="X341" s="35" t="str">
        <f t="shared" si="76"/>
        <v/>
      </c>
      <c r="AA341"/>
      <c r="AB341"/>
      <c r="AC341"/>
      <c r="AD341"/>
      <c r="AE341"/>
    </row>
    <row r="342" spans="1:31" ht="14.4">
      <c r="A342"/>
      <c r="B342"/>
      <c r="C342"/>
      <c r="D342"/>
      <c r="E342" s="25" t="s">
        <v>61</v>
      </c>
      <c r="F342" s="26" t="str">
        <f t="shared" si="70"/>
        <v/>
      </c>
      <c r="G342" s="27" t="str">
        <f t="shared" si="71"/>
        <v/>
      </c>
      <c r="H342" s="37" t="str">
        <f t="shared" si="81"/>
        <v/>
      </c>
      <c r="I342" s="29" t="str">
        <f t="shared" si="82"/>
        <v/>
      </c>
      <c r="J342" s="30">
        <f t="shared" si="72"/>
        <v>0</v>
      </c>
      <c r="K342" s="31" t="str">
        <f t="shared" si="77"/>
        <v/>
      </c>
      <c r="L342" s="32">
        <f t="shared" si="73"/>
        <v>0</v>
      </c>
      <c r="M342" s="3">
        <f t="shared" si="74"/>
        <v>0</v>
      </c>
      <c r="N342" s="3" t="str">
        <f t="shared" si="78"/>
        <v/>
      </c>
      <c r="S342" s="3">
        <f t="shared" si="79"/>
        <v>0</v>
      </c>
      <c r="T342" s="33">
        <f>SUM($K$5:K342)</f>
        <v>230.46536368671605</v>
      </c>
      <c r="U342" s="34">
        <f t="shared" si="80"/>
        <v>0</v>
      </c>
      <c r="V342" s="35" t="str">
        <f t="shared" si="83"/>
        <v/>
      </c>
      <c r="W342" s="36">
        <f t="shared" si="75"/>
        <v>0</v>
      </c>
      <c r="X342" s="35" t="str">
        <f t="shared" si="76"/>
        <v/>
      </c>
      <c r="AA342"/>
      <c r="AB342"/>
      <c r="AC342"/>
      <c r="AD342"/>
      <c r="AE342"/>
    </row>
    <row r="343" spans="1:31" ht="14.4">
      <c r="A343"/>
      <c r="B343"/>
      <c r="C343"/>
      <c r="D343"/>
      <c r="E343" s="25" t="s">
        <v>61</v>
      </c>
      <c r="F343" s="26" t="str">
        <f t="shared" si="70"/>
        <v/>
      </c>
      <c r="G343" s="27" t="str">
        <f t="shared" si="71"/>
        <v/>
      </c>
      <c r="H343" s="37" t="str">
        <f t="shared" si="81"/>
        <v/>
      </c>
      <c r="I343" s="29" t="str">
        <f t="shared" si="82"/>
        <v/>
      </c>
      <c r="J343" s="30">
        <f t="shared" si="72"/>
        <v>0</v>
      </c>
      <c r="K343" s="31" t="str">
        <f t="shared" si="77"/>
        <v/>
      </c>
      <c r="L343" s="32">
        <f t="shared" si="73"/>
        <v>0</v>
      </c>
      <c r="M343" s="3">
        <f t="shared" si="74"/>
        <v>0</v>
      </c>
      <c r="N343" s="3" t="str">
        <f t="shared" si="78"/>
        <v/>
      </c>
      <c r="S343" s="3">
        <f t="shared" si="79"/>
        <v>0</v>
      </c>
      <c r="T343" s="33">
        <f>SUM($K$5:K343)</f>
        <v>230.46536368671605</v>
      </c>
      <c r="U343" s="34">
        <f t="shared" si="80"/>
        <v>0</v>
      </c>
      <c r="V343" s="35" t="str">
        <f t="shared" si="83"/>
        <v/>
      </c>
      <c r="W343" s="36">
        <f t="shared" si="75"/>
        <v>0</v>
      </c>
      <c r="X343" s="35" t="str">
        <f t="shared" si="76"/>
        <v/>
      </c>
      <c r="AA343"/>
      <c r="AB343"/>
      <c r="AC343"/>
      <c r="AD343"/>
      <c r="AE343"/>
    </row>
    <row r="344" spans="1:31" ht="14.4">
      <c r="A344"/>
      <c r="B344"/>
      <c r="C344"/>
      <c r="D344"/>
      <c r="E344" s="25" t="s">
        <v>61</v>
      </c>
      <c r="F344" s="26" t="str">
        <f t="shared" si="70"/>
        <v/>
      </c>
      <c r="G344" s="27" t="str">
        <f t="shared" si="71"/>
        <v/>
      </c>
      <c r="H344" s="37" t="str">
        <f t="shared" si="81"/>
        <v/>
      </c>
      <c r="I344" s="29" t="str">
        <f t="shared" si="82"/>
        <v/>
      </c>
      <c r="J344" s="30">
        <f t="shared" si="72"/>
        <v>0</v>
      </c>
      <c r="K344" s="31" t="str">
        <f t="shared" si="77"/>
        <v/>
      </c>
      <c r="L344" s="32">
        <f t="shared" si="73"/>
        <v>0</v>
      </c>
      <c r="M344" s="3">
        <f t="shared" si="74"/>
        <v>0</v>
      </c>
      <c r="N344" s="3" t="str">
        <f t="shared" si="78"/>
        <v/>
      </c>
      <c r="S344" s="3">
        <f t="shared" si="79"/>
        <v>0</v>
      </c>
      <c r="T344" s="33">
        <f>SUM($K$5:K344)</f>
        <v>230.46536368671605</v>
      </c>
      <c r="U344" s="34">
        <f t="shared" si="80"/>
        <v>0</v>
      </c>
      <c r="V344" s="35" t="str">
        <f t="shared" si="83"/>
        <v/>
      </c>
      <c r="W344" s="36">
        <f t="shared" si="75"/>
        <v>0</v>
      </c>
      <c r="X344" s="35" t="str">
        <f t="shared" si="76"/>
        <v/>
      </c>
      <c r="AA344"/>
      <c r="AB344"/>
      <c r="AC344"/>
      <c r="AD344"/>
      <c r="AE344"/>
    </row>
    <row r="345" spans="1:31" ht="14.4">
      <c r="A345"/>
      <c r="B345"/>
      <c r="C345"/>
      <c r="D345"/>
      <c r="E345" s="25" t="s">
        <v>61</v>
      </c>
      <c r="F345" s="26" t="str">
        <f t="shared" si="70"/>
        <v/>
      </c>
      <c r="G345" s="27" t="str">
        <f t="shared" si="71"/>
        <v/>
      </c>
      <c r="H345" s="37" t="str">
        <f t="shared" si="81"/>
        <v/>
      </c>
      <c r="I345" s="29" t="str">
        <f t="shared" si="82"/>
        <v/>
      </c>
      <c r="J345" s="30">
        <f t="shared" si="72"/>
        <v>0</v>
      </c>
      <c r="K345" s="31" t="str">
        <f t="shared" si="77"/>
        <v/>
      </c>
      <c r="L345" s="32">
        <f t="shared" si="73"/>
        <v>0</v>
      </c>
      <c r="M345" s="3">
        <f t="shared" si="74"/>
        <v>0</v>
      </c>
      <c r="N345" s="3" t="str">
        <f t="shared" si="78"/>
        <v/>
      </c>
      <c r="S345" s="3">
        <f t="shared" si="79"/>
        <v>0</v>
      </c>
      <c r="T345" s="33">
        <f>SUM($K$5:K345)</f>
        <v>230.46536368671605</v>
      </c>
      <c r="U345" s="34">
        <f t="shared" si="80"/>
        <v>0</v>
      </c>
      <c r="V345" s="35" t="str">
        <f t="shared" si="83"/>
        <v/>
      </c>
      <c r="W345" s="36">
        <f t="shared" si="75"/>
        <v>0</v>
      </c>
      <c r="X345" s="35" t="str">
        <f t="shared" si="76"/>
        <v/>
      </c>
      <c r="AA345"/>
      <c r="AB345"/>
      <c r="AC345"/>
      <c r="AD345"/>
      <c r="AE345"/>
    </row>
    <row r="346" spans="1:31" ht="14.4">
      <c r="A346"/>
      <c r="B346"/>
      <c r="C346"/>
      <c r="D346"/>
      <c r="E346" s="25" t="s">
        <v>61</v>
      </c>
      <c r="F346" s="26" t="str">
        <f t="shared" si="70"/>
        <v/>
      </c>
      <c r="G346" s="27" t="str">
        <f t="shared" si="71"/>
        <v/>
      </c>
      <c r="H346" s="37" t="str">
        <f t="shared" si="81"/>
        <v/>
      </c>
      <c r="I346" s="29" t="str">
        <f t="shared" si="82"/>
        <v/>
      </c>
      <c r="J346" s="30">
        <f t="shared" si="72"/>
        <v>0</v>
      </c>
      <c r="K346" s="31" t="str">
        <f t="shared" si="77"/>
        <v/>
      </c>
      <c r="L346" s="32">
        <f t="shared" si="73"/>
        <v>0</v>
      </c>
      <c r="M346" s="3">
        <f t="shared" si="74"/>
        <v>0</v>
      </c>
      <c r="N346" s="3" t="str">
        <f t="shared" si="78"/>
        <v/>
      </c>
      <c r="S346" s="3">
        <f t="shared" si="79"/>
        <v>0</v>
      </c>
      <c r="T346" s="33">
        <f>SUM($K$5:K346)</f>
        <v>230.46536368671605</v>
      </c>
      <c r="U346" s="34">
        <f t="shared" si="80"/>
        <v>0</v>
      </c>
      <c r="V346" s="35" t="str">
        <f t="shared" si="83"/>
        <v/>
      </c>
      <c r="W346" s="36">
        <f t="shared" si="75"/>
        <v>0</v>
      </c>
      <c r="X346" s="35" t="str">
        <f t="shared" si="76"/>
        <v/>
      </c>
      <c r="AA346"/>
      <c r="AB346"/>
      <c r="AC346"/>
      <c r="AD346"/>
      <c r="AE346"/>
    </row>
    <row r="347" spans="1:31" ht="14.4">
      <c r="A347"/>
      <c r="B347"/>
      <c r="C347"/>
      <c r="D347"/>
      <c r="E347" s="25" t="s">
        <v>61</v>
      </c>
      <c r="F347" s="26" t="str">
        <f t="shared" si="70"/>
        <v/>
      </c>
      <c r="G347" s="27" t="str">
        <f t="shared" si="71"/>
        <v/>
      </c>
      <c r="H347" s="37" t="str">
        <f t="shared" si="81"/>
        <v/>
      </c>
      <c r="I347" s="29" t="str">
        <f t="shared" si="82"/>
        <v/>
      </c>
      <c r="J347" s="30">
        <f t="shared" si="72"/>
        <v>0</v>
      </c>
      <c r="K347" s="31" t="str">
        <f t="shared" si="77"/>
        <v/>
      </c>
      <c r="L347" s="32">
        <f t="shared" si="73"/>
        <v>0</v>
      </c>
      <c r="M347" s="3">
        <f t="shared" si="74"/>
        <v>0</v>
      </c>
      <c r="N347" s="3" t="str">
        <f t="shared" si="78"/>
        <v/>
      </c>
      <c r="S347" s="3">
        <f t="shared" si="79"/>
        <v>0</v>
      </c>
      <c r="T347" s="33">
        <f>SUM($K$5:K347)</f>
        <v>230.46536368671605</v>
      </c>
      <c r="U347" s="34">
        <f t="shared" si="80"/>
        <v>0</v>
      </c>
      <c r="V347" s="35" t="str">
        <f t="shared" si="83"/>
        <v/>
      </c>
      <c r="W347" s="36">
        <f t="shared" si="75"/>
        <v>0</v>
      </c>
      <c r="X347" s="35" t="str">
        <f t="shared" si="76"/>
        <v/>
      </c>
      <c r="AA347"/>
      <c r="AB347"/>
      <c r="AC347"/>
      <c r="AD347"/>
      <c r="AE347"/>
    </row>
    <row r="348" spans="1:31" ht="14.4">
      <c r="A348"/>
      <c r="B348"/>
      <c r="C348"/>
      <c r="D348"/>
      <c r="E348" s="25" t="s">
        <v>61</v>
      </c>
      <c r="F348" s="26" t="str">
        <f t="shared" si="70"/>
        <v/>
      </c>
      <c r="G348" s="27" t="str">
        <f t="shared" si="71"/>
        <v/>
      </c>
      <c r="H348" s="37" t="str">
        <f t="shared" si="81"/>
        <v/>
      </c>
      <c r="I348" s="29" t="str">
        <f t="shared" si="82"/>
        <v/>
      </c>
      <c r="J348" s="30">
        <f t="shared" si="72"/>
        <v>0</v>
      </c>
      <c r="K348" s="31" t="str">
        <f t="shared" si="77"/>
        <v/>
      </c>
      <c r="L348" s="32">
        <f t="shared" si="73"/>
        <v>0</v>
      </c>
      <c r="M348" s="3">
        <f t="shared" si="74"/>
        <v>0</v>
      </c>
      <c r="N348" s="3" t="str">
        <f t="shared" si="78"/>
        <v/>
      </c>
      <c r="S348" s="3">
        <f t="shared" si="79"/>
        <v>0</v>
      </c>
      <c r="T348" s="33">
        <f>SUM($K$5:K348)</f>
        <v>230.46536368671605</v>
      </c>
      <c r="U348" s="34">
        <f t="shared" si="80"/>
        <v>0</v>
      </c>
      <c r="V348" s="35" t="str">
        <f t="shared" si="83"/>
        <v/>
      </c>
      <c r="W348" s="36">
        <f t="shared" si="75"/>
        <v>0</v>
      </c>
      <c r="X348" s="35" t="str">
        <f t="shared" si="76"/>
        <v/>
      </c>
      <c r="AA348"/>
      <c r="AB348"/>
      <c r="AC348"/>
      <c r="AD348"/>
      <c r="AE348"/>
    </row>
    <row r="349" spans="1:31" ht="14.4">
      <c r="A349"/>
      <c r="B349"/>
      <c r="C349"/>
      <c r="D349"/>
      <c r="E349" s="25" t="s">
        <v>61</v>
      </c>
      <c r="F349" s="26" t="str">
        <f t="shared" si="70"/>
        <v/>
      </c>
      <c r="G349" s="27" t="str">
        <f t="shared" si="71"/>
        <v/>
      </c>
      <c r="H349" s="37" t="str">
        <f t="shared" si="81"/>
        <v/>
      </c>
      <c r="I349" s="29" t="str">
        <f t="shared" si="82"/>
        <v/>
      </c>
      <c r="J349" s="30">
        <f t="shared" si="72"/>
        <v>0</v>
      </c>
      <c r="K349" s="31" t="str">
        <f t="shared" si="77"/>
        <v/>
      </c>
      <c r="L349" s="32">
        <f t="shared" si="73"/>
        <v>0</v>
      </c>
      <c r="M349" s="3">
        <f t="shared" si="74"/>
        <v>0</v>
      </c>
      <c r="N349" s="3" t="str">
        <f t="shared" si="78"/>
        <v/>
      </c>
      <c r="S349" s="3">
        <f t="shared" si="79"/>
        <v>0</v>
      </c>
      <c r="T349" s="33">
        <f>SUM($K$5:K349)</f>
        <v>230.46536368671605</v>
      </c>
      <c r="U349" s="34">
        <f t="shared" si="80"/>
        <v>0</v>
      </c>
      <c r="V349" s="35" t="str">
        <f t="shared" si="83"/>
        <v/>
      </c>
      <c r="W349" s="36">
        <f t="shared" si="75"/>
        <v>0</v>
      </c>
      <c r="X349" s="35" t="str">
        <f t="shared" si="76"/>
        <v/>
      </c>
      <c r="AA349"/>
      <c r="AB349"/>
      <c r="AC349"/>
      <c r="AD349"/>
      <c r="AE349"/>
    </row>
    <row r="350" spans="1:31" ht="14.4">
      <c r="A350"/>
      <c r="B350"/>
      <c r="C350"/>
      <c r="D350"/>
      <c r="E350" s="25" t="s">
        <v>61</v>
      </c>
      <c r="F350" s="26" t="str">
        <f t="shared" si="70"/>
        <v/>
      </c>
      <c r="G350" s="27" t="str">
        <f t="shared" si="71"/>
        <v/>
      </c>
      <c r="H350" s="37" t="str">
        <f t="shared" si="81"/>
        <v/>
      </c>
      <c r="I350" s="29" t="str">
        <f t="shared" si="82"/>
        <v/>
      </c>
      <c r="J350" s="30">
        <f t="shared" si="72"/>
        <v>0</v>
      </c>
      <c r="K350" s="31" t="str">
        <f t="shared" si="77"/>
        <v/>
      </c>
      <c r="L350" s="32">
        <f t="shared" si="73"/>
        <v>0</v>
      </c>
      <c r="M350" s="3">
        <f t="shared" si="74"/>
        <v>0</v>
      </c>
      <c r="N350" s="3" t="str">
        <f t="shared" si="78"/>
        <v/>
      </c>
      <c r="S350" s="3">
        <f t="shared" si="79"/>
        <v>0</v>
      </c>
      <c r="T350" s="33">
        <f>SUM($K$5:K350)</f>
        <v>230.46536368671605</v>
      </c>
      <c r="U350" s="34">
        <f t="shared" si="80"/>
        <v>0</v>
      </c>
      <c r="V350" s="35" t="str">
        <f t="shared" si="83"/>
        <v/>
      </c>
      <c r="W350" s="36">
        <f t="shared" si="75"/>
        <v>0</v>
      </c>
      <c r="X350" s="35" t="str">
        <f t="shared" si="76"/>
        <v/>
      </c>
      <c r="AA350"/>
      <c r="AB350"/>
      <c r="AC350"/>
      <c r="AD350"/>
      <c r="AE350"/>
    </row>
    <row r="351" spans="1:31" ht="14.4">
      <c r="A351"/>
      <c r="B351"/>
      <c r="C351"/>
      <c r="D351"/>
      <c r="E351" s="25" t="s">
        <v>61</v>
      </c>
      <c r="F351" s="26" t="str">
        <f t="shared" si="70"/>
        <v/>
      </c>
      <c r="G351" s="27" t="str">
        <f t="shared" si="71"/>
        <v/>
      </c>
      <c r="H351" s="37" t="str">
        <f t="shared" si="81"/>
        <v/>
      </c>
      <c r="I351" s="29" t="str">
        <f t="shared" si="82"/>
        <v/>
      </c>
      <c r="J351" s="30">
        <f t="shared" si="72"/>
        <v>0</v>
      </c>
      <c r="K351" s="31" t="str">
        <f t="shared" si="77"/>
        <v/>
      </c>
      <c r="L351" s="32">
        <f t="shared" si="73"/>
        <v>0</v>
      </c>
      <c r="M351" s="3">
        <f t="shared" si="74"/>
        <v>0</v>
      </c>
      <c r="N351" s="3" t="str">
        <f t="shared" si="78"/>
        <v/>
      </c>
      <c r="S351" s="3">
        <f t="shared" si="79"/>
        <v>0</v>
      </c>
      <c r="T351" s="33">
        <f>SUM($K$5:K351)</f>
        <v>230.46536368671605</v>
      </c>
      <c r="U351" s="34">
        <f t="shared" si="80"/>
        <v>0</v>
      </c>
      <c r="V351" s="35" t="str">
        <f t="shared" si="83"/>
        <v/>
      </c>
      <c r="W351" s="36">
        <f t="shared" si="75"/>
        <v>0</v>
      </c>
      <c r="X351" s="35" t="str">
        <f t="shared" si="76"/>
        <v/>
      </c>
      <c r="AA351"/>
      <c r="AB351"/>
      <c r="AC351"/>
      <c r="AD351"/>
      <c r="AE351"/>
    </row>
    <row r="352" spans="1:31" ht="14.4">
      <c r="A352"/>
      <c r="B352"/>
      <c r="C352"/>
      <c r="D352"/>
      <c r="E352" s="25" t="s">
        <v>61</v>
      </c>
      <c r="F352" s="26" t="str">
        <f t="shared" si="70"/>
        <v/>
      </c>
      <c r="G352" s="27" t="str">
        <f t="shared" si="71"/>
        <v/>
      </c>
      <c r="H352" s="37" t="str">
        <f t="shared" si="81"/>
        <v/>
      </c>
      <c r="I352" s="29" t="str">
        <f t="shared" si="82"/>
        <v/>
      </c>
      <c r="J352" s="30">
        <f t="shared" si="72"/>
        <v>0</v>
      </c>
      <c r="K352" s="31" t="str">
        <f t="shared" si="77"/>
        <v/>
      </c>
      <c r="L352" s="32">
        <f t="shared" si="73"/>
        <v>0</v>
      </c>
      <c r="M352" s="3">
        <f t="shared" si="74"/>
        <v>0</v>
      </c>
      <c r="N352" s="3" t="str">
        <f t="shared" si="78"/>
        <v/>
      </c>
      <c r="S352" s="3">
        <f t="shared" si="79"/>
        <v>0</v>
      </c>
      <c r="T352" s="33">
        <f>SUM($K$5:K352)</f>
        <v>230.46536368671605</v>
      </c>
      <c r="U352" s="34">
        <f t="shared" si="80"/>
        <v>0</v>
      </c>
      <c r="V352" s="35" t="str">
        <f t="shared" si="83"/>
        <v/>
      </c>
      <c r="W352" s="36">
        <f t="shared" si="75"/>
        <v>0</v>
      </c>
      <c r="X352" s="35" t="str">
        <f t="shared" si="76"/>
        <v/>
      </c>
      <c r="AA352"/>
      <c r="AB352"/>
      <c r="AC352"/>
      <c r="AD352"/>
      <c r="AE352"/>
    </row>
    <row r="353" spans="1:31" ht="14.4">
      <c r="A353"/>
      <c r="B353"/>
      <c r="C353"/>
      <c r="D353"/>
      <c r="E353" s="25" t="s">
        <v>61</v>
      </c>
      <c r="F353" s="26" t="str">
        <f t="shared" si="70"/>
        <v/>
      </c>
      <c r="G353" s="27" t="str">
        <f t="shared" si="71"/>
        <v/>
      </c>
      <c r="H353" s="37" t="str">
        <f t="shared" si="81"/>
        <v/>
      </c>
      <c r="I353" s="29" t="str">
        <f t="shared" si="82"/>
        <v/>
      </c>
      <c r="J353" s="30">
        <f t="shared" si="72"/>
        <v>0</v>
      </c>
      <c r="K353" s="31" t="str">
        <f t="shared" si="77"/>
        <v/>
      </c>
      <c r="L353" s="32">
        <f t="shared" si="73"/>
        <v>0</v>
      </c>
      <c r="M353" s="3">
        <f t="shared" si="74"/>
        <v>0</v>
      </c>
      <c r="N353" s="3" t="str">
        <f t="shared" si="78"/>
        <v/>
      </c>
      <c r="S353" s="3">
        <f t="shared" si="79"/>
        <v>0</v>
      </c>
      <c r="T353" s="33">
        <f>SUM($K$5:K353)</f>
        <v>230.46536368671605</v>
      </c>
      <c r="U353" s="34">
        <f t="shared" si="80"/>
        <v>0</v>
      </c>
      <c r="V353" s="35" t="str">
        <f t="shared" si="83"/>
        <v/>
      </c>
      <c r="W353" s="36">
        <f t="shared" si="75"/>
        <v>0</v>
      </c>
      <c r="X353" s="35" t="str">
        <f t="shared" si="76"/>
        <v/>
      </c>
      <c r="AA353"/>
      <c r="AB353"/>
      <c r="AC353"/>
      <c r="AD353"/>
      <c r="AE353"/>
    </row>
    <row r="354" spans="1:31" ht="14.4">
      <c r="A354"/>
      <c r="B354"/>
      <c r="C354"/>
      <c r="D354"/>
      <c r="E354" s="25" t="s">
        <v>61</v>
      </c>
      <c r="F354" s="26" t="str">
        <f t="shared" si="70"/>
        <v/>
      </c>
      <c r="G354" s="27" t="str">
        <f t="shared" si="71"/>
        <v/>
      </c>
      <c r="H354" s="37" t="str">
        <f t="shared" si="81"/>
        <v/>
      </c>
      <c r="I354" s="29" t="str">
        <f t="shared" si="82"/>
        <v/>
      </c>
      <c r="J354" s="30">
        <f t="shared" si="72"/>
        <v>0</v>
      </c>
      <c r="K354" s="31" t="str">
        <f t="shared" si="77"/>
        <v/>
      </c>
      <c r="L354" s="32">
        <f t="shared" si="73"/>
        <v>0</v>
      </c>
      <c r="M354" s="3">
        <f t="shared" si="74"/>
        <v>0</v>
      </c>
      <c r="N354" s="3" t="str">
        <f t="shared" si="78"/>
        <v/>
      </c>
      <c r="S354" s="3">
        <f t="shared" si="79"/>
        <v>0</v>
      </c>
      <c r="T354" s="33">
        <f>SUM($K$5:K354)</f>
        <v>230.46536368671605</v>
      </c>
      <c r="U354" s="34">
        <f t="shared" si="80"/>
        <v>0</v>
      </c>
      <c r="V354" s="35" t="str">
        <f t="shared" si="83"/>
        <v/>
      </c>
      <c r="W354" s="36">
        <f t="shared" si="75"/>
        <v>0</v>
      </c>
      <c r="X354" s="35" t="str">
        <f t="shared" si="76"/>
        <v/>
      </c>
      <c r="AA354"/>
      <c r="AB354"/>
      <c r="AC354"/>
      <c r="AD354"/>
      <c r="AE354"/>
    </row>
    <row r="355" spans="1:31" ht="14.4">
      <c r="A355"/>
      <c r="B355"/>
      <c r="C355"/>
      <c r="D355"/>
      <c r="E355" s="25" t="s">
        <v>61</v>
      </c>
      <c r="F355" s="26" t="str">
        <f t="shared" si="70"/>
        <v/>
      </c>
      <c r="G355" s="27" t="str">
        <f t="shared" si="71"/>
        <v/>
      </c>
      <c r="H355" s="37" t="str">
        <f t="shared" si="81"/>
        <v/>
      </c>
      <c r="I355" s="29" t="str">
        <f t="shared" si="82"/>
        <v/>
      </c>
      <c r="J355" s="30">
        <f t="shared" si="72"/>
        <v>0</v>
      </c>
      <c r="K355" s="31" t="str">
        <f t="shared" si="77"/>
        <v/>
      </c>
      <c r="L355" s="32">
        <f t="shared" si="73"/>
        <v>0</v>
      </c>
      <c r="M355" s="3">
        <f t="shared" si="74"/>
        <v>0</v>
      </c>
      <c r="N355" s="3" t="str">
        <f t="shared" si="78"/>
        <v/>
      </c>
      <c r="S355" s="3">
        <f t="shared" si="79"/>
        <v>0</v>
      </c>
      <c r="T355" s="33">
        <f>SUM($K$5:K355)</f>
        <v>230.46536368671605</v>
      </c>
      <c r="U355" s="34">
        <f t="shared" si="80"/>
        <v>0</v>
      </c>
      <c r="V355" s="35" t="str">
        <f t="shared" si="83"/>
        <v/>
      </c>
      <c r="W355" s="36">
        <f t="shared" si="75"/>
        <v>0</v>
      </c>
      <c r="X355" s="35" t="str">
        <f t="shared" si="76"/>
        <v/>
      </c>
      <c r="AA355"/>
      <c r="AB355"/>
      <c r="AC355"/>
      <c r="AD355"/>
      <c r="AE355"/>
    </row>
    <row r="356" spans="1:31" ht="14.4">
      <c r="A356"/>
      <c r="B356"/>
      <c r="C356"/>
      <c r="D356"/>
      <c r="E356" s="25" t="s">
        <v>61</v>
      </c>
      <c r="F356" s="26" t="str">
        <f t="shared" si="70"/>
        <v/>
      </c>
      <c r="G356" s="27" t="str">
        <f t="shared" si="71"/>
        <v/>
      </c>
      <c r="H356" s="37" t="str">
        <f t="shared" si="81"/>
        <v/>
      </c>
      <c r="I356" s="29" t="str">
        <f t="shared" si="82"/>
        <v/>
      </c>
      <c r="J356" s="30">
        <f t="shared" si="72"/>
        <v>0</v>
      </c>
      <c r="K356" s="31" t="str">
        <f t="shared" si="77"/>
        <v/>
      </c>
      <c r="L356" s="32">
        <f t="shared" si="73"/>
        <v>0</v>
      </c>
      <c r="M356" s="3">
        <f t="shared" si="74"/>
        <v>0</v>
      </c>
      <c r="N356" s="3" t="str">
        <f t="shared" si="78"/>
        <v/>
      </c>
      <c r="S356" s="3">
        <f t="shared" si="79"/>
        <v>0</v>
      </c>
      <c r="T356" s="33">
        <f>SUM($K$5:K356)</f>
        <v>230.46536368671605</v>
      </c>
      <c r="U356" s="34">
        <f t="shared" si="80"/>
        <v>0</v>
      </c>
      <c r="V356" s="35" t="str">
        <f t="shared" si="83"/>
        <v/>
      </c>
      <c r="W356" s="36">
        <f t="shared" si="75"/>
        <v>0</v>
      </c>
      <c r="X356" s="35" t="str">
        <f t="shared" si="76"/>
        <v/>
      </c>
      <c r="AA356"/>
      <c r="AB356"/>
      <c r="AC356"/>
      <c r="AD356"/>
      <c r="AE356"/>
    </row>
    <row r="357" spans="1:31" ht="14.4">
      <c r="A357"/>
      <c r="B357"/>
      <c r="C357"/>
      <c r="D357"/>
      <c r="E357" s="25" t="s">
        <v>61</v>
      </c>
      <c r="F357" s="26" t="str">
        <f t="shared" si="70"/>
        <v/>
      </c>
      <c r="G357" s="27" t="str">
        <f t="shared" si="71"/>
        <v/>
      </c>
      <c r="H357" s="37" t="str">
        <f t="shared" si="81"/>
        <v/>
      </c>
      <c r="I357" s="29" t="str">
        <f t="shared" si="82"/>
        <v/>
      </c>
      <c r="J357" s="30">
        <f t="shared" si="72"/>
        <v>0</v>
      </c>
      <c r="K357" s="31" t="str">
        <f t="shared" si="77"/>
        <v/>
      </c>
      <c r="L357" s="32">
        <f t="shared" si="73"/>
        <v>0</v>
      </c>
      <c r="M357" s="3">
        <f t="shared" si="74"/>
        <v>0</v>
      </c>
      <c r="N357" s="3" t="str">
        <f t="shared" si="78"/>
        <v/>
      </c>
      <c r="S357" s="3">
        <f t="shared" si="79"/>
        <v>0</v>
      </c>
      <c r="T357" s="33">
        <f>SUM($K$5:K357)</f>
        <v>230.46536368671605</v>
      </c>
      <c r="U357" s="34">
        <f t="shared" si="80"/>
        <v>0</v>
      </c>
      <c r="V357" s="35" t="str">
        <f t="shared" si="83"/>
        <v/>
      </c>
      <c r="W357" s="36">
        <f t="shared" si="75"/>
        <v>0</v>
      </c>
      <c r="X357" s="35" t="str">
        <f t="shared" si="76"/>
        <v/>
      </c>
      <c r="AA357"/>
      <c r="AB357"/>
      <c r="AC357"/>
      <c r="AD357"/>
      <c r="AE357"/>
    </row>
    <row r="358" spans="1:31" ht="14.4">
      <c r="A358"/>
      <c r="B358"/>
      <c r="C358"/>
      <c r="D358"/>
      <c r="E358" s="25" t="s">
        <v>61</v>
      </c>
      <c r="F358" s="26" t="str">
        <f t="shared" si="70"/>
        <v/>
      </c>
      <c r="G358" s="27" t="str">
        <f t="shared" si="71"/>
        <v/>
      </c>
      <c r="H358" s="37" t="str">
        <f t="shared" si="81"/>
        <v/>
      </c>
      <c r="I358" s="29" t="str">
        <f t="shared" si="82"/>
        <v/>
      </c>
      <c r="J358" s="30">
        <f t="shared" si="72"/>
        <v>0</v>
      </c>
      <c r="K358" s="31" t="str">
        <f t="shared" si="77"/>
        <v/>
      </c>
      <c r="L358" s="32">
        <f t="shared" si="73"/>
        <v>0</v>
      </c>
      <c r="M358" s="3">
        <f t="shared" si="74"/>
        <v>0</v>
      </c>
      <c r="N358" s="3" t="str">
        <f t="shared" si="78"/>
        <v/>
      </c>
      <c r="S358" s="3">
        <f t="shared" si="79"/>
        <v>0</v>
      </c>
      <c r="T358" s="33">
        <f>SUM($K$5:K358)</f>
        <v>230.46536368671605</v>
      </c>
      <c r="U358" s="34">
        <f t="shared" si="80"/>
        <v>0</v>
      </c>
      <c r="V358" s="35" t="str">
        <f t="shared" si="83"/>
        <v/>
      </c>
      <c r="W358" s="36">
        <f t="shared" si="75"/>
        <v>0</v>
      </c>
      <c r="X358" s="35" t="str">
        <f t="shared" si="76"/>
        <v/>
      </c>
      <c r="AA358"/>
      <c r="AB358"/>
      <c r="AC358"/>
      <c r="AD358"/>
      <c r="AE358"/>
    </row>
    <row r="359" spans="1:31" ht="14.4">
      <c r="A359"/>
      <c r="B359"/>
      <c r="C359"/>
      <c r="D359"/>
      <c r="E359" s="25" t="s">
        <v>61</v>
      </c>
      <c r="F359" s="26" t="str">
        <f t="shared" si="70"/>
        <v/>
      </c>
      <c r="G359" s="27" t="str">
        <f t="shared" si="71"/>
        <v/>
      </c>
      <c r="H359" s="37" t="str">
        <f t="shared" si="81"/>
        <v/>
      </c>
      <c r="I359" s="29" t="str">
        <f t="shared" si="82"/>
        <v/>
      </c>
      <c r="J359" s="30">
        <f t="shared" si="72"/>
        <v>0</v>
      </c>
      <c r="K359" s="31" t="str">
        <f t="shared" si="77"/>
        <v/>
      </c>
      <c r="L359" s="32">
        <f t="shared" si="73"/>
        <v>0</v>
      </c>
      <c r="M359" s="3">
        <f t="shared" si="74"/>
        <v>0</v>
      </c>
      <c r="N359" s="3" t="str">
        <f t="shared" si="78"/>
        <v/>
      </c>
      <c r="S359" s="3">
        <f t="shared" si="79"/>
        <v>0</v>
      </c>
      <c r="T359" s="33">
        <f>SUM($K$5:K359)</f>
        <v>230.46536368671605</v>
      </c>
      <c r="U359" s="34">
        <f t="shared" si="80"/>
        <v>0</v>
      </c>
      <c r="V359" s="35" t="str">
        <f t="shared" si="83"/>
        <v/>
      </c>
      <c r="W359" s="36">
        <f t="shared" si="75"/>
        <v>0</v>
      </c>
      <c r="X359" s="35" t="str">
        <f t="shared" si="76"/>
        <v/>
      </c>
      <c r="AA359"/>
      <c r="AB359"/>
      <c r="AC359"/>
      <c r="AD359"/>
      <c r="AE359"/>
    </row>
    <row r="360" spans="1:31" ht="14.4">
      <c r="A360"/>
      <c r="B360"/>
      <c r="C360"/>
      <c r="D360"/>
      <c r="E360" s="25" t="s">
        <v>61</v>
      </c>
      <c r="F360" s="26" t="str">
        <f t="shared" si="70"/>
        <v/>
      </c>
      <c r="G360" s="27" t="str">
        <f t="shared" si="71"/>
        <v/>
      </c>
      <c r="H360" s="37" t="str">
        <f t="shared" si="81"/>
        <v/>
      </c>
      <c r="I360" s="29" t="str">
        <f t="shared" si="82"/>
        <v/>
      </c>
      <c r="J360" s="30">
        <f t="shared" si="72"/>
        <v>0</v>
      </c>
      <c r="K360" s="31" t="str">
        <f t="shared" si="77"/>
        <v/>
      </c>
      <c r="L360" s="32">
        <f t="shared" si="73"/>
        <v>0</v>
      </c>
      <c r="M360" s="3">
        <f t="shared" si="74"/>
        <v>0</v>
      </c>
      <c r="N360" s="3" t="str">
        <f t="shared" si="78"/>
        <v/>
      </c>
      <c r="S360" s="3">
        <f t="shared" si="79"/>
        <v>0</v>
      </c>
      <c r="T360" s="33">
        <f>SUM($K$5:K360)</f>
        <v>230.46536368671605</v>
      </c>
      <c r="U360" s="34">
        <f t="shared" si="80"/>
        <v>0</v>
      </c>
      <c r="V360" s="35" t="str">
        <f t="shared" si="83"/>
        <v/>
      </c>
      <c r="W360" s="36">
        <f t="shared" si="75"/>
        <v>0</v>
      </c>
      <c r="X360" s="35" t="str">
        <f t="shared" si="76"/>
        <v/>
      </c>
      <c r="AA360"/>
      <c r="AB360"/>
      <c r="AC360"/>
      <c r="AD360"/>
      <c r="AE360"/>
    </row>
    <row r="361" spans="1:31" ht="14.4">
      <c r="A361"/>
      <c r="B361"/>
      <c r="C361"/>
      <c r="D361"/>
      <c r="E361" s="25" t="s">
        <v>61</v>
      </c>
      <c r="F361" s="26" t="str">
        <f t="shared" si="70"/>
        <v/>
      </c>
      <c r="G361" s="27" t="str">
        <f t="shared" si="71"/>
        <v/>
      </c>
      <c r="H361" s="37" t="str">
        <f t="shared" si="81"/>
        <v/>
      </c>
      <c r="I361" s="29" t="str">
        <f t="shared" si="82"/>
        <v/>
      </c>
      <c r="J361" s="30">
        <f t="shared" si="72"/>
        <v>0</v>
      </c>
      <c r="K361" s="31" t="str">
        <f t="shared" si="77"/>
        <v/>
      </c>
      <c r="L361" s="32">
        <f t="shared" si="73"/>
        <v>0</v>
      </c>
      <c r="M361" s="3">
        <f t="shared" si="74"/>
        <v>0</v>
      </c>
      <c r="N361" s="3" t="str">
        <f t="shared" si="78"/>
        <v/>
      </c>
      <c r="S361" s="3">
        <f t="shared" si="79"/>
        <v>0</v>
      </c>
      <c r="T361" s="33">
        <f>SUM($K$5:K361)</f>
        <v>230.46536368671605</v>
      </c>
      <c r="U361" s="34">
        <f t="shared" si="80"/>
        <v>0</v>
      </c>
      <c r="V361" s="35" t="str">
        <f t="shared" si="83"/>
        <v/>
      </c>
      <c r="W361" s="36">
        <f t="shared" si="75"/>
        <v>0</v>
      </c>
      <c r="X361" s="35" t="str">
        <f t="shared" si="76"/>
        <v/>
      </c>
      <c r="AA361"/>
      <c r="AB361"/>
      <c r="AC361"/>
      <c r="AD361"/>
      <c r="AE361"/>
    </row>
    <row r="362" spans="1:31" ht="14.4">
      <c r="A362"/>
      <c r="B362"/>
      <c r="C362"/>
      <c r="D362"/>
      <c r="E362" s="25" t="s">
        <v>61</v>
      </c>
      <c r="F362" s="26" t="str">
        <f t="shared" si="70"/>
        <v/>
      </c>
      <c r="G362" s="27" t="str">
        <f t="shared" si="71"/>
        <v/>
      </c>
      <c r="H362" s="37" t="str">
        <f t="shared" si="81"/>
        <v/>
      </c>
      <c r="I362" s="29" t="str">
        <f t="shared" si="82"/>
        <v/>
      </c>
      <c r="J362" s="30">
        <f t="shared" si="72"/>
        <v>0</v>
      </c>
      <c r="K362" s="31" t="str">
        <f t="shared" si="77"/>
        <v/>
      </c>
      <c r="L362" s="32">
        <f t="shared" si="73"/>
        <v>0</v>
      </c>
      <c r="M362" s="3">
        <f t="shared" si="74"/>
        <v>0</v>
      </c>
      <c r="N362" s="3" t="str">
        <f t="shared" si="78"/>
        <v/>
      </c>
      <c r="S362" s="3">
        <f t="shared" si="79"/>
        <v>0</v>
      </c>
      <c r="T362" s="33">
        <f>SUM($K$5:K362)</f>
        <v>230.46536368671605</v>
      </c>
      <c r="U362" s="34">
        <f t="shared" si="80"/>
        <v>0</v>
      </c>
      <c r="V362" s="35" t="str">
        <f t="shared" si="83"/>
        <v/>
      </c>
      <c r="W362" s="36">
        <f t="shared" si="75"/>
        <v>0</v>
      </c>
      <c r="X362" s="35" t="str">
        <f t="shared" si="76"/>
        <v/>
      </c>
      <c r="AA362"/>
      <c r="AB362"/>
      <c r="AC362"/>
      <c r="AD362"/>
      <c r="AE362"/>
    </row>
    <row r="363" spans="1:31" ht="14.4">
      <c r="A363"/>
      <c r="B363"/>
      <c r="C363"/>
      <c r="D363"/>
      <c r="E363" s="25" t="s">
        <v>61</v>
      </c>
      <c r="F363" s="26" t="str">
        <f t="shared" si="70"/>
        <v/>
      </c>
      <c r="G363" s="27" t="str">
        <f t="shared" si="71"/>
        <v/>
      </c>
      <c r="H363" s="37" t="str">
        <f t="shared" si="81"/>
        <v/>
      </c>
      <c r="I363" s="29" t="str">
        <f t="shared" si="82"/>
        <v/>
      </c>
      <c r="J363" s="30">
        <f t="shared" si="72"/>
        <v>0</v>
      </c>
      <c r="K363" s="31" t="str">
        <f t="shared" si="77"/>
        <v/>
      </c>
      <c r="L363" s="32">
        <f t="shared" si="73"/>
        <v>0</v>
      </c>
      <c r="M363" s="3">
        <f t="shared" si="74"/>
        <v>0</v>
      </c>
      <c r="N363" s="3" t="str">
        <f t="shared" si="78"/>
        <v/>
      </c>
      <c r="S363" s="3">
        <f t="shared" si="79"/>
        <v>0</v>
      </c>
      <c r="T363" s="33">
        <f>SUM($K$5:K363)</f>
        <v>230.46536368671605</v>
      </c>
      <c r="U363" s="34">
        <f t="shared" si="80"/>
        <v>0</v>
      </c>
      <c r="V363" s="35" t="str">
        <f t="shared" si="83"/>
        <v/>
      </c>
      <c r="W363" s="36">
        <f t="shared" si="75"/>
        <v>0</v>
      </c>
      <c r="X363" s="35" t="str">
        <f t="shared" si="76"/>
        <v/>
      </c>
      <c r="AA363"/>
      <c r="AB363"/>
      <c r="AC363"/>
      <c r="AD363"/>
      <c r="AE363"/>
    </row>
    <row r="364" spans="1:31" ht="14.4">
      <c r="A364"/>
      <c r="B364"/>
      <c r="C364"/>
      <c r="D364"/>
      <c r="E364" s="25" t="s">
        <v>61</v>
      </c>
      <c r="F364" s="26" t="str">
        <f t="shared" si="70"/>
        <v/>
      </c>
      <c r="G364" s="27" t="str">
        <f t="shared" si="71"/>
        <v/>
      </c>
      <c r="H364" s="37" t="str">
        <f t="shared" si="81"/>
        <v/>
      </c>
      <c r="I364" s="29" t="str">
        <f t="shared" si="82"/>
        <v/>
      </c>
      <c r="J364" s="30">
        <f t="shared" si="72"/>
        <v>0</v>
      </c>
      <c r="K364" s="31" t="str">
        <f t="shared" si="77"/>
        <v/>
      </c>
      <c r="L364" s="32">
        <f t="shared" si="73"/>
        <v>0</v>
      </c>
      <c r="M364" s="3">
        <f t="shared" si="74"/>
        <v>0</v>
      </c>
      <c r="N364" s="3" t="str">
        <f t="shared" si="78"/>
        <v/>
      </c>
      <c r="S364" s="3">
        <f t="shared" si="79"/>
        <v>0</v>
      </c>
      <c r="T364" s="33">
        <f>SUM($K$5:K364)</f>
        <v>230.46536368671605</v>
      </c>
      <c r="U364" s="34">
        <f t="shared" si="80"/>
        <v>0</v>
      </c>
      <c r="V364" s="35" t="str">
        <f t="shared" si="83"/>
        <v/>
      </c>
      <c r="W364" s="36">
        <f t="shared" si="75"/>
        <v>0</v>
      </c>
      <c r="X364" s="35" t="str">
        <f t="shared" si="76"/>
        <v/>
      </c>
      <c r="AA364"/>
      <c r="AB364"/>
      <c r="AC364"/>
      <c r="AD364"/>
      <c r="AE364"/>
    </row>
    <row r="365" spans="1:31" ht="14.4">
      <c r="A365"/>
      <c r="B365"/>
      <c r="C365"/>
      <c r="D365"/>
      <c r="E365" s="25" t="s">
        <v>61</v>
      </c>
      <c r="F365" s="26" t="str">
        <f t="shared" si="70"/>
        <v/>
      </c>
      <c r="G365" s="27" t="str">
        <f t="shared" si="71"/>
        <v/>
      </c>
      <c r="H365" s="37" t="str">
        <f t="shared" si="81"/>
        <v/>
      </c>
      <c r="I365" s="29" t="str">
        <f t="shared" si="82"/>
        <v/>
      </c>
      <c r="J365" s="30">
        <f t="shared" si="72"/>
        <v>0</v>
      </c>
      <c r="K365" s="31" t="str">
        <f t="shared" si="77"/>
        <v/>
      </c>
      <c r="L365" s="32">
        <f t="shared" si="73"/>
        <v>0</v>
      </c>
      <c r="M365" s="3">
        <f t="shared" si="74"/>
        <v>0</v>
      </c>
      <c r="N365" s="3" t="str">
        <f t="shared" si="78"/>
        <v/>
      </c>
      <c r="S365" s="3">
        <f t="shared" si="79"/>
        <v>0</v>
      </c>
      <c r="T365" s="33">
        <f>SUM($K$5:K365)</f>
        <v>230.46536368671605</v>
      </c>
      <c r="U365" s="34">
        <f t="shared" si="80"/>
        <v>0</v>
      </c>
      <c r="V365" s="35" t="str">
        <f t="shared" si="83"/>
        <v/>
      </c>
      <c r="W365" s="36">
        <f t="shared" si="75"/>
        <v>0</v>
      </c>
      <c r="X365" s="35" t="str">
        <f t="shared" si="76"/>
        <v/>
      </c>
      <c r="AA365"/>
      <c r="AB365"/>
      <c r="AC365"/>
      <c r="AD365"/>
      <c r="AE365"/>
    </row>
    <row r="366" spans="1:31" ht="14.4">
      <c r="A366"/>
      <c r="B366"/>
      <c r="C366"/>
      <c r="D366"/>
      <c r="E366" s="25" t="s">
        <v>61</v>
      </c>
      <c r="F366" s="26" t="str">
        <f t="shared" si="70"/>
        <v/>
      </c>
      <c r="G366" s="27" t="str">
        <f t="shared" si="71"/>
        <v/>
      </c>
      <c r="H366" s="37" t="str">
        <f t="shared" si="81"/>
        <v/>
      </c>
      <c r="I366" s="29" t="str">
        <f t="shared" si="82"/>
        <v/>
      </c>
      <c r="J366" s="30">
        <f t="shared" si="72"/>
        <v>0</v>
      </c>
      <c r="K366" s="31" t="str">
        <f t="shared" si="77"/>
        <v/>
      </c>
      <c r="L366" s="32">
        <f t="shared" si="73"/>
        <v>0</v>
      </c>
      <c r="M366" s="3">
        <f t="shared" si="74"/>
        <v>0</v>
      </c>
      <c r="N366" s="3" t="str">
        <f t="shared" si="78"/>
        <v/>
      </c>
      <c r="S366" s="3">
        <f t="shared" si="79"/>
        <v>0</v>
      </c>
      <c r="T366" s="33">
        <f>SUM($K$5:K366)</f>
        <v>230.46536368671605</v>
      </c>
      <c r="U366" s="34">
        <f t="shared" si="80"/>
        <v>0</v>
      </c>
      <c r="V366" s="35" t="str">
        <f t="shared" si="83"/>
        <v/>
      </c>
      <c r="W366" s="36">
        <f t="shared" si="75"/>
        <v>0</v>
      </c>
      <c r="X366" s="35" t="str">
        <f t="shared" si="76"/>
        <v/>
      </c>
      <c r="AA366"/>
      <c r="AB366"/>
      <c r="AC366"/>
      <c r="AD366"/>
      <c r="AE366"/>
    </row>
    <row r="367" spans="1:31" ht="14.4">
      <c r="A367"/>
      <c r="B367"/>
      <c r="C367"/>
      <c r="D367"/>
      <c r="E367" s="25" t="s">
        <v>61</v>
      </c>
      <c r="F367" s="26" t="str">
        <f t="shared" si="70"/>
        <v/>
      </c>
      <c r="G367" s="27" t="str">
        <f t="shared" si="71"/>
        <v/>
      </c>
      <c r="H367" s="37" t="str">
        <f t="shared" si="81"/>
        <v/>
      </c>
      <c r="I367" s="29" t="str">
        <f t="shared" si="82"/>
        <v/>
      </c>
      <c r="J367" s="30">
        <f t="shared" si="72"/>
        <v>0</v>
      </c>
      <c r="K367" s="31" t="str">
        <f t="shared" si="77"/>
        <v/>
      </c>
      <c r="L367" s="32">
        <f t="shared" si="73"/>
        <v>0</v>
      </c>
      <c r="M367" s="3">
        <f t="shared" si="74"/>
        <v>0</v>
      </c>
      <c r="N367" s="3" t="str">
        <f t="shared" si="78"/>
        <v/>
      </c>
      <c r="S367" s="3">
        <f t="shared" si="79"/>
        <v>0</v>
      </c>
      <c r="T367" s="33">
        <f>SUM($K$5:K367)</f>
        <v>230.46536368671605</v>
      </c>
      <c r="U367" s="34">
        <f t="shared" si="80"/>
        <v>0</v>
      </c>
      <c r="V367" s="35" t="str">
        <f t="shared" si="83"/>
        <v/>
      </c>
      <c r="W367" s="36">
        <f t="shared" si="75"/>
        <v>0</v>
      </c>
      <c r="X367" s="35" t="str">
        <f t="shared" si="76"/>
        <v/>
      </c>
      <c r="AA367"/>
      <c r="AB367"/>
      <c r="AC367"/>
      <c r="AD367"/>
      <c r="AE367"/>
    </row>
    <row r="368" spans="1:31" ht="14.4">
      <c r="A368"/>
      <c r="B368"/>
      <c r="C368"/>
      <c r="D368"/>
      <c r="E368" s="25" t="s">
        <v>61</v>
      </c>
      <c r="F368" s="26" t="str">
        <f t="shared" si="70"/>
        <v/>
      </c>
      <c r="G368" s="27" t="str">
        <f t="shared" si="71"/>
        <v/>
      </c>
      <c r="H368" s="37" t="str">
        <f t="shared" si="81"/>
        <v/>
      </c>
      <c r="I368" s="29" t="str">
        <f t="shared" si="82"/>
        <v/>
      </c>
      <c r="J368" s="30">
        <f t="shared" si="72"/>
        <v>0</v>
      </c>
      <c r="K368" s="31" t="str">
        <f t="shared" si="77"/>
        <v/>
      </c>
      <c r="L368" s="32">
        <f t="shared" si="73"/>
        <v>0</v>
      </c>
      <c r="M368" s="3">
        <f t="shared" si="74"/>
        <v>0</v>
      </c>
      <c r="N368" s="3" t="str">
        <f t="shared" si="78"/>
        <v/>
      </c>
      <c r="S368" s="3">
        <f t="shared" si="79"/>
        <v>0</v>
      </c>
      <c r="T368" s="33">
        <f>SUM($K$5:K368)</f>
        <v>230.46536368671605</v>
      </c>
      <c r="U368" s="34">
        <f t="shared" si="80"/>
        <v>0</v>
      </c>
      <c r="V368" s="35" t="str">
        <f t="shared" si="83"/>
        <v/>
      </c>
      <c r="W368" s="36">
        <f t="shared" si="75"/>
        <v>0</v>
      </c>
      <c r="X368" s="35" t="str">
        <f t="shared" si="76"/>
        <v/>
      </c>
      <c r="AA368"/>
      <c r="AB368"/>
      <c r="AC368"/>
      <c r="AD368"/>
      <c r="AE368"/>
    </row>
    <row r="369" spans="1:31" ht="14.4">
      <c r="A369"/>
      <c r="B369"/>
      <c r="C369"/>
      <c r="D369"/>
      <c r="E369" s="25" t="s">
        <v>61</v>
      </c>
      <c r="F369" s="26" t="str">
        <f t="shared" si="70"/>
        <v/>
      </c>
      <c r="G369" s="27" t="str">
        <f t="shared" si="71"/>
        <v/>
      </c>
      <c r="H369" s="37" t="str">
        <f t="shared" si="81"/>
        <v/>
      </c>
      <c r="I369" s="29" t="str">
        <f t="shared" si="82"/>
        <v/>
      </c>
      <c r="J369" s="30">
        <f t="shared" si="72"/>
        <v>0</v>
      </c>
      <c r="K369" s="31" t="str">
        <f t="shared" si="77"/>
        <v/>
      </c>
      <c r="L369" s="32">
        <f t="shared" si="73"/>
        <v>0</v>
      </c>
      <c r="M369" s="3">
        <f t="shared" si="74"/>
        <v>0</v>
      </c>
      <c r="N369" s="3" t="str">
        <f t="shared" si="78"/>
        <v/>
      </c>
      <c r="S369" s="3">
        <f t="shared" si="79"/>
        <v>0</v>
      </c>
      <c r="T369" s="33">
        <f>SUM($K$5:K369)</f>
        <v>230.46536368671605</v>
      </c>
      <c r="U369" s="34">
        <f t="shared" si="80"/>
        <v>0</v>
      </c>
      <c r="V369" s="35" t="str">
        <f t="shared" si="83"/>
        <v/>
      </c>
      <c r="W369" s="36">
        <f t="shared" si="75"/>
        <v>0</v>
      </c>
      <c r="X369" s="35" t="str">
        <f t="shared" si="76"/>
        <v/>
      </c>
      <c r="AA369"/>
      <c r="AB369"/>
      <c r="AC369"/>
      <c r="AD369"/>
      <c r="AE369"/>
    </row>
    <row r="370" spans="1:31" ht="14.4">
      <c r="A370"/>
      <c r="B370"/>
      <c r="C370"/>
      <c r="D370"/>
      <c r="E370" s="25" t="s">
        <v>61</v>
      </c>
      <c r="F370" s="26" t="str">
        <f t="shared" si="70"/>
        <v/>
      </c>
      <c r="G370" s="27" t="str">
        <f t="shared" si="71"/>
        <v/>
      </c>
      <c r="H370" s="37" t="str">
        <f t="shared" si="81"/>
        <v/>
      </c>
      <c r="I370" s="29" t="str">
        <f t="shared" si="82"/>
        <v/>
      </c>
      <c r="J370" s="30">
        <f t="shared" si="72"/>
        <v>0</v>
      </c>
      <c r="K370" s="31" t="str">
        <f t="shared" si="77"/>
        <v/>
      </c>
      <c r="L370" s="32">
        <f t="shared" si="73"/>
        <v>0</v>
      </c>
      <c r="M370" s="3">
        <f t="shared" si="74"/>
        <v>0</v>
      </c>
      <c r="N370" s="3" t="str">
        <f t="shared" si="78"/>
        <v/>
      </c>
      <c r="S370" s="3">
        <f t="shared" si="79"/>
        <v>0</v>
      </c>
      <c r="T370" s="33">
        <f>SUM($K$5:K370)</f>
        <v>230.46536368671605</v>
      </c>
      <c r="U370" s="34">
        <f t="shared" si="80"/>
        <v>0</v>
      </c>
      <c r="V370" s="35" t="str">
        <f t="shared" si="83"/>
        <v/>
      </c>
      <c r="W370" s="36">
        <f t="shared" si="75"/>
        <v>0</v>
      </c>
      <c r="X370" s="35" t="str">
        <f t="shared" si="76"/>
        <v/>
      </c>
      <c r="AA370"/>
      <c r="AB370"/>
      <c r="AC370"/>
      <c r="AD370"/>
      <c r="AE370"/>
    </row>
    <row r="371" spans="1:31" ht="14.4">
      <c r="A371"/>
      <c r="B371"/>
      <c r="C371"/>
      <c r="D371"/>
      <c r="E371" s="25" t="s">
        <v>61</v>
      </c>
      <c r="F371" s="26" t="str">
        <f t="shared" si="70"/>
        <v/>
      </c>
      <c r="G371" s="27" t="str">
        <f t="shared" si="71"/>
        <v/>
      </c>
      <c r="H371" s="37" t="str">
        <f t="shared" si="81"/>
        <v/>
      </c>
      <c r="I371" s="29" t="str">
        <f t="shared" si="82"/>
        <v/>
      </c>
      <c r="J371" s="30">
        <f t="shared" si="72"/>
        <v>0</v>
      </c>
      <c r="K371" s="31" t="str">
        <f t="shared" si="77"/>
        <v/>
      </c>
      <c r="L371" s="32">
        <f t="shared" si="73"/>
        <v>0</v>
      </c>
      <c r="M371" s="3">
        <f t="shared" si="74"/>
        <v>0</v>
      </c>
      <c r="N371" s="3" t="str">
        <f t="shared" si="78"/>
        <v/>
      </c>
      <c r="S371" s="3">
        <f t="shared" si="79"/>
        <v>0</v>
      </c>
      <c r="T371" s="33">
        <f>SUM($K$5:K371)</f>
        <v>230.46536368671605</v>
      </c>
      <c r="U371" s="34">
        <f t="shared" si="80"/>
        <v>0</v>
      </c>
      <c r="V371" s="35" t="str">
        <f t="shared" si="83"/>
        <v/>
      </c>
      <c r="W371" s="36">
        <f t="shared" si="75"/>
        <v>0</v>
      </c>
      <c r="X371" s="35" t="str">
        <f t="shared" si="76"/>
        <v/>
      </c>
      <c r="AA371"/>
      <c r="AB371"/>
      <c r="AC371"/>
      <c r="AD371"/>
      <c r="AE371"/>
    </row>
    <row r="372" spans="1:31" ht="14.4">
      <c r="A372"/>
      <c r="B372"/>
      <c r="C372"/>
      <c r="D372"/>
      <c r="E372" s="25" t="s">
        <v>61</v>
      </c>
      <c r="F372" s="26" t="str">
        <f t="shared" si="70"/>
        <v/>
      </c>
      <c r="G372" s="27" t="str">
        <f t="shared" si="71"/>
        <v/>
      </c>
      <c r="H372" s="37" t="str">
        <f t="shared" si="81"/>
        <v/>
      </c>
      <c r="I372" s="29" t="str">
        <f t="shared" si="82"/>
        <v/>
      </c>
      <c r="J372" s="30">
        <f t="shared" si="72"/>
        <v>0</v>
      </c>
      <c r="K372" s="31" t="str">
        <f t="shared" si="77"/>
        <v/>
      </c>
      <c r="L372" s="32">
        <f t="shared" si="73"/>
        <v>0</v>
      </c>
      <c r="M372" s="3">
        <f t="shared" si="74"/>
        <v>0</v>
      </c>
      <c r="N372" s="3" t="str">
        <f t="shared" si="78"/>
        <v/>
      </c>
      <c r="S372" s="3">
        <f t="shared" si="79"/>
        <v>0</v>
      </c>
      <c r="T372" s="33">
        <f>SUM($K$5:K372)</f>
        <v>230.46536368671605</v>
      </c>
      <c r="U372" s="34">
        <f t="shared" si="80"/>
        <v>0</v>
      </c>
      <c r="V372" s="35" t="str">
        <f t="shared" si="83"/>
        <v/>
      </c>
      <c r="W372" s="36">
        <f t="shared" si="75"/>
        <v>0</v>
      </c>
      <c r="X372" s="35" t="str">
        <f t="shared" si="76"/>
        <v/>
      </c>
      <c r="AA372"/>
      <c r="AB372"/>
      <c r="AC372"/>
      <c r="AD372"/>
      <c r="AE372"/>
    </row>
    <row r="373" spans="1:31" ht="14.4">
      <c r="A373"/>
      <c r="B373"/>
      <c r="C373"/>
      <c r="D373"/>
      <c r="E373" s="25" t="s">
        <v>61</v>
      </c>
      <c r="F373" s="26" t="str">
        <f t="shared" si="70"/>
        <v/>
      </c>
      <c r="G373" s="27" t="str">
        <f t="shared" si="71"/>
        <v/>
      </c>
      <c r="H373" s="37" t="str">
        <f t="shared" si="81"/>
        <v/>
      </c>
      <c r="I373" s="29" t="str">
        <f t="shared" si="82"/>
        <v/>
      </c>
      <c r="J373" s="30">
        <f t="shared" si="72"/>
        <v>0</v>
      </c>
      <c r="K373" s="31" t="str">
        <f t="shared" si="77"/>
        <v/>
      </c>
      <c r="L373" s="32">
        <f t="shared" si="73"/>
        <v>0</v>
      </c>
      <c r="M373" s="3">
        <f t="shared" si="74"/>
        <v>0</v>
      </c>
      <c r="N373" s="3" t="str">
        <f t="shared" si="78"/>
        <v/>
      </c>
      <c r="S373" s="3">
        <f t="shared" si="79"/>
        <v>0</v>
      </c>
      <c r="T373" s="33">
        <f>SUM($K$5:K373)</f>
        <v>230.46536368671605</v>
      </c>
      <c r="U373" s="34">
        <f t="shared" si="80"/>
        <v>0</v>
      </c>
      <c r="V373" s="35" t="str">
        <f t="shared" si="83"/>
        <v/>
      </c>
      <c r="W373" s="36">
        <f t="shared" si="75"/>
        <v>0</v>
      </c>
      <c r="X373" s="35" t="str">
        <f t="shared" si="76"/>
        <v/>
      </c>
      <c r="AA373"/>
      <c r="AB373"/>
      <c r="AC373"/>
      <c r="AD373"/>
      <c r="AE373"/>
    </row>
    <row r="374" spans="1:31" ht="14.4">
      <c r="A374"/>
      <c r="B374"/>
      <c r="C374"/>
      <c r="D374"/>
      <c r="E374" s="25" t="s">
        <v>61</v>
      </c>
      <c r="F374" s="26" t="str">
        <f t="shared" si="70"/>
        <v/>
      </c>
      <c r="G374" s="27" t="str">
        <f t="shared" si="71"/>
        <v/>
      </c>
      <c r="H374" s="37" t="str">
        <f t="shared" si="81"/>
        <v/>
      </c>
      <c r="I374" s="29" t="str">
        <f t="shared" si="82"/>
        <v/>
      </c>
      <c r="J374" s="30">
        <f t="shared" si="72"/>
        <v>0</v>
      </c>
      <c r="K374" s="31" t="str">
        <f t="shared" si="77"/>
        <v/>
      </c>
      <c r="L374" s="32">
        <f t="shared" si="73"/>
        <v>0</v>
      </c>
      <c r="M374" s="3">
        <f t="shared" si="74"/>
        <v>0</v>
      </c>
      <c r="N374" s="3" t="str">
        <f t="shared" si="78"/>
        <v/>
      </c>
      <c r="S374" s="3">
        <f t="shared" si="79"/>
        <v>0</v>
      </c>
      <c r="T374" s="33">
        <f>SUM($K$5:K374)</f>
        <v>230.46536368671605</v>
      </c>
      <c r="U374" s="34">
        <f t="shared" si="80"/>
        <v>0</v>
      </c>
      <c r="V374" s="35" t="str">
        <f t="shared" si="83"/>
        <v/>
      </c>
      <c r="W374" s="36">
        <f t="shared" si="75"/>
        <v>0</v>
      </c>
      <c r="X374" s="35" t="str">
        <f t="shared" si="76"/>
        <v/>
      </c>
      <c r="AA374"/>
      <c r="AB374"/>
      <c r="AC374"/>
      <c r="AD374"/>
      <c r="AE374"/>
    </row>
    <row r="375" spans="1:31" ht="14.4">
      <c r="A375"/>
      <c r="B375"/>
      <c r="C375"/>
      <c r="D375"/>
      <c r="E375" s="25" t="s">
        <v>61</v>
      </c>
      <c r="F375" s="26" t="str">
        <f t="shared" si="70"/>
        <v/>
      </c>
      <c r="G375" s="27" t="str">
        <f t="shared" si="71"/>
        <v/>
      </c>
      <c r="H375" s="37" t="str">
        <f t="shared" si="81"/>
        <v/>
      </c>
      <c r="I375" s="29" t="str">
        <f t="shared" si="82"/>
        <v/>
      </c>
      <c r="J375" s="30">
        <f t="shared" si="72"/>
        <v>0</v>
      </c>
      <c r="K375" s="31" t="str">
        <f t="shared" si="77"/>
        <v/>
      </c>
      <c r="L375" s="32">
        <f t="shared" si="73"/>
        <v>0</v>
      </c>
      <c r="M375" s="3">
        <f t="shared" si="74"/>
        <v>0</v>
      </c>
      <c r="N375" s="3" t="str">
        <f t="shared" si="78"/>
        <v/>
      </c>
      <c r="S375" s="3">
        <f t="shared" si="79"/>
        <v>0</v>
      </c>
      <c r="T375" s="33">
        <f>SUM($K$5:K375)</f>
        <v>230.46536368671605</v>
      </c>
      <c r="U375" s="34">
        <f t="shared" si="80"/>
        <v>0</v>
      </c>
      <c r="V375" s="35" t="str">
        <f t="shared" si="83"/>
        <v/>
      </c>
      <c r="W375" s="36">
        <f t="shared" si="75"/>
        <v>0</v>
      </c>
      <c r="X375" s="35" t="str">
        <f t="shared" si="76"/>
        <v/>
      </c>
      <c r="AA375"/>
      <c r="AB375"/>
      <c r="AC375"/>
      <c r="AD375"/>
      <c r="AE375"/>
    </row>
    <row r="376" spans="1:31" ht="14.4">
      <c r="A376"/>
      <c r="B376"/>
      <c r="C376"/>
      <c r="D376"/>
      <c r="E376" s="25" t="s">
        <v>61</v>
      </c>
      <c r="F376" s="26" t="str">
        <f t="shared" si="70"/>
        <v/>
      </c>
      <c r="G376" s="27" t="str">
        <f t="shared" si="71"/>
        <v/>
      </c>
      <c r="H376" s="37" t="str">
        <f t="shared" si="81"/>
        <v/>
      </c>
      <c r="I376" s="29" t="str">
        <f t="shared" si="82"/>
        <v/>
      </c>
      <c r="J376" s="30">
        <f t="shared" si="72"/>
        <v>0</v>
      </c>
      <c r="K376" s="31" t="str">
        <f t="shared" si="77"/>
        <v/>
      </c>
      <c r="L376" s="32">
        <f t="shared" si="73"/>
        <v>0</v>
      </c>
      <c r="M376" s="3">
        <f t="shared" si="74"/>
        <v>0</v>
      </c>
      <c r="N376" s="3" t="str">
        <f t="shared" si="78"/>
        <v/>
      </c>
      <c r="S376" s="3">
        <f t="shared" si="79"/>
        <v>0</v>
      </c>
      <c r="T376" s="33">
        <f>SUM($K$5:K376)</f>
        <v>230.46536368671605</v>
      </c>
      <c r="U376" s="34">
        <f t="shared" si="80"/>
        <v>0</v>
      </c>
      <c r="V376" s="35" t="str">
        <f t="shared" si="83"/>
        <v/>
      </c>
      <c r="W376" s="36">
        <f t="shared" si="75"/>
        <v>0</v>
      </c>
      <c r="X376" s="35" t="str">
        <f t="shared" si="76"/>
        <v/>
      </c>
      <c r="AA376"/>
      <c r="AB376"/>
      <c r="AC376"/>
      <c r="AD376"/>
      <c r="AE376"/>
    </row>
    <row r="377" spans="1:31" ht="14.4">
      <c r="A377"/>
      <c r="B377"/>
      <c r="C377"/>
      <c r="D377"/>
      <c r="E377" s="25" t="s">
        <v>61</v>
      </c>
      <c r="F377" s="26" t="str">
        <f t="shared" si="70"/>
        <v/>
      </c>
      <c r="G377" s="27" t="str">
        <f t="shared" si="71"/>
        <v/>
      </c>
      <c r="H377" s="37" t="str">
        <f t="shared" si="81"/>
        <v/>
      </c>
      <c r="I377" s="29" t="str">
        <f t="shared" si="82"/>
        <v/>
      </c>
      <c r="J377" s="30">
        <f t="shared" si="72"/>
        <v>0</v>
      </c>
      <c r="K377" s="31" t="str">
        <f t="shared" si="77"/>
        <v/>
      </c>
      <c r="L377" s="32">
        <f t="shared" si="73"/>
        <v>0</v>
      </c>
      <c r="M377" s="3">
        <f t="shared" si="74"/>
        <v>0</v>
      </c>
      <c r="N377" s="3" t="str">
        <f t="shared" si="78"/>
        <v/>
      </c>
      <c r="S377" s="3">
        <f t="shared" si="79"/>
        <v>0</v>
      </c>
      <c r="T377" s="33">
        <f>SUM($K$5:K377)</f>
        <v>230.46536368671605</v>
      </c>
      <c r="U377" s="34">
        <f t="shared" si="80"/>
        <v>0</v>
      </c>
      <c r="V377" s="35" t="str">
        <f t="shared" si="83"/>
        <v/>
      </c>
      <c r="W377" s="36">
        <f t="shared" si="75"/>
        <v>0</v>
      </c>
      <c r="X377" s="35" t="str">
        <f t="shared" si="76"/>
        <v/>
      </c>
      <c r="AA377"/>
      <c r="AB377"/>
      <c r="AC377"/>
      <c r="AD377"/>
      <c r="AE377"/>
    </row>
    <row r="378" spans="1:31" ht="14.4">
      <c r="A378"/>
      <c r="B378"/>
      <c r="C378"/>
      <c r="D378"/>
      <c r="E378" s="25" t="s">
        <v>61</v>
      </c>
      <c r="F378" s="26" t="str">
        <f t="shared" si="70"/>
        <v/>
      </c>
      <c r="G378" s="27" t="str">
        <f t="shared" si="71"/>
        <v/>
      </c>
      <c r="H378" s="37" t="str">
        <f t="shared" si="81"/>
        <v/>
      </c>
      <c r="I378" s="29" t="str">
        <f t="shared" si="82"/>
        <v/>
      </c>
      <c r="J378" s="30">
        <f t="shared" si="72"/>
        <v>0</v>
      </c>
      <c r="K378" s="31" t="str">
        <f t="shared" si="77"/>
        <v/>
      </c>
      <c r="L378" s="32">
        <f t="shared" si="73"/>
        <v>0</v>
      </c>
      <c r="M378" s="3">
        <f t="shared" si="74"/>
        <v>0</v>
      </c>
      <c r="N378" s="3" t="str">
        <f t="shared" si="78"/>
        <v/>
      </c>
      <c r="S378" s="3">
        <f t="shared" si="79"/>
        <v>0</v>
      </c>
      <c r="T378" s="33">
        <f>SUM($K$5:K378)</f>
        <v>230.46536368671605</v>
      </c>
      <c r="U378" s="34">
        <f t="shared" si="80"/>
        <v>0</v>
      </c>
      <c r="V378" s="35" t="str">
        <f t="shared" si="83"/>
        <v/>
      </c>
      <c r="W378" s="36">
        <f t="shared" si="75"/>
        <v>0</v>
      </c>
      <c r="X378" s="35" t="str">
        <f t="shared" si="76"/>
        <v/>
      </c>
      <c r="AA378"/>
      <c r="AB378"/>
      <c r="AC378"/>
      <c r="AD378"/>
      <c r="AE378"/>
    </row>
    <row r="379" spans="1:31" ht="14.4">
      <c r="A379"/>
      <c r="B379"/>
      <c r="C379"/>
      <c r="D379"/>
      <c r="E379" s="25" t="s">
        <v>61</v>
      </c>
      <c r="F379" s="26" t="str">
        <f t="shared" si="70"/>
        <v/>
      </c>
      <c r="G379" s="27" t="str">
        <f t="shared" si="71"/>
        <v/>
      </c>
      <c r="H379" s="37" t="str">
        <f t="shared" si="81"/>
        <v/>
      </c>
      <c r="I379" s="29" t="str">
        <f t="shared" si="82"/>
        <v/>
      </c>
      <c r="J379" s="30">
        <f t="shared" si="72"/>
        <v>0</v>
      </c>
      <c r="K379" s="31" t="str">
        <f t="shared" si="77"/>
        <v/>
      </c>
      <c r="L379" s="32">
        <f t="shared" si="73"/>
        <v>0</v>
      </c>
      <c r="M379" s="3">
        <f t="shared" si="74"/>
        <v>0</v>
      </c>
      <c r="N379" s="3" t="str">
        <f t="shared" si="78"/>
        <v/>
      </c>
      <c r="S379" s="3">
        <f t="shared" si="79"/>
        <v>0</v>
      </c>
      <c r="T379" s="33">
        <f>SUM($K$5:K379)</f>
        <v>230.46536368671605</v>
      </c>
      <c r="U379" s="34">
        <f t="shared" si="80"/>
        <v>0</v>
      </c>
      <c r="V379" s="35" t="str">
        <f t="shared" si="83"/>
        <v/>
      </c>
      <c r="W379" s="36">
        <f t="shared" si="75"/>
        <v>0</v>
      </c>
      <c r="X379" s="35" t="str">
        <f t="shared" si="76"/>
        <v/>
      </c>
      <c r="AA379"/>
      <c r="AB379"/>
      <c r="AC379"/>
      <c r="AD379"/>
      <c r="AE379"/>
    </row>
    <row r="380" spans="1:31" ht="14.4">
      <c r="A380"/>
      <c r="B380"/>
      <c r="C380"/>
      <c r="D380"/>
      <c r="E380" s="25" t="s">
        <v>61</v>
      </c>
      <c r="F380" s="26" t="str">
        <f t="shared" si="70"/>
        <v/>
      </c>
      <c r="G380" s="27" t="str">
        <f t="shared" si="71"/>
        <v/>
      </c>
      <c r="H380" s="37" t="str">
        <f t="shared" si="81"/>
        <v/>
      </c>
      <c r="I380" s="29" t="str">
        <f t="shared" si="82"/>
        <v/>
      </c>
      <c r="J380" s="30">
        <f t="shared" si="72"/>
        <v>0</v>
      </c>
      <c r="K380" s="31" t="str">
        <f t="shared" si="77"/>
        <v/>
      </c>
      <c r="L380" s="32">
        <f t="shared" si="73"/>
        <v>0</v>
      </c>
      <c r="M380" s="3">
        <f t="shared" si="74"/>
        <v>0</v>
      </c>
      <c r="N380" s="3" t="str">
        <f t="shared" si="78"/>
        <v/>
      </c>
      <c r="S380" s="3">
        <f t="shared" si="79"/>
        <v>0</v>
      </c>
      <c r="T380" s="33">
        <f>SUM($K$5:K380)</f>
        <v>230.46536368671605</v>
      </c>
      <c r="U380" s="34">
        <f t="shared" si="80"/>
        <v>0</v>
      </c>
      <c r="V380" s="35" t="str">
        <f t="shared" si="83"/>
        <v/>
      </c>
      <c r="W380" s="36">
        <f t="shared" si="75"/>
        <v>0</v>
      </c>
      <c r="X380" s="35" t="str">
        <f t="shared" si="76"/>
        <v/>
      </c>
      <c r="AA380"/>
      <c r="AB380"/>
      <c r="AC380"/>
      <c r="AD380"/>
      <c r="AE380"/>
    </row>
    <row r="381" spans="1:31" ht="14.4">
      <c r="A381"/>
      <c r="B381"/>
      <c r="C381"/>
      <c r="D381"/>
      <c r="E381" s="25" t="s">
        <v>61</v>
      </c>
      <c r="F381" s="26" t="str">
        <f t="shared" si="70"/>
        <v/>
      </c>
      <c r="G381" s="27" t="str">
        <f t="shared" si="71"/>
        <v/>
      </c>
      <c r="H381" s="37" t="str">
        <f t="shared" si="81"/>
        <v/>
      </c>
      <c r="I381" s="29" t="str">
        <f t="shared" si="82"/>
        <v/>
      </c>
      <c r="J381" s="30">
        <f t="shared" si="72"/>
        <v>0</v>
      </c>
      <c r="K381" s="31" t="str">
        <f t="shared" si="77"/>
        <v/>
      </c>
      <c r="L381" s="32">
        <f t="shared" si="73"/>
        <v>0</v>
      </c>
      <c r="M381" s="3">
        <f t="shared" si="74"/>
        <v>0</v>
      </c>
      <c r="N381" s="3" t="str">
        <f t="shared" si="78"/>
        <v/>
      </c>
      <c r="S381" s="3">
        <f t="shared" si="79"/>
        <v>0</v>
      </c>
      <c r="T381" s="33">
        <f>SUM($K$5:K381)</f>
        <v>230.46536368671605</v>
      </c>
      <c r="U381" s="34">
        <f t="shared" si="80"/>
        <v>0</v>
      </c>
      <c r="V381" s="35" t="str">
        <f t="shared" si="83"/>
        <v/>
      </c>
      <c r="W381" s="36">
        <f t="shared" si="75"/>
        <v>0</v>
      </c>
      <c r="X381" s="35" t="str">
        <f t="shared" si="76"/>
        <v/>
      </c>
      <c r="AA381"/>
      <c r="AB381"/>
      <c r="AC381"/>
      <c r="AD381"/>
      <c r="AE381"/>
    </row>
    <row r="382" spans="1:31" ht="14.4">
      <c r="A382"/>
      <c r="B382"/>
      <c r="C382"/>
      <c r="D382"/>
      <c r="E382" s="25" t="s">
        <v>61</v>
      </c>
      <c r="F382" s="26" t="str">
        <f t="shared" si="70"/>
        <v/>
      </c>
      <c r="G382" s="27" t="str">
        <f t="shared" si="71"/>
        <v/>
      </c>
      <c r="H382" s="37" t="str">
        <f t="shared" si="81"/>
        <v/>
      </c>
      <c r="I382" s="29" t="str">
        <f t="shared" si="82"/>
        <v/>
      </c>
      <c r="J382" s="30">
        <f t="shared" si="72"/>
        <v>0</v>
      </c>
      <c r="K382" s="31" t="str">
        <f t="shared" si="77"/>
        <v/>
      </c>
      <c r="L382" s="32">
        <f t="shared" si="73"/>
        <v>0</v>
      </c>
      <c r="M382" s="3">
        <f t="shared" si="74"/>
        <v>0</v>
      </c>
      <c r="N382" s="3" t="str">
        <f t="shared" si="78"/>
        <v/>
      </c>
      <c r="S382" s="3">
        <f t="shared" si="79"/>
        <v>0</v>
      </c>
      <c r="T382" s="33">
        <f>SUM($K$5:K382)</f>
        <v>230.46536368671605</v>
      </c>
      <c r="U382" s="34">
        <f t="shared" si="80"/>
        <v>0</v>
      </c>
      <c r="V382" s="35" t="str">
        <f t="shared" si="83"/>
        <v/>
      </c>
      <c r="W382" s="36">
        <f t="shared" si="75"/>
        <v>0</v>
      </c>
      <c r="X382" s="35" t="str">
        <f t="shared" si="76"/>
        <v/>
      </c>
      <c r="AA382"/>
      <c r="AB382"/>
      <c r="AC382"/>
      <c r="AD382"/>
      <c r="AE382"/>
    </row>
    <row r="383" spans="1:31" ht="14.4">
      <c r="A383"/>
      <c r="B383"/>
      <c r="C383"/>
      <c r="D383"/>
      <c r="E383" s="25" t="s">
        <v>61</v>
      </c>
      <c r="F383" s="26" t="str">
        <f t="shared" si="70"/>
        <v/>
      </c>
      <c r="G383" s="27" t="str">
        <f t="shared" si="71"/>
        <v/>
      </c>
      <c r="H383" s="37" t="str">
        <f t="shared" si="81"/>
        <v/>
      </c>
      <c r="I383" s="29" t="str">
        <f t="shared" si="82"/>
        <v/>
      </c>
      <c r="J383" s="30">
        <f t="shared" si="72"/>
        <v>0</v>
      </c>
      <c r="K383" s="31" t="str">
        <f t="shared" si="77"/>
        <v/>
      </c>
      <c r="L383" s="32">
        <f t="shared" si="73"/>
        <v>0</v>
      </c>
      <c r="M383" s="3">
        <f t="shared" si="74"/>
        <v>0</v>
      </c>
      <c r="N383" s="3" t="str">
        <f t="shared" si="78"/>
        <v/>
      </c>
      <c r="S383" s="3">
        <f t="shared" si="79"/>
        <v>0</v>
      </c>
      <c r="T383" s="33">
        <f>SUM($K$5:K383)</f>
        <v>230.46536368671605</v>
      </c>
      <c r="U383" s="34">
        <f t="shared" si="80"/>
        <v>0</v>
      </c>
      <c r="V383" s="35" t="str">
        <f t="shared" si="83"/>
        <v/>
      </c>
      <c r="W383" s="36">
        <f t="shared" si="75"/>
        <v>0</v>
      </c>
      <c r="X383" s="35" t="str">
        <f t="shared" si="76"/>
        <v/>
      </c>
      <c r="AA383"/>
      <c r="AB383"/>
      <c r="AC383"/>
      <c r="AD383"/>
      <c r="AE383"/>
    </row>
    <row r="384" spans="1:31" ht="14.4">
      <c r="A384"/>
      <c r="B384"/>
      <c r="C384"/>
      <c r="D384"/>
      <c r="E384" s="25" t="s">
        <v>61</v>
      </c>
      <c r="F384" s="26" t="str">
        <f t="shared" si="70"/>
        <v/>
      </c>
      <c r="G384" s="27" t="str">
        <f t="shared" si="71"/>
        <v/>
      </c>
      <c r="H384" s="37" t="str">
        <f t="shared" si="81"/>
        <v/>
      </c>
      <c r="I384" s="29" t="str">
        <f t="shared" si="82"/>
        <v/>
      </c>
      <c r="J384" s="30">
        <f t="shared" si="72"/>
        <v>0</v>
      </c>
      <c r="K384" s="31" t="str">
        <f t="shared" si="77"/>
        <v/>
      </c>
      <c r="L384" s="32">
        <f t="shared" si="73"/>
        <v>0</v>
      </c>
      <c r="M384" s="3">
        <f t="shared" si="74"/>
        <v>0</v>
      </c>
      <c r="N384" s="3" t="str">
        <f t="shared" si="78"/>
        <v/>
      </c>
      <c r="S384" s="3">
        <f t="shared" si="79"/>
        <v>0</v>
      </c>
      <c r="T384" s="33">
        <f>SUM($K$5:K384)</f>
        <v>230.46536368671605</v>
      </c>
      <c r="U384" s="34">
        <f t="shared" si="80"/>
        <v>0</v>
      </c>
      <c r="V384" s="35" t="str">
        <f t="shared" si="83"/>
        <v/>
      </c>
      <c r="W384" s="36">
        <f t="shared" si="75"/>
        <v>0</v>
      </c>
      <c r="X384" s="35" t="str">
        <f t="shared" si="76"/>
        <v/>
      </c>
      <c r="AA384"/>
      <c r="AB384"/>
      <c r="AC384"/>
      <c r="AD384"/>
      <c r="AE384"/>
    </row>
    <row r="385" spans="1:31" ht="14.4">
      <c r="A385"/>
      <c r="B385"/>
      <c r="C385"/>
      <c r="D385"/>
      <c r="E385" s="25" t="s">
        <v>61</v>
      </c>
      <c r="F385" s="26" t="str">
        <f t="shared" si="70"/>
        <v/>
      </c>
      <c r="G385" s="27" t="str">
        <f t="shared" si="71"/>
        <v/>
      </c>
      <c r="H385" s="37" t="str">
        <f t="shared" si="81"/>
        <v/>
      </c>
      <c r="I385" s="29" t="str">
        <f t="shared" si="82"/>
        <v/>
      </c>
      <c r="J385" s="30">
        <f t="shared" si="72"/>
        <v>0</v>
      </c>
      <c r="K385" s="31" t="str">
        <f t="shared" si="77"/>
        <v/>
      </c>
      <c r="L385" s="32">
        <f t="shared" si="73"/>
        <v>0</v>
      </c>
      <c r="M385" s="3">
        <f t="shared" si="74"/>
        <v>0</v>
      </c>
      <c r="N385" s="3" t="str">
        <f t="shared" si="78"/>
        <v/>
      </c>
      <c r="S385" s="3">
        <f t="shared" si="79"/>
        <v>0</v>
      </c>
      <c r="T385" s="33">
        <f>SUM($K$5:K385)</f>
        <v>230.46536368671605</v>
      </c>
      <c r="U385" s="34">
        <f t="shared" si="80"/>
        <v>0</v>
      </c>
      <c r="V385" s="35" t="str">
        <f t="shared" si="83"/>
        <v/>
      </c>
      <c r="W385" s="36">
        <f t="shared" si="75"/>
        <v>0</v>
      </c>
      <c r="X385" s="35" t="str">
        <f t="shared" si="76"/>
        <v/>
      </c>
      <c r="AA385"/>
      <c r="AB385"/>
      <c r="AC385"/>
      <c r="AD385"/>
      <c r="AE385"/>
    </row>
    <row r="386" spans="1:31" ht="14.4">
      <c r="A386"/>
      <c r="B386"/>
      <c r="C386"/>
      <c r="D386"/>
      <c r="E386" s="25" t="s">
        <v>61</v>
      </c>
      <c r="F386" s="26" t="str">
        <f t="shared" si="70"/>
        <v/>
      </c>
      <c r="G386" s="27" t="str">
        <f t="shared" si="71"/>
        <v/>
      </c>
      <c r="H386" s="37" t="str">
        <f t="shared" si="81"/>
        <v/>
      </c>
      <c r="I386" s="29" t="str">
        <f t="shared" si="82"/>
        <v/>
      </c>
      <c r="J386" s="30">
        <f t="shared" si="72"/>
        <v>0</v>
      </c>
      <c r="K386" s="31" t="str">
        <f t="shared" si="77"/>
        <v/>
      </c>
      <c r="L386" s="32">
        <f t="shared" si="73"/>
        <v>0</v>
      </c>
      <c r="M386" s="3">
        <f t="shared" si="74"/>
        <v>0</v>
      </c>
      <c r="N386" s="3" t="str">
        <f t="shared" si="78"/>
        <v/>
      </c>
      <c r="S386" s="3">
        <f t="shared" si="79"/>
        <v>0</v>
      </c>
      <c r="T386" s="33">
        <f>SUM($K$5:K386)</f>
        <v>230.46536368671605</v>
      </c>
      <c r="U386" s="34">
        <f t="shared" si="80"/>
        <v>0</v>
      </c>
      <c r="V386" s="35" t="str">
        <f t="shared" si="83"/>
        <v/>
      </c>
      <c r="W386" s="36">
        <f t="shared" si="75"/>
        <v>0</v>
      </c>
      <c r="X386" s="35" t="str">
        <f t="shared" si="76"/>
        <v/>
      </c>
      <c r="AA386"/>
      <c r="AB386"/>
      <c r="AC386"/>
      <c r="AD386"/>
      <c r="AE386"/>
    </row>
    <row r="387" spans="1:31" ht="14.4">
      <c r="A387"/>
      <c r="B387"/>
      <c r="C387"/>
      <c r="D387"/>
      <c r="E387" s="25" t="s">
        <v>61</v>
      </c>
      <c r="F387" s="26" t="str">
        <f t="shared" si="70"/>
        <v/>
      </c>
      <c r="G387" s="27" t="str">
        <f t="shared" si="71"/>
        <v/>
      </c>
      <c r="H387" s="37" t="str">
        <f t="shared" si="81"/>
        <v/>
      </c>
      <c r="I387" s="29" t="str">
        <f t="shared" si="82"/>
        <v/>
      </c>
      <c r="J387" s="30">
        <f t="shared" si="72"/>
        <v>0</v>
      </c>
      <c r="K387" s="31" t="str">
        <f t="shared" si="77"/>
        <v/>
      </c>
      <c r="L387" s="32">
        <f t="shared" si="73"/>
        <v>0</v>
      </c>
      <c r="M387" s="3">
        <f t="shared" si="74"/>
        <v>0</v>
      </c>
      <c r="N387" s="3" t="str">
        <f t="shared" si="78"/>
        <v/>
      </c>
      <c r="S387" s="3">
        <f t="shared" si="79"/>
        <v>0</v>
      </c>
      <c r="T387" s="33">
        <f>SUM($K$5:K387)</f>
        <v>230.46536368671605</v>
      </c>
      <c r="U387" s="34">
        <f t="shared" si="80"/>
        <v>0</v>
      </c>
      <c r="V387" s="35" t="str">
        <f t="shared" si="83"/>
        <v/>
      </c>
      <c r="W387" s="36">
        <f t="shared" si="75"/>
        <v>0</v>
      </c>
      <c r="X387" s="35" t="str">
        <f t="shared" si="76"/>
        <v/>
      </c>
      <c r="AA387"/>
      <c r="AB387"/>
      <c r="AC387"/>
      <c r="AD387"/>
      <c r="AE387"/>
    </row>
    <row r="388" spans="1:31" ht="14.4">
      <c r="A388"/>
      <c r="B388"/>
      <c r="C388"/>
      <c r="D388"/>
      <c r="E388" s="25" t="s">
        <v>61</v>
      </c>
      <c r="F388" s="26" t="str">
        <f t="shared" si="70"/>
        <v/>
      </c>
      <c r="G388" s="27" t="str">
        <f t="shared" si="71"/>
        <v/>
      </c>
      <c r="H388" s="37" t="str">
        <f t="shared" si="81"/>
        <v/>
      </c>
      <c r="I388" s="29" t="str">
        <f t="shared" si="82"/>
        <v/>
      </c>
      <c r="J388" s="30">
        <f t="shared" si="72"/>
        <v>0</v>
      </c>
      <c r="K388" s="31" t="str">
        <f t="shared" si="77"/>
        <v/>
      </c>
      <c r="L388" s="32">
        <f t="shared" si="73"/>
        <v>0</v>
      </c>
      <c r="M388" s="3">
        <f t="shared" si="74"/>
        <v>0</v>
      </c>
      <c r="N388" s="3" t="str">
        <f t="shared" si="78"/>
        <v/>
      </c>
      <c r="S388" s="3">
        <f t="shared" si="79"/>
        <v>0</v>
      </c>
      <c r="T388" s="33">
        <f>SUM($K$5:K388)</f>
        <v>230.46536368671605</v>
      </c>
      <c r="U388" s="34">
        <f t="shared" si="80"/>
        <v>0</v>
      </c>
      <c r="V388" s="35" t="str">
        <f t="shared" si="83"/>
        <v/>
      </c>
      <c r="W388" s="36">
        <f t="shared" si="75"/>
        <v>0</v>
      </c>
      <c r="X388" s="35" t="str">
        <f t="shared" si="76"/>
        <v/>
      </c>
      <c r="AA388"/>
      <c r="AB388"/>
      <c r="AC388"/>
      <c r="AD388"/>
      <c r="AE388"/>
    </row>
    <row r="389" spans="1:31" ht="14.4">
      <c r="A389"/>
      <c r="B389"/>
      <c r="C389"/>
      <c r="D389"/>
      <c r="E389" s="25" t="s">
        <v>61</v>
      </c>
      <c r="F389" s="26" t="str">
        <f t="shared" ref="F389:F452" si="84">IF(ISERROR(IF(B389="Redemption",-C389,IF(B389="Dividend",0,C389))/E389),"",IF(B389="Redemption",-C389,IF(B389="Dividend",0,C389))/E389)</f>
        <v/>
      </c>
      <c r="G389" s="27" t="str">
        <f t="shared" ref="G389:G452" si="85">IF(A389&lt;&gt;"",IF(B389="Redemption","",IF(B389="Dividend","",F389*navmf1)),"")</f>
        <v/>
      </c>
      <c r="H389" s="37" t="str">
        <f t="shared" si="81"/>
        <v/>
      </c>
      <c r="I389" s="29" t="str">
        <f t="shared" si="82"/>
        <v/>
      </c>
      <c r="J389" s="30">
        <f t="shared" ref="J389:J452" si="86">IF(A389="",IF(I388=actualvalue,xirrvalue,IF(A389="",0,IF(B389="Purchase",-C389,IF(B389="Dividend",0,IF(B389="Redemption",C389,))))),IF(A389="",0,IF(B389="Purchase",-C389,IF(B389="Dividend",0,IF(B389="Redemption",C389,)))))</f>
        <v>0</v>
      </c>
      <c r="K389" s="31" t="str">
        <f t="shared" si="77"/>
        <v/>
      </c>
      <c r="L389" s="32">
        <f t="shared" ref="L389:L452" si="87">IF(J389=xirrvalue,IF($P$8&lt;0.1,$P$17,date),IF(J389=0,0,IF(J389="","",A389)))</f>
        <v>0</v>
      </c>
      <c r="M389" s="3">
        <f t="shared" ref="M389:M452" si="88">IF(B390="Purchase",C390,0)</f>
        <v>0</v>
      </c>
      <c r="N389" s="3" t="str">
        <f t="shared" si="78"/>
        <v/>
      </c>
      <c r="S389" s="3">
        <f t="shared" si="79"/>
        <v>0</v>
      </c>
      <c r="T389" s="33">
        <f>SUM($K$5:K389)</f>
        <v>230.46536368671605</v>
      </c>
      <c r="U389" s="34">
        <f t="shared" si="80"/>
        <v>0</v>
      </c>
      <c r="V389" s="35" t="str">
        <f t="shared" si="83"/>
        <v/>
      </c>
      <c r="W389" s="36">
        <f t="shared" ref="W389:W452" si="89">IF(J389=xirrvalue,actualvalue,C389)</f>
        <v>0</v>
      </c>
      <c r="X389" s="35" t="str">
        <f t="shared" ref="X389:X452" si="90">IF(E389="","",E389)</f>
        <v/>
      </c>
      <c r="AA389"/>
      <c r="AB389"/>
      <c r="AC389"/>
      <c r="AD389"/>
      <c r="AE389"/>
    </row>
    <row r="390" spans="1:31" ht="14.4">
      <c r="A390"/>
      <c r="B390"/>
      <c r="C390"/>
      <c r="D390"/>
      <c r="E390" s="25" t="s">
        <v>61</v>
      </c>
      <c r="F390" s="26" t="str">
        <f t="shared" si="84"/>
        <v/>
      </c>
      <c r="G390" s="27" t="str">
        <f t="shared" si="85"/>
        <v/>
      </c>
      <c r="H390" s="37" t="str">
        <f t="shared" si="81"/>
        <v/>
      </c>
      <c r="I390" s="29" t="str">
        <f t="shared" si="82"/>
        <v/>
      </c>
      <c r="J390" s="30">
        <f t="shared" si="86"/>
        <v>0</v>
      </c>
      <c r="K390" s="31" t="str">
        <f t="shared" ref="K390:K453" si="91">IF(B390="Purchase",F390,IF(B390="Redemption",F390,IF(B390="Dividend",S390*T389/D390,"")))</f>
        <v/>
      </c>
      <c r="L390" s="32">
        <f t="shared" si="87"/>
        <v>0</v>
      </c>
      <c r="M390" s="3">
        <f t="shared" si="88"/>
        <v>0</v>
      </c>
      <c r="N390" s="3" t="str">
        <f t="shared" ref="N390:N453" si="92">IF(A390="","",IF(ISERROR(E390),ROW(A390),""))</f>
        <v/>
      </c>
      <c r="S390" s="3">
        <f t="shared" ref="S390:S453" si="93">IF(B390="Dividend",C390/H390,0)</f>
        <v>0</v>
      </c>
      <c r="T390" s="33">
        <f>SUM($K$5:K390)</f>
        <v>230.46536368671605</v>
      </c>
      <c r="U390" s="34">
        <f t="shared" ref="U390:U453" si="94">IF(J390=xirrvalue,date,A390)</f>
        <v>0</v>
      </c>
      <c r="V390" s="35" t="str">
        <f t="shared" si="83"/>
        <v/>
      </c>
      <c r="W390" s="36">
        <f t="shared" si="89"/>
        <v>0</v>
      </c>
      <c r="X390" s="35" t="str">
        <f t="shared" si="90"/>
        <v/>
      </c>
      <c r="AA390"/>
      <c r="AB390"/>
      <c r="AC390"/>
      <c r="AD390"/>
      <c r="AE390"/>
    </row>
    <row r="391" spans="1:31" ht="14.4">
      <c r="A391"/>
      <c r="B391"/>
      <c r="C391"/>
      <c r="D391"/>
      <c r="E391" s="25" t="s">
        <v>61</v>
      </c>
      <c r="F391" s="26" t="str">
        <f t="shared" si="84"/>
        <v/>
      </c>
      <c r="G391" s="27" t="str">
        <f t="shared" si="85"/>
        <v/>
      </c>
      <c r="H391" s="37" t="str">
        <f t="shared" ref="H391:H454" si="95">IF(ISERROR(H390+F391),"",H390+F391)</f>
        <v/>
      </c>
      <c r="I391" s="29" t="str">
        <f t="shared" ref="I391:I454" si="96">IF(ISERROR(H391*navmf1),"",H391*navmf1)</f>
        <v/>
      </c>
      <c r="J391" s="30">
        <f t="shared" si="86"/>
        <v>0</v>
      </c>
      <c r="K391" s="31" t="str">
        <f t="shared" si="91"/>
        <v/>
      </c>
      <c r="L391" s="32">
        <f t="shared" si="87"/>
        <v>0</v>
      </c>
      <c r="M391" s="3">
        <f t="shared" si="88"/>
        <v>0</v>
      </c>
      <c r="N391" s="3" t="str">
        <f t="shared" si="92"/>
        <v/>
      </c>
      <c r="S391" s="3">
        <f t="shared" si="93"/>
        <v>0</v>
      </c>
      <c r="T391" s="33">
        <f>SUM($K$5:K391)</f>
        <v>230.46536368671605</v>
      </c>
      <c r="U391" s="34">
        <f t="shared" si="94"/>
        <v>0</v>
      </c>
      <c r="V391" s="35" t="str">
        <f t="shared" si="83"/>
        <v/>
      </c>
      <c r="W391" s="36">
        <f t="shared" si="89"/>
        <v>0</v>
      </c>
      <c r="X391" s="35" t="str">
        <f t="shared" si="90"/>
        <v/>
      </c>
      <c r="AA391"/>
      <c r="AB391"/>
      <c r="AC391"/>
      <c r="AD391"/>
      <c r="AE391"/>
    </row>
    <row r="392" spans="1:31" ht="14.4">
      <c r="A392"/>
      <c r="B392"/>
      <c r="C392"/>
      <c r="D392"/>
      <c r="E392" s="25" t="s">
        <v>61</v>
      </c>
      <c r="F392" s="26" t="str">
        <f t="shared" si="84"/>
        <v/>
      </c>
      <c r="G392" s="27" t="str">
        <f t="shared" si="85"/>
        <v/>
      </c>
      <c r="H392" s="37" t="str">
        <f t="shared" si="95"/>
        <v/>
      </c>
      <c r="I392" s="29" t="str">
        <f t="shared" si="96"/>
        <v/>
      </c>
      <c r="J392" s="30">
        <f t="shared" si="86"/>
        <v>0</v>
      </c>
      <c r="K392" s="31" t="str">
        <f t="shared" si="91"/>
        <v/>
      </c>
      <c r="L392" s="32">
        <f t="shared" si="87"/>
        <v>0</v>
      </c>
      <c r="M392" s="3">
        <f t="shared" si="88"/>
        <v>0</v>
      </c>
      <c r="N392" s="3" t="str">
        <f t="shared" si="92"/>
        <v/>
      </c>
      <c r="S392" s="3">
        <f t="shared" si="93"/>
        <v>0</v>
      </c>
      <c r="T392" s="33">
        <f>SUM($K$5:K392)</f>
        <v>230.46536368671605</v>
      </c>
      <c r="U392" s="34">
        <f t="shared" si="94"/>
        <v>0</v>
      </c>
      <c r="V392" s="35" t="str">
        <f t="shared" si="83"/>
        <v/>
      </c>
      <c r="W392" s="36">
        <f t="shared" si="89"/>
        <v>0</v>
      </c>
      <c r="X392" s="35" t="str">
        <f t="shared" si="90"/>
        <v/>
      </c>
      <c r="AA392"/>
      <c r="AB392"/>
      <c r="AC392"/>
      <c r="AD392"/>
      <c r="AE392"/>
    </row>
    <row r="393" spans="1:31" ht="14.4">
      <c r="A393"/>
      <c r="B393"/>
      <c r="C393"/>
      <c r="D393"/>
      <c r="E393" s="25" t="s">
        <v>61</v>
      </c>
      <c r="F393" s="26" t="str">
        <f t="shared" si="84"/>
        <v/>
      </c>
      <c r="G393" s="27" t="str">
        <f t="shared" si="85"/>
        <v/>
      </c>
      <c r="H393" s="37" t="str">
        <f t="shared" si="95"/>
        <v/>
      </c>
      <c r="I393" s="29" t="str">
        <f t="shared" si="96"/>
        <v/>
      </c>
      <c r="J393" s="30">
        <f t="shared" si="86"/>
        <v>0</v>
      </c>
      <c r="K393" s="31" t="str">
        <f t="shared" si="91"/>
        <v/>
      </c>
      <c r="L393" s="32">
        <f t="shared" si="87"/>
        <v>0</v>
      </c>
      <c r="M393" s="3">
        <f t="shared" si="88"/>
        <v>0</v>
      </c>
      <c r="N393" s="3" t="str">
        <f t="shared" si="92"/>
        <v/>
      </c>
      <c r="S393" s="3">
        <f t="shared" si="93"/>
        <v>0</v>
      </c>
      <c r="T393" s="33">
        <f>SUM($K$5:K393)</f>
        <v>230.46536368671605</v>
      </c>
      <c r="U393" s="34">
        <f t="shared" si="94"/>
        <v>0</v>
      </c>
      <c r="V393" s="35" t="str">
        <f t="shared" ref="V393:V456" si="97">IF(B393="","",B393)</f>
        <v/>
      </c>
      <c r="W393" s="36">
        <f t="shared" si="89"/>
        <v>0</v>
      </c>
      <c r="X393" s="35" t="str">
        <f t="shared" si="90"/>
        <v/>
      </c>
      <c r="AA393"/>
      <c r="AB393"/>
      <c r="AC393"/>
      <c r="AD393"/>
      <c r="AE393"/>
    </row>
    <row r="394" spans="1:31" ht="14.4">
      <c r="A394"/>
      <c r="B394"/>
      <c r="C394"/>
      <c r="D394"/>
      <c r="E394" s="25" t="s">
        <v>61</v>
      </c>
      <c r="F394" s="26" t="str">
        <f t="shared" si="84"/>
        <v/>
      </c>
      <c r="G394" s="27" t="str">
        <f t="shared" si="85"/>
        <v/>
      </c>
      <c r="H394" s="37" t="str">
        <f t="shared" si="95"/>
        <v/>
      </c>
      <c r="I394" s="29" t="str">
        <f t="shared" si="96"/>
        <v/>
      </c>
      <c r="J394" s="30">
        <f t="shared" si="86"/>
        <v>0</v>
      </c>
      <c r="K394" s="31" t="str">
        <f t="shared" si="91"/>
        <v/>
      </c>
      <c r="L394" s="32">
        <f t="shared" si="87"/>
        <v>0</v>
      </c>
      <c r="M394" s="3">
        <f t="shared" si="88"/>
        <v>0</v>
      </c>
      <c r="N394" s="3" t="str">
        <f t="shared" si="92"/>
        <v/>
      </c>
      <c r="S394" s="3">
        <f t="shared" si="93"/>
        <v>0</v>
      </c>
      <c r="T394" s="33">
        <f>SUM($K$5:K394)</f>
        <v>230.46536368671605</v>
      </c>
      <c r="U394" s="34">
        <f t="shared" si="94"/>
        <v>0</v>
      </c>
      <c r="V394" s="35" t="str">
        <f t="shared" si="97"/>
        <v/>
      </c>
      <c r="W394" s="36">
        <f t="shared" si="89"/>
        <v>0</v>
      </c>
      <c r="X394" s="35" t="str">
        <f t="shared" si="90"/>
        <v/>
      </c>
      <c r="AA394"/>
      <c r="AB394"/>
      <c r="AC394"/>
      <c r="AD394"/>
      <c r="AE394"/>
    </row>
    <row r="395" spans="1:31" ht="14.4">
      <c r="A395"/>
      <c r="B395"/>
      <c r="C395"/>
      <c r="D395"/>
      <c r="E395" s="25" t="s">
        <v>61</v>
      </c>
      <c r="F395" s="26" t="str">
        <f t="shared" si="84"/>
        <v/>
      </c>
      <c r="G395" s="27" t="str">
        <f t="shared" si="85"/>
        <v/>
      </c>
      <c r="H395" s="37" t="str">
        <f t="shared" si="95"/>
        <v/>
      </c>
      <c r="I395" s="29" t="str">
        <f t="shared" si="96"/>
        <v/>
      </c>
      <c r="J395" s="30">
        <f t="shared" si="86"/>
        <v>0</v>
      </c>
      <c r="K395" s="31" t="str">
        <f t="shared" si="91"/>
        <v/>
      </c>
      <c r="L395" s="32">
        <f t="shared" si="87"/>
        <v>0</v>
      </c>
      <c r="M395" s="3">
        <f t="shared" si="88"/>
        <v>0</v>
      </c>
      <c r="N395" s="3" t="str">
        <f t="shared" si="92"/>
        <v/>
      </c>
      <c r="S395" s="3">
        <f t="shared" si="93"/>
        <v>0</v>
      </c>
      <c r="T395" s="33">
        <f>SUM($K$5:K395)</f>
        <v>230.46536368671605</v>
      </c>
      <c r="U395" s="34">
        <f t="shared" si="94"/>
        <v>0</v>
      </c>
      <c r="V395" s="35" t="str">
        <f t="shared" si="97"/>
        <v/>
      </c>
      <c r="W395" s="36">
        <f t="shared" si="89"/>
        <v>0</v>
      </c>
      <c r="X395" s="35" t="str">
        <f t="shared" si="90"/>
        <v/>
      </c>
      <c r="AA395"/>
      <c r="AB395"/>
      <c r="AC395"/>
      <c r="AD395"/>
      <c r="AE395"/>
    </row>
    <row r="396" spans="1:31" ht="14.4">
      <c r="A396"/>
      <c r="B396"/>
      <c r="C396"/>
      <c r="D396"/>
      <c r="E396" s="25" t="s">
        <v>61</v>
      </c>
      <c r="F396" s="26" t="str">
        <f t="shared" si="84"/>
        <v/>
      </c>
      <c r="G396" s="27" t="str">
        <f t="shared" si="85"/>
        <v/>
      </c>
      <c r="H396" s="37" t="str">
        <f t="shared" si="95"/>
        <v/>
      </c>
      <c r="I396" s="29" t="str">
        <f t="shared" si="96"/>
        <v/>
      </c>
      <c r="J396" s="30">
        <f t="shared" si="86"/>
        <v>0</v>
      </c>
      <c r="K396" s="31" t="str">
        <f t="shared" si="91"/>
        <v/>
      </c>
      <c r="L396" s="32">
        <f t="shared" si="87"/>
        <v>0</v>
      </c>
      <c r="M396" s="3">
        <f t="shared" si="88"/>
        <v>0</v>
      </c>
      <c r="N396" s="3" t="str">
        <f t="shared" si="92"/>
        <v/>
      </c>
      <c r="S396" s="3">
        <f t="shared" si="93"/>
        <v>0</v>
      </c>
      <c r="T396" s="33">
        <f>SUM($K$5:K396)</f>
        <v>230.46536368671605</v>
      </c>
      <c r="U396" s="34">
        <f t="shared" si="94"/>
        <v>0</v>
      </c>
      <c r="V396" s="35" t="str">
        <f t="shared" si="97"/>
        <v/>
      </c>
      <c r="W396" s="36">
        <f t="shared" si="89"/>
        <v>0</v>
      </c>
      <c r="X396" s="35" t="str">
        <f t="shared" si="90"/>
        <v/>
      </c>
      <c r="AA396"/>
      <c r="AB396"/>
      <c r="AC396"/>
      <c r="AD396"/>
      <c r="AE396"/>
    </row>
    <row r="397" spans="1:31" ht="14.4">
      <c r="A397"/>
      <c r="B397"/>
      <c r="C397"/>
      <c r="D397"/>
      <c r="E397" s="25" t="s">
        <v>61</v>
      </c>
      <c r="F397" s="26" t="str">
        <f t="shared" si="84"/>
        <v/>
      </c>
      <c r="G397" s="27" t="str">
        <f t="shared" si="85"/>
        <v/>
      </c>
      <c r="H397" s="37" t="str">
        <f t="shared" si="95"/>
        <v/>
      </c>
      <c r="I397" s="29" t="str">
        <f t="shared" si="96"/>
        <v/>
      </c>
      <c r="J397" s="30">
        <f t="shared" si="86"/>
        <v>0</v>
      </c>
      <c r="K397" s="31" t="str">
        <f t="shared" si="91"/>
        <v/>
      </c>
      <c r="L397" s="32">
        <f t="shared" si="87"/>
        <v>0</v>
      </c>
      <c r="M397" s="3">
        <f t="shared" si="88"/>
        <v>0</v>
      </c>
      <c r="N397" s="3" t="str">
        <f t="shared" si="92"/>
        <v/>
      </c>
      <c r="S397" s="3">
        <f t="shared" si="93"/>
        <v>0</v>
      </c>
      <c r="T397" s="33">
        <f>SUM($K$5:K397)</f>
        <v>230.46536368671605</v>
      </c>
      <c r="U397" s="34">
        <f t="shared" si="94"/>
        <v>0</v>
      </c>
      <c r="V397" s="35" t="str">
        <f t="shared" si="97"/>
        <v/>
      </c>
      <c r="W397" s="36">
        <f t="shared" si="89"/>
        <v>0</v>
      </c>
      <c r="X397" s="35" t="str">
        <f t="shared" si="90"/>
        <v/>
      </c>
      <c r="AA397"/>
      <c r="AB397"/>
      <c r="AC397"/>
      <c r="AD397"/>
      <c r="AE397"/>
    </row>
    <row r="398" spans="1:31" ht="14.4">
      <c r="A398"/>
      <c r="B398"/>
      <c r="C398"/>
      <c r="D398"/>
      <c r="E398" s="25" t="s">
        <v>61</v>
      </c>
      <c r="F398" s="26" t="str">
        <f t="shared" si="84"/>
        <v/>
      </c>
      <c r="G398" s="27" t="str">
        <f t="shared" si="85"/>
        <v/>
      </c>
      <c r="H398" s="37" t="str">
        <f t="shared" si="95"/>
        <v/>
      </c>
      <c r="I398" s="29" t="str">
        <f t="shared" si="96"/>
        <v/>
      </c>
      <c r="J398" s="30">
        <f t="shared" si="86"/>
        <v>0</v>
      </c>
      <c r="K398" s="31" t="str">
        <f t="shared" si="91"/>
        <v/>
      </c>
      <c r="L398" s="32">
        <f t="shared" si="87"/>
        <v>0</v>
      </c>
      <c r="M398" s="3">
        <f t="shared" si="88"/>
        <v>0</v>
      </c>
      <c r="N398" s="3" t="str">
        <f t="shared" si="92"/>
        <v/>
      </c>
      <c r="S398" s="3">
        <f t="shared" si="93"/>
        <v>0</v>
      </c>
      <c r="T398" s="33">
        <f>SUM($K$5:K398)</f>
        <v>230.46536368671605</v>
      </c>
      <c r="U398" s="34">
        <f t="shared" si="94"/>
        <v>0</v>
      </c>
      <c r="V398" s="35" t="str">
        <f t="shared" si="97"/>
        <v/>
      </c>
      <c r="W398" s="36">
        <f t="shared" si="89"/>
        <v>0</v>
      </c>
      <c r="X398" s="35" t="str">
        <f t="shared" si="90"/>
        <v/>
      </c>
      <c r="AA398"/>
      <c r="AB398"/>
      <c r="AC398"/>
      <c r="AD398"/>
      <c r="AE398"/>
    </row>
    <row r="399" spans="1:31" ht="14.4">
      <c r="A399"/>
      <c r="B399"/>
      <c r="C399"/>
      <c r="D399"/>
      <c r="E399" s="25" t="s">
        <v>61</v>
      </c>
      <c r="F399" s="26" t="str">
        <f t="shared" si="84"/>
        <v/>
      </c>
      <c r="G399" s="27" t="str">
        <f t="shared" si="85"/>
        <v/>
      </c>
      <c r="H399" s="37" t="str">
        <f t="shared" si="95"/>
        <v/>
      </c>
      <c r="I399" s="29" t="str">
        <f t="shared" si="96"/>
        <v/>
      </c>
      <c r="J399" s="30">
        <f t="shared" si="86"/>
        <v>0</v>
      </c>
      <c r="K399" s="31" t="str">
        <f t="shared" si="91"/>
        <v/>
      </c>
      <c r="L399" s="32">
        <f t="shared" si="87"/>
        <v>0</v>
      </c>
      <c r="M399" s="3">
        <f t="shared" si="88"/>
        <v>0</v>
      </c>
      <c r="N399" s="3" t="str">
        <f t="shared" si="92"/>
        <v/>
      </c>
      <c r="S399" s="3">
        <f t="shared" si="93"/>
        <v>0</v>
      </c>
      <c r="T399" s="33">
        <f>SUM($K$5:K399)</f>
        <v>230.46536368671605</v>
      </c>
      <c r="U399" s="34">
        <f t="shared" si="94"/>
        <v>0</v>
      </c>
      <c r="V399" s="35" t="str">
        <f t="shared" si="97"/>
        <v/>
      </c>
      <c r="W399" s="36">
        <f t="shared" si="89"/>
        <v>0</v>
      </c>
      <c r="X399" s="35" t="str">
        <f t="shared" si="90"/>
        <v/>
      </c>
      <c r="AA399"/>
      <c r="AB399"/>
      <c r="AC399"/>
      <c r="AD399"/>
      <c r="AE399"/>
    </row>
    <row r="400" spans="1:31" ht="14.4">
      <c r="A400"/>
      <c r="B400"/>
      <c r="C400"/>
      <c r="D400"/>
      <c r="E400" s="25" t="s">
        <v>61</v>
      </c>
      <c r="F400" s="26" t="str">
        <f t="shared" si="84"/>
        <v/>
      </c>
      <c r="G400" s="27" t="str">
        <f t="shared" si="85"/>
        <v/>
      </c>
      <c r="H400" s="37" t="str">
        <f t="shared" si="95"/>
        <v/>
      </c>
      <c r="I400" s="29" t="str">
        <f t="shared" si="96"/>
        <v/>
      </c>
      <c r="J400" s="30">
        <f t="shared" si="86"/>
        <v>0</v>
      </c>
      <c r="K400" s="31" t="str">
        <f t="shared" si="91"/>
        <v/>
      </c>
      <c r="L400" s="32">
        <f t="shared" si="87"/>
        <v>0</v>
      </c>
      <c r="M400" s="3">
        <f t="shared" si="88"/>
        <v>0</v>
      </c>
      <c r="N400" s="3" t="str">
        <f t="shared" si="92"/>
        <v/>
      </c>
      <c r="S400" s="3">
        <f t="shared" si="93"/>
        <v>0</v>
      </c>
      <c r="T400" s="33">
        <f>SUM($K$5:K400)</f>
        <v>230.46536368671605</v>
      </c>
      <c r="U400" s="34">
        <f t="shared" si="94"/>
        <v>0</v>
      </c>
      <c r="V400" s="35" t="str">
        <f t="shared" si="97"/>
        <v/>
      </c>
      <c r="W400" s="36">
        <f t="shared" si="89"/>
        <v>0</v>
      </c>
      <c r="X400" s="35" t="str">
        <f t="shared" si="90"/>
        <v/>
      </c>
      <c r="AA400"/>
      <c r="AB400"/>
      <c r="AC400"/>
      <c r="AD400"/>
      <c r="AE400"/>
    </row>
    <row r="401" spans="1:31" ht="14.4">
      <c r="A401"/>
      <c r="B401"/>
      <c r="C401"/>
      <c r="D401"/>
      <c r="E401" s="25" t="s">
        <v>61</v>
      </c>
      <c r="F401" s="26" t="str">
        <f t="shared" si="84"/>
        <v/>
      </c>
      <c r="G401" s="27" t="str">
        <f t="shared" si="85"/>
        <v/>
      </c>
      <c r="H401" s="37" t="str">
        <f t="shared" si="95"/>
        <v/>
      </c>
      <c r="I401" s="29" t="str">
        <f t="shared" si="96"/>
        <v/>
      </c>
      <c r="J401" s="30">
        <f t="shared" si="86"/>
        <v>0</v>
      </c>
      <c r="K401" s="31" t="str">
        <f t="shared" si="91"/>
        <v/>
      </c>
      <c r="L401" s="32">
        <f t="shared" si="87"/>
        <v>0</v>
      </c>
      <c r="M401" s="3">
        <f t="shared" si="88"/>
        <v>0</v>
      </c>
      <c r="N401" s="3" t="str">
        <f t="shared" si="92"/>
        <v/>
      </c>
      <c r="S401" s="3">
        <f t="shared" si="93"/>
        <v>0</v>
      </c>
      <c r="T401" s="33">
        <f>SUM($K$5:K401)</f>
        <v>230.46536368671605</v>
      </c>
      <c r="U401" s="34">
        <f t="shared" si="94"/>
        <v>0</v>
      </c>
      <c r="V401" s="35" t="str">
        <f t="shared" si="97"/>
        <v/>
      </c>
      <c r="W401" s="36">
        <f t="shared" si="89"/>
        <v>0</v>
      </c>
      <c r="X401" s="35" t="str">
        <f t="shared" si="90"/>
        <v/>
      </c>
      <c r="AA401"/>
      <c r="AB401"/>
      <c r="AC401"/>
      <c r="AD401"/>
      <c r="AE401"/>
    </row>
    <row r="402" spans="1:31" ht="14.4">
      <c r="A402"/>
      <c r="B402"/>
      <c r="C402"/>
      <c r="D402"/>
      <c r="E402" s="25" t="s">
        <v>61</v>
      </c>
      <c r="F402" s="26" t="str">
        <f t="shared" si="84"/>
        <v/>
      </c>
      <c r="G402" s="27" t="str">
        <f t="shared" si="85"/>
        <v/>
      </c>
      <c r="H402" s="37" t="str">
        <f t="shared" si="95"/>
        <v/>
      </c>
      <c r="I402" s="29" t="str">
        <f t="shared" si="96"/>
        <v/>
      </c>
      <c r="J402" s="30">
        <f t="shared" si="86"/>
        <v>0</v>
      </c>
      <c r="K402" s="31" t="str">
        <f t="shared" si="91"/>
        <v/>
      </c>
      <c r="L402" s="32">
        <f t="shared" si="87"/>
        <v>0</v>
      </c>
      <c r="M402" s="3">
        <f t="shared" si="88"/>
        <v>0</v>
      </c>
      <c r="N402" s="3" t="str">
        <f t="shared" si="92"/>
        <v/>
      </c>
      <c r="S402" s="3">
        <f t="shared" si="93"/>
        <v>0</v>
      </c>
      <c r="T402" s="33">
        <f>SUM($K$5:K402)</f>
        <v>230.46536368671605</v>
      </c>
      <c r="U402" s="34">
        <f t="shared" si="94"/>
        <v>0</v>
      </c>
      <c r="V402" s="35" t="str">
        <f t="shared" si="97"/>
        <v/>
      </c>
      <c r="W402" s="36">
        <f t="shared" si="89"/>
        <v>0</v>
      </c>
      <c r="X402" s="35" t="str">
        <f t="shared" si="90"/>
        <v/>
      </c>
      <c r="AA402"/>
      <c r="AB402"/>
      <c r="AC402"/>
      <c r="AD402"/>
      <c r="AE402"/>
    </row>
    <row r="403" spans="1:31" ht="14.4">
      <c r="A403"/>
      <c r="B403"/>
      <c r="C403"/>
      <c r="D403"/>
      <c r="E403" s="25" t="s">
        <v>61</v>
      </c>
      <c r="F403" s="26" t="str">
        <f t="shared" si="84"/>
        <v/>
      </c>
      <c r="G403" s="27" t="str">
        <f t="shared" si="85"/>
        <v/>
      </c>
      <c r="H403" s="37" t="str">
        <f t="shared" si="95"/>
        <v/>
      </c>
      <c r="I403" s="29" t="str">
        <f t="shared" si="96"/>
        <v/>
      </c>
      <c r="J403" s="30">
        <f t="shared" si="86"/>
        <v>0</v>
      </c>
      <c r="K403" s="31" t="str">
        <f t="shared" si="91"/>
        <v/>
      </c>
      <c r="L403" s="32">
        <f t="shared" si="87"/>
        <v>0</v>
      </c>
      <c r="M403" s="3">
        <f t="shared" si="88"/>
        <v>0</v>
      </c>
      <c r="N403" s="3" t="str">
        <f t="shared" si="92"/>
        <v/>
      </c>
      <c r="S403" s="3">
        <f t="shared" si="93"/>
        <v>0</v>
      </c>
      <c r="T403" s="33">
        <f>SUM($K$5:K403)</f>
        <v>230.46536368671605</v>
      </c>
      <c r="U403" s="34">
        <f t="shared" si="94"/>
        <v>0</v>
      </c>
      <c r="V403" s="35" t="str">
        <f t="shared" si="97"/>
        <v/>
      </c>
      <c r="W403" s="36">
        <f t="shared" si="89"/>
        <v>0</v>
      </c>
      <c r="X403" s="35" t="str">
        <f t="shared" si="90"/>
        <v/>
      </c>
      <c r="AA403"/>
      <c r="AB403"/>
      <c r="AC403"/>
      <c r="AD403"/>
      <c r="AE403"/>
    </row>
    <row r="404" spans="1:31" ht="14.4">
      <c r="A404"/>
      <c r="B404"/>
      <c r="C404"/>
      <c r="D404"/>
      <c r="E404" s="25" t="s">
        <v>61</v>
      </c>
      <c r="F404" s="26" t="str">
        <f t="shared" si="84"/>
        <v/>
      </c>
      <c r="G404" s="27" t="str">
        <f t="shared" si="85"/>
        <v/>
      </c>
      <c r="H404" s="37" t="str">
        <f t="shared" si="95"/>
        <v/>
      </c>
      <c r="I404" s="29" t="str">
        <f t="shared" si="96"/>
        <v/>
      </c>
      <c r="J404" s="30">
        <f t="shared" si="86"/>
        <v>0</v>
      </c>
      <c r="K404" s="31" t="str">
        <f t="shared" si="91"/>
        <v/>
      </c>
      <c r="L404" s="32">
        <f t="shared" si="87"/>
        <v>0</v>
      </c>
      <c r="M404" s="3">
        <f t="shared" si="88"/>
        <v>0</v>
      </c>
      <c r="N404" s="3" t="str">
        <f t="shared" si="92"/>
        <v/>
      </c>
      <c r="S404" s="3">
        <f t="shared" si="93"/>
        <v>0</v>
      </c>
      <c r="T404" s="33">
        <f>SUM($K$5:K404)</f>
        <v>230.46536368671605</v>
      </c>
      <c r="U404" s="34">
        <f t="shared" si="94"/>
        <v>0</v>
      </c>
      <c r="V404" s="35" t="str">
        <f t="shared" si="97"/>
        <v/>
      </c>
      <c r="W404" s="36">
        <f t="shared" si="89"/>
        <v>0</v>
      </c>
      <c r="X404" s="35" t="str">
        <f t="shared" si="90"/>
        <v/>
      </c>
      <c r="AA404"/>
      <c r="AB404"/>
      <c r="AC404"/>
      <c r="AD404"/>
      <c r="AE404"/>
    </row>
    <row r="405" spans="1:31" ht="14.4">
      <c r="A405"/>
      <c r="B405"/>
      <c r="C405"/>
      <c r="D405"/>
      <c r="E405" s="25" t="s">
        <v>61</v>
      </c>
      <c r="F405" s="26" t="str">
        <f t="shared" si="84"/>
        <v/>
      </c>
      <c r="G405" s="27" t="str">
        <f t="shared" si="85"/>
        <v/>
      </c>
      <c r="H405" s="37" t="str">
        <f t="shared" si="95"/>
        <v/>
      </c>
      <c r="I405" s="29" t="str">
        <f t="shared" si="96"/>
        <v/>
      </c>
      <c r="J405" s="30">
        <f t="shared" si="86"/>
        <v>0</v>
      </c>
      <c r="K405" s="31" t="str">
        <f t="shared" si="91"/>
        <v/>
      </c>
      <c r="L405" s="32">
        <f t="shared" si="87"/>
        <v>0</v>
      </c>
      <c r="M405" s="3">
        <f t="shared" si="88"/>
        <v>0</v>
      </c>
      <c r="N405" s="3" t="str">
        <f t="shared" si="92"/>
        <v/>
      </c>
      <c r="S405" s="3">
        <f t="shared" si="93"/>
        <v>0</v>
      </c>
      <c r="T405" s="33">
        <f>SUM($K$5:K405)</f>
        <v>230.46536368671605</v>
      </c>
      <c r="U405" s="34">
        <f t="shared" si="94"/>
        <v>0</v>
      </c>
      <c r="V405" s="35" t="str">
        <f t="shared" si="97"/>
        <v/>
      </c>
      <c r="W405" s="36">
        <f t="shared" si="89"/>
        <v>0</v>
      </c>
      <c r="X405" s="35" t="str">
        <f t="shared" si="90"/>
        <v/>
      </c>
      <c r="AA405"/>
      <c r="AB405"/>
      <c r="AC405"/>
      <c r="AD405"/>
      <c r="AE405"/>
    </row>
    <row r="406" spans="1:31" ht="14.4">
      <c r="A406"/>
      <c r="B406"/>
      <c r="C406"/>
      <c r="D406"/>
      <c r="E406" s="25" t="s">
        <v>61</v>
      </c>
      <c r="F406" s="26" t="str">
        <f t="shared" si="84"/>
        <v/>
      </c>
      <c r="G406" s="27" t="str">
        <f t="shared" si="85"/>
        <v/>
      </c>
      <c r="H406" s="37" t="str">
        <f t="shared" si="95"/>
        <v/>
      </c>
      <c r="I406" s="29" t="str">
        <f t="shared" si="96"/>
        <v/>
      </c>
      <c r="J406" s="30">
        <f t="shared" si="86"/>
        <v>0</v>
      </c>
      <c r="K406" s="31" t="str">
        <f t="shared" si="91"/>
        <v/>
      </c>
      <c r="L406" s="32">
        <f t="shared" si="87"/>
        <v>0</v>
      </c>
      <c r="M406" s="3">
        <f t="shared" si="88"/>
        <v>0</v>
      </c>
      <c r="N406" s="3" t="str">
        <f t="shared" si="92"/>
        <v/>
      </c>
      <c r="S406" s="3">
        <f t="shared" si="93"/>
        <v>0</v>
      </c>
      <c r="T406" s="33">
        <f>SUM($K$5:K406)</f>
        <v>230.46536368671605</v>
      </c>
      <c r="U406" s="34">
        <f t="shared" si="94"/>
        <v>0</v>
      </c>
      <c r="V406" s="35" t="str">
        <f t="shared" si="97"/>
        <v/>
      </c>
      <c r="W406" s="36">
        <f t="shared" si="89"/>
        <v>0</v>
      </c>
      <c r="X406" s="35" t="str">
        <f t="shared" si="90"/>
        <v/>
      </c>
      <c r="AA406"/>
      <c r="AB406"/>
      <c r="AC406"/>
      <c r="AD406"/>
      <c r="AE406"/>
    </row>
    <row r="407" spans="1:31" ht="14.4">
      <c r="A407"/>
      <c r="B407"/>
      <c r="C407"/>
      <c r="D407"/>
      <c r="E407" s="25" t="s">
        <v>61</v>
      </c>
      <c r="F407" s="26" t="str">
        <f t="shared" si="84"/>
        <v/>
      </c>
      <c r="G407" s="27" t="str">
        <f t="shared" si="85"/>
        <v/>
      </c>
      <c r="H407" s="37" t="str">
        <f t="shared" si="95"/>
        <v/>
      </c>
      <c r="I407" s="29" t="str">
        <f t="shared" si="96"/>
        <v/>
      </c>
      <c r="J407" s="30">
        <f t="shared" si="86"/>
        <v>0</v>
      </c>
      <c r="K407" s="31" t="str">
        <f t="shared" si="91"/>
        <v/>
      </c>
      <c r="L407" s="32">
        <f t="shared" si="87"/>
        <v>0</v>
      </c>
      <c r="M407" s="3">
        <f t="shared" si="88"/>
        <v>0</v>
      </c>
      <c r="N407" s="3" t="str">
        <f t="shared" si="92"/>
        <v/>
      </c>
      <c r="S407" s="3">
        <f t="shared" si="93"/>
        <v>0</v>
      </c>
      <c r="T407" s="33">
        <f>SUM($K$5:K407)</f>
        <v>230.46536368671605</v>
      </c>
      <c r="U407" s="34">
        <f t="shared" si="94"/>
        <v>0</v>
      </c>
      <c r="V407" s="35" t="str">
        <f t="shared" si="97"/>
        <v/>
      </c>
      <c r="W407" s="36">
        <f t="shared" si="89"/>
        <v>0</v>
      </c>
      <c r="X407" s="35" t="str">
        <f t="shared" si="90"/>
        <v/>
      </c>
      <c r="AA407"/>
      <c r="AB407"/>
      <c r="AC407"/>
      <c r="AD407"/>
      <c r="AE407"/>
    </row>
    <row r="408" spans="1:31" ht="14.4">
      <c r="A408"/>
      <c r="B408"/>
      <c r="C408"/>
      <c r="D408"/>
      <c r="E408" s="25" t="s">
        <v>61</v>
      </c>
      <c r="F408" s="26" t="str">
        <f t="shared" si="84"/>
        <v/>
      </c>
      <c r="G408" s="27" t="str">
        <f t="shared" si="85"/>
        <v/>
      </c>
      <c r="H408" s="37" t="str">
        <f t="shared" si="95"/>
        <v/>
      </c>
      <c r="I408" s="29" t="str">
        <f t="shared" si="96"/>
        <v/>
      </c>
      <c r="J408" s="30">
        <f t="shared" si="86"/>
        <v>0</v>
      </c>
      <c r="K408" s="31" t="str">
        <f t="shared" si="91"/>
        <v/>
      </c>
      <c r="L408" s="32">
        <f t="shared" si="87"/>
        <v>0</v>
      </c>
      <c r="M408" s="3">
        <f t="shared" si="88"/>
        <v>0</v>
      </c>
      <c r="N408" s="3" t="str">
        <f t="shared" si="92"/>
        <v/>
      </c>
      <c r="S408" s="3">
        <f t="shared" si="93"/>
        <v>0</v>
      </c>
      <c r="T408" s="33">
        <f>SUM($K$5:K408)</f>
        <v>230.46536368671605</v>
      </c>
      <c r="U408" s="34">
        <f t="shared" si="94"/>
        <v>0</v>
      </c>
      <c r="V408" s="35" t="str">
        <f t="shared" si="97"/>
        <v/>
      </c>
      <c r="W408" s="36">
        <f t="shared" si="89"/>
        <v>0</v>
      </c>
      <c r="X408" s="35" t="str">
        <f t="shared" si="90"/>
        <v/>
      </c>
      <c r="AA408"/>
      <c r="AB408"/>
      <c r="AC408"/>
      <c r="AD408"/>
      <c r="AE408"/>
    </row>
    <row r="409" spans="1:31" ht="14.4">
      <c r="A409"/>
      <c r="B409"/>
      <c r="C409"/>
      <c r="D409"/>
      <c r="E409" s="25" t="s">
        <v>61</v>
      </c>
      <c r="F409" s="26" t="str">
        <f t="shared" si="84"/>
        <v/>
      </c>
      <c r="G409" s="27" t="str">
        <f t="shared" si="85"/>
        <v/>
      </c>
      <c r="H409" s="37" t="str">
        <f t="shared" si="95"/>
        <v/>
      </c>
      <c r="I409" s="29" t="str">
        <f t="shared" si="96"/>
        <v/>
      </c>
      <c r="J409" s="30">
        <f t="shared" si="86"/>
        <v>0</v>
      </c>
      <c r="K409" s="31" t="str">
        <f t="shared" si="91"/>
        <v/>
      </c>
      <c r="L409" s="32">
        <f t="shared" si="87"/>
        <v>0</v>
      </c>
      <c r="M409" s="3">
        <f t="shared" si="88"/>
        <v>0</v>
      </c>
      <c r="N409" s="3" t="str">
        <f t="shared" si="92"/>
        <v/>
      </c>
      <c r="S409" s="3">
        <f t="shared" si="93"/>
        <v>0</v>
      </c>
      <c r="T409" s="33">
        <f>SUM($K$5:K409)</f>
        <v>230.46536368671605</v>
      </c>
      <c r="U409" s="34">
        <f t="shared" si="94"/>
        <v>0</v>
      </c>
      <c r="V409" s="35" t="str">
        <f t="shared" si="97"/>
        <v/>
      </c>
      <c r="W409" s="36">
        <f t="shared" si="89"/>
        <v>0</v>
      </c>
      <c r="X409" s="35" t="str">
        <f t="shared" si="90"/>
        <v/>
      </c>
      <c r="AA409"/>
      <c r="AB409"/>
      <c r="AC409"/>
      <c r="AD409"/>
      <c r="AE409"/>
    </row>
    <row r="410" spans="1:31" ht="14.4">
      <c r="A410"/>
      <c r="B410"/>
      <c r="C410"/>
      <c r="D410"/>
      <c r="E410" s="25" t="s">
        <v>61</v>
      </c>
      <c r="F410" s="26" t="str">
        <f t="shared" si="84"/>
        <v/>
      </c>
      <c r="G410" s="27" t="str">
        <f t="shared" si="85"/>
        <v/>
      </c>
      <c r="H410" s="37" t="str">
        <f t="shared" si="95"/>
        <v/>
      </c>
      <c r="I410" s="29" t="str">
        <f t="shared" si="96"/>
        <v/>
      </c>
      <c r="J410" s="30">
        <f t="shared" si="86"/>
        <v>0</v>
      </c>
      <c r="K410" s="31" t="str">
        <f t="shared" si="91"/>
        <v/>
      </c>
      <c r="L410" s="32">
        <f t="shared" si="87"/>
        <v>0</v>
      </c>
      <c r="M410" s="3">
        <f t="shared" si="88"/>
        <v>0</v>
      </c>
      <c r="N410" s="3" t="str">
        <f t="shared" si="92"/>
        <v/>
      </c>
      <c r="S410" s="3">
        <f t="shared" si="93"/>
        <v>0</v>
      </c>
      <c r="T410" s="33">
        <f>SUM($K$5:K410)</f>
        <v>230.46536368671605</v>
      </c>
      <c r="U410" s="34">
        <f t="shared" si="94"/>
        <v>0</v>
      </c>
      <c r="V410" s="35" t="str">
        <f t="shared" si="97"/>
        <v/>
      </c>
      <c r="W410" s="36">
        <f t="shared" si="89"/>
        <v>0</v>
      </c>
      <c r="X410" s="35" t="str">
        <f t="shared" si="90"/>
        <v/>
      </c>
      <c r="AA410"/>
      <c r="AB410"/>
      <c r="AC410"/>
      <c r="AD410"/>
      <c r="AE410"/>
    </row>
    <row r="411" spans="1:31" ht="14.4">
      <c r="A411"/>
      <c r="B411"/>
      <c r="C411"/>
      <c r="D411"/>
      <c r="E411" s="25" t="s">
        <v>61</v>
      </c>
      <c r="F411" s="26" t="str">
        <f t="shared" si="84"/>
        <v/>
      </c>
      <c r="G411" s="27" t="str">
        <f t="shared" si="85"/>
        <v/>
      </c>
      <c r="H411" s="37" t="str">
        <f t="shared" si="95"/>
        <v/>
      </c>
      <c r="I411" s="29" t="str">
        <f t="shared" si="96"/>
        <v/>
      </c>
      <c r="J411" s="30">
        <f t="shared" si="86"/>
        <v>0</v>
      </c>
      <c r="K411" s="31" t="str">
        <f t="shared" si="91"/>
        <v/>
      </c>
      <c r="L411" s="32">
        <f t="shared" si="87"/>
        <v>0</v>
      </c>
      <c r="M411" s="3">
        <f t="shared" si="88"/>
        <v>0</v>
      </c>
      <c r="N411" s="3" t="str">
        <f t="shared" si="92"/>
        <v/>
      </c>
      <c r="S411" s="3">
        <f t="shared" si="93"/>
        <v>0</v>
      </c>
      <c r="T411" s="33">
        <f>SUM($K$5:K411)</f>
        <v>230.46536368671605</v>
      </c>
      <c r="U411" s="34">
        <f t="shared" si="94"/>
        <v>0</v>
      </c>
      <c r="V411" s="35" t="str">
        <f t="shared" si="97"/>
        <v/>
      </c>
      <c r="W411" s="36">
        <f t="shared" si="89"/>
        <v>0</v>
      </c>
      <c r="X411" s="35" t="str">
        <f t="shared" si="90"/>
        <v/>
      </c>
      <c r="AA411"/>
      <c r="AB411"/>
      <c r="AC411"/>
      <c r="AD411"/>
      <c r="AE411"/>
    </row>
    <row r="412" spans="1:31" ht="14.4">
      <c r="A412"/>
      <c r="B412"/>
      <c r="C412"/>
      <c r="D412"/>
      <c r="E412" s="25" t="s">
        <v>61</v>
      </c>
      <c r="F412" s="26" t="str">
        <f t="shared" si="84"/>
        <v/>
      </c>
      <c r="G412" s="27" t="str">
        <f t="shared" si="85"/>
        <v/>
      </c>
      <c r="H412" s="37" t="str">
        <f t="shared" si="95"/>
        <v/>
      </c>
      <c r="I412" s="29" t="str">
        <f t="shared" si="96"/>
        <v/>
      </c>
      <c r="J412" s="30">
        <f t="shared" si="86"/>
        <v>0</v>
      </c>
      <c r="K412" s="31" t="str">
        <f t="shared" si="91"/>
        <v/>
      </c>
      <c r="L412" s="32">
        <f t="shared" si="87"/>
        <v>0</v>
      </c>
      <c r="M412" s="3">
        <f t="shared" si="88"/>
        <v>0</v>
      </c>
      <c r="N412" s="3" t="str">
        <f t="shared" si="92"/>
        <v/>
      </c>
      <c r="S412" s="3">
        <f t="shared" si="93"/>
        <v>0</v>
      </c>
      <c r="T412" s="33">
        <f>SUM($K$5:K412)</f>
        <v>230.46536368671605</v>
      </c>
      <c r="U412" s="34">
        <f t="shared" si="94"/>
        <v>0</v>
      </c>
      <c r="V412" s="35" t="str">
        <f t="shared" si="97"/>
        <v/>
      </c>
      <c r="W412" s="36">
        <f t="shared" si="89"/>
        <v>0</v>
      </c>
      <c r="X412" s="35" t="str">
        <f t="shared" si="90"/>
        <v/>
      </c>
      <c r="AA412"/>
      <c r="AB412"/>
      <c r="AC412"/>
      <c r="AD412"/>
      <c r="AE412"/>
    </row>
    <row r="413" spans="1:31" ht="14.4">
      <c r="A413"/>
      <c r="B413"/>
      <c r="C413"/>
      <c r="D413"/>
      <c r="E413" s="25" t="s">
        <v>61</v>
      </c>
      <c r="F413" s="26" t="str">
        <f t="shared" si="84"/>
        <v/>
      </c>
      <c r="G413" s="27" t="str">
        <f t="shared" si="85"/>
        <v/>
      </c>
      <c r="H413" s="37" t="str">
        <f t="shared" si="95"/>
        <v/>
      </c>
      <c r="I413" s="29" t="str">
        <f t="shared" si="96"/>
        <v/>
      </c>
      <c r="J413" s="30">
        <f t="shared" si="86"/>
        <v>0</v>
      </c>
      <c r="K413" s="31" t="str">
        <f t="shared" si="91"/>
        <v/>
      </c>
      <c r="L413" s="32">
        <f t="shared" si="87"/>
        <v>0</v>
      </c>
      <c r="M413" s="3">
        <f t="shared" si="88"/>
        <v>0</v>
      </c>
      <c r="N413" s="3" t="str">
        <f t="shared" si="92"/>
        <v/>
      </c>
      <c r="S413" s="3">
        <f t="shared" si="93"/>
        <v>0</v>
      </c>
      <c r="T413" s="33">
        <f>SUM($K$5:K413)</f>
        <v>230.46536368671605</v>
      </c>
      <c r="U413" s="34">
        <f t="shared" si="94"/>
        <v>0</v>
      </c>
      <c r="V413" s="35" t="str">
        <f t="shared" si="97"/>
        <v/>
      </c>
      <c r="W413" s="36">
        <f t="shared" si="89"/>
        <v>0</v>
      </c>
      <c r="X413" s="35" t="str">
        <f t="shared" si="90"/>
        <v/>
      </c>
      <c r="AA413"/>
      <c r="AB413"/>
      <c r="AC413"/>
      <c r="AD413"/>
      <c r="AE413"/>
    </row>
    <row r="414" spans="1:31" ht="14.4">
      <c r="A414"/>
      <c r="B414"/>
      <c r="C414"/>
      <c r="D414"/>
      <c r="E414" s="25" t="s">
        <v>61</v>
      </c>
      <c r="F414" s="26" t="str">
        <f t="shared" si="84"/>
        <v/>
      </c>
      <c r="G414" s="27" t="str">
        <f t="shared" si="85"/>
        <v/>
      </c>
      <c r="H414" s="37" t="str">
        <f t="shared" si="95"/>
        <v/>
      </c>
      <c r="I414" s="29" t="str">
        <f t="shared" si="96"/>
        <v/>
      </c>
      <c r="J414" s="30">
        <f t="shared" si="86"/>
        <v>0</v>
      </c>
      <c r="K414" s="31" t="str">
        <f t="shared" si="91"/>
        <v/>
      </c>
      <c r="L414" s="32">
        <f t="shared" si="87"/>
        <v>0</v>
      </c>
      <c r="M414" s="3">
        <f t="shared" si="88"/>
        <v>0</v>
      </c>
      <c r="N414" s="3" t="str">
        <f t="shared" si="92"/>
        <v/>
      </c>
      <c r="S414" s="3">
        <f t="shared" si="93"/>
        <v>0</v>
      </c>
      <c r="T414" s="33">
        <f>SUM($K$5:K414)</f>
        <v>230.46536368671605</v>
      </c>
      <c r="U414" s="34">
        <f t="shared" si="94"/>
        <v>0</v>
      </c>
      <c r="V414" s="35" t="str">
        <f t="shared" si="97"/>
        <v/>
      </c>
      <c r="W414" s="36">
        <f t="shared" si="89"/>
        <v>0</v>
      </c>
      <c r="X414" s="35" t="str">
        <f t="shared" si="90"/>
        <v/>
      </c>
      <c r="AA414"/>
      <c r="AB414"/>
      <c r="AC414"/>
      <c r="AD414"/>
      <c r="AE414"/>
    </row>
    <row r="415" spans="1:31" ht="14.4">
      <c r="A415"/>
      <c r="B415"/>
      <c r="C415"/>
      <c r="D415"/>
      <c r="E415" s="25" t="s">
        <v>61</v>
      </c>
      <c r="F415" s="26" t="str">
        <f t="shared" si="84"/>
        <v/>
      </c>
      <c r="G415" s="27" t="str">
        <f t="shared" si="85"/>
        <v/>
      </c>
      <c r="H415" s="37" t="str">
        <f t="shared" si="95"/>
        <v/>
      </c>
      <c r="I415" s="29" t="str">
        <f t="shared" si="96"/>
        <v/>
      </c>
      <c r="J415" s="30">
        <f t="shared" si="86"/>
        <v>0</v>
      </c>
      <c r="K415" s="31" t="str">
        <f t="shared" si="91"/>
        <v/>
      </c>
      <c r="L415" s="32">
        <f t="shared" si="87"/>
        <v>0</v>
      </c>
      <c r="M415" s="3">
        <f t="shared" si="88"/>
        <v>0</v>
      </c>
      <c r="N415" s="3" t="str">
        <f t="shared" si="92"/>
        <v/>
      </c>
      <c r="S415" s="3">
        <f t="shared" si="93"/>
        <v>0</v>
      </c>
      <c r="T415" s="33">
        <f>SUM($K$5:K415)</f>
        <v>230.46536368671605</v>
      </c>
      <c r="U415" s="34">
        <f t="shared" si="94"/>
        <v>0</v>
      </c>
      <c r="V415" s="35" t="str">
        <f t="shared" si="97"/>
        <v/>
      </c>
      <c r="W415" s="36">
        <f t="shared" si="89"/>
        <v>0</v>
      </c>
      <c r="X415" s="35" t="str">
        <f t="shared" si="90"/>
        <v/>
      </c>
      <c r="AA415"/>
      <c r="AB415"/>
      <c r="AC415"/>
      <c r="AD415"/>
      <c r="AE415"/>
    </row>
    <row r="416" spans="1:31" ht="14.4">
      <c r="A416"/>
      <c r="B416"/>
      <c r="C416"/>
      <c r="D416"/>
      <c r="E416" s="25" t="s">
        <v>61</v>
      </c>
      <c r="F416" s="26" t="str">
        <f t="shared" si="84"/>
        <v/>
      </c>
      <c r="G416" s="27" t="str">
        <f t="shared" si="85"/>
        <v/>
      </c>
      <c r="H416" s="37" t="str">
        <f t="shared" si="95"/>
        <v/>
      </c>
      <c r="I416" s="29" t="str">
        <f t="shared" si="96"/>
        <v/>
      </c>
      <c r="J416" s="30">
        <f t="shared" si="86"/>
        <v>0</v>
      </c>
      <c r="K416" s="31" t="str">
        <f t="shared" si="91"/>
        <v/>
      </c>
      <c r="L416" s="32">
        <f t="shared" si="87"/>
        <v>0</v>
      </c>
      <c r="M416" s="3">
        <f t="shared" si="88"/>
        <v>0</v>
      </c>
      <c r="N416" s="3" t="str">
        <f t="shared" si="92"/>
        <v/>
      </c>
      <c r="S416" s="3">
        <f t="shared" si="93"/>
        <v>0</v>
      </c>
      <c r="T416" s="33">
        <f>SUM($K$5:K416)</f>
        <v>230.46536368671605</v>
      </c>
      <c r="U416" s="34">
        <f t="shared" si="94"/>
        <v>0</v>
      </c>
      <c r="V416" s="35" t="str">
        <f t="shared" si="97"/>
        <v/>
      </c>
      <c r="W416" s="36">
        <f t="shared" si="89"/>
        <v>0</v>
      </c>
      <c r="X416" s="35" t="str">
        <f t="shared" si="90"/>
        <v/>
      </c>
      <c r="AA416"/>
      <c r="AB416"/>
      <c r="AC416"/>
      <c r="AD416"/>
      <c r="AE416"/>
    </row>
    <row r="417" spans="1:31" ht="14.4">
      <c r="A417"/>
      <c r="B417"/>
      <c r="C417"/>
      <c r="D417"/>
      <c r="E417" s="25" t="s">
        <v>61</v>
      </c>
      <c r="F417" s="26" t="str">
        <f t="shared" si="84"/>
        <v/>
      </c>
      <c r="G417" s="27" t="str">
        <f t="shared" si="85"/>
        <v/>
      </c>
      <c r="H417" s="37" t="str">
        <f t="shared" si="95"/>
        <v/>
      </c>
      <c r="I417" s="29" t="str">
        <f t="shared" si="96"/>
        <v/>
      </c>
      <c r="J417" s="30">
        <f t="shared" si="86"/>
        <v>0</v>
      </c>
      <c r="K417" s="31" t="str">
        <f t="shared" si="91"/>
        <v/>
      </c>
      <c r="L417" s="32">
        <f t="shared" si="87"/>
        <v>0</v>
      </c>
      <c r="M417" s="3">
        <f t="shared" si="88"/>
        <v>0</v>
      </c>
      <c r="N417" s="3" t="str">
        <f t="shared" si="92"/>
        <v/>
      </c>
      <c r="S417" s="3">
        <f t="shared" si="93"/>
        <v>0</v>
      </c>
      <c r="T417" s="33">
        <f>SUM($K$5:K417)</f>
        <v>230.46536368671605</v>
      </c>
      <c r="U417" s="34">
        <f t="shared" si="94"/>
        <v>0</v>
      </c>
      <c r="V417" s="35" t="str">
        <f t="shared" si="97"/>
        <v/>
      </c>
      <c r="W417" s="36">
        <f t="shared" si="89"/>
        <v>0</v>
      </c>
      <c r="X417" s="35" t="str">
        <f t="shared" si="90"/>
        <v/>
      </c>
      <c r="AA417"/>
      <c r="AB417"/>
      <c r="AC417"/>
      <c r="AD417"/>
      <c r="AE417"/>
    </row>
    <row r="418" spans="1:31" ht="14.4">
      <c r="A418"/>
      <c r="B418"/>
      <c r="C418"/>
      <c r="D418"/>
      <c r="E418" s="25" t="s">
        <v>61</v>
      </c>
      <c r="F418" s="26" t="str">
        <f t="shared" si="84"/>
        <v/>
      </c>
      <c r="G418" s="27" t="str">
        <f t="shared" si="85"/>
        <v/>
      </c>
      <c r="H418" s="37" t="str">
        <f t="shared" si="95"/>
        <v/>
      </c>
      <c r="I418" s="29" t="str">
        <f t="shared" si="96"/>
        <v/>
      </c>
      <c r="J418" s="30">
        <f t="shared" si="86"/>
        <v>0</v>
      </c>
      <c r="K418" s="31" t="str">
        <f t="shared" si="91"/>
        <v/>
      </c>
      <c r="L418" s="32">
        <f t="shared" si="87"/>
        <v>0</v>
      </c>
      <c r="M418" s="3">
        <f t="shared" si="88"/>
        <v>0</v>
      </c>
      <c r="N418" s="3" t="str">
        <f t="shared" si="92"/>
        <v/>
      </c>
      <c r="S418" s="3">
        <f t="shared" si="93"/>
        <v>0</v>
      </c>
      <c r="T418" s="33">
        <f>SUM($K$5:K418)</f>
        <v>230.46536368671605</v>
      </c>
      <c r="U418" s="34">
        <f t="shared" si="94"/>
        <v>0</v>
      </c>
      <c r="V418" s="35" t="str">
        <f t="shared" si="97"/>
        <v/>
      </c>
      <c r="W418" s="36">
        <f t="shared" si="89"/>
        <v>0</v>
      </c>
      <c r="X418" s="35" t="str">
        <f t="shared" si="90"/>
        <v/>
      </c>
      <c r="AA418"/>
      <c r="AB418"/>
      <c r="AC418"/>
      <c r="AD418"/>
      <c r="AE418"/>
    </row>
    <row r="419" spans="1:31" ht="14.4">
      <c r="A419"/>
      <c r="B419"/>
      <c r="C419"/>
      <c r="D419"/>
      <c r="E419" s="25" t="s">
        <v>61</v>
      </c>
      <c r="F419" s="26" t="str">
        <f t="shared" si="84"/>
        <v/>
      </c>
      <c r="G419" s="27" t="str">
        <f t="shared" si="85"/>
        <v/>
      </c>
      <c r="H419" s="37" t="str">
        <f t="shared" si="95"/>
        <v/>
      </c>
      <c r="I419" s="29" t="str">
        <f t="shared" si="96"/>
        <v/>
      </c>
      <c r="J419" s="30">
        <f t="shared" si="86"/>
        <v>0</v>
      </c>
      <c r="K419" s="31" t="str">
        <f t="shared" si="91"/>
        <v/>
      </c>
      <c r="L419" s="32">
        <f t="shared" si="87"/>
        <v>0</v>
      </c>
      <c r="M419" s="3">
        <f t="shared" si="88"/>
        <v>0</v>
      </c>
      <c r="N419" s="3" t="str">
        <f t="shared" si="92"/>
        <v/>
      </c>
      <c r="S419" s="3">
        <f t="shared" si="93"/>
        <v>0</v>
      </c>
      <c r="T419" s="33">
        <f>SUM($K$5:K419)</f>
        <v>230.46536368671605</v>
      </c>
      <c r="U419" s="34">
        <f t="shared" si="94"/>
        <v>0</v>
      </c>
      <c r="V419" s="35" t="str">
        <f t="shared" si="97"/>
        <v/>
      </c>
      <c r="W419" s="36">
        <f t="shared" si="89"/>
        <v>0</v>
      </c>
      <c r="X419" s="35" t="str">
        <f t="shared" si="90"/>
        <v/>
      </c>
      <c r="AA419"/>
      <c r="AB419"/>
      <c r="AC419"/>
      <c r="AD419"/>
      <c r="AE419"/>
    </row>
    <row r="420" spans="1:31" ht="14.4">
      <c r="A420"/>
      <c r="B420"/>
      <c r="C420"/>
      <c r="D420"/>
      <c r="E420" s="25" t="s">
        <v>61</v>
      </c>
      <c r="F420" s="26" t="str">
        <f t="shared" si="84"/>
        <v/>
      </c>
      <c r="G420" s="27" t="str">
        <f t="shared" si="85"/>
        <v/>
      </c>
      <c r="H420" s="37" t="str">
        <f t="shared" si="95"/>
        <v/>
      </c>
      <c r="I420" s="29" t="str">
        <f t="shared" si="96"/>
        <v/>
      </c>
      <c r="J420" s="30">
        <f t="shared" si="86"/>
        <v>0</v>
      </c>
      <c r="K420" s="31" t="str">
        <f t="shared" si="91"/>
        <v/>
      </c>
      <c r="L420" s="32">
        <f t="shared" si="87"/>
        <v>0</v>
      </c>
      <c r="M420" s="3">
        <f t="shared" si="88"/>
        <v>0</v>
      </c>
      <c r="N420" s="3" t="str">
        <f t="shared" si="92"/>
        <v/>
      </c>
      <c r="S420" s="3">
        <f t="shared" si="93"/>
        <v>0</v>
      </c>
      <c r="T420" s="33">
        <f>SUM($K$5:K420)</f>
        <v>230.46536368671605</v>
      </c>
      <c r="U420" s="34">
        <f t="shared" si="94"/>
        <v>0</v>
      </c>
      <c r="V420" s="35" t="str">
        <f t="shared" si="97"/>
        <v/>
      </c>
      <c r="W420" s="36">
        <f t="shared" si="89"/>
        <v>0</v>
      </c>
      <c r="X420" s="35" t="str">
        <f t="shared" si="90"/>
        <v/>
      </c>
      <c r="AA420"/>
      <c r="AB420"/>
      <c r="AC420"/>
      <c r="AD420"/>
      <c r="AE420"/>
    </row>
    <row r="421" spans="1:31" ht="14.4">
      <c r="A421"/>
      <c r="B421"/>
      <c r="C421"/>
      <c r="D421"/>
      <c r="E421" s="25" t="s">
        <v>61</v>
      </c>
      <c r="F421" s="26" t="str">
        <f t="shared" si="84"/>
        <v/>
      </c>
      <c r="G421" s="27" t="str">
        <f t="shared" si="85"/>
        <v/>
      </c>
      <c r="H421" s="37" t="str">
        <f t="shared" si="95"/>
        <v/>
      </c>
      <c r="I421" s="29" t="str">
        <f t="shared" si="96"/>
        <v/>
      </c>
      <c r="J421" s="30">
        <f t="shared" si="86"/>
        <v>0</v>
      </c>
      <c r="K421" s="31" t="str">
        <f t="shared" si="91"/>
        <v/>
      </c>
      <c r="L421" s="32">
        <f t="shared" si="87"/>
        <v>0</v>
      </c>
      <c r="M421" s="3">
        <f t="shared" si="88"/>
        <v>0</v>
      </c>
      <c r="N421" s="3" t="str">
        <f t="shared" si="92"/>
        <v/>
      </c>
      <c r="S421" s="3">
        <f t="shared" si="93"/>
        <v>0</v>
      </c>
      <c r="T421" s="33">
        <f>SUM($K$5:K421)</f>
        <v>230.46536368671605</v>
      </c>
      <c r="U421" s="34">
        <f t="shared" si="94"/>
        <v>0</v>
      </c>
      <c r="V421" s="35" t="str">
        <f t="shared" si="97"/>
        <v/>
      </c>
      <c r="W421" s="36">
        <f t="shared" si="89"/>
        <v>0</v>
      </c>
      <c r="X421" s="35" t="str">
        <f t="shared" si="90"/>
        <v/>
      </c>
      <c r="AA421"/>
      <c r="AB421"/>
      <c r="AC421"/>
      <c r="AD421"/>
      <c r="AE421"/>
    </row>
    <row r="422" spans="1:31" ht="14.4">
      <c r="A422"/>
      <c r="B422"/>
      <c r="C422"/>
      <c r="D422"/>
      <c r="E422" s="25" t="s">
        <v>61</v>
      </c>
      <c r="F422" s="26" t="str">
        <f t="shared" si="84"/>
        <v/>
      </c>
      <c r="G422" s="27" t="str">
        <f t="shared" si="85"/>
        <v/>
      </c>
      <c r="H422" s="37" t="str">
        <f t="shared" si="95"/>
        <v/>
      </c>
      <c r="I422" s="29" t="str">
        <f t="shared" si="96"/>
        <v/>
      </c>
      <c r="J422" s="30">
        <f t="shared" si="86"/>
        <v>0</v>
      </c>
      <c r="K422" s="31" t="str">
        <f t="shared" si="91"/>
        <v/>
      </c>
      <c r="L422" s="32">
        <f t="shared" si="87"/>
        <v>0</v>
      </c>
      <c r="M422" s="3">
        <f t="shared" si="88"/>
        <v>0</v>
      </c>
      <c r="N422" s="3" t="str">
        <f t="shared" si="92"/>
        <v/>
      </c>
      <c r="S422" s="3">
        <f t="shared" si="93"/>
        <v>0</v>
      </c>
      <c r="T422" s="33">
        <f>SUM($K$5:K422)</f>
        <v>230.46536368671605</v>
      </c>
      <c r="U422" s="34">
        <f t="shared" si="94"/>
        <v>0</v>
      </c>
      <c r="V422" s="35" t="str">
        <f t="shared" si="97"/>
        <v/>
      </c>
      <c r="W422" s="36">
        <f t="shared" si="89"/>
        <v>0</v>
      </c>
      <c r="X422" s="35" t="str">
        <f t="shared" si="90"/>
        <v/>
      </c>
      <c r="AA422"/>
      <c r="AB422"/>
      <c r="AC422"/>
      <c r="AD422"/>
      <c r="AE422"/>
    </row>
    <row r="423" spans="1:31" ht="14.4">
      <c r="A423"/>
      <c r="B423"/>
      <c r="C423"/>
      <c r="D423"/>
      <c r="E423" s="25" t="s">
        <v>61</v>
      </c>
      <c r="F423" s="26" t="str">
        <f t="shared" si="84"/>
        <v/>
      </c>
      <c r="G423" s="27" t="str">
        <f t="shared" si="85"/>
        <v/>
      </c>
      <c r="H423" s="37" t="str">
        <f t="shared" si="95"/>
        <v/>
      </c>
      <c r="I423" s="29" t="str">
        <f t="shared" si="96"/>
        <v/>
      </c>
      <c r="J423" s="30">
        <f t="shared" si="86"/>
        <v>0</v>
      </c>
      <c r="K423" s="31" t="str">
        <f t="shared" si="91"/>
        <v/>
      </c>
      <c r="L423" s="32">
        <f t="shared" si="87"/>
        <v>0</v>
      </c>
      <c r="M423" s="3">
        <f t="shared" si="88"/>
        <v>0</v>
      </c>
      <c r="N423" s="3" t="str">
        <f t="shared" si="92"/>
        <v/>
      </c>
      <c r="S423" s="3">
        <f t="shared" si="93"/>
        <v>0</v>
      </c>
      <c r="T423" s="33">
        <f>SUM($K$5:K423)</f>
        <v>230.46536368671605</v>
      </c>
      <c r="U423" s="34">
        <f t="shared" si="94"/>
        <v>0</v>
      </c>
      <c r="V423" s="35" t="str">
        <f t="shared" si="97"/>
        <v/>
      </c>
      <c r="W423" s="36">
        <f t="shared" si="89"/>
        <v>0</v>
      </c>
      <c r="X423" s="35" t="str">
        <f t="shared" si="90"/>
        <v/>
      </c>
      <c r="AA423"/>
      <c r="AB423"/>
      <c r="AC423"/>
      <c r="AD423"/>
      <c r="AE423"/>
    </row>
    <row r="424" spans="1:31" ht="14.4">
      <c r="A424"/>
      <c r="B424"/>
      <c r="C424"/>
      <c r="D424"/>
      <c r="E424" s="25" t="s">
        <v>61</v>
      </c>
      <c r="F424" s="26" t="str">
        <f t="shared" si="84"/>
        <v/>
      </c>
      <c r="G424" s="27" t="str">
        <f t="shared" si="85"/>
        <v/>
      </c>
      <c r="H424" s="37" t="str">
        <f t="shared" si="95"/>
        <v/>
      </c>
      <c r="I424" s="29" t="str">
        <f t="shared" si="96"/>
        <v/>
      </c>
      <c r="J424" s="30">
        <f t="shared" si="86"/>
        <v>0</v>
      </c>
      <c r="K424" s="31" t="str">
        <f t="shared" si="91"/>
        <v/>
      </c>
      <c r="L424" s="32">
        <f t="shared" si="87"/>
        <v>0</v>
      </c>
      <c r="M424" s="3">
        <f t="shared" si="88"/>
        <v>0</v>
      </c>
      <c r="N424" s="3" t="str">
        <f t="shared" si="92"/>
        <v/>
      </c>
      <c r="S424" s="3">
        <f t="shared" si="93"/>
        <v>0</v>
      </c>
      <c r="T424" s="33">
        <f>SUM($K$5:K424)</f>
        <v>230.46536368671605</v>
      </c>
      <c r="U424" s="34">
        <f t="shared" si="94"/>
        <v>0</v>
      </c>
      <c r="V424" s="35" t="str">
        <f t="shared" si="97"/>
        <v/>
      </c>
      <c r="W424" s="36">
        <f t="shared" si="89"/>
        <v>0</v>
      </c>
      <c r="X424" s="35" t="str">
        <f t="shared" si="90"/>
        <v/>
      </c>
      <c r="AA424"/>
      <c r="AB424"/>
      <c r="AC424"/>
      <c r="AD424"/>
      <c r="AE424"/>
    </row>
    <row r="425" spans="1:31" ht="14.4">
      <c r="A425"/>
      <c r="B425"/>
      <c r="C425"/>
      <c r="D425"/>
      <c r="E425" s="25" t="s">
        <v>61</v>
      </c>
      <c r="F425" s="26" t="str">
        <f t="shared" si="84"/>
        <v/>
      </c>
      <c r="G425" s="27" t="str">
        <f t="shared" si="85"/>
        <v/>
      </c>
      <c r="H425" s="37" t="str">
        <f t="shared" si="95"/>
        <v/>
      </c>
      <c r="I425" s="29" t="str">
        <f t="shared" si="96"/>
        <v/>
      </c>
      <c r="J425" s="30">
        <f t="shared" si="86"/>
        <v>0</v>
      </c>
      <c r="K425" s="31" t="str">
        <f t="shared" si="91"/>
        <v/>
      </c>
      <c r="L425" s="32">
        <f t="shared" si="87"/>
        <v>0</v>
      </c>
      <c r="M425" s="3">
        <f t="shared" si="88"/>
        <v>0</v>
      </c>
      <c r="N425" s="3" t="str">
        <f t="shared" si="92"/>
        <v/>
      </c>
      <c r="S425" s="3">
        <f t="shared" si="93"/>
        <v>0</v>
      </c>
      <c r="T425" s="33">
        <f>SUM($K$5:K425)</f>
        <v>230.46536368671605</v>
      </c>
      <c r="U425" s="34">
        <f t="shared" si="94"/>
        <v>0</v>
      </c>
      <c r="V425" s="35" t="str">
        <f t="shared" si="97"/>
        <v/>
      </c>
      <c r="W425" s="36">
        <f t="shared" si="89"/>
        <v>0</v>
      </c>
      <c r="X425" s="35" t="str">
        <f t="shared" si="90"/>
        <v/>
      </c>
      <c r="AA425"/>
      <c r="AB425"/>
      <c r="AC425"/>
      <c r="AD425"/>
      <c r="AE425"/>
    </row>
    <row r="426" spans="1:31" ht="14.4">
      <c r="A426"/>
      <c r="B426"/>
      <c r="C426"/>
      <c r="D426"/>
      <c r="E426" s="25" t="s">
        <v>61</v>
      </c>
      <c r="F426" s="26" t="str">
        <f t="shared" si="84"/>
        <v/>
      </c>
      <c r="G426" s="27" t="str">
        <f t="shared" si="85"/>
        <v/>
      </c>
      <c r="H426" s="37" t="str">
        <f t="shared" si="95"/>
        <v/>
      </c>
      <c r="I426" s="29" t="str">
        <f t="shared" si="96"/>
        <v/>
      </c>
      <c r="J426" s="30">
        <f t="shared" si="86"/>
        <v>0</v>
      </c>
      <c r="K426" s="31" t="str">
        <f t="shared" si="91"/>
        <v/>
      </c>
      <c r="L426" s="32">
        <f t="shared" si="87"/>
        <v>0</v>
      </c>
      <c r="M426" s="3">
        <f t="shared" si="88"/>
        <v>0</v>
      </c>
      <c r="N426" s="3" t="str">
        <f t="shared" si="92"/>
        <v/>
      </c>
      <c r="S426" s="3">
        <f t="shared" si="93"/>
        <v>0</v>
      </c>
      <c r="T426" s="33">
        <f>SUM($K$5:K426)</f>
        <v>230.46536368671605</v>
      </c>
      <c r="U426" s="34">
        <f t="shared" si="94"/>
        <v>0</v>
      </c>
      <c r="V426" s="35" t="str">
        <f t="shared" si="97"/>
        <v/>
      </c>
      <c r="W426" s="36">
        <f t="shared" si="89"/>
        <v>0</v>
      </c>
      <c r="X426" s="35" t="str">
        <f t="shared" si="90"/>
        <v/>
      </c>
      <c r="AA426"/>
      <c r="AB426"/>
      <c r="AC426"/>
      <c r="AD426"/>
      <c r="AE426"/>
    </row>
    <row r="427" spans="1:31" ht="14.4">
      <c r="A427"/>
      <c r="B427"/>
      <c r="C427"/>
      <c r="D427"/>
      <c r="E427" s="25" t="s">
        <v>61</v>
      </c>
      <c r="F427" s="26" t="str">
        <f t="shared" si="84"/>
        <v/>
      </c>
      <c r="G427" s="27" t="str">
        <f t="shared" si="85"/>
        <v/>
      </c>
      <c r="H427" s="37" t="str">
        <f t="shared" si="95"/>
        <v/>
      </c>
      <c r="I427" s="29" t="str">
        <f t="shared" si="96"/>
        <v/>
      </c>
      <c r="J427" s="30">
        <f t="shared" si="86"/>
        <v>0</v>
      </c>
      <c r="K427" s="31" t="str">
        <f t="shared" si="91"/>
        <v/>
      </c>
      <c r="L427" s="32">
        <f t="shared" si="87"/>
        <v>0</v>
      </c>
      <c r="M427" s="3">
        <f t="shared" si="88"/>
        <v>0</v>
      </c>
      <c r="N427" s="3" t="str">
        <f t="shared" si="92"/>
        <v/>
      </c>
      <c r="S427" s="3">
        <f t="shared" si="93"/>
        <v>0</v>
      </c>
      <c r="T427" s="33">
        <f>SUM($K$5:K427)</f>
        <v>230.46536368671605</v>
      </c>
      <c r="U427" s="34">
        <f t="shared" si="94"/>
        <v>0</v>
      </c>
      <c r="V427" s="35" t="str">
        <f t="shared" si="97"/>
        <v/>
      </c>
      <c r="W427" s="36">
        <f t="shared" si="89"/>
        <v>0</v>
      </c>
      <c r="X427" s="35" t="str">
        <f t="shared" si="90"/>
        <v/>
      </c>
      <c r="AA427"/>
      <c r="AB427"/>
      <c r="AC427"/>
      <c r="AD427"/>
      <c r="AE427"/>
    </row>
    <row r="428" spans="1:31" ht="14.4">
      <c r="A428"/>
      <c r="B428"/>
      <c r="C428"/>
      <c r="D428"/>
      <c r="E428" s="25" t="s">
        <v>61</v>
      </c>
      <c r="F428" s="26" t="str">
        <f t="shared" si="84"/>
        <v/>
      </c>
      <c r="G428" s="27" t="str">
        <f t="shared" si="85"/>
        <v/>
      </c>
      <c r="H428" s="37" t="str">
        <f t="shared" si="95"/>
        <v/>
      </c>
      <c r="I428" s="29" t="str">
        <f t="shared" si="96"/>
        <v/>
      </c>
      <c r="J428" s="30">
        <f t="shared" si="86"/>
        <v>0</v>
      </c>
      <c r="K428" s="31" t="str">
        <f t="shared" si="91"/>
        <v/>
      </c>
      <c r="L428" s="32">
        <f t="shared" si="87"/>
        <v>0</v>
      </c>
      <c r="M428" s="3">
        <f t="shared" si="88"/>
        <v>0</v>
      </c>
      <c r="N428" s="3" t="str">
        <f t="shared" si="92"/>
        <v/>
      </c>
      <c r="S428" s="3">
        <f t="shared" si="93"/>
        <v>0</v>
      </c>
      <c r="T428" s="33">
        <f>SUM($K$5:K428)</f>
        <v>230.46536368671605</v>
      </c>
      <c r="U428" s="34">
        <f t="shared" si="94"/>
        <v>0</v>
      </c>
      <c r="V428" s="35" t="str">
        <f t="shared" si="97"/>
        <v/>
      </c>
      <c r="W428" s="36">
        <f t="shared" si="89"/>
        <v>0</v>
      </c>
      <c r="X428" s="35" t="str">
        <f t="shared" si="90"/>
        <v/>
      </c>
      <c r="AA428"/>
      <c r="AB428"/>
      <c r="AC428"/>
      <c r="AD428"/>
      <c r="AE428"/>
    </row>
    <row r="429" spans="1:31" ht="14.4">
      <c r="A429"/>
      <c r="B429"/>
      <c r="C429"/>
      <c r="D429"/>
      <c r="E429" s="25" t="s">
        <v>61</v>
      </c>
      <c r="F429" s="26" t="str">
        <f t="shared" si="84"/>
        <v/>
      </c>
      <c r="G429" s="27" t="str">
        <f t="shared" si="85"/>
        <v/>
      </c>
      <c r="H429" s="37" t="str">
        <f t="shared" si="95"/>
        <v/>
      </c>
      <c r="I429" s="29" t="str">
        <f t="shared" si="96"/>
        <v/>
      </c>
      <c r="J429" s="30">
        <f t="shared" si="86"/>
        <v>0</v>
      </c>
      <c r="K429" s="31" t="str">
        <f t="shared" si="91"/>
        <v/>
      </c>
      <c r="L429" s="32">
        <f t="shared" si="87"/>
        <v>0</v>
      </c>
      <c r="M429" s="3">
        <f t="shared" si="88"/>
        <v>0</v>
      </c>
      <c r="N429" s="3" t="str">
        <f t="shared" si="92"/>
        <v/>
      </c>
      <c r="S429" s="3">
        <f t="shared" si="93"/>
        <v>0</v>
      </c>
      <c r="T429" s="33">
        <f>SUM($K$5:K429)</f>
        <v>230.46536368671605</v>
      </c>
      <c r="U429" s="34">
        <f t="shared" si="94"/>
        <v>0</v>
      </c>
      <c r="V429" s="35" t="str">
        <f t="shared" si="97"/>
        <v/>
      </c>
      <c r="W429" s="36">
        <f t="shared" si="89"/>
        <v>0</v>
      </c>
      <c r="X429" s="35" t="str">
        <f t="shared" si="90"/>
        <v/>
      </c>
      <c r="AA429"/>
      <c r="AB429"/>
      <c r="AC429"/>
      <c r="AD429"/>
      <c r="AE429"/>
    </row>
    <row r="430" spans="1:31" ht="14.4">
      <c r="A430"/>
      <c r="B430"/>
      <c r="C430"/>
      <c r="D430"/>
      <c r="E430" s="25" t="s">
        <v>61</v>
      </c>
      <c r="F430" s="26" t="str">
        <f t="shared" si="84"/>
        <v/>
      </c>
      <c r="G430" s="27" t="str">
        <f t="shared" si="85"/>
        <v/>
      </c>
      <c r="H430" s="37" t="str">
        <f t="shared" si="95"/>
        <v/>
      </c>
      <c r="I430" s="29" t="str">
        <f t="shared" si="96"/>
        <v/>
      </c>
      <c r="J430" s="30">
        <f t="shared" si="86"/>
        <v>0</v>
      </c>
      <c r="K430" s="31" t="str">
        <f t="shared" si="91"/>
        <v/>
      </c>
      <c r="L430" s="32">
        <f t="shared" si="87"/>
        <v>0</v>
      </c>
      <c r="M430" s="3">
        <f t="shared" si="88"/>
        <v>0</v>
      </c>
      <c r="N430" s="3" t="str">
        <f t="shared" si="92"/>
        <v/>
      </c>
      <c r="S430" s="3">
        <f t="shared" si="93"/>
        <v>0</v>
      </c>
      <c r="T430" s="33">
        <f>SUM($K$5:K430)</f>
        <v>230.46536368671605</v>
      </c>
      <c r="U430" s="34">
        <f t="shared" si="94"/>
        <v>0</v>
      </c>
      <c r="V430" s="35" t="str">
        <f t="shared" si="97"/>
        <v/>
      </c>
      <c r="W430" s="36">
        <f t="shared" si="89"/>
        <v>0</v>
      </c>
      <c r="X430" s="35" t="str">
        <f t="shared" si="90"/>
        <v/>
      </c>
      <c r="AA430"/>
      <c r="AB430"/>
      <c r="AC430"/>
      <c r="AD430"/>
      <c r="AE430"/>
    </row>
    <row r="431" spans="1:31" ht="14.4">
      <c r="A431"/>
      <c r="B431"/>
      <c r="C431"/>
      <c r="D431"/>
      <c r="E431" s="25" t="s">
        <v>61</v>
      </c>
      <c r="F431" s="26" t="str">
        <f t="shared" si="84"/>
        <v/>
      </c>
      <c r="G431" s="27" t="str">
        <f t="shared" si="85"/>
        <v/>
      </c>
      <c r="H431" s="37" t="str">
        <f t="shared" si="95"/>
        <v/>
      </c>
      <c r="I431" s="29" t="str">
        <f t="shared" si="96"/>
        <v/>
      </c>
      <c r="J431" s="30">
        <f t="shared" si="86"/>
        <v>0</v>
      </c>
      <c r="K431" s="31" t="str">
        <f t="shared" si="91"/>
        <v/>
      </c>
      <c r="L431" s="32">
        <f t="shared" si="87"/>
        <v>0</v>
      </c>
      <c r="M431" s="3">
        <f t="shared" si="88"/>
        <v>0</v>
      </c>
      <c r="N431" s="3" t="str">
        <f t="shared" si="92"/>
        <v/>
      </c>
      <c r="S431" s="3">
        <f t="shared" si="93"/>
        <v>0</v>
      </c>
      <c r="T431" s="33">
        <f>SUM($K$5:K431)</f>
        <v>230.46536368671605</v>
      </c>
      <c r="U431" s="34">
        <f t="shared" si="94"/>
        <v>0</v>
      </c>
      <c r="V431" s="35" t="str">
        <f t="shared" si="97"/>
        <v/>
      </c>
      <c r="W431" s="36">
        <f t="shared" si="89"/>
        <v>0</v>
      </c>
      <c r="X431" s="35" t="str">
        <f t="shared" si="90"/>
        <v/>
      </c>
      <c r="AA431"/>
      <c r="AB431"/>
      <c r="AC431"/>
      <c r="AD431"/>
      <c r="AE431"/>
    </row>
    <row r="432" spans="1:31" ht="14.4">
      <c r="A432"/>
      <c r="B432"/>
      <c r="C432"/>
      <c r="D432"/>
      <c r="E432" s="25" t="s">
        <v>61</v>
      </c>
      <c r="F432" s="26" t="str">
        <f t="shared" si="84"/>
        <v/>
      </c>
      <c r="G432" s="27" t="str">
        <f t="shared" si="85"/>
        <v/>
      </c>
      <c r="H432" s="37" t="str">
        <f t="shared" si="95"/>
        <v/>
      </c>
      <c r="I432" s="29" t="str">
        <f t="shared" si="96"/>
        <v/>
      </c>
      <c r="J432" s="30">
        <f t="shared" si="86"/>
        <v>0</v>
      </c>
      <c r="K432" s="31" t="str">
        <f t="shared" si="91"/>
        <v/>
      </c>
      <c r="L432" s="32">
        <f t="shared" si="87"/>
        <v>0</v>
      </c>
      <c r="M432" s="3">
        <f t="shared" si="88"/>
        <v>0</v>
      </c>
      <c r="N432" s="3" t="str">
        <f t="shared" si="92"/>
        <v/>
      </c>
      <c r="S432" s="3">
        <f t="shared" si="93"/>
        <v>0</v>
      </c>
      <c r="T432" s="33">
        <f>SUM($K$5:K432)</f>
        <v>230.46536368671605</v>
      </c>
      <c r="U432" s="34">
        <f t="shared" si="94"/>
        <v>0</v>
      </c>
      <c r="V432" s="35" t="str">
        <f t="shared" si="97"/>
        <v/>
      </c>
      <c r="W432" s="36">
        <f t="shared" si="89"/>
        <v>0</v>
      </c>
      <c r="X432" s="35" t="str">
        <f t="shared" si="90"/>
        <v/>
      </c>
      <c r="AA432"/>
      <c r="AB432"/>
      <c r="AC432"/>
      <c r="AD432"/>
      <c r="AE432"/>
    </row>
    <row r="433" spans="1:31" ht="14.4">
      <c r="A433"/>
      <c r="B433"/>
      <c r="C433"/>
      <c r="D433"/>
      <c r="E433" s="25" t="s">
        <v>61</v>
      </c>
      <c r="F433" s="26" t="str">
        <f t="shared" si="84"/>
        <v/>
      </c>
      <c r="G433" s="27" t="str">
        <f t="shared" si="85"/>
        <v/>
      </c>
      <c r="H433" s="37" t="str">
        <f t="shared" si="95"/>
        <v/>
      </c>
      <c r="I433" s="29" t="str">
        <f t="shared" si="96"/>
        <v/>
      </c>
      <c r="J433" s="30">
        <f t="shared" si="86"/>
        <v>0</v>
      </c>
      <c r="K433" s="31" t="str">
        <f t="shared" si="91"/>
        <v/>
      </c>
      <c r="L433" s="32">
        <f t="shared" si="87"/>
        <v>0</v>
      </c>
      <c r="M433" s="3">
        <f t="shared" si="88"/>
        <v>0</v>
      </c>
      <c r="N433" s="3" t="str">
        <f t="shared" si="92"/>
        <v/>
      </c>
      <c r="S433" s="3">
        <f t="shared" si="93"/>
        <v>0</v>
      </c>
      <c r="T433" s="33">
        <f>SUM($K$5:K433)</f>
        <v>230.46536368671605</v>
      </c>
      <c r="U433" s="34">
        <f t="shared" si="94"/>
        <v>0</v>
      </c>
      <c r="V433" s="35" t="str">
        <f t="shared" si="97"/>
        <v/>
      </c>
      <c r="W433" s="36">
        <f t="shared" si="89"/>
        <v>0</v>
      </c>
      <c r="X433" s="35" t="str">
        <f t="shared" si="90"/>
        <v/>
      </c>
      <c r="AA433"/>
      <c r="AB433"/>
      <c r="AC433"/>
      <c r="AD433"/>
      <c r="AE433"/>
    </row>
    <row r="434" spans="1:31" ht="14.4">
      <c r="A434"/>
      <c r="B434"/>
      <c r="C434"/>
      <c r="D434"/>
      <c r="E434" s="25" t="s">
        <v>61</v>
      </c>
      <c r="F434" s="26" t="str">
        <f t="shared" si="84"/>
        <v/>
      </c>
      <c r="G434" s="27" t="str">
        <f t="shared" si="85"/>
        <v/>
      </c>
      <c r="H434" s="37" t="str">
        <f t="shared" si="95"/>
        <v/>
      </c>
      <c r="I434" s="29" t="str">
        <f t="shared" si="96"/>
        <v/>
      </c>
      <c r="J434" s="30">
        <f t="shared" si="86"/>
        <v>0</v>
      </c>
      <c r="K434" s="31" t="str">
        <f t="shared" si="91"/>
        <v/>
      </c>
      <c r="L434" s="32">
        <f t="shared" si="87"/>
        <v>0</v>
      </c>
      <c r="M434" s="3">
        <f t="shared" si="88"/>
        <v>0</v>
      </c>
      <c r="N434" s="3" t="str">
        <f t="shared" si="92"/>
        <v/>
      </c>
      <c r="S434" s="3">
        <f t="shared" si="93"/>
        <v>0</v>
      </c>
      <c r="T434" s="33">
        <f>SUM($K$5:K434)</f>
        <v>230.46536368671605</v>
      </c>
      <c r="U434" s="34">
        <f t="shared" si="94"/>
        <v>0</v>
      </c>
      <c r="V434" s="35" t="str">
        <f t="shared" si="97"/>
        <v/>
      </c>
      <c r="W434" s="36">
        <f t="shared" si="89"/>
        <v>0</v>
      </c>
      <c r="X434" s="35" t="str">
        <f t="shared" si="90"/>
        <v/>
      </c>
      <c r="AA434"/>
      <c r="AB434"/>
      <c r="AC434"/>
      <c r="AD434"/>
      <c r="AE434"/>
    </row>
    <row r="435" spans="1:31" ht="14.4">
      <c r="A435"/>
      <c r="B435"/>
      <c r="C435"/>
      <c r="D435"/>
      <c r="E435" s="25" t="s">
        <v>61</v>
      </c>
      <c r="F435" s="26" t="str">
        <f t="shared" si="84"/>
        <v/>
      </c>
      <c r="G435" s="27" t="str">
        <f t="shared" si="85"/>
        <v/>
      </c>
      <c r="H435" s="37" t="str">
        <f t="shared" si="95"/>
        <v/>
      </c>
      <c r="I435" s="29" t="str">
        <f t="shared" si="96"/>
        <v/>
      </c>
      <c r="J435" s="30">
        <f t="shared" si="86"/>
        <v>0</v>
      </c>
      <c r="K435" s="31" t="str">
        <f t="shared" si="91"/>
        <v/>
      </c>
      <c r="L435" s="32">
        <f t="shared" si="87"/>
        <v>0</v>
      </c>
      <c r="M435" s="3">
        <f t="shared" si="88"/>
        <v>0</v>
      </c>
      <c r="N435" s="3" t="str">
        <f t="shared" si="92"/>
        <v/>
      </c>
      <c r="S435" s="3">
        <f t="shared" si="93"/>
        <v>0</v>
      </c>
      <c r="T435" s="33">
        <f>SUM($K$5:K435)</f>
        <v>230.46536368671605</v>
      </c>
      <c r="U435" s="34">
        <f t="shared" si="94"/>
        <v>0</v>
      </c>
      <c r="V435" s="35" t="str">
        <f t="shared" si="97"/>
        <v/>
      </c>
      <c r="W435" s="36">
        <f t="shared" si="89"/>
        <v>0</v>
      </c>
      <c r="X435" s="35" t="str">
        <f t="shared" si="90"/>
        <v/>
      </c>
      <c r="AA435"/>
      <c r="AB435"/>
      <c r="AC435"/>
      <c r="AD435"/>
      <c r="AE435"/>
    </row>
    <row r="436" spans="1:31" ht="14.4">
      <c r="A436"/>
      <c r="B436"/>
      <c r="C436"/>
      <c r="D436"/>
      <c r="E436" s="25" t="s">
        <v>61</v>
      </c>
      <c r="F436" s="26" t="str">
        <f t="shared" si="84"/>
        <v/>
      </c>
      <c r="G436" s="27" t="str">
        <f t="shared" si="85"/>
        <v/>
      </c>
      <c r="H436" s="37" t="str">
        <f t="shared" si="95"/>
        <v/>
      </c>
      <c r="I436" s="29" t="str">
        <f t="shared" si="96"/>
        <v/>
      </c>
      <c r="J436" s="30">
        <f t="shared" si="86"/>
        <v>0</v>
      </c>
      <c r="K436" s="31" t="str">
        <f t="shared" si="91"/>
        <v/>
      </c>
      <c r="L436" s="32">
        <f t="shared" si="87"/>
        <v>0</v>
      </c>
      <c r="M436" s="3">
        <f t="shared" si="88"/>
        <v>0</v>
      </c>
      <c r="N436" s="3" t="str">
        <f t="shared" si="92"/>
        <v/>
      </c>
      <c r="S436" s="3">
        <f t="shared" si="93"/>
        <v>0</v>
      </c>
      <c r="T436" s="33">
        <f>SUM($K$5:K436)</f>
        <v>230.46536368671605</v>
      </c>
      <c r="U436" s="34">
        <f t="shared" si="94"/>
        <v>0</v>
      </c>
      <c r="V436" s="35" t="str">
        <f t="shared" si="97"/>
        <v/>
      </c>
      <c r="W436" s="36">
        <f t="shared" si="89"/>
        <v>0</v>
      </c>
      <c r="X436" s="35" t="str">
        <f t="shared" si="90"/>
        <v/>
      </c>
      <c r="AA436"/>
      <c r="AB436"/>
      <c r="AC436"/>
      <c r="AD436"/>
      <c r="AE436"/>
    </row>
    <row r="437" spans="1:31" ht="14.4">
      <c r="A437"/>
      <c r="B437"/>
      <c r="C437"/>
      <c r="D437"/>
      <c r="E437" s="25" t="s">
        <v>61</v>
      </c>
      <c r="F437" s="26" t="str">
        <f t="shared" si="84"/>
        <v/>
      </c>
      <c r="G437" s="27" t="str">
        <f t="shared" si="85"/>
        <v/>
      </c>
      <c r="H437" s="37" t="str">
        <f t="shared" si="95"/>
        <v/>
      </c>
      <c r="I437" s="29" t="str">
        <f t="shared" si="96"/>
        <v/>
      </c>
      <c r="J437" s="30">
        <f t="shared" si="86"/>
        <v>0</v>
      </c>
      <c r="K437" s="31" t="str">
        <f t="shared" si="91"/>
        <v/>
      </c>
      <c r="L437" s="32">
        <f t="shared" si="87"/>
        <v>0</v>
      </c>
      <c r="M437" s="3">
        <f t="shared" si="88"/>
        <v>0</v>
      </c>
      <c r="N437" s="3" t="str">
        <f t="shared" si="92"/>
        <v/>
      </c>
      <c r="S437" s="3">
        <f t="shared" si="93"/>
        <v>0</v>
      </c>
      <c r="T437" s="33">
        <f>SUM($K$5:K437)</f>
        <v>230.46536368671605</v>
      </c>
      <c r="U437" s="34">
        <f t="shared" si="94"/>
        <v>0</v>
      </c>
      <c r="V437" s="35" t="str">
        <f t="shared" si="97"/>
        <v/>
      </c>
      <c r="W437" s="36">
        <f t="shared" si="89"/>
        <v>0</v>
      </c>
      <c r="X437" s="35" t="str">
        <f t="shared" si="90"/>
        <v/>
      </c>
      <c r="AA437"/>
      <c r="AB437"/>
      <c r="AC437"/>
      <c r="AD437"/>
      <c r="AE437"/>
    </row>
    <row r="438" spans="1:31" ht="14.4">
      <c r="A438"/>
      <c r="B438"/>
      <c r="C438"/>
      <c r="D438"/>
      <c r="E438" s="25" t="s">
        <v>61</v>
      </c>
      <c r="F438" s="26" t="str">
        <f t="shared" si="84"/>
        <v/>
      </c>
      <c r="G438" s="27" t="str">
        <f t="shared" si="85"/>
        <v/>
      </c>
      <c r="H438" s="37" t="str">
        <f t="shared" si="95"/>
        <v/>
      </c>
      <c r="I438" s="29" t="str">
        <f t="shared" si="96"/>
        <v/>
      </c>
      <c r="J438" s="30">
        <f t="shared" si="86"/>
        <v>0</v>
      </c>
      <c r="K438" s="31" t="str">
        <f t="shared" si="91"/>
        <v/>
      </c>
      <c r="L438" s="32">
        <f t="shared" si="87"/>
        <v>0</v>
      </c>
      <c r="M438" s="3">
        <f t="shared" si="88"/>
        <v>0</v>
      </c>
      <c r="N438" s="3" t="str">
        <f t="shared" si="92"/>
        <v/>
      </c>
      <c r="S438" s="3">
        <f t="shared" si="93"/>
        <v>0</v>
      </c>
      <c r="T438" s="33">
        <f>SUM($K$5:K438)</f>
        <v>230.46536368671605</v>
      </c>
      <c r="U438" s="34">
        <f t="shared" si="94"/>
        <v>0</v>
      </c>
      <c r="V438" s="35" t="str">
        <f t="shared" si="97"/>
        <v/>
      </c>
      <c r="W438" s="36">
        <f t="shared" si="89"/>
        <v>0</v>
      </c>
      <c r="X438" s="35" t="str">
        <f t="shared" si="90"/>
        <v/>
      </c>
      <c r="AA438"/>
      <c r="AB438"/>
      <c r="AC438"/>
      <c r="AD438"/>
      <c r="AE438"/>
    </row>
    <row r="439" spans="1:31" ht="14.4">
      <c r="A439"/>
      <c r="B439"/>
      <c r="C439"/>
      <c r="D439"/>
      <c r="E439" s="25" t="s">
        <v>61</v>
      </c>
      <c r="F439" s="26" t="str">
        <f t="shared" si="84"/>
        <v/>
      </c>
      <c r="G439" s="27" t="str">
        <f t="shared" si="85"/>
        <v/>
      </c>
      <c r="H439" s="37" t="str">
        <f t="shared" si="95"/>
        <v/>
      </c>
      <c r="I439" s="29" t="str">
        <f t="shared" si="96"/>
        <v/>
      </c>
      <c r="J439" s="30">
        <f t="shared" si="86"/>
        <v>0</v>
      </c>
      <c r="K439" s="31" t="str">
        <f t="shared" si="91"/>
        <v/>
      </c>
      <c r="L439" s="32">
        <f t="shared" si="87"/>
        <v>0</v>
      </c>
      <c r="M439" s="3">
        <f t="shared" si="88"/>
        <v>0</v>
      </c>
      <c r="N439" s="3" t="str">
        <f t="shared" si="92"/>
        <v/>
      </c>
      <c r="S439" s="3">
        <f t="shared" si="93"/>
        <v>0</v>
      </c>
      <c r="T439" s="33">
        <f>SUM($K$5:K439)</f>
        <v>230.46536368671605</v>
      </c>
      <c r="U439" s="34">
        <f t="shared" si="94"/>
        <v>0</v>
      </c>
      <c r="V439" s="35" t="str">
        <f t="shared" si="97"/>
        <v/>
      </c>
      <c r="W439" s="36">
        <f t="shared" si="89"/>
        <v>0</v>
      </c>
      <c r="X439" s="35" t="str">
        <f t="shared" si="90"/>
        <v/>
      </c>
      <c r="AA439"/>
      <c r="AB439"/>
      <c r="AC439"/>
      <c r="AD439"/>
      <c r="AE439"/>
    </row>
    <row r="440" spans="1:31" ht="14.4">
      <c r="A440"/>
      <c r="B440"/>
      <c r="C440"/>
      <c r="D440"/>
      <c r="E440" s="25" t="s">
        <v>61</v>
      </c>
      <c r="F440" s="26" t="str">
        <f t="shared" si="84"/>
        <v/>
      </c>
      <c r="G440" s="27" t="str">
        <f t="shared" si="85"/>
        <v/>
      </c>
      <c r="H440" s="37" t="str">
        <f t="shared" si="95"/>
        <v/>
      </c>
      <c r="I440" s="29" t="str">
        <f t="shared" si="96"/>
        <v/>
      </c>
      <c r="J440" s="30">
        <f t="shared" si="86"/>
        <v>0</v>
      </c>
      <c r="K440" s="31" t="str">
        <f t="shared" si="91"/>
        <v/>
      </c>
      <c r="L440" s="32">
        <f t="shared" si="87"/>
        <v>0</v>
      </c>
      <c r="M440" s="3">
        <f t="shared" si="88"/>
        <v>0</v>
      </c>
      <c r="N440" s="3" t="str">
        <f t="shared" si="92"/>
        <v/>
      </c>
      <c r="S440" s="3">
        <f t="shared" si="93"/>
        <v>0</v>
      </c>
      <c r="T440" s="33">
        <f>SUM($K$5:K440)</f>
        <v>230.46536368671605</v>
      </c>
      <c r="U440" s="34">
        <f t="shared" si="94"/>
        <v>0</v>
      </c>
      <c r="V440" s="35" t="str">
        <f t="shared" si="97"/>
        <v/>
      </c>
      <c r="W440" s="36">
        <f t="shared" si="89"/>
        <v>0</v>
      </c>
      <c r="X440" s="35" t="str">
        <f t="shared" si="90"/>
        <v/>
      </c>
      <c r="AA440"/>
      <c r="AB440"/>
      <c r="AC440"/>
      <c r="AD440"/>
      <c r="AE440"/>
    </row>
    <row r="441" spans="1:31" ht="14.4">
      <c r="A441"/>
      <c r="B441"/>
      <c r="C441"/>
      <c r="D441"/>
      <c r="E441" s="25" t="s">
        <v>61</v>
      </c>
      <c r="F441" s="26" t="str">
        <f t="shared" si="84"/>
        <v/>
      </c>
      <c r="G441" s="27" t="str">
        <f t="shared" si="85"/>
        <v/>
      </c>
      <c r="H441" s="37" t="str">
        <f t="shared" si="95"/>
        <v/>
      </c>
      <c r="I441" s="29" t="str">
        <f t="shared" si="96"/>
        <v/>
      </c>
      <c r="J441" s="30">
        <f t="shared" si="86"/>
        <v>0</v>
      </c>
      <c r="K441" s="31" t="str">
        <f t="shared" si="91"/>
        <v/>
      </c>
      <c r="L441" s="32">
        <f t="shared" si="87"/>
        <v>0</v>
      </c>
      <c r="M441" s="3">
        <f t="shared" si="88"/>
        <v>0</v>
      </c>
      <c r="N441" s="3" t="str">
        <f t="shared" si="92"/>
        <v/>
      </c>
      <c r="S441" s="3">
        <f t="shared" si="93"/>
        <v>0</v>
      </c>
      <c r="T441" s="33">
        <f>SUM($K$5:K441)</f>
        <v>230.46536368671605</v>
      </c>
      <c r="U441" s="34">
        <f t="shared" si="94"/>
        <v>0</v>
      </c>
      <c r="V441" s="35" t="str">
        <f t="shared" si="97"/>
        <v/>
      </c>
      <c r="W441" s="36">
        <f t="shared" si="89"/>
        <v>0</v>
      </c>
      <c r="X441" s="35" t="str">
        <f t="shared" si="90"/>
        <v/>
      </c>
      <c r="AA441"/>
      <c r="AB441"/>
      <c r="AC441"/>
      <c r="AD441"/>
      <c r="AE441"/>
    </row>
    <row r="442" spans="1:31" ht="14.4">
      <c r="A442"/>
      <c r="B442"/>
      <c r="C442"/>
      <c r="D442"/>
      <c r="E442" s="25" t="s">
        <v>61</v>
      </c>
      <c r="F442" s="26" t="str">
        <f t="shared" si="84"/>
        <v/>
      </c>
      <c r="G442" s="27" t="str">
        <f t="shared" si="85"/>
        <v/>
      </c>
      <c r="H442" s="37" t="str">
        <f t="shared" si="95"/>
        <v/>
      </c>
      <c r="I442" s="29" t="str">
        <f t="shared" si="96"/>
        <v/>
      </c>
      <c r="J442" s="30">
        <f t="shared" si="86"/>
        <v>0</v>
      </c>
      <c r="K442" s="31" t="str">
        <f t="shared" si="91"/>
        <v/>
      </c>
      <c r="L442" s="32">
        <f t="shared" si="87"/>
        <v>0</v>
      </c>
      <c r="M442" s="3">
        <f t="shared" si="88"/>
        <v>0</v>
      </c>
      <c r="N442" s="3" t="str">
        <f t="shared" si="92"/>
        <v/>
      </c>
      <c r="S442" s="3">
        <f t="shared" si="93"/>
        <v>0</v>
      </c>
      <c r="T442" s="33">
        <f>SUM($K$5:K442)</f>
        <v>230.46536368671605</v>
      </c>
      <c r="U442" s="34">
        <f t="shared" si="94"/>
        <v>0</v>
      </c>
      <c r="V442" s="35" t="str">
        <f t="shared" si="97"/>
        <v/>
      </c>
      <c r="W442" s="36">
        <f t="shared" si="89"/>
        <v>0</v>
      </c>
      <c r="X442" s="35" t="str">
        <f t="shared" si="90"/>
        <v/>
      </c>
      <c r="AA442"/>
      <c r="AB442"/>
      <c r="AC442"/>
      <c r="AD442"/>
      <c r="AE442"/>
    </row>
    <row r="443" spans="1:31" ht="14.4">
      <c r="A443"/>
      <c r="B443"/>
      <c r="C443"/>
      <c r="D443"/>
      <c r="E443" s="25" t="s">
        <v>61</v>
      </c>
      <c r="F443" s="26" t="str">
        <f t="shared" si="84"/>
        <v/>
      </c>
      <c r="G443" s="27" t="str">
        <f t="shared" si="85"/>
        <v/>
      </c>
      <c r="H443" s="37" t="str">
        <f t="shared" si="95"/>
        <v/>
      </c>
      <c r="I443" s="29" t="str">
        <f t="shared" si="96"/>
        <v/>
      </c>
      <c r="J443" s="30">
        <f t="shared" si="86"/>
        <v>0</v>
      </c>
      <c r="K443" s="31" t="str">
        <f t="shared" si="91"/>
        <v/>
      </c>
      <c r="L443" s="32">
        <f t="shared" si="87"/>
        <v>0</v>
      </c>
      <c r="M443" s="3">
        <f t="shared" si="88"/>
        <v>0</v>
      </c>
      <c r="N443" s="3" t="str">
        <f t="shared" si="92"/>
        <v/>
      </c>
      <c r="S443" s="3">
        <f t="shared" si="93"/>
        <v>0</v>
      </c>
      <c r="T443" s="33">
        <f>SUM($K$5:K443)</f>
        <v>230.46536368671605</v>
      </c>
      <c r="U443" s="34">
        <f t="shared" si="94"/>
        <v>0</v>
      </c>
      <c r="V443" s="35" t="str">
        <f t="shared" si="97"/>
        <v/>
      </c>
      <c r="W443" s="36">
        <f t="shared" si="89"/>
        <v>0</v>
      </c>
      <c r="X443" s="35" t="str">
        <f t="shared" si="90"/>
        <v/>
      </c>
      <c r="AA443"/>
      <c r="AB443"/>
      <c r="AC443"/>
      <c r="AD443"/>
      <c r="AE443"/>
    </row>
    <row r="444" spans="1:31" ht="14.4">
      <c r="A444"/>
      <c r="B444"/>
      <c r="C444"/>
      <c r="D444"/>
      <c r="E444" s="25" t="s">
        <v>61</v>
      </c>
      <c r="F444" s="26" t="str">
        <f t="shared" si="84"/>
        <v/>
      </c>
      <c r="G444" s="27" t="str">
        <f t="shared" si="85"/>
        <v/>
      </c>
      <c r="H444" s="37" t="str">
        <f t="shared" si="95"/>
        <v/>
      </c>
      <c r="I444" s="29" t="str">
        <f t="shared" si="96"/>
        <v/>
      </c>
      <c r="J444" s="30">
        <f t="shared" si="86"/>
        <v>0</v>
      </c>
      <c r="K444" s="31" t="str">
        <f t="shared" si="91"/>
        <v/>
      </c>
      <c r="L444" s="32">
        <f t="shared" si="87"/>
        <v>0</v>
      </c>
      <c r="M444" s="3">
        <f t="shared" si="88"/>
        <v>0</v>
      </c>
      <c r="N444" s="3" t="str">
        <f t="shared" si="92"/>
        <v/>
      </c>
      <c r="S444" s="3">
        <f t="shared" si="93"/>
        <v>0</v>
      </c>
      <c r="T444" s="33">
        <f>SUM($K$5:K444)</f>
        <v>230.46536368671605</v>
      </c>
      <c r="U444" s="34">
        <f t="shared" si="94"/>
        <v>0</v>
      </c>
      <c r="V444" s="35" t="str">
        <f t="shared" si="97"/>
        <v/>
      </c>
      <c r="W444" s="36">
        <f t="shared" si="89"/>
        <v>0</v>
      </c>
      <c r="X444" s="35" t="str">
        <f t="shared" si="90"/>
        <v/>
      </c>
      <c r="AA444"/>
      <c r="AB444"/>
      <c r="AC444"/>
      <c r="AD444"/>
      <c r="AE444"/>
    </row>
    <row r="445" spans="1:31" ht="14.4">
      <c r="A445"/>
      <c r="B445"/>
      <c r="C445"/>
      <c r="D445"/>
      <c r="E445" s="25" t="s">
        <v>61</v>
      </c>
      <c r="F445" s="26" t="str">
        <f t="shared" si="84"/>
        <v/>
      </c>
      <c r="G445" s="27" t="str">
        <f t="shared" si="85"/>
        <v/>
      </c>
      <c r="H445" s="37" t="str">
        <f t="shared" si="95"/>
        <v/>
      </c>
      <c r="I445" s="29" t="str">
        <f t="shared" si="96"/>
        <v/>
      </c>
      <c r="J445" s="30">
        <f t="shared" si="86"/>
        <v>0</v>
      </c>
      <c r="K445" s="31" t="str">
        <f t="shared" si="91"/>
        <v/>
      </c>
      <c r="L445" s="32">
        <f t="shared" si="87"/>
        <v>0</v>
      </c>
      <c r="M445" s="3">
        <f t="shared" si="88"/>
        <v>0</v>
      </c>
      <c r="N445" s="3" t="str">
        <f t="shared" si="92"/>
        <v/>
      </c>
      <c r="S445" s="3">
        <f t="shared" si="93"/>
        <v>0</v>
      </c>
      <c r="T445" s="33">
        <f>SUM($K$5:K445)</f>
        <v>230.46536368671605</v>
      </c>
      <c r="U445" s="34">
        <f t="shared" si="94"/>
        <v>0</v>
      </c>
      <c r="V445" s="35" t="str">
        <f t="shared" si="97"/>
        <v/>
      </c>
      <c r="W445" s="36">
        <f t="shared" si="89"/>
        <v>0</v>
      </c>
      <c r="X445" s="35" t="str">
        <f t="shared" si="90"/>
        <v/>
      </c>
      <c r="AA445"/>
      <c r="AB445"/>
      <c r="AC445"/>
      <c r="AD445"/>
      <c r="AE445"/>
    </row>
    <row r="446" spans="1:31" ht="14.4">
      <c r="A446"/>
      <c r="B446"/>
      <c r="C446"/>
      <c r="D446"/>
      <c r="E446" s="25" t="s">
        <v>61</v>
      </c>
      <c r="F446" s="26" t="str">
        <f t="shared" si="84"/>
        <v/>
      </c>
      <c r="G446" s="27" t="str">
        <f t="shared" si="85"/>
        <v/>
      </c>
      <c r="H446" s="37" t="str">
        <f t="shared" si="95"/>
        <v/>
      </c>
      <c r="I446" s="29" t="str">
        <f t="shared" si="96"/>
        <v/>
      </c>
      <c r="J446" s="30">
        <f t="shared" si="86"/>
        <v>0</v>
      </c>
      <c r="K446" s="31" t="str">
        <f t="shared" si="91"/>
        <v/>
      </c>
      <c r="L446" s="32">
        <f t="shared" si="87"/>
        <v>0</v>
      </c>
      <c r="M446" s="3">
        <f t="shared" si="88"/>
        <v>0</v>
      </c>
      <c r="N446" s="3" t="str">
        <f t="shared" si="92"/>
        <v/>
      </c>
      <c r="S446" s="3">
        <f t="shared" si="93"/>
        <v>0</v>
      </c>
      <c r="T446" s="33">
        <f>SUM($K$5:K446)</f>
        <v>230.46536368671605</v>
      </c>
      <c r="U446" s="34">
        <f t="shared" si="94"/>
        <v>0</v>
      </c>
      <c r="V446" s="35" t="str">
        <f t="shared" si="97"/>
        <v/>
      </c>
      <c r="W446" s="36">
        <f t="shared" si="89"/>
        <v>0</v>
      </c>
      <c r="X446" s="35" t="str">
        <f t="shared" si="90"/>
        <v/>
      </c>
      <c r="AA446"/>
      <c r="AB446"/>
      <c r="AC446"/>
      <c r="AD446"/>
      <c r="AE446"/>
    </row>
    <row r="447" spans="1:31" ht="14.4">
      <c r="A447"/>
      <c r="B447"/>
      <c r="C447"/>
      <c r="D447"/>
      <c r="E447" s="25" t="s">
        <v>61</v>
      </c>
      <c r="F447" s="26" t="str">
        <f t="shared" si="84"/>
        <v/>
      </c>
      <c r="G447" s="27" t="str">
        <f t="shared" si="85"/>
        <v/>
      </c>
      <c r="H447" s="37" t="str">
        <f t="shared" si="95"/>
        <v/>
      </c>
      <c r="I447" s="29" t="str">
        <f t="shared" si="96"/>
        <v/>
      </c>
      <c r="J447" s="30">
        <f t="shared" si="86"/>
        <v>0</v>
      </c>
      <c r="K447" s="31" t="str">
        <f t="shared" si="91"/>
        <v/>
      </c>
      <c r="L447" s="32">
        <f t="shared" si="87"/>
        <v>0</v>
      </c>
      <c r="M447" s="3">
        <f t="shared" si="88"/>
        <v>0</v>
      </c>
      <c r="N447" s="3" t="str">
        <f t="shared" si="92"/>
        <v/>
      </c>
      <c r="S447" s="3">
        <f t="shared" si="93"/>
        <v>0</v>
      </c>
      <c r="T447" s="33">
        <f>SUM($K$5:K447)</f>
        <v>230.46536368671605</v>
      </c>
      <c r="U447" s="34">
        <f t="shared" si="94"/>
        <v>0</v>
      </c>
      <c r="V447" s="35" t="str">
        <f t="shared" si="97"/>
        <v/>
      </c>
      <c r="W447" s="36">
        <f t="shared" si="89"/>
        <v>0</v>
      </c>
      <c r="X447" s="35" t="str">
        <f t="shared" si="90"/>
        <v/>
      </c>
      <c r="AA447"/>
      <c r="AB447"/>
      <c r="AC447"/>
      <c r="AD447"/>
      <c r="AE447"/>
    </row>
    <row r="448" spans="1:31" ht="14.4">
      <c r="A448"/>
      <c r="B448"/>
      <c r="C448"/>
      <c r="D448"/>
      <c r="E448" s="25" t="s">
        <v>61</v>
      </c>
      <c r="F448" s="26" t="str">
        <f t="shared" si="84"/>
        <v/>
      </c>
      <c r="G448" s="27" t="str">
        <f t="shared" si="85"/>
        <v/>
      </c>
      <c r="H448" s="37" t="str">
        <f t="shared" si="95"/>
        <v/>
      </c>
      <c r="I448" s="29" t="str">
        <f t="shared" si="96"/>
        <v/>
      </c>
      <c r="J448" s="30">
        <f t="shared" si="86"/>
        <v>0</v>
      </c>
      <c r="K448" s="31" t="str">
        <f t="shared" si="91"/>
        <v/>
      </c>
      <c r="L448" s="32">
        <f t="shared" si="87"/>
        <v>0</v>
      </c>
      <c r="M448" s="3">
        <f t="shared" si="88"/>
        <v>0</v>
      </c>
      <c r="N448" s="3" t="str">
        <f t="shared" si="92"/>
        <v/>
      </c>
      <c r="S448" s="3">
        <f t="shared" si="93"/>
        <v>0</v>
      </c>
      <c r="T448" s="33">
        <f>SUM($K$5:K448)</f>
        <v>230.46536368671605</v>
      </c>
      <c r="U448" s="34">
        <f t="shared" si="94"/>
        <v>0</v>
      </c>
      <c r="V448" s="35" t="str">
        <f t="shared" si="97"/>
        <v/>
      </c>
      <c r="W448" s="36">
        <f t="shared" si="89"/>
        <v>0</v>
      </c>
      <c r="X448" s="35" t="str">
        <f t="shared" si="90"/>
        <v/>
      </c>
      <c r="AA448"/>
      <c r="AB448"/>
      <c r="AC448"/>
      <c r="AD448"/>
      <c r="AE448"/>
    </row>
    <row r="449" spans="1:31" ht="14.4">
      <c r="A449"/>
      <c r="B449"/>
      <c r="C449"/>
      <c r="D449"/>
      <c r="E449" s="25" t="s">
        <v>61</v>
      </c>
      <c r="F449" s="26" t="str">
        <f t="shared" si="84"/>
        <v/>
      </c>
      <c r="G449" s="27" t="str">
        <f t="shared" si="85"/>
        <v/>
      </c>
      <c r="H449" s="37" t="str">
        <f t="shared" si="95"/>
        <v/>
      </c>
      <c r="I449" s="29" t="str">
        <f t="shared" si="96"/>
        <v/>
      </c>
      <c r="J449" s="30">
        <f t="shared" si="86"/>
        <v>0</v>
      </c>
      <c r="K449" s="31" t="str">
        <f t="shared" si="91"/>
        <v/>
      </c>
      <c r="L449" s="32">
        <f t="shared" si="87"/>
        <v>0</v>
      </c>
      <c r="M449" s="3">
        <f t="shared" si="88"/>
        <v>0</v>
      </c>
      <c r="N449" s="3" t="str">
        <f t="shared" si="92"/>
        <v/>
      </c>
      <c r="S449" s="3">
        <f t="shared" si="93"/>
        <v>0</v>
      </c>
      <c r="T449" s="33">
        <f>SUM($K$5:K449)</f>
        <v>230.46536368671605</v>
      </c>
      <c r="U449" s="34">
        <f t="shared" si="94"/>
        <v>0</v>
      </c>
      <c r="V449" s="35" t="str">
        <f t="shared" si="97"/>
        <v/>
      </c>
      <c r="W449" s="36">
        <f t="shared" si="89"/>
        <v>0</v>
      </c>
      <c r="X449" s="35" t="str">
        <f t="shared" si="90"/>
        <v/>
      </c>
      <c r="AA449"/>
      <c r="AB449"/>
      <c r="AC449"/>
      <c r="AD449"/>
      <c r="AE449"/>
    </row>
    <row r="450" spans="1:31" ht="14.4">
      <c r="A450"/>
      <c r="B450"/>
      <c r="C450"/>
      <c r="D450"/>
      <c r="E450" s="25" t="s">
        <v>61</v>
      </c>
      <c r="F450" s="26" t="str">
        <f t="shared" si="84"/>
        <v/>
      </c>
      <c r="G450" s="27" t="str">
        <f t="shared" si="85"/>
        <v/>
      </c>
      <c r="H450" s="37" t="str">
        <f t="shared" si="95"/>
        <v/>
      </c>
      <c r="I450" s="29" t="str">
        <f t="shared" si="96"/>
        <v/>
      </c>
      <c r="J450" s="30">
        <f t="shared" si="86"/>
        <v>0</v>
      </c>
      <c r="K450" s="31" t="str">
        <f t="shared" si="91"/>
        <v/>
      </c>
      <c r="L450" s="32">
        <f t="shared" si="87"/>
        <v>0</v>
      </c>
      <c r="M450" s="3">
        <f t="shared" si="88"/>
        <v>0</v>
      </c>
      <c r="N450" s="3" t="str">
        <f t="shared" si="92"/>
        <v/>
      </c>
      <c r="S450" s="3">
        <f t="shared" si="93"/>
        <v>0</v>
      </c>
      <c r="T450" s="33">
        <f>SUM($K$5:K450)</f>
        <v>230.46536368671605</v>
      </c>
      <c r="U450" s="34">
        <f t="shared" si="94"/>
        <v>0</v>
      </c>
      <c r="V450" s="35" t="str">
        <f t="shared" si="97"/>
        <v/>
      </c>
      <c r="W450" s="36">
        <f t="shared" si="89"/>
        <v>0</v>
      </c>
      <c r="X450" s="35" t="str">
        <f t="shared" si="90"/>
        <v/>
      </c>
      <c r="AA450"/>
      <c r="AB450"/>
      <c r="AC450"/>
      <c r="AD450"/>
      <c r="AE450"/>
    </row>
    <row r="451" spans="1:31" ht="14.4">
      <c r="A451"/>
      <c r="B451"/>
      <c r="C451"/>
      <c r="D451"/>
      <c r="E451" s="25" t="s">
        <v>61</v>
      </c>
      <c r="F451" s="26" t="str">
        <f t="shared" si="84"/>
        <v/>
      </c>
      <c r="G451" s="27" t="str">
        <f t="shared" si="85"/>
        <v/>
      </c>
      <c r="H451" s="37" t="str">
        <f t="shared" si="95"/>
        <v/>
      </c>
      <c r="I451" s="29" t="str">
        <f t="shared" si="96"/>
        <v/>
      </c>
      <c r="J451" s="30">
        <f t="shared" si="86"/>
        <v>0</v>
      </c>
      <c r="K451" s="31" t="str">
        <f t="shared" si="91"/>
        <v/>
      </c>
      <c r="L451" s="32">
        <f t="shared" si="87"/>
        <v>0</v>
      </c>
      <c r="M451" s="3">
        <f t="shared" si="88"/>
        <v>0</v>
      </c>
      <c r="N451" s="3" t="str">
        <f t="shared" si="92"/>
        <v/>
      </c>
      <c r="S451" s="3">
        <f t="shared" si="93"/>
        <v>0</v>
      </c>
      <c r="T451" s="33">
        <f>SUM($K$5:K451)</f>
        <v>230.46536368671605</v>
      </c>
      <c r="U451" s="34">
        <f t="shared" si="94"/>
        <v>0</v>
      </c>
      <c r="V451" s="35" t="str">
        <f t="shared" si="97"/>
        <v/>
      </c>
      <c r="W451" s="36">
        <f t="shared" si="89"/>
        <v>0</v>
      </c>
      <c r="X451" s="35" t="str">
        <f t="shared" si="90"/>
        <v/>
      </c>
      <c r="AA451"/>
      <c r="AB451"/>
      <c r="AC451"/>
      <c r="AD451"/>
      <c r="AE451"/>
    </row>
    <row r="452" spans="1:31" ht="14.4">
      <c r="A452"/>
      <c r="B452"/>
      <c r="C452"/>
      <c r="D452"/>
      <c r="E452" s="25" t="s">
        <v>61</v>
      </c>
      <c r="F452" s="26" t="str">
        <f t="shared" si="84"/>
        <v/>
      </c>
      <c r="G452" s="27" t="str">
        <f t="shared" si="85"/>
        <v/>
      </c>
      <c r="H452" s="37" t="str">
        <f t="shared" si="95"/>
        <v/>
      </c>
      <c r="I452" s="29" t="str">
        <f t="shared" si="96"/>
        <v/>
      </c>
      <c r="J452" s="30">
        <f t="shared" si="86"/>
        <v>0</v>
      </c>
      <c r="K452" s="31" t="str">
        <f t="shared" si="91"/>
        <v/>
      </c>
      <c r="L452" s="32">
        <f t="shared" si="87"/>
        <v>0</v>
      </c>
      <c r="M452" s="3">
        <f t="shared" si="88"/>
        <v>0</v>
      </c>
      <c r="N452" s="3" t="str">
        <f t="shared" si="92"/>
        <v/>
      </c>
      <c r="S452" s="3">
        <f t="shared" si="93"/>
        <v>0</v>
      </c>
      <c r="T452" s="33">
        <f>SUM($K$5:K452)</f>
        <v>230.46536368671605</v>
      </c>
      <c r="U452" s="34">
        <f t="shared" si="94"/>
        <v>0</v>
      </c>
      <c r="V452" s="35" t="str">
        <f t="shared" si="97"/>
        <v/>
      </c>
      <c r="W452" s="36">
        <f t="shared" si="89"/>
        <v>0</v>
      </c>
      <c r="X452" s="35" t="str">
        <f t="shared" si="90"/>
        <v/>
      </c>
      <c r="AA452"/>
      <c r="AB452"/>
      <c r="AC452"/>
      <c r="AD452"/>
      <c r="AE452"/>
    </row>
    <row r="453" spans="1:31" ht="14.4">
      <c r="A453"/>
      <c r="B453"/>
      <c r="C453"/>
      <c r="D453"/>
      <c r="E453" s="25" t="s">
        <v>61</v>
      </c>
      <c r="F453" s="26" t="str">
        <f t="shared" ref="F453:F516" si="98">IF(ISERROR(IF(B453="Redemption",-C453,IF(B453="Dividend",0,C453))/E453),"",IF(B453="Redemption",-C453,IF(B453="Dividend",0,C453))/E453)</f>
        <v/>
      </c>
      <c r="G453" s="27" t="str">
        <f t="shared" ref="G453:G516" si="99">IF(A453&lt;&gt;"",IF(B453="Redemption","",IF(B453="Dividend","",F453*navmf1)),"")</f>
        <v/>
      </c>
      <c r="H453" s="37" t="str">
        <f t="shared" si="95"/>
        <v/>
      </c>
      <c r="I453" s="29" t="str">
        <f t="shared" si="96"/>
        <v/>
      </c>
      <c r="J453" s="30">
        <f t="shared" ref="J453:J516" si="100">IF(A453="",IF(I452=actualvalue,xirrvalue,IF(A453="",0,IF(B453="Purchase",-C453,IF(B453="Dividend",0,IF(B453="Redemption",C453,))))),IF(A453="",0,IF(B453="Purchase",-C453,IF(B453="Dividend",0,IF(B453="Redemption",C453,)))))</f>
        <v>0</v>
      </c>
      <c r="K453" s="31" t="str">
        <f t="shared" si="91"/>
        <v/>
      </c>
      <c r="L453" s="32">
        <f t="shared" ref="L453:L516" si="101">IF(J453=xirrvalue,IF($P$8&lt;0.1,$P$17,date),IF(J453=0,0,IF(J453="","",A453)))</f>
        <v>0</v>
      </c>
      <c r="M453" s="3">
        <f t="shared" ref="M453:M516" si="102">IF(B454="Purchase",C454,0)</f>
        <v>0</v>
      </c>
      <c r="N453" s="3" t="str">
        <f t="shared" si="92"/>
        <v/>
      </c>
      <c r="S453" s="3">
        <f t="shared" si="93"/>
        <v>0</v>
      </c>
      <c r="T453" s="33">
        <f>SUM($K$5:K453)</f>
        <v>230.46536368671605</v>
      </c>
      <c r="U453" s="34">
        <f t="shared" si="94"/>
        <v>0</v>
      </c>
      <c r="V453" s="35" t="str">
        <f t="shared" si="97"/>
        <v/>
      </c>
      <c r="W453" s="36">
        <f t="shared" ref="W453:W516" si="103">IF(J453=xirrvalue,actualvalue,C453)</f>
        <v>0</v>
      </c>
      <c r="X453" s="35" t="str">
        <f t="shared" ref="X453:X516" si="104">IF(E453="","",E453)</f>
        <v/>
      </c>
      <c r="AA453"/>
      <c r="AB453"/>
      <c r="AC453"/>
      <c r="AD453"/>
      <c r="AE453"/>
    </row>
    <row r="454" spans="1:31" ht="14.4">
      <c r="A454"/>
      <c r="B454"/>
      <c r="C454"/>
      <c r="D454"/>
      <c r="E454" s="25" t="s">
        <v>61</v>
      </c>
      <c r="F454" s="26" t="str">
        <f t="shared" si="98"/>
        <v/>
      </c>
      <c r="G454" s="27" t="str">
        <f t="shared" si="99"/>
        <v/>
      </c>
      <c r="H454" s="37" t="str">
        <f t="shared" si="95"/>
        <v/>
      </c>
      <c r="I454" s="29" t="str">
        <f t="shared" si="96"/>
        <v/>
      </c>
      <c r="J454" s="30">
        <f t="shared" si="100"/>
        <v>0</v>
      </c>
      <c r="K454" s="31" t="str">
        <f t="shared" ref="K454:K517" si="105">IF(B454="Purchase",F454,IF(B454="Redemption",F454,IF(B454="Dividend",S454*T453/D454,"")))</f>
        <v/>
      </c>
      <c r="L454" s="32">
        <f t="shared" si="101"/>
        <v>0</v>
      </c>
      <c r="M454" s="3">
        <f t="shared" si="102"/>
        <v>0</v>
      </c>
      <c r="N454" s="3" t="str">
        <f t="shared" ref="N454:N517" si="106">IF(A454="","",IF(ISERROR(E454),ROW(A454),""))</f>
        <v/>
      </c>
      <c r="S454" s="3">
        <f t="shared" ref="S454:S517" si="107">IF(B454="Dividend",C454/H454,0)</f>
        <v>0</v>
      </c>
      <c r="T454" s="33">
        <f>SUM($K$5:K454)</f>
        <v>230.46536368671605</v>
      </c>
      <c r="U454" s="34">
        <f t="shared" ref="U454:U517" si="108">IF(J454=xirrvalue,date,A454)</f>
        <v>0</v>
      </c>
      <c r="V454" s="35" t="str">
        <f t="shared" si="97"/>
        <v/>
      </c>
      <c r="W454" s="36">
        <f t="shared" si="103"/>
        <v>0</v>
      </c>
      <c r="X454" s="35" t="str">
        <f t="shared" si="104"/>
        <v/>
      </c>
      <c r="AA454"/>
      <c r="AB454"/>
      <c r="AC454"/>
      <c r="AD454"/>
      <c r="AE454"/>
    </row>
    <row r="455" spans="1:31" ht="14.4">
      <c r="A455"/>
      <c r="B455"/>
      <c r="C455"/>
      <c r="D455"/>
      <c r="E455" s="25" t="s">
        <v>61</v>
      </c>
      <c r="F455" s="26" t="str">
        <f t="shared" si="98"/>
        <v/>
      </c>
      <c r="G455" s="27" t="str">
        <f t="shared" si="99"/>
        <v/>
      </c>
      <c r="H455" s="37" t="str">
        <f t="shared" ref="H455:H518" si="109">IF(ISERROR(H454+F455),"",H454+F455)</f>
        <v/>
      </c>
      <c r="I455" s="29" t="str">
        <f t="shared" ref="I455:I518" si="110">IF(ISERROR(H455*navmf1),"",H455*navmf1)</f>
        <v/>
      </c>
      <c r="J455" s="30">
        <f t="shared" si="100"/>
        <v>0</v>
      </c>
      <c r="K455" s="31" t="str">
        <f t="shared" si="105"/>
        <v/>
      </c>
      <c r="L455" s="32">
        <f t="shared" si="101"/>
        <v>0</v>
      </c>
      <c r="M455" s="3">
        <f t="shared" si="102"/>
        <v>0</v>
      </c>
      <c r="N455" s="3" t="str">
        <f t="shared" si="106"/>
        <v/>
      </c>
      <c r="S455" s="3">
        <f t="shared" si="107"/>
        <v>0</v>
      </c>
      <c r="T455" s="33">
        <f>SUM($K$5:K455)</f>
        <v>230.46536368671605</v>
      </c>
      <c r="U455" s="34">
        <f t="shared" si="108"/>
        <v>0</v>
      </c>
      <c r="V455" s="35" t="str">
        <f t="shared" si="97"/>
        <v/>
      </c>
      <c r="W455" s="36">
        <f t="shared" si="103"/>
        <v>0</v>
      </c>
      <c r="X455" s="35" t="str">
        <f t="shared" si="104"/>
        <v/>
      </c>
      <c r="AA455"/>
      <c r="AB455"/>
      <c r="AC455"/>
      <c r="AD455"/>
      <c r="AE455"/>
    </row>
    <row r="456" spans="1:31" ht="14.4">
      <c r="A456"/>
      <c r="B456"/>
      <c r="C456"/>
      <c r="D456"/>
      <c r="E456" s="25" t="s">
        <v>61</v>
      </c>
      <c r="F456" s="26" t="str">
        <f t="shared" si="98"/>
        <v/>
      </c>
      <c r="G456" s="27" t="str">
        <f t="shared" si="99"/>
        <v/>
      </c>
      <c r="H456" s="37" t="str">
        <f t="shared" si="109"/>
        <v/>
      </c>
      <c r="I456" s="29" t="str">
        <f t="shared" si="110"/>
        <v/>
      </c>
      <c r="J456" s="30">
        <f t="shared" si="100"/>
        <v>0</v>
      </c>
      <c r="K456" s="31" t="str">
        <f t="shared" si="105"/>
        <v/>
      </c>
      <c r="L456" s="32">
        <f t="shared" si="101"/>
        <v>0</v>
      </c>
      <c r="M456" s="3">
        <f t="shared" si="102"/>
        <v>0</v>
      </c>
      <c r="N456" s="3" t="str">
        <f t="shared" si="106"/>
        <v/>
      </c>
      <c r="S456" s="3">
        <f t="shared" si="107"/>
        <v>0</v>
      </c>
      <c r="T456" s="33">
        <f>SUM($K$5:K456)</f>
        <v>230.46536368671605</v>
      </c>
      <c r="U456" s="34">
        <f t="shared" si="108"/>
        <v>0</v>
      </c>
      <c r="V456" s="35" t="str">
        <f t="shared" si="97"/>
        <v/>
      </c>
      <c r="W456" s="36">
        <f t="shared" si="103"/>
        <v>0</v>
      </c>
      <c r="X456" s="35" t="str">
        <f t="shared" si="104"/>
        <v/>
      </c>
      <c r="AA456"/>
      <c r="AB456"/>
      <c r="AC456"/>
      <c r="AD456"/>
      <c r="AE456"/>
    </row>
    <row r="457" spans="1:31" ht="14.4">
      <c r="A457"/>
      <c r="B457"/>
      <c r="C457"/>
      <c r="D457"/>
      <c r="E457" s="25" t="s">
        <v>61</v>
      </c>
      <c r="F457" s="26" t="str">
        <f t="shared" si="98"/>
        <v/>
      </c>
      <c r="G457" s="27" t="str">
        <f t="shared" si="99"/>
        <v/>
      </c>
      <c r="H457" s="37" t="str">
        <f t="shared" si="109"/>
        <v/>
      </c>
      <c r="I457" s="29" t="str">
        <f t="shared" si="110"/>
        <v/>
      </c>
      <c r="J457" s="30">
        <f t="shared" si="100"/>
        <v>0</v>
      </c>
      <c r="K457" s="31" t="str">
        <f t="shared" si="105"/>
        <v/>
      </c>
      <c r="L457" s="32">
        <f t="shared" si="101"/>
        <v>0</v>
      </c>
      <c r="M457" s="3">
        <f t="shared" si="102"/>
        <v>0</v>
      </c>
      <c r="N457" s="3" t="str">
        <f t="shared" si="106"/>
        <v/>
      </c>
      <c r="S457" s="3">
        <f t="shared" si="107"/>
        <v>0</v>
      </c>
      <c r="T457" s="33">
        <f>SUM($K$5:K457)</f>
        <v>230.46536368671605</v>
      </c>
      <c r="U457" s="34">
        <f t="shared" si="108"/>
        <v>0</v>
      </c>
      <c r="V457" s="35" t="str">
        <f t="shared" ref="V457:V520" si="111">IF(B457="","",B457)</f>
        <v/>
      </c>
      <c r="W457" s="36">
        <f t="shared" si="103"/>
        <v>0</v>
      </c>
      <c r="X457" s="35" t="str">
        <f t="shared" si="104"/>
        <v/>
      </c>
      <c r="AA457"/>
      <c r="AB457"/>
      <c r="AC457"/>
      <c r="AD457"/>
      <c r="AE457"/>
    </row>
    <row r="458" spans="1:31" ht="14.4">
      <c r="A458"/>
      <c r="B458"/>
      <c r="C458"/>
      <c r="D458"/>
      <c r="E458" s="25" t="s">
        <v>61</v>
      </c>
      <c r="F458" s="26" t="str">
        <f t="shared" si="98"/>
        <v/>
      </c>
      <c r="G458" s="27" t="str">
        <f t="shared" si="99"/>
        <v/>
      </c>
      <c r="H458" s="37" t="str">
        <f t="shared" si="109"/>
        <v/>
      </c>
      <c r="I458" s="29" t="str">
        <f t="shared" si="110"/>
        <v/>
      </c>
      <c r="J458" s="30">
        <f t="shared" si="100"/>
        <v>0</v>
      </c>
      <c r="K458" s="31" t="str">
        <f t="shared" si="105"/>
        <v/>
      </c>
      <c r="L458" s="32">
        <f t="shared" si="101"/>
        <v>0</v>
      </c>
      <c r="M458" s="3">
        <f t="shared" si="102"/>
        <v>0</v>
      </c>
      <c r="N458" s="3" t="str">
        <f t="shared" si="106"/>
        <v/>
      </c>
      <c r="S458" s="3">
        <f t="shared" si="107"/>
        <v>0</v>
      </c>
      <c r="T458" s="33">
        <f>SUM($K$5:K458)</f>
        <v>230.46536368671605</v>
      </c>
      <c r="U458" s="34">
        <f t="shared" si="108"/>
        <v>0</v>
      </c>
      <c r="V458" s="35" t="str">
        <f t="shared" si="111"/>
        <v/>
      </c>
      <c r="W458" s="36">
        <f t="shared" si="103"/>
        <v>0</v>
      </c>
      <c r="X458" s="35" t="str">
        <f t="shared" si="104"/>
        <v/>
      </c>
      <c r="AA458"/>
      <c r="AB458"/>
      <c r="AC458"/>
      <c r="AD458"/>
      <c r="AE458"/>
    </row>
    <row r="459" spans="1:31" ht="14.4">
      <c r="A459"/>
      <c r="B459"/>
      <c r="C459"/>
      <c r="D459"/>
      <c r="E459" s="25" t="s">
        <v>61</v>
      </c>
      <c r="F459" s="26" t="str">
        <f t="shared" si="98"/>
        <v/>
      </c>
      <c r="G459" s="27" t="str">
        <f t="shared" si="99"/>
        <v/>
      </c>
      <c r="H459" s="37" t="str">
        <f t="shared" si="109"/>
        <v/>
      </c>
      <c r="I459" s="29" t="str">
        <f t="shared" si="110"/>
        <v/>
      </c>
      <c r="J459" s="30">
        <f t="shared" si="100"/>
        <v>0</v>
      </c>
      <c r="K459" s="31" t="str">
        <f t="shared" si="105"/>
        <v/>
      </c>
      <c r="L459" s="32">
        <f t="shared" si="101"/>
        <v>0</v>
      </c>
      <c r="M459" s="3">
        <f t="shared" si="102"/>
        <v>0</v>
      </c>
      <c r="N459" s="3" t="str">
        <f t="shared" si="106"/>
        <v/>
      </c>
      <c r="S459" s="3">
        <f t="shared" si="107"/>
        <v>0</v>
      </c>
      <c r="T459" s="33">
        <f>SUM($K$5:K459)</f>
        <v>230.46536368671605</v>
      </c>
      <c r="U459" s="34">
        <f t="shared" si="108"/>
        <v>0</v>
      </c>
      <c r="V459" s="35" t="str">
        <f t="shared" si="111"/>
        <v/>
      </c>
      <c r="W459" s="36">
        <f t="shared" si="103"/>
        <v>0</v>
      </c>
      <c r="X459" s="35" t="str">
        <f t="shared" si="104"/>
        <v/>
      </c>
      <c r="AA459"/>
      <c r="AB459"/>
      <c r="AC459"/>
      <c r="AD459"/>
      <c r="AE459"/>
    </row>
    <row r="460" spans="1:31" ht="14.4">
      <c r="A460"/>
      <c r="B460"/>
      <c r="C460"/>
      <c r="D460"/>
      <c r="E460" s="25" t="s">
        <v>61</v>
      </c>
      <c r="F460" s="26" t="str">
        <f t="shared" si="98"/>
        <v/>
      </c>
      <c r="G460" s="27" t="str">
        <f t="shared" si="99"/>
        <v/>
      </c>
      <c r="H460" s="37" t="str">
        <f t="shared" si="109"/>
        <v/>
      </c>
      <c r="I460" s="29" t="str">
        <f t="shared" si="110"/>
        <v/>
      </c>
      <c r="J460" s="30">
        <f t="shared" si="100"/>
        <v>0</v>
      </c>
      <c r="K460" s="31" t="str">
        <f t="shared" si="105"/>
        <v/>
      </c>
      <c r="L460" s="32">
        <f t="shared" si="101"/>
        <v>0</v>
      </c>
      <c r="M460" s="3">
        <f t="shared" si="102"/>
        <v>0</v>
      </c>
      <c r="N460" s="3" t="str">
        <f t="shared" si="106"/>
        <v/>
      </c>
      <c r="S460" s="3">
        <f t="shared" si="107"/>
        <v>0</v>
      </c>
      <c r="T460" s="33">
        <f>SUM($K$5:K460)</f>
        <v>230.46536368671605</v>
      </c>
      <c r="U460" s="34">
        <f t="shared" si="108"/>
        <v>0</v>
      </c>
      <c r="V460" s="35" t="str">
        <f t="shared" si="111"/>
        <v/>
      </c>
      <c r="W460" s="36">
        <f t="shared" si="103"/>
        <v>0</v>
      </c>
      <c r="X460" s="35" t="str">
        <f t="shared" si="104"/>
        <v/>
      </c>
      <c r="AA460"/>
      <c r="AB460"/>
      <c r="AC460"/>
      <c r="AD460"/>
      <c r="AE460"/>
    </row>
    <row r="461" spans="1:31" ht="14.4">
      <c r="A461"/>
      <c r="B461"/>
      <c r="C461"/>
      <c r="D461"/>
      <c r="E461" s="25" t="s">
        <v>61</v>
      </c>
      <c r="F461" s="26" t="str">
        <f t="shared" si="98"/>
        <v/>
      </c>
      <c r="G461" s="27" t="str">
        <f t="shared" si="99"/>
        <v/>
      </c>
      <c r="H461" s="37" t="str">
        <f t="shared" si="109"/>
        <v/>
      </c>
      <c r="I461" s="29" t="str">
        <f t="shared" si="110"/>
        <v/>
      </c>
      <c r="J461" s="30">
        <f t="shared" si="100"/>
        <v>0</v>
      </c>
      <c r="K461" s="31" t="str">
        <f t="shared" si="105"/>
        <v/>
      </c>
      <c r="L461" s="32">
        <f t="shared" si="101"/>
        <v>0</v>
      </c>
      <c r="M461" s="3">
        <f t="shared" si="102"/>
        <v>0</v>
      </c>
      <c r="N461" s="3" t="str">
        <f t="shared" si="106"/>
        <v/>
      </c>
      <c r="S461" s="3">
        <f t="shared" si="107"/>
        <v>0</v>
      </c>
      <c r="T461" s="33">
        <f>SUM($K$5:K461)</f>
        <v>230.46536368671605</v>
      </c>
      <c r="U461" s="34">
        <f t="shared" si="108"/>
        <v>0</v>
      </c>
      <c r="V461" s="35" t="str">
        <f t="shared" si="111"/>
        <v/>
      </c>
      <c r="W461" s="36">
        <f t="shared" si="103"/>
        <v>0</v>
      </c>
      <c r="X461" s="35" t="str">
        <f t="shared" si="104"/>
        <v/>
      </c>
      <c r="AA461"/>
      <c r="AB461"/>
      <c r="AC461"/>
      <c r="AD461"/>
      <c r="AE461"/>
    </row>
    <row r="462" spans="1:31" ht="14.4">
      <c r="A462"/>
      <c r="B462"/>
      <c r="C462"/>
      <c r="D462"/>
      <c r="E462" s="25" t="s">
        <v>61</v>
      </c>
      <c r="F462" s="26" t="str">
        <f t="shared" si="98"/>
        <v/>
      </c>
      <c r="G462" s="27" t="str">
        <f t="shared" si="99"/>
        <v/>
      </c>
      <c r="H462" s="37" t="str">
        <f t="shared" si="109"/>
        <v/>
      </c>
      <c r="I462" s="29" t="str">
        <f t="shared" si="110"/>
        <v/>
      </c>
      <c r="J462" s="30">
        <f t="shared" si="100"/>
        <v>0</v>
      </c>
      <c r="K462" s="31" t="str">
        <f t="shared" si="105"/>
        <v/>
      </c>
      <c r="L462" s="32">
        <f t="shared" si="101"/>
        <v>0</v>
      </c>
      <c r="M462" s="3">
        <f t="shared" si="102"/>
        <v>0</v>
      </c>
      <c r="N462" s="3" t="str">
        <f t="shared" si="106"/>
        <v/>
      </c>
      <c r="S462" s="3">
        <f t="shared" si="107"/>
        <v>0</v>
      </c>
      <c r="T462" s="33">
        <f>SUM($K$5:K462)</f>
        <v>230.46536368671605</v>
      </c>
      <c r="U462" s="34">
        <f t="shared" si="108"/>
        <v>0</v>
      </c>
      <c r="V462" s="35" t="str">
        <f t="shared" si="111"/>
        <v/>
      </c>
      <c r="W462" s="36">
        <f t="shared" si="103"/>
        <v>0</v>
      </c>
      <c r="X462" s="35" t="str">
        <f t="shared" si="104"/>
        <v/>
      </c>
      <c r="AA462"/>
      <c r="AB462"/>
      <c r="AC462"/>
      <c r="AD462"/>
      <c r="AE462"/>
    </row>
    <row r="463" spans="1:31" ht="14.4">
      <c r="A463"/>
      <c r="B463"/>
      <c r="C463"/>
      <c r="D463"/>
      <c r="E463" s="25" t="s">
        <v>61</v>
      </c>
      <c r="F463" s="26" t="str">
        <f t="shared" si="98"/>
        <v/>
      </c>
      <c r="G463" s="27" t="str">
        <f t="shared" si="99"/>
        <v/>
      </c>
      <c r="H463" s="37" t="str">
        <f t="shared" si="109"/>
        <v/>
      </c>
      <c r="I463" s="29" t="str">
        <f t="shared" si="110"/>
        <v/>
      </c>
      <c r="J463" s="30">
        <f t="shared" si="100"/>
        <v>0</v>
      </c>
      <c r="K463" s="31" t="str">
        <f t="shared" si="105"/>
        <v/>
      </c>
      <c r="L463" s="32">
        <f t="shared" si="101"/>
        <v>0</v>
      </c>
      <c r="M463" s="3">
        <f t="shared" si="102"/>
        <v>0</v>
      </c>
      <c r="N463" s="3" t="str">
        <f t="shared" si="106"/>
        <v/>
      </c>
      <c r="S463" s="3">
        <f t="shared" si="107"/>
        <v>0</v>
      </c>
      <c r="T463" s="33">
        <f>SUM($K$5:K463)</f>
        <v>230.46536368671605</v>
      </c>
      <c r="U463" s="34">
        <f t="shared" si="108"/>
        <v>0</v>
      </c>
      <c r="V463" s="35" t="str">
        <f t="shared" si="111"/>
        <v/>
      </c>
      <c r="W463" s="36">
        <f t="shared" si="103"/>
        <v>0</v>
      </c>
      <c r="X463" s="35" t="str">
        <f t="shared" si="104"/>
        <v/>
      </c>
      <c r="AA463"/>
      <c r="AB463"/>
      <c r="AC463"/>
      <c r="AD463"/>
      <c r="AE463"/>
    </row>
    <row r="464" spans="1:31" ht="14.4">
      <c r="A464"/>
      <c r="B464"/>
      <c r="C464"/>
      <c r="D464"/>
      <c r="E464" s="25" t="s">
        <v>61</v>
      </c>
      <c r="F464" s="26" t="str">
        <f t="shared" si="98"/>
        <v/>
      </c>
      <c r="G464" s="27" t="str">
        <f t="shared" si="99"/>
        <v/>
      </c>
      <c r="H464" s="37" t="str">
        <f t="shared" si="109"/>
        <v/>
      </c>
      <c r="I464" s="29" t="str">
        <f t="shared" si="110"/>
        <v/>
      </c>
      <c r="J464" s="30">
        <f t="shared" si="100"/>
        <v>0</v>
      </c>
      <c r="K464" s="31" t="str">
        <f t="shared" si="105"/>
        <v/>
      </c>
      <c r="L464" s="32">
        <f t="shared" si="101"/>
        <v>0</v>
      </c>
      <c r="M464" s="3">
        <f t="shared" si="102"/>
        <v>0</v>
      </c>
      <c r="N464" s="3" t="str">
        <f t="shared" si="106"/>
        <v/>
      </c>
      <c r="S464" s="3">
        <f t="shared" si="107"/>
        <v>0</v>
      </c>
      <c r="T464" s="33">
        <f>SUM($K$5:K464)</f>
        <v>230.46536368671605</v>
      </c>
      <c r="U464" s="34">
        <f t="shared" si="108"/>
        <v>0</v>
      </c>
      <c r="V464" s="35" t="str">
        <f t="shared" si="111"/>
        <v/>
      </c>
      <c r="W464" s="36">
        <f t="shared" si="103"/>
        <v>0</v>
      </c>
      <c r="X464" s="35" t="str">
        <f t="shared" si="104"/>
        <v/>
      </c>
      <c r="AA464"/>
      <c r="AB464"/>
      <c r="AC464"/>
      <c r="AD464"/>
      <c r="AE464"/>
    </row>
    <row r="465" spans="1:31" ht="14.4">
      <c r="A465"/>
      <c r="B465"/>
      <c r="C465"/>
      <c r="D465"/>
      <c r="E465" s="25" t="s">
        <v>61</v>
      </c>
      <c r="F465" s="26" t="str">
        <f t="shared" si="98"/>
        <v/>
      </c>
      <c r="G465" s="27" t="str">
        <f t="shared" si="99"/>
        <v/>
      </c>
      <c r="H465" s="37" t="str">
        <f t="shared" si="109"/>
        <v/>
      </c>
      <c r="I465" s="29" t="str">
        <f t="shared" si="110"/>
        <v/>
      </c>
      <c r="J465" s="30">
        <f t="shared" si="100"/>
        <v>0</v>
      </c>
      <c r="K465" s="31" t="str">
        <f t="shared" si="105"/>
        <v/>
      </c>
      <c r="L465" s="32">
        <f t="shared" si="101"/>
        <v>0</v>
      </c>
      <c r="M465" s="3">
        <f t="shared" si="102"/>
        <v>0</v>
      </c>
      <c r="N465" s="3" t="str">
        <f t="shared" si="106"/>
        <v/>
      </c>
      <c r="S465" s="3">
        <f t="shared" si="107"/>
        <v>0</v>
      </c>
      <c r="T465" s="33">
        <f>SUM($K$5:K465)</f>
        <v>230.46536368671605</v>
      </c>
      <c r="U465" s="34">
        <f t="shared" si="108"/>
        <v>0</v>
      </c>
      <c r="V465" s="35" t="str">
        <f t="shared" si="111"/>
        <v/>
      </c>
      <c r="W465" s="36">
        <f t="shared" si="103"/>
        <v>0</v>
      </c>
      <c r="X465" s="35" t="str">
        <f t="shared" si="104"/>
        <v/>
      </c>
      <c r="AA465"/>
      <c r="AB465"/>
      <c r="AC465"/>
      <c r="AD465"/>
      <c r="AE465"/>
    </row>
    <row r="466" spans="1:31" ht="14.4">
      <c r="A466"/>
      <c r="B466"/>
      <c r="C466"/>
      <c r="D466"/>
      <c r="E466" s="25" t="s">
        <v>61</v>
      </c>
      <c r="F466" s="26" t="str">
        <f t="shared" si="98"/>
        <v/>
      </c>
      <c r="G466" s="27" t="str">
        <f t="shared" si="99"/>
        <v/>
      </c>
      <c r="H466" s="37" t="str">
        <f t="shared" si="109"/>
        <v/>
      </c>
      <c r="I466" s="29" t="str">
        <f t="shared" si="110"/>
        <v/>
      </c>
      <c r="J466" s="30">
        <f t="shared" si="100"/>
        <v>0</v>
      </c>
      <c r="K466" s="31" t="str">
        <f t="shared" si="105"/>
        <v/>
      </c>
      <c r="L466" s="32">
        <f t="shared" si="101"/>
        <v>0</v>
      </c>
      <c r="M466" s="3">
        <f t="shared" si="102"/>
        <v>0</v>
      </c>
      <c r="N466" s="3" t="str">
        <f t="shared" si="106"/>
        <v/>
      </c>
      <c r="S466" s="3">
        <f t="shared" si="107"/>
        <v>0</v>
      </c>
      <c r="T466" s="33">
        <f>SUM($K$5:K466)</f>
        <v>230.46536368671605</v>
      </c>
      <c r="U466" s="34">
        <f t="shared" si="108"/>
        <v>0</v>
      </c>
      <c r="V466" s="35" t="str">
        <f t="shared" si="111"/>
        <v/>
      </c>
      <c r="W466" s="36">
        <f t="shared" si="103"/>
        <v>0</v>
      </c>
      <c r="X466" s="35" t="str">
        <f t="shared" si="104"/>
        <v/>
      </c>
      <c r="AA466"/>
      <c r="AB466"/>
      <c r="AC466"/>
      <c r="AD466"/>
      <c r="AE466"/>
    </row>
    <row r="467" spans="1:31" ht="14.4">
      <c r="A467"/>
      <c r="B467"/>
      <c r="C467"/>
      <c r="D467"/>
      <c r="E467" s="25" t="s">
        <v>61</v>
      </c>
      <c r="F467" s="26" t="str">
        <f t="shared" si="98"/>
        <v/>
      </c>
      <c r="G467" s="27" t="str">
        <f t="shared" si="99"/>
        <v/>
      </c>
      <c r="H467" s="37" t="str">
        <f t="shared" si="109"/>
        <v/>
      </c>
      <c r="I467" s="29" t="str">
        <f t="shared" si="110"/>
        <v/>
      </c>
      <c r="J467" s="30">
        <f t="shared" si="100"/>
        <v>0</v>
      </c>
      <c r="K467" s="31" t="str">
        <f t="shared" si="105"/>
        <v/>
      </c>
      <c r="L467" s="32">
        <f t="shared" si="101"/>
        <v>0</v>
      </c>
      <c r="M467" s="3">
        <f t="shared" si="102"/>
        <v>0</v>
      </c>
      <c r="N467" s="3" t="str">
        <f t="shared" si="106"/>
        <v/>
      </c>
      <c r="S467" s="3">
        <f t="shared" si="107"/>
        <v>0</v>
      </c>
      <c r="T467" s="33">
        <f>SUM($K$5:K467)</f>
        <v>230.46536368671605</v>
      </c>
      <c r="U467" s="34">
        <f t="shared" si="108"/>
        <v>0</v>
      </c>
      <c r="V467" s="35" t="str">
        <f t="shared" si="111"/>
        <v/>
      </c>
      <c r="W467" s="36">
        <f t="shared" si="103"/>
        <v>0</v>
      </c>
      <c r="X467" s="35" t="str">
        <f t="shared" si="104"/>
        <v/>
      </c>
      <c r="AA467"/>
      <c r="AB467"/>
      <c r="AC467"/>
      <c r="AD467"/>
      <c r="AE467"/>
    </row>
    <row r="468" spans="1:31" ht="14.4">
      <c r="A468"/>
      <c r="B468"/>
      <c r="C468"/>
      <c r="D468"/>
      <c r="E468" s="25" t="s">
        <v>61</v>
      </c>
      <c r="F468" s="26" t="str">
        <f t="shared" si="98"/>
        <v/>
      </c>
      <c r="G468" s="27" t="str">
        <f t="shared" si="99"/>
        <v/>
      </c>
      <c r="H468" s="37" t="str">
        <f t="shared" si="109"/>
        <v/>
      </c>
      <c r="I468" s="29" t="str">
        <f t="shared" si="110"/>
        <v/>
      </c>
      <c r="J468" s="30">
        <f t="shared" si="100"/>
        <v>0</v>
      </c>
      <c r="K468" s="31" t="str">
        <f t="shared" si="105"/>
        <v/>
      </c>
      <c r="L468" s="32">
        <f t="shared" si="101"/>
        <v>0</v>
      </c>
      <c r="M468" s="3">
        <f t="shared" si="102"/>
        <v>0</v>
      </c>
      <c r="N468" s="3" t="str">
        <f t="shared" si="106"/>
        <v/>
      </c>
      <c r="S468" s="3">
        <f t="shared" si="107"/>
        <v>0</v>
      </c>
      <c r="T468" s="33">
        <f>SUM($K$5:K468)</f>
        <v>230.46536368671605</v>
      </c>
      <c r="U468" s="34">
        <f t="shared" si="108"/>
        <v>0</v>
      </c>
      <c r="V468" s="35" t="str">
        <f t="shared" si="111"/>
        <v/>
      </c>
      <c r="W468" s="36">
        <f t="shared" si="103"/>
        <v>0</v>
      </c>
      <c r="X468" s="35" t="str">
        <f t="shared" si="104"/>
        <v/>
      </c>
      <c r="AA468"/>
      <c r="AB468"/>
      <c r="AC468"/>
      <c r="AD468"/>
      <c r="AE468"/>
    </row>
    <row r="469" spans="1:31" ht="14.4">
      <c r="A469"/>
      <c r="B469"/>
      <c r="C469"/>
      <c r="D469"/>
      <c r="E469" s="25" t="s">
        <v>61</v>
      </c>
      <c r="F469" s="26" t="str">
        <f t="shared" si="98"/>
        <v/>
      </c>
      <c r="G469" s="27" t="str">
        <f t="shared" si="99"/>
        <v/>
      </c>
      <c r="H469" s="37" t="str">
        <f t="shared" si="109"/>
        <v/>
      </c>
      <c r="I469" s="29" t="str">
        <f t="shared" si="110"/>
        <v/>
      </c>
      <c r="J469" s="30">
        <f t="shared" si="100"/>
        <v>0</v>
      </c>
      <c r="K469" s="31" t="str">
        <f t="shared" si="105"/>
        <v/>
      </c>
      <c r="L469" s="32">
        <f t="shared" si="101"/>
        <v>0</v>
      </c>
      <c r="M469" s="3">
        <f t="shared" si="102"/>
        <v>0</v>
      </c>
      <c r="N469" s="3" t="str">
        <f t="shared" si="106"/>
        <v/>
      </c>
      <c r="S469" s="3">
        <f t="shared" si="107"/>
        <v>0</v>
      </c>
      <c r="T469" s="33">
        <f>SUM($K$5:K469)</f>
        <v>230.46536368671605</v>
      </c>
      <c r="U469" s="34">
        <f t="shared" si="108"/>
        <v>0</v>
      </c>
      <c r="V469" s="35" t="str">
        <f t="shared" si="111"/>
        <v/>
      </c>
      <c r="W469" s="36">
        <f t="shared" si="103"/>
        <v>0</v>
      </c>
      <c r="X469" s="35" t="str">
        <f t="shared" si="104"/>
        <v/>
      </c>
      <c r="AA469"/>
      <c r="AB469"/>
      <c r="AC469"/>
      <c r="AD469"/>
      <c r="AE469"/>
    </row>
    <row r="470" spans="1:31" ht="14.4">
      <c r="A470"/>
      <c r="B470"/>
      <c r="C470"/>
      <c r="D470"/>
      <c r="E470" s="25" t="s">
        <v>61</v>
      </c>
      <c r="F470" s="26" t="str">
        <f t="shared" si="98"/>
        <v/>
      </c>
      <c r="G470" s="27" t="str">
        <f t="shared" si="99"/>
        <v/>
      </c>
      <c r="H470" s="37" t="str">
        <f t="shared" si="109"/>
        <v/>
      </c>
      <c r="I470" s="29" t="str">
        <f t="shared" si="110"/>
        <v/>
      </c>
      <c r="J470" s="30">
        <f t="shared" si="100"/>
        <v>0</v>
      </c>
      <c r="K470" s="31" t="str">
        <f t="shared" si="105"/>
        <v/>
      </c>
      <c r="L470" s="32">
        <f t="shared" si="101"/>
        <v>0</v>
      </c>
      <c r="M470" s="3">
        <f t="shared" si="102"/>
        <v>0</v>
      </c>
      <c r="N470" s="3" t="str">
        <f t="shared" si="106"/>
        <v/>
      </c>
      <c r="S470" s="3">
        <f t="shared" si="107"/>
        <v>0</v>
      </c>
      <c r="T470" s="33">
        <f>SUM($K$5:K470)</f>
        <v>230.46536368671605</v>
      </c>
      <c r="U470" s="34">
        <f t="shared" si="108"/>
        <v>0</v>
      </c>
      <c r="V470" s="35" t="str">
        <f t="shared" si="111"/>
        <v/>
      </c>
      <c r="W470" s="36">
        <f t="shared" si="103"/>
        <v>0</v>
      </c>
      <c r="X470" s="35" t="str">
        <f t="shared" si="104"/>
        <v/>
      </c>
      <c r="AA470"/>
      <c r="AB470"/>
      <c r="AC470"/>
      <c r="AD470"/>
      <c r="AE470"/>
    </row>
    <row r="471" spans="1:31" ht="14.4">
      <c r="A471"/>
      <c r="B471"/>
      <c r="C471"/>
      <c r="D471"/>
      <c r="E471" s="25" t="s">
        <v>61</v>
      </c>
      <c r="F471" s="26" t="str">
        <f t="shared" si="98"/>
        <v/>
      </c>
      <c r="G471" s="27" t="str">
        <f t="shared" si="99"/>
        <v/>
      </c>
      <c r="H471" s="37" t="str">
        <f t="shared" si="109"/>
        <v/>
      </c>
      <c r="I471" s="29" t="str">
        <f t="shared" si="110"/>
        <v/>
      </c>
      <c r="J471" s="30">
        <f t="shared" si="100"/>
        <v>0</v>
      </c>
      <c r="K471" s="31" t="str">
        <f t="shared" si="105"/>
        <v/>
      </c>
      <c r="L471" s="32">
        <f t="shared" si="101"/>
        <v>0</v>
      </c>
      <c r="M471" s="3">
        <f t="shared" si="102"/>
        <v>0</v>
      </c>
      <c r="N471" s="3" t="str">
        <f t="shared" si="106"/>
        <v/>
      </c>
      <c r="S471" s="3">
        <f t="shared" si="107"/>
        <v>0</v>
      </c>
      <c r="T471" s="33">
        <f>SUM($K$5:K471)</f>
        <v>230.46536368671605</v>
      </c>
      <c r="U471" s="34">
        <f t="shared" si="108"/>
        <v>0</v>
      </c>
      <c r="V471" s="35" t="str">
        <f t="shared" si="111"/>
        <v/>
      </c>
      <c r="W471" s="36">
        <f t="shared" si="103"/>
        <v>0</v>
      </c>
      <c r="X471" s="35" t="str">
        <f t="shared" si="104"/>
        <v/>
      </c>
      <c r="AA471"/>
      <c r="AB471"/>
      <c r="AC471"/>
      <c r="AD471"/>
      <c r="AE471"/>
    </row>
    <row r="472" spans="1:31" ht="14.4">
      <c r="A472"/>
      <c r="B472"/>
      <c r="C472"/>
      <c r="D472"/>
      <c r="E472" s="25" t="s">
        <v>61</v>
      </c>
      <c r="F472" s="26" t="str">
        <f t="shared" si="98"/>
        <v/>
      </c>
      <c r="G472" s="27" t="str">
        <f t="shared" si="99"/>
        <v/>
      </c>
      <c r="H472" s="37" t="str">
        <f t="shared" si="109"/>
        <v/>
      </c>
      <c r="I472" s="29" t="str">
        <f t="shared" si="110"/>
        <v/>
      </c>
      <c r="J472" s="30">
        <f t="shared" si="100"/>
        <v>0</v>
      </c>
      <c r="K472" s="31" t="str">
        <f t="shared" si="105"/>
        <v/>
      </c>
      <c r="L472" s="32">
        <f t="shared" si="101"/>
        <v>0</v>
      </c>
      <c r="M472" s="3">
        <f t="shared" si="102"/>
        <v>0</v>
      </c>
      <c r="N472" s="3" t="str">
        <f t="shared" si="106"/>
        <v/>
      </c>
      <c r="S472" s="3">
        <f t="shared" si="107"/>
        <v>0</v>
      </c>
      <c r="T472" s="33">
        <f>SUM($K$5:K472)</f>
        <v>230.46536368671605</v>
      </c>
      <c r="U472" s="34">
        <f t="shared" si="108"/>
        <v>0</v>
      </c>
      <c r="V472" s="35" t="str">
        <f t="shared" si="111"/>
        <v/>
      </c>
      <c r="W472" s="36">
        <f t="shared" si="103"/>
        <v>0</v>
      </c>
      <c r="X472" s="35" t="str">
        <f t="shared" si="104"/>
        <v/>
      </c>
      <c r="AA472"/>
      <c r="AB472"/>
      <c r="AC472"/>
      <c r="AD472"/>
      <c r="AE472"/>
    </row>
    <row r="473" spans="1:31" ht="14.4">
      <c r="A473"/>
      <c r="B473"/>
      <c r="C473"/>
      <c r="D473"/>
      <c r="E473" s="25" t="s">
        <v>61</v>
      </c>
      <c r="F473" s="26" t="str">
        <f t="shared" si="98"/>
        <v/>
      </c>
      <c r="G473" s="27" t="str">
        <f t="shared" si="99"/>
        <v/>
      </c>
      <c r="H473" s="37" t="str">
        <f t="shared" si="109"/>
        <v/>
      </c>
      <c r="I473" s="29" t="str">
        <f t="shared" si="110"/>
        <v/>
      </c>
      <c r="J473" s="30">
        <f t="shared" si="100"/>
        <v>0</v>
      </c>
      <c r="K473" s="31" t="str">
        <f t="shared" si="105"/>
        <v/>
      </c>
      <c r="L473" s="32">
        <f t="shared" si="101"/>
        <v>0</v>
      </c>
      <c r="M473" s="3">
        <f t="shared" si="102"/>
        <v>0</v>
      </c>
      <c r="N473" s="3" t="str">
        <f t="shared" si="106"/>
        <v/>
      </c>
      <c r="S473" s="3">
        <f t="shared" si="107"/>
        <v>0</v>
      </c>
      <c r="T473" s="33">
        <f>SUM($K$5:K473)</f>
        <v>230.46536368671605</v>
      </c>
      <c r="U473" s="34">
        <f t="shared" si="108"/>
        <v>0</v>
      </c>
      <c r="V473" s="35" t="str">
        <f t="shared" si="111"/>
        <v/>
      </c>
      <c r="W473" s="36">
        <f t="shared" si="103"/>
        <v>0</v>
      </c>
      <c r="X473" s="35" t="str">
        <f t="shared" si="104"/>
        <v/>
      </c>
      <c r="AA473"/>
      <c r="AB473"/>
      <c r="AC473"/>
      <c r="AD473"/>
      <c r="AE473"/>
    </row>
    <row r="474" spans="1:31" ht="14.4">
      <c r="A474"/>
      <c r="B474"/>
      <c r="C474"/>
      <c r="D474"/>
      <c r="E474" s="25" t="s">
        <v>61</v>
      </c>
      <c r="F474" s="26" t="str">
        <f t="shared" si="98"/>
        <v/>
      </c>
      <c r="G474" s="27" t="str">
        <f t="shared" si="99"/>
        <v/>
      </c>
      <c r="H474" s="37" t="str">
        <f t="shared" si="109"/>
        <v/>
      </c>
      <c r="I474" s="29" t="str">
        <f t="shared" si="110"/>
        <v/>
      </c>
      <c r="J474" s="30">
        <f t="shared" si="100"/>
        <v>0</v>
      </c>
      <c r="K474" s="31" t="str">
        <f t="shared" si="105"/>
        <v/>
      </c>
      <c r="L474" s="32">
        <f t="shared" si="101"/>
        <v>0</v>
      </c>
      <c r="M474" s="3">
        <f t="shared" si="102"/>
        <v>0</v>
      </c>
      <c r="N474" s="3" t="str">
        <f t="shared" si="106"/>
        <v/>
      </c>
      <c r="S474" s="3">
        <f t="shared" si="107"/>
        <v>0</v>
      </c>
      <c r="T474" s="33">
        <f>SUM($K$5:K474)</f>
        <v>230.46536368671605</v>
      </c>
      <c r="U474" s="34">
        <f t="shared" si="108"/>
        <v>0</v>
      </c>
      <c r="V474" s="35" t="str">
        <f t="shared" si="111"/>
        <v/>
      </c>
      <c r="W474" s="36">
        <f t="shared" si="103"/>
        <v>0</v>
      </c>
      <c r="X474" s="35" t="str">
        <f t="shared" si="104"/>
        <v/>
      </c>
      <c r="AA474"/>
      <c r="AB474"/>
      <c r="AC474"/>
      <c r="AD474"/>
      <c r="AE474"/>
    </row>
    <row r="475" spans="1:31" ht="14.4">
      <c r="A475"/>
      <c r="B475"/>
      <c r="C475"/>
      <c r="D475"/>
      <c r="E475" s="25" t="s">
        <v>61</v>
      </c>
      <c r="F475" s="26" t="str">
        <f t="shared" si="98"/>
        <v/>
      </c>
      <c r="G475" s="27" t="str">
        <f t="shared" si="99"/>
        <v/>
      </c>
      <c r="H475" s="37" t="str">
        <f t="shared" si="109"/>
        <v/>
      </c>
      <c r="I475" s="29" t="str">
        <f t="shared" si="110"/>
        <v/>
      </c>
      <c r="J475" s="30">
        <f t="shared" si="100"/>
        <v>0</v>
      </c>
      <c r="K475" s="31" t="str">
        <f t="shared" si="105"/>
        <v/>
      </c>
      <c r="L475" s="32">
        <f t="shared" si="101"/>
        <v>0</v>
      </c>
      <c r="M475" s="3">
        <f t="shared" si="102"/>
        <v>0</v>
      </c>
      <c r="N475" s="3" t="str">
        <f t="shared" si="106"/>
        <v/>
      </c>
      <c r="S475" s="3">
        <f t="shared" si="107"/>
        <v>0</v>
      </c>
      <c r="T475" s="33">
        <f>SUM($K$5:K475)</f>
        <v>230.46536368671605</v>
      </c>
      <c r="U475" s="34">
        <f t="shared" si="108"/>
        <v>0</v>
      </c>
      <c r="V475" s="35" t="str">
        <f t="shared" si="111"/>
        <v/>
      </c>
      <c r="W475" s="36">
        <f t="shared" si="103"/>
        <v>0</v>
      </c>
      <c r="X475" s="35" t="str">
        <f t="shared" si="104"/>
        <v/>
      </c>
      <c r="AA475"/>
      <c r="AB475"/>
      <c r="AC475"/>
      <c r="AD475"/>
      <c r="AE475"/>
    </row>
    <row r="476" spans="1:31" ht="14.4">
      <c r="A476"/>
      <c r="B476"/>
      <c r="C476"/>
      <c r="D476"/>
      <c r="E476" s="25" t="s">
        <v>61</v>
      </c>
      <c r="F476" s="26" t="str">
        <f t="shared" si="98"/>
        <v/>
      </c>
      <c r="G476" s="27" t="str">
        <f t="shared" si="99"/>
        <v/>
      </c>
      <c r="H476" s="37" t="str">
        <f t="shared" si="109"/>
        <v/>
      </c>
      <c r="I476" s="29" t="str">
        <f t="shared" si="110"/>
        <v/>
      </c>
      <c r="J476" s="30">
        <f t="shared" si="100"/>
        <v>0</v>
      </c>
      <c r="K476" s="31" t="str">
        <f t="shared" si="105"/>
        <v/>
      </c>
      <c r="L476" s="32">
        <f t="shared" si="101"/>
        <v>0</v>
      </c>
      <c r="M476" s="3">
        <f t="shared" si="102"/>
        <v>0</v>
      </c>
      <c r="N476" s="3" t="str">
        <f t="shared" si="106"/>
        <v/>
      </c>
      <c r="S476" s="3">
        <f t="shared" si="107"/>
        <v>0</v>
      </c>
      <c r="T476" s="33">
        <f>SUM($K$5:K476)</f>
        <v>230.46536368671605</v>
      </c>
      <c r="U476" s="34">
        <f t="shared" si="108"/>
        <v>0</v>
      </c>
      <c r="V476" s="35" t="str">
        <f t="shared" si="111"/>
        <v/>
      </c>
      <c r="W476" s="36">
        <f t="shared" si="103"/>
        <v>0</v>
      </c>
      <c r="X476" s="35" t="str">
        <f t="shared" si="104"/>
        <v/>
      </c>
      <c r="AA476"/>
      <c r="AB476"/>
      <c r="AC476"/>
      <c r="AD476"/>
      <c r="AE476"/>
    </row>
    <row r="477" spans="1:31" ht="14.4">
      <c r="A477"/>
      <c r="B477"/>
      <c r="C477"/>
      <c r="D477"/>
      <c r="E477" s="25" t="s">
        <v>61</v>
      </c>
      <c r="F477" s="26" t="str">
        <f t="shared" si="98"/>
        <v/>
      </c>
      <c r="G477" s="27" t="str">
        <f t="shared" si="99"/>
        <v/>
      </c>
      <c r="H477" s="37" t="str">
        <f t="shared" si="109"/>
        <v/>
      </c>
      <c r="I477" s="29" t="str">
        <f t="shared" si="110"/>
        <v/>
      </c>
      <c r="J477" s="30">
        <f t="shared" si="100"/>
        <v>0</v>
      </c>
      <c r="K477" s="31" t="str">
        <f t="shared" si="105"/>
        <v/>
      </c>
      <c r="L477" s="32">
        <f t="shared" si="101"/>
        <v>0</v>
      </c>
      <c r="M477" s="3">
        <f t="shared" si="102"/>
        <v>0</v>
      </c>
      <c r="N477" s="3" t="str">
        <f t="shared" si="106"/>
        <v/>
      </c>
      <c r="S477" s="3">
        <f t="shared" si="107"/>
        <v>0</v>
      </c>
      <c r="T477" s="33">
        <f>SUM($K$5:K477)</f>
        <v>230.46536368671605</v>
      </c>
      <c r="U477" s="34">
        <f t="shared" si="108"/>
        <v>0</v>
      </c>
      <c r="V477" s="35" t="str">
        <f t="shared" si="111"/>
        <v/>
      </c>
      <c r="W477" s="36">
        <f t="shared" si="103"/>
        <v>0</v>
      </c>
      <c r="X477" s="35" t="str">
        <f t="shared" si="104"/>
        <v/>
      </c>
      <c r="AA477"/>
      <c r="AB477"/>
      <c r="AC477"/>
      <c r="AD477"/>
      <c r="AE477"/>
    </row>
    <row r="478" spans="1:31" ht="14.4">
      <c r="A478"/>
      <c r="B478"/>
      <c r="C478"/>
      <c r="D478"/>
      <c r="E478" s="25" t="s">
        <v>61</v>
      </c>
      <c r="F478" s="26" t="str">
        <f t="shared" si="98"/>
        <v/>
      </c>
      <c r="G478" s="27" t="str">
        <f t="shared" si="99"/>
        <v/>
      </c>
      <c r="H478" s="37" t="str">
        <f t="shared" si="109"/>
        <v/>
      </c>
      <c r="I478" s="29" t="str">
        <f t="shared" si="110"/>
        <v/>
      </c>
      <c r="J478" s="30">
        <f t="shared" si="100"/>
        <v>0</v>
      </c>
      <c r="K478" s="31" t="str">
        <f t="shared" si="105"/>
        <v/>
      </c>
      <c r="L478" s="32">
        <f t="shared" si="101"/>
        <v>0</v>
      </c>
      <c r="M478" s="3">
        <f t="shared" si="102"/>
        <v>0</v>
      </c>
      <c r="N478" s="3" t="str">
        <f t="shared" si="106"/>
        <v/>
      </c>
      <c r="S478" s="3">
        <f t="shared" si="107"/>
        <v>0</v>
      </c>
      <c r="T478" s="33">
        <f>SUM($K$5:K478)</f>
        <v>230.46536368671605</v>
      </c>
      <c r="U478" s="34">
        <f t="shared" si="108"/>
        <v>0</v>
      </c>
      <c r="V478" s="35" t="str">
        <f t="shared" si="111"/>
        <v/>
      </c>
      <c r="W478" s="36">
        <f t="shared" si="103"/>
        <v>0</v>
      </c>
      <c r="X478" s="35" t="str">
        <f t="shared" si="104"/>
        <v/>
      </c>
      <c r="AA478"/>
      <c r="AB478"/>
      <c r="AC478"/>
      <c r="AD478"/>
      <c r="AE478"/>
    </row>
    <row r="479" spans="1:31" ht="14.4">
      <c r="A479"/>
      <c r="B479"/>
      <c r="C479"/>
      <c r="D479"/>
      <c r="E479" s="25" t="s">
        <v>61</v>
      </c>
      <c r="F479" s="26" t="str">
        <f t="shared" si="98"/>
        <v/>
      </c>
      <c r="G479" s="27" t="str">
        <f t="shared" si="99"/>
        <v/>
      </c>
      <c r="H479" s="37" t="str">
        <f t="shared" si="109"/>
        <v/>
      </c>
      <c r="I479" s="29" t="str">
        <f t="shared" si="110"/>
        <v/>
      </c>
      <c r="J479" s="30">
        <f t="shared" si="100"/>
        <v>0</v>
      </c>
      <c r="K479" s="31" t="str">
        <f t="shared" si="105"/>
        <v/>
      </c>
      <c r="L479" s="32">
        <f t="shared" si="101"/>
        <v>0</v>
      </c>
      <c r="M479" s="3">
        <f t="shared" si="102"/>
        <v>0</v>
      </c>
      <c r="N479" s="3" t="str">
        <f t="shared" si="106"/>
        <v/>
      </c>
      <c r="S479" s="3">
        <f t="shared" si="107"/>
        <v>0</v>
      </c>
      <c r="T479" s="33">
        <f>SUM($K$5:K479)</f>
        <v>230.46536368671605</v>
      </c>
      <c r="U479" s="34">
        <f t="shared" si="108"/>
        <v>0</v>
      </c>
      <c r="V479" s="35" t="str">
        <f t="shared" si="111"/>
        <v/>
      </c>
      <c r="W479" s="36">
        <f t="shared" si="103"/>
        <v>0</v>
      </c>
      <c r="X479" s="35" t="str">
        <f t="shared" si="104"/>
        <v/>
      </c>
      <c r="AA479"/>
      <c r="AB479"/>
      <c r="AC479"/>
      <c r="AD479"/>
      <c r="AE479"/>
    </row>
    <row r="480" spans="1:31" ht="14.4">
      <c r="A480"/>
      <c r="B480"/>
      <c r="C480"/>
      <c r="D480"/>
      <c r="E480" s="25" t="s">
        <v>61</v>
      </c>
      <c r="F480" s="26" t="str">
        <f t="shared" si="98"/>
        <v/>
      </c>
      <c r="G480" s="27" t="str">
        <f t="shared" si="99"/>
        <v/>
      </c>
      <c r="H480" s="37" t="str">
        <f t="shared" si="109"/>
        <v/>
      </c>
      <c r="I480" s="29" t="str">
        <f t="shared" si="110"/>
        <v/>
      </c>
      <c r="J480" s="30">
        <f t="shared" si="100"/>
        <v>0</v>
      </c>
      <c r="K480" s="31" t="str">
        <f t="shared" si="105"/>
        <v/>
      </c>
      <c r="L480" s="32">
        <f t="shared" si="101"/>
        <v>0</v>
      </c>
      <c r="M480" s="3">
        <f t="shared" si="102"/>
        <v>0</v>
      </c>
      <c r="N480" s="3" t="str">
        <f t="shared" si="106"/>
        <v/>
      </c>
      <c r="S480" s="3">
        <f t="shared" si="107"/>
        <v>0</v>
      </c>
      <c r="T480" s="33">
        <f>SUM($K$5:K480)</f>
        <v>230.46536368671605</v>
      </c>
      <c r="U480" s="34">
        <f t="shared" si="108"/>
        <v>0</v>
      </c>
      <c r="V480" s="35" t="str">
        <f t="shared" si="111"/>
        <v/>
      </c>
      <c r="W480" s="36">
        <f t="shared" si="103"/>
        <v>0</v>
      </c>
      <c r="X480" s="35" t="str">
        <f t="shared" si="104"/>
        <v/>
      </c>
      <c r="AA480"/>
      <c r="AB480"/>
      <c r="AC480"/>
      <c r="AD480"/>
      <c r="AE480"/>
    </row>
    <row r="481" spans="1:31" ht="14.4">
      <c r="A481"/>
      <c r="B481"/>
      <c r="C481"/>
      <c r="D481"/>
      <c r="E481" s="25" t="s">
        <v>61</v>
      </c>
      <c r="F481" s="26" t="str">
        <f t="shared" si="98"/>
        <v/>
      </c>
      <c r="G481" s="27" t="str">
        <f t="shared" si="99"/>
        <v/>
      </c>
      <c r="H481" s="37" t="str">
        <f t="shared" si="109"/>
        <v/>
      </c>
      <c r="I481" s="29" t="str">
        <f t="shared" si="110"/>
        <v/>
      </c>
      <c r="J481" s="30">
        <f t="shared" si="100"/>
        <v>0</v>
      </c>
      <c r="K481" s="31" t="str">
        <f t="shared" si="105"/>
        <v/>
      </c>
      <c r="L481" s="32">
        <f t="shared" si="101"/>
        <v>0</v>
      </c>
      <c r="M481" s="3">
        <f t="shared" si="102"/>
        <v>0</v>
      </c>
      <c r="N481" s="3" t="str">
        <f t="shared" si="106"/>
        <v/>
      </c>
      <c r="S481" s="3">
        <f t="shared" si="107"/>
        <v>0</v>
      </c>
      <c r="T481" s="33">
        <f>SUM($K$5:K481)</f>
        <v>230.46536368671605</v>
      </c>
      <c r="U481" s="34">
        <f t="shared" si="108"/>
        <v>0</v>
      </c>
      <c r="V481" s="35" t="str">
        <f t="shared" si="111"/>
        <v/>
      </c>
      <c r="W481" s="36">
        <f t="shared" si="103"/>
        <v>0</v>
      </c>
      <c r="X481" s="35" t="str">
        <f t="shared" si="104"/>
        <v/>
      </c>
      <c r="AA481"/>
      <c r="AB481"/>
      <c r="AC481"/>
      <c r="AD481"/>
      <c r="AE481"/>
    </row>
    <row r="482" spans="1:31" ht="14.4">
      <c r="A482"/>
      <c r="B482"/>
      <c r="C482"/>
      <c r="D482"/>
      <c r="E482" s="25" t="s">
        <v>61</v>
      </c>
      <c r="F482" s="26" t="str">
        <f t="shared" si="98"/>
        <v/>
      </c>
      <c r="G482" s="27" t="str">
        <f t="shared" si="99"/>
        <v/>
      </c>
      <c r="H482" s="37" t="str">
        <f t="shared" si="109"/>
        <v/>
      </c>
      <c r="I482" s="29" t="str">
        <f t="shared" si="110"/>
        <v/>
      </c>
      <c r="J482" s="30">
        <f t="shared" si="100"/>
        <v>0</v>
      </c>
      <c r="K482" s="31" t="str">
        <f t="shared" si="105"/>
        <v/>
      </c>
      <c r="L482" s="32">
        <f t="shared" si="101"/>
        <v>0</v>
      </c>
      <c r="M482" s="3">
        <f t="shared" si="102"/>
        <v>0</v>
      </c>
      <c r="N482" s="3" t="str">
        <f t="shared" si="106"/>
        <v/>
      </c>
      <c r="S482" s="3">
        <f t="shared" si="107"/>
        <v>0</v>
      </c>
      <c r="T482" s="33">
        <f>SUM($K$5:K482)</f>
        <v>230.46536368671605</v>
      </c>
      <c r="U482" s="34">
        <f t="shared" si="108"/>
        <v>0</v>
      </c>
      <c r="V482" s="35" t="str">
        <f t="shared" si="111"/>
        <v/>
      </c>
      <c r="W482" s="36">
        <f t="shared" si="103"/>
        <v>0</v>
      </c>
      <c r="X482" s="35" t="str">
        <f t="shared" si="104"/>
        <v/>
      </c>
      <c r="AA482"/>
      <c r="AB482"/>
      <c r="AC482"/>
      <c r="AD482"/>
      <c r="AE482"/>
    </row>
    <row r="483" spans="1:31" ht="14.4">
      <c r="A483"/>
      <c r="B483"/>
      <c r="C483"/>
      <c r="D483"/>
      <c r="E483" s="25" t="s">
        <v>61</v>
      </c>
      <c r="F483" s="26" t="str">
        <f t="shared" si="98"/>
        <v/>
      </c>
      <c r="G483" s="27" t="str">
        <f t="shared" si="99"/>
        <v/>
      </c>
      <c r="H483" s="37" t="str">
        <f t="shared" si="109"/>
        <v/>
      </c>
      <c r="I483" s="29" t="str">
        <f t="shared" si="110"/>
        <v/>
      </c>
      <c r="J483" s="30">
        <f t="shared" si="100"/>
        <v>0</v>
      </c>
      <c r="K483" s="31" t="str">
        <f t="shared" si="105"/>
        <v/>
      </c>
      <c r="L483" s="32">
        <f t="shared" si="101"/>
        <v>0</v>
      </c>
      <c r="M483" s="3">
        <f t="shared" si="102"/>
        <v>0</v>
      </c>
      <c r="N483" s="3" t="str">
        <f t="shared" si="106"/>
        <v/>
      </c>
      <c r="S483" s="3">
        <f t="shared" si="107"/>
        <v>0</v>
      </c>
      <c r="T483" s="33">
        <f>SUM($K$5:K483)</f>
        <v>230.46536368671605</v>
      </c>
      <c r="U483" s="34">
        <f t="shared" si="108"/>
        <v>0</v>
      </c>
      <c r="V483" s="35" t="str">
        <f t="shared" si="111"/>
        <v/>
      </c>
      <c r="W483" s="36">
        <f t="shared" si="103"/>
        <v>0</v>
      </c>
      <c r="X483" s="35" t="str">
        <f t="shared" si="104"/>
        <v/>
      </c>
      <c r="AA483"/>
      <c r="AB483"/>
      <c r="AC483"/>
      <c r="AD483"/>
      <c r="AE483"/>
    </row>
    <row r="484" spans="1:31" ht="14.4">
      <c r="A484"/>
      <c r="B484"/>
      <c r="C484"/>
      <c r="D484"/>
      <c r="E484" s="25" t="s">
        <v>61</v>
      </c>
      <c r="F484" s="26" t="str">
        <f t="shared" si="98"/>
        <v/>
      </c>
      <c r="G484" s="27" t="str">
        <f t="shared" si="99"/>
        <v/>
      </c>
      <c r="H484" s="37" t="str">
        <f t="shared" si="109"/>
        <v/>
      </c>
      <c r="I484" s="29" t="str">
        <f t="shared" si="110"/>
        <v/>
      </c>
      <c r="J484" s="30">
        <f t="shared" si="100"/>
        <v>0</v>
      </c>
      <c r="K484" s="31" t="str">
        <f t="shared" si="105"/>
        <v/>
      </c>
      <c r="L484" s="32">
        <f t="shared" si="101"/>
        <v>0</v>
      </c>
      <c r="M484" s="3">
        <f t="shared" si="102"/>
        <v>0</v>
      </c>
      <c r="N484" s="3" t="str">
        <f t="shared" si="106"/>
        <v/>
      </c>
      <c r="S484" s="3">
        <f t="shared" si="107"/>
        <v>0</v>
      </c>
      <c r="T484" s="33">
        <f>SUM($K$5:K484)</f>
        <v>230.46536368671605</v>
      </c>
      <c r="U484" s="34">
        <f t="shared" si="108"/>
        <v>0</v>
      </c>
      <c r="V484" s="35" t="str">
        <f t="shared" si="111"/>
        <v/>
      </c>
      <c r="W484" s="36">
        <f t="shared" si="103"/>
        <v>0</v>
      </c>
      <c r="X484" s="35" t="str">
        <f t="shared" si="104"/>
        <v/>
      </c>
      <c r="AA484"/>
      <c r="AB484"/>
      <c r="AC484"/>
      <c r="AD484"/>
      <c r="AE484"/>
    </row>
    <row r="485" spans="1:31" ht="14.4">
      <c r="A485"/>
      <c r="B485"/>
      <c r="C485"/>
      <c r="D485"/>
      <c r="E485" s="25" t="s">
        <v>61</v>
      </c>
      <c r="F485" s="26" t="str">
        <f t="shared" si="98"/>
        <v/>
      </c>
      <c r="G485" s="27" t="str">
        <f t="shared" si="99"/>
        <v/>
      </c>
      <c r="H485" s="37" t="str">
        <f t="shared" si="109"/>
        <v/>
      </c>
      <c r="I485" s="29" t="str">
        <f t="shared" si="110"/>
        <v/>
      </c>
      <c r="J485" s="30">
        <f t="shared" si="100"/>
        <v>0</v>
      </c>
      <c r="K485" s="31" t="str">
        <f t="shared" si="105"/>
        <v/>
      </c>
      <c r="L485" s="32">
        <f t="shared" si="101"/>
        <v>0</v>
      </c>
      <c r="M485" s="3">
        <f t="shared" si="102"/>
        <v>0</v>
      </c>
      <c r="N485" s="3" t="str">
        <f t="shared" si="106"/>
        <v/>
      </c>
      <c r="S485" s="3">
        <f t="shared" si="107"/>
        <v>0</v>
      </c>
      <c r="T485" s="33">
        <f>SUM($K$5:K485)</f>
        <v>230.46536368671605</v>
      </c>
      <c r="U485" s="34">
        <f t="shared" si="108"/>
        <v>0</v>
      </c>
      <c r="V485" s="35" t="str">
        <f t="shared" si="111"/>
        <v/>
      </c>
      <c r="W485" s="36">
        <f t="shared" si="103"/>
        <v>0</v>
      </c>
      <c r="X485" s="35" t="str">
        <f t="shared" si="104"/>
        <v/>
      </c>
      <c r="AA485"/>
      <c r="AB485"/>
      <c r="AC485"/>
      <c r="AD485"/>
      <c r="AE485"/>
    </row>
    <row r="486" spans="1:31" ht="14.4">
      <c r="A486"/>
      <c r="B486"/>
      <c r="C486"/>
      <c r="D486"/>
      <c r="E486" s="25" t="s">
        <v>61</v>
      </c>
      <c r="F486" s="26" t="str">
        <f t="shared" si="98"/>
        <v/>
      </c>
      <c r="G486" s="27" t="str">
        <f t="shared" si="99"/>
        <v/>
      </c>
      <c r="H486" s="37" t="str">
        <f t="shared" si="109"/>
        <v/>
      </c>
      <c r="I486" s="29" t="str">
        <f t="shared" si="110"/>
        <v/>
      </c>
      <c r="J486" s="30">
        <f t="shared" si="100"/>
        <v>0</v>
      </c>
      <c r="K486" s="31" t="str">
        <f t="shared" si="105"/>
        <v/>
      </c>
      <c r="L486" s="32">
        <f t="shared" si="101"/>
        <v>0</v>
      </c>
      <c r="M486" s="3">
        <f t="shared" si="102"/>
        <v>0</v>
      </c>
      <c r="N486" s="3" t="str">
        <f t="shared" si="106"/>
        <v/>
      </c>
      <c r="S486" s="3">
        <f t="shared" si="107"/>
        <v>0</v>
      </c>
      <c r="T486" s="33">
        <f>SUM($K$5:K486)</f>
        <v>230.46536368671605</v>
      </c>
      <c r="U486" s="34">
        <f t="shared" si="108"/>
        <v>0</v>
      </c>
      <c r="V486" s="35" t="str">
        <f t="shared" si="111"/>
        <v/>
      </c>
      <c r="W486" s="36">
        <f t="shared" si="103"/>
        <v>0</v>
      </c>
      <c r="X486" s="35" t="str">
        <f t="shared" si="104"/>
        <v/>
      </c>
      <c r="AA486"/>
      <c r="AB486"/>
      <c r="AC486"/>
      <c r="AD486"/>
      <c r="AE486"/>
    </row>
    <row r="487" spans="1:31" ht="14.4">
      <c r="A487"/>
      <c r="B487"/>
      <c r="C487"/>
      <c r="D487"/>
      <c r="E487" s="25" t="s">
        <v>61</v>
      </c>
      <c r="F487" s="26" t="str">
        <f t="shared" si="98"/>
        <v/>
      </c>
      <c r="G487" s="27" t="str">
        <f t="shared" si="99"/>
        <v/>
      </c>
      <c r="H487" s="37" t="str">
        <f t="shared" si="109"/>
        <v/>
      </c>
      <c r="I487" s="29" t="str">
        <f t="shared" si="110"/>
        <v/>
      </c>
      <c r="J487" s="30">
        <f t="shared" si="100"/>
        <v>0</v>
      </c>
      <c r="K487" s="31" t="str">
        <f t="shared" si="105"/>
        <v/>
      </c>
      <c r="L487" s="32">
        <f t="shared" si="101"/>
        <v>0</v>
      </c>
      <c r="M487" s="3">
        <f t="shared" si="102"/>
        <v>0</v>
      </c>
      <c r="N487" s="3" t="str">
        <f t="shared" si="106"/>
        <v/>
      </c>
      <c r="S487" s="3">
        <f t="shared" si="107"/>
        <v>0</v>
      </c>
      <c r="T487" s="33">
        <f>SUM($K$5:K487)</f>
        <v>230.46536368671605</v>
      </c>
      <c r="U487" s="34">
        <f t="shared" si="108"/>
        <v>0</v>
      </c>
      <c r="V487" s="35" t="str">
        <f t="shared" si="111"/>
        <v/>
      </c>
      <c r="W487" s="36">
        <f t="shared" si="103"/>
        <v>0</v>
      </c>
      <c r="X487" s="35" t="str">
        <f t="shared" si="104"/>
        <v/>
      </c>
      <c r="AA487"/>
      <c r="AB487"/>
      <c r="AC487"/>
      <c r="AD487"/>
      <c r="AE487"/>
    </row>
    <row r="488" spans="1:31" ht="14.4">
      <c r="A488"/>
      <c r="B488"/>
      <c r="C488"/>
      <c r="D488"/>
      <c r="E488" s="25" t="s">
        <v>61</v>
      </c>
      <c r="F488" s="26" t="str">
        <f t="shared" si="98"/>
        <v/>
      </c>
      <c r="G488" s="27" t="str">
        <f t="shared" si="99"/>
        <v/>
      </c>
      <c r="H488" s="37" t="str">
        <f t="shared" si="109"/>
        <v/>
      </c>
      <c r="I488" s="29" t="str">
        <f t="shared" si="110"/>
        <v/>
      </c>
      <c r="J488" s="30">
        <f t="shared" si="100"/>
        <v>0</v>
      </c>
      <c r="K488" s="31" t="str">
        <f t="shared" si="105"/>
        <v/>
      </c>
      <c r="L488" s="32">
        <f t="shared" si="101"/>
        <v>0</v>
      </c>
      <c r="M488" s="3">
        <f t="shared" si="102"/>
        <v>0</v>
      </c>
      <c r="N488" s="3" t="str">
        <f t="shared" si="106"/>
        <v/>
      </c>
      <c r="S488" s="3">
        <f t="shared" si="107"/>
        <v>0</v>
      </c>
      <c r="T488" s="33">
        <f>SUM($K$5:K488)</f>
        <v>230.46536368671605</v>
      </c>
      <c r="U488" s="34">
        <f t="shared" si="108"/>
        <v>0</v>
      </c>
      <c r="V488" s="35" t="str">
        <f t="shared" si="111"/>
        <v/>
      </c>
      <c r="W488" s="36">
        <f t="shared" si="103"/>
        <v>0</v>
      </c>
      <c r="X488" s="35" t="str">
        <f t="shared" si="104"/>
        <v/>
      </c>
      <c r="AA488"/>
      <c r="AB488"/>
      <c r="AC488"/>
      <c r="AD488"/>
      <c r="AE488"/>
    </row>
    <row r="489" spans="1:31" ht="14.4">
      <c r="A489"/>
      <c r="B489"/>
      <c r="C489"/>
      <c r="D489"/>
      <c r="E489" s="25" t="s">
        <v>61</v>
      </c>
      <c r="F489" s="26" t="str">
        <f t="shared" si="98"/>
        <v/>
      </c>
      <c r="G489" s="27" t="str">
        <f t="shared" si="99"/>
        <v/>
      </c>
      <c r="H489" s="37" t="str">
        <f t="shared" si="109"/>
        <v/>
      </c>
      <c r="I489" s="29" t="str">
        <f t="shared" si="110"/>
        <v/>
      </c>
      <c r="J489" s="30">
        <f t="shared" si="100"/>
        <v>0</v>
      </c>
      <c r="K489" s="31" t="str">
        <f t="shared" si="105"/>
        <v/>
      </c>
      <c r="L489" s="32">
        <f t="shared" si="101"/>
        <v>0</v>
      </c>
      <c r="M489" s="3">
        <f t="shared" si="102"/>
        <v>0</v>
      </c>
      <c r="N489" s="3" t="str">
        <f t="shared" si="106"/>
        <v/>
      </c>
      <c r="S489" s="3">
        <f t="shared" si="107"/>
        <v>0</v>
      </c>
      <c r="T489" s="33">
        <f>SUM($K$5:K489)</f>
        <v>230.46536368671605</v>
      </c>
      <c r="U489" s="34">
        <f t="shared" si="108"/>
        <v>0</v>
      </c>
      <c r="V489" s="35" t="str">
        <f t="shared" si="111"/>
        <v/>
      </c>
      <c r="W489" s="36">
        <f t="shared" si="103"/>
        <v>0</v>
      </c>
      <c r="X489" s="35" t="str">
        <f t="shared" si="104"/>
        <v/>
      </c>
      <c r="AA489"/>
      <c r="AB489"/>
      <c r="AC489"/>
      <c r="AD489"/>
      <c r="AE489"/>
    </row>
    <row r="490" spans="1:31" ht="14.4">
      <c r="A490"/>
      <c r="B490"/>
      <c r="C490"/>
      <c r="D490"/>
      <c r="E490" s="25" t="s">
        <v>61</v>
      </c>
      <c r="F490" s="26" t="str">
        <f t="shared" si="98"/>
        <v/>
      </c>
      <c r="G490" s="27" t="str">
        <f t="shared" si="99"/>
        <v/>
      </c>
      <c r="H490" s="37" t="str">
        <f t="shared" si="109"/>
        <v/>
      </c>
      <c r="I490" s="29" t="str">
        <f t="shared" si="110"/>
        <v/>
      </c>
      <c r="J490" s="30">
        <f t="shared" si="100"/>
        <v>0</v>
      </c>
      <c r="K490" s="31" t="str">
        <f t="shared" si="105"/>
        <v/>
      </c>
      <c r="L490" s="32">
        <f t="shared" si="101"/>
        <v>0</v>
      </c>
      <c r="M490" s="3">
        <f t="shared" si="102"/>
        <v>0</v>
      </c>
      <c r="N490" s="3" t="str">
        <f t="shared" si="106"/>
        <v/>
      </c>
      <c r="S490" s="3">
        <f t="shared" si="107"/>
        <v>0</v>
      </c>
      <c r="T490" s="33">
        <f>SUM($K$5:K490)</f>
        <v>230.46536368671605</v>
      </c>
      <c r="U490" s="34">
        <f t="shared" si="108"/>
        <v>0</v>
      </c>
      <c r="V490" s="35" t="str">
        <f t="shared" si="111"/>
        <v/>
      </c>
      <c r="W490" s="36">
        <f t="shared" si="103"/>
        <v>0</v>
      </c>
      <c r="X490" s="35" t="str">
        <f t="shared" si="104"/>
        <v/>
      </c>
      <c r="AA490"/>
      <c r="AB490"/>
      <c r="AC490"/>
      <c r="AD490"/>
      <c r="AE490"/>
    </row>
    <row r="491" spans="1:31" ht="14.4">
      <c r="A491"/>
      <c r="B491"/>
      <c r="C491"/>
      <c r="D491"/>
      <c r="E491" s="25" t="s">
        <v>61</v>
      </c>
      <c r="F491" s="26" t="str">
        <f t="shared" si="98"/>
        <v/>
      </c>
      <c r="G491" s="27" t="str">
        <f t="shared" si="99"/>
        <v/>
      </c>
      <c r="H491" s="37" t="str">
        <f t="shared" si="109"/>
        <v/>
      </c>
      <c r="I491" s="29" t="str">
        <f t="shared" si="110"/>
        <v/>
      </c>
      <c r="J491" s="30">
        <f t="shared" si="100"/>
        <v>0</v>
      </c>
      <c r="K491" s="31" t="str">
        <f t="shared" si="105"/>
        <v/>
      </c>
      <c r="L491" s="32">
        <f t="shared" si="101"/>
        <v>0</v>
      </c>
      <c r="M491" s="3">
        <f t="shared" si="102"/>
        <v>0</v>
      </c>
      <c r="N491" s="3" t="str">
        <f t="shared" si="106"/>
        <v/>
      </c>
      <c r="S491" s="3">
        <f t="shared" si="107"/>
        <v>0</v>
      </c>
      <c r="T491" s="33">
        <f>SUM($K$5:K491)</f>
        <v>230.46536368671605</v>
      </c>
      <c r="U491" s="34">
        <f t="shared" si="108"/>
        <v>0</v>
      </c>
      <c r="V491" s="35" t="str">
        <f t="shared" si="111"/>
        <v/>
      </c>
      <c r="W491" s="36">
        <f t="shared" si="103"/>
        <v>0</v>
      </c>
      <c r="X491" s="35" t="str">
        <f t="shared" si="104"/>
        <v/>
      </c>
      <c r="AA491"/>
      <c r="AB491"/>
      <c r="AC491"/>
      <c r="AD491"/>
      <c r="AE491"/>
    </row>
    <row r="492" spans="1:31" ht="14.4">
      <c r="A492"/>
      <c r="B492"/>
      <c r="C492"/>
      <c r="D492"/>
      <c r="E492" s="25" t="s">
        <v>61</v>
      </c>
      <c r="F492" s="26" t="str">
        <f t="shared" si="98"/>
        <v/>
      </c>
      <c r="G492" s="27" t="str">
        <f t="shared" si="99"/>
        <v/>
      </c>
      <c r="H492" s="37" t="str">
        <f t="shared" si="109"/>
        <v/>
      </c>
      <c r="I492" s="29" t="str">
        <f t="shared" si="110"/>
        <v/>
      </c>
      <c r="J492" s="30">
        <f t="shared" si="100"/>
        <v>0</v>
      </c>
      <c r="K492" s="31" t="str">
        <f t="shared" si="105"/>
        <v/>
      </c>
      <c r="L492" s="32">
        <f t="shared" si="101"/>
        <v>0</v>
      </c>
      <c r="M492" s="3">
        <f t="shared" si="102"/>
        <v>0</v>
      </c>
      <c r="N492" s="3" t="str">
        <f t="shared" si="106"/>
        <v/>
      </c>
      <c r="S492" s="3">
        <f t="shared" si="107"/>
        <v>0</v>
      </c>
      <c r="T492" s="33">
        <f>SUM($K$5:K492)</f>
        <v>230.46536368671605</v>
      </c>
      <c r="U492" s="34">
        <f t="shared" si="108"/>
        <v>0</v>
      </c>
      <c r="V492" s="35" t="str">
        <f t="shared" si="111"/>
        <v/>
      </c>
      <c r="W492" s="36">
        <f t="shared" si="103"/>
        <v>0</v>
      </c>
      <c r="X492" s="35" t="str">
        <f t="shared" si="104"/>
        <v/>
      </c>
      <c r="AA492"/>
      <c r="AB492"/>
      <c r="AC492"/>
      <c r="AD492"/>
      <c r="AE492"/>
    </row>
    <row r="493" spans="1:31" ht="14.4">
      <c r="A493"/>
      <c r="B493"/>
      <c r="C493"/>
      <c r="D493"/>
      <c r="E493" s="25" t="s">
        <v>61</v>
      </c>
      <c r="F493" s="26" t="str">
        <f t="shared" si="98"/>
        <v/>
      </c>
      <c r="G493" s="27" t="str">
        <f t="shared" si="99"/>
        <v/>
      </c>
      <c r="H493" s="37" t="str">
        <f t="shared" si="109"/>
        <v/>
      </c>
      <c r="I493" s="29" t="str">
        <f t="shared" si="110"/>
        <v/>
      </c>
      <c r="J493" s="30">
        <f t="shared" si="100"/>
        <v>0</v>
      </c>
      <c r="K493" s="31" t="str">
        <f t="shared" si="105"/>
        <v/>
      </c>
      <c r="L493" s="32">
        <f t="shared" si="101"/>
        <v>0</v>
      </c>
      <c r="M493" s="3">
        <f t="shared" si="102"/>
        <v>0</v>
      </c>
      <c r="N493" s="3" t="str">
        <f t="shared" si="106"/>
        <v/>
      </c>
      <c r="S493" s="3">
        <f t="shared" si="107"/>
        <v>0</v>
      </c>
      <c r="T493" s="33">
        <f>SUM($K$5:K493)</f>
        <v>230.46536368671605</v>
      </c>
      <c r="U493" s="34">
        <f t="shared" si="108"/>
        <v>0</v>
      </c>
      <c r="V493" s="35" t="str">
        <f t="shared" si="111"/>
        <v/>
      </c>
      <c r="W493" s="36">
        <f t="shared" si="103"/>
        <v>0</v>
      </c>
      <c r="X493" s="35" t="str">
        <f t="shared" si="104"/>
        <v/>
      </c>
      <c r="AA493"/>
      <c r="AB493"/>
      <c r="AC493"/>
      <c r="AD493"/>
      <c r="AE493"/>
    </row>
    <row r="494" spans="1:31" ht="14.4">
      <c r="A494"/>
      <c r="B494"/>
      <c r="C494"/>
      <c r="D494"/>
      <c r="E494" s="25" t="s">
        <v>61</v>
      </c>
      <c r="F494" s="26" t="str">
        <f t="shared" si="98"/>
        <v/>
      </c>
      <c r="G494" s="27" t="str">
        <f t="shared" si="99"/>
        <v/>
      </c>
      <c r="H494" s="37" t="str">
        <f t="shared" si="109"/>
        <v/>
      </c>
      <c r="I494" s="29" t="str">
        <f t="shared" si="110"/>
        <v/>
      </c>
      <c r="J494" s="30">
        <f t="shared" si="100"/>
        <v>0</v>
      </c>
      <c r="K494" s="31" t="str">
        <f t="shared" si="105"/>
        <v/>
      </c>
      <c r="L494" s="32">
        <f t="shared" si="101"/>
        <v>0</v>
      </c>
      <c r="M494" s="3">
        <f t="shared" si="102"/>
        <v>0</v>
      </c>
      <c r="N494" s="3" t="str">
        <f t="shared" si="106"/>
        <v/>
      </c>
      <c r="S494" s="3">
        <f t="shared" si="107"/>
        <v>0</v>
      </c>
      <c r="T494" s="33">
        <f>SUM($K$5:K494)</f>
        <v>230.46536368671605</v>
      </c>
      <c r="U494" s="34">
        <f t="shared" si="108"/>
        <v>0</v>
      </c>
      <c r="V494" s="35" t="str">
        <f t="shared" si="111"/>
        <v/>
      </c>
      <c r="W494" s="36">
        <f t="shared" si="103"/>
        <v>0</v>
      </c>
      <c r="X494" s="35" t="str">
        <f t="shared" si="104"/>
        <v/>
      </c>
      <c r="AA494"/>
      <c r="AB494"/>
      <c r="AC494"/>
      <c r="AD494"/>
      <c r="AE494"/>
    </row>
    <row r="495" spans="1:31" ht="14.4">
      <c r="A495"/>
      <c r="B495"/>
      <c r="C495"/>
      <c r="D495"/>
      <c r="E495" s="25" t="s">
        <v>61</v>
      </c>
      <c r="F495" s="26" t="str">
        <f t="shared" si="98"/>
        <v/>
      </c>
      <c r="G495" s="27" t="str">
        <f t="shared" si="99"/>
        <v/>
      </c>
      <c r="H495" s="37" t="str">
        <f t="shared" si="109"/>
        <v/>
      </c>
      <c r="I495" s="29" t="str">
        <f t="shared" si="110"/>
        <v/>
      </c>
      <c r="J495" s="30">
        <f t="shared" si="100"/>
        <v>0</v>
      </c>
      <c r="K495" s="31" t="str">
        <f t="shared" si="105"/>
        <v/>
      </c>
      <c r="L495" s="32">
        <f t="shared" si="101"/>
        <v>0</v>
      </c>
      <c r="M495" s="3">
        <f t="shared" si="102"/>
        <v>0</v>
      </c>
      <c r="N495" s="3" t="str">
        <f t="shared" si="106"/>
        <v/>
      </c>
      <c r="S495" s="3">
        <f t="shared" si="107"/>
        <v>0</v>
      </c>
      <c r="T495" s="33">
        <f>SUM($K$5:K495)</f>
        <v>230.46536368671605</v>
      </c>
      <c r="U495" s="34">
        <f t="shared" si="108"/>
        <v>0</v>
      </c>
      <c r="V495" s="35" t="str">
        <f t="shared" si="111"/>
        <v/>
      </c>
      <c r="W495" s="36">
        <f t="shared" si="103"/>
        <v>0</v>
      </c>
      <c r="X495" s="35" t="str">
        <f t="shared" si="104"/>
        <v/>
      </c>
      <c r="AA495"/>
      <c r="AB495"/>
      <c r="AC495"/>
      <c r="AD495"/>
      <c r="AE495"/>
    </row>
    <row r="496" spans="1:31" ht="14.4">
      <c r="A496"/>
      <c r="B496"/>
      <c r="C496"/>
      <c r="D496"/>
      <c r="E496" s="25" t="s">
        <v>61</v>
      </c>
      <c r="F496" s="26" t="str">
        <f t="shared" si="98"/>
        <v/>
      </c>
      <c r="G496" s="27" t="str">
        <f t="shared" si="99"/>
        <v/>
      </c>
      <c r="H496" s="37" t="str">
        <f t="shared" si="109"/>
        <v/>
      </c>
      <c r="I496" s="29" t="str">
        <f t="shared" si="110"/>
        <v/>
      </c>
      <c r="J496" s="30">
        <f t="shared" si="100"/>
        <v>0</v>
      </c>
      <c r="K496" s="31" t="str">
        <f t="shared" si="105"/>
        <v/>
      </c>
      <c r="L496" s="32">
        <f t="shared" si="101"/>
        <v>0</v>
      </c>
      <c r="M496" s="3">
        <f t="shared" si="102"/>
        <v>0</v>
      </c>
      <c r="N496" s="3" t="str">
        <f t="shared" si="106"/>
        <v/>
      </c>
      <c r="S496" s="3">
        <f t="shared" si="107"/>
        <v>0</v>
      </c>
      <c r="T496" s="33">
        <f>SUM($K$5:K496)</f>
        <v>230.46536368671605</v>
      </c>
      <c r="U496" s="34">
        <f t="shared" si="108"/>
        <v>0</v>
      </c>
      <c r="V496" s="35" t="str">
        <f t="shared" si="111"/>
        <v/>
      </c>
      <c r="W496" s="36">
        <f t="shared" si="103"/>
        <v>0</v>
      </c>
      <c r="X496" s="35" t="str">
        <f t="shared" si="104"/>
        <v/>
      </c>
      <c r="AA496"/>
      <c r="AB496"/>
      <c r="AC496"/>
      <c r="AD496"/>
      <c r="AE496"/>
    </row>
    <row r="497" spans="1:31" ht="14.4">
      <c r="A497"/>
      <c r="B497"/>
      <c r="C497"/>
      <c r="D497"/>
      <c r="E497" s="25" t="s">
        <v>61</v>
      </c>
      <c r="F497" s="26" t="str">
        <f t="shared" si="98"/>
        <v/>
      </c>
      <c r="G497" s="27" t="str">
        <f t="shared" si="99"/>
        <v/>
      </c>
      <c r="H497" s="37" t="str">
        <f t="shared" si="109"/>
        <v/>
      </c>
      <c r="I497" s="29" t="str">
        <f t="shared" si="110"/>
        <v/>
      </c>
      <c r="J497" s="30">
        <f t="shared" si="100"/>
        <v>0</v>
      </c>
      <c r="K497" s="31" t="str">
        <f t="shared" si="105"/>
        <v/>
      </c>
      <c r="L497" s="32">
        <f t="shared" si="101"/>
        <v>0</v>
      </c>
      <c r="M497" s="3">
        <f t="shared" si="102"/>
        <v>0</v>
      </c>
      <c r="N497" s="3" t="str">
        <f t="shared" si="106"/>
        <v/>
      </c>
      <c r="S497" s="3">
        <f t="shared" si="107"/>
        <v>0</v>
      </c>
      <c r="T497" s="33">
        <f>SUM($K$5:K497)</f>
        <v>230.46536368671605</v>
      </c>
      <c r="U497" s="34">
        <f t="shared" si="108"/>
        <v>0</v>
      </c>
      <c r="V497" s="35" t="str">
        <f t="shared" si="111"/>
        <v/>
      </c>
      <c r="W497" s="36">
        <f t="shared" si="103"/>
        <v>0</v>
      </c>
      <c r="X497" s="35" t="str">
        <f t="shared" si="104"/>
        <v/>
      </c>
      <c r="AA497"/>
      <c r="AB497"/>
      <c r="AC497"/>
      <c r="AD497"/>
      <c r="AE497"/>
    </row>
    <row r="498" spans="1:31" ht="14.4">
      <c r="A498"/>
      <c r="B498"/>
      <c r="C498"/>
      <c r="D498"/>
      <c r="E498" s="25" t="s">
        <v>61</v>
      </c>
      <c r="F498" s="26" t="str">
        <f t="shared" si="98"/>
        <v/>
      </c>
      <c r="G498" s="27" t="str">
        <f t="shared" si="99"/>
        <v/>
      </c>
      <c r="H498" s="37" t="str">
        <f t="shared" si="109"/>
        <v/>
      </c>
      <c r="I498" s="29" t="str">
        <f t="shared" si="110"/>
        <v/>
      </c>
      <c r="J498" s="30">
        <f t="shared" si="100"/>
        <v>0</v>
      </c>
      <c r="K498" s="31" t="str">
        <f t="shared" si="105"/>
        <v/>
      </c>
      <c r="L498" s="32">
        <f t="shared" si="101"/>
        <v>0</v>
      </c>
      <c r="M498" s="3">
        <f t="shared" si="102"/>
        <v>0</v>
      </c>
      <c r="N498" s="3" t="str">
        <f t="shared" si="106"/>
        <v/>
      </c>
      <c r="S498" s="3">
        <f t="shared" si="107"/>
        <v>0</v>
      </c>
      <c r="T498" s="33">
        <f>SUM($K$5:K498)</f>
        <v>230.46536368671605</v>
      </c>
      <c r="U498" s="34">
        <f t="shared" si="108"/>
        <v>0</v>
      </c>
      <c r="V498" s="35" t="str">
        <f t="shared" si="111"/>
        <v/>
      </c>
      <c r="W498" s="36">
        <f t="shared" si="103"/>
        <v>0</v>
      </c>
      <c r="X498" s="35" t="str">
        <f t="shared" si="104"/>
        <v/>
      </c>
      <c r="AA498"/>
      <c r="AB498"/>
      <c r="AC498"/>
      <c r="AD498"/>
      <c r="AE498"/>
    </row>
    <row r="499" spans="1:31" ht="14.4">
      <c r="A499"/>
      <c r="B499"/>
      <c r="C499"/>
      <c r="D499"/>
      <c r="E499" s="25" t="s">
        <v>61</v>
      </c>
      <c r="F499" s="26" t="str">
        <f t="shared" si="98"/>
        <v/>
      </c>
      <c r="G499" s="27" t="str">
        <f t="shared" si="99"/>
        <v/>
      </c>
      <c r="H499" s="37" t="str">
        <f t="shared" si="109"/>
        <v/>
      </c>
      <c r="I499" s="29" t="str">
        <f t="shared" si="110"/>
        <v/>
      </c>
      <c r="J499" s="30">
        <f t="shared" si="100"/>
        <v>0</v>
      </c>
      <c r="K499" s="31" t="str">
        <f t="shared" si="105"/>
        <v/>
      </c>
      <c r="L499" s="32">
        <f t="shared" si="101"/>
        <v>0</v>
      </c>
      <c r="M499" s="3">
        <f t="shared" si="102"/>
        <v>0</v>
      </c>
      <c r="N499" s="3" t="str">
        <f t="shared" si="106"/>
        <v/>
      </c>
      <c r="S499" s="3">
        <f t="shared" si="107"/>
        <v>0</v>
      </c>
      <c r="T499" s="33">
        <f>SUM($K$5:K499)</f>
        <v>230.46536368671605</v>
      </c>
      <c r="U499" s="34">
        <f t="shared" si="108"/>
        <v>0</v>
      </c>
      <c r="V499" s="35" t="str">
        <f t="shared" si="111"/>
        <v/>
      </c>
      <c r="W499" s="36">
        <f t="shared" si="103"/>
        <v>0</v>
      </c>
      <c r="X499" s="35" t="str">
        <f t="shared" si="104"/>
        <v/>
      </c>
      <c r="AA499"/>
      <c r="AB499"/>
      <c r="AC499"/>
      <c r="AD499"/>
      <c r="AE499"/>
    </row>
    <row r="500" spans="1:31" ht="14.4">
      <c r="A500"/>
      <c r="B500"/>
      <c r="C500"/>
      <c r="D500"/>
      <c r="E500" s="25" t="s">
        <v>61</v>
      </c>
      <c r="F500" s="26" t="str">
        <f t="shared" si="98"/>
        <v/>
      </c>
      <c r="G500" s="27" t="str">
        <f t="shared" si="99"/>
        <v/>
      </c>
      <c r="H500" s="37" t="str">
        <f t="shared" si="109"/>
        <v/>
      </c>
      <c r="I500" s="29" t="str">
        <f t="shared" si="110"/>
        <v/>
      </c>
      <c r="J500" s="30">
        <f t="shared" si="100"/>
        <v>0</v>
      </c>
      <c r="K500" s="31" t="str">
        <f t="shared" si="105"/>
        <v/>
      </c>
      <c r="L500" s="32">
        <f t="shared" si="101"/>
        <v>0</v>
      </c>
      <c r="M500" s="3">
        <f t="shared" si="102"/>
        <v>0</v>
      </c>
      <c r="N500" s="3" t="str">
        <f t="shared" si="106"/>
        <v/>
      </c>
      <c r="S500" s="3">
        <f t="shared" si="107"/>
        <v>0</v>
      </c>
      <c r="T500" s="33">
        <f>SUM($K$5:K500)</f>
        <v>230.46536368671605</v>
      </c>
      <c r="U500" s="34">
        <f t="shared" si="108"/>
        <v>0</v>
      </c>
      <c r="V500" s="35" t="str">
        <f t="shared" si="111"/>
        <v/>
      </c>
      <c r="W500" s="36">
        <f t="shared" si="103"/>
        <v>0</v>
      </c>
      <c r="X500" s="35" t="str">
        <f t="shared" si="104"/>
        <v/>
      </c>
      <c r="AA500"/>
      <c r="AB500"/>
      <c r="AC500"/>
      <c r="AD500"/>
      <c r="AE500"/>
    </row>
    <row r="501" spans="1:31" ht="14.4">
      <c r="A501"/>
      <c r="B501"/>
      <c r="C501"/>
      <c r="D501"/>
      <c r="E501" s="25" t="s">
        <v>61</v>
      </c>
      <c r="F501" s="26" t="str">
        <f t="shared" si="98"/>
        <v/>
      </c>
      <c r="G501" s="27" t="str">
        <f t="shared" si="99"/>
        <v/>
      </c>
      <c r="H501" s="37" t="str">
        <f t="shared" si="109"/>
        <v/>
      </c>
      <c r="I501" s="29" t="str">
        <f t="shared" si="110"/>
        <v/>
      </c>
      <c r="J501" s="30">
        <f t="shared" si="100"/>
        <v>0</v>
      </c>
      <c r="K501" s="31" t="str">
        <f t="shared" si="105"/>
        <v/>
      </c>
      <c r="L501" s="32">
        <f t="shared" si="101"/>
        <v>0</v>
      </c>
      <c r="M501" s="3">
        <f t="shared" si="102"/>
        <v>0</v>
      </c>
      <c r="N501" s="3" t="str">
        <f t="shared" si="106"/>
        <v/>
      </c>
      <c r="S501" s="3">
        <f t="shared" si="107"/>
        <v>0</v>
      </c>
      <c r="T501" s="33">
        <f>SUM($K$5:K501)</f>
        <v>230.46536368671605</v>
      </c>
      <c r="U501" s="34">
        <f t="shared" si="108"/>
        <v>0</v>
      </c>
      <c r="V501" s="35" t="str">
        <f t="shared" si="111"/>
        <v/>
      </c>
      <c r="W501" s="36">
        <f t="shared" si="103"/>
        <v>0</v>
      </c>
      <c r="X501" s="35" t="str">
        <f t="shared" si="104"/>
        <v/>
      </c>
      <c r="AA501"/>
      <c r="AB501"/>
      <c r="AC501"/>
      <c r="AD501"/>
      <c r="AE501"/>
    </row>
    <row r="502" spans="1:31" ht="14.4">
      <c r="A502"/>
      <c r="B502"/>
      <c r="C502"/>
      <c r="D502"/>
      <c r="E502" s="25" t="s">
        <v>61</v>
      </c>
      <c r="F502" s="26" t="str">
        <f t="shared" si="98"/>
        <v/>
      </c>
      <c r="G502" s="27" t="str">
        <f t="shared" si="99"/>
        <v/>
      </c>
      <c r="H502" s="37" t="str">
        <f t="shared" si="109"/>
        <v/>
      </c>
      <c r="I502" s="29" t="str">
        <f t="shared" si="110"/>
        <v/>
      </c>
      <c r="J502" s="30">
        <f t="shared" si="100"/>
        <v>0</v>
      </c>
      <c r="K502" s="31" t="str">
        <f t="shared" si="105"/>
        <v/>
      </c>
      <c r="L502" s="32">
        <f t="shared" si="101"/>
        <v>0</v>
      </c>
      <c r="M502" s="3">
        <f t="shared" si="102"/>
        <v>0</v>
      </c>
      <c r="N502" s="3" t="str">
        <f t="shared" si="106"/>
        <v/>
      </c>
      <c r="S502" s="3">
        <f t="shared" si="107"/>
        <v>0</v>
      </c>
      <c r="T502" s="33">
        <f>SUM($K$5:K502)</f>
        <v>230.46536368671605</v>
      </c>
      <c r="U502" s="34">
        <f t="shared" si="108"/>
        <v>0</v>
      </c>
      <c r="V502" s="35" t="str">
        <f t="shared" si="111"/>
        <v/>
      </c>
      <c r="W502" s="36">
        <f t="shared" si="103"/>
        <v>0</v>
      </c>
      <c r="X502" s="35" t="str">
        <f t="shared" si="104"/>
        <v/>
      </c>
      <c r="AA502"/>
      <c r="AB502"/>
      <c r="AC502"/>
      <c r="AD502"/>
      <c r="AE502"/>
    </row>
    <row r="503" spans="1:31" ht="14.4">
      <c r="A503"/>
      <c r="B503"/>
      <c r="C503"/>
      <c r="D503"/>
      <c r="E503" s="25" t="s">
        <v>61</v>
      </c>
      <c r="F503" s="26" t="str">
        <f t="shared" si="98"/>
        <v/>
      </c>
      <c r="G503" s="27" t="str">
        <f t="shared" si="99"/>
        <v/>
      </c>
      <c r="H503" s="37" t="str">
        <f t="shared" si="109"/>
        <v/>
      </c>
      <c r="I503" s="29" t="str">
        <f t="shared" si="110"/>
        <v/>
      </c>
      <c r="J503" s="30">
        <f t="shared" si="100"/>
        <v>0</v>
      </c>
      <c r="K503" s="31" t="str">
        <f t="shared" si="105"/>
        <v/>
      </c>
      <c r="L503" s="32">
        <f t="shared" si="101"/>
        <v>0</v>
      </c>
      <c r="M503" s="3">
        <f t="shared" si="102"/>
        <v>0</v>
      </c>
      <c r="N503" s="3" t="str">
        <f t="shared" si="106"/>
        <v/>
      </c>
      <c r="S503" s="3">
        <f t="shared" si="107"/>
        <v>0</v>
      </c>
      <c r="T503" s="33">
        <f>SUM($K$5:K503)</f>
        <v>230.46536368671605</v>
      </c>
      <c r="U503" s="34">
        <f t="shared" si="108"/>
        <v>0</v>
      </c>
      <c r="V503" s="35" t="str">
        <f t="shared" si="111"/>
        <v/>
      </c>
      <c r="W503" s="36">
        <f t="shared" si="103"/>
        <v>0</v>
      </c>
      <c r="X503" s="35" t="str">
        <f t="shared" si="104"/>
        <v/>
      </c>
      <c r="AA503"/>
      <c r="AB503"/>
      <c r="AC503"/>
      <c r="AD503"/>
      <c r="AE503"/>
    </row>
    <row r="504" spans="1:31" ht="14.4">
      <c r="A504"/>
      <c r="B504"/>
      <c r="C504"/>
      <c r="D504"/>
      <c r="E504" s="25" t="s">
        <v>61</v>
      </c>
      <c r="F504" s="26" t="str">
        <f t="shared" si="98"/>
        <v/>
      </c>
      <c r="G504" s="27" t="str">
        <f t="shared" si="99"/>
        <v/>
      </c>
      <c r="H504" s="37" t="str">
        <f t="shared" si="109"/>
        <v/>
      </c>
      <c r="I504" s="29" t="str">
        <f t="shared" si="110"/>
        <v/>
      </c>
      <c r="J504" s="30">
        <f t="shared" si="100"/>
        <v>0</v>
      </c>
      <c r="K504" s="31" t="str">
        <f t="shared" si="105"/>
        <v/>
      </c>
      <c r="L504" s="32">
        <f t="shared" si="101"/>
        <v>0</v>
      </c>
      <c r="M504" s="3">
        <f t="shared" si="102"/>
        <v>0</v>
      </c>
      <c r="N504" s="3" t="str">
        <f t="shared" si="106"/>
        <v/>
      </c>
      <c r="S504" s="3">
        <f t="shared" si="107"/>
        <v>0</v>
      </c>
      <c r="T504" s="33">
        <f>SUM($K$5:K504)</f>
        <v>230.46536368671605</v>
      </c>
      <c r="U504" s="34">
        <f t="shared" si="108"/>
        <v>0</v>
      </c>
      <c r="V504" s="35" t="str">
        <f t="shared" si="111"/>
        <v/>
      </c>
      <c r="W504" s="36">
        <f t="shared" si="103"/>
        <v>0</v>
      </c>
      <c r="X504" s="35" t="str">
        <f t="shared" si="104"/>
        <v/>
      </c>
      <c r="AA504"/>
      <c r="AB504"/>
      <c r="AC504"/>
      <c r="AD504"/>
      <c r="AE504"/>
    </row>
    <row r="505" spans="1:31" ht="14.4">
      <c r="A505"/>
      <c r="B505"/>
      <c r="C505"/>
      <c r="D505"/>
      <c r="E505" s="25" t="s">
        <v>61</v>
      </c>
      <c r="F505" s="26" t="str">
        <f t="shared" si="98"/>
        <v/>
      </c>
      <c r="G505" s="27" t="str">
        <f t="shared" si="99"/>
        <v/>
      </c>
      <c r="H505" s="37" t="str">
        <f t="shared" si="109"/>
        <v/>
      </c>
      <c r="I505" s="29" t="str">
        <f t="shared" si="110"/>
        <v/>
      </c>
      <c r="J505" s="30">
        <f t="shared" si="100"/>
        <v>0</v>
      </c>
      <c r="K505" s="31" t="str">
        <f t="shared" si="105"/>
        <v/>
      </c>
      <c r="L505" s="32">
        <f t="shared" si="101"/>
        <v>0</v>
      </c>
      <c r="M505" s="3">
        <f t="shared" si="102"/>
        <v>0</v>
      </c>
      <c r="N505" s="3" t="str">
        <f t="shared" si="106"/>
        <v/>
      </c>
      <c r="S505" s="3">
        <f t="shared" si="107"/>
        <v>0</v>
      </c>
      <c r="T505" s="33">
        <f>SUM($K$5:K505)</f>
        <v>230.46536368671605</v>
      </c>
      <c r="U505" s="34">
        <f t="shared" si="108"/>
        <v>0</v>
      </c>
      <c r="V505" s="35" t="str">
        <f t="shared" si="111"/>
        <v/>
      </c>
      <c r="W505" s="36">
        <f t="shared" si="103"/>
        <v>0</v>
      </c>
      <c r="X505" s="35" t="str">
        <f t="shared" si="104"/>
        <v/>
      </c>
      <c r="AA505"/>
      <c r="AB505"/>
      <c r="AC505"/>
      <c r="AD505"/>
      <c r="AE505"/>
    </row>
    <row r="506" spans="1:31" ht="14.4">
      <c r="A506"/>
      <c r="B506"/>
      <c r="C506"/>
      <c r="D506"/>
      <c r="E506" s="25" t="s">
        <v>61</v>
      </c>
      <c r="F506" s="26" t="str">
        <f t="shared" si="98"/>
        <v/>
      </c>
      <c r="G506" s="27" t="str">
        <f t="shared" si="99"/>
        <v/>
      </c>
      <c r="H506" s="37" t="str">
        <f t="shared" si="109"/>
        <v/>
      </c>
      <c r="I506" s="29" t="str">
        <f t="shared" si="110"/>
        <v/>
      </c>
      <c r="J506" s="30">
        <f t="shared" si="100"/>
        <v>0</v>
      </c>
      <c r="K506" s="31" t="str">
        <f t="shared" si="105"/>
        <v/>
      </c>
      <c r="L506" s="32">
        <f t="shared" si="101"/>
        <v>0</v>
      </c>
      <c r="M506" s="3">
        <f t="shared" si="102"/>
        <v>0</v>
      </c>
      <c r="N506" s="3" t="str">
        <f t="shared" si="106"/>
        <v/>
      </c>
      <c r="S506" s="3">
        <f t="shared" si="107"/>
        <v>0</v>
      </c>
      <c r="T506" s="33">
        <f>SUM($K$5:K506)</f>
        <v>230.46536368671605</v>
      </c>
      <c r="U506" s="34">
        <f t="shared" si="108"/>
        <v>0</v>
      </c>
      <c r="V506" s="35" t="str">
        <f t="shared" si="111"/>
        <v/>
      </c>
      <c r="W506" s="36">
        <f t="shared" si="103"/>
        <v>0</v>
      </c>
      <c r="X506" s="35" t="str">
        <f t="shared" si="104"/>
        <v/>
      </c>
      <c r="AA506"/>
      <c r="AB506"/>
      <c r="AC506"/>
      <c r="AD506"/>
      <c r="AE506"/>
    </row>
    <row r="507" spans="1:31" ht="14.4">
      <c r="A507"/>
      <c r="B507"/>
      <c r="C507"/>
      <c r="D507"/>
      <c r="E507" s="25" t="s">
        <v>61</v>
      </c>
      <c r="F507" s="26" t="str">
        <f t="shared" si="98"/>
        <v/>
      </c>
      <c r="G507" s="27" t="str">
        <f t="shared" si="99"/>
        <v/>
      </c>
      <c r="H507" s="37" t="str">
        <f t="shared" si="109"/>
        <v/>
      </c>
      <c r="I507" s="29" t="str">
        <f t="shared" si="110"/>
        <v/>
      </c>
      <c r="J507" s="30">
        <f t="shared" si="100"/>
        <v>0</v>
      </c>
      <c r="K507" s="31" t="str">
        <f t="shared" si="105"/>
        <v/>
      </c>
      <c r="L507" s="32">
        <f t="shared" si="101"/>
        <v>0</v>
      </c>
      <c r="M507" s="3">
        <f t="shared" si="102"/>
        <v>0</v>
      </c>
      <c r="N507" s="3" t="str">
        <f t="shared" si="106"/>
        <v/>
      </c>
      <c r="S507" s="3">
        <f t="shared" si="107"/>
        <v>0</v>
      </c>
      <c r="T507" s="33">
        <f>SUM($K$5:K507)</f>
        <v>230.46536368671605</v>
      </c>
      <c r="U507" s="34">
        <f t="shared" si="108"/>
        <v>0</v>
      </c>
      <c r="V507" s="35" t="str">
        <f t="shared" si="111"/>
        <v/>
      </c>
      <c r="W507" s="36">
        <f t="shared" si="103"/>
        <v>0</v>
      </c>
      <c r="X507" s="35" t="str">
        <f t="shared" si="104"/>
        <v/>
      </c>
      <c r="AA507"/>
      <c r="AB507"/>
      <c r="AC507"/>
      <c r="AD507"/>
      <c r="AE507"/>
    </row>
    <row r="508" spans="1:31" ht="14.4">
      <c r="A508"/>
      <c r="B508"/>
      <c r="C508"/>
      <c r="D508"/>
      <c r="E508" s="25" t="s">
        <v>61</v>
      </c>
      <c r="F508" s="26" t="str">
        <f t="shared" si="98"/>
        <v/>
      </c>
      <c r="G508" s="27" t="str">
        <f t="shared" si="99"/>
        <v/>
      </c>
      <c r="H508" s="37" t="str">
        <f t="shared" si="109"/>
        <v/>
      </c>
      <c r="I508" s="29" t="str">
        <f t="shared" si="110"/>
        <v/>
      </c>
      <c r="J508" s="30">
        <f t="shared" si="100"/>
        <v>0</v>
      </c>
      <c r="K508" s="31" t="str">
        <f t="shared" si="105"/>
        <v/>
      </c>
      <c r="L508" s="32">
        <f t="shared" si="101"/>
        <v>0</v>
      </c>
      <c r="M508" s="3">
        <f t="shared" si="102"/>
        <v>0</v>
      </c>
      <c r="N508" s="3" t="str">
        <f t="shared" si="106"/>
        <v/>
      </c>
      <c r="S508" s="3">
        <f t="shared" si="107"/>
        <v>0</v>
      </c>
      <c r="T508" s="33">
        <f>SUM($K$5:K508)</f>
        <v>230.46536368671605</v>
      </c>
      <c r="U508" s="34">
        <f t="shared" si="108"/>
        <v>0</v>
      </c>
      <c r="V508" s="35" t="str">
        <f t="shared" si="111"/>
        <v/>
      </c>
      <c r="W508" s="36">
        <f t="shared" si="103"/>
        <v>0</v>
      </c>
      <c r="X508" s="35" t="str">
        <f t="shared" si="104"/>
        <v/>
      </c>
      <c r="AA508"/>
      <c r="AB508"/>
      <c r="AC508"/>
      <c r="AD508"/>
      <c r="AE508"/>
    </row>
    <row r="509" spans="1:31" ht="14.4">
      <c r="A509"/>
      <c r="B509"/>
      <c r="C509"/>
      <c r="D509"/>
      <c r="E509" s="25" t="s">
        <v>61</v>
      </c>
      <c r="F509" s="26" t="str">
        <f t="shared" si="98"/>
        <v/>
      </c>
      <c r="G509" s="27" t="str">
        <f t="shared" si="99"/>
        <v/>
      </c>
      <c r="H509" s="37" t="str">
        <f t="shared" si="109"/>
        <v/>
      </c>
      <c r="I509" s="29" t="str">
        <f t="shared" si="110"/>
        <v/>
      </c>
      <c r="J509" s="30">
        <f t="shared" si="100"/>
        <v>0</v>
      </c>
      <c r="K509" s="31" t="str">
        <f t="shared" si="105"/>
        <v/>
      </c>
      <c r="L509" s="32">
        <f t="shared" si="101"/>
        <v>0</v>
      </c>
      <c r="M509" s="3">
        <f t="shared" si="102"/>
        <v>0</v>
      </c>
      <c r="N509" s="3" t="str">
        <f t="shared" si="106"/>
        <v/>
      </c>
      <c r="S509" s="3">
        <f t="shared" si="107"/>
        <v>0</v>
      </c>
      <c r="T509" s="33">
        <f>SUM($K$5:K509)</f>
        <v>230.46536368671605</v>
      </c>
      <c r="U509" s="34">
        <f t="shared" si="108"/>
        <v>0</v>
      </c>
      <c r="V509" s="35" t="str">
        <f t="shared" si="111"/>
        <v/>
      </c>
      <c r="W509" s="36">
        <f t="shared" si="103"/>
        <v>0</v>
      </c>
      <c r="X509" s="35" t="str">
        <f t="shared" si="104"/>
        <v/>
      </c>
      <c r="AA509"/>
      <c r="AB509"/>
      <c r="AC509"/>
      <c r="AD509"/>
      <c r="AE509"/>
    </row>
    <row r="510" spans="1:31" ht="14.4">
      <c r="A510"/>
      <c r="B510"/>
      <c r="C510"/>
      <c r="D510"/>
      <c r="E510" s="25" t="s">
        <v>61</v>
      </c>
      <c r="F510" s="26" t="str">
        <f t="shared" si="98"/>
        <v/>
      </c>
      <c r="G510" s="27" t="str">
        <f t="shared" si="99"/>
        <v/>
      </c>
      <c r="H510" s="37" t="str">
        <f t="shared" si="109"/>
        <v/>
      </c>
      <c r="I510" s="29" t="str">
        <f t="shared" si="110"/>
        <v/>
      </c>
      <c r="J510" s="30">
        <f t="shared" si="100"/>
        <v>0</v>
      </c>
      <c r="K510" s="31" t="str">
        <f t="shared" si="105"/>
        <v/>
      </c>
      <c r="L510" s="32">
        <f t="shared" si="101"/>
        <v>0</v>
      </c>
      <c r="M510" s="3">
        <f t="shared" si="102"/>
        <v>0</v>
      </c>
      <c r="N510" s="3" t="str">
        <f t="shared" si="106"/>
        <v/>
      </c>
      <c r="S510" s="3">
        <f t="shared" si="107"/>
        <v>0</v>
      </c>
      <c r="T510" s="33">
        <f>SUM($K$5:K510)</f>
        <v>230.46536368671605</v>
      </c>
      <c r="U510" s="34">
        <f t="shared" si="108"/>
        <v>0</v>
      </c>
      <c r="V510" s="35" t="str">
        <f t="shared" si="111"/>
        <v/>
      </c>
      <c r="W510" s="36">
        <f t="shared" si="103"/>
        <v>0</v>
      </c>
      <c r="X510" s="35" t="str">
        <f t="shared" si="104"/>
        <v/>
      </c>
      <c r="AA510"/>
      <c r="AB510"/>
      <c r="AC510"/>
      <c r="AD510"/>
      <c r="AE510"/>
    </row>
    <row r="511" spans="1:31" ht="14.4">
      <c r="A511"/>
      <c r="B511"/>
      <c r="C511"/>
      <c r="D511"/>
      <c r="E511" s="25" t="s">
        <v>61</v>
      </c>
      <c r="F511" s="26" t="str">
        <f t="shared" si="98"/>
        <v/>
      </c>
      <c r="G511" s="27" t="str">
        <f t="shared" si="99"/>
        <v/>
      </c>
      <c r="H511" s="37" t="str">
        <f t="shared" si="109"/>
        <v/>
      </c>
      <c r="I511" s="29" t="str">
        <f t="shared" si="110"/>
        <v/>
      </c>
      <c r="J511" s="30">
        <f t="shared" si="100"/>
        <v>0</v>
      </c>
      <c r="K511" s="31" t="str">
        <f t="shared" si="105"/>
        <v/>
      </c>
      <c r="L511" s="32">
        <f t="shared" si="101"/>
        <v>0</v>
      </c>
      <c r="M511" s="3">
        <f t="shared" si="102"/>
        <v>0</v>
      </c>
      <c r="N511" s="3" t="str">
        <f t="shared" si="106"/>
        <v/>
      </c>
      <c r="S511" s="3">
        <f t="shared" si="107"/>
        <v>0</v>
      </c>
      <c r="T511" s="33">
        <f>SUM($K$5:K511)</f>
        <v>230.46536368671605</v>
      </c>
      <c r="U511" s="34">
        <f t="shared" si="108"/>
        <v>0</v>
      </c>
      <c r="V511" s="35" t="str">
        <f t="shared" si="111"/>
        <v/>
      </c>
      <c r="W511" s="36">
        <f t="shared" si="103"/>
        <v>0</v>
      </c>
      <c r="X511" s="35" t="str">
        <f t="shared" si="104"/>
        <v/>
      </c>
      <c r="AA511"/>
      <c r="AB511"/>
      <c r="AC511"/>
      <c r="AD511"/>
      <c r="AE511"/>
    </row>
    <row r="512" spans="1:31" ht="14.4">
      <c r="A512"/>
      <c r="B512"/>
      <c r="C512"/>
      <c r="D512"/>
      <c r="E512" s="25" t="s">
        <v>61</v>
      </c>
      <c r="F512" s="26" t="str">
        <f t="shared" si="98"/>
        <v/>
      </c>
      <c r="G512" s="27" t="str">
        <f t="shared" si="99"/>
        <v/>
      </c>
      <c r="H512" s="37" t="str">
        <f t="shared" si="109"/>
        <v/>
      </c>
      <c r="I512" s="29" t="str">
        <f t="shared" si="110"/>
        <v/>
      </c>
      <c r="J512" s="30">
        <f t="shared" si="100"/>
        <v>0</v>
      </c>
      <c r="K512" s="31" t="str">
        <f t="shared" si="105"/>
        <v/>
      </c>
      <c r="L512" s="32">
        <f t="shared" si="101"/>
        <v>0</v>
      </c>
      <c r="M512" s="3">
        <f t="shared" si="102"/>
        <v>0</v>
      </c>
      <c r="N512" s="3" t="str">
        <f t="shared" si="106"/>
        <v/>
      </c>
      <c r="S512" s="3">
        <f t="shared" si="107"/>
        <v>0</v>
      </c>
      <c r="T512" s="33">
        <f>SUM($K$5:K512)</f>
        <v>230.46536368671605</v>
      </c>
      <c r="U512" s="34">
        <f t="shared" si="108"/>
        <v>0</v>
      </c>
      <c r="V512" s="35" t="str">
        <f t="shared" si="111"/>
        <v/>
      </c>
      <c r="W512" s="36">
        <f t="shared" si="103"/>
        <v>0</v>
      </c>
      <c r="X512" s="35" t="str">
        <f t="shared" si="104"/>
        <v/>
      </c>
      <c r="AA512"/>
      <c r="AB512"/>
      <c r="AC512"/>
      <c r="AD512"/>
      <c r="AE512"/>
    </row>
    <row r="513" spans="1:31" ht="14.4">
      <c r="A513"/>
      <c r="B513"/>
      <c r="C513"/>
      <c r="D513"/>
      <c r="E513" s="25" t="s">
        <v>61</v>
      </c>
      <c r="F513" s="26" t="str">
        <f t="shared" si="98"/>
        <v/>
      </c>
      <c r="G513" s="27" t="str">
        <f t="shared" si="99"/>
        <v/>
      </c>
      <c r="H513" s="37" t="str">
        <f t="shared" si="109"/>
        <v/>
      </c>
      <c r="I513" s="29" t="str">
        <f t="shared" si="110"/>
        <v/>
      </c>
      <c r="J513" s="30">
        <f t="shared" si="100"/>
        <v>0</v>
      </c>
      <c r="K513" s="31" t="str">
        <f t="shared" si="105"/>
        <v/>
      </c>
      <c r="L513" s="32">
        <f t="shared" si="101"/>
        <v>0</v>
      </c>
      <c r="M513" s="3">
        <f t="shared" si="102"/>
        <v>0</v>
      </c>
      <c r="N513" s="3" t="str">
        <f t="shared" si="106"/>
        <v/>
      </c>
      <c r="S513" s="3">
        <f t="shared" si="107"/>
        <v>0</v>
      </c>
      <c r="T513" s="33">
        <f>SUM($K$5:K513)</f>
        <v>230.46536368671605</v>
      </c>
      <c r="U513" s="34">
        <f t="shared" si="108"/>
        <v>0</v>
      </c>
      <c r="V513" s="35" t="str">
        <f t="shared" si="111"/>
        <v/>
      </c>
      <c r="W513" s="36">
        <f t="shared" si="103"/>
        <v>0</v>
      </c>
      <c r="X513" s="35" t="str">
        <f t="shared" si="104"/>
        <v/>
      </c>
      <c r="AA513"/>
      <c r="AB513"/>
      <c r="AC513"/>
      <c r="AD513"/>
      <c r="AE513"/>
    </row>
    <row r="514" spans="1:31" ht="14.4">
      <c r="A514"/>
      <c r="B514"/>
      <c r="C514"/>
      <c r="D514"/>
      <c r="E514" s="25" t="s">
        <v>61</v>
      </c>
      <c r="F514" s="26" t="str">
        <f t="shared" si="98"/>
        <v/>
      </c>
      <c r="G514" s="27" t="str">
        <f t="shared" si="99"/>
        <v/>
      </c>
      <c r="H514" s="37" t="str">
        <f t="shared" si="109"/>
        <v/>
      </c>
      <c r="I514" s="29" t="str">
        <f t="shared" si="110"/>
        <v/>
      </c>
      <c r="J514" s="30">
        <f t="shared" si="100"/>
        <v>0</v>
      </c>
      <c r="K514" s="31" t="str">
        <f t="shared" si="105"/>
        <v/>
      </c>
      <c r="L514" s="32">
        <f t="shared" si="101"/>
        <v>0</v>
      </c>
      <c r="M514" s="3">
        <f t="shared" si="102"/>
        <v>0</v>
      </c>
      <c r="N514" s="3" t="str">
        <f t="shared" si="106"/>
        <v/>
      </c>
      <c r="S514" s="3">
        <f t="shared" si="107"/>
        <v>0</v>
      </c>
      <c r="T514" s="33">
        <f>SUM($K$5:K514)</f>
        <v>230.46536368671605</v>
      </c>
      <c r="U514" s="34">
        <f t="shared" si="108"/>
        <v>0</v>
      </c>
      <c r="V514" s="35" t="str">
        <f t="shared" si="111"/>
        <v/>
      </c>
      <c r="W514" s="36">
        <f t="shared" si="103"/>
        <v>0</v>
      </c>
      <c r="X514" s="35" t="str">
        <f t="shared" si="104"/>
        <v/>
      </c>
      <c r="AA514"/>
      <c r="AB514"/>
      <c r="AC514"/>
      <c r="AD514"/>
      <c r="AE514"/>
    </row>
    <row r="515" spans="1:31" ht="14.4">
      <c r="A515"/>
      <c r="B515"/>
      <c r="C515"/>
      <c r="D515"/>
      <c r="E515" s="25" t="s">
        <v>61</v>
      </c>
      <c r="F515" s="26" t="str">
        <f t="shared" si="98"/>
        <v/>
      </c>
      <c r="G515" s="27" t="str">
        <f t="shared" si="99"/>
        <v/>
      </c>
      <c r="H515" s="37" t="str">
        <f t="shared" si="109"/>
        <v/>
      </c>
      <c r="I515" s="29" t="str">
        <f t="shared" si="110"/>
        <v/>
      </c>
      <c r="J515" s="30">
        <f t="shared" si="100"/>
        <v>0</v>
      </c>
      <c r="K515" s="31" t="str">
        <f t="shared" si="105"/>
        <v/>
      </c>
      <c r="L515" s="32">
        <f t="shared" si="101"/>
        <v>0</v>
      </c>
      <c r="M515" s="3">
        <f t="shared" si="102"/>
        <v>0</v>
      </c>
      <c r="N515" s="3" t="str">
        <f t="shared" si="106"/>
        <v/>
      </c>
      <c r="S515" s="3">
        <f t="shared" si="107"/>
        <v>0</v>
      </c>
      <c r="T515" s="33">
        <f>SUM($K$5:K515)</f>
        <v>230.46536368671605</v>
      </c>
      <c r="U515" s="34">
        <f t="shared" si="108"/>
        <v>0</v>
      </c>
      <c r="V515" s="35" t="str">
        <f t="shared" si="111"/>
        <v/>
      </c>
      <c r="W515" s="36">
        <f t="shared" si="103"/>
        <v>0</v>
      </c>
      <c r="X515" s="35" t="str">
        <f t="shared" si="104"/>
        <v/>
      </c>
      <c r="AA515"/>
      <c r="AB515"/>
      <c r="AC515"/>
      <c r="AD515"/>
      <c r="AE515"/>
    </row>
    <row r="516" spans="1:31" ht="14.4">
      <c r="A516"/>
      <c r="B516"/>
      <c r="C516"/>
      <c r="D516"/>
      <c r="E516" s="25" t="s">
        <v>61</v>
      </c>
      <c r="F516" s="26" t="str">
        <f t="shared" si="98"/>
        <v/>
      </c>
      <c r="G516" s="27" t="str">
        <f t="shared" si="99"/>
        <v/>
      </c>
      <c r="H516" s="37" t="str">
        <f t="shared" si="109"/>
        <v/>
      </c>
      <c r="I516" s="29" t="str">
        <f t="shared" si="110"/>
        <v/>
      </c>
      <c r="J516" s="30">
        <f t="shared" si="100"/>
        <v>0</v>
      </c>
      <c r="K516" s="31" t="str">
        <f t="shared" si="105"/>
        <v/>
      </c>
      <c r="L516" s="32">
        <f t="shared" si="101"/>
        <v>0</v>
      </c>
      <c r="M516" s="3">
        <f t="shared" si="102"/>
        <v>0</v>
      </c>
      <c r="N516" s="3" t="str">
        <f t="shared" si="106"/>
        <v/>
      </c>
      <c r="S516" s="3">
        <f t="shared" si="107"/>
        <v>0</v>
      </c>
      <c r="T516" s="33">
        <f>SUM($K$5:K516)</f>
        <v>230.46536368671605</v>
      </c>
      <c r="U516" s="34">
        <f t="shared" si="108"/>
        <v>0</v>
      </c>
      <c r="V516" s="35" t="str">
        <f t="shared" si="111"/>
        <v/>
      </c>
      <c r="W516" s="36">
        <f t="shared" si="103"/>
        <v>0</v>
      </c>
      <c r="X516" s="35" t="str">
        <f t="shared" si="104"/>
        <v/>
      </c>
      <c r="AA516"/>
      <c r="AB516"/>
      <c r="AC516"/>
      <c r="AD516"/>
      <c r="AE516"/>
    </row>
    <row r="517" spans="1:31" ht="14.4">
      <c r="A517"/>
      <c r="B517"/>
      <c r="C517"/>
      <c r="D517"/>
      <c r="E517" s="25" t="s">
        <v>61</v>
      </c>
      <c r="F517" s="26" t="str">
        <f t="shared" ref="F517:F580" si="112">IF(ISERROR(IF(B517="Redemption",-C517,IF(B517="Dividend",0,C517))/E517),"",IF(B517="Redemption",-C517,IF(B517="Dividend",0,C517))/E517)</f>
        <v/>
      </c>
      <c r="G517" s="27" t="str">
        <f t="shared" ref="G517:G580" si="113">IF(A517&lt;&gt;"",IF(B517="Redemption","",IF(B517="Dividend","",F517*navmf1)),"")</f>
        <v/>
      </c>
      <c r="H517" s="37" t="str">
        <f t="shared" si="109"/>
        <v/>
      </c>
      <c r="I517" s="29" t="str">
        <f t="shared" si="110"/>
        <v/>
      </c>
      <c r="J517" s="30">
        <f t="shared" ref="J517:J580" si="114">IF(A517="",IF(I516=actualvalue,xirrvalue,IF(A517="",0,IF(B517="Purchase",-C517,IF(B517="Dividend",0,IF(B517="Redemption",C517,))))),IF(A517="",0,IF(B517="Purchase",-C517,IF(B517="Dividend",0,IF(B517="Redemption",C517,)))))</f>
        <v>0</v>
      </c>
      <c r="K517" s="31" t="str">
        <f t="shared" si="105"/>
        <v/>
      </c>
      <c r="L517" s="32">
        <f t="shared" ref="L517:L580" si="115">IF(J517=xirrvalue,IF($P$8&lt;0.1,$P$17,date),IF(J517=0,0,IF(J517="","",A517)))</f>
        <v>0</v>
      </c>
      <c r="M517" s="3">
        <f t="shared" ref="M517:M580" si="116">IF(B518="Purchase",C518,0)</f>
        <v>0</v>
      </c>
      <c r="N517" s="3" t="str">
        <f t="shared" si="106"/>
        <v/>
      </c>
      <c r="S517" s="3">
        <f t="shared" si="107"/>
        <v>0</v>
      </c>
      <c r="T517" s="33">
        <f>SUM($K$5:K517)</f>
        <v>230.46536368671605</v>
      </c>
      <c r="U517" s="34">
        <f t="shared" si="108"/>
        <v>0</v>
      </c>
      <c r="V517" s="35" t="str">
        <f t="shared" si="111"/>
        <v/>
      </c>
      <c r="W517" s="36">
        <f t="shared" ref="W517:W580" si="117">IF(J517=xirrvalue,actualvalue,C517)</f>
        <v>0</v>
      </c>
      <c r="X517" s="35" t="str">
        <f t="shared" ref="X517:X580" si="118">IF(E517="","",E517)</f>
        <v/>
      </c>
      <c r="AA517"/>
      <c r="AB517"/>
      <c r="AC517"/>
      <c r="AD517"/>
      <c r="AE517"/>
    </row>
    <row r="518" spans="1:31" ht="14.4">
      <c r="A518"/>
      <c r="B518"/>
      <c r="C518"/>
      <c r="D518"/>
      <c r="E518" s="25" t="s">
        <v>61</v>
      </c>
      <c r="F518" s="26" t="str">
        <f t="shared" si="112"/>
        <v/>
      </c>
      <c r="G518" s="27" t="str">
        <f t="shared" si="113"/>
        <v/>
      </c>
      <c r="H518" s="37" t="str">
        <f t="shared" si="109"/>
        <v/>
      </c>
      <c r="I518" s="29" t="str">
        <f t="shared" si="110"/>
        <v/>
      </c>
      <c r="J518" s="30">
        <f t="shared" si="114"/>
        <v>0</v>
      </c>
      <c r="K518" s="31" t="str">
        <f t="shared" ref="K518:K581" si="119">IF(B518="Purchase",F518,IF(B518="Redemption",F518,IF(B518="Dividend",S518*T517/D518,"")))</f>
        <v/>
      </c>
      <c r="L518" s="32">
        <f t="shared" si="115"/>
        <v>0</v>
      </c>
      <c r="M518" s="3">
        <f t="shared" si="116"/>
        <v>0</v>
      </c>
      <c r="N518" s="3" t="str">
        <f t="shared" ref="N518:N581" si="120">IF(A518="","",IF(ISERROR(E518),ROW(A518),""))</f>
        <v/>
      </c>
      <c r="S518" s="3">
        <f t="shared" ref="S518:S581" si="121">IF(B518="Dividend",C518/H518,0)</f>
        <v>0</v>
      </c>
      <c r="T518" s="33">
        <f>SUM($K$5:K518)</f>
        <v>230.46536368671605</v>
      </c>
      <c r="U518" s="34">
        <f t="shared" ref="U518:U581" si="122">IF(J518=xirrvalue,date,A518)</f>
        <v>0</v>
      </c>
      <c r="V518" s="35" t="str">
        <f t="shared" si="111"/>
        <v/>
      </c>
      <c r="W518" s="36">
        <f t="shared" si="117"/>
        <v>0</v>
      </c>
      <c r="X518" s="35" t="str">
        <f t="shared" si="118"/>
        <v/>
      </c>
      <c r="AA518"/>
      <c r="AB518"/>
      <c r="AC518"/>
      <c r="AD518"/>
      <c r="AE518"/>
    </row>
    <row r="519" spans="1:31" ht="14.4">
      <c r="A519"/>
      <c r="B519"/>
      <c r="C519"/>
      <c r="D519"/>
      <c r="E519" s="25" t="s">
        <v>61</v>
      </c>
      <c r="F519" s="26" t="str">
        <f t="shared" si="112"/>
        <v/>
      </c>
      <c r="G519" s="27" t="str">
        <f t="shared" si="113"/>
        <v/>
      </c>
      <c r="H519" s="37" t="str">
        <f t="shared" ref="H519:H582" si="123">IF(ISERROR(H518+F519),"",H518+F519)</f>
        <v/>
      </c>
      <c r="I519" s="29" t="str">
        <f t="shared" ref="I519:I582" si="124">IF(ISERROR(H519*navmf1),"",H519*navmf1)</f>
        <v/>
      </c>
      <c r="J519" s="30">
        <f t="shared" si="114"/>
        <v>0</v>
      </c>
      <c r="K519" s="31" t="str">
        <f t="shared" si="119"/>
        <v/>
      </c>
      <c r="L519" s="32">
        <f t="shared" si="115"/>
        <v>0</v>
      </c>
      <c r="M519" s="3">
        <f t="shared" si="116"/>
        <v>0</v>
      </c>
      <c r="N519" s="3" t="str">
        <f t="shared" si="120"/>
        <v/>
      </c>
      <c r="S519" s="3">
        <f t="shared" si="121"/>
        <v>0</v>
      </c>
      <c r="T519" s="33">
        <f>SUM($K$5:K519)</f>
        <v>230.46536368671605</v>
      </c>
      <c r="U519" s="34">
        <f t="shared" si="122"/>
        <v>0</v>
      </c>
      <c r="V519" s="35" t="str">
        <f t="shared" si="111"/>
        <v/>
      </c>
      <c r="W519" s="36">
        <f t="shared" si="117"/>
        <v>0</v>
      </c>
      <c r="X519" s="35" t="str">
        <f t="shared" si="118"/>
        <v/>
      </c>
      <c r="AA519"/>
      <c r="AB519"/>
      <c r="AC519"/>
      <c r="AD519"/>
      <c r="AE519"/>
    </row>
    <row r="520" spans="1:31" ht="14.4">
      <c r="A520"/>
      <c r="B520"/>
      <c r="C520"/>
      <c r="D520"/>
      <c r="E520" s="25" t="s">
        <v>61</v>
      </c>
      <c r="F520" s="26" t="str">
        <f t="shared" si="112"/>
        <v/>
      </c>
      <c r="G520" s="27" t="str">
        <f t="shared" si="113"/>
        <v/>
      </c>
      <c r="H520" s="37" t="str">
        <f t="shared" si="123"/>
        <v/>
      </c>
      <c r="I520" s="29" t="str">
        <f t="shared" si="124"/>
        <v/>
      </c>
      <c r="J520" s="30">
        <f t="shared" si="114"/>
        <v>0</v>
      </c>
      <c r="K520" s="31" t="str">
        <f t="shared" si="119"/>
        <v/>
      </c>
      <c r="L520" s="32">
        <f t="shared" si="115"/>
        <v>0</v>
      </c>
      <c r="M520" s="3">
        <f t="shared" si="116"/>
        <v>0</v>
      </c>
      <c r="N520" s="3" t="str">
        <f t="shared" si="120"/>
        <v/>
      </c>
      <c r="S520" s="3">
        <f t="shared" si="121"/>
        <v>0</v>
      </c>
      <c r="T520" s="33">
        <f>SUM($K$5:K520)</f>
        <v>230.46536368671605</v>
      </c>
      <c r="U520" s="34">
        <f t="shared" si="122"/>
        <v>0</v>
      </c>
      <c r="V520" s="35" t="str">
        <f t="shared" si="111"/>
        <v/>
      </c>
      <c r="W520" s="36">
        <f t="shared" si="117"/>
        <v>0</v>
      </c>
      <c r="X520" s="35" t="str">
        <f t="shared" si="118"/>
        <v/>
      </c>
      <c r="AA520"/>
      <c r="AB520"/>
      <c r="AC520"/>
      <c r="AD520"/>
      <c r="AE520"/>
    </row>
    <row r="521" spans="1:31" ht="14.4">
      <c r="A521"/>
      <c r="B521"/>
      <c r="C521"/>
      <c r="D521"/>
      <c r="E521" s="25" t="s">
        <v>61</v>
      </c>
      <c r="F521" s="26" t="str">
        <f t="shared" si="112"/>
        <v/>
      </c>
      <c r="G521" s="27" t="str">
        <f t="shared" si="113"/>
        <v/>
      </c>
      <c r="H521" s="37" t="str">
        <f t="shared" si="123"/>
        <v/>
      </c>
      <c r="I521" s="29" t="str">
        <f t="shared" si="124"/>
        <v/>
      </c>
      <c r="J521" s="30">
        <f t="shared" si="114"/>
        <v>0</v>
      </c>
      <c r="K521" s="31" t="str">
        <f t="shared" si="119"/>
        <v/>
      </c>
      <c r="L521" s="32">
        <f t="shared" si="115"/>
        <v>0</v>
      </c>
      <c r="M521" s="3">
        <f t="shared" si="116"/>
        <v>0</v>
      </c>
      <c r="N521" s="3" t="str">
        <f t="shared" si="120"/>
        <v/>
      </c>
      <c r="S521" s="3">
        <f t="shared" si="121"/>
        <v>0</v>
      </c>
      <c r="T521" s="33">
        <f>SUM($K$5:K521)</f>
        <v>230.46536368671605</v>
      </c>
      <c r="U521" s="34">
        <f t="shared" si="122"/>
        <v>0</v>
      </c>
      <c r="V521" s="35" t="str">
        <f t="shared" ref="V521:V584" si="125">IF(B521="","",B521)</f>
        <v/>
      </c>
      <c r="W521" s="36">
        <f t="shared" si="117"/>
        <v>0</v>
      </c>
      <c r="X521" s="35" t="str">
        <f t="shared" si="118"/>
        <v/>
      </c>
      <c r="AA521"/>
      <c r="AB521"/>
      <c r="AC521"/>
      <c r="AD521"/>
      <c r="AE521"/>
    </row>
    <row r="522" spans="1:31" ht="14.4">
      <c r="A522"/>
      <c r="B522"/>
      <c r="C522"/>
      <c r="D522"/>
      <c r="E522" s="25" t="s">
        <v>61</v>
      </c>
      <c r="F522" s="26" t="str">
        <f t="shared" si="112"/>
        <v/>
      </c>
      <c r="G522" s="27" t="str">
        <f t="shared" si="113"/>
        <v/>
      </c>
      <c r="H522" s="37" t="str">
        <f t="shared" si="123"/>
        <v/>
      </c>
      <c r="I522" s="29" t="str">
        <f t="shared" si="124"/>
        <v/>
      </c>
      <c r="J522" s="30">
        <f t="shared" si="114"/>
        <v>0</v>
      </c>
      <c r="K522" s="31" t="str">
        <f t="shared" si="119"/>
        <v/>
      </c>
      <c r="L522" s="32">
        <f t="shared" si="115"/>
        <v>0</v>
      </c>
      <c r="M522" s="3">
        <f t="shared" si="116"/>
        <v>0</v>
      </c>
      <c r="N522" s="3" t="str">
        <f t="shared" si="120"/>
        <v/>
      </c>
      <c r="S522" s="3">
        <f t="shared" si="121"/>
        <v>0</v>
      </c>
      <c r="T522" s="33">
        <f>SUM($K$5:K522)</f>
        <v>230.46536368671605</v>
      </c>
      <c r="U522" s="34">
        <f t="shared" si="122"/>
        <v>0</v>
      </c>
      <c r="V522" s="35" t="str">
        <f t="shared" si="125"/>
        <v/>
      </c>
      <c r="W522" s="36">
        <f t="shared" si="117"/>
        <v>0</v>
      </c>
      <c r="X522" s="35" t="str">
        <f t="shared" si="118"/>
        <v/>
      </c>
      <c r="AA522"/>
      <c r="AB522"/>
      <c r="AC522"/>
      <c r="AD522"/>
      <c r="AE522"/>
    </row>
    <row r="523" spans="1:31" ht="14.4">
      <c r="A523"/>
      <c r="B523"/>
      <c r="C523"/>
      <c r="D523"/>
      <c r="E523" s="25" t="s">
        <v>61</v>
      </c>
      <c r="F523" s="26" t="str">
        <f t="shared" si="112"/>
        <v/>
      </c>
      <c r="G523" s="27" t="str">
        <f t="shared" si="113"/>
        <v/>
      </c>
      <c r="H523" s="37" t="str">
        <f t="shared" si="123"/>
        <v/>
      </c>
      <c r="I523" s="29" t="str">
        <f t="shared" si="124"/>
        <v/>
      </c>
      <c r="J523" s="30">
        <f t="shared" si="114"/>
        <v>0</v>
      </c>
      <c r="K523" s="31" t="str">
        <f t="shared" si="119"/>
        <v/>
      </c>
      <c r="L523" s="32">
        <f t="shared" si="115"/>
        <v>0</v>
      </c>
      <c r="M523" s="3">
        <f t="shared" si="116"/>
        <v>0</v>
      </c>
      <c r="N523" s="3" t="str">
        <f t="shared" si="120"/>
        <v/>
      </c>
      <c r="S523" s="3">
        <f t="shared" si="121"/>
        <v>0</v>
      </c>
      <c r="T523" s="33">
        <f>SUM($K$5:K523)</f>
        <v>230.46536368671605</v>
      </c>
      <c r="U523" s="34">
        <f t="shared" si="122"/>
        <v>0</v>
      </c>
      <c r="V523" s="35" t="str">
        <f t="shared" si="125"/>
        <v/>
      </c>
      <c r="W523" s="36">
        <f t="shared" si="117"/>
        <v>0</v>
      </c>
      <c r="X523" s="35" t="str">
        <f t="shared" si="118"/>
        <v/>
      </c>
      <c r="AA523"/>
      <c r="AB523"/>
      <c r="AC523"/>
      <c r="AD523"/>
      <c r="AE523"/>
    </row>
    <row r="524" spans="1:31" ht="14.4">
      <c r="A524"/>
      <c r="B524"/>
      <c r="C524"/>
      <c r="D524"/>
      <c r="E524" s="25" t="s">
        <v>61</v>
      </c>
      <c r="F524" s="26" t="str">
        <f t="shared" si="112"/>
        <v/>
      </c>
      <c r="G524" s="27" t="str">
        <f t="shared" si="113"/>
        <v/>
      </c>
      <c r="H524" s="37" t="str">
        <f t="shared" si="123"/>
        <v/>
      </c>
      <c r="I524" s="29" t="str">
        <f t="shared" si="124"/>
        <v/>
      </c>
      <c r="J524" s="30">
        <f t="shared" si="114"/>
        <v>0</v>
      </c>
      <c r="K524" s="31" t="str">
        <f t="shared" si="119"/>
        <v/>
      </c>
      <c r="L524" s="32">
        <f t="shared" si="115"/>
        <v>0</v>
      </c>
      <c r="M524" s="3">
        <f t="shared" si="116"/>
        <v>0</v>
      </c>
      <c r="N524" s="3" t="str">
        <f t="shared" si="120"/>
        <v/>
      </c>
      <c r="S524" s="3">
        <f t="shared" si="121"/>
        <v>0</v>
      </c>
      <c r="T524" s="33">
        <f>SUM($K$5:K524)</f>
        <v>230.46536368671605</v>
      </c>
      <c r="U524" s="34">
        <f t="shared" si="122"/>
        <v>0</v>
      </c>
      <c r="V524" s="35" t="str">
        <f t="shared" si="125"/>
        <v/>
      </c>
      <c r="W524" s="36">
        <f t="shared" si="117"/>
        <v>0</v>
      </c>
      <c r="X524" s="35" t="str">
        <f t="shared" si="118"/>
        <v/>
      </c>
      <c r="AA524"/>
      <c r="AB524"/>
      <c r="AC524"/>
      <c r="AD524"/>
      <c r="AE524"/>
    </row>
    <row r="525" spans="1:31" ht="14.4">
      <c r="A525"/>
      <c r="B525"/>
      <c r="C525"/>
      <c r="D525"/>
      <c r="E525" s="25" t="s">
        <v>61</v>
      </c>
      <c r="F525" s="26" t="str">
        <f t="shared" si="112"/>
        <v/>
      </c>
      <c r="G525" s="27" t="str">
        <f t="shared" si="113"/>
        <v/>
      </c>
      <c r="H525" s="37" t="str">
        <f t="shared" si="123"/>
        <v/>
      </c>
      <c r="I525" s="29" t="str">
        <f t="shared" si="124"/>
        <v/>
      </c>
      <c r="J525" s="30">
        <f t="shared" si="114"/>
        <v>0</v>
      </c>
      <c r="K525" s="31" t="str">
        <f t="shared" si="119"/>
        <v/>
      </c>
      <c r="L525" s="32">
        <f t="shared" si="115"/>
        <v>0</v>
      </c>
      <c r="M525" s="3">
        <f t="shared" si="116"/>
        <v>0</v>
      </c>
      <c r="N525" s="3" t="str">
        <f t="shared" si="120"/>
        <v/>
      </c>
      <c r="S525" s="3">
        <f t="shared" si="121"/>
        <v>0</v>
      </c>
      <c r="T525" s="33">
        <f>SUM($K$5:K525)</f>
        <v>230.46536368671605</v>
      </c>
      <c r="U525" s="34">
        <f t="shared" si="122"/>
        <v>0</v>
      </c>
      <c r="V525" s="35" t="str">
        <f t="shared" si="125"/>
        <v/>
      </c>
      <c r="W525" s="36">
        <f t="shared" si="117"/>
        <v>0</v>
      </c>
      <c r="X525" s="35" t="str">
        <f t="shared" si="118"/>
        <v/>
      </c>
      <c r="AA525"/>
      <c r="AB525"/>
      <c r="AC525"/>
      <c r="AD525"/>
      <c r="AE525"/>
    </row>
    <row r="526" spans="1:31" ht="14.4">
      <c r="A526"/>
      <c r="B526"/>
      <c r="C526"/>
      <c r="D526"/>
      <c r="E526" s="25" t="s">
        <v>61</v>
      </c>
      <c r="F526" s="26" t="str">
        <f t="shared" si="112"/>
        <v/>
      </c>
      <c r="G526" s="27" t="str">
        <f t="shared" si="113"/>
        <v/>
      </c>
      <c r="H526" s="37" t="str">
        <f t="shared" si="123"/>
        <v/>
      </c>
      <c r="I526" s="29" t="str">
        <f t="shared" si="124"/>
        <v/>
      </c>
      <c r="J526" s="30">
        <f t="shared" si="114"/>
        <v>0</v>
      </c>
      <c r="K526" s="31" t="str">
        <f t="shared" si="119"/>
        <v/>
      </c>
      <c r="L526" s="32">
        <f t="shared" si="115"/>
        <v>0</v>
      </c>
      <c r="M526" s="3">
        <f t="shared" si="116"/>
        <v>0</v>
      </c>
      <c r="N526" s="3" t="str">
        <f t="shared" si="120"/>
        <v/>
      </c>
      <c r="S526" s="3">
        <f t="shared" si="121"/>
        <v>0</v>
      </c>
      <c r="T526" s="33">
        <f>SUM($K$5:K526)</f>
        <v>230.46536368671605</v>
      </c>
      <c r="U526" s="34">
        <f t="shared" si="122"/>
        <v>0</v>
      </c>
      <c r="V526" s="35" t="str">
        <f t="shared" si="125"/>
        <v/>
      </c>
      <c r="W526" s="36">
        <f t="shared" si="117"/>
        <v>0</v>
      </c>
      <c r="X526" s="35" t="str">
        <f t="shared" si="118"/>
        <v/>
      </c>
      <c r="AA526"/>
      <c r="AB526"/>
      <c r="AC526"/>
      <c r="AD526"/>
      <c r="AE526"/>
    </row>
    <row r="527" spans="1:31" ht="14.4">
      <c r="A527"/>
      <c r="B527"/>
      <c r="C527"/>
      <c r="D527"/>
      <c r="E527" s="25" t="s">
        <v>61</v>
      </c>
      <c r="F527" s="26" t="str">
        <f t="shared" si="112"/>
        <v/>
      </c>
      <c r="G527" s="27" t="str">
        <f t="shared" si="113"/>
        <v/>
      </c>
      <c r="H527" s="37" t="str">
        <f t="shared" si="123"/>
        <v/>
      </c>
      <c r="I527" s="29" t="str">
        <f t="shared" si="124"/>
        <v/>
      </c>
      <c r="J527" s="30">
        <f t="shared" si="114"/>
        <v>0</v>
      </c>
      <c r="K527" s="31" t="str">
        <f t="shared" si="119"/>
        <v/>
      </c>
      <c r="L527" s="32">
        <f t="shared" si="115"/>
        <v>0</v>
      </c>
      <c r="M527" s="3">
        <f t="shared" si="116"/>
        <v>0</v>
      </c>
      <c r="N527" s="3" t="str">
        <f t="shared" si="120"/>
        <v/>
      </c>
      <c r="S527" s="3">
        <f t="shared" si="121"/>
        <v>0</v>
      </c>
      <c r="T527" s="33">
        <f>SUM($K$5:K527)</f>
        <v>230.46536368671605</v>
      </c>
      <c r="U527" s="34">
        <f t="shared" si="122"/>
        <v>0</v>
      </c>
      <c r="V527" s="35" t="str">
        <f t="shared" si="125"/>
        <v/>
      </c>
      <c r="W527" s="36">
        <f t="shared" si="117"/>
        <v>0</v>
      </c>
      <c r="X527" s="35" t="str">
        <f t="shared" si="118"/>
        <v/>
      </c>
      <c r="AA527"/>
      <c r="AB527"/>
      <c r="AC527"/>
      <c r="AD527"/>
      <c r="AE527"/>
    </row>
    <row r="528" spans="1:31" ht="14.4">
      <c r="A528"/>
      <c r="B528"/>
      <c r="C528"/>
      <c r="D528"/>
      <c r="E528" s="25" t="s">
        <v>61</v>
      </c>
      <c r="F528" s="26" t="str">
        <f t="shared" si="112"/>
        <v/>
      </c>
      <c r="G528" s="27" t="str">
        <f t="shared" si="113"/>
        <v/>
      </c>
      <c r="H528" s="37" t="str">
        <f t="shared" si="123"/>
        <v/>
      </c>
      <c r="I528" s="29" t="str">
        <f t="shared" si="124"/>
        <v/>
      </c>
      <c r="J528" s="30">
        <f t="shared" si="114"/>
        <v>0</v>
      </c>
      <c r="K528" s="31" t="str">
        <f t="shared" si="119"/>
        <v/>
      </c>
      <c r="L528" s="32">
        <f t="shared" si="115"/>
        <v>0</v>
      </c>
      <c r="M528" s="3">
        <f t="shared" si="116"/>
        <v>0</v>
      </c>
      <c r="N528" s="3" t="str">
        <f t="shared" si="120"/>
        <v/>
      </c>
      <c r="S528" s="3">
        <f t="shared" si="121"/>
        <v>0</v>
      </c>
      <c r="T528" s="33">
        <f>SUM($K$5:K528)</f>
        <v>230.46536368671605</v>
      </c>
      <c r="U528" s="34">
        <f t="shared" si="122"/>
        <v>0</v>
      </c>
      <c r="V528" s="35" t="str">
        <f t="shared" si="125"/>
        <v/>
      </c>
      <c r="W528" s="36">
        <f t="shared" si="117"/>
        <v>0</v>
      </c>
      <c r="X528" s="35" t="str">
        <f t="shared" si="118"/>
        <v/>
      </c>
      <c r="AA528"/>
      <c r="AB528"/>
      <c r="AC528"/>
      <c r="AD528"/>
      <c r="AE528"/>
    </row>
    <row r="529" spans="1:31" ht="14.4">
      <c r="A529"/>
      <c r="B529"/>
      <c r="C529"/>
      <c r="D529"/>
      <c r="E529" s="25" t="s">
        <v>61</v>
      </c>
      <c r="F529" s="26" t="str">
        <f t="shared" si="112"/>
        <v/>
      </c>
      <c r="G529" s="27" t="str">
        <f t="shared" si="113"/>
        <v/>
      </c>
      <c r="H529" s="37" t="str">
        <f t="shared" si="123"/>
        <v/>
      </c>
      <c r="I529" s="29" t="str">
        <f t="shared" si="124"/>
        <v/>
      </c>
      <c r="J529" s="30">
        <f t="shared" si="114"/>
        <v>0</v>
      </c>
      <c r="K529" s="31" t="str">
        <f t="shared" si="119"/>
        <v/>
      </c>
      <c r="L529" s="32">
        <f t="shared" si="115"/>
        <v>0</v>
      </c>
      <c r="M529" s="3">
        <f t="shared" si="116"/>
        <v>0</v>
      </c>
      <c r="N529" s="3" t="str">
        <f t="shared" si="120"/>
        <v/>
      </c>
      <c r="S529" s="3">
        <f t="shared" si="121"/>
        <v>0</v>
      </c>
      <c r="T529" s="33">
        <f>SUM($K$5:K529)</f>
        <v>230.46536368671605</v>
      </c>
      <c r="U529" s="34">
        <f t="shared" si="122"/>
        <v>0</v>
      </c>
      <c r="V529" s="35" t="str">
        <f t="shared" si="125"/>
        <v/>
      </c>
      <c r="W529" s="36">
        <f t="shared" si="117"/>
        <v>0</v>
      </c>
      <c r="X529" s="35" t="str">
        <f t="shared" si="118"/>
        <v/>
      </c>
      <c r="AA529"/>
      <c r="AB529"/>
      <c r="AC529"/>
      <c r="AD529"/>
      <c r="AE529"/>
    </row>
    <row r="530" spans="1:31" ht="14.4">
      <c r="A530"/>
      <c r="B530"/>
      <c r="C530"/>
      <c r="D530"/>
      <c r="E530" s="25" t="s">
        <v>61</v>
      </c>
      <c r="F530" s="26" t="str">
        <f t="shared" si="112"/>
        <v/>
      </c>
      <c r="G530" s="27" t="str">
        <f t="shared" si="113"/>
        <v/>
      </c>
      <c r="H530" s="37" t="str">
        <f t="shared" si="123"/>
        <v/>
      </c>
      <c r="I530" s="29" t="str">
        <f t="shared" si="124"/>
        <v/>
      </c>
      <c r="J530" s="30">
        <f t="shared" si="114"/>
        <v>0</v>
      </c>
      <c r="K530" s="31" t="str">
        <f t="shared" si="119"/>
        <v/>
      </c>
      <c r="L530" s="32">
        <f t="shared" si="115"/>
        <v>0</v>
      </c>
      <c r="M530" s="3">
        <f t="shared" si="116"/>
        <v>0</v>
      </c>
      <c r="N530" s="3" t="str">
        <f t="shared" si="120"/>
        <v/>
      </c>
      <c r="S530" s="3">
        <f t="shared" si="121"/>
        <v>0</v>
      </c>
      <c r="T530" s="33">
        <f>SUM($K$5:K530)</f>
        <v>230.46536368671605</v>
      </c>
      <c r="U530" s="34">
        <f t="shared" si="122"/>
        <v>0</v>
      </c>
      <c r="V530" s="35" t="str">
        <f t="shared" si="125"/>
        <v/>
      </c>
      <c r="W530" s="36">
        <f t="shared" si="117"/>
        <v>0</v>
      </c>
      <c r="X530" s="35" t="str">
        <f t="shared" si="118"/>
        <v/>
      </c>
      <c r="AA530"/>
      <c r="AB530"/>
      <c r="AC530"/>
      <c r="AD530"/>
      <c r="AE530"/>
    </row>
    <row r="531" spans="1:31" ht="14.4">
      <c r="A531"/>
      <c r="B531"/>
      <c r="C531"/>
      <c r="D531"/>
      <c r="E531" s="25" t="s">
        <v>61</v>
      </c>
      <c r="F531" s="26" t="str">
        <f t="shared" si="112"/>
        <v/>
      </c>
      <c r="G531" s="27" t="str">
        <f t="shared" si="113"/>
        <v/>
      </c>
      <c r="H531" s="37" t="str">
        <f t="shared" si="123"/>
        <v/>
      </c>
      <c r="I531" s="29" t="str">
        <f t="shared" si="124"/>
        <v/>
      </c>
      <c r="J531" s="30">
        <f t="shared" si="114"/>
        <v>0</v>
      </c>
      <c r="K531" s="31" t="str">
        <f t="shared" si="119"/>
        <v/>
      </c>
      <c r="L531" s="32">
        <f t="shared" si="115"/>
        <v>0</v>
      </c>
      <c r="M531" s="3">
        <f t="shared" si="116"/>
        <v>0</v>
      </c>
      <c r="N531" s="3" t="str">
        <f t="shared" si="120"/>
        <v/>
      </c>
      <c r="S531" s="3">
        <f t="shared" si="121"/>
        <v>0</v>
      </c>
      <c r="T531" s="33">
        <f>SUM($K$5:K531)</f>
        <v>230.46536368671605</v>
      </c>
      <c r="U531" s="34">
        <f t="shared" si="122"/>
        <v>0</v>
      </c>
      <c r="V531" s="35" t="str">
        <f t="shared" si="125"/>
        <v/>
      </c>
      <c r="W531" s="36">
        <f t="shared" si="117"/>
        <v>0</v>
      </c>
      <c r="X531" s="35" t="str">
        <f t="shared" si="118"/>
        <v/>
      </c>
      <c r="AA531"/>
      <c r="AB531"/>
      <c r="AC531"/>
      <c r="AD531"/>
      <c r="AE531"/>
    </row>
    <row r="532" spans="1:31" ht="14.4">
      <c r="A532"/>
      <c r="B532"/>
      <c r="C532"/>
      <c r="D532"/>
      <c r="E532" s="25" t="s">
        <v>61</v>
      </c>
      <c r="F532" s="26" t="str">
        <f t="shared" si="112"/>
        <v/>
      </c>
      <c r="G532" s="27" t="str">
        <f t="shared" si="113"/>
        <v/>
      </c>
      <c r="H532" s="37" t="str">
        <f t="shared" si="123"/>
        <v/>
      </c>
      <c r="I532" s="29" t="str">
        <f t="shared" si="124"/>
        <v/>
      </c>
      <c r="J532" s="30">
        <f t="shared" si="114"/>
        <v>0</v>
      </c>
      <c r="K532" s="31" t="str">
        <f t="shared" si="119"/>
        <v/>
      </c>
      <c r="L532" s="32">
        <f t="shared" si="115"/>
        <v>0</v>
      </c>
      <c r="M532" s="3">
        <f t="shared" si="116"/>
        <v>0</v>
      </c>
      <c r="N532" s="3" t="str">
        <f t="shared" si="120"/>
        <v/>
      </c>
      <c r="S532" s="3">
        <f t="shared" si="121"/>
        <v>0</v>
      </c>
      <c r="T532" s="33">
        <f>SUM($K$5:K532)</f>
        <v>230.46536368671605</v>
      </c>
      <c r="U532" s="34">
        <f t="shared" si="122"/>
        <v>0</v>
      </c>
      <c r="V532" s="35" t="str">
        <f t="shared" si="125"/>
        <v/>
      </c>
      <c r="W532" s="36">
        <f t="shared" si="117"/>
        <v>0</v>
      </c>
      <c r="X532" s="35" t="str">
        <f t="shared" si="118"/>
        <v/>
      </c>
      <c r="AA532"/>
      <c r="AB532"/>
      <c r="AC532"/>
      <c r="AD532"/>
      <c r="AE532"/>
    </row>
    <row r="533" spans="1:31" ht="14.4">
      <c r="A533"/>
      <c r="B533"/>
      <c r="C533"/>
      <c r="D533"/>
      <c r="E533" s="25" t="s">
        <v>61</v>
      </c>
      <c r="F533" s="26" t="str">
        <f t="shared" si="112"/>
        <v/>
      </c>
      <c r="G533" s="27" t="str">
        <f t="shared" si="113"/>
        <v/>
      </c>
      <c r="H533" s="37" t="str">
        <f t="shared" si="123"/>
        <v/>
      </c>
      <c r="I533" s="29" t="str">
        <f t="shared" si="124"/>
        <v/>
      </c>
      <c r="J533" s="30">
        <f t="shared" si="114"/>
        <v>0</v>
      </c>
      <c r="K533" s="31" t="str">
        <f t="shared" si="119"/>
        <v/>
      </c>
      <c r="L533" s="32">
        <f t="shared" si="115"/>
        <v>0</v>
      </c>
      <c r="M533" s="3">
        <f t="shared" si="116"/>
        <v>0</v>
      </c>
      <c r="N533" s="3" t="str">
        <f t="shared" si="120"/>
        <v/>
      </c>
      <c r="S533" s="3">
        <f t="shared" si="121"/>
        <v>0</v>
      </c>
      <c r="T533" s="33">
        <f>SUM($K$5:K533)</f>
        <v>230.46536368671605</v>
      </c>
      <c r="U533" s="34">
        <f t="shared" si="122"/>
        <v>0</v>
      </c>
      <c r="V533" s="35" t="str">
        <f t="shared" si="125"/>
        <v/>
      </c>
      <c r="W533" s="36">
        <f t="shared" si="117"/>
        <v>0</v>
      </c>
      <c r="X533" s="35" t="str">
        <f t="shared" si="118"/>
        <v/>
      </c>
      <c r="AA533"/>
      <c r="AB533"/>
      <c r="AC533"/>
      <c r="AD533"/>
      <c r="AE533"/>
    </row>
    <row r="534" spans="1:31" ht="14.4">
      <c r="A534"/>
      <c r="B534"/>
      <c r="C534"/>
      <c r="D534"/>
      <c r="E534" s="25" t="s">
        <v>61</v>
      </c>
      <c r="F534" s="26" t="str">
        <f t="shared" si="112"/>
        <v/>
      </c>
      <c r="G534" s="27" t="str">
        <f t="shared" si="113"/>
        <v/>
      </c>
      <c r="H534" s="37" t="str">
        <f t="shared" si="123"/>
        <v/>
      </c>
      <c r="I534" s="29" t="str">
        <f t="shared" si="124"/>
        <v/>
      </c>
      <c r="J534" s="30">
        <f t="shared" si="114"/>
        <v>0</v>
      </c>
      <c r="K534" s="31" t="str">
        <f t="shared" si="119"/>
        <v/>
      </c>
      <c r="L534" s="32">
        <f t="shared" si="115"/>
        <v>0</v>
      </c>
      <c r="M534" s="3">
        <f t="shared" si="116"/>
        <v>0</v>
      </c>
      <c r="N534" s="3" t="str">
        <f t="shared" si="120"/>
        <v/>
      </c>
      <c r="S534" s="3">
        <f t="shared" si="121"/>
        <v>0</v>
      </c>
      <c r="T534" s="33">
        <f>SUM($K$5:K534)</f>
        <v>230.46536368671605</v>
      </c>
      <c r="U534" s="34">
        <f t="shared" si="122"/>
        <v>0</v>
      </c>
      <c r="V534" s="35" t="str">
        <f t="shared" si="125"/>
        <v/>
      </c>
      <c r="W534" s="36">
        <f t="shared" si="117"/>
        <v>0</v>
      </c>
      <c r="X534" s="35" t="str">
        <f t="shared" si="118"/>
        <v/>
      </c>
      <c r="AA534"/>
      <c r="AB534"/>
      <c r="AC534"/>
      <c r="AD534"/>
      <c r="AE534"/>
    </row>
    <row r="535" spans="1:31" ht="14.4">
      <c r="A535"/>
      <c r="B535"/>
      <c r="C535"/>
      <c r="D535"/>
      <c r="E535" s="25" t="s">
        <v>61</v>
      </c>
      <c r="F535" s="26" t="str">
        <f t="shared" si="112"/>
        <v/>
      </c>
      <c r="G535" s="27" t="str">
        <f t="shared" si="113"/>
        <v/>
      </c>
      <c r="H535" s="37" t="str">
        <f t="shared" si="123"/>
        <v/>
      </c>
      <c r="I535" s="29" t="str">
        <f t="shared" si="124"/>
        <v/>
      </c>
      <c r="J535" s="30">
        <f t="shared" si="114"/>
        <v>0</v>
      </c>
      <c r="K535" s="31" t="str">
        <f t="shared" si="119"/>
        <v/>
      </c>
      <c r="L535" s="32">
        <f t="shared" si="115"/>
        <v>0</v>
      </c>
      <c r="M535" s="3">
        <f t="shared" si="116"/>
        <v>0</v>
      </c>
      <c r="N535" s="3" t="str">
        <f t="shared" si="120"/>
        <v/>
      </c>
      <c r="S535" s="3">
        <f t="shared" si="121"/>
        <v>0</v>
      </c>
      <c r="T535" s="33">
        <f>SUM($K$5:K535)</f>
        <v>230.46536368671605</v>
      </c>
      <c r="U535" s="34">
        <f t="shared" si="122"/>
        <v>0</v>
      </c>
      <c r="V535" s="35" t="str">
        <f t="shared" si="125"/>
        <v/>
      </c>
      <c r="W535" s="36">
        <f t="shared" si="117"/>
        <v>0</v>
      </c>
      <c r="X535" s="35" t="str">
        <f t="shared" si="118"/>
        <v/>
      </c>
      <c r="AA535"/>
      <c r="AB535"/>
      <c r="AC535"/>
      <c r="AD535"/>
      <c r="AE535"/>
    </row>
    <row r="536" spans="1:31" ht="14.4">
      <c r="A536"/>
      <c r="B536"/>
      <c r="C536"/>
      <c r="D536"/>
      <c r="E536" s="25" t="s">
        <v>61</v>
      </c>
      <c r="F536" s="26" t="str">
        <f t="shared" si="112"/>
        <v/>
      </c>
      <c r="G536" s="27" t="str">
        <f t="shared" si="113"/>
        <v/>
      </c>
      <c r="H536" s="37" t="str">
        <f t="shared" si="123"/>
        <v/>
      </c>
      <c r="I536" s="29" t="str">
        <f t="shared" si="124"/>
        <v/>
      </c>
      <c r="J536" s="30">
        <f t="shared" si="114"/>
        <v>0</v>
      </c>
      <c r="K536" s="31" t="str">
        <f t="shared" si="119"/>
        <v/>
      </c>
      <c r="L536" s="32">
        <f t="shared" si="115"/>
        <v>0</v>
      </c>
      <c r="M536" s="3">
        <f t="shared" si="116"/>
        <v>0</v>
      </c>
      <c r="N536" s="3" t="str">
        <f t="shared" si="120"/>
        <v/>
      </c>
      <c r="S536" s="3">
        <f t="shared" si="121"/>
        <v>0</v>
      </c>
      <c r="T536" s="33">
        <f>SUM($K$5:K536)</f>
        <v>230.46536368671605</v>
      </c>
      <c r="U536" s="34">
        <f t="shared" si="122"/>
        <v>0</v>
      </c>
      <c r="V536" s="35" t="str">
        <f t="shared" si="125"/>
        <v/>
      </c>
      <c r="W536" s="36">
        <f t="shared" si="117"/>
        <v>0</v>
      </c>
      <c r="X536" s="35" t="str">
        <f t="shared" si="118"/>
        <v/>
      </c>
      <c r="AA536"/>
      <c r="AB536"/>
      <c r="AC536"/>
      <c r="AD536"/>
      <c r="AE536"/>
    </row>
    <row r="537" spans="1:31" ht="14.4">
      <c r="A537"/>
      <c r="B537"/>
      <c r="C537"/>
      <c r="D537"/>
      <c r="E537" s="25" t="s">
        <v>61</v>
      </c>
      <c r="F537" s="26" t="str">
        <f t="shared" si="112"/>
        <v/>
      </c>
      <c r="G537" s="27" t="str">
        <f t="shared" si="113"/>
        <v/>
      </c>
      <c r="H537" s="37" t="str">
        <f t="shared" si="123"/>
        <v/>
      </c>
      <c r="I537" s="29" t="str">
        <f t="shared" si="124"/>
        <v/>
      </c>
      <c r="J537" s="30">
        <f t="shared" si="114"/>
        <v>0</v>
      </c>
      <c r="K537" s="31" t="str">
        <f t="shared" si="119"/>
        <v/>
      </c>
      <c r="L537" s="32">
        <f t="shared" si="115"/>
        <v>0</v>
      </c>
      <c r="M537" s="3">
        <f t="shared" si="116"/>
        <v>0</v>
      </c>
      <c r="N537" s="3" t="str">
        <f t="shared" si="120"/>
        <v/>
      </c>
      <c r="S537" s="3">
        <f t="shared" si="121"/>
        <v>0</v>
      </c>
      <c r="T537" s="33">
        <f>SUM($K$5:K537)</f>
        <v>230.46536368671605</v>
      </c>
      <c r="U537" s="34">
        <f t="shared" si="122"/>
        <v>0</v>
      </c>
      <c r="V537" s="35" t="str">
        <f t="shared" si="125"/>
        <v/>
      </c>
      <c r="W537" s="36">
        <f t="shared" si="117"/>
        <v>0</v>
      </c>
      <c r="X537" s="35" t="str">
        <f t="shared" si="118"/>
        <v/>
      </c>
      <c r="AA537"/>
      <c r="AB537"/>
      <c r="AC537"/>
      <c r="AD537"/>
      <c r="AE537"/>
    </row>
    <row r="538" spans="1:31" ht="14.4">
      <c r="A538"/>
      <c r="B538"/>
      <c r="C538"/>
      <c r="D538"/>
      <c r="E538" s="25" t="s">
        <v>61</v>
      </c>
      <c r="F538" s="26" t="str">
        <f t="shared" si="112"/>
        <v/>
      </c>
      <c r="G538" s="27" t="str">
        <f t="shared" si="113"/>
        <v/>
      </c>
      <c r="H538" s="37" t="str">
        <f t="shared" si="123"/>
        <v/>
      </c>
      <c r="I538" s="29" t="str">
        <f t="shared" si="124"/>
        <v/>
      </c>
      <c r="J538" s="30">
        <f t="shared" si="114"/>
        <v>0</v>
      </c>
      <c r="K538" s="31" t="str">
        <f t="shared" si="119"/>
        <v/>
      </c>
      <c r="L538" s="32">
        <f t="shared" si="115"/>
        <v>0</v>
      </c>
      <c r="M538" s="3">
        <f t="shared" si="116"/>
        <v>0</v>
      </c>
      <c r="N538" s="3" t="str">
        <f t="shared" si="120"/>
        <v/>
      </c>
      <c r="S538" s="3">
        <f t="shared" si="121"/>
        <v>0</v>
      </c>
      <c r="T538" s="33">
        <f>SUM($K$5:K538)</f>
        <v>230.46536368671605</v>
      </c>
      <c r="U538" s="34">
        <f t="shared" si="122"/>
        <v>0</v>
      </c>
      <c r="V538" s="35" t="str">
        <f t="shared" si="125"/>
        <v/>
      </c>
      <c r="W538" s="36">
        <f t="shared" si="117"/>
        <v>0</v>
      </c>
      <c r="X538" s="35" t="str">
        <f t="shared" si="118"/>
        <v/>
      </c>
      <c r="AA538"/>
      <c r="AB538"/>
      <c r="AC538"/>
      <c r="AD538"/>
      <c r="AE538"/>
    </row>
    <row r="539" spans="1:31" ht="14.4">
      <c r="A539"/>
      <c r="B539"/>
      <c r="C539"/>
      <c r="D539"/>
      <c r="E539" s="25" t="s">
        <v>61</v>
      </c>
      <c r="F539" s="26" t="str">
        <f t="shared" si="112"/>
        <v/>
      </c>
      <c r="G539" s="27" t="str">
        <f t="shared" si="113"/>
        <v/>
      </c>
      <c r="H539" s="37" t="str">
        <f t="shared" si="123"/>
        <v/>
      </c>
      <c r="I539" s="29" t="str">
        <f t="shared" si="124"/>
        <v/>
      </c>
      <c r="J539" s="30">
        <f t="shared" si="114"/>
        <v>0</v>
      </c>
      <c r="K539" s="31" t="str">
        <f t="shared" si="119"/>
        <v/>
      </c>
      <c r="L539" s="32">
        <f t="shared" si="115"/>
        <v>0</v>
      </c>
      <c r="M539" s="3">
        <f t="shared" si="116"/>
        <v>0</v>
      </c>
      <c r="N539" s="3" t="str">
        <f t="shared" si="120"/>
        <v/>
      </c>
      <c r="S539" s="3">
        <f t="shared" si="121"/>
        <v>0</v>
      </c>
      <c r="T539" s="33">
        <f>SUM($K$5:K539)</f>
        <v>230.46536368671605</v>
      </c>
      <c r="U539" s="34">
        <f t="shared" si="122"/>
        <v>0</v>
      </c>
      <c r="V539" s="35" t="str">
        <f t="shared" si="125"/>
        <v/>
      </c>
      <c r="W539" s="36">
        <f t="shared" si="117"/>
        <v>0</v>
      </c>
      <c r="X539" s="35" t="str">
        <f t="shared" si="118"/>
        <v/>
      </c>
      <c r="AA539"/>
      <c r="AB539"/>
      <c r="AC539"/>
      <c r="AD539"/>
      <c r="AE539"/>
    </row>
    <row r="540" spans="1:31" ht="14.4">
      <c r="A540"/>
      <c r="B540"/>
      <c r="C540"/>
      <c r="D540"/>
      <c r="E540" s="25" t="s">
        <v>61</v>
      </c>
      <c r="F540" s="26" t="str">
        <f t="shared" si="112"/>
        <v/>
      </c>
      <c r="G540" s="27" t="str">
        <f t="shared" si="113"/>
        <v/>
      </c>
      <c r="H540" s="37" t="str">
        <f t="shared" si="123"/>
        <v/>
      </c>
      <c r="I540" s="29" t="str">
        <f t="shared" si="124"/>
        <v/>
      </c>
      <c r="J540" s="30">
        <f t="shared" si="114"/>
        <v>0</v>
      </c>
      <c r="K540" s="31" t="str">
        <f t="shared" si="119"/>
        <v/>
      </c>
      <c r="L540" s="32">
        <f t="shared" si="115"/>
        <v>0</v>
      </c>
      <c r="M540" s="3">
        <f t="shared" si="116"/>
        <v>0</v>
      </c>
      <c r="N540" s="3" t="str">
        <f t="shared" si="120"/>
        <v/>
      </c>
      <c r="S540" s="3">
        <f t="shared" si="121"/>
        <v>0</v>
      </c>
      <c r="T540" s="33">
        <f>SUM($K$5:K540)</f>
        <v>230.46536368671605</v>
      </c>
      <c r="U540" s="34">
        <f t="shared" si="122"/>
        <v>0</v>
      </c>
      <c r="V540" s="35" t="str">
        <f t="shared" si="125"/>
        <v/>
      </c>
      <c r="W540" s="36">
        <f t="shared" si="117"/>
        <v>0</v>
      </c>
      <c r="X540" s="35" t="str">
        <f t="shared" si="118"/>
        <v/>
      </c>
      <c r="AA540"/>
      <c r="AB540"/>
      <c r="AC540"/>
      <c r="AD540"/>
      <c r="AE540"/>
    </row>
    <row r="541" spans="1:31" ht="14.4">
      <c r="A541"/>
      <c r="B541"/>
      <c r="C541"/>
      <c r="D541"/>
      <c r="E541" s="25" t="s">
        <v>61</v>
      </c>
      <c r="F541" s="26" t="str">
        <f t="shared" si="112"/>
        <v/>
      </c>
      <c r="G541" s="27" t="str">
        <f t="shared" si="113"/>
        <v/>
      </c>
      <c r="H541" s="37" t="str">
        <f t="shared" si="123"/>
        <v/>
      </c>
      <c r="I541" s="29" t="str">
        <f t="shared" si="124"/>
        <v/>
      </c>
      <c r="J541" s="30">
        <f t="shared" si="114"/>
        <v>0</v>
      </c>
      <c r="K541" s="31" t="str">
        <f t="shared" si="119"/>
        <v/>
      </c>
      <c r="L541" s="32">
        <f t="shared" si="115"/>
        <v>0</v>
      </c>
      <c r="M541" s="3">
        <f t="shared" si="116"/>
        <v>0</v>
      </c>
      <c r="N541" s="3" t="str">
        <f t="shared" si="120"/>
        <v/>
      </c>
      <c r="S541" s="3">
        <f t="shared" si="121"/>
        <v>0</v>
      </c>
      <c r="T541" s="33">
        <f>SUM($K$5:K541)</f>
        <v>230.46536368671605</v>
      </c>
      <c r="U541" s="34">
        <f t="shared" si="122"/>
        <v>0</v>
      </c>
      <c r="V541" s="35" t="str">
        <f t="shared" si="125"/>
        <v/>
      </c>
      <c r="W541" s="36">
        <f t="shared" si="117"/>
        <v>0</v>
      </c>
      <c r="X541" s="35" t="str">
        <f t="shared" si="118"/>
        <v/>
      </c>
      <c r="AA541"/>
      <c r="AB541"/>
      <c r="AC541"/>
      <c r="AD541"/>
      <c r="AE541"/>
    </row>
    <row r="542" spans="1:31" ht="14.4">
      <c r="A542"/>
      <c r="B542"/>
      <c r="C542"/>
      <c r="D542"/>
      <c r="E542" s="25" t="s">
        <v>61</v>
      </c>
      <c r="F542" s="26" t="str">
        <f t="shared" si="112"/>
        <v/>
      </c>
      <c r="G542" s="27" t="str">
        <f t="shared" si="113"/>
        <v/>
      </c>
      <c r="H542" s="37" t="str">
        <f t="shared" si="123"/>
        <v/>
      </c>
      <c r="I542" s="29" t="str">
        <f t="shared" si="124"/>
        <v/>
      </c>
      <c r="J542" s="30">
        <f t="shared" si="114"/>
        <v>0</v>
      </c>
      <c r="K542" s="31" t="str">
        <f t="shared" si="119"/>
        <v/>
      </c>
      <c r="L542" s="32">
        <f t="shared" si="115"/>
        <v>0</v>
      </c>
      <c r="M542" s="3">
        <f t="shared" si="116"/>
        <v>0</v>
      </c>
      <c r="N542" s="3" t="str">
        <f t="shared" si="120"/>
        <v/>
      </c>
      <c r="S542" s="3">
        <f t="shared" si="121"/>
        <v>0</v>
      </c>
      <c r="T542" s="33">
        <f>SUM($K$5:K542)</f>
        <v>230.46536368671605</v>
      </c>
      <c r="U542" s="34">
        <f t="shared" si="122"/>
        <v>0</v>
      </c>
      <c r="V542" s="35" t="str">
        <f t="shared" si="125"/>
        <v/>
      </c>
      <c r="W542" s="36">
        <f t="shared" si="117"/>
        <v>0</v>
      </c>
      <c r="X542" s="35" t="str">
        <f t="shared" si="118"/>
        <v/>
      </c>
      <c r="AA542"/>
      <c r="AB542"/>
      <c r="AC542"/>
      <c r="AD542"/>
      <c r="AE542"/>
    </row>
    <row r="543" spans="1:31" ht="14.4">
      <c r="A543"/>
      <c r="B543"/>
      <c r="C543"/>
      <c r="D543"/>
      <c r="E543" s="25" t="s">
        <v>61</v>
      </c>
      <c r="F543" s="26" t="str">
        <f t="shared" si="112"/>
        <v/>
      </c>
      <c r="G543" s="27" t="str">
        <f t="shared" si="113"/>
        <v/>
      </c>
      <c r="H543" s="37" t="str">
        <f t="shared" si="123"/>
        <v/>
      </c>
      <c r="I543" s="29" t="str">
        <f t="shared" si="124"/>
        <v/>
      </c>
      <c r="J543" s="30">
        <f t="shared" si="114"/>
        <v>0</v>
      </c>
      <c r="K543" s="31" t="str">
        <f t="shared" si="119"/>
        <v/>
      </c>
      <c r="L543" s="32">
        <f t="shared" si="115"/>
        <v>0</v>
      </c>
      <c r="M543" s="3">
        <f t="shared" si="116"/>
        <v>0</v>
      </c>
      <c r="N543" s="3" t="str">
        <f t="shared" si="120"/>
        <v/>
      </c>
      <c r="S543" s="3">
        <f t="shared" si="121"/>
        <v>0</v>
      </c>
      <c r="T543" s="33">
        <f>SUM($K$5:K543)</f>
        <v>230.46536368671605</v>
      </c>
      <c r="U543" s="34">
        <f t="shared" si="122"/>
        <v>0</v>
      </c>
      <c r="V543" s="35" t="str">
        <f t="shared" si="125"/>
        <v/>
      </c>
      <c r="W543" s="36">
        <f t="shared" si="117"/>
        <v>0</v>
      </c>
      <c r="X543" s="35" t="str">
        <f t="shared" si="118"/>
        <v/>
      </c>
      <c r="AA543"/>
      <c r="AB543"/>
      <c r="AC543"/>
      <c r="AD543"/>
      <c r="AE543"/>
    </row>
    <row r="544" spans="1:31" ht="14.4">
      <c r="A544"/>
      <c r="B544"/>
      <c r="C544"/>
      <c r="D544"/>
      <c r="E544" s="25" t="s">
        <v>61</v>
      </c>
      <c r="F544" s="26" t="str">
        <f t="shared" si="112"/>
        <v/>
      </c>
      <c r="G544" s="27" t="str">
        <f t="shared" si="113"/>
        <v/>
      </c>
      <c r="H544" s="37" t="str">
        <f t="shared" si="123"/>
        <v/>
      </c>
      <c r="I544" s="29" t="str">
        <f t="shared" si="124"/>
        <v/>
      </c>
      <c r="J544" s="30">
        <f t="shared" si="114"/>
        <v>0</v>
      </c>
      <c r="K544" s="31" t="str">
        <f t="shared" si="119"/>
        <v/>
      </c>
      <c r="L544" s="32">
        <f t="shared" si="115"/>
        <v>0</v>
      </c>
      <c r="M544" s="3">
        <f t="shared" si="116"/>
        <v>0</v>
      </c>
      <c r="N544" s="3" t="str">
        <f t="shared" si="120"/>
        <v/>
      </c>
      <c r="S544" s="3">
        <f t="shared" si="121"/>
        <v>0</v>
      </c>
      <c r="T544" s="33">
        <f>SUM($K$5:K544)</f>
        <v>230.46536368671605</v>
      </c>
      <c r="U544" s="34">
        <f t="shared" si="122"/>
        <v>0</v>
      </c>
      <c r="V544" s="35" t="str">
        <f t="shared" si="125"/>
        <v/>
      </c>
      <c r="W544" s="36">
        <f t="shared" si="117"/>
        <v>0</v>
      </c>
      <c r="X544" s="35" t="str">
        <f t="shared" si="118"/>
        <v/>
      </c>
      <c r="AA544"/>
      <c r="AB544"/>
      <c r="AC544"/>
      <c r="AD544"/>
      <c r="AE544"/>
    </row>
    <row r="545" spans="1:31" ht="14.4">
      <c r="A545"/>
      <c r="B545"/>
      <c r="C545"/>
      <c r="D545"/>
      <c r="E545" s="25" t="s">
        <v>61</v>
      </c>
      <c r="F545" s="26" t="str">
        <f t="shared" si="112"/>
        <v/>
      </c>
      <c r="G545" s="27" t="str">
        <f t="shared" si="113"/>
        <v/>
      </c>
      <c r="H545" s="37" t="str">
        <f t="shared" si="123"/>
        <v/>
      </c>
      <c r="I545" s="29" t="str">
        <f t="shared" si="124"/>
        <v/>
      </c>
      <c r="J545" s="30">
        <f t="shared" si="114"/>
        <v>0</v>
      </c>
      <c r="K545" s="31" t="str">
        <f t="shared" si="119"/>
        <v/>
      </c>
      <c r="L545" s="32">
        <f t="shared" si="115"/>
        <v>0</v>
      </c>
      <c r="M545" s="3">
        <f t="shared" si="116"/>
        <v>0</v>
      </c>
      <c r="N545" s="3" t="str">
        <f t="shared" si="120"/>
        <v/>
      </c>
      <c r="S545" s="3">
        <f t="shared" si="121"/>
        <v>0</v>
      </c>
      <c r="T545" s="33">
        <f>SUM($K$5:K545)</f>
        <v>230.46536368671605</v>
      </c>
      <c r="U545" s="34">
        <f t="shared" si="122"/>
        <v>0</v>
      </c>
      <c r="V545" s="35" t="str">
        <f t="shared" si="125"/>
        <v/>
      </c>
      <c r="W545" s="36">
        <f t="shared" si="117"/>
        <v>0</v>
      </c>
      <c r="X545" s="35" t="str">
        <f t="shared" si="118"/>
        <v/>
      </c>
      <c r="AA545"/>
      <c r="AB545"/>
      <c r="AC545"/>
      <c r="AD545"/>
      <c r="AE545"/>
    </row>
    <row r="546" spans="1:31" ht="14.4">
      <c r="A546"/>
      <c r="B546"/>
      <c r="C546"/>
      <c r="D546"/>
      <c r="E546" s="25" t="s">
        <v>61</v>
      </c>
      <c r="F546" s="26" t="str">
        <f t="shared" si="112"/>
        <v/>
      </c>
      <c r="G546" s="27" t="str">
        <f t="shared" si="113"/>
        <v/>
      </c>
      <c r="H546" s="37" t="str">
        <f t="shared" si="123"/>
        <v/>
      </c>
      <c r="I546" s="29" t="str">
        <f t="shared" si="124"/>
        <v/>
      </c>
      <c r="J546" s="30">
        <f t="shared" si="114"/>
        <v>0</v>
      </c>
      <c r="K546" s="31" t="str">
        <f t="shared" si="119"/>
        <v/>
      </c>
      <c r="L546" s="32">
        <f t="shared" si="115"/>
        <v>0</v>
      </c>
      <c r="M546" s="3">
        <f t="shared" si="116"/>
        <v>0</v>
      </c>
      <c r="N546" s="3" t="str">
        <f t="shared" si="120"/>
        <v/>
      </c>
      <c r="S546" s="3">
        <f t="shared" si="121"/>
        <v>0</v>
      </c>
      <c r="T546" s="33">
        <f>SUM($K$5:K546)</f>
        <v>230.46536368671605</v>
      </c>
      <c r="U546" s="34">
        <f t="shared" si="122"/>
        <v>0</v>
      </c>
      <c r="V546" s="35" t="str">
        <f t="shared" si="125"/>
        <v/>
      </c>
      <c r="W546" s="36">
        <f t="shared" si="117"/>
        <v>0</v>
      </c>
      <c r="X546" s="35" t="str">
        <f t="shared" si="118"/>
        <v/>
      </c>
      <c r="AA546"/>
      <c r="AB546"/>
      <c r="AC546"/>
      <c r="AD546"/>
      <c r="AE546"/>
    </row>
    <row r="547" spans="1:31" ht="14.4">
      <c r="A547"/>
      <c r="B547"/>
      <c r="C547"/>
      <c r="D547"/>
      <c r="E547" s="25" t="s">
        <v>61</v>
      </c>
      <c r="F547" s="26" t="str">
        <f t="shared" si="112"/>
        <v/>
      </c>
      <c r="G547" s="27" t="str">
        <f t="shared" si="113"/>
        <v/>
      </c>
      <c r="H547" s="37" t="str">
        <f t="shared" si="123"/>
        <v/>
      </c>
      <c r="I547" s="29" t="str">
        <f t="shared" si="124"/>
        <v/>
      </c>
      <c r="J547" s="30">
        <f t="shared" si="114"/>
        <v>0</v>
      </c>
      <c r="K547" s="31" t="str">
        <f t="shared" si="119"/>
        <v/>
      </c>
      <c r="L547" s="32">
        <f t="shared" si="115"/>
        <v>0</v>
      </c>
      <c r="M547" s="3">
        <f t="shared" si="116"/>
        <v>0</v>
      </c>
      <c r="N547" s="3" t="str">
        <f t="shared" si="120"/>
        <v/>
      </c>
      <c r="S547" s="3">
        <f t="shared" si="121"/>
        <v>0</v>
      </c>
      <c r="T547" s="33">
        <f>SUM($K$5:K547)</f>
        <v>230.46536368671605</v>
      </c>
      <c r="U547" s="34">
        <f t="shared" si="122"/>
        <v>0</v>
      </c>
      <c r="V547" s="35" t="str">
        <f t="shared" si="125"/>
        <v/>
      </c>
      <c r="W547" s="36">
        <f t="shared" si="117"/>
        <v>0</v>
      </c>
      <c r="X547" s="35" t="str">
        <f t="shared" si="118"/>
        <v/>
      </c>
      <c r="AA547"/>
      <c r="AB547"/>
      <c r="AC547"/>
      <c r="AD547"/>
      <c r="AE547"/>
    </row>
    <row r="548" spans="1:31" ht="14.4">
      <c r="A548"/>
      <c r="B548"/>
      <c r="C548"/>
      <c r="D548"/>
      <c r="E548" s="25" t="s">
        <v>61</v>
      </c>
      <c r="F548" s="26" t="str">
        <f t="shared" si="112"/>
        <v/>
      </c>
      <c r="G548" s="27" t="str">
        <f t="shared" si="113"/>
        <v/>
      </c>
      <c r="H548" s="37" t="str">
        <f t="shared" si="123"/>
        <v/>
      </c>
      <c r="I548" s="29" t="str">
        <f t="shared" si="124"/>
        <v/>
      </c>
      <c r="J548" s="30">
        <f t="shared" si="114"/>
        <v>0</v>
      </c>
      <c r="K548" s="31" t="str">
        <f t="shared" si="119"/>
        <v/>
      </c>
      <c r="L548" s="32">
        <f t="shared" si="115"/>
        <v>0</v>
      </c>
      <c r="M548" s="3">
        <f t="shared" si="116"/>
        <v>0</v>
      </c>
      <c r="N548" s="3" t="str">
        <f t="shared" si="120"/>
        <v/>
      </c>
      <c r="S548" s="3">
        <f t="shared" si="121"/>
        <v>0</v>
      </c>
      <c r="T548" s="33">
        <f>SUM($K$5:K548)</f>
        <v>230.46536368671605</v>
      </c>
      <c r="U548" s="34">
        <f t="shared" si="122"/>
        <v>0</v>
      </c>
      <c r="V548" s="35" t="str">
        <f t="shared" si="125"/>
        <v/>
      </c>
      <c r="W548" s="36">
        <f t="shared" si="117"/>
        <v>0</v>
      </c>
      <c r="X548" s="35" t="str">
        <f t="shared" si="118"/>
        <v/>
      </c>
      <c r="AA548"/>
      <c r="AB548"/>
      <c r="AC548"/>
      <c r="AD548"/>
      <c r="AE548"/>
    </row>
    <row r="549" spans="1:31" ht="14.4">
      <c r="A549"/>
      <c r="B549"/>
      <c r="C549"/>
      <c r="D549"/>
      <c r="E549" s="25" t="s">
        <v>61</v>
      </c>
      <c r="F549" s="26" t="str">
        <f t="shared" si="112"/>
        <v/>
      </c>
      <c r="G549" s="27" t="str">
        <f t="shared" si="113"/>
        <v/>
      </c>
      <c r="H549" s="37" t="str">
        <f t="shared" si="123"/>
        <v/>
      </c>
      <c r="I549" s="29" t="str">
        <f t="shared" si="124"/>
        <v/>
      </c>
      <c r="J549" s="30">
        <f t="shared" si="114"/>
        <v>0</v>
      </c>
      <c r="K549" s="31" t="str">
        <f t="shared" si="119"/>
        <v/>
      </c>
      <c r="L549" s="32">
        <f t="shared" si="115"/>
        <v>0</v>
      </c>
      <c r="M549" s="3">
        <f t="shared" si="116"/>
        <v>0</v>
      </c>
      <c r="N549" s="3" t="str">
        <f t="shared" si="120"/>
        <v/>
      </c>
      <c r="S549" s="3">
        <f t="shared" si="121"/>
        <v>0</v>
      </c>
      <c r="T549" s="33">
        <f>SUM($K$5:K549)</f>
        <v>230.46536368671605</v>
      </c>
      <c r="U549" s="34">
        <f t="shared" si="122"/>
        <v>0</v>
      </c>
      <c r="V549" s="35" t="str">
        <f t="shared" si="125"/>
        <v/>
      </c>
      <c r="W549" s="36">
        <f t="shared" si="117"/>
        <v>0</v>
      </c>
      <c r="X549" s="35" t="str">
        <f t="shared" si="118"/>
        <v/>
      </c>
      <c r="AA549"/>
      <c r="AB549"/>
      <c r="AC549"/>
      <c r="AD549"/>
      <c r="AE549"/>
    </row>
    <row r="550" spans="1:31" ht="14.4">
      <c r="A550"/>
      <c r="B550"/>
      <c r="C550"/>
      <c r="D550"/>
      <c r="E550" s="25" t="s">
        <v>61</v>
      </c>
      <c r="F550" s="26" t="str">
        <f t="shared" si="112"/>
        <v/>
      </c>
      <c r="G550" s="27" t="str">
        <f t="shared" si="113"/>
        <v/>
      </c>
      <c r="H550" s="37" t="str">
        <f t="shared" si="123"/>
        <v/>
      </c>
      <c r="I550" s="29" t="str">
        <f t="shared" si="124"/>
        <v/>
      </c>
      <c r="J550" s="30">
        <f t="shared" si="114"/>
        <v>0</v>
      </c>
      <c r="K550" s="31" t="str">
        <f t="shared" si="119"/>
        <v/>
      </c>
      <c r="L550" s="32">
        <f t="shared" si="115"/>
        <v>0</v>
      </c>
      <c r="M550" s="3">
        <f t="shared" si="116"/>
        <v>0</v>
      </c>
      <c r="N550" s="3" t="str">
        <f t="shared" si="120"/>
        <v/>
      </c>
      <c r="S550" s="3">
        <f t="shared" si="121"/>
        <v>0</v>
      </c>
      <c r="T550" s="33">
        <f>SUM($K$5:K550)</f>
        <v>230.46536368671605</v>
      </c>
      <c r="U550" s="34">
        <f t="shared" si="122"/>
        <v>0</v>
      </c>
      <c r="V550" s="35" t="str">
        <f t="shared" si="125"/>
        <v/>
      </c>
      <c r="W550" s="36">
        <f t="shared" si="117"/>
        <v>0</v>
      </c>
      <c r="X550" s="35" t="str">
        <f t="shared" si="118"/>
        <v/>
      </c>
      <c r="AA550"/>
      <c r="AB550"/>
      <c r="AC550"/>
      <c r="AD550"/>
      <c r="AE550"/>
    </row>
    <row r="551" spans="1:31" ht="14.4">
      <c r="A551"/>
      <c r="B551"/>
      <c r="C551"/>
      <c r="D551"/>
      <c r="E551" s="25" t="s">
        <v>61</v>
      </c>
      <c r="F551" s="26" t="str">
        <f t="shared" si="112"/>
        <v/>
      </c>
      <c r="G551" s="27" t="str">
        <f t="shared" si="113"/>
        <v/>
      </c>
      <c r="H551" s="37" t="str">
        <f t="shared" si="123"/>
        <v/>
      </c>
      <c r="I551" s="29" t="str">
        <f t="shared" si="124"/>
        <v/>
      </c>
      <c r="J551" s="30">
        <f t="shared" si="114"/>
        <v>0</v>
      </c>
      <c r="K551" s="31" t="str">
        <f t="shared" si="119"/>
        <v/>
      </c>
      <c r="L551" s="32">
        <f t="shared" si="115"/>
        <v>0</v>
      </c>
      <c r="M551" s="3">
        <f t="shared" si="116"/>
        <v>0</v>
      </c>
      <c r="N551" s="3" t="str">
        <f t="shared" si="120"/>
        <v/>
      </c>
      <c r="S551" s="3">
        <f t="shared" si="121"/>
        <v>0</v>
      </c>
      <c r="T551" s="33">
        <f>SUM($K$5:K551)</f>
        <v>230.46536368671605</v>
      </c>
      <c r="U551" s="34">
        <f t="shared" si="122"/>
        <v>0</v>
      </c>
      <c r="V551" s="35" t="str">
        <f t="shared" si="125"/>
        <v/>
      </c>
      <c r="W551" s="36">
        <f t="shared" si="117"/>
        <v>0</v>
      </c>
      <c r="X551" s="35" t="str">
        <f t="shared" si="118"/>
        <v/>
      </c>
      <c r="AA551"/>
      <c r="AB551"/>
      <c r="AC551"/>
      <c r="AD551"/>
      <c r="AE551"/>
    </row>
    <row r="552" spans="1:31" ht="14.4">
      <c r="A552"/>
      <c r="B552"/>
      <c r="C552"/>
      <c r="D552"/>
      <c r="E552" s="25" t="s">
        <v>61</v>
      </c>
      <c r="F552" s="26" t="str">
        <f t="shared" si="112"/>
        <v/>
      </c>
      <c r="G552" s="27" t="str">
        <f t="shared" si="113"/>
        <v/>
      </c>
      <c r="H552" s="37" t="str">
        <f t="shared" si="123"/>
        <v/>
      </c>
      <c r="I552" s="29" t="str">
        <f t="shared" si="124"/>
        <v/>
      </c>
      <c r="J552" s="30">
        <f t="shared" si="114"/>
        <v>0</v>
      </c>
      <c r="K552" s="31" t="str">
        <f t="shared" si="119"/>
        <v/>
      </c>
      <c r="L552" s="32">
        <f t="shared" si="115"/>
        <v>0</v>
      </c>
      <c r="M552" s="3">
        <f t="shared" si="116"/>
        <v>0</v>
      </c>
      <c r="N552" s="3" t="str">
        <f t="shared" si="120"/>
        <v/>
      </c>
      <c r="S552" s="3">
        <f t="shared" si="121"/>
        <v>0</v>
      </c>
      <c r="T552" s="33">
        <f>SUM($K$5:K552)</f>
        <v>230.46536368671605</v>
      </c>
      <c r="U552" s="34">
        <f t="shared" si="122"/>
        <v>0</v>
      </c>
      <c r="V552" s="35" t="str">
        <f t="shared" si="125"/>
        <v/>
      </c>
      <c r="W552" s="36">
        <f t="shared" si="117"/>
        <v>0</v>
      </c>
      <c r="X552" s="35" t="str">
        <f t="shared" si="118"/>
        <v/>
      </c>
      <c r="AA552"/>
      <c r="AB552"/>
      <c r="AC552"/>
      <c r="AD552"/>
      <c r="AE552"/>
    </row>
    <row r="553" spans="1:31" ht="14.4">
      <c r="A553"/>
      <c r="B553"/>
      <c r="C553"/>
      <c r="D553"/>
      <c r="E553" s="25" t="s">
        <v>61</v>
      </c>
      <c r="F553" s="26" t="str">
        <f t="shared" si="112"/>
        <v/>
      </c>
      <c r="G553" s="27" t="str">
        <f t="shared" si="113"/>
        <v/>
      </c>
      <c r="H553" s="37" t="str">
        <f t="shared" si="123"/>
        <v/>
      </c>
      <c r="I553" s="29" t="str">
        <f t="shared" si="124"/>
        <v/>
      </c>
      <c r="J553" s="30">
        <f t="shared" si="114"/>
        <v>0</v>
      </c>
      <c r="K553" s="31" t="str">
        <f t="shared" si="119"/>
        <v/>
      </c>
      <c r="L553" s="32">
        <f t="shared" si="115"/>
        <v>0</v>
      </c>
      <c r="M553" s="3">
        <f t="shared" si="116"/>
        <v>0</v>
      </c>
      <c r="N553" s="3" t="str">
        <f t="shared" si="120"/>
        <v/>
      </c>
      <c r="S553" s="3">
        <f t="shared" si="121"/>
        <v>0</v>
      </c>
      <c r="T553" s="33">
        <f>SUM($K$5:K553)</f>
        <v>230.46536368671605</v>
      </c>
      <c r="U553" s="34">
        <f t="shared" si="122"/>
        <v>0</v>
      </c>
      <c r="V553" s="35" t="str">
        <f t="shared" si="125"/>
        <v/>
      </c>
      <c r="W553" s="36">
        <f t="shared" si="117"/>
        <v>0</v>
      </c>
      <c r="X553" s="35" t="str">
        <f t="shared" si="118"/>
        <v/>
      </c>
      <c r="AA553"/>
      <c r="AB553"/>
      <c r="AC553"/>
      <c r="AD553"/>
      <c r="AE553"/>
    </row>
    <row r="554" spans="1:31" ht="14.4">
      <c r="A554"/>
      <c r="B554"/>
      <c r="C554"/>
      <c r="D554"/>
      <c r="E554" s="25" t="s">
        <v>61</v>
      </c>
      <c r="F554" s="26" t="str">
        <f t="shared" si="112"/>
        <v/>
      </c>
      <c r="G554" s="27" t="str">
        <f t="shared" si="113"/>
        <v/>
      </c>
      <c r="H554" s="37" t="str">
        <f t="shared" si="123"/>
        <v/>
      </c>
      <c r="I554" s="29" t="str">
        <f t="shared" si="124"/>
        <v/>
      </c>
      <c r="J554" s="30">
        <f t="shared" si="114"/>
        <v>0</v>
      </c>
      <c r="K554" s="31" t="str">
        <f t="shared" si="119"/>
        <v/>
      </c>
      <c r="L554" s="32">
        <f t="shared" si="115"/>
        <v>0</v>
      </c>
      <c r="M554" s="3">
        <f t="shared" si="116"/>
        <v>0</v>
      </c>
      <c r="N554" s="3" t="str">
        <f t="shared" si="120"/>
        <v/>
      </c>
      <c r="S554" s="3">
        <f t="shared" si="121"/>
        <v>0</v>
      </c>
      <c r="T554" s="33">
        <f>SUM($K$5:K554)</f>
        <v>230.46536368671605</v>
      </c>
      <c r="U554" s="34">
        <f t="shared" si="122"/>
        <v>0</v>
      </c>
      <c r="V554" s="35" t="str">
        <f t="shared" si="125"/>
        <v/>
      </c>
      <c r="W554" s="36">
        <f t="shared" si="117"/>
        <v>0</v>
      </c>
      <c r="X554" s="35" t="str">
        <f t="shared" si="118"/>
        <v/>
      </c>
      <c r="AA554"/>
      <c r="AB554"/>
      <c r="AC554"/>
      <c r="AD554"/>
      <c r="AE554"/>
    </row>
    <row r="555" spans="1:31" ht="14.4">
      <c r="A555"/>
      <c r="B555"/>
      <c r="C555"/>
      <c r="D555"/>
      <c r="E555" s="25" t="s">
        <v>61</v>
      </c>
      <c r="F555" s="26" t="str">
        <f t="shared" si="112"/>
        <v/>
      </c>
      <c r="G555" s="27" t="str">
        <f t="shared" si="113"/>
        <v/>
      </c>
      <c r="H555" s="37" t="str">
        <f t="shared" si="123"/>
        <v/>
      </c>
      <c r="I555" s="29" t="str">
        <f t="shared" si="124"/>
        <v/>
      </c>
      <c r="J555" s="30">
        <f t="shared" si="114"/>
        <v>0</v>
      </c>
      <c r="K555" s="31" t="str">
        <f t="shared" si="119"/>
        <v/>
      </c>
      <c r="L555" s="32">
        <f t="shared" si="115"/>
        <v>0</v>
      </c>
      <c r="M555" s="3">
        <f t="shared" si="116"/>
        <v>0</v>
      </c>
      <c r="N555" s="3" t="str">
        <f t="shared" si="120"/>
        <v/>
      </c>
      <c r="S555" s="3">
        <f t="shared" si="121"/>
        <v>0</v>
      </c>
      <c r="T555" s="33">
        <f>SUM($K$5:K555)</f>
        <v>230.46536368671605</v>
      </c>
      <c r="U555" s="34">
        <f t="shared" si="122"/>
        <v>0</v>
      </c>
      <c r="V555" s="35" t="str">
        <f t="shared" si="125"/>
        <v/>
      </c>
      <c r="W555" s="36">
        <f t="shared" si="117"/>
        <v>0</v>
      </c>
      <c r="X555" s="35" t="str">
        <f t="shared" si="118"/>
        <v/>
      </c>
      <c r="AA555"/>
      <c r="AB555"/>
      <c r="AC555"/>
      <c r="AD555"/>
      <c r="AE555"/>
    </row>
    <row r="556" spans="1:31" ht="14.4">
      <c r="A556"/>
      <c r="B556"/>
      <c r="C556"/>
      <c r="D556"/>
      <c r="E556" s="25" t="s">
        <v>61</v>
      </c>
      <c r="F556" s="26" t="str">
        <f t="shared" si="112"/>
        <v/>
      </c>
      <c r="G556" s="27" t="str">
        <f t="shared" si="113"/>
        <v/>
      </c>
      <c r="H556" s="37" t="str">
        <f t="shared" si="123"/>
        <v/>
      </c>
      <c r="I556" s="29" t="str">
        <f t="shared" si="124"/>
        <v/>
      </c>
      <c r="J556" s="30">
        <f t="shared" si="114"/>
        <v>0</v>
      </c>
      <c r="K556" s="31" t="str">
        <f t="shared" si="119"/>
        <v/>
      </c>
      <c r="L556" s="32">
        <f t="shared" si="115"/>
        <v>0</v>
      </c>
      <c r="M556" s="3">
        <f t="shared" si="116"/>
        <v>0</v>
      </c>
      <c r="N556" s="3" t="str">
        <f t="shared" si="120"/>
        <v/>
      </c>
      <c r="S556" s="3">
        <f t="shared" si="121"/>
        <v>0</v>
      </c>
      <c r="T556" s="33">
        <f>SUM($K$5:K556)</f>
        <v>230.46536368671605</v>
      </c>
      <c r="U556" s="34">
        <f t="shared" si="122"/>
        <v>0</v>
      </c>
      <c r="V556" s="35" t="str">
        <f t="shared" si="125"/>
        <v/>
      </c>
      <c r="W556" s="36">
        <f t="shared" si="117"/>
        <v>0</v>
      </c>
      <c r="X556" s="35" t="str">
        <f t="shared" si="118"/>
        <v/>
      </c>
      <c r="AA556"/>
      <c r="AB556"/>
      <c r="AC556"/>
      <c r="AD556"/>
      <c r="AE556"/>
    </row>
    <row r="557" spans="1:31" ht="14.4">
      <c r="A557"/>
      <c r="B557"/>
      <c r="C557"/>
      <c r="D557"/>
      <c r="E557" s="25" t="s">
        <v>61</v>
      </c>
      <c r="F557" s="26" t="str">
        <f t="shared" si="112"/>
        <v/>
      </c>
      <c r="G557" s="27" t="str">
        <f t="shared" si="113"/>
        <v/>
      </c>
      <c r="H557" s="37" t="str">
        <f t="shared" si="123"/>
        <v/>
      </c>
      <c r="I557" s="29" t="str">
        <f t="shared" si="124"/>
        <v/>
      </c>
      <c r="J557" s="30">
        <f t="shared" si="114"/>
        <v>0</v>
      </c>
      <c r="K557" s="31" t="str">
        <f t="shared" si="119"/>
        <v/>
      </c>
      <c r="L557" s="32">
        <f t="shared" si="115"/>
        <v>0</v>
      </c>
      <c r="M557" s="3">
        <f t="shared" si="116"/>
        <v>0</v>
      </c>
      <c r="N557" s="3" t="str">
        <f t="shared" si="120"/>
        <v/>
      </c>
      <c r="S557" s="3">
        <f t="shared" si="121"/>
        <v>0</v>
      </c>
      <c r="T557" s="33">
        <f>SUM($K$5:K557)</f>
        <v>230.46536368671605</v>
      </c>
      <c r="U557" s="34">
        <f t="shared" si="122"/>
        <v>0</v>
      </c>
      <c r="V557" s="35" t="str">
        <f t="shared" si="125"/>
        <v/>
      </c>
      <c r="W557" s="36">
        <f t="shared" si="117"/>
        <v>0</v>
      </c>
      <c r="X557" s="35" t="str">
        <f t="shared" si="118"/>
        <v/>
      </c>
      <c r="AA557"/>
      <c r="AB557"/>
      <c r="AC557"/>
      <c r="AD557"/>
      <c r="AE557"/>
    </row>
    <row r="558" spans="1:31" ht="14.4">
      <c r="A558"/>
      <c r="B558"/>
      <c r="C558"/>
      <c r="D558"/>
      <c r="E558" s="25" t="s">
        <v>61</v>
      </c>
      <c r="F558" s="26" t="str">
        <f t="shared" si="112"/>
        <v/>
      </c>
      <c r="G558" s="27" t="str">
        <f t="shared" si="113"/>
        <v/>
      </c>
      <c r="H558" s="37" t="str">
        <f t="shared" si="123"/>
        <v/>
      </c>
      <c r="I558" s="29" t="str">
        <f t="shared" si="124"/>
        <v/>
      </c>
      <c r="J558" s="30">
        <f t="shared" si="114"/>
        <v>0</v>
      </c>
      <c r="K558" s="31" t="str">
        <f t="shared" si="119"/>
        <v/>
      </c>
      <c r="L558" s="32">
        <f t="shared" si="115"/>
        <v>0</v>
      </c>
      <c r="M558" s="3">
        <f t="shared" si="116"/>
        <v>0</v>
      </c>
      <c r="N558" s="3" t="str">
        <f t="shared" si="120"/>
        <v/>
      </c>
      <c r="S558" s="3">
        <f t="shared" si="121"/>
        <v>0</v>
      </c>
      <c r="T558" s="33">
        <f>SUM($K$5:K558)</f>
        <v>230.46536368671605</v>
      </c>
      <c r="U558" s="34">
        <f t="shared" si="122"/>
        <v>0</v>
      </c>
      <c r="V558" s="35" t="str">
        <f t="shared" si="125"/>
        <v/>
      </c>
      <c r="W558" s="36">
        <f t="shared" si="117"/>
        <v>0</v>
      </c>
      <c r="X558" s="35" t="str">
        <f t="shared" si="118"/>
        <v/>
      </c>
      <c r="AA558"/>
      <c r="AB558"/>
      <c r="AC558"/>
      <c r="AD558"/>
      <c r="AE558"/>
    </row>
    <row r="559" spans="1:31" ht="14.4">
      <c r="A559"/>
      <c r="B559"/>
      <c r="C559"/>
      <c r="D559"/>
      <c r="E559" s="25" t="s">
        <v>61</v>
      </c>
      <c r="F559" s="26" t="str">
        <f t="shared" si="112"/>
        <v/>
      </c>
      <c r="G559" s="27" t="str">
        <f t="shared" si="113"/>
        <v/>
      </c>
      <c r="H559" s="37" t="str">
        <f t="shared" si="123"/>
        <v/>
      </c>
      <c r="I559" s="29" t="str">
        <f t="shared" si="124"/>
        <v/>
      </c>
      <c r="J559" s="30">
        <f t="shared" si="114"/>
        <v>0</v>
      </c>
      <c r="K559" s="31" t="str">
        <f t="shared" si="119"/>
        <v/>
      </c>
      <c r="L559" s="32">
        <f t="shared" si="115"/>
        <v>0</v>
      </c>
      <c r="M559" s="3">
        <f t="shared" si="116"/>
        <v>0</v>
      </c>
      <c r="N559" s="3" t="str">
        <f t="shared" si="120"/>
        <v/>
      </c>
      <c r="S559" s="3">
        <f t="shared" si="121"/>
        <v>0</v>
      </c>
      <c r="T559" s="33">
        <f>SUM($K$5:K559)</f>
        <v>230.46536368671605</v>
      </c>
      <c r="U559" s="34">
        <f t="shared" si="122"/>
        <v>0</v>
      </c>
      <c r="V559" s="35" t="str">
        <f t="shared" si="125"/>
        <v/>
      </c>
      <c r="W559" s="36">
        <f t="shared" si="117"/>
        <v>0</v>
      </c>
      <c r="X559" s="35" t="str">
        <f t="shared" si="118"/>
        <v/>
      </c>
      <c r="AA559"/>
      <c r="AB559"/>
      <c r="AC559"/>
      <c r="AD559"/>
      <c r="AE559"/>
    </row>
    <row r="560" spans="1:31" ht="14.4">
      <c r="A560"/>
      <c r="B560"/>
      <c r="C560"/>
      <c r="D560"/>
      <c r="E560" s="25" t="s">
        <v>61</v>
      </c>
      <c r="F560" s="26" t="str">
        <f t="shared" si="112"/>
        <v/>
      </c>
      <c r="G560" s="27" t="str">
        <f t="shared" si="113"/>
        <v/>
      </c>
      <c r="H560" s="37" t="str">
        <f t="shared" si="123"/>
        <v/>
      </c>
      <c r="I560" s="29" t="str">
        <f t="shared" si="124"/>
        <v/>
      </c>
      <c r="J560" s="30">
        <f t="shared" si="114"/>
        <v>0</v>
      </c>
      <c r="K560" s="31" t="str">
        <f t="shared" si="119"/>
        <v/>
      </c>
      <c r="L560" s="32">
        <f t="shared" si="115"/>
        <v>0</v>
      </c>
      <c r="M560" s="3">
        <f t="shared" si="116"/>
        <v>0</v>
      </c>
      <c r="N560" s="3" t="str">
        <f t="shared" si="120"/>
        <v/>
      </c>
      <c r="S560" s="3">
        <f t="shared" si="121"/>
        <v>0</v>
      </c>
      <c r="T560" s="33">
        <f>SUM($K$5:K560)</f>
        <v>230.46536368671605</v>
      </c>
      <c r="U560" s="34">
        <f t="shared" si="122"/>
        <v>0</v>
      </c>
      <c r="V560" s="35" t="str">
        <f t="shared" si="125"/>
        <v/>
      </c>
      <c r="W560" s="36">
        <f t="shared" si="117"/>
        <v>0</v>
      </c>
      <c r="X560" s="35" t="str">
        <f t="shared" si="118"/>
        <v/>
      </c>
      <c r="AA560"/>
      <c r="AB560"/>
      <c r="AC560"/>
      <c r="AD560"/>
      <c r="AE560"/>
    </row>
    <row r="561" spans="1:31" ht="14.4">
      <c r="A561"/>
      <c r="B561"/>
      <c r="C561"/>
      <c r="D561"/>
      <c r="E561" s="25" t="s">
        <v>61</v>
      </c>
      <c r="F561" s="26" t="str">
        <f t="shared" si="112"/>
        <v/>
      </c>
      <c r="G561" s="27" t="str">
        <f t="shared" si="113"/>
        <v/>
      </c>
      <c r="H561" s="37" t="str">
        <f t="shared" si="123"/>
        <v/>
      </c>
      <c r="I561" s="29" t="str">
        <f t="shared" si="124"/>
        <v/>
      </c>
      <c r="J561" s="30">
        <f t="shared" si="114"/>
        <v>0</v>
      </c>
      <c r="K561" s="31" t="str">
        <f t="shared" si="119"/>
        <v/>
      </c>
      <c r="L561" s="32">
        <f t="shared" si="115"/>
        <v>0</v>
      </c>
      <c r="M561" s="3">
        <f t="shared" si="116"/>
        <v>0</v>
      </c>
      <c r="N561" s="3" t="str">
        <f t="shared" si="120"/>
        <v/>
      </c>
      <c r="S561" s="3">
        <f t="shared" si="121"/>
        <v>0</v>
      </c>
      <c r="T561" s="33">
        <f>SUM($K$5:K561)</f>
        <v>230.46536368671605</v>
      </c>
      <c r="U561" s="34">
        <f t="shared" si="122"/>
        <v>0</v>
      </c>
      <c r="V561" s="35" t="str">
        <f t="shared" si="125"/>
        <v/>
      </c>
      <c r="W561" s="36">
        <f t="shared" si="117"/>
        <v>0</v>
      </c>
      <c r="X561" s="35" t="str">
        <f t="shared" si="118"/>
        <v/>
      </c>
      <c r="AA561"/>
      <c r="AB561"/>
      <c r="AC561"/>
      <c r="AD561"/>
      <c r="AE561"/>
    </row>
    <row r="562" spans="1:31" ht="14.4">
      <c r="A562"/>
      <c r="B562"/>
      <c r="C562"/>
      <c r="D562"/>
      <c r="E562" s="25" t="s">
        <v>61</v>
      </c>
      <c r="F562" s="26" t="str">
        <f t="shared" si="112"/>
        <v/>
      </c>
      <c r="G562" s="27" t="str">
        <f t="shared" si="113"/>
        <v/>
      </c>
      <c r="H562" s="37" t="str">
        <f t="shared" si="123"/>
        <v/>
      </c>
      <c r="I562" s="29" t="str">
        <f t="shared" si="124"/>
        <v/>
      </c>
      <c r="J562" s="30">
        <f t="shared" si="114"/>
        <v>0</v>
      </c>
      <c r="K562" s="31" t="str">
        <f t="shared" si="119"/>
        <v/>
      </c>
      <c r="L562" s="32">
        <f t="shared" si="115"/>
        <v>0</v>
      </c>
      <c r="M562" s="3">
        <f t="shared" si="116"/>
        <v>0</v>
      </c>
      <c r="N562" s="3" t="str">
        <f t="shared" si="120"/>
        <v/>
      </c>
      <c r="S562" s="3">
        <f t="shared" si="121"/>
        <v>0</v>
      </c>
      <c r="T562" s="33">
        <f>SUM($K$5:K562)</f>
        <v>230.46536368671605</v>
      </c>
      <c r="U562" s="34">
        <f t="shared" si="122"/>
        <v>0</v>
      </c>
      <c r="V562" s="35" t="str">
        <f t="shared" si="125"/>
        <v/>
      </c>
      <c r="W562" s="36">
        <f t="shared" si="117"/>
        <v>0</v>
      </c>
      <c r="X562" s="35" t="str">
        <f t="shared" si="118"/>
        <v/>
      </c>
      <c r="AA562"/>
      <c r="AB562"/>
      <c r="AC562"/>
      <c r="AD562"/>
      <c r="AE562"/>
    </row>
    <row r="563" spans="1:31" ht="14.4">
      <c r="A563"/>
      <c r="B563"/>
      <c r="C563"/>
      <c r="D563"/>
      <c r="E563" s="25" t="s">
        <v>61</v>
      </c>
      <c r="F563" s="26" t="str">
        <f t="shared" si="112"/>
        <v/>
      </c>
      <c r="G563" s="27" t="str">
        <f t="shared" si="113"/>
        <v/>
      </c>
      <c r="H563" s="37" t="str">
        <f t="shared" si="123"/>
        <v/>
      </c>
      <c r="I563" s="29" t="str">
        <f t="shared" si="124"/>
        <v/>
      </c>
      <c r="J563" s="30">
        <f t="shared" si="114"/>
        <v>0</v>
      </c>
      <c r="K563" s="31" t="str">
        <f t="shared" si="119"/>
        <v/>
      </c>
      <c r="L563" s="32">
        <f t="shared" si="115"/>
        <v>0</v>
      </c>
      <c r="M563" s="3">
        <f t="shared" si="116"/>
        <v>0</v>
      </c>
      <c r="N563" s="3" t="str">
        <f t="shared" si="120"/>
        <v/>
      </c>
      <c r="S563" s="3">
        <f t="shared" si="121"/>
        <v>0</v>
      </c>
      <c r="T563" s="33">
        <f>SUM($K$5:K563)</f>
        <v>230.46536368671605</v>
      </c>
      <c r="U563" s="34">
        <f t="shared" si="122"/>
        <v>0</v>
      </c>
      <c r="V563" s="35" t="str">
        <f t="shared" si="125"/>
        <v/>
      </c>
      <c r="W563" s="36">
        <f t="shared" si="117"/>
        <v>0</v>
      </c>
      <c r="X563" s="35" t="str">
        <f t="shared" si="118"/>
        <v/>
      </c>
      <c r="AA563"/>
      <c r="AB563"/>
      <c r="AC563"/>
      <c r="AD563"/>
      <c r="AE563"/>
    </row>
    <row r="564" spans="1:31" ht="14.4">
      <c r="A564"/>
      <c r="B564"/>
      <c r="C564"/>
      <c r="D564"/>
      <c r="E564" s="25" t="s">
        <v>61</v>
      </c>
      <c r="F564" s="26" t="str">
        <f t="shared" si="112"/>
        <v/>
      </c>
      <c r="G564" s="27" t="str">
        <f t="shared" si="113"/>
        <v/>
      </c>
      <c r="H564" s="37" t="str">
        <f t="shared" si="123"/>
        <v/>
      </c>
      <c r="I564" s="29" t="str">
        <f t="shared" si="124"/>
        <v/>
      </c>
      <c r="J564" s="30">
        <f t="shared" si="114"/>
        <v>0</v>
      </c>
      <c r="K564" s="31" t="str">
        <f t="shared" si="119"/>
        <v/>
      </c>
      <c r="L564" s="32">
        <f t="shared" si="115"/>
        <v>0</v>
      </c>
      <c r="M564" s="3">
        <f t="shared" si="116"/>
        <v>0</v>
      </c>
      <c r="N564" s="3" t="str">
        <f t="shared" si="120"/>
        <v/>
      </c>
      <c r="S564" s="3">
        <f t="shared" si="121"/>
        <v>0</v>
      </c>
      <c r="T564" s="33">
        <f>SUM($K$5:K564)</f>
        <v>230.46536368671605</v>
      </c>
      <c r="U564" s="34">
        <f t="shared" si="122"/>
        <v>0</v>
      </c>
      <c r="V564" s="35" t="str">
        <f t="shared" si="125"/>
        <v/>
      </c>
      <c r="W564" s="36">
        <f t="shared" si="117"/>
        <v>0</v>
      </c>
      <c r="X564" s="35" t="str">
        <f t="shared" si="118"/>
        <v/>
      </c>
      <c r="AA564"/>
      <c r="AB564"/>
      <c r="AC564"/>
      <c r="AD564"/>
      <c r="AE564"/>
    </row>
    <row r="565" spans="1:31" ht="14.4">
      <c r="A565"/>
      <c r="B565"/>
      <c r="C565"/>
      <c r="D565"/>
      <c r="E565" s="25" t="s">
        <v>61</v>
      </c>
      <c r="F565" s="26" t="str">
        <f t="shared" si="112"/>
        <v/>
      </c>
      <c r="G565" s="27" t="str">
        <f t="shared" si="113"/>
        <v/>
      </c>
      <c r="H565" s="37" t="str">
        <f t="shared" si="123"/>
        <v/>
      </c>
      <c r="I565" s="29" t="str">
        <f t="shared" si="124"/>
        <v/>
      </c>
      <c r="J565" s="30">
        <f t="shared" si="114"/>
        <v>0</v>
      </c>
      <c r="K565" s="31" t="str">
        <f t="shared" si="119"/>
        <v/>
      </c>
      <c r="L565" s="32">
        <f t="shared" si="115"/>
        <v>0</v>
      </c>
      <c r="M565" s="3">
        <f t="shared" si="116"/>
        <v>0</v>
      </c>
      <c r="N565" s="3" t="str">
        <f t="shared" si="120"/>
        <v/>
      </c>
      <c r="S565" s="3">
        <f t="shared" si="121"/>
        <v>0</v>
      </c>
      <c r="T565" s="33">
        <f>SUM($K$5:K565)</f>
        <v>230.46536368671605</v>
      </c>
      <c r="U565" s="34">
        <f t="shared" si="122"/>
        <v>0</v>
      </c>
      <c r="V565" s="35" t="str">
        <f t="shared" si="125"/>
        <v/>
      </c>
      <c r="W565" s="36">
        <f t="shared" si="117"/>
        <v>0</v>
      </c>
      <c r="X565" s="35" t="str">
        <f t="shared" si="118"/>
        <v/>
      </c>
      <c r="AA565"/>
      <c r="AB565"/>
      <c r="AC565"/>
      <c r="AD565"/>
      <c r="AE565"/>
    </row>
    <row r="566" spans="1:31" ht="14.4">
      <c r="A566"/>
      <c r="B566"/>
      <c r="C566"/>
      <c r="D566"/>
      <c r="E566" s="25" t="s">
        <v>61</v>
      </c>
      <c r="F566" s="26" t="str">
        <f t="shared" si="112"/>
        <v/>
      </c>
      <c r="G566" s="27" t="str">
        <f t="shared" si="113"/>
        <v/>
      </c>
      <c r="H566" s="37" t="str">
        <f t="shared" si="123"/>
        <v/>
      </c>
      <c r="I566" s="29" t="str">
        <f t="shared" si="124"/>
        <v/>
      </c>
      <c r="J566" s="30">
        <f t="shared" si="114"/>
        <v>0</v>
      </c>
      <c r="K566" s="31" t="str">
        <f t="shared" si="119"/>
        <v/>
      </c>
      <c r="L566" s="32">
        <f t="shared" si="115"/>
        <v>0</v>
      </c>
      <c r="M566" s="3">
        <f t="shared" si="116"/>
        <v>0</v>
      </c>
      <c r="N566" s="3" t="str">
        <f t="shared" si="120"/>
        <v/>
      </c>
      <c r="S566" s="3">
        <f t="shared" si="121"/>
        <v>0</v>
      </c>
      <c r="T566" s="33">
        <f>SUM($K$5:K566)</f>
        <v>230.46536368671605</v>
      </c>
      <c r="U566" s="34">
        <f t="shared" si="122"/>
        <v>0</v>
      </c>
      <c r="V566" s="35" t="str">
        <f t="shared" si="125"/>
        <v/>
      </c>
      <c r="W566" s="36">
        <f t="shared" si="117"/>
        <v>0</v>
      </c>
      <c r="X566" s="35" t="str">
        <f t="shared" si="118"/>
        <v/>
      </c>
      <c r="AA566"/>
      <c r="AB566"/>
      <c r="AC566"/>
      <c r="AD566"/>
      <c r="AE566"/>
    </row>
    <row r="567" spans="1:31" ht="14.4">
      <c r="A567"/>
      <c r="B567"/>
      <c r="C567"/>
      <c r="D567"/>
      <c r="E567" s="25" t="s">
        <v>61</v>
      </c>
      <c r="F567" s="26" t="str">
        <f t="shared" si="112"/>
        <v/>
      </c>
      <c r="G567" s="27" t="str">
        <f t="shared" si="113"/>
        <v/>
      </c>
      <c r="H567" s="37" t="str">
        <f t="shared" si="123"/>
        <v/>
      </c>
      <c r="I567" s="29" t="str">
        <f t="shared" si="124"/>
        <v/>
      </c>
      <c r="J567" s="30">
        <f t="shared" si="114"/>
        <v>0</v>
      </c>
      <c r="K567" s="31" t="str">
        <f t="shared" si="119"/>
        <v/>
      </c>
      <c r="L567" s="32">
        <f t="shared" si="115"/>
        <v>0</v>
      </c>
      <c r="M567" s="3">
        <f t="shared" si="116"/>
        <v>0</v>
      </c>
      <c r="N567" s="3" t="str">
        <f t="shared" si="120"/>
        <v/>
      </c>
      <c r="S567" s="3">
        <f t="shared" si="121"/>
        <v>0</v>
      </c>
      <c r="T567" s="33">
        <f>SUM($K$5:K567)</f>
        <v>230.46536368671605</v>
      </c>
      <c r="U567" s="34">
        <f t="shared" si="122"/>
        <v>0</v>
      </c>
      <c r="V567" s="35" t="str">
        <f t="shared" si="125"/>
        <v/>
      </c>
      <c r="W567" s="36">
        <f t="shared" si="117"/>
        <v>0</v>
      </c>
      <c r="X567" s="35" t="str">
        <f t="shared" si="118"/>
        <v/>
      </c>
      <c r="AA567"/>
      <c r="AB567"/>
      <c r="AC567"/>
      <c r="AD567"/>
      <c r="AE567"/>
    </row>
    <row r="568" spans="1:31" ht="14.4">
      <c r="A568"/>
      <c r="B568"/>
      <c r="C568"/>
      <c r="D568"/>
      <c r="E568" s="25" t="s">
        <v>61</v>
      </c>
      <c r="F568" s="26" t="str">
        <f t="shared" si="112"/>
        <v/>
      </c>
      <c r="G568" s="27" t="str">
        <f t="shared" si="113"/>
        <v/>
      </c>
      <c r="H568" s="37" t="str">
        <f t="shared" si="123"/>
        <v/>
      </c>
      <c r="I568" s="29" t="str">
        <f t="shared" si="124"/>
        <v/>
      </c>
      <c r="J568" s="30">
        <f t="shared" si="114"/>
        <v>0</v>
      </c>
      <c r="K568" s="31" t="str">
        <f t="shared" si="119"/>
        <v/>
      </c>
      <c r="L568" s="32">
        <f t="shared" si="115"/>
        <v>0</v>
      </c>
      <c r="M568" s="3">
        <f t="shared" si="116"/>
        <v>0</v>
      </c>
      <c r="N568" s="3" t="str">
        <f t="shared" si="120"/>
        <v/>
      </c>
      <c r="S568" s="3">
        <f t="shared" si="121"/>
        <v>0</v>
      </c>
      <c r="T568" s="33">
        <f>SUM($K$5:K568)</f>
        <v>230.46536368671605</v>
      </c>
      <c r="U568" s="34">
        <f t="shared" si="122"/>
        <v>0</v>
      </c>
      <c r="V568" s="35" t="str">
        <f t="shared" si="125"/>
        <v/>
      </c>
      <c r="W568" s="36">
        <f t="shared" si="117"/>
        <v>0</v>
      </c>
      <c r="X568" s="35" t="str">
        <f t="shared" si="118"/>
        <v/>
      </c>
      <c r="AA568"/>
      <c r="AB568"/>
      <c r="AC568"/>
      <c r="AD568"/>
      <c r="AE568"/>
    </row>
    <row r="569" spans="1:31" ht="14.4">
      <c r="A569"/>
      <c r="B569"/>
      <c r="C569"/>
      <c r="D569"/>
      <c r="E569" s="25" t="s">
        <v>61</v>
      </c>
      <c r="F569" s="26" t="str">
        <f t="shared" si="112"/>
        <v/>
      </c>
      <c r="G569" s="27" t="str">
        <f t="shared" si="113"/>
        <v/>
      </c>
      <c r="H569" s="37" t="str">
        <f t="shared" si="123"/>
        <v/>
      </c>
      <c r="I569" s="29" t="str">
        <f t="shared" si="124"/>
        <v/>
      </c>
      <c r="J569" s="30">
        <f t="shared" si="114"/>
        <v>0</v>
      </c>
      <c r="K569" s="31" t="str">
        <f t="shared" si="119"/>
        <v/>
      </c>
      <c r="L569" s="32">
        <f t="shared" si="115"/>
        <v>0</v>
      </c>
      <c r="M569" s="3">
        <f t="shared" si="116"/>
        <v>0</v>
      </c>
      <c r="N569" s="3" t="str">
        <f t="shared" si="120"/>
        <v/>
      </c>
      <c r="S569" s="3">
        <f t="shared" si="121"/>
        <v>0</v>
      </c>
      <c r="T569" s="33">
        <f>SUM($K$5:K569)</f>
        <v>230.46536368671605</v>
      </c>
      <c r="U569" s="34">
        <f t="shared" si="122"/>
        <v>0</v>
      </c>
      <c r="V569" s="35" t="str">
        <f t="shared" si="125"/>
        <v/>
      </c>
      <c r="W569" s="36">
        <f t="shared" si="117"/>
        <v>0</v>
      </c>
      <c r="X569" s="35" t="str">
        <f t="shared" si="118"/>
        <v/>
      </c>
      <c r="AA569"/>
      <c r="AB569"/>
      <c r="AC569"/>
      <c r="AD569"/>
      <c r="AE569"/>
    </row>
    <row r="570" spans="1:31" ht="14.4">
      <c r="A570"/>
      <c r="B570"/>
      <c r="C570"/>
      <c r="D570"/>
      <c r="E570" s="25" t="s">
        <v>61</v>
      </c>
      <c r="F570" s="26" t="str">
        <f t="shared" si="112"/>
        <v/>
      </c>
      <c r="G570" s="27" t="str">
        <f t="shared" si="113"/>
        <v/>
      </c>
      <c r="H570" s="37" t="str">
        <f t="shared" si="123"/>
        <v/>
      </c>
      <c r="I570" s="29" t="str">
        <f t="shared" si="124"/>
        <v/>
      </c>
      <c r="J570" s="30">
        <f t="shared" si="114"/>
        <v>0</v>
      </c>
      <c r="K570" s="31" t="str">
        <f t="shared" si="119"/>
        <v/>
      </c>
      <c r="L570" s="32">
        <f t="shared" si="115"/>
        <v>0</v>
      </c>
      <c r="M570" s="3">
        <f t="shared" si="116"/>
        <v>0</v>
      </c>
      <c r="N570" s="3" t="str">
        <f t="shared" si="120"/>
        <v/>
      </c>
      <c r="S570" s="3">
        <f t="shared" si="121"/>
        <v>0</v>
      </c>
      <c r="T570" s="33">
        <f>SUM($K$5:K570)</f>
        <v>230.46536368671605</v>
      </c>
      <c r="U570" s="34">
        <f t="shared" si="122"/>
        <v>0</v>
      </c>
      <c r="V570" s="35" t="str">
        <f t="shared" si="125"/>
        <v/>
      </c>
      <c r="W570" s="36">
        <f t="shared" si="117"/>
        <v>0</v>
      </c>
      <c r="X570" s="35" t="str">
        <f t="shared" si="118"/>
        <v/>
      </c>
      <c r="AA570"/>
      <c r="AB570"/>
      <c r="AC570"/>
      <c r="AD570"/>
      <c r="AE570"/>
    </row>
    <row r="571" spans="1:31" ht="14.4">
      <c r="A571"/>
      <c r="B571"/>
      <c r="C571"/>
      <c r="D571"/>
      <c r="E571" s="25" t="s">
        <v>61</v>
      </c>
      <c r="F571" s="26" t="str">
        <f t="shared" si="112"/>
        <v/>
      </c>
      <c r="G571" s="27" t="str">
        <f t="shared" si="113"/>
        <v/>
      </c>
      <c r="H571" s="37" t="str">
        <f t="shared" si="123"/>
        <v/>
      </c>
      <c r="I571" s="29" t="str">
        <f t="shared" si="124"/>
        <v/>
      </c>
      <c r="J571" s="30">
        <f t="shared" si="114"/>
        <v>0</v>
      </c>
      <c r="K571" s="31" t="str">
        <f t="shared" si="119"/>
        <v/>
      </c>
      <c r="L571" s="32">
        <f t="shared" si="115"/>
        <v>0</v>
      </c>
      <c r="M571" s="3">
        <f t="shared" si="116"/>
        <v>0</v>
      </c>
      <c r="N571" s="3" t="str">
        <f t="shared" si="120"/>
        <v/>
      </c>
      <c r="S571" s="3">
        <f t="shared" si="121"/>
        <v>0</v>
      </c>
      <c r="T571" s="33">
        <f>SUM($K$5:K571)</f>
        <v>230.46536368671605</v>
      </c>
      <c r="U571" s="34">
        <f t="shared" si="122"/>
        <v>0</v>
      </c>
      <c r="V571" s="35" t="str">
        <f t="shared" si="125"/>
        <v/>
      </c>
      <c r="W571" s="36">
        <f t="shared" si="117"/>
        <v>0</v>
      </c>
      <c r="X571" s="35" t="str">
        <f t="shared" si="118"/>
        <v/>
      </c>
      <c r="AA571"/>
      <c r="AB571"/>
      <c r="AC571"/>
      <c r="AD571"/>
      <c r="AE571"/>
    </row>
    <row r="572" spans="1:31" ht="14.4">
      <c r="A572"/>
      <c r="B572"/>
      <c r="C572"/>
      <c r="D572"/>
      <c r="E572" s="25" t="s">
        <v>61</v>
      </c>
      <c r="F572" s="26" t="str">
        <f t="shared" si="112"/>
        <v/>
      </c>
      <c r="G572" s="27" t="str">
        <f t="shared" si="113"/>
        <v/>
      </c>
      <c r="H572" s="37" t="str">
        <f t="shared" si="123"/>
        <v/>
      </c>
      <c r="I572" s="29" t="str">
        <f t="shared" si="124"/>
        <v/>
      </c>
      <c r="J572" s="30">
        <f t="shared" si="114"/>
        <v>0</v>
      </c>
      <c r="K572" s="31" t="str">
        <f t="shared" si="119"/>
        <v/>
      </c>
      <c r="L572" s="32">
        <f t="shared" si="115"/>
        <v>0</v>
      </c>
      <c r="M572" s="3">
        <f t="shared" si="116"/>
        <v>0</v>
      </c>
      <c r="N572" s="3" t="str">
        <f t="shared" si="120"/>
        <v/>
      </c>
      <c r="S572" s="3">
        <f t="shared" si="121"/>
        <v>0</v>
      </c>
      <c r="T572" s="33">
        <f>SUM($K$5:K572)</f>
        <v>230.46536368671605</v>
      </c>
      <c r="U572" s="34">
        <f t="shared" si="122"/>
        <v>0</v>
      </c>
      <c r="V572" s="35" t="str">
        <f t="shared" si="125"/>
        <v/>
      </c>
      <c r="W572" s="36">
        <f t="shared" si="117"/>
        <v>0</v>
      </c>
      <c r="X572" s="35" t="str">
        <f t="shared" si="118"/>
        <v/>
      </c>
      <c r="AA572"/>
      <c r="AB572"/>
      <c r="AC572"/>
      <c r="AD572"/>
      <c r="AE572"/>
    </row>
    <row r="573" spans="1:31" ht="14.4">
      <c r="A573"/>
      <c r="B573"/>
      <c r="C573"/>
      <c r="D573"/>
      <c r="E573" s="25" t="s">
        <v>61</v>
      </c>
      <c r="F573" s="26" t="str">
        <f t="shared" si="112"/>
        <v/>
      </c>
      <c r="G573" s="27" t="str">
        <f t="shared" si="113"/>
        <v/>
      </c>
      <c r="H573" s="37" t="str">
        <f t="shared" si="123"/>
        <v/>
      </c>
      <c r="I573" s="29" t="str">
        <f t="shared" si="124"/>
        <v/>
      </c>
      <c r="J573" s="30">
        <f t="shared" si="114"/>
        <v>0</v>
      </c>
      <c r="K573" s="31" t="str">
        <f t="shared" si="119"/>
        <v/>
      </c>
      <c r="L573" s="32">
        <f t="shared" si="115"/>
        <v>0</v>
      </c>
      <c r="M573" s="3">
        <f t="shared" si="116"/>
        <v>0</v>
      </c>
      <c r="N573" s="3" t="str">
        <f t="shared" si="120"/>
        <v/>
      </c>
      <c r="S573" s="3">
        <f t="shared" si="121"/>
        <v>0</v>
      </c>
      <c r="T573" s="33">
        <f>SUM($K$5:K573)</f>
        <v>230.46536368671605</v>
      </c>
      <c r="U573" s="34">
        <f t="shared" si="122"/>
        <v>0</v>
      </c>
      <c r="V573" s="35" t="str">
        <f t="shared" si="125"/>
        <v/>
      </c>
      <c r="W573" s="36">
        <f t="shared" si="117"/>
        <v>0</v>
      </c>
      <c r="X573" s="35" t="str">
        <f t="shared" si="118"/>
        <v/>
      </c>
      <c r="AA573"/>
      <c r="AB573"/>
      <c r="AC573"/>
      <c r="AD573"/>
      <c r="AE573"/>
    </row>
    <row r="574" spans="1:31" ht="14.4">
      <c r="A574"/>
      <c r="B574"/>
      <c r="C574"/>
      <c r="D574"/>
      <c r="E574" s="25" t="s">
        <v>61</v>
      </c>
      <c r="F574" s="26" t="str">
        <f t="shared" si="112"/>
        <v/>
      </c>
      <c r="G574" s="27" t="str">
        <f t="shared" si="113"/>
        <v/>
      </c>
      <c r="H574" s="37" t="str">
        <f t="shared" si="123"/>
        <v/>
      </c>
      <c r="I574" s="29" t="str">
        <f t="shared" si="124"/>
        <v/>
      </c>
      <c r="J574" s="30">
        <f t="shared" si="114"/>
        <v>0</v>
      </c>
      <c r="K574" s="31" t="str">
        <f t="shared" si="119"/>
        <v/>
      </c>
      <c r="L574" s="32">
        <f t="shared" si="115"/>
        <v>0</v>
      </c>
      <c r="M574" s="3">
        <f t="shared" si="116"/>
        <v>0</v>
      </c>
      <c r="N574" s="3" t="str">
        <f t="shared" si="120"/>
        <v/>
      </c>
      <c r="S574" s="3">
        <f t="shared" si="121"/>
        <v>0</v>
      </c>
      <c r="T574" s="33">
        <f>SUM($K$5:K574)</f>
        <v>230.46536368671605</v>
      </c>
      <c r="U574" s="34">
        <f t="shared" si="122"/>
        <v>0</v>
      </c>
      <c r="V574" s="35" t="str">
        <f t="shared" si="125"/>
        <v/>
      </c>
      <c r="W574" s="36">
        <f t="shared" si="117"/>
        <v>0</v>
      </c>
      <c r="X574" s="35" t="str">
        <f t="shared" si="118"/>
        <v/>
      </c>
      <c r="AA574"/>
      <c r="AB574"/>
      <c r="AC574"/>
      <c r="AD574"/>
      <c r="AE574"/>
    </row>
    <row r="575" spans="1:31" ht="14.4">
      <c r="A575"/>
      <c r="B575"/>
      <c r="C575"/>
      <c r="D575"/>
      <c r="E575" s="25" t="s">
        <v>61</v>
      </c>
      <c r="F575" s="26" t="str">
        <f t="shared" si="112"/>
        <v/>
      </c>
      <c r="G575" s="27" t="str">
        <f t="shared" si="113"/>
        <v/>
      </c>
      <c r="H575" s="37" t="str">
        <f t="shared" si="123"/>
        <v/>
      </c>
      <c r="I575" s="29" t="str">
        <f t="shared" si="124"/>
        <v/>
      </c>
      <c r="J575" s="30">
        <f t="shared" si="114"/>
        <v>0</v>
      </c>
      <c r="K575" s="31" t="str">
        <f t="shared" si="119"/>
        <v/>
      </c>
      <c r="L575" s="32">
        <f t="shared" si="115"/>
        <v>0</v>
      </c>
      <c r="M575" s="3">
        <f t="shared" si="116"/>
        <v>0</v>
      </c>
      <c r="N575" s="3" t="str">
        <f t="shared" si="120"/>
        <v/>
      </c>
      <c r="S575" s="3">
        <f t="shared" si="121"/>
        <v>0</v>
      </c>
      <c r="T575" s="33">
        <f>SUM($K$5:K575)</f>
        <v>230.46536368671605</v>
      </c>
      <c r="U575" s="34">
        <f t="shared" si="122"/>
        <v>0</v>
      </c>
      <c r="V575" s="35" t="str">
        <f t="shared" si="125"/>
        <v/>
      </c>
      <c r="W575" s="36">
        <f t="shared" si="117"/>
        <v>0</v>
      </c>
      <c r="X575" s="35" t="str">
        <f t="shared" si="118"/>
        <v/>
      </c>
      <c r="AA575"/>
      <c r="AB575"/>
      <c r="AC575"/>
      <c r="AD575"/>
      <c r="AE575"/>
    </row>
    <row r="576" spans="1:31" ht="14.4">
      <c r="A576"/>
      <c r="B576"/>
      <c r="C576"/>
      <c r="D576"/>
      <c r="E576" s="25" t="s">
        <v>61</v>
      </c>
      <c r="F576" s="26" t="str">
        <f t="shared" si="112"/>
        <v/>
      </c>
      <c r="G576" s="27" t="str">
        <f t="shared" si="113"/>
        <v/>
      </c>
      <c r="H576" s="37" t="str">
        <f t="shared" si="123"/>
        <v/>
      </c>
      <c r="I576" s="29" t="str">
        <f t="shared" si="124"/>
        <v/>
      </c>
      <c r="J576" s="30">
        <f t="shared" si="114"/>
        <v>0</v>
      </c>
      <c r="K576" s="31" t="str">
        <f t="shared" si="119"/>
        <v/>
      </c>
      <c r="L576" s="32">
        <f t="shared" si="115"/>
        <v>0</v>
      </c>
      <c r="M576" s="3">
        <f t="shared" si="116"/>
        <v>0</v>
      </c>
      <c r="N576" s="3" t="str">
        <f t="shared" si="120"/>
        <v/>
      </c>
      <c r="S576" s="3">
        <f t="shared" si="121"/>
        <v>0</v>
      </c>
      <c r="T576" s="33">
        <f>SUM($K$5:K576)</f>
        <v>230.46536368671605</v>
      </c>
      <c r="U576" s="34">
        <f t="shared" si="122"/>
        <v>0</v>
      </c>
      <c r="V576" s="35" t="str">
        <f t="shared" si="125"/>
        <v/>
      </c>
      <c r="W576" s="36">
        <f t="shared" si="117"/>
        <v>0</v>
      </c>
      <c r="X576" s="35" t="str">
        <f t="shared" si="118"/>
        <v/>
      </c>
      <c r="AA576"/>
      <c r="AB576"/>
      <c r="AC576"/>
      <c r="AD576"/>
      <c r="AE576"/>
    </row>
    <row r="577" spans="1:31" ht="14.4">
      <c r="A577"/>
      <c r="B577"/>
      <c r="C577"/>
      <c r="D577"/>
      <c r="E577" s="25" t="s">
        <v>61</v>
      </c>
      <c r="F577" s="26" t="str">
        <f t="shared" si="112"/>
        <v/>
      </c>
      <c r="G577" s="27" t="str">
        <f t="shared" si="113"/>
        <v/>
      </c>
      <c r="H577" s="37" t="str">
        <f t="shared" si="123"/>
        <v/>
      </c>
      <c r="I577" s="29" t="str">
        <f t="shared" si="124"/>
        <v/>
      </c>
      <c r="J577" s="30">
        <f t="shared" si="114"/>
        <v>0</v>
      </c>
      <c r="K577" s="31" t="str">
        <f t="shared" si="119"/>
        <v/>
      </c>
      <c r="L577" s="32">
        <f t="shared" si="115"/>
        <v>0</v>
      </c>
      <c r="M577" s="3">
        <f t="shared" si="116"/>
        <v>0</v>
      </c>
      <c r="N577" s="3" t="str">
        <f t="shared" si="120"/>
        <v/>
      </c>
      <c r="S577" s="3">
        <f t="shared" si="121"/>
        <v>0</v>
      </c>
      <c r="T577" s="33">
        <f>SUM($K$5:K577)</f>
        <v>230.46536368671605</v>
      </c>
      <c r="U577" s="34">
        <f t="shared" si="122"/>
        <v>0</v>
      </c>
      <c r="V577" s="35" t="str">
        <f t="shared" si="125"/>
        <v/>
      </c>
      <c r="W577" s="36">
        <f t="shared" si="117"/>
        <v>0</v>
      </c>
      <c r="X577" s="35" t="str">
        <f t="shared" si="118"/>
        <v/>
      </c>
      <c r="AA577"/>
      <c r="AB577"/>
      <c r="AC577"/>
      <c r="AD577"/>
      <c r="AE577"/>
    </row>
    <row r="578" spans="1:31" ht="14.4">
      <c r="A578"/>
      <c r="B578"/>
      <c r="C578"/>
      <c r="D578"/>
      <c r="E578" s="25" t="s">
        <v>61</v>
      </c>
      <c r="F578" s="26" t="str">
        <f t="shared" si="112"/>
        <v/>
      </c>
      <c r="G578" s="27" t="str">
        <f t="shared" si="113"/>
        <v/>
      </c>
      <c r="H578" s="37" t="str">
        <f t="shared" si="123"/>
        <v/>
      </c>
      <c r="I578" s="29" t="str">
        <f t="shared" si="124"/>
        <v/>
      </c>
      <c r="J578" s="30">
        <f t="shared" si="114"/>
        <v>0</v>
      </c>
      <c r="K578" s="31" t="str">
        <f t="shared" si="119"/>
        <v/>
      </c>
      <c r="L578" s="32">
        <f t="shared" si="115"/>
        <v>0</v>
      </c>
      <c r="M578" s="3">
        <f t="shared" si="116"/>
        <v>0</v>
      </c>
      <c r="N578" s="3" t="str">
        <f t="shared" si="120"/>
        <v/>
      </c>
      <c r="S578" s="3">
        <f t="shared" si="121"/>
        <v>0</v>
      </c>
      <c r="T578" s="33">
        <f>SUM($K$5:K578)</f>
        <v>230.46536368671605</v>
      </c>
      <c r="U578" s="34">
        <f t="shared" si="122"/>
        <v>0</v>
      </c>
      <c r="V578" s="35" t="str">
        <f t="shared" si="125"/>
        <v/>
      </c>
      <c r="W578" s="36">
        <f t="shared" si="117"/>
        <v>0</v>
      </c>
      <c r="X578" s="35" t="str">
        <f t="shared" si="118"/>
        <v/>
      </c>
      <c r="AA578"/>
      <c r="AB578"/>
      <c r="AC578"/>
      <c r="AD578"/>
      <c r="AE578"/>
    </row>
    <row r="579" spans="1:31" ht="14.4">
      <c r="A579"/>
      <c r="B579"/>
      <c r="C579"/>
      <c r="D579"/>
      <c r="E579" s="25" t="s">
        <v>61</v>
      </c>
      <c r="F579" s="26" t="str">
        <f t="shared" si="112"/>
        <v/>
      </c>
      <c r="G579" s="27" t="str">
        <f t="shared" si="113"/>
        <v/>
      </c>
      <c r="H579" s="37" t="str">
        <f t="shared" si="123"/>
        <v/>
      </c>
      <c r="I579" s="29" t="str">
        <f t="shared" si="124"/>
        <v/>
      </c>
      <c r="J579" s="30">
        <f t="shared" si="114"/>
        <v>0</v>
      </c>
      <c r="K579" s="31" t="str">
        <f t="shared" si="119"/>
        <v/>
      </c>
      <c r="L579" s="32">
        <f t="shared" si="115"/>
        <v>0</v>
      </c>
      <c r="M579" s="3">
        <f t="shared" si="116"/>
        <v>0</v>
      </c>
      <c r="N579" s="3" t="str">
        <f t="shared" si="120"/>
        <v/>
      </c>
      <c r="S579" s="3">
        <f t="shared" si="121"/>
        <v>0</v>
      </c>
      <c r="T579" s="33">
        <f>SUM($K$5:K579)</f>
        <v>230.46536368671605</v>
      </c>
      <c r="U579" s="34">
        <f t="shared" si="122"/>
        <v>0</v>
      </c>
      <c r="V579" s="35" t="str">
        <f t="shared" si="125"/>
        <v/>
      </c>
      <c r="W579" s="36">
        <f t="shared" si="117"/>
        <v>0</v>
      </c>
      <c r="X579" s="35" t="str">
        <f t="shared" si="118"/>
        <v/>
      </c>
      <c r="AA579"/>
      <c r="AB579"/>
      <c r="AC579"/>
      <c r="AD579"/>
      <c r="AE579"/>
    </row>
    <row r="580" spans="1:31" ht="14.4">
      <c r="A580"/>
      <c r="B580"/>
      <c r="C580"/>
      <c r="D580"/>
      <c r="E580" s="25" t="s">
        <v>61</v>
      </c>
      <c r="F580" s="26" t="str">
        <f t="shared" si="112"/>
        <v/>
      </c>
      <c r="G580" s="27" t="str">
        <f t="shared" si="113"/>
        <v/>
      </c>
      <c r="H580" s="37" t="str">
        <f t="shared" si="123"/>
        <v/>
      </c>
      <c r="I580" s="29" t="str">
        <f t="shared" si="124"/>
        <v/>
      </c>
      <c r="J580" s="30">
        <f t="shared" si="114"/>
        <v>0</v>
      </c>
      <c r="K580" s="31" t="str">
        <f t="shared" si="119"/>
        <v/>
      </c>
      <c r="L580" s="32">
        <f t="shared" si="115"/>
        <v>0</v>
      </c>
      <c r="M580" s="3">
        <f t="shared" si="116"/>
        <v>0</v>
      </c>
      <c r="N580" s="3" t="str">
        <f t="shared" si="120"/>
        <v/>
      </c>
      <c r="S580" s="3">
        <f t="shared" si="121"/>
        <v>0</v>
      </c>
      <c r="T580" s="33">
        <f>SUM($K$5:K580)</f>
        <v>230.46536368671605</v>
      </c>
      <c r="U580" s="34">
        <f t="shared" si="122"/>
        <v>0</v>
      </c>
      <c r="V580" s="35" t="str">
        <f t="shared" si="125"/>
        <v/>
      </c>
      <c r="W580" s="36">
        <f t="shared" si="117"/>
        <v>0</v>
      </c>
      <c r="X580" s="35" t="str">
        <f t="shared" si="118"/>
        <v/>
      </c>
      <c r="AA580"/>
      <c r="AB580"/>
      <c r="AC580"/>
      <c r="AD580"/>
      <c r="AE580"/>
    </row>
    <row r="581" spans="1:31" ht="14.4">
      <c r="A581"/>
      <c r="B581"/>
      <c r="C581"/>
      <c r="D581"/>
      <c r="E581" s="25" t="s">
        <v>61</v>
      </c>
      <c r="F581" s="26" t="str">
        <f t="shared" ref="F581:F644" si="126">IF(ISERROR(IF(B581="Redemption",-C581,IF(B581="Dividend",0,C581))/E581),"",IF(B581="Redemption",-C581,IF(B581="Dividend",0,C581))/E581)</f>
        <v/>
      </c>
      <c r="G581" s="27" t="str">
        <f t="shared" ref="G581:G644" si="127">IF(A581&lt;&gt;"",IF(B581="Redemption","",IF(B581="Dividend","",F581*navmf1)),"")</f>
        <v/>
      </c>
      <c r="H581" s="37" t="str">
        <f t="shared" si="123"/>
        <v/>
      </c>
      <c r="I581" s="29" t="str">
        <f t="shared" si="124"/>
        <v/>
      </c>
      <c r="J581" s="30">
        <f t="shared" ref="J581:J644" si="128">IF(A581="",IF(I580=actualvalue,xirrvalue,IF(A581="",0,IF(B581="Purchase",-C581,IF(B581="Dividend",0,IF(B581="Redemption",C581,))))),IF(A581="",0,IF(B581="Purchase",-C581,IF(B581="Dividend",0,IF(B581="Redemption",C581,)))))</f>
        <v>0</v>
      </c>
      <c r="K581" s="31" t="str">
        <f t="shared" si="119"/>
        <v/>
      </c>
      <c r="L581" s="32">
        <f t="shared" ref="L581:L644" si="129">IF(J581=xirrvalue,IF($P$8&lt;0.1,$P$17,date),IF(J581=0,0,IF(J581="","",A581)))</f>
        <v>0</v>
      </c>
      <c r="M581" s="3">
        <f t="shared" ref="M581:M644" si="130">IF(B582="Purchase",C582,0)</f>
        <v>0</v>
      </c>
      <c r="N581" s="3" t="str">
        <f t="shared" si="120"/>
        <v/>
      </c>
      <c r="S581" s="3">
        <f t="shared" si="121"/>
        <v>0</v>
      </c>
      <c r="T581" s="33">
        <f>SUM($K$5:K581)</f>
        <v>230.46536368671605</v>
      </c>
      <c r="U581" s="34">
        <f t="shared" si="122"/>
        <v>0</v>
      </c>
      <c r="V581" s="35" t="str">
        <f t="shared" si="125"/>
        <v/>
      </c>
      <c r="W581" s="36">
        <f t="shared" ref="W581:W644" si="131">IF(J581=xirrvalue,actualvalue,C581)</f>
        <v>0</v>
      </c>
      <c r="X581" s="35" t="str">
        <f t="shared" ref="X581:X644" si="132">IF(E581="","",E581)</f>
        <v/>
      </c>
      <c r="AA581"/>
      <c r="AB581"/>
      <c r="AC581"/>
      <c r="AD581"/>
      <c r="AE581"/>
    </row>
    <row r="582" spans="1:31" ht="14.4">
      <c r="A582"/>
      <c r="B582"/>
      <c r="C582"/>
      <c r="D582"/>
      <c r="E582" s="25" t="s">
        <v>61</v>
      </c>
      <c r="F582" s="26" t="str">
        <f t="shared" si="126"/>
        <v/>
      </c>
      <c r="G582" s="27" t="str">
        <f t="shared" si="127"/>
        <v/>
      </c>
      <c r="H582" s="37" t="str">
        <f t="shared" si="123"/>
        <v/>
      </c>
      <c r="I582" s="29" t="str">
        <f t="shared" si="124"/>
        <v/>
      </c>
      <c r="J582" s="30">
        <f t="shared" si="128"/>
        <v>0</v>
      </c>
      <c r="K582" s="31" t="str">
        <f t="shared" ref="K582:K645" si="133">IF(B582="Purchase",F582,IF(B582="Redemption",F582,IF(B582="Dividend",S582*T581/D582,"")))</f>
        <v/>
      </c>
      <c r="L582" s="32">
        <f t="shared" si="129"/>
        <v>0</v>
      </c>
      <c r="M582" s="3">
        <f t="shared" si="130"/>
        <v>0</v>
      </c>
      <c r="N582" s="3" t="str">
        <f t="shared" ref="N582:N645" si="134">IF(A582="","",IF(ISERROR(E582),ROW(A582),""))</f>
        <v/>
      </c>
      <c r="S582" s="3">
        <f t="shared" ref="S582:S645" si="135">IF(B582="Dividend",C582/H582,0)</f>
        <v>0</v>
      </c>
      <c r="T582" s="33">
        <f>SUM($K$5:K582)</f>
        <v>230.46536368671605</v>
      </c>
      <c r="U582" s="34">
        <f t="shared" ref="U582:U645" si="136">IF(J582=xirrvalue,date,A582)</f>
        <v>0</v>
      </c>
      <c r="V582" s="35" t="str">
        <f t="shared" si="125"/>
        <v/>
      </c>
      <c r="W582" s="36">
        <f t="shared" si="131"/>
        <v>0</v>
      </c>
      <c r="X582" s="35" t="str">
        <f t="shared" si="132"/>
        <v/>
      </c>
      <c r="AA582"/>
      <c r="AB582"/>
      <c r="AC582"/>
      <c r="AD582"/>
      <c r="AE582"/>
    </row>
    <row r="583" spans="1:31" ht="14.4">
      <c r="A583"/>
      <c r="B583"/>
      <c r="C583"/>
      <c r="D583"/>
      <c r="E583" s="25" t="s">
        <v>61</v>
      </c>
      <c r="F583" s="26" t="str">
        <f t="shared" si="126"/>
        <v/>
      </c>
      <c r="G583" s="27" t="str">
        <f t="shared" si="127"/>
        <v/>
      </c>
      <c r="H583" s="37" t="str">
        <f t="shared" ref="H583:H646" si="137">IF(ISERROR(H582+F583),"",H582+F583)</f>
        <v/>
      </c>
      <c r="I583" s="29" t="str">
        <f t="shared" ref="I583:I646" si="138">IF(ISERROR(H583*navmf1),"",H583*navmf1)</f>
        <v/>
      </c>
      <c r="J583" s="30">
        <f t="shared" si="128"/>
        <v>0</v>
      </c>
      <c r="K583" s="31" t="str">
        <f t="shared" si="133"/>
        <v/>
      </c>
      <c r="L583" s="32">
        <f t="shared" si="129"/>
        <v>0</v>
      </c>
      <c r="M583" s="3">
        <f t="shared" si="130"/>
        <v>0</v>
      </c>
      <c r="N583" s="3" t="str">
        <f t="shared" si="134"/>
        <v/>
      </c>
      <c r="S583" s="3">
        <f t="shared" si="135"/>
        <v>0</v>
      </c>
      <c r="T583" s="33">
        <f>SUM($K$5:K583)</f>
        <v>230.46536368671605</v>
      </c>
      <c r="U583" s="34">
        <f t="shared" si="136"/>
        <v>0</v>
      </c>
      <c r="V583" s="35" t="str">
        <f t="shared" si="125"/>
        <v/>
      </c>
      <c r="W583" s="36">
        <f t="shared" si="131"/>
        <v>0</v>
      </c>
      <c r="X583" s="35" t="str">
        <f t="shared" si="132"/>
        <v/>
      </c>
      <c r="AA583"/>
      <c r="AB583"/>
      <c r="AC583"/>
      <c r="AD583"/>
      <c r="AE583"/>
    </row>
    <row r="584" spans="1:31" ht="14.4">
      <c r="A584"/>
      <c r="B584"/>
      <c r="C584"/>
      <c r="D584"/>
      <c r="E584" s="25" t="s">
        <v>61</v>
      </c>
      <c r="F584" s="26" t="str">
        <f t="shared" si="126"/>
        <v/>
      </c>
      <c r="G584" s="27" t="str">
        <f t="shared" si="127"/>
        <v/>
      </c>
      <c r="H584" s="37" t="str">
        <f t="shared" si="137"/>
        <v/>
      </c>
      <c r="I584" s="29" t="str">
        <f t="shared" si="138"/>
        <v/>
      </c>
      <c r="J584" s="30">
        <f t="shared" si="128"/>
        <v>0</v>
      </c>
      <c r="K584" s="31" t="str">
        <f t="shared" si="133"/>
        <v/>
      </c>
      <c r="L584" s="32">
        <f t="shared" si="129"/>
        <v>0</v>
      </c>
      <c r="M584" s="3">
        <f t="shared" si="130"/>
        <v>0</v>
      </c>
      <c r="N584" s="3" t="str">
        <f t="shared" si="134"/>
        <v/>
      </c>
      <c r="S584" s="3">
        <f t="shared" si="135"/>
        <v>0</v>
      </c>
      <c r="T584" s="33">
        <f>SUM($K$5:K584)</f>
        <v>230.46536368671605</v>
      </c>
      <c r="U584" s="34">
        <f t="shared" si="136"/>
        <v>0</v>
      </c>
      <c r="V584" s="35" t="str">
        <f t="shared" si="125"/>
        <v/>
      </c>
      <c r="W584" s="36">
        <f t="shared" si="131"/>
        <v>0</v>
      </c>
      <c r="X584" s="35" t="str">
        <f t="shared" si="132"/>
        <v/>
      </c>
      <c r="AA584"/>
      <c r="AB584"/>
      <c r="AC584"/>
      <c r="AD584"/>
      <c r="AE584"/>
    </row>
    <row r="585" spans="1:31" ht="14.4">
      <c r="A585"/>
      <c r="B585"/>
      <c r="C585"/>
      <c r="D585"/>
      <c r="E585" s="25" t="s">
        <v>61</v>
      </c>
      <c r="F585" s="26" t="str">
        <f t="shared" si="126"/>
        <v/>
      </c>
      <c r="G585" s="27" t="str">
        <f t="shared" si="127"/>
        <v/>
      </c>
      <c r="H585" s="37" t="str">
        <f t="shared" si="137"/>
        <v/>
      </c>
      <c r="I585" s="29" t="str">
        <f t="shared" si="138"/>
        <v/>
      </c>
      <c r="J585" s="30">
        <f t="shared" si="128"/>
        <v>0</v>
      </c>
      <c r="K585" s="31" t="str">
        <f t="shared" si="133"/>
        <v/>
      </c>
      <c r="L585" s="32">
        <f t="shared" si="129"/>
        <v>0</v>
      </c>
      <c r="M585" s="3">
        <f t="shared" si="130"/>
        <v>0</v>
      </c>
      <c r="N585" s="3" t="str">
        <f t="shared" si="134"/>
        <v/>
      </c>
      <c r="S585" s="3">
        <f t="shared" si="135"/>
        <v>0</v>
      </c>
      <c r="T585" s="33">
        <f>SUM($K$5:K585)</f>
        <v>230.46536368671605</v>
      </c>
      <c r="U585" s="34">
        <f t="shared" si="136"/>
        <v>0</v>
      </c>
      <c r="V585" s="35" t="str">
        <f t="shared" ref="V585:V648" si="139">IF(B585="","",B585)</f>
        <v/>
      </c>
      <c r="W585" s="36">
        <f t="shared" si="131"/>
        <v>0</v>
      </c>
      <c r="X585" s="35" t="str">
        <f t="shared" si="132"/>
        <v/>
      </c>
      <c r="AA585"/>
      <c r="AB585"/>
      <c r="AC585"/>
      <c r="AD585"/>
      <c r="AE585"/>
    </row>
    <row r="586" spans="1:31" ht="14.4">
      <c r="A586"/>
      <c r="B586"/>
      <c r="C586"/>
      <c r="D586"/>
      <c r="E586" s="25" t="s">
        <v>61</v>
      </c>
      <c r="F586" s="26" t="str">
        <f t="shared" si="126"/>
        <v/>
      </c>
      <c r="G586" s="27" t="str">
        <f t="shared" si="127"/>
        <v/>
      </c>
      <c r="H586" s="37" t="str">
        <f t="shared" si="137"/>
        <v/>
      </c>
      <c r="I586" s="29" t="str">
        <f t="shared" si="138"/>
        <v/>
      </c>
      <c r="J586" s="30">
        <f t="shared" si="128"/>
        <v>0</v>
      </c>
      <c r="K586" s="31" t="str">
        <f t="shared" si="133"/>
        <v/>
      </c>
      <c r="L586" s="32">
        <f t="shared" si="129"/>
        <v>0</v>
      </c>
      <c r="M586" s="3">
        <f t="shared" si="130"/>
        <v>0</v>
      </c>
      <c r="N586" s="3" t="str">
        <f t="shared" si="134"/>
        <v/>
      </c>
      <c r="S586" s="3">
        <f t="shared" si="135"/>
        <v>0</v>
      </c>
      <c r="T586" s="33">
        <f>SUM($K$5:K586)</f>
        <v>230.46536368671605</v>
      </c>
      <c r="U586" s="34">
        <f t="shared" si="136"/>
        <v>0</v>
      </c>
      <c r="V586" s="35" t="str">
        <f t="shared" si="139"/>
        <v/>
      </c>
      <c r="W586" s="36">
        <f t="shared" si="131"/>
        <v>0</v>
      </c>
      <c r="X586" s="35" t="str">
        <f t="shared" si="132"/>
        <v/>
      </c>
      <c r="AA586"/>
      <c r="AB586"/>
      <c r="AC586"/>
      <c r="AD586"/>
      <c r="AE586"/>
    </row>
    <row r="587" spans="1:31" ht="14.4">
      <c r="A587"/>
      <c r="B587"/>
      <c r="C587"/>
      <c r="D587"/>
      <c r="E587" s="25" t="s">
        <v>61</v>
      </c>
      <c r="F587" s="26" t="str">
        <f t="shared" si="126"/>
        <v/>
      </c>
      <c r="G587" s="27" t="str">
        <f t="shared" si="127"/>
        <v/>
      </c>
      <c r="H587" s="37" t="str">
        <f t="shared" si="137"/>
        <v/>
      </c>
      <c r="I587" s="29" t="str">
        <f t="shared" si="138"/>
        <v/>
      </c>
      <c r="J587" s="30">
        <f t="shared" si="128"/>
        <v>0</v>
      </c>
      <c r="K587" s="31" t="str">
        <f t="shared" si="133"/>
        <v/>
      </c>
      <c r="L587" s="32">
        <f t="shared" si="129"/>
        <v>0</v>
      </c>
      <c r="M587" s="3">
        <f t="shared" si="130"/>
        <v>0</v>
      </c>
      <c r="N587" s="3" t="str">
        <f t="shared" si="134"/>
        <v/>
      </c>
      <c r="S587" s="3">
        <f t="shared" si="135"/>
        <v>0</v>
      </c>
      <c r="T587" s="33">
        <f>SUM($K$5:K587)</f>
        <v>230.46536368671605</v>
      </c>
      <c r="U587" s="34">
        <f t="shared" si="136"/>
        <v>0</v>
      </c>
      <c r="V587" s="35" t="str">
        <f t="shared" si="139"/>
        <v/>
      </c>
      <c r="W587" s="36">
        <f t="shared" si="131"/>
        <v>0</v>
      </c>
      <c r="X587" s="35" t="str">
        <f t="shared" si="132"/>
        <v/>
      </c>
      <c r="AA587"/>
      <c r="AB587"/>
      <c r="AC587"/>
      <c r="AD587"/>
      <c r="AE587"/>
    </row>
    <row r="588" spans="1:31" ht="14.4">
      <c r="A588"/>
      <c r="B588"/>
      <c r="C588"/>
      <c r="D588"/>
      <c r="E588" s="25" t="s">
        <v>61</v>
      </c>
      <c r="F588" s="26" t="str">
        <f t="shared" si="126"/>
        <v/>
      </c>
      <c r="G588" s="27" t="str">
        <f t="shared" si="127"/>
        <v/>
      </c>
      <c r="H588" s="37" t="str">
        <f t="shared" si="137"/>
        <v/>
      </c>
      <c r="I588" s="29" t="str">
        <f t="shared" si="138"/>
        <v/>
      </c>
      <c r="J588" s="30">
        <f t="shared" si="128"/>
        <v>0</v>
      </c>
      <c r="K588" s="31" t="str">
        <f t="shared" si="133"/>
        <v/>
      </c>
      <c r="L588" s="32">
        <f t="shared" si="129"/>
        <v>0</v>
      </c>
      <c r="M588" s="3">
        <f t="shared" si="130"/>
        <v>0</v>
      </c>
      <c r="N588" s="3" t="str">
        <f t="shared" si="134"/>
        <v/>
      </c>
      <c r="S588" s="3">
        <f t="shared" si="135"/>
        <v>0</v>
      </c>
      <c r="T588" s="33">
        <f>SUM($K$5:K588)</f>
        <v>230.46536368671605</v>
      </c>
      <c r="U588" s="34">
        <f t="shared" si="136"/>
        <v>0</v>
      </c>
      <c r="V588" s="35" t="str">
        <f t="shared" si="139"/>
        <v/>
      </c>
      <c r="W588" s="36">
        <f t="shared" si="131"/>
        <v>0</v>
      </c>
      <c r="X588" s="35" t="str">
        <f t="shared" si="132"/>
        <v/>
      </c>
      <c r="AA588"/>
      <c r="AB588"/>
      <c r="AC588"/>
      <c r="AD588"/>
      <c r="AE588"/>
    </row>
    <row r="589" spans="1:31" ht="14.4">
      <c r="A589"/>
      <c r="B589"/>
      <c r="C589"/>
      <c r="D589"/>
      <c r="E589" s="25" t="s">
        <v>61</v>
      </c>
      <c r="F589" s="26" t="str">
        <f t="shared" si="126"/>
        <v/>
      </c>
      <c r="G589" s="27" t="str">
        <f t="shared" si="127"/>
        <v/>
      </c>
      <c r="H589" s="37" t="str">
        <f t="shared" si="137"/>
        <v/>
      </c>
      <c r="I589" s="29" t="str">
        <f t="shared" si="138"/>
        <v/>
      </c>
      <c r="J589" s="30">
        <f t="shared" si="128"/>
        <v>0</v>
      </c>
      <c r="K589" s="31" t="str">
        <f t="shared" si="133"/>
        <v/>
      </c>
      <c r="L589" s="32">
        <f t="shared" si="129"/>
        <v>0</v>
      </c>
      <c r="M589" s="3">
        <f t="shared" si="130"/>
        <v>0</v>
      </c>
      <c r="N589" s="3" t="str">
        <f t="shared" si="134"/>
        <v/>
      </c>
      <c r="S589" s="3">
        <f t="shared" si="135"/>
        <v>0</v>
      </c>
      <c r="T589" s="33">
        <f>SUM($K$5:K589)</f>
        <v>230.46536368671605</v>
      </c>
      <c r="U589" s="34">
        <f t="shared" si="136"/>
        <v>0</v>
      </c>
      <c r="V589" s="35" t="str">
        <f t="shared" si="139"/>
        <v/>
      </c>
      <c r="W589" s="36">
        <f t="shared" si="131"/>
        <v>0</v>
      </c>
      <c r="X589" s="35" t="str">
        <f t="shared" si="132"/>
        <v/>
      </c>
      <c r="AA589"/>
      <c r="AB589"/>
      <c r="AC589"/>
      <c r="AD589"/>
      <c r="AE589"/>
    </row>
    <row r="590" spans="1:31" ht="14.4">
      <c r="A590"/>
      <c r="B590"/>
      <c r="C590"/>
      <c r="D590"/>
      <c r="E590" s="25" t="s">
        <v>61</v>
      </c>
      <c r="F590" s="26" t="str">
        <f t="shared" si="126"/>
        <v/>
      </c>
      <c r="G590" s="27" t="str">
        <f t="shared" si="127"/>
        <v/>
      </c>
      <c r="H590" s="37" t="str">
        <f t="shared" si="137"/>
        <v/>
      </c>
      <c r="I590" s="29" t="str">
        <f t="shared" si="138"/>
        <v/>
      </c>
      <c r="J590" s="30">
        <f t="shared" si="128"/>
        <v>0</v>
      </c>
      <c r="K590" s="31" t="str">
        <f t="shared" si="133"/>
        <v/>
      </c>
      <c r="L590" s="32">
        <f t="shared" si="129"/>
        <v>0</v>
      </c>
      <c r="M590" s="3">
        <f t="shared" si="130"/>
        <v>0</v>
      </c>
      <c r="N590" s="3" t="str">
        <f t="shared" si="134"/>
        <v/>
      </c>
      <c r="S590" s="3">
        <f t="shared" si="135"/>
        <v>0</v>
      </c>
      <c r="T590" s="33">
        <f>SUM($K$5:K590)</f>
        <v>230.46536368671605</v>
      </c>
      <c r="U590" s="34">
        <f t="shared" si="136"/>
        <v>0</v>
      </c>
      <c r="V590" s="35" t="str">
        <f t="shared" si="139"/>
        <v/>
      </c>
      <c r="W590" s="36">
        <f t="shared" si="131"/>
        <v>0</v>
      </c>
      <c r="X590" s="35" t="str">
        <f t="shared" si="132"/>
        <v/>
      </c>
      <c r="AA590"/>
      <c r="AB590"/>
      <c r="AC590"/>
      <c r="AD590"/>
      <c r="AE590"/>
    </row>
    <row r="591" spans="1:31" ht="14.4">
      <c r="A591"/>
      <c r="B591"/>
      <c r="C591"/>
      <c r="D591"/>
      <c r="E591" s="25" t="s">
        <v>61</v>
      </c>
      <c r="F591" s="26" t="str">
        <f t="shared" si="126"/>
        <v/>
      </c>
      <c r="G591" s="27" t="str">
        <f t="shared" si="127"/>
        <v/>
      </c>
      <c r="H591" s="37" t="str">
        <f t="shared" si="137"/>
        <v/>
      </c>
      <c r="I591" s="29" t="str">
        <f t="shared" si="138"/>
        <v/>
      </c>
      <c r="J591" s="30">
        <f t="shared" si="128"/>
        <v>0</v>
      </c>
      <c r="K591" s="31" t="str">
        <f t="shared" si="133"/>
        <v/>
      </c>
      <c r="L591" s="32">
        <f t="shared" si="129"/>
        <v>0</v>
      </c>
      <c r="M591" s="3">
        <f t="shared" si="130"/>
        <v>0</v>
      </c>
      <c r="N591" s="3" t="str">
        <f t="shared" si="134"/>
        <v/>
      </c>
      <c r="S591" s="3">
        <f t="shared" si="135"/>
        <v>0</v>
      </c>
      <c r="T591" s="33">
        <f>SUM($K$5:K591)</f>
        <v>230.46536368671605</v>
      </c>
      <c r="U591" s="34">
        <f t="shared" si="136"/>
        <v>0</v>
      </c>
      <c r="V591" s="35" t="str">
        <f t="shared" si="139"/>
        <v/>
      </c>
      <c r="W591" s="36">
        <f t="shared" si="131"/>
        <v>0</v>
      </c>
      <c r="X591" s="35" t="str">
        <f t="shared" si="132"/>
        <v/>
      </c>
      <c r="AA591"/>
      <c r="AB591"/>
      <c r="AC591"/>
      <c r="AD591"/>
      <c r="AE591"/>
    </row>
    <row r="592" spans="1:31" ht="14.4">
      <c r="A592"/>
      <c r="B592"/>
      <c r="C592"/>
      <c r="D592"/>
      <c r="E592" s="25" t="s">
        <v>61</v>
      </c>
      <c r="F592" s="26" t="str">
        <f t="shared" si="126"/>
        <v/>
      </c>
      <c r="G592" s="27" t="str">
        <f t="shared" si="127"/>
        <v/>
      </c>
      <c r="H592" s="37" t="str">
        <f t="shared" si="137"/>
        <v/>
      </c>
      <c r="I592" s="29" t="str">
        <f t="shared" si="138"/>
        <v/>
      </c>
      <c r="J592" s="30">
        <f t="shared" si="128"/>
        <v>0</v>
      </c>
      <c r="K592" s="31" t="str">
        <f t="shared" si="133"/>
        <v/>
      </c>
      <c r="L592" s="32">
        <f t="shared" si="129"/>
        <v>0</v>
      </c>
      <c r="M592" s="3">
        <f t="shared" si="130"/>
        <v>0</v>
      </c>
      <c r="N592" s="3" t="str">
        <f t="shared" si="134"/>
        <v/>
      </c>
      <c r="S592" s="3">
        <f t="shared" si="135"/>
        <v>0</v>
      </c>
      <c r="T592" s="33">
        <f>SUM($K$5:K592)</f>
        <v>230.46536368671605</v>
      </c>
      <c r="U592" s="34">
        <f t="shared" si="136"/>
        <v>0</v>
      </c>
      <c r="V592" s="35" t="str">
        <f t="shared" si="139"/>
        <v/>
      </c>
      <c r="W592" s="36">
        <f t="shared" si="131"/>
        <v>0</v>
      </c>
      <c r="X592" s="35" t="str">
        <f t="shared" si="132"/>
        <v/>
      </c>
      <c r="AA592"/>
      <c r="AB592"/>
      <c r="AC592"/>
      <c r="AD592"/>
      <c r="AE592"/>
    </row>
    <row r="593" spans="1:31" ht="14.4">
      <c r="A593"/>
      <c r="B593"/>
      <c r="C593"/>
      <c r="D593"/>
      <c r="E593" s="25" t="s">
        <v>61</v>
      </c>
      <c r="F593" s="26" t="str">
        <f t="shared" si="126"/>
        <v/>
      </c>
      <c r="G593" s="27" t="str">
        <f t="shared" si="127"/>
        <v/>
      </c>
      <c r="H593" s="37" t="str">
        <f t="shared" si="137"/>
        <v/>
      </c>
      <c r="I593" s="29" t="str">
        <f t="shared" si="138"/>
        <v/>
      </c>
      <c r="J593" s="30">
        <f t="shared" si="128"/>
        <v>0</v>
      </c>
      <c r="K593" s="31" t="str">
        <f t="shared" si="133"/>
        <v/>
      </c>
      <c r="L593" s="32">
        <f t="shared" si="129"/>
        <v>0</v>
      </c>
      <c r="M593" s="3">
        <f t="shared" si="130"/>
        <v>0</v>
      </c>
      <c r="N593" s="3" t="str">
        <f t="shared" si="134"/>
        <v/>
      </c>
      <c r="S593" s="3">
        <f t="shared" si="135"/>
        <v>0</v>
      </c>
      <c r="T593" s="33">
        <f>SUM($K$5:K593)</f>
        <v>230.46536368671605</v>
      </c>
      <c r="U593" s="34">
        <f t="shared" si="136"/>
        <v>0</v>
      </c>
      <c r="V593" s="35" t="str">
        <f t="shared" si="139"/>
        <v/>
      </c>
      <c r="W593" s="36">
        <f t="shared" si="131"/>
        <v>0</v>
      </c>
      <c r="X593" s="35" t="str">
        <f t="shared" si="132"/>
        <v/>
      </c>
      <c r="AA593"/>
      <c r="AB593"/>
      <c r="AC593"/>
      <c r="AD593"/>
      <c r="AE593"/>
    </row>
    <row r="594" spans="1:31" ht="14.4">
      <c r="A594"/>
      <c r="B594"/>
      <c r="C594"/>
      <c r="D594"/>
      <c r="E594" s="25" t="s">
        <v>61</v>
      </c>
      <c r="F594" s="26" t="str">
        <f t="shared" si="126"/>
        <v/>
      </c>
      <c r="G594" s="27" t="str">
        <f t="shared" si="127"/>
        <v/>
      </c>
      <c r="H594" s="37" t="str">
        <f t="shared" si="137"/>
        <v/>
      </c>
      <c r="I594" s="29" t="str">
        <f t="shared" si="138"/>
        <v/>
      </c>
      <c r="J594" s="30">
        <f t="shared" si="128"/>
        <v>0</v>
      </c>
      <c r="K594" s="31" t="str">
        <f t="shared" si="133"/>
        <v/>
      </c>
      <c r="L594" s="32">
        <f t="shared" si="129"/>
        <v>0</v>
      </c>
      <c r="M594" s="3">
        <f t="shared" si="130"/>
        <v>0</v>
      </c>
      <c r="N594" s="3" t="str">
        <f t="shared" si="134"/>
        <v/>
      </c>
      <c r="S594" s="3">
        <f t="shared" si="135"/>
        <v>0</v>
      </c>
      <c r="T594" s="33">
        <f>SUM($K$5:K594)</f>
        <v>230.46536368671605</v>
      </c>
      <c r="U594" s="34">
        <f t="shared" si="136"/>
        <v>0</v>
      </c>
      <c r="V594" s="35" t="str">
        <f t="shared" si="139"/>
        <v/>
      </c>
      <c r="W594" s="36">
        <f t="shared" si="131"/>
        <v>0</v>
      </c>
      <c r="X594" s="35" t="str">
        <f t="shared" si="132"/>
        <v/>
      </c>
      <c r="AA594"/>
      <c r="AB594"/>
      <c r="AC594"/>
      <c r="AD594"/>
      <c r="AE594"/>
    </row>
    <row r="595" spans="1:31" ht="14.4">
      <c r="A595"/>
      <c r="B595"/>
      <c r="C595"/>
      <c r="D595"/>
      <c r="E595" s="25" t="s">
        <v>61</v>
      </c>
      <c r="F595" s="26" t="str">
        <f t="shared" si="126"/>
        <v/>
      </c>
      <c r="G595" s="27" t="str">
        <f t="shared" si="127"/>
        <v/>
      </c>
      <c r="H595" s="37" t="str">
        <f t="shared" si="137"/>
        <v/>
      </c>
      <c r="I595" s="29" t="str">
        <f t="shared" si="138"/>
        <v/>
      </c>
      <c r="J595" s="30">
        <f t="shared" si="128"/>
        <v>0</v>
      </c>
      <c r="K595" s="31" t="str">
        <f t="shared" si="133"/>
        <v/>
      </c>
      <c r="L595" s="32">
        <f t="shared" si="129"/>
        <v>0</v>
      </c>
      <c r="M595" s="3">
        <f t="shared" si="130"/>
        <v>0</v>
      </c>
      <c r="N595" s="3" t="str">
        <f t="shared" si="134"/>
        <v/>
      </c>
      <c r="S595" s="3">
        <f t="shared" si="135"/>
        <v>0</v>
      </c>
      <c r="T595" s="33">
        <f>SUM($K$5:K595)</f>
        <v>230.46536368671605</v>
      </c>
      <c r="U595" s="34">
        <f t="shared" si="136"/>
        <v>0</v>
      </c>
      <c r="V595" s="35" t="str">
        <f t="shared" si="139"/>
        <v/>
      </c>
      <c r="W595" s="36">
        <f t="shared" si="131"/>
        <v>0</v>
      </c>
      <c r="X595" s="35" t="str">
        <f t="shared" si="132"/>
        <v/>
      </c>
      <c r="AA595"/>
      <c r="AB595"/>
      <c r="AC595"/>
      <c r="AD595"/>
      <c r="AE595"/>
    </row>
    <row r="596" spans="1:31" ht="14.4">
      <c r="A596"/>
      <c r="B596"/>
      <c r="C596"/>
      <c r="D596"/>
      <c r="E596" s="25" t="s">
        <v>61</v>
      </c>
      <c r="F596" s="26" t="str">
        <f t="shared" si="126"/>
        <v/>
      </c>
      <c r="G596" s="27" t="str">
        <f t="shared" si="127"/>
        <v/>
      </c>
      <c r="H596" s="37" t="str">
        <f t="shared" si="137"/>
        <v/>
      </c>
      <c r="I596" s="29" t="str">
        <f t="shared" si="138"/>
        <v/>
      </c>
      <c r="J596" s="30">
        <f t="shared" si="128"/>
        <v>0</v>
      </c>
      <c r="K596" s="31" t="str">
        <f t="shared" si="133"/>
        <v/>
      </c>
      <c r="L596" s="32">
        <f t="shared" si="129"/>
        <v>0</v>
      </c>
      <c r="M596" s="3">
        <f t="shared" si="130"/>
        <v>0</v>
      </c>
      <c r="N596" s="3" t="str">
        <f t="shared" si="134"/>
        <v/>
      </c>
      <c r="S596" s="3">
        <f t="shared" si="135"/>
        <v>0</v>
      </c>
      <c r="T596" s="33">
        <f>SUM($K$5:K596)</f>
        <v>230.46536368671605</v>
      </c>
      <c r="U596" s="34">
        <f t="shared" si="136"/>
        <v>0</v>
      </c>
      <c r="V596" s="35" t="str">
        <f t="shared" si="139"/>
        <v/>
      </c>
      <c r="W596" s="36">
        <f t="shared" si="131"/>
        <v>0</v>
      </c>
      <c r="X596" s="35" t="str">
        <f t="shared" si="132"/>
        <v/>
      </c>
      <c r="AA596"/>
      <c r="AB596"/>
      <c r="AC596"/>
      <c r="AD596"/>
      <c r="AE596"/>
    </row>
    <row r="597" spans="1:31" ht="14.4">
      <c r="A597"/>
      <c r="B597"/>
      <c r="C597"/>
      <c r="D597"/>
      <c r="E597" s="25" t="s">
        <v>61</v>
      </c>
      <c r="F597" s="26" t="str">
        <f t="shared" si="126"/>
        <v/>
      </c>
      <c r="G597" s="27" t="str">
        <f t="shared" si="127"/>
        <v/>
      </c>
      <c r="H597" s="37" t="str">
        <f t="shared" si="137"/>
        <v/>
      </c>
      <c r="I597" s="29" t="str">
        <f t="shared" si="138"/>
        <v/>
      </c>
      <c r="J597" s="30">
        <f t="shared" si="128"/>
        <v>0</v>
      </c>
      <c r="K597" s="31" t="str">
        <f t="shared" si="133"/>
        <v/>
      </c>
      <c r="L597" s="32">
        <f t="shared" si="129"/>
        <v>0</v>
      </c>
      <c r="M597" s="3">
        <f t="shared" si="130"/>
        <v>0</v>
      </c>
      <c r="N597" s="3" t="str">
        <f t="shared" si="134"/>
        <v/>
      </c>
      <c r="S597" s="3">
        <f t="shared" si="135"/>
        <v>0</v>
      </c>
      <c r="T597" s="33">
        <f>SUM($K$5:K597)</f>
        <v>230.46536368671605</v>
      </c>
      <c r="U597" s="34">
        <f t="shared" si="136"/>
        <v>0</v>
      </c>
      <c r="V597" s="35" t="str">
        <f t="shared" si="139"/>
        <v/>
      </c>
      <c r="W597" s="36">
        <f t="shared" si="131"/>
        <v>0</v>
      </c>
      <c r="X597" s="35" t="str">
        <f t="shared" si="132"/>
        <v/>
      </c>
      <c r="AA597"/>
      <c r="AB597"/>
      <c r="AC597"/>
      <c r="AD597"/>
      <c r="AE597"/>
    </row>
    <row r="598" spans="1:31" ht="14.4">
      <c r="A598"/>
      <c r="B598"/>
      <c r="C598"/>
      <c r="D598"/>
      <c r="E598" s="25" t="s">
        <v>61</v>
      </c>
      <c r="F598" s="26" t="str">
        <f t="shared" si="126"/>
        <v/>
      </c>
      <c r="G598" s="27" t="str">
        <f t="shared" si="127"/>
        <v/>
      </c>
      <c r="H598" s="37" t="str">
        <f t="shared" si="137"/>
        <v/>
      </c>
      <c r="I598" s="29" t="str">
        <f t="shared" si="138"/>
        <v/>
      </c>
      <c r="J598" s="30">
        <f t="shared" si="128"/>
        <v>0</v>
      </c>
      <c r="K598" s="31" t="str">
        <f t="shared" si="133"/>
        <v/>
      </c>
      <c r="L598" s="32">
        <f t="shared" si="129"/>
        <v>0</v>
      </c>
      <c r="M598" s="3">
        <f t="shared" si="130"/>
        <v>0</v>
      </c>
      <c r="N598" s="3" t="str">
        <f t="shared" si="134"/>
        <v/>
      </c>
      <c r="S598" s="3">
        <f t="shared" si="135"/>
        <v>0</v>
      </c>
      <c r="T598" s="33">
        <f>SUM($K$5:K598)</f>
        <v>230.46536368671605</v>
      </c>
      <c r="U598" s="34">
        <f t="shared" si="136"/>
        <v>0</v>
      </c>
      <c r="V598" s="35" t="str">
        <f t="shared" si="139"/>
        <v/>
      </c>
      <c r="W598" s="36">
        <f t="shared" si="131"/>
        <v>0</v>
      </c>
      <c r="X598" s="35" t="str">
        <f t="shared" si="132"/>
        <v/>
      </c>
      <c r="AA598"/>
      <c r="AB598"/>
      <c r="AC598"/>
      <c r="AD598"/>
      <c r="AE598"/>
    </row>
    <row r="599" spans="1:31" ht="14.4">
      <c r="A599"/>
      <c r="B599"/>
      <c r="C599"/>
      <c r="D599"/>
      <c r="E599" s="25" t="s">
        <v>61</v>
      </c>
      <c r="F599" s="26" t="str">
        <f t="shared" si="126"/>
        <v/>
      </c>
      <c r="G599" s="27" t="str">
        <f t="shared" si="127"/>
        <v/>
      </c>
      <c r="H599" s="37" t="str">
        <f t="shared" si="137"/>
        <v/>
      </c>
      <c r="I599" s="29" t="str">
        <f t="shared" si="138"/>
        <v/>
      </c>
      <c r="J599" s="30">
        <f t="shared" si="128"/>
        <v>0</v>
      </c>
      <c r="K599" s="31" t="str">
        <f t="shared" si="133"/>
        <v/>
      </c>
      <c r="L599" s="32">
        <f t="shared" si="129"/>
        <v>0</v>
      </c>
      <c r="M599" s="3">
        <f t="shared" si="130"/>
        <v>0</v>
      </c>
      <c r="N599" s="3" t="str">
        <f t="shared" si="134"/>
        <v/>
      </c>
      <c r="S599" s="3">
        <f t="shared" si="135"/>
        <v>0</v>
      </c>
      <c r="T599" s="33">
        <f>SUM($K$5:K599)</f>
        <v>230.46536368671605</v>
      </c>
      <c r="U599" s="34">
        <f t="shared" si="136"/>
        <v>0</v>
      </c>
      <c r="V599" s="35" t="str">
        <f t="shared" si="139"/>
        <v/>
      </c>
      <c r="W599" s="36">
        <f t="shared" si="131"/>
        <v>0</v>
      </c>
      <c r="X599" s="35" t="str">
        <f t="shared" si="132"/>
        <v/>
      </c>
      <c r="AA599"/>
      <c r="AB599"/>
      <c r="AC599"/>
      <c r="AD599"/>
      <c r="AE599"/>
    </row>
    <row r="600" spans="1:31" ht="14.4">
      <c r="A600"/>
      <c r="B600"/>
      <c r="C600"/>
      <c r="D600"/>
      <c r="E600" s="25" t="s">
        <v>61</v>
      </c>
      <c r="F600" s="26" t="str">
        <f t="shared" si="126"/>
        <v/>
      </c>
      <c r="G600" s="27" t="str">
        <f t="shared" si="127"/>
        <v/>
      </c>
      <c r="H600" s="37" t="str">
        <f t="shared" si="137"/>
        <v/>
      </c>
      <c r="I600" s="29" t="str">
        <f t="shared" si="138"/>
        <v/>
      </c>
      <c r="J600" s="30">
        <f t="shared" si="128"/>
        <v>0</v>
      </c>
      <c r="K600" s="31" t="str">
        <f t="shared" si="133"/>
        <v/>
      </c>
      <c r="L600" s="32">
        <f t="shared" si="129"/>
        <v>0</v>
      </c>
      <c r="M600" s="3">
        <f t="shared" si="130"/>
        <v>0</v>
      </c>
      <c r="N600" s="3" t="str">
        <f t="shared" si="134"/>
        <v/>
      </c>
      <c r="S600" s="3">
        <f t="shared" si="135"/>
        <v>0</v>
      </c>
      <c r="T600" s="33">
        <f>SUM($K$5:K600)</f>
        <v>230.46536368671605</v>
      </c>
      <c r="U600" s="34">
        <f t="shared" si="136"/>
        <v>0</v>
      </c>
      <c r="V600" s="35" t="str">
        <f t="shared" si="139"/>
        <v/>
      </c>
      <c r="W600" s="36">
        <f t="shared" si="131"/>
        <v>0</v>
      </c>
      <c r="X600" s="35" t="str">
        <f t="shared" si="132"/>
        <v/>
      </c>
      <c r="AA600"/>
      <c r="AB600"/>
      <c r="AC600"/>
      <c r="AD600"/>
      <c r="AE600"/>
    </row>
    <row r="601" spans="1:31" ht="14.4">
      <c r="A601"/>
      <c r="B601"/>
      <c r="C601"/>
      <c r="D601"/>
      <c r="E601" s="25" t="s">
        <v>61</v>
      </c>
      <c r="F601" s="26" t="str">
        <f t="shared" si="126"/>
        <v/>
      </c>
      <c r="G601" s="27" t="str">
        <f t="shared" si="127"/>
        <v/>
      </c>
      <c r="H601" s="37" t="str">
        <f t="shared" si="137"/>
        <v/>
      </c>
      <c r="I601" s="29" t="str">
        <f t="shared" si="138"/>
        <v/>
      </c>
      <c r="J601" s="30">
        <f t="shared" si="128"/>
        <v>0</v>
      </c>
      <c r="K601" s="31" t="str">
        <f t="shared" si="133"/>
        <v/>
      </c>
      <c r="L601" s="32">
        <f t="shared" si="129"/>
        <v>0</v>
      </c>
      <c r="M601" s="3">
        <f t="shared" si="130"/>
        <v>0</v>
      </c>
      <c r="N601" s="3" t="str">
        <f t="shared" si="134"/>
        <v/>
      </c>
      <c r="S601" s="3">
        <f t="shared" si="135"/>
        <v>0</v>
      </c>
      <c r="T601" s="33">
        <f>SUM($K$5:K601)</f>
        <v>230.46536368671605</v>
      </c>
      <c r="U601" s="34">
        <f t="shared" si="136"/>
        <v>0</v>
      </c>
      <c r="V601" s="35" t="str">
        <f t="shared" si="139"/>
        <v/>
      </c>
      <c r="W601" s="36">
        <f t="shared" si="131"/>
        <v>0</v>
      </c>
      <c r="X601" s="35" t="str">
        <f t="shared" si="132"/>
        <v/>
      </c>
      <c r="AA601"/>
      <c r="AB601"/>
      <c r="AC601"/>
      <c r="AD601"/>
      <c r="AE601"/>
    </row>
    <row r="602" spans="1:31" ht="14.4">
      <c r="A602"/>
      <c r="B602"/>
      <c r="C602"/>
      <c r="D602"/>
      <c r="E602" s="25" t="s">
        <v>61</v>
      </c>
      <c r="F602" s="26" t="str">
        <f t="shared" si="126"/>
        <v/>
      </c>
      <c r="G602" s="27" t="str">
        <f t="shared" si="127"/>
        <v/>
      </c>
      <c r="H602" s="37" t="str">
        <f t="shared" si="137"/>
        <v/>
      </c>
      <c r="I602" s="29" t="str">
        <f t="shared" si="138"/>
        <v/>
      </c>
      <c r="J602" s="30">
        <f t="shared" si="128"/>
        <v>0</v>
      </c>
      <c r="K602" s="31" t="str">
        <f t="shared" si="133"/>
        <v/>
      </c>
      <c r="L602" s="32">
        <f t="shared" si="129"/>
        <v>0</v>
      </c>
      <c r="M602" s="3">
        <f t="shared" si="130"/>
        <v>0</v>
      </c>
      <c r="N602" s="3" t="str">
        <f t="shared" si="134"/>
        <v/>
      </c>
      <c r="S602" s="3">
        <f t="shared" si="135"/>
        <v>0</v>
      </c>
      <c r="T602" s="33">
        <f>SUM($K$5:K602)</f>
        <v>230.46536368671605</v>
      </c>
      <c r="U602" s="34">
        <f t="shared" si="136"/>
        <v>0</v>
      </c>
      <c r="V602" s="35" t="str">
        <f t="shared" si="139"/>
        <v/>
      </c>
      <c r="W602" s="36">
        <f t="shared" si="131"/>
        <v>0</v>
      </c>
      <c r="X602" s="35" t="str">
        <f t="shared" si="132"/>
        <v/>
      </c>
      <c r="AA602"/>
      <c r="AB602"/>
      <c r="AC602"/>
      <c r="AD602"/>
      <c r="AE602"/>
    </row>
    <row r="603" spans="1:31" ht="14.4">
      <c r="A603"/>
      <c r="B603"/>
      <c r="C603"/>
      <c r="D603"/>
      <c r="E603" s="25" t="s">
        <v>61</v>
      </c>
      <c r="F603" s="26" t="str">
        <f t="shared" si="126"/>
        <v/>
      </c>
      <c r="G603" s="27" t="str">
        <f t="shared" si="127"/>
        <v/>
      </c>
      <c r="H603" s="37" t="str">
        <f t="shared" si="137"/>
        <v/>
      </c>
      <c r="I603" s="29" t="str">
        <f t="shared" si="138"/>
        <v/>
      </c>
      <c r="J603" s="30">
        <f t="shared" si="128"/>
        <v>0</v>
      </c>
      <c r="K603" s="31" t="str">
        <f t="shared" si="133"/>
        <v/>
      </c>
      <c r="L603" s="32">
        <f t="shared" si="129"/>
        <v>0</v>
      </c>
      <c r="M603" s="3">
        <f t="shared" si="130"/>
        <v>0</v>
      </c>
      <c r="N603" s="3" t="str">
        <f t="shared" si="134"/>
        <v/>
      </c>
      <c r="S603" s="3">
        <f t="shared" si="135"/>
        <v>0</v>
      </c>
      <c r="T603" s="33">
        <f>SUM($K$5:K603)</f>
        <v>230.46536368671605</v>
      </c>
      <c r="U603" s="34">
        <f t="shared" si="136"/>
        <v>0</v>
      </c>
      <c r="V603" s="35" t="str">
        <f t="shared" si="139"/>
        <v/>
      </c>
      <c r="W603" s="36">
        <f t="shared" si="131"/>
        <v>0</v>
      </c>
      <c r="X603" s="35" t="str">
        <f t="shared" si="132"/>
        <v/>
      </c>
      <c r="AA603"/>
      <c r="AB603"/>
      <c r="AC603"/>
      <c r="AD603"/>
      <c r="AE603"/>
    </row>
    <row r="604" spans="1:31" ht="14.4">
      <c r="A604"/>
      <c r="B604"/>
      <c r="C604"/>
      <c r="D604"/>
      <c r="E604" s="25" t="s">
        <v>61</v>
      </c>
      <c r="F604" s="26" t="str">
        <f t="shared" si="126"/>
        <v/>
      </c>
      <c r="G604" s="27" t="str">
        <f t="shared" si="127"/>
        <v/>
      </c>
      <c r="H604" s="37" t="str">
        <f t="shared" si="137"/>
        <v/>
      </c>
      <c r="I604" s="29" t="str">
        <f t="shared" si="138"/>
        <v/>
      </c>
      <c r="J604" s="30">
        <f t="shared" si="128"/>
        <v>0</v>
      </c>
      <c r="K604" s="31" t="str">
        <f t="shared" si="133"/>
        <v/>
      </c>
      <c r="L604" s="32">
        <f t="shared" si="129"/>
        <v>0</v>
      </c>
      <c r="M604" s="3">
        <f t="shared" si="130"/>
        <v>0</v>
      </c>
      <c r="N604" s="3" t="str">
        <f t="shared" si="134"/>
        <v/>
      </c>
      <c r="S604" s="3">
        <f t="shared" si="135"/>
        <v>0</v>
      </c>
      <c r="T604" s="33">
        <f>SUM($K$5:K604)</f>
        <v>230.46536368671605</v>
      </c>
      <c r="U604" s="34">
        <f t="shared" si="136"/>
        <v>0</v>
      </c>
      <c r="V604" s="35" t="str">
        <f t="shared" si="139"/>
        <v/>
      </c>
      <c r="W604" s="36">
        <f t="shared" si="131"/>
        <v>0</v>
      </c>
      <c r="X604" s="35" t="str">
        <f t="shared" si="132"/>
        <v/>
      </c>
      <c r="AA604"/>
      <c r="AB604"/>
      <c r="AC604"/>
      <c r="AD604"/>
      <c r="AE604"/>
    </row>
    <row r="605" spans="1:31" ht="14.4">
      <c r="A605"/>
      <c r="B605"/>
      <c r="C605"/>
      <c r="D605"/>
      <c r="E605" s="25" t="s">
        <v>61</v>
      </c>
      <c r="F605" s="26" t="str">
        <f t="shared" si="126"/>
        <v/>
      </c>
      <c r="G605" s="27" t="str">
        <f t="shared" si="127"/>
        <v/>
      </c>
      <c r="H605" s="37" t="str">
        <f t="shared" si="137"/>
        <v/>
      </c>
      <c r="I605" s="29" t="str">
        <f t="shared" si="138"/>
        <v/>
      </c>
      <c r="J605" s="30">
        <f t="shared" si="128"/>
        <v>0</v>
      </c>
      <c r="K605" s="31" t="str">
        <f t="shared" si="133"/>
        <v/>
      </c>
      <c r="L605" s="32">
        <f t="shared" si="129"/>
        <v>0</v>
      </c>
      <c r="M605" s="3">
        <f t="shared" si="130"/>
        <v>0</v>
      </c>
      <c r="N605" s="3" t="str">
        <f t="shared" si="134"/>
        <v/>
      </c>
      <c r="S605" s="3">
        <f t="shared" si="135"/>
        <v>0</v>
      </c>
      <c r="T605" s="33">
        <f>SUM($K$5:K605)</f>
        <v>230.46536368671605</v>
      </c>
      <c r="U605" s="34">
        <f t="shared" si="136"/>
        <v>0</v>
      </c>
      <c r="V605" s="35" t="str">
        <f t="shared" si="139"/>
        <v/>
      </c>
      <c r="W605" s="36">
        <f t="shared" si="131"/>
        <v>0</v>
      </c>
      <c r="X605" s="35" t="str">
        <f t="shared" si="132"/>
        <v/>
      </c>
      <c r="AA605"/>
      <c r="AB605"/>
      <c r="AC605"/>
      <c r="AD605"/>
      <c r="AE605"/>
    </row>
    <row r="606" spans="1:31" ht="14.4">
      <c r="A606"/>
      <c r="B606"/>
      <c r="C606"/>
      <c r="D606"/>
      <c r="E606" s="25" t="s">
        <v>61</v>
      </c>
      <c r="F606" s="26" t="str">
        <f t="shared" si="126"/>
        <v/>
      </c>
      <c r="G606" s="27" t="str">
        <f t="shared" si="127"/>
        <v/>
      </c>
      <c r="H606" s="37" t="str">
        <f t="shared" si="137"/>
        <v/>
      </c>
      <c r="I606" s="29" t="str">
        <f t="shared" si="138"/>
        <v/>
      </c>
      <c r="J606" s="30">
        <f t="shared" si="128"/>
        <v>0</v>
      </c>
      <c r="K606" s="31" t="str">
        <f t="shared" si="133"/>
        <v/>
      </c>
      <c r="L606" s="32">
        <f t="shared" si="129"/>
        <v>0</v>
      </c>
      <c r="M606" s="3">
        <f t="shared" si="130"/>
        <v>0</v>
      </c>
      <c r="N606" s="3" t="str">
        <f t="shared" si="134"/>
        <v/>
      </c>
      <c r="S606" s="3">
        <f t="shared" si="135"/>
        <v>0</v>
      </c>
      <c r="T606" s="33">
        <f>SUM($K$5:K606)</f>
        <v>230.46536368671605</v>
      </c>
      <c r="U606" s="34">
        <f t="shared" si="136"/>
        <v>0</v>
      </c>
      <c r="V606" s="35" t="str">
        <f t="shared" si="139"/>
        <v/>
      </c>
      <c r="W606" s="36">
        <f t="shared" si="131"/>
        <v>0</v>
      </c>
      <c r="X606" s="35" t="str">
        <f t="shared" si="132"/>
        <v/>
      </c>
      <c r="AA606"/>
      <c r="AB606"/>
      <c r="AC606"/>
      <c r="AD606"/>
      <c r="AE606"/>
    </row>
    <row r="607" spans="1:31" ht="14.4">
      <c r="A607"/>
      <c r="B607"/>
      <c r="C607"/>
      <c r="D607"/>
      <c r="E607" s="25" t="s">
        <v>61</v>
      </c>
      <c r="F607" s="26" t="str">
        <f t="shared" si="126"/>
        <v/>
      </c>
      <c r="G607" s="27" t="str">
        <f t="shared" si="127"/>
        <v/>
      </c>
      <c r="H607" s="37" t="str">
        <f t="shared" si="137"/>
        <v/>
      </c>
      <c r="I607" s="29" t="str">
        <f t="shared" si="138"/>
        <v/>
      </c>
      <c r="J607" s="30">
        <f t="shared" si="128"/>
        <v>0</v>
      </c>
      <c r="K607" s="31" t="str">
        <f t="shared" si="133"/>
        <v/>
      </c>
      <c r="L607" s="32">
        <f t="shared" si="129"/>
        <v>0</v>
      </c>
      <c r="M607" s="3">
        <f t="shared" si="130"/>
        <v>0</v>
      </c>
      <c r="N607" s="3" t="str">
        <f t="shared" si="134"/>
        <v/>
      </c>
      <c r="S607" s="3">
        <f t="shared" si="135"/>
        <v>0</v>
      </c>
      <c r="T607" s="33">
        <f>SUM($K$5:K607)</f>
        <v>230.46536368671605</v>
      </c>
      <c r="U607" s="34">
        <f t="shared" si="136"/>
        <v>0</v>
      </c>
      <c r="V607" s="35" t="str">
        <f t="shared" si="139"/>
        <v/>
      </c>
      <c r="W607" s="36">
        <f t="shared" si="131"/>
        <v>0</v>
      </c>
      <c r="X607" s="35" t="str">
        <f t="shared" si="132"/>
        <v/>
      </c>
      <c r="AA607"/>
      <c r="AB607"/>
      <c r="AC607"/>
      <c r="AD607"/>
      <c r="AE607"/>
    </row>
    <row r="608" spans="1:31" ht="14.4">
      <c r="A608"/>
      <c r="B608"/>
      <c r="C608"/>
      <c r="D608"/>
      <c r="E608" s="25" t="s">
        <v>61</v>
      </c>
      <c r="F608" s="26" t="str">
        <f t="shared" si="126"/>
        <v/>
      </c>
      <c r="G608" s="27" t="str">
        <f t="shared" si="127"/>
        <v/>
      </c>
      <c r="H608" s="37" t="str">
        <f t="shared" si="137"/>
        <v/>
      </c>
      <c r="I608" s="29" t="str">
        <f t="shared" si="138"/>
        <v/>
      </c>
      <c r="J608" s="30">
        <f t="shared" si="128"/>
        <v>0</v>
      </c>
      <c r="K608" s="31" t="str">
        <f t="shared" si="133"/>
        <v/>
      </c>
      <c r="L608" s="32">
        <f t="shared" si="129"/>
        <v>0</v>
      </c>
      <c r="M608" s="3">
        <f t="shared" si="130"/>
        <v>0</v>
      </c>
      <c r="N608" s="3" t="str">
        <f t="shared" si="134"/>
        <v/>
      </c>
      <c r="S608" s="3">
        <f t="shared" si="135"/>
        <v>0</v>
      </c>
      <c r="T608" s="33">
        <f>SUM($K$5:K608)</f>
        <v>230.46536368671605</v>
      </c>
      <c r="U608" s="34">
        <f t="shared" si="136"/>
        <v>0</v>
      </c>
      <c r="V608" s="35" t="str">
        <f t="shared" si="139"/>
        <v/>
      </c>
      <c r="W608" s="36">
        <f t="shared" si="131"/>
        <v>0</v>
      </c>
      <c r="X608" s="35" t="str">
        <f t="shared" si="132"/>
        <v/>
      </c>
      <c r="AA608"/>
      <c r="AB608"/>
      <c r="AC608"/>
      <c r="AD608"/>
      <c r="AE608"/>
    </row>
    <row r="609" spans="1:31" ht="14.4">
      <c r="A609"/>
      <c r="B609"/>
      <c r="C609"/>
      <c r="D609"/>
      <c r="E609" s="25" t="s">
        <v>61</v>
      </c>
      <c r="F609" s="26" t="str">
        <f t="shared" si="126"/>
        <v/>
      </c>
      <c r="G609" s="27" t="str">
        <f t="shared" si="127"/>
        <v/>
      </c>
      <c r="H609" s="37" t="str">
        <f t="shared" si="137"/>
        <v/>
      </c>
      <c r="I609" s="29" t="str">
        <f t="shared" si="138"/>
        <v/>
      </c>
      <c r="J609" s="30">
        <f t="shared" si="128"/>
        <v>0</v>
      </c>
      <c r="K609" s="31" t="str">
        <f t="shared" si="133"/>
        <v/>
      </c>
      <c r="L609" s="32">
        <f t="shared" si="129"/>
        <v>0</v>
      </c>
      <c r="M609" s="3">
        <f t="shared" si="130"/>
        <v>0</v>
      </c>
      <c r="N609" s="3" t="str">
        <f t="shared" si="134"/>
        <v/>
      </c>
      <c r="S609" s="3">
        <f t="shared" si="135"/>
        <v>0</v>
      </c>
      <c r="T609" s="33">
        <f>SUM($K$5:K609)</f>
        <v>230.46536368671605</v>
      </c>
      <c r="U609" s="34">
        <f t="shared" si="136"/>
        <v>0</v>
      </c>
      <c r="V609" s="35" t="str">
        <f t="shared" si="139"/>
        <v/>
      </c>
      <c r="W609" s="36">
        <f t="shared" si="131"/>
        <v>0</v>
      </c>
      <c r="X609" s="35" t="str">
        <f t="shared" si="132"/>
        <v/>
      </c>
      <c r="AA609"/>
      <c r="AB609"/>
      <c r="AC609"/>
      <c r="AD609"/>
      <c r="AE609"/>
    </row>
    <row r="610" spans="1:31" ht="14.4">
      <c r="A610"/>
      <c r="B610"/>
      <c r="C610"/>
      <c r="D610"/>
      <c r="E610" s="25" t="s">
        <v>61</v>
      </c>
      <c r="F610" s="26" t="str">
        <f t="shared" si="126"/>
        <v/>
      </c>
      <c r="G610" s="27" t="str">
        <f t="shared" si="127"/>
        <v/>
      </c>
      <c r="H610" s="37" t="str">
        <f t="shared" si="137"/>
        <v/>
      </c>
      <c r="I610" s="29" t="str">
        <f t="shared" si="138"/>
        <v/>
      </c>
      <c r="J610" s="30">
        <f t="shared" si="128"/>
        <v>0</v>
      </c>
      <c r="K610" s="31" t="str">
        <f t="shared" si="133"/>
        <v/>
      </c>
      <c r="L610" s="32">
        <f t="shared" si="129"/>
        <v>0</v>
      </c>
      <c r="M610" s="3">
        <f t="shared" si="130"/>
        <v>0</v>
      </c>
      <c r="N610" s="3" t="str">
        <f t="shared" si="134"/>
        <v/>
      </c>
      <c r="S610" s="3">
        <f t="shared" si="135"/>
        <v>0</v>
      </c>
      <c r="T610" s="33">
        <f>SUM($K$5:K610)</f>
        <v>230.46536368671605</v>
      </c>
      <c r="U610" s="34">
        <f t="shared" si="136"/>
        <v>0</v>
      </c>
      <c r="V610" s="35" t="str">
        <f t="shared" si="139"/>
        <v/>
      </c>
      <c r="W610" s="36">
        <f t="shared" si="131"/>
        <v>0</v>
      </c>
      <c r="X610" s="35" t="str">
        <f t="shared" si="132"/>
        <v/>
      </c>
      <c r="AA610"/>
      <c r="AB610"/>
      <c r="AC610"/>
      <c r="AD610"/>
      <c r="AE610"/>
    </row>
    <row r="611" spans="1:31" ht="14.4">
      <c r="A611"/>
      <c r="B611"/>
      <c r="C611"/>
      <c r="D611"/>
      <c r="E611" s="25" t="s">
        <v>61</v>
      </c>
      <c r="F611" s="26" t="str">
        <f t="shared" si="126"/>
        <v/>
      </c>
      <c r="G611" s="27" t="str">
        <f t="shared" si="127"/>
        <v/>
      </c>
      <c r="H611" s="37" t="str">
        <f t="shared" si="137"/>
        <v/>
      </c>
      <c r="I611" s="29" t="str">
        <f t="shared" si="138"/>
        <v/>
      </c>
      <c r="J611" s="30">
        <f t="shared" si="128"/>
        <v>0</v>
      </c>
      <c r="K611" s="31" t="str">
        <f t="shared" si="133"/>
        <v/>
      </c>
      <c r="L611" s="32">
        <f t="shared" si="129"/>
        <v>0</v>
      </c>
      <c r="M611" s="3">
        <f t="shared" si="130"/>
        <v>0</v>
      </c>
      <c r="N611" s="3" t="str">
        <f t="shared" si="134"/>
        <v/>
      </c>
      <c r="S611" s="3">
        <f t="shared" si="135"/>
        <v>0</v>
      </c>
      <c r="T611" s="33">
        <f>SUM($K$5:K611)</f>
        <v>230.46536368671605</v>
      </c>
      <c r="U611" s="34">
        <f t="shared" si="136"/>
        <v>0</v>
      </c>
      <c r="V611" s="35" t="str">
        <f t="shared" si="139"/>
        <v/>
      </c>
      <c r="W611" s="36">
        <f t="shared" si="131"/>
        <v>0</v>
      </c>
      <c r="X611" s="35" t="str">
        <f t="shared" si="132"/>
        <v/>
      </c>
      <c r="AA611"/>
      <c r="AB611"/>
      <c r="AC611"/>
      <c r="AD611"/>
      <c r="AE611"/>
    </row>
    <row r="612" spans="1:31" ht="14.4">
      <c r="A612"/>
      <c r="B612"/>
      <c r="C612"/>
      <c r="D612"/>
      <c r="E612" s="25" t="s">
        <v>61</v>
      </c>
      <c r="F612" s="26" t="str">
        <f t="shared" si="126"/>
        <v/>
      </c>
      <c r="G612" s="27" t="str">
        <f t="shared" si="127"/>
        <v/>
      </c>
      <c r="H612" s="37" t="str">
        <f t="shared" si="137"/>
        <v/>
      </c>
      <c r="I612" s="29" t="str">
        <f t="shared" si="138"/>
        <v/>
      </c>
      <c r="J612" s="30">
        <f t="shared" si="128"/>
        <v>0</v>
      </c>
      <c r="K612" s="31" t="str">
        <f t="shared" si="133"/>
        <v/>
      </c>
      <c r="L612" s="32">
        <f t="shared" si="129"/>
        <v>0</v>
      </c>
      <c r="M612" s="3">
        <f t="shared" si="130"/>
        <v>0</v>
      </c>
      <c r="N612" s="3" t="str">
        <f t="shared" si="134"/>
        <v/>
      </c>
      <c r="S612" s="3">
        <f t="shared" si="135"/>
        <v>0</v>
      </c>
      <c r="T612" s="33">
        <f>SUM($K$5:K612)</f>
        <v>230.46536368671605</v>
      </c>
      <c r="U612" s="34">
        <f t="shared" si="136"/>
        <v>0</v>
      </c>
      <c r="V612" s="35" t="str">
        <f t="shared" si="139"/>
        <v/>
      </c>
      <c r="W612" s="36">
        <f t="shared" si="131"/>
        <v>0</v>
      </c>
      <c r="X612" s="35" t="str">
        <f t="shared" si="132"/>
        <v/>
      </c>
      <c r="AA612"/>
      <c r="AB612"/>
      <c r="AC612"/>
      <c r="AD612"/>
      <c r="AE612"/>
    </row>
    <row r="613" spans="1:31" ht="14.4">
      <c r="A613"/>
      <c r="B613"/>
      <c r="C613"/>
      <c r="D613"/>
      <c r="E613" s="25" t="s">
        <v>61</v>
      </c>
      <c r="F613" s="26" t="str">
        <f t="shared" si="126"/>
        <v/>
      </c>
      <c r="G613" s="27" t="str">
        <f t="shared" si="127"/>
        <v/>
      </c>
      <c r="H613" s="37" t="str">
        <f t="shared" si="137"/>
        <v/>
      </c>
      <c r="I613" s="29" t="str">
        <f t="shared" si="138"/>
        <v/>
      </c>
      <c r="J613" s="30">
        <f t="shared" si="128"/>
        <v>0</v>
      </c>
      <c r="K613" s="31" t="str">
        <f t="shared" si="133"/>
        <v/>
      </c>
      <c r="L613" s="32">
        <f t="shared" si="129"/>
        <v>0</v>
      </c>
      <c r="M613" s="3">
        <f t="shared" si="130"/>
        <v>0</v>
      </c>
      <c r="N613" s="3" t="str">
        <f t="shared" si="134"/>
        <v/>
      </c>
      <c r="S613" s="3">
        <f t="shared" si="135"/>
        <v>0</v>
      </c>
      <c r="T613" s="33">
        <f>SUM($K$5:K613)</f>
        <v>230.46536368671605</v>
      </c>
      <c r="U613" s="34">
        <f t="shared" si="136"/>
        <v>0</v>
      </c>
      <c r="V613" s="35" t="str">
        <f t="shared" si="139"/>
        <v/>
      </c>
      <c r="W613" s="36">
        <f t="shared" si="131"/>
        <v>0</v>
      </c>
      <c r="X613" s="35" t="str">
        <f t="shared" si="132"/>
        <v/>
      </c>
      <c r="AA613"/>
      <c r="AB613"/>
      <c r="AC613"/>
      <c r="AD613"/>
      <c r="AE613"/>
    </row>
    <row r="614" spans="1:31" ht="14.4">
      <c r="A614"/>
      <c r="B614"/>
      <c r="C614"/>
      <c r="D614"/>
      <c r="E614" s="25" t="s">
        <v>61</v>
      </c>
      <c r="F614" s="26" t="str">
        <f t="shared" si="126"/>
        <v/>
      </c>
      <c r="G614" s="27" t="str">
        <f t="shared" si="127"/>
        <v/>
      </c>
      <c r="H614" s="37" t="str">
        <f t="shared" si="137"/>
        <v/>
      </c>
      <c r="I614" s="29" t="str">
        <f t="shared" si="138"/>
        <v/>
      </c>
      <c r="J614" s="30">
        <f t="shared" si="128"/>
        <v>0</v>
      </c>
      <c r="K614" s="31" t="str">
        <f t="shared" si="133"/>
        <v/>
      </c>
      <c r="L614" s="32">
        <f t="shared" si="129"/>
        <v>0</v>
      </c>
      <c r="M614" s="3">
        <f t="shared" si="130"/>
        <v>0</v>
      </c>
      <c r="N614" s="3" t="str">
        <f t="shared" si="134"/>
        <v/>
      </c>
      <c r="S614" s="3">
        <f t="shared" si="135"/>
        <v>0</v>
      </c>
      <c r="T614" s="33">
        <f>SUM($K$5:K614)</f>
        <v>230.46536368671605</v>
      </c>
      <c r="U614" s="34">
        <f t="shared" si="136"/>
        <v>0</v>
      </c>
      <c r="V614" s="35" t="str">
        <f t="shared" si="139"/>
        <v/>
      </c>
      <c r="W614" s="36">
        <f t="shared" si="131"/>
        <v>0</v>
      </c>
      <c r="X614" s="35" t="str">
        <f t="shared" si="132"/>
        <v/>
      </c>
      <c r="AA614"/>
      <c r="AB614"/>
      <c r="AC614"/>
      <c r="AD614"/>
      <c r="AE614"/>
    </row>
    <row r="615" spans="1:31" ht="14.4">
      <c r="A615"/>
      <c r="B615"/>
      <c r="C615"/>
      <c r="D615"/>
      <c r="E615" s="25" t="s">
        <v>61</v>
      </c>
      <c r="F615" s="26" t="str">
        <f t="shared" si="126"/>
        <v/>
      </c>
      <c r="G615" s="27" t="str">
        <f t="shared" si="127"/>
        <v/>
      </c>
      <c r="H615" s="37" t="str">
        <f t="shared" si="137"/>
        <v/>
      </c>
      <c r="I615" s="29" t="str">
        <f t="shared" si="138"/>
        <v/>
      </c>
      <c r="J615" s="30">
        <f t="shared" si="128"/>
        <v>0</v>
      </c>
      <c r="K615" s="31" t="str">
        <f t="shared" si="133"/>
        <v/>
      </c>
      <c r="L615" s="32">
        <f t="shared" si="129"/>
        <v>0</v>
      </c>
      <c r="M615" s="3">
        <f t="shared" si="130"/>
        <v>0</v>
      </c>
      <c r="N615" s="3" t="str">
        <f t="shared" si="134"/>
        <v/>
      </c>
      <c r="S615" s="3">
        <f t="shared" si="135"/>
        <v>0</v>
      </c>
      <c r="T615" s="33">
        <f>SUM($K$5:K615)</f>
        <v>230.46536368671605</v>
      </c>
      <c r="U615" s="34">
        <f t="shared" si="136"/>
        <v>0</v>
      </c>
      <c r="V615" s="35" t="str">
        <f t="shared" si="139"/>
        <v/>
      </c>
      <c r="W615" s="36">
        <f t="shared" si="131"/>
        <v>0</v>
      </c>
      <c r="X615" s="35" t="str">
        <f t="shared" si="132"/>
        <v/>
      </c>
      <c r="AA615"/>
      <c r="AB615"/>
      <c r="AC615"/>
      <c r="AD615"/>
      <c r="AE615"/>
    </row>
    <row r="616" spans="1:31" ht="14.4">
      <c r="A616"/>
      <c r="B616"/>
      <c r="C616"/>
      <c r="D616"/>
      <c r="E616" s="25" t="s">
        <v>61</v>
      </c>
      <c r="F616" s="26" t="str">
        <f t="shared" si="126"/>
        <v/>
      </c>
      <c r="G616" s="27" t="str">
        <f t="shared" si="127"/>
        <v/>
      </c>
      <c r="H616" s="37" t="str">
        <f t="shared" si="137"/>
        <v/>
      </c>
      <c r="I616" s="29" t="str">
        <f t="shared" si="138"/>
        <v/>
      </c>
      <c r="J616" s="30">
        <f t="shared" si="128"/>
        <v>0</v>
      </c>
      <c r="K616" s="31" t="str">
        <f t="shared" si="133"/>
        <v/>
      </c>
      <c r="L616" s="32">
        <f t="shared" si="129"/>
        <v>0</v>
      </c>
      <c r="M616" s="3">
        <f t="shared" si="130"/>
        <v>0</v>
      </c>
      <c r="N616" s="3" t="str">
        <f t="shared" si="134"/>
        <v/>
      </c>
      <c r="S616" s="3">
        <f t="shared" si="135"/>
        <v>0</v>
      </c>
      <c r="T616" s="33">
        <f>SUM($K$5:K616)</f>
        <v>230.46536368671605</v>
      </c>
      <c r="U616" s="34">
        <f t="shared" si="136"/>
        <v>0</v>
      </c>
      <c r="V616" s="35" t="str">
        <f t="shared" si="139"/>
        <v/>
      </c>
      <c r="W616" s="36">
        <f t="shared" si="131"/>
        <v>0</v>
      </c>
      <c r="X616" s="35" t="str">
        <f t="shared" si="132"/>
        <v/>
      </c>
      <c r="AA616"/>
      <c r="AB616"/>
      <c r="AC616"/>
      <c r="AD616"/>
      <c r="AE616"/>
    </row>
    <row r="617" spans="1:31" ht="14.4">
      <c r="A617"/>
      <c r="B617"/>
      <c r="C617"/>
      <c r="D617"/>
      <c r="E617" s="25" t="s">
        <v>61</v>
      </c>
      <c r="F617" s="26" t="str">
        <f t="shared" si="126"/>
        <v/>
      </c>
      <c r="G617" s="27" t="str">
        <f t="shared" si="127"/>
        <v/>
      </c>
      <c r="H617" s="37" t="str">
        <f t="shared" si="137"/>
        <v/>
      </c>
      <c r="I617" s="29" t="str">
        <f t="shared" si="138"/>
        <v/>
      </c>
      <c r="J617" s="30">
        <f t="shared" si="128"/>
        <v>0</v>
      </c>
      <c r="K617" s="31" t="str">
        <f t="shared" si="133"/>
        <v/>
      </c>
      <c r="L617" s="32">
        <f t="shared" si="129"/>
        <v>0</v>
      </c>
      <c r="M617" s="3">
        <f t="shared" si="130"/>
        <v>0</v>
      </c>
      <c r="N617" s="3" t="str">
        <f t="shared" si="134"/>
        <v/>
      </c>
      <c r="S617" s="3">
        <f t="shared" si="135"/>
        <v>0</v>
      </c>
      <c r="T617" s="33">
        <f>SUM($K$5:K617)</f>
        <v>230.46536368671605</v>
      </c>
      <c r="U617" s="34">
        <f t="shared" si="136"/>
        <v>0</v>
      </c>
      <c r="V617" s="35" t="str">
        <f t="shared" si="139"/>
        <v/>
      </c>
      <c r="W617" s="36">
        <f t="shared" si="131"/>
        <v>0</v>
      </c>
      <c r="X617" s="35" t="str">
        <f t="shared" si="132"/>
        <v/>
      </c>
      <c r="AA617"/>
      <c r="AB617"/>
      <c r="AC617"/>
      <c r="AD617"/>
      <c r="AE617"/>
    </row>
    <row r="618" spans="1:31" ht="14.4">
      <c r="A618"/>
      <c r="B618"/>
      <c r="C618"/>
      <c r="D618"/>
      <c r="E618" s="25" t="s">
        <v>61</v>
      </c>
      <c r="F618" s="26" t="str">
        <f t="shared" si="126"/>
        <v/>
      </c>
      <c r="G618" s="27" t="str">
        <f t="shared" si="127"/>
        <v/>
      </c>
      <c r="H618" s="37" t="str">
        <f t="shared" si="137"/>
        <v/>
      </c>
      <c r="I618" s="29" t="str">
        <f t="shared" si="138"/>
        <v/>
      </c>
      <c r="J618" s="30">
        <f t="shared" si="128"/>
        <v>0</v>
      </c>
      <c r="K618" s="31" t="str">
        <f t="shared" si="133"/>
        <v/>
      </c>
      <c r="L618" s="32">
        <f t="shared" si="129"/>
        <v>0</v>
      </c>
      <c r="M618" s="3">
        <f t="shared" si="130"/>
        <v>0</v>
      </c>
      <c r="N618" s="3" t="str">
        <f t="shared" si="134"/>
        <v/>
      </c>
      <c r="S618" s="3">
        <f t="shared" si="135"/>
        <v>0</v>
      </c>
      <c r="T618" s="33">
        <f>SUM($K$5:K618)</f>
        <v>230.46536368671605</v>
      </c>
      <c r="U618" s="34">
        <f t="shared" si="136"/>
        <v>0</v>
      </c>
      <c r="V618" s="35" t="str">
        <f t="shared" si="139"/>
        <v/>
      </c>
      <c r="W618" s="36">
        <f t="shared" si="131"/>
        <v>0</v>
      </c>
      <c r="X618" s="35" t="str">
        <f t="shared" si="132"/>
        <v/>
      </c>
      <c r="AA618"/>
      <c r="AB618"/>
      <c r="AC618"/>
      <c r="AD618"/>
      <c r="AE618"/>
    </row>
    <row r="619" spans="1:31" ht="14.4">
      <c r="A619"/>
      <c r="B619"/>
      <c r="C619"/>
      <c r="D619"/>
      <c r="E619" s="25" t="s">
        <v>61</v>
      </c>
      <c r="F619" s="26" t="str">
        <f t="shared" si="126"/>
        <v/>
      </c>
      <c r="G619" s="27" t="str">
        <f t="shared" si="127"/>
        <v/>
      </c>
      <c r="H619" s="37" t="str">
        <f t="shared" si="137"/>
        <v/>
      </c>
      <c r="I619" s="29" t="str">
        <f t="shared" si="138"/>
        <v/>
      </c>
      <c r="J619" s="30">
        <f t="shared" si="128"/>
        <v>0</v>
      </c>
      <c r="K619" s="31" t="str">
        <f t="shared" si="133"/>
        <v/>
      </c>
      <c r="L619" s="32">
        <f t="shared" si="129"/>
        <v>0</v>
      </c>
      <c r="M619" s="3">
        <f t="shared" si="130"/>
        <v>0</v>
      </c>
      <c r="N619" s="3" t="str">
        <f t="shared" si="134"/>
        <v/>
      </c>
      <c r="S619" s="3">
        <f t="shared" si="135"/>
        <v>0</v>
      </c>
      <c r="T619" s="33">
        <f>SUM($K$5:K619)</f>
        <v>230.46536368671605</v>
      </c>
      <c r="U619" s="34">
        <f t="shared" si="136"/>
        <v>0</v>
      </c>
      <c r="V619" s="35" t="str">
        <f t="shared" si="139"/>
        <v/>
      </c>
      <c r="W619" s="36">
        <f t="shared" si="131"/>
        <v>0</v>
      </c>
      <c r="X619" s="35" t="str">
        <f t="shared" si="132"/>
        <v/>
      </c>
      <c r="AA619"/>
      <c r="AB619"/>
      <c r="AC619"/>
      <c r="AD619"/>
      <c r="AE619"/>
    </row>
    <row r="620" spans="1:31" ht="14.4">
      <c r="A620"/>
      <c r="B620"/>
      <c r="C620"/>
      <c r="D620"/>
      <c r="E620" s="25" t="s">
        <v>61</v>
      </c>
      <c r="F620" s="26" t="str">
        <f t="shared" si="126"/>
        <v/>
      </c>
      <c r="G620" s="27" t="str">
        <f t="shared" si="127"/>
        <v/>
      </c>
      <c r="H620" s="37" t="str">
        <f t="shared" si="137"/>
        <v/>
      </c>
      <c r="I620" s="29" t="str">
        <f t="shared" si="138"/>
        <v/>
      </c>
      <c r="J620" s="30">
        <f t="shared" si="128"/>
        <v>0</v>
      </c>
      <c r="K620" s="31" t="str">
        <f t="shared" si="133"/>
        <v/>
      </c>
      <c r="L620" s="32">
        <f t="shared" si="129"/>
        <v>0</v>
      </c>
      <c r="M620" s="3">
        <f t="shared" si="130"/>
        <v>0</v>
      </c>
      <c r="N620" s="3" t="str">
        <f t="shared" si="134"/>
        <v/>
      </c>
      <c r="S620" s="3">
        <f t="shared" si="135"/>
        <v>0</v>
      </c>
      <c r="T620" s="33">
        <f>SUM($K$5:K620)</f>
        <v>230.46536368671605</v>
      </c>
      <c r="U620" s="34">
        <f t="shared" si="136"/>
        <v>0</v>
      </c>
      <c r="V620" s="35" t="str">
        <f t="shared" si="139"/>
        <v/>
      </c>
      <c r="W620" s="36">
        <f t="shared" si="131"/>
        <v>0</v>
      </c>
      <c r="X620" s="35" t="str">
        <f t="shared" si="132"/>
        <v/>
      </c>
      <c r="AA620"/>
      <c r="AB620"/>
      <c r="AC620"/>
      <c r="AD620"/>
      <c r="AE620"/>
    </row>
    <row r="621" spans="1:31" ht="14.4">
      <c r="A621"/>
      <c r="B621"/>
      <c r="C621"/>
      <c r="D621"/>
      <c r="E621" s="25" t="s">
        <v>61</v>
      </c>
      <c r="F621" s="26" t="str">
        <f t="shared" si="126"/>
        <v/>
      </c>
      <c r="G621" s="27" t="str">
        <f t="shared" si="127"/>
        <v/>
      </c>
      <c r="H621" s="37" t="str">
        <f t="shared" si="137"/>
        <v/>
      </c>
      <c r="I621" s="29" t="str">
        <f t="shared" si="138"/>
        <v/>
      </c>
      <c r="J621" s="30">
        <f t="shared" si="128"/>
        <v>0</v>
      </c>
      <c r="K621" s="31" t="str">
        <f t="shared" si="133"/>
        <v/>
      </c>
      <c r="L621" s="32">
        <f t="shared" si="129"/>
        <v>0</v>
      </c>
      <c r="M621" s="3">
        <f t="shared" si="130"/>
        <v>0</v>
      </c>
      <c r="N621" s="3" t="str">
        <f t="shared" si="134"/>
        <v/>
      </c>
      <c r="S621" s="3">
        <f t="shared" si="135"/>
        <v>0</v>
      </c>
      <c r="T621" s="33">
        <f>SUM($K$5:K621)</f>
        <v>230.46536368671605</v>
      </c>
      <c r="U621" s="34">
        <f t="shared" si="136"/>
        <v>0</v>
      </c>
      <c r="V621" s="35" t="str">
        <f t="shared" si="139"/>
        <v/>
      </c>
      <c r="W621" s="36">
        <f t="shared" si="131"/>
        <v>0</v>
      </c>
      <c r="X621" s="35" t="str">
        <f t="shared" si="132"/>
        <v/>
      </c>
      <c r="AA621"/>
      <c r="AB621"/>
      <c r="AC621"/>
      <c r="AD621"/>
      <c r="AE621"/>
    </row>
    <row r="622" spans="1:31" ht="14.4">
      <c r="A622"/>
      <c r="B622"/>
      <c r="C622"/>
      <c r="D622"/>
      <c r="E622" s="25" t="s">
        <v>61</v>
      </c>
      <c r="F622" s="26" t="str">
        <f t="shared" si="126"/>
        <v/>
      </c>
      <c r="G622" s="27" t="str">
        <f t="shared" si="127"/>
        <v/>
      </c>
      <c r="H622" s="37" t="str">
        <f t="shared" si="137"/>
        <v/>
      </c>
      <c r="I622" s="29" t="str">
        <f t="shared" si="138"/>
        <v/>
      </c>
      <c r="J622" s="30">
        <f t="shared" si="128"/>
        <v>0</v>
      </c>
      <c r="K622" s="31" t="str">
        <f t="shared" si="133"/>
        <v/>
      </c>
      <c r="L622" s="32">
        <f t="shared" si="129"/>
        <v>0</v>
      </c>
      <c r="M622" s="3">
        <f t="shared" si="130"/>
        <v>0</v>
      </c>
      <c r="N622" s="3" t="str">
        <f t="shared" si="134"/>
        <v/>
      </c>
      <c r="S622" s="3">
        <f t="shared" si="135"/>
        <v>0</v>
      </c>
      <c r="T622" s="33">
        <f>SUM($K$5:K622)</f>
        <v>230.46536368671605</v>
      </c>
      <c r="U622" s="34">
        <f t="shared" si="136"/>
        <v>0</v>
      </c>
      <c r="V622" s="35" t="str">
        <f t="shared" si="139"/>
        <v/>
      </c>
      <c r="W622" s="36">
        <f t="shared" si="131"/>
        <v>0</v>
      </c>
      <c r="X622" s="35" t="str">
        <f t="shared" si="132"/>
        <v/>
      </c>
      <c r="AA622"/>
      <c r="AB622"/>
      <c r="AC622"/>
      <c r="AD622"/>
      <c r="AE622"/>
    </row>
    <row r="623" spans="1:31" ht="14.4">
      <c r="A623"/>
      <c r="B623"/>
      <c r="C623"/>
      <c r="D623"/>
      <c r="E623" s="25" t="s">
        <v>61</v>
      </c>
      <c r="F623" s="26" t="str">
        <f t="shared" si="126"/>
        <v/>
      </c>
      <c r="G623" s="27" t="str">
        <f t="shared" si="127"/>
        <v/>
      </c>
      <c r="H623" s="37" t="str">
        <f t="shared" si="137"/>
        <v/>
      </c>
      <c r="I623" s="29" t="str">
        <f t="shared" si="138"/>
        <v/>
      </c>
      <c r="J623" s="30">
        <f t="shared" si="128"/>
        <v>0</v>
      </c>
      <c r="K623" s="31" t="str">
        <f t="shared" si="133"/>
        <v/>
      </c>
      <c r="L623" s="32">
        <f t="shared" si="129"/>
        <v>0</v>
      </c>
      <c r="M623" s="3">
        <f t="shared" si="130"/>
        <v>0</v>
      </c>
      <c r="N623" s="3" t="str">
        <f t="shared" si="134"/>
        <v/>
      </c>
      <c r="S623" s="3">
        <f t="shared" si="135"/>
        <v>0</v>
      </c>
      <c r="T623" s="33">
        <f>SUM($K$5:K623)</f>
        <v>230.46536368671605</v>
      </c>
      <c r="U623" s="34">
        <f t="shared" si="136"/>
        <v>0</v>
      </c>
      <c r="V623" s="35" t="str">
        <f t="shared" si="139"/>
        <v/>
      </c>
      <c r="W623" s="36">
        <f t="shared" si="131"/>
        <v>0</v>
      </c>
      <c r="X623" s="35" t="str">
        <f t="shared" si="132"/>
        <v/>
      </c>
      <c r="AA623"/>
      <c r="AB623"/>
      <c r="AC623"/>
      <c r="AD623"/>
      <c r="AE623"/>
    </row>
    <row r="624" spans="1:31" ht="14.4">
      <c r="A624"/>
      <c r="B624"/>
      <c r="C624"/>
      <c r="D624"/>
      <c r="E624" s="25" t="s">
        <v>61</v>
      </c>
      <c r="F624" s="26" t="str">
        <f t="shared" si="126"/>
        <v/>
      </c>
      <c r="G624" s="27" t="str">
        <f t="shared" si="127"/>
        <v/>
      </c>
      <c r="H624" s="37" t="str">
        <f t="shared" si="137"/>
        <v/>
      </c>
      <c r="I624" s="29" t="str">
        <f t="shared" si="138"/>
        <v/>
      </c>
      <c r="J624" s="30">
        <f t="shared" si="128"/>
        <v>0</v>
      </c>
      <c r="K624" s="31" t="str">
        <f t="shared" si="133"/>
        <v/>
      </c>
      <c r="L624" s="32">
        <f t="shared" si="129"/>
        <v>0</v>
      </c>
      <c r="M624" s="3">
        <f t="shared" si="130"/>
        <v>0</v>
      </c>
      <c r="N624" s="3" t="str">
        <f t="shared" si="134"/>
        <v/>
      </c>
      <c r="S624" s="3">
        <f t="shared" si="135"/>
        <v>0</v>
      </c>
      <c r="T624" s="33">
        <f>SUM($K$5:K624)</f>
        <v>230.46536368671605</v>
      </c>
      <c r="U624" s="34">
        <f t="shared" si="136"/>
        <v>0</v>
      </c>
      <c r="V624" s="35" t="str">
        <f t="shared" si="139"/>
        <v/>
      </c>
      <c r="W624" s="36">
        <f t="shared" si="131"/>
        <v>0</v>
      </c>
      <c r="X624" s="35" t="str">
        <f t="shared" si="132"/>
        <v/>
      </c>
      <c r="AA624"/>
      <c r="AB624"/>
      <c r="AC624"/>
      <c r="AD624"/>
      <c r="AE624"/>
    </row>
    <row r="625" spans="1:31" ht="14.4">
      <c r="A625"/>
      <c r="B625"/>
      <c r="C625"/>
      <c r="D625"/>
      <c r="E625" s="25" t="s">
        <v>61</v>
      </c>
      <c r="F625" s="26" t="str">
        <f t="shared" si="126"/>
        <v/>
      </c>
      <c r="G625" s="27" t="str">
        <f t="shared" si="127"/>
        <v/>
      </c>
      <c r="H625" s="37" t="str">
        <f t="shared" si="137"/>
        <v/>
      </c>
      <c r="I625" s="29" t="str">
        <f t="shared" si="138"/>
        <v/>
      </c>
      <c r="J625" s="30">
        <f t="shared" si="128"/>
        <v>0</v>
      </c>
      <c r="K625" s="31" t="str">
        <f t="shared" si="133"/>
        <v/>
      </c>
      <c r="L625" s="32">
        <f t="shared" si="129"/>
        <v>0</v>
      </c>
      <c r="M625" s="3">
        <f t="shared" si="130"/>
        <v>0</v>
      </c>
      <c r="N625" s="3" t="str">
        <f t="shared" si="134"/>
        <v/>
      </c>
      <c r="S625" s="3">
        <f t="shared" si="135"/>
        <v>0</v>
      </c>
      <c r="T625" s="33">
        <f>SUM($K$5:K625)</f>
        <v>230.46536368671605</v>
      </c>
      <c r="U625" s="34">
        <f t="shared" si="136"/>
        <v>0</v>
      </c>
      <c r="V625" s="35" t="str">
        <f t="shared" si="139"/>
        <v/>
      </c>
      <c r="W625" s="36">
        <f t="shared" si="131"/>
        <v>0</v>
      </c>
      <c r="X625" s="35" t="str">
        <f t="shared" si="132"/>
        <v/>
      </c>
      <c r="AA625"/>
      <c r="AB625"/>
      <c r="AC625"/>
      <c r="AD625"/>
      <c r="AE625"/>
    </row>
    <row r="626" spans="1:31" ht="14.4">
      <c r="A626"/>
      <c r="B626"/>
      <c r="C626"/>
      <c r="D626"/>
      <c r="E626" s="25" t="s">
        <v>61</v>
      </c>
      <c r="F626" s="26" t="str">
        <f t="shared" si="126"/>
        <v/>
      </c>
      <c r="G626" s="27" t="str">
        <f t="shared" si="127"/>
        <v/>
      </c>
      <c r="H626" s="37" t="str">
        <f t="shared" si="137"/>
        <v/>
      </c>
      <c r="I626" s="29" t="str">
        <f t="shared" si="138"/>
        <v/>
      </c>
      <c r="J626" s="30">
        <f t="shared" si="128"/>
        <v>0</v>
      </c>
      <c r="K626" s="31" t="str">
        <f t="shared" si="133"/>
        <v/>
      </c>
      <c r="L626" s="32">
        <f t="shared" si="129"/>
        <v>0</v>
      </c>
      <c r="M626" s="3">
        <f t="shared" si="130"/>
        <v>0</v>
      </c>
      <c r="N626" s="3" t="str">
        <f t="shared" si="134"/>
        <v/>
      </c>
      <c r="S626" s="3">
        <f t="shared" si="135"/>
        <v>0</v>
      </c>
      <c r="T626" s="33">
        <f>SUM($K$5:K626)</f>
        <v>230.46536368671605</v>
      </c>
      <c r="U626" s="34">
        <f t="shared" si="136"/>
        <v>0</v>
      </c>
      <c r="V626" s="35" t="str">
        <f t="shared" si="139"/>
        <v/>
      </c>
      <c r="W626" s="36">
        <f t="shared" si="131"/>
        <v>0</v>
      </c>
      <c r="X626" s="35" t="str">
        <f t="shared" si="132"/>
        <v/>
      </c>
      <c r="AA626"/>
      <c r="AB626"/>
      <c r="AC626"/>
      <c r="AD626"/>
      <c r="AE626"/>
    </row>
    <row r="627" spans="1:31" ht="14.4">
      <c r="A627"/>
      <c r="B627"/>
      <c r="C627"/>
      <c r="D627"/>
      <c r="E627" s="25" t="s">
        <v>61</v>
      </c>
      <c r="F627" s="26" t="str">
        <f t="shared" si="126"/>
        <v/>
      </c>
      <c r="G627" s="27" t="str">
        <f t="shared" si="127"/>
        <v/>
      </c>
      <c r="H627" s="37" t="str">
        <f t="shared" si="137"/>
        <v/>
      </c>
      <c r="I627" s="29" t="str">
        <f t="shared" si="138"/>
        <v/>
      </c>
      <c r="J627" s="30">
        <f t="shared" si="128"/>
        <v>0</v>
      </c>
      <c r="K627" s="31" t="str">
        <f t="shared" si="133"/>
        <v/>
      </c>
      <c r="L627" s="32">
        <f t="shared" si="129"/>
        <v>0</v>
      </c>
      <c r="M627" s="3">
        <f t="shared" si="130"/>
        <v>0</v>
      </c>
      <c r="N627" s="3" t="str">
        <f t="shared" si="134"/>
        <v/>
      </c>
      <c r="S627" s="3">
        <f t="shared" si="135"/>
        <v>0</v>
      </c>
      <c r="T627" s="33">
        <f>SUM($K$5:K627)</f>
        <v>230.46536368671605</v>
      </c>
      <c r="U627" s="34">
        <f t="shared" si="136"/>
        <v>0</v>
      </c>
      <c r="V627" s="35" t="str">
        <f t="shared" si="139"/>
        <v/>
      </c>
      <c r="W627" s="36">
        <f t="shared" si="131"/>
        <v>0</v>
      </c>
      <c r="X627" s="35" t="str">
        <f t="shared" si="132"/>
        <v/>
      </c>
      <c r="AA627"/>
      <c r="AB627"/>
      <c r="AC627"/>
      <c r="AD627"/>
      <c r="AE627"/>
    </row>
    <row r="628" spans="1:31" ht="14.4">
      <c r="A628"/>
      <c r="B628"/>
      <c r="C628"/>
      <c r="D628"/>
      <c r="E628" s="25" t="s">
        <v>61</v>
      </c>
      <c r="F628" s="26" t="str">
        <f t="shared" si="126"/>
        <v/>
      </c>
      <c r="G628" s="27" t="str">
        <f t="shared" si="127"/>
        <v/>
      </c>
      <c r="H628" s="37" t="str">
        <f t="shared" si="137"/>
        <v/>
      </c>
      <c r="I628" s="29" t="str">
        <f t="shared" si="138"/>
        <v/>
      </c>
      <c r="J628" s="30">
        <f t="shared" si="128"/>
        <v>0</v>
      </c>
      <c r="K628" s="31" t="str">
        <f t="shared" si="133"/>
        <v/>
      </c>
      <c r="L628" s="32">
        <f t="shared" si="129"/>
        <v>0</v>
      </c>
      <c r="M628" s="3">
        <f t="shared" si="130"/>
        <v>0</v>
      </c>
      <c r="N628" s="3" t="str">
        <f t="shared" si="134"/>
        <v/>
      </c>
      <c r="S628" s="3">
        <f t="shared" si="135"/>
        <v>0</v>
      </c>
      <c r="T628" s="33">
        <f>SUM($K$5:K628)</f>
        <v>230.46536368671605</v>
      </c>
      <c r="U628" s="34">
        <f t="shared" si="136"/>
        <v>0</v>
      </c>
      <c r="V628" s="35" t="str">
        <f t="shared" si="139"/>
        <v/>
      </c>
      <c r="W628" s="36">
        <f t="shared" si="131"/>
        <v>0</v>
      </c>
      <c r="X628" s="35" t="str">
        <f t="shared" si="132"/>
        <v/>
      </c>
      <c r="AA628"/>
      <c r="AB628"/>
      <c r="AC628"/>
      <c r="AD628"/>
      <c r="AE628"/>
    </row>
    <row r="629" spans="1:31" ht="14.4">
      <c r="A629"/>
      <c r="B629"/>
      <c r="C629"/>
      <c r="D629"/>
      <c r="E629" s="25" t="s">
        <v>61</v>
      </c>
      <c r="F629" s="26" t="str">
        <f t="shared" si="126"/>
        <v/>
      </c>
      <c r="G629" s="27" t="str">
        <f t="shared" si="127"/>
        <v/>
      </c>
      <c r="H629" s="37" t="str">
        <f t="shared" si="137"/>
        <v/>
      </c>
      <c r="I629" s="29" t="str">
        <f t="shared" si="138"/>
        <v/>
      </c>
      <c r="J629" s="30">
        <f t="shared" si="128"/>
        <v>0</v>
      </c>
      <c r="K629" s="31" t="str">
        <f t="shared" si="133"/>
        <v/>
      </c>
      <c r="L629" s="32">
        <f t="shared" si="129"/>
        <v>0</v>
      </c>
      <c r="M629" s="3">
        <f t="shared" si="130"/>
        <v>0</v>
      </c>
      <c r="N629" s="3" t="str">
        <f t="shared" si="134"/>
        <v/>
      </c>
      <c r="S629" s="3">
        <f t="shared" si="135"/>
        <v>0</v>
      </c>
      <c r="T629" s="33">
        <f>SUM($K$5:K629)</f>
        <v>230.46536368671605</v>
      </c>
      <c r="U629" s="34">
        <f t="shared" si="136"/>
        <v>0</v>
      </c>
      <c r="V629" s="35" t="str">
        <f t="shared" si="139"/>
        <v/>
      </c>
      <c r="W629" s="36">
        <f t="shared" si="131"/>
        <v>0</v>
      </c>
      <c r="X629" s="35" t="str">
        <f t="shared" si="132"/>
        <v/>
      </c>
      <c r="AA629"/>
      <c r="AB629"/>
      <c r="AC629"/>
      <c r="AD629"/>
      <c r="AE629"/>
    </row>
    <row r="630" spans="1:31" ht="14.4">
      <c r="A630"/>
      <c r="B630"/>
      <c r="C630"/>
      <c r="D630"/>
      <c r="E630" s="25" t="s">
        <v>61</v>
      </c>
      <c r="F630" s="26" t="str">
        <f t="shared" si="126"/>
        <v/>
      </c>
      <c r="G630" s="27" t="str">
        <f t="shared" si="127"/>
        <v/>
      </c>
      <c r="H630" s="37" t="str">
        <f t="shared" si="137"/>
        <v/>
      </c>
      <c r="I630" s="29" t="str">
        <f t="shared" si="138"/>
        <v/>
      </c>
      <c r="J630" s="30">
        <f t="shared" si="128"/>
        <v>0</v>
      </c>
      <c r="K630" s="31" t="str">
        <f t="shared" si="133"/>
        <v/>
      </c>
      <c r="L630" s="32">
        <f t="shared" si="129"/>
        <v>0</v>
      </c>
      <c r="M630" s="3">
        <f t="shared" si="130"/>
        <v>0</v>
      </c>
      <c r="N630" s="3" t="str">
        <f t="shared" si="134"/>
        <v/>
      </c>
      <c r="S630" s="3">
        <f t="shared" si="135"/>
        <v>0</v>
      </c>
      <c r="T630" s="33">
        <f>SUM($K$5:K630)</f>
        <v>230.46536368671605</v>
      </c>
      <c r="U630" s="34">
        <f t="shared" si="136"/>
        <v>0</v>
      </c>
      <c r="V630" s="35" t="str">
        <f t="shared" si="139"/>
        <v/>
      </c>
      <c r="W630" s="36">
        <f t="shared" si="131"/>
        <v>0</v>
      </c>
      <c r="X630" s="35" t="str">
        <f t="shared" si="132"/>
        <v/>
      </c>
      <c r="AA630"/>
      <c r="AB630"/>
      <c r="AC630"/>
      <c r="AD630"/>
      <c r="AE630"/>
    </row>
    <row r="631" spans="1:31" ht="14.4">
      <c r="A631"/>
      <c r="B631"/>
      <c r="C631"/>
      <c r="D631"/>
      <c r="E631" s="25" t="s">
        <v>61</v>
      </c>
      <c r="F631" s="26" t="str">
        <f t="shared" si="126"/>
        <v/>
      </c>
      <c r="G631" s="27" t="str">
        <f t="shared" si="127"/>
        <v/>
      </c>
      <c r="H631" s="37" t="str">
        <f t="shared" si="137"/>
        <v/>
      </c>
      <c r="I631" s="29" t="str">
        <f t="shared" si="138"/>
        <v/>
      </c>
      <c r="J631" s="30">
        <f t="shared" si="128"/>
        <v>0</v>
      </c>
      <c r="K631" s="31" t="str">
        <f t="shared" si="133"/>
        <v/>
      </c>
      <c r="L631" s="32">
        <f t="shared" si="129"/>
        <v>0</v>
      </c>
      <c r="M631" s="3">
        <f t="shared" si="130"/>
        <v>0</v>
      </c>
      <c r="N631" s="3" t="str">
        <f t="shared" si="134"/>
        <v/>
      </c>
      <c r="S631" s="3">
        <f t="shared" si="135"/>
        <v>0</v>
      </c>
      <c r="T631" s="33">
        <f>SUM($K$5:K631)</f>
        <v>230.46536368671605</v>
      </c>
      <c r="U631" s="34">
        <f t="shared" si="136"/>
        <v>0</v>
      </c>
      <c r="V631" s="35" t="str">
        <f t="shared" si="139"/>
        <v/>
      </c>
      <c r="W631" s="36">
        <f t="shared" si="131"/>
        <v>0</v>
      </c>
      <c r="X631" s="35" t="str">
        <f t="shared" si="132"/>
        <v/>
      </c>
      <c r="AA631"/>
      <c r="AB631"/>
      <c r="AC631"/>
      <c r="AD631"/>
      <c r="AE631"/>
    </row>
    <row r="632" spans="1:31" ht="14.4">
      <c r="A632"/>
      <c r="B632"/>
      <c r="C632"/>
      <c r="D632"/>
      <c r="E632" s="25" t="s">
        <v>61</v>
      </c>
      <c r="F632" s="26" t="str">
        <f t="shared" si="126"/>
        <v/>
      </c>
      <c r="G632" s="27" t="str">
        <f t="shared" si="127"/>
        <v/>
      </c>
      <c r="H632" s="37" t="str">
        <f t="shared" si="137"/>
        <v/>
      </c>
      <c r="I632" s="29" t="str">
        <f t="shared" si="138"/>
        <v/>
      </c>
      <c r="J632" s="30">
        <f t="shared" si="128"/>
        <v>0</v>
      </c>
      <c r="K632" s="31" t="str">
        <f t="shared" si="133"/>
        <v/>
      </c>
      <c r="L632" s="32">
        <f t="shared" si="129"/>
        <v>0</v>
      </c>
      <c r="M632" s="3">
        <f t="shared" si="130"/>
        <v>0</v>
      </c>
      <c r="N632" s="3" t="str">
        <f t="shared" si="134"/>
        <v/>
      </c>
      <c r="S632" s="3">
        <f t="shared" si="135"/>
        <v>0</v>
      </c>
      <c r="T632" s="33">
        <f>SUM($K$5:K632)</f>
        <v>230.46536368671605</v>
      </c>
      <c r="U632" s="34">
        <f t="shared" si="136"/>
        <v>0</v>
      </c>
      <c r="V632" s="35" t="str">
        <f t="shared" si="139"/>
        <v/>
      </c>
      <c r="W632" s="36">
        <f t="shared" si="131"/>
        <v>0</v>
      </c>
      <c r="X632" s="35" t="str">
        <f t="shared" si="132"/>
        <v/>
      </c>
      <c r="AA632"/>
      <c r="AB632"/>
      <c r="AC632"/>
      <c r="AD632"/>
      <c r="AE632"/>
    </row>
    <row r="633" spans="1:31" ht="14.4">
      <c r="A633"/>
      <c r="B633"/>
      <c r="C633"/>
      <c r="D633"/>
      <c r="E633" s="25" t="s">
        <v>61</v>
      </c>
      <c r="F633" s="26" t="str">
        <f t="shared" si="126"/>
        <v/>
      </c>
      <c r="G633" s="27" t="str">
        <f t="shared" si="127"/>
        <v/>
      </c>
      <c r="H633" s="37" t="str">
        <f t="shared" si="137"/>
        <v/>
      </c>
      <c r="I633" s="29" t="str">
        <f t="shared" si="138"/>
        <v/>
      </c>
      <c r="J633" s="30">
        <f t="shared" si="128"/>
        <v>0</v>
      </c>
      <c r="K633" s="31" t="str">
        <f t="shared" si="133"/>
        <v/>
      </c>
      <c r="L633" s="32">
        <f t="shared" si="129"/>
        <v>0</v>
      </c>
      <c r="M633" s="3">
        <f t="shared" si="130"/>
        <v>0</v>
      </c>
      <c r="N633" s="3" t="str">
        <f t="shared" si="134"/>
        <v/>
      </c>
      <c r="S633" s="3">
        <f t="shared" si="135"/>
        <v>0</v>
      </c>
      <c r="T633" s="33">
        <f>SUM($K$5:K633)</f>
        <v>230.46536368671605</v>
      </c>
      <c r="U633" s="34">
        <f t="shared" si="136"/>
        <v>0</v>
      </c>
      <c r="V633" s="35" t="str">
        <f t="shared" si="139"/>
        <v/>
      </c>
      <c r="W633" s="36">
        <f t="shared" si="131"/>
        <v>0</v>
      </c>
      <c r="X633" s="35" t="str">
        <f t="shared" si="132"/>
        <v/>
      </c>
      <c r="AA633"/>
      <c r="AB633"/>
      <c r="AC633"/>
      <c r="AD633"/>
      <c r="AE633"/>
    </row>
    <row r="634" spans="1:31" ht="14.4">
      <c r="A634"/>
      <c r="B634"/>
      <c r="C634"/>
      <c r="D634"/>
      <c r="E634" s="25" t="s">
        <v>61</v>
      </c>
      <c r="F634" s="26" t="str">
        <f t="shared" si="126"/>
        <v/>
      </c>
      <c r="G634" s="27" t="str">
        <f t="shared" si="127"/>
        <v/>
      </c>
      <c r="H634" s="37" t="str">
        <f t="shared" si="137"/>
        <v/>
      </c>
      <c r="I634" s="29" t="str">
        <f t="shared" si="138"/>
        <v/>
      </c>
      <c r="J634" s="30">
        <f t="shared" si="128"/>
        <v>0</v>
      </c>
      <c r="K634" s="31" t="str">
        <f t="shared" si="133"/>
        <v/>
      </c>
      <c r="L634" s="32">
        <f t="shared" si="129"/>
        <v>0</v>
      </c>
      <c r="M634" s="3">
        <f t="shared" si="130"/>
        <v>0</v>
      </c>
      <c r="N634" s="3" t="str">
        <f t="shared" si="134"/>
        <v/>
      </c>
      <c r="S634" s="3">
        <f t="shared" si="135"/>
        <v>0</v>
      </c>
      <c r="T634" s="33">
        <f>SUM($K$5:K634)</f>
        <v>230.46536368671605</v>
      </c>
      <c r="U634" s="34">
        <f t="shared" si="136"/>
        <v>0</v>
      </c>
      <c r="V634" s="35" t="str">
        <f t="shared" si="139"/>
        <v/>
      </c>
      <c r="W634" s="36">
        <f t="shared" si="131"/>
        <v>0</v>
      </c>
      <c r="X634" s="35" t="str">
        <f t="shared" si="132"/>
        <v/>
      </c>
      <c r="AA634"/>
      <c r="AB634"/>
      <c r="AC634"/>
      <c r="AD634"/>
      <c r="AE634"/>
    </row>
    <row r="635" spans="1:31" ht="14.4">
      <c r="A635"/>
      <c r="B635"/>
      <c r="C635"/>
      <c r="D635"/>
      <c r="E635" s="25" t="s">
        <v>61</v>
      </c>
      <c r="F635" s="26" t="str">
        <f t="shared" si="126"/>
        <v/>
      </c>
      <c r="G635" s="27" t="str">
        <f t="shared" si="127"/>
        <v/>
      </c>
      <c r="H635" s="37" t="str">
        <f t="shared" si="137"/>
        <v/>
      </c>
      <c r="I635" s="29" t="str">
        <f t="shared" si="138"/>
        <v/>
      </c>
      <c r="J635" s="30">
        <f t="shared" si="128"/>
        <v>0</v>
      </c>
      <c r="K635" s="31" t="str">
        <f t="shared" si="133"/>
        <v/>
      </c>
      <c r="L635" s="32">
        <f t="shared" si="129"/>
        <v>0</v>
      </c>
      <c r="M635" s="3">
        <f t="shared" si="130"/>
        <v>0</v>
      </c>
      <c r="N635" s="3" t="str">
        <f t="shared" si="134"/>
        <v/>
      </c>
      <c r="S635" s="3">
        <f t="shared" si="135"/>
        <v>0</v>
      </c>
      <c r="T635" s="33">
        <f>SUM($K$5:K635)</f>
        <v>230.46536368671605</v>
      </c>
      <c r="U635" s="34">
        <f t="shared" si="136"/>
        <v>0</v>
      </c>
      <c r="V635" s="35" t="str">
        <f t="shared" si="139"/>
        <v/>
      </c>
      <c r="W635" s="36">
        <f t="shared" si="131"/>
        <v>0</v>
      </c>
      <c r="X635" s="35" t="str">
        <f t="shared" si="132"/>
        <v/>
      </c>
      <c r="AA635"/>
      <c r="AB635"/>
      <c r="AC635"/>
      <c r="AD635"/>
      <c r="AE635"/>
    </row>
    <row r="636" spans="1:31" ht="14.4">
      <c r="A636"/>
      <c r="B636"/>
      <c r="C636"/>
      <c r="D636"/>
      <c r="E636" s="25" t="s">
        <v>61</v>
      </c>
      <c r="F636" s="26" t="str">
        <f t="shared" si="126"/>
        <v/>
      </c>
      <c r="G636" s="27" t="str">
        <f t="shared" si="127"/>
        <v/>
      </c>
      <c r="H636" s="37" t="str">
        <f t="shared" si="137"/>
        <v/>
      </c>
      <c r="I636" s="29" t="str">
        <f t="shared" si="138"/>
        <v/>
      </c>
      <c r="J636" s="30">
        <f t="shared" si="128"/>
        <v>0</v>
      </c>
      <c r="K636" s="31" t="str">
        <f t="shared" si="133"/>
        <v/>
      </c>
      <c r="L636" s="32">
        <f t="shared" si="129"/>
        <v>0</v>
      </c>
      <c r="M636" s="3">
        <f t="shared" si="130"/>
        <v>0</v>
      </c>
      <c r="N636" s="3" t="str">
        <f t="shared" si="134"/>
        <v/>
      </c>
      <c r="S636" s="3">
        <f t="shared" si="135"/>
        <v>0</v>
      </c>
      <c r="T636" s="33">
        <f>SUM($K$5:K636)</f>
        <v>230.46536368671605</v>
      </c>
      <c r="U636" s="34">
        <f t="shared" si="136"/>
        <v>0</v>
      </c>
      <c r="V636" s="35" t="str">
        <f t="shared" si="139"/>
        <v/>
      </c>
      <c r="W636" s="36">
        <f t="shared" si="131"/>
        <v>0</v>
      </c>
      <c r="X636" s="35" t="str">
        <f t="shared" si="132"/>
        <v/>
      </c>
      <c r="AA636"/>
      <c r="AB636"/>
      <c r="AC636"/>
      <c r="AD636"/>
      <c r="AE636"/>
    </row>
    <row r="637" spans="1:31" ht="14.4">
      <c r="A637"/>
      <c r="B637"/>
      <c r="C637"/>
      <c r="D637"/>
      <c r="E637" s="25" t="s">
        <v>61</v>
      </c>
      <c r="F637" s="26" t="str">
        <f t="shared" si="126"/>
        <v/>
      </c>
      <c r="G637" s="27" t="str">
        <f t="shared" si="127"/>
        <v/>
      </c>
      <c r="H637" s="37" t="str">
        <f t="shared" si="137"/>
        <v/>
      </c>
      <c r="I637" s="29" t="str">
        <f t="shared" si="138"/>
        <v/>
      </c>
      <c r="J637" s="30">
        <f t="shared" si="128"/>
        <v>0</v>
      </c>
      <c r="K637" s="31" t="str">
        <f t="shared" si="133"/>
        <v/>
      </c>
      <c r="L637" s="32">
        <f t="shared" si="129"/>
        <v>0</v>
      </c>
      <c r="M637" s="3">
        <f t="shared" si="130"/>
        <v>0</v>
      </c>
      <c r="N637" s="3" t="str">
        <f t="shared" si="134"/>
        <v/>
      </c>
      <c r="S637" s="3">
        <f t="shared" si="135"/>
        <v>0</v>
      </c>
      <c r="T637" s="33">
        <f>SUM($K$5:K637)</f>
        <v>230.46536368671605</v>
      </c>
      <c r="U637" s="34">
        <f t="shared" si="136"/>
        <v>0</v>
      </c>
      <c r="V637" s="35" t="str">
        <f t="shared" si="139"/>
        <v/>
      </c>
      <c r="W637" s="36">
        <f t="shared" si="131"/>
        <v>0</v>
      </c>
      <c r="X637" s="35" t="str">
        <f t="shared" si="132"/>
        <v/>
      </c>
      <c r="AA637"/>
      <c r="AB637"/>
      <c r="AC637"/>
      <c r="AD637"/>
      <c r="AE637"/>
    </row>
    <row r="638" spans="1:31" ht="14.4">
      <c r="A638"/>
      <c r="B638"/>
      <c r="C638"/>
      <c r="D638"/>
      <c r="E638" s="25" t="s">
        <v>61</v>
      </c>
      <c r="F638" s="26" t="str">
        <f t="shared" si="126"/>
        <v/>
      </c>
      <c r="G638" s="27" t="str">
        <f t="shared" si="127"/>
        <v/>
      </c>
      <c r="H638" s="37" t="str">
        <f t="shared" si="137"/>
        <v/>
      </c>
      <c r="I638" s="29" t="str">
        <f t="shared" si="138"/>
        <v/>
      </c>
      <c r="J638" s="30">
        <f t="shared" si="128"/>
        <v>0</v>
      </c>
      <c r="K638" s="31" t="str">
        <f t="shared" si="133"/>
        <v/>
      </c>
      <c r="L638" s="32">
        <f t="shared" si="129"/>
        <v>0</v>
      </c>
      <c r="M638" s="3">
        <f t="shared" si="130"/>
        <v>0</v>
      </c>
      <c r="N638" s="3" t="str">
        <f t="shared" si="134"/>
        <v/>
      </c>
      <c r="S638" s="3">
        <f t="shared" si="135"/>
        <v>0</v>
      </c>
      <c r="T638" s="33">
        <f>SUM($K$5:K638)</f>
        <v>230.46536368671605</v>
      </c>
      <c r="U638" s="34">
        <f t="shared" si="136"/>
        <v>0</v>
      </c>
      <c r="V638" s="35" t="str">
        <f t="shared" si="139"/>
        <v/>
      </c>
      <c r="W638" s="36">
        <f t="shared" si="131"/>
        <v>0</v>
      </c>
      <c r="X638" s="35" t="str">
        <f t="shared" si="132"/>
        <v/>
      </c>
      <c r="AA638"/>
      <c r="AB638"/>
      <c r="AC638"/>
      <c r="AD638"/>
      <c r="AE638"/>
    </row>
    <row r="639" spans="1:31" ht="14.4">
      <c r="A639"/>
      <c r="B639"/>
      <c r="C639"/>
      <c r="D639"/>
      <c r="E639" s="25" t="s">
        <v>61</v>
      </c>
      <c r="F639" s="26" t="str">
        <f t="shared" si="126"/>
        <v/>
      </c>
      <c r="G639" s="27" t="str">
        <f t="shared" si="127"/>
        <v/>
      </c>
      <c r="H639" s="37" t="str">
        <f t="shared" si="137"/>
        <v/>
      </c>
      <c r="I639" s="29" t="str">
        <f t="shared" si="138"/>
        <v/>
      </c>
      <c r="J639" s="30">
        <f t="shared" si="128"/>
        <v>0</v>
      </c>
      <c r="K639" s="31" t="str">
        <f t="shared" si="133"/>
        <v/>
      </c>
      <c r="L639" s="32">
        <f t="shared" si="129"/>
        <v>0</v>
      </c>
      <c r="M639" s="3">
        <f t="shared" si="130"/>
        <v>0</v>
      </c>
      <c r="N639" s="3" t="str">
        <f t="shared" si="134"/>
        <v/>
      </c>
      <c r="S639" s="3">
        <f t="shared" si="135"/>
        <v>0</v>
      </c>
      <c r="T639" s="33">
        <f>SUM($K$5:K639)</f>
        <v>230.46536368671605</v>
      </c>
      <c r="U639" s="34">
        <f t="shared" si="136"/>
        <v>0</v>
      </c>
      <c r="V639" s="35" t="str">
        <f t="shared" si="139"/>
        <v/>
      </c>
      <c r="W639" s="36">
        <f t="shared" si="131"/>
        <v>0</v>
      </c>
      <c r="X639" s="35" t="str">
        <f t="shared" si="132"/>
        <v/>
      </c>
      <c r="AA639"/>
      <c r="AB639"/>
      <c r="AC639"/>
      <c r="AD639"/>
      <c r="AE639"/>
    </row>
    <row r="640" spans="1:31" ht="14.4">
      <c r="A640"/>
      <c r="B640"/>
      <c r="C640"/>
      <c r="D640"/>
      <c r="E640" s="25" t="s">
        <v>61</v>
      </c>
      <c r="F640" s="26" t="str">
        <f t="shared" si="126"/>
        <v/>
      </c>
      <c r="G640" s="27" t="str">
        <f t="shared" si="127"/>
        <v/>
      </c>
      <c r="H640" s="37" t="str">
        <f t="shared" si="137"/>
        <v/>
      </c>
      <c r="I640" s="29" t="str">
        <f t="shared" si="138"/>
        <v/>
      </c>
      <c r="J640" s="30">
        <f t="shared" si="128"/>
        <v>0</v>
      </c>
      <c r="K640" s="31" t="str">
        <f t="shared" si="133"/>
        <v/>
      </c>
      <c r="L640" s="32">
        <f t="shared" si="129"/>
        <v>0</v>
      </c>
      <c r="M640" s="3">
        <f t="shared" si="130"/>
        <v>0</v>
      </c>
      <c r="N640" s="3" t="str">
        <f t="shared" si="134"/>
        <v/>
      </c>
      <c r="S640" s="3">
        <f t="shared" si="135"/>
        <v>0</v>
      </c>
      <c r="T640" s="33">
        <f>SUM($K$5:K640)</f>
        <v>230.46536368671605</v>
      </c>
      <c r="U640" s="34">
        <f t="shared" si="136"/>
        <v>0</v>
      </c>
      <c r="V640" s="35" t="str">
        <f t="shared" si="139"/>
        <v/>
      </c>
      <c r="W640" s="36">
        <f t="shared" si="131"/>
        <v>0</v>
      </c>
      <c r="X640" s="35" t="str">
        <f t="shared" si="132"/>
        <v/>
      </c>
      <c r="AA640"/>
      <c r="AB640"/>
      <c r="AC640"/>
      <c r="AD640"/>
      <c r="AE640"/>
    </row>
    <row r="641" spans="1:31" ht="14.4">
      <c r="A641"/>
      <c r="B641"/>
      <c r="C641"/>
      <c r="D641"/>
      <c r="E641" s="25" t="s">
        <v>61</v>
      </c>
      <c r="F641" s="26" t="str">
        <f t="shared" si="126"/>
        <v/>
      </c>
      <c r="G641" s="27" t="str">
        <f t="shared" si="127"/>
        <v/>
      </c>
      <c r="H641" s="37" t="str">
        <f t="shared" si="137"/>
        <v/>
      </c>
      <c r="I641" s="29" t="str">
        <f t="shared" si="138"/>
        <v/>
      </c>
      <c r="J641" s="30">
        <f t="shared" si="128"/>
        <v>0</v>
      </c>
      <c r="K641" s="31" t="str">
        <f t="shared" si="133"/>
        <v/>
      </c>
      <c r="L641" s="32">
        <f t="shared" si="129"/>
        <v>0</v>
      </c>
      <c r="M641" s="3">
        <f t="shared" si="130"/>
        <v>0</v>
      </c>
      <c r="N641" s="3" t="str">
        <f t="shared" si="134"/>
        <v/>
      </c>
      <c r="S641" s="3">
        <f t="shared" si="135"/>
        <v>0</v>
      </c>
      <c r="T641" s="33">
        <f>SUM($K$5:K641)</f>
        <v>230.46536368671605</v>
      </c>
      <c r="U641" s="34">
        <f t="shared" si="136"/>
        <v>0</v>
      </c>
      <c r="V641" s="35" t="str">
        <f t="shared" si="139"/>
        <v/>
      </c>
      <c r="W641" s="36">
        <f t="shared" si="131"/>
        <v>0</v>
      </c>
      <c r="X641" s="35" t="str">
        <f t="shared" si="132"/>
        <v/>
      </c>
      <c r="AA641"/>
      <c r="AB641"/>
      <c r="AC641"/>
      <c r="AD641"/>
      <c r="AE641"/>
    </row>
    <row r="642" spans="1:31" ht="14.4">
      <c r="A642"/>
      <c r="B642"/>
      <c r="C642"/>
      <c r="D642"/>
      <c r="E642" s="25" t="s">
        <v>61</v>
      </c>
      <c r="F642" s="26" t="str">
        <f t="shared" si="126"/>
        <v/>
      </c>
      <c r="G642" s="27" t="str">
        <f t="shared" si="127"/>
        <v/>
      </c>
      <c r="H642" s="37" t="str">
        <f t="shared" si="137"/>
        <v/>
      </c>
      <c r="I642" s="29" t="str">
        <f t="shared" si="138"/>
        <v/>
      </c>
      <c r="J642" s="30">
        <f t="shared" si="128"/>
        <v>0</v>
      </c>
      <c r="K642" s="31" t="str">
        <f t="shared" si="133"/>
        <v/>
      </c>
      <c r="L642" s="32">
        <f t="shared" si="129"/>
        <v>0</v>
      </c>
      <c r="M642" s="3">
        <f t="shared" si="130"/>
        <v>0</v>
      </c>
      <c r="N642" s="3" t="str">
        <f t="shared" si="134"/>
        <v/>
      </c>
      <c r="S642" s="3">
        <f t="shared" si="135"/>
        <v>0</v>
      </c>
      <c r="T642" s="33">
        <f>SUM($K$5:K642)</f>
        <v>230.46536368671605</v>
      </c>
      <c r="U642" s="34">
        <f t="shared" si="136"/>
        <v>0</v>
      </c>
      <c r="V642" s="35" t="str">
        <f t="shared" si="139"/>
        <v/>
      </c>
      <c r="W642" s="36">
        <f t="shared" si="131"/>
        <v>0</v>
      </c>
      <c r="X642" s="35" t="str">
        <f t="shared" si="132"/>
        <v/>
      </c>
      <c r="AA642"/>
      <c r="AB642"/>
      <c r="AC642"/>
      <c r="AD642"/>
      <c r="AE642"/>
    </row>
    <row r="643" spans="1:31" ht="14.4">
      <c r="A643"/>
      <c r="B643"/>
      <c r="C643"/>
      <c r="D643"/>
      <c r="E643" s="25" t="s">
        <v>61</v>
      </c>
      <c r="F643" s="26" t="str">
        <f t="shared" si="126"/>
        <v/>
      </c>
      <c r="G643" s="27" t="str">
        <f t="shared" si="127"/>
        <v/>
      </c>
      <c r="H643" s="37" t="str">
        <f t="shared" si="137"/>
        <v/>
      </c>
      <c r="I643" s="29" t="str">
        <f t="shared" si="138"/>
        <v/>
      </c>
      <c r="J643" s="30">
        <f t="shared" si="128"/>
        <v>0</v>
      </c>
      <c r="K643" s="31" t="str">
        <f t="shared" si="133"/>
        <v/>
      </c>
      <c r="L643" s="32">
        <f t="shared" si="129"/>
        <v>0</v>
      </c>
      <c r="M643" s="3">
        <f t="shared" si="130"/>
        <v>0</v>
      </c>
      <c r="N643" s="3" t="str">
        <f t="shared" si="134"/>
        <v/>
      </c>
      <c r="S643" s="3">
        <f t="shared" si="135"/>
        <v>0</v>
      </c>
      <c r="T643" s="33">
        <f>SUM($K$5:K643)</f>
        <v>230.46536368671605</v>
      </c>
      <c r="U643" s="34">
        <f t="shared" si="136"/>
        <v>0</v>
      </c>
      <c r="V643" s="35" t="str">
        <f t="shared" si="139"/>
        <v/>
      </c>
      <c r="W643" s="36">
        <f t="shared" si="131"/>
        <v>0</v>
      </c>
      <c r="X643" s="35" t="str">
        <f t="shared" si="132"/>
        <v/>
      </c>
      <c r="AA643"/>
      <c r="AB643"/>
      <c r="AC643"/>
      <c r="AD643"/>
      <c r="AE643"/>
    </row>
    <row r="644" spans="1:31" ht="14.4">
      <c r="A644"/>
      <c r="B644"/>
      <c r="C644"/>
      <c r="D644"/>
      <c r="E644" s="25" t="s">
        <v>61</v>
      </c>
      <c r="F644" s="26" t="str">
        <f t="shared" si="126"/>
        <v/>
      </c>
      <c r="G644" s="27" t="str">
        <f t="shared" si="127"/>
        <v/>
      </c>
      <c r="H644" s="37" t="str">
        <f t="shared" si="137"/>
        <v/>
      </c>
      <c r="I644" s="29" t="str">
        <f t="shared" si="138"/>
        <v/>
      </c>
      <c r="J644" s="30">
        <f t="shared" si="128"/>
        <v>0</v>
      </c>
      <c r="K644" s="31" t="str">
        <f t="shared" si="133"/>
        <v/>
      </c>
      <c r="L644" s="32">
        <f t="shared" si="129"/>
        <v>0</v>
      </c>
      <c r="M644" s="3">
        <f t="shared" si="130"/>
        <v>0</v>
      </c>
      <c r="N644" s="3" t="str">
        <f t="shared" si="134"/>
        <v/>
      </c>
      <c r="S644" s="3">
        <f t="shared" si="135"/>
        <v>0</v>
      </c>
      <c r="T644" s="33">
        <f>SUM($K$5:K644)</f>
        <v>230.46536368671605</v>
      </c>
      <c r="U644" s="34">
        <f t="shared" si="136"/>
        <v>0</v>
      </c>
      <c r="V644" s="35" t="str">
        <f t="shared" si="139"/>
        <v/>
      </c>
      <c r="W644" s="36">
        <f t="shared" si="131"/>
        <v>0</v>
      </c>
      <c r="X644" s="35" t="str">
        <f t="shared" si="132"/>
        <v/>
      </c>
      <c r="AA644"/>
      <c r="AB644"/>
      <c r="AC644"/>
      <c r="AD644"/>
      <c r="AE644"/>
    </row>
    <row r="645" spans="1:31" ht="14.4">
      <c r="A645"/>
      <c r="B645"/>
      <c r="C645"/>
      <c r="D645"/>
      <c r="E645" s="25" t="s">
        <v>61</v>
      </c>
      <c r="F645" s="26" t="str">
        <f t="shared" ref="F645:F708" si="140">IF(ISERROR(IF(B645="Redemption",-C645,IF(B645="Dividend",0,C645))/E645),"",IF(B645="Redemption",-C645,IF(B645="Dividend",0,C645))/E645)</f>
        <v/>
      </c>
      <c r="G645" s="27" t="str">
        <f t="shared" ref="G645:G708" si="141">IF(A645&lt;&gt;"",IF(B645="Redemption","",IF(B645="Dividend","",F645*navmf1)),"")</f>
        <v/>
      </c>
      <c r="H645" s="37" t="str">
        <f t="shared" si="137"/>
        <v/>
      </c>
      <c r="I645" s="29" t="str">
        <f t="shared" si="138"/>
        <v/>
      </c>
      <c r="J645" s="30">
        <f t="shared" ref="J645:J708" si="142">IF(A645="",IF(I644=actualvalue,xirrvalue,IF(A645="",0,IF(B645="Purchase",-C645,IF(B645="Dividend",0,IF(B645="Redemption",C645,))))),IF(A645="",0,IF(B645="Purchase",-C645,IF(B645="Dividend",0,IF(B645="Redemption",C645,)))))</f>
        <v>0</v>
      </c>
      <c r="K645" s="31" t="str">
        <f t="shared" si="133"/>
        <v/>
      </c>
      <c r="L645" s="32">
        <f t="shared" ref="L645:L708" si="143">IF(J645=xirrvalue,IF($P$8&lt;0.1,$P$17,date),IF(J645=0,0,IF(J645="","",A645)))</f>
        <v>0</v>
      </c>
      <c r="M645" s="3">
        <f t="shared" ref="M645:M708" si="144">IF(B646="Purchase",C646,0)</f>
        <v>0</v>
      </c>
      <c r="N645" s="3" t="str">
        <f t="shared" si="134"/>
        <v/>
      </c>
      <c r="S645" s="3">
        <f t="shared" si="135"/>
        <v>0</v>
      </c>
      <c r="T645" s="33">
        <f>SUM($K$5:K645)</f>
        <v>230.46536368671605</v>
      </c>
      <c r="U645" s="34">
        <f t="shared" si="136"/>
        <v>0</v>
      </c>
      <c r="V645" s="35" t="str">
        <f t="shared" si="139"/>
        <v/>
      </c>
      <c r="W645" s="36">
        <f t="shared" ref="W645:W708" si="145">IF(J645=xirrvalue,actualvalue,C645)</f>
        <v>0</v>
      </c>
      <c r="X645" s="35" t="str">
        <f t="shared" ref="X645:X708" si="146">IF(E645="","",E645)</f>
        <v/>
      </c>
      <c r="AA645"/>
      <c r="AB645"/>
      <c r="AC645"/>
      <c r="AD645"/>
      <c r="AE645"/>
    </row>
    <row r="646" spans="1:31" ht="14.4">
      <c r="A646"/>
      <c r="B646"/>
      <c r="C646"/>
      <c r="D646"/>
      <c r="E646" s="25" t="s">
        <v>61</v>
      </c>
      <c r="F646" s="26" t="str">
        <f t="shared" si="140"/>
        <v/>
      </c>
      <c r="G646" s="27" t="str">
        <f t="shared" si="141"/>
        <v/>
      </c>
      <c r="H646" s="37" t="str">
        <f t="shared" si="137"/>
        <v/>
      </c>
      <c r="I646" s="29" t="str">
        <f t="shared" si="138"/>
        <v/>
      </c>
      <c r="J646" s="30">
        <f t="shared" si="142"/>
        <v>0</v>
      </c>
      <c r="K646" s="31" t="str">
        <f t="shared" ref="K646:K709" si="147">IF(B646="Purchase",F646,IF(B646="Redemption",F646,IF(B646="Dividend",S646*T645/D646,"")))</f>
        <v/>
      </c>
      <c r="L646" s="32">
        <f t="shared" si="143"/>
        <v>0</v>
      </c>
      <c r="M646" s="3">
        <f t="shared" si="144"/>
        <v>0</v>
      </c>
      <c r="N646" s="3" t="str">
        <f t="shared" ref="N646:N709" si="148">IF(A646="","",IF(ISERROR(E646),ROW(A646),""))</f>
        <v/>
      </c>
      <c r="S646" s="3">
        <f t="shared" ref="S646:S709" si="149">IF(B646="Dividend",C646/H646,0)</f>
        <v>0</v>
      </c>
      <c r="T646" s="33">
        <f>SUM($K$5:K646)</f>
        <v>230.46536368671605</v>
      </c>
      <c r="U646" s="34">
        <f t="shared" ref="U646:U709" si="150">IF(J646=xirrvalue,date,A646)</f>
        <v>0</v>
      </c>
      <c r="V646" s="35" t="str">
        <f t="shared" si="139"/>
        <v/>
      </c>
      <c r="W646" s="36">
        <f t="shared" si="145"/>
        <v>0</v>
      </c>
      <c r="X646" s="35" t="str">
        <f t="shared" si="146"/>
        <v/>
      </c>
      <c r="AA646"/>
      <c r="AB646"/>
      <c r="AC646"/>
      <c r="AD646"/>
      <c r="AE646"/>
    </row>
    <row r="647" spans="1:31" ht="14.4">
      <c r="A647"/>
      <c r="B647"/>
      <c r="C647"/>
      <c r="D647"/>
      <c r="E647" s="25" t="s">
        <v>61</v>
      </c>
      <c r="F647" s="26" t="str">
        <f t="shared" si="140"/>
        <v/>
      </c>
      <c r="G647" s="27" t="str">
        <f t="shared" si="141"/>
        <v/>
      </c>
      <c r="H647" s="37" t="str">
        <f t="shared" ref="H647:H710" si="151">IF(ISERROR(H646+F647),"",H646+F647)</f>
        <v/>
      </c>
      <c r="I647" s="29" t="str">
        <f t="shared" ref="I647:I710" si="152">IF(ISERROR(H647*navmf1),"",H647*navmf1)</f>
        <v/>
      </c>
      <c r="J647" s="30">
        <f t="shared" si="142"/>
        <v>0</v>
      </c>
      <c r="K647" s="31" t="str">
        <f t="shared" si="147"/>
        <v/>
      </c>
      <c r="L647" s="32">
        <f t="shared" si="143"/>
        <v>0</v>
      </c>
      <c r="M647" s="3">
        <f t="shared" si="144"/>
        <v>0</v>
      </c>
      <c r="N647" s="3" t="str">
        <f t="shared" si="148"/>
        <v/>
      </c>
      <c r="S647" s="3">
        <f t="shared" si="149"/>
        <v>0</v>
      </c>
      <c r="T647" s="33">
        <f>SUM($K$5:K647)</f>
        <v>230.46536368671605</v>
      </c>
      <c r="U647" s="34">
        <f t="shared" si="150"/>
        <v>0</v>
      </c>
      <c r="V647" s="35" t="str">
        <f t="shared" si="139"/>
        <v/>
      </c>
      <c r="W647" s="36">
        <f t="shared" si="145"/>
        <v>0</v>
      </c>
      <c r="X647" s="35" t="str">
        <f t="shared" si="146"/>
        <v/>
      </c>
      <c r="AA647"/>
      <c r="AB647"/>
      <c r="AC647"/>
      <c r="AD647"/>
      <c r="AE647"/>
    </row>
    <row r="648" spans="1:31" ht="14.4">
      <c r="A648"/>
      <c r="B648"/>
      <c r="C648"/>
      <c r="D648"/>
      <c r="E648" s="25" t="s">
        <v>61</v>
      </c>
      <c r="F648" s="26" t="str">
        <f t="shared" si="140"/>
        <v/>
      </c>
      <c r="G648" s="27" t="str">
        <f t="shared" si="141"/>
        <v/>
      </c>
      <c r="H648" s="37" t="str">
        <f t="shared" si="151"/>
        <v/>
      </c>
      <c r="I648" s="29" t="str">
        <f t="shared" si="152"/>
        <v/>
      </c>
      <c r="J648" s="30">
        <f t="shared" si="142"/>
        <v>0</v>
      </c>
      <c r="K648" s="31" t="str">
        <f t="shared" si="147"/>
        <v/>
      </c>
      <c r="L648" s="32">
        <f t="shared" si="143"/>
        <v>0</v>
      </c>
      <c r="M648" s="3">
        <f t="shared" si="144"/>
        <v>0</v>
      </c>
      <c r="N648" s="3" t="str">
        <f t="shared" si="148"/>
        <v/>
      </c>
      <c r="S648" s="3">
        <f t="shared" si="149"/>
        <v>0</v>
      </c>
      <c r="T648" s="33">
        <f>SUM($K$5:K648)</f>
        <v>230.46536368671605</v>
      </c>
      <c r="U648" s="34">
        <f t="shared" si="150"/>
        <v>0</v>
      </c>
      <c r="V648" s="35" t="str">
        <f t="shared" si="139"/>
        <v/>
      </c>
      <c r="W648" s="36">
        <f t="shared" si="145"/>
        <v>0</v>
      </c>
      <c r="X648" s="35" t="str">
        <f t="shared" si="146"/>
        <v/>
      </c>
      <c r="AA648"/>
      <c r="AB648"/>
      <c r="AC648"/>
      <c r="AD648"/>
      <c r="AE648"/>
    </row>
    <row r="649" spans="1:31" ht="14.4">
      <c r="A649"/>
      <c r="B649"/>
      <c r="C649"/>
      <c r="D649"/>
      <c r="E649" s="25" t="s">
        <v>61</v>
      </c>
      <c r="F649" s="26" t="str">
        <f t="shared" si="140"/>
        <v/>
      </c>
      <c r="G649" s="27" t="str">
        <f t="shared" si="141"/>
        <v/>
      </c>
      <c r="H649" s="37" t="str">
        <f t="shared" si="151"/>
        <v/>
      </c>
      <c r="I649" s="29" t="str">
        <f t="shared" si="152"/>
        <v/>
      </c>
      <c r="J649" s="30">
        <f t="shared" si="142"/>
        <v>0</v>
      </c>
      <c r="K649" s="31" t="str">
        <f t="shared" si="147"/>
        <v/>
      </c>
      <c r="L649" s="32">
        <f t="shared" si="143"/>
        <v>0</v>
      </c>
      <c r="M649" s="3">
        <f t="shared" si="144"/>
        <v>0</v>
      </c>
      <c r="N649" s="3" t="str">
        <f t="shared" si="148"/>
        <v/>
      </c>
      <c r="S649" s="3">
        <f t="shared" si="149"/>
        <v>0</v>
      </c>
      <c r="T649" s="33">
        <f>SUM($K$5:K649)</f>
        <v>230.46536368671605</v>
      </c>
      <c r="U649" s="34">
        <f t="shared" si="150"/>
        <v>0</v>
      </c>
      <c r="V649" s="35" t="str">
        <f t="shared" ref="V649:V712" si="153">IF(B649="","",B649)</f>
        <v/>
      </c>
      <c r="W649" s="36">
        <f t="shared" si="145"/>
        <v>0</v>
      </c>
      <c r="X649" s="35" t="str">
        <f t="shared" si="146"/>
        <v/>
      </c>
      <c r="AA649"/>
      <c r="AB649"/>
      <c r="AC649"/>
      <c r="AD649"/>
      <c r="AE649"/>
    </row>
    <row r="650" spans="1:31" ht="14.4">
      <c r="A650"/>
      <c r="B650"/>
      <c r="C650"/>
      <c r="D650"/>
      <c r="E650" s="25" t="s">
        <v>61</v>
      </c>
      <c r="F650" s="26" t="str">
        <f t="shared" si="140"/>
        <v/>
      </c>
      <c r="G650" s="27" t="str">
        <f t="shared" si="141"/>
        <v/>
      </c>
      <c r="H650" s="37" t="str">
        <f t="shared" si="151"/>
        <v/>
      </c>
      <c r="I650" s="29" t="str">
        <f t="shared" si="152"/>
        <v/>
      </c>
      <c r="J650" s="30">
        <f t="shared" si="142"/>
        <v>0</v>
      </c>
      <c r="K650" s="31" t="str">
        <f t="shared" si="147"/>
        <v/>
      </c>
      <c r="L650" s="32">
        <f t="shared" si="143"/>
        <v>0</v>
      </c>
      <c r="M650" s="3">
        <f t="shared" si="144"/>
        <v>0</v>
      </c>
      <c r="N650" s="3" t="str">
        <f t="shared" si="148"/>
        <v/>
      </c>
      <c r="S650" s="3">
        <f t="shared" si="149"/>
        <v>0</v>
      </c>
      <c r="T650" s="33">
        <f>SUM($K$5:K650)</f>
        <v>230.46536368671605</v>
      </c>
      <c r="U650" s="34">
        <f t="shared" si="150"/>
        <v>0</v>
      </c>
      <c r="V650" s="35" t="str">
        <f t="shared" si="153"/>
        <v/>
      </c>
      <c r="W650" s="36">
        <f t="shared" si="145"/>
        <v>0</v>
      </c>
      <c r="X650" s="35" t="str">
        <f t="shared" si="146"/>
        <v/>
      </c>
      <c r="AA650"/>
      <c r="AB650"/>
      <c r="AC650"/>
      <c r="AD650"/>
      <c r="AE650"/>
    </row>
    <row r="651" spans="1:31" ht="14.4">
      <c r="A651"/>
      <c r="B651"/>
      <c r="C651"/>
      <c r="D651"/>
      <c r="E651" s="25" t="s">
        <v>61</v>
      </c>
      <c r="F651" s="26" t="str">
        <f t="shared" si="140"/>
        <v/>
      </c>
      <c r="G651" s="27" t="str">
        <f t="shared" si="141"/>
        <v/>
      </c>
      <c r="H651" s="37" t="str">
        <f t="shared" si="151"/>
        <v/>
      </c>
      <c r="I651" s="29" t="str">
        <f t="shared" si="152"/>
        <v/>
      </c>
      <c r="J651" s="30">
        <f t="shared" si="142"/>
        <v>0</v>
      </c>
      <c r="K651" s="31" t="str">
        <f t="shared" si="147"/>
        <v/>
      </c>
      <c r="L651" s="32">
        <f t="shared" si="143"/>
        <v>0</v>
      </c>
      <c r="M651" s="3">
        <f t="shared" si="144"/>
        <v>0</v>
      </c>
      <c r="N651" s="3" t="str">
        <f t="shared" si="148"/>
        <v/>
      </c>
      <c r="S651" s="3">
        <f t="shared" si="149"/>
        <v>0</v>
      </c>
      <c r="T651" s="33">
        <f>SUM($K$5:K651)</f>
        <v>230.46536368671605</v>
      </c>
      <c r="U651" s="34">
        <f t="shared" si="150"/>
        <v>0</v>
      </c>
      <c r="V651" s="35" t="str">
        <f t="shared" si="153"/>
        <v/>
      </c>
      <c r="W651" s="36">
        <f t="shared" si="145"/>
        <v>0</v>
      </c>
      <c r="X651" s="35" t="str">
        <f t="shared" si="146"/>
        <v/>
      </c>
      <c r="AA651"/>
      <c r="AB651"/>
      <c r="AC651"/>
      <c r="AD651"/>
      <c r="AE651"/>
    </row>
    <row r="652" spans="1:31" ht="14.4">
      <c r="A652"/>
      <c r="B652"/>
      <c r="C652"/>
      <c r="D652"/>
      <c r="E652" s="25" t="s">
        <v>61</v>
      </c>
      <c r="F652" s="26" t="str">
        <f t="shared" si="140"/>
        <v/>
      </c>
      <c r="G652" s="27" t="str">
        <f t="shared" si="141"/>
        <v/>
      </c>
      <c r="H652" s="37" t="str">
        <f t="shared" si="151"/>
        <v/>
      </c>
      <c r="I652" s="29" t="str">
        <f t="shared" si="152"/>
        <v/>
      </c>
      <c r="J652" s="30">
        <f t="shared" si="142"/>
        <v>0</v>
      </c>
      <c r="K652" s="31" t="str">
        <f t="shared" si="147"/>
        <v/>
      </c>
      <c r="L652" s="32">
        <f t="shared" si="143"/>
        <v>0</v>
      </c>
      <c r="M652" s="3">
        <f t="shared" si="144"/>
        <v>0</v>
      </c>
      <c r="N652" s="3" t="str">
        <f t="shared" si="148"/>
        <v/>
      </c>
      <c r="S652" s="3">
        <f t="shared" si="149"/>
        <v>0</v>
      </c>
      <c r="T652" s="33">
        <f>SUM($K$5:K652)</f>
        <v>230.46536368671605</v>
      </c>
      <c r="U652" s="34">
        <f t="shared" si="150"/>
        <v>0</v>
      </c>
      <c r="V652" s="35" t="str">
        <f t="shared" si="153"/>
        <v/>
      </c>
      <c r="W652" s="36">
        <f t="shared" si="145"/>
        <v>0</v>
      </c>
      <c r="X652" s="35" t="str">
        <f t="shared" si="146"/>
        <v/>
      </c>
      <c r="AA652"/>
      <c r="AB652"/>
      <c r="AC652"/>
      <c r="AD652"/>
      <c r="AE652"/>
    </row>
    <row r="653" spans="1:31" ht="14.4">
      <c r="A653"/>
      <c r="B653"/>
      <c r="C653"/>
      <c r="D653"/>
      <c r="E653" s="25" t="s">
        <v>61</v>
      </c>
      <c r="F653" s="26" t="str">
        <f t="shared" si="140"/>
        <v/>
      </c>
      <c r="G653" s="27" t="str">
        <f t="shared" si="141"/>
        <v/>
      </c>
      <c r="H653" s="37" t="str">
        <f t="shared" si="151"/>
        <v/>
      </c>
      <c r="I653" s="29" t="str">
        <f t="shared" si="152"/>
        <v/>
      </c>
      <c r="J653" s="30">
        <f t="shared" si="142"/>
        <v>0</v>
      </c>
      <c r="K653" s="31" t="str">
        <f t="shared" si="147"/>
        <v/>
      </c>
      <c r="L653" s="32">
        <f t="shared" si="143"/>
        <v>0</v>
      </c>
      <c r="M653" s="3">
        <f t="shared" si="144"/>
        <v>0</v>
      </c>
      <c r="N653" s="3" t="str">
        <f t="shared" si="148"/>
        <v/>
      </c>
      <c r="S653" s="3">
        <f t="shared" si="149"/>
        <v>0</v>
      </c>
      <c r="T653" s="33">
        <f>SUM($K$5:K653)</f>
        <v>230.46536368671605</v>
      </c>
      <c r="U653" s="34">
        <f t="shared" si="150"/>
        <v>0</v>
      </c>
      <c r="V653" s="35" t="str">
        <f t="shared" si="153"/>
        <v/>
      </c>
      <c r="W653" s="36">
        <f t="shared" si="145"/>
        <v>0</v>
      </c>
      <c r="X653" s="35" t="str">
        <f t="shared" si="146"/>
        <v/>
      </c>
      <c r="AA653"/>
      <c r="AB653"/>
      <c r="AC653"/>
      <c r="AD653"/>
      <c r="AE653"/>
    </row>
    <row r="654" spans="1:31" ht="14.4">
      <c r="A654"/>
      <c r="B654"/>
      <c r="C654"/>
      <c r="D654"/>
      <c r="E654" s="25" t="s">
        <v>61</v>
      </c>
      <c r="F654" s="26" t="str">
        <f t="shared" si="140"/>
        <v/>
      </c>
      <c r="G654" s="27" t="str">
        <f t="shared" si="141"/>
        <v/>
      </c>
      <c r="H654" s="37" t="str">
        <f t="shared" si="151"/>
        <v/>
      </c>
      <c r="I654" s="29" t="str">
        <f t="shared" si="152"/>
        <v/>
      </c>
      <c r="J654" s="30">
        <f t="shared" si="142"/>
        <v>0</v>
      </c>
      <c r="K654" s="31" t="str">
        <f t="shared" si="147"/>
        <v/>
      </c>
      <c r="L654" s="32">
        <f t="shared" si="143"/>
        <v>0</v>
      </c>
      <c r="M654" s="3">
        <f t="shared" si="144"/>
        <v>0</v>
      </c>
      <c r="N654" s="3" t="str">
        <f t="shared" si="148"/>
        <v/>
      </c>
      <c r="S654" s="3">
        <f t="shared" si="149"/>
        <v>0</v>
      </c>
      <c r="T654" s="33">
        <f>SUM($K$5:K654)</f>
        <v>230.46536368671605</v>
      </c>
      <c r="U654" s="34">
        <f t="shared" si="150"/>
        <v>0</v>
      </c>
      <c r="V654" s="35" t="str">
        <f t="shared" si="153"/>
        <v/>
      </c>
      <c r="W654" s="36">
        <f t="shared" si="145"/>
        <v>0</v>
      </c>
      <c r="X654" s="35" t="str">
        <f t="shared" si="146"/>
        <v/>
      </c>
      <c r="AA654"/>
      <c r="AB654"/>
      <c r="AC654"/>
      <c r="AD654"/>
      <c r="AE654"/>
    </row>
    <row r="655" spans="1:31" ht="14.4">
      <c r="A655"/>
      <c r="B655"/>
      <c r="C655"/>
      <c r="D655"/>
      <c r="E655" s="25" t="s">
        <v>61</v>
      </c>
      <c r="F655" s="26" t="str">
        <f t="shared" si="140"/>
        <v/>
      </c>
      <c r="G655" s="27" t="str">
        <f t="shared" si="141"/>
        <v/>
      </c>
      <c r="H655" s="37" t="str">
        <f t="shared" si="151"/>
        <v/>
      </c>
      <c r="I655" s="29" t="str">
        <f t="shared" si="152"/>
        <v/>
      </c>
      <c r="J655" s="30">
        <f t="shared" si="142"/>
        <v>0</v>
      </c>
      <c r="K655" s="31" t="str">
        <f t="shared" si="147"/>
        <v/>
      </c>
      <c r="L655" s="32">
        <f t="shared" si="143"/>
        <v>0</v>
      </c>
      <c r="M655" s="3">
        <f t="shared" si="144"/>
        <v>0</v>
      </c>
      <c r="N655" s="3" t="str">
        <f t="shared" si="148"/>
        <v/>
      </c>
      <c r="S655" s="3">
        <f t="shared" si="149"/>
        <v>0</v>
      </c>
      <c r="T655" s="33">
        <f>SUM($K$5:K655)</f>
        <v>230.46536368671605</v>
      </c>
      <c r="U655" s="34">
        <f t="shared" si="150"/>
        <v>0</v>
      </c>
      <c r="V655" s="35" t="str">
        <f t="shared" si="153"/>
        <v/>
      </c>
      <c r="W655" s="36">
        <f t="shared" si="145"/>
        <v>0</v>
      </c>
      <c r="X655" s="35" t="str">
        <f t="shared" si="146"/>
        <v/>
      </c>
      <c r="AA655"/>
      <c r="AB655"/>
      <c r="AC655"/>
      <c r="AD655"/>
      <c r="AE655"/>
    </row>
    <row r="656" spans="1:31" ht="14.4">
      <c r="A656"/>
      <c r="B656"/>
      <c r="C656"/>
      <c r="D656"/>
      <c r="E656" s="25" t="s">
        <v>61</v>
      </c>
      <c r="F656" s="26" t="str">
        <f t="shared" si="140"/>
        <v/>
      </c>
      <c r="G656" s="27" t="str">
        <f t="shared" si="141"/>
        <v/>
      </c>
      <c r="H656" s="37" t="str">
        <f t="shared" si="151"/>
        <v/>
      </c>
      <c r="I656" s="29" t="str">
        <f t="shared" si="152"/>
        <v/>
      </c>
      <c r="J656" s="30">
        <f t="shared" si="142"/>
        <v>0</v>
      </c>
      <c r="K656" s="31" t="str">
        <f t="shared" si="147"/>
        <v/>
      </c>
      <c r="L656" s="32">
        <f t="shared" si="143"/>
        <v>0</v>
      </c>
      <c r="M656" s="3">
        <f t="shared" si="144"/>
        <v>0</v>
      </c>
      <c r="N656" s="3" t="str">
        <f t="shared" si="148"/>
        <v/>
      </c>
      <c r="S656" s="3">
        <f t="shared" si="149"/>
        <v>0</v>
      </c>
      <c r="T656" s="33">
        <f>SUM($K$5:K656)</f>
        <v>230.46536368671605</v>
      </c>
      <c r="U656" s="34">
        <f t="shared" si="150"/>
        <v>0</v>
      </c>
      <c r="V656" s="35" t="str">
        <f t="shared" si="153"/>
        <v/>
      </c>
      <c r="W656" s="36">
        <f t="shared" si="145"/>
        <v>0</v>
      </c>
      <c r="X656" s="35" t="str">
        <f t="shared" si="146"/>
        <v/>
      </c>
      <c r="AA656"/>
      <c r="AB656"/>
      <c r="AC656"/>
      <c r="AD656"/>
      <c r="AE656"/>
    </row>
    <row r="657" spans="1:31" ht="14.4">
      <c r="A657"/>
      <c r="B657"/>
      <c r="C657"/>
      <c r="D657"/>
      <c r="E657" s="25" t="s">
        <v>61</v>
      </c>
      <c r="F657" s="26" t="str">
        <f t="shared" si="140"/>
        <v/>
      </c>
      <c r="G657" s="27" t="str">
        <f t="shared" si="141"/>
        <v/>
      </c>
      <c r="H657" s="37" t="str">
        <f t="shared" si="151"/>
        <v/>
      </c>
      <c r="I657" s="29" t="str">
        <f t="shared" si="152"/>
        <v/>
      </c>
      <c r="J657" s="30">
        <f t="shared" si="142"/>
        <v>0</v>
      </c>
      <c r="K657" s="31" t="str">
        <f t="shared" si="147"/>
        <v/>
      </c>
      <c r="L657" s="32">
        <f t="shared" si="143"/>
        <v>0</v>
      </c>
      <c r="M657" s="3">
        <f t="shared" si="144"/>
        <v>0</v>
      </c>
      <c r="N657" s="3" t="str">
        <f t="shared" si="148"/>
        <v/>
      </c>
      <c r="S657" s="3">
        <f t="shared" si="149"/>
        <v>0</v>
      </c>
      <c r="T657" s="33">
        <f>SUM($K$5:K657)</f>
        <v>230.46536368671605</v>
      </c>
      <c r="U657" s="34">
        <f t="shared" si="150"/>
        <v>0</v>
      </c>
      <c r="V657" s="35" t="str">
        <f t="shared" si="153"/>
        <v/>
      </c>
      <c r="W657" s="36">
        <f t="shared" si="145"/>
        <v>0</v>
      </c>
      <c r="X657" s="35" t="str">
        <f t="shared" si="146"/>
        <v/>
      </c>
      <c r="AA657"/>
      <c r="AB657"/>
      <c r="AC657"/>
      <c r="AD657"/>
      <c r="AE657"/>
    </row>
    <row r="658" spans="1:31" ht="14.4">
      <c r="A658"/>
      <c r="B658"/>
      <c r="C658"/>
      <c r="D658"/>
      <c r="E658" s="25" t="s">
        <v>61</v>
      </c>
      <c r="F658" s="26" t="str">
        <f t="shared" si="140"/>
        <v/>
      </c>
      <c r="G658" s="27" t="str">
        <f t="shared" si="141"/>
        <v/>
      </c>
      <c r="H658" s="37" t="str">
        <f t="shared" si="151"/>
        <v/>
      </c>
      <c r="I658" s="29" t="str">
        <f t="shared" si="152"/>
        <v/>
      </c>
      <c r="J658" s="30">
        <f t="shared" si="142"/>
        <v>0</v>
      </c>
      <c r="K658" s="31" t="str">
        <f t="shared" si="147"/>
        <v/>
      </c>
      <c r="L658" s="32">
        <f t="shared" si="143"/>
        <v>0</v>
      </c>
      <c r="M658" s="3">
        <f t="shared" si="144"/>
        <v>0</v>
      </c>
      <c r="N658" s="3" t="str">
        <f t="shared" si="148"/>
        <v/>
      </c>
      <c r="S658" s="3">
        <f t="shared" si="149"/>
        <v>0</v>
      </c>
      <c r="T658" s="33">
        <f>SUM($K$5:K658)</f>
        <v>230.46536368671605</v>
      </c>
      <c r="U658" s="34">
        <f t="shared" si="150"/>
        <v>0</v>
      </c>
      <c r="V658" s="35" t="str">
        <f t="shared" si="153"/>
        <v/>
      </c>
      <c r="W658" s="36">
        <f t="shared" si="145"/>
        <v>0</v>
      </c>
      <c r="X658" s="35" t="str">
        <f t="shared" si="146"/>
        <v/>
      </c>
      <c r="AA658"/>
      <c r="AB658"/>
      <c r="AC658"/>
      <c r="AD658"/>
      <c r="AE658"/>
    </row>
    <row r="659" spans="1:31" ht="14.4">
      <c r="A659"/>
      <c r="B659"/>
      <c r="C659"/>
      <c r="D659"/>
      <c r="E659" s="25" t="s">
        <v>61</v>
      </c>
      <c r="F659" s="26" t="str">
        <f t="shared" si="140"/>
        <v/>
      </c>
      <c r="G659" s="27" t="str">
        <f t="shared" si="141"/>
        <v/>
      </c>
      <c r="H659" s="37" t="str">
        <f t="shared" si="151"/>
        <v/>
      </c>
      <c r="I659" s="29" t="str">
        <f t="shared" si="152"/>
        <v/>
      </c>
      <c r="J659" s="30">
        <f t="shared" si="142"/>
        <v>0</v>
      </c>
      <c r="K659" s="31" t="str">
        <f t="shared" si="147"/>
        <v/>
      </c>
      <c r="L659" s="32">
        <f t="shared" si="143"/>
        <v>0</v>
      </c>
      <c r="M659" s="3">
        <f t="shared" si="144"/>
        <v>0</v>
      </c>
      <c r="N659" s="3" t="str">
        <f t="shared" si="148"/>
        <v/>
      </c>
      <c r="S659" s="3">
        <f t="shared" si="149"/>
        <v>0</v>
      </c>
      <c r="T659" s="33">
        <f>SUM($K$5:K659)</f>
        <v>230.46536368671605</v>
      </c>
      <c r="U659" s="34">
        <f t="shared" si="150"/>
        <v>0</v>
      </c>
      <c r="V659" s="35" t="str">
        <f t="shared" si="153"/>
        <v/>
      </c>
      <c r="W659" s="36">
        <f t="shared" si="145"/>
        <v>0</v>
      </c>
      <c r="X659" s="35" t="str">
        <f t="shared" si="146"/>
        <v/>
      </c>
      <c r="AA659"/>
      <c r="AB659"/>
      <c r="AC659"/>
      <c r="AD659"/>
      <c r="AE659"/>
    </row>
    <row r="660" spans="1:31" ht="14.4">
      <c r="A660"/>
      <c r="B660"/>
      <c r="C660"/>
      <c r="D660"/>
      <c r="E660" s="25" t="s">
        <v>61</v>
      </c>
      <c r="F660" s="26" t="str">
        <f t="shared" si="140"/>
        <v/>
      </c>
      <c r="G660" s="27" t="str">
        <f t="shared" si="141"/>
        <v/>
      </c>
      <c r="H660" s="37" t="str">
        <f t="shared" si="151"/>
        <v/>
      </c>
      <c r="I660" s="29" t="str">
        <f t="shared" si="152"/>
        <v/>
      </c>
      <c r="J660" s="30">
        <f t="shared" si="142"/>
        <v>0</v>
      </c>
      <c r="K660" s="31" t="str">
        <f t="shared" si="147"/>
        <v/>
      </c>
      <c r="L660" s="32">
        <f t="shared" si="143"/>
        <v>0</v>
      </c>
      <c r="M660" s="3">
        <f t="shared" si="144"/>
        <v>0</v>
      </c>
      <c r="N660" s="3" t="str">
        <f t="shared" si="148"/>
        <v/>
      </c>
      <c r="S660" s="3">
        <f t="shared" si="149"/>
        <v>0</v>
      </c>
      <c r="T660" s="33">
        <f>SUM($K$5:K660)</f>
        <v>230.46536368671605</v>
      </c>
      <c r="U660" s="34">
        <f t="shared" si="150"/>
        <v>0</v>
      </c>
      <c r="V660" s="35" t="str">
        <f t="shared" si="153"/>
        <v/>
      </c>
      <c r="W660" s="36">
        <f t="shared" si="145"/>
        <v>0</v>
      </c>
      <c r="X660" s="35" t="str">
        <f t="shared" si="146"/>
        <v/>
      </c>
      <c r="AA660"/>
      <c r="AB660"/>
      <c r="AC660"/>
      <c r="AD660"/>
      <c r="AE660"/>
    </row>
    <row r="661" spans="1:31" ht="14.4">
      <c r="A661"/>
      <c r="B661"/>
      <c r="C661"/>
      <c r="D661"/>
      <c r="E661" s="25" t="s">
        <v>61</v>
      </c>
      <c r="F661" s="26" t="str">
        <f t="shared" si="140"/>
        <v/>
      </c>
      <c r="G661" s="27" t="str">
        <f t="shared" si="141"/>
        <v/>
      </c>
      <c r="H661" s="37" t="str">
        <f t="shared" si="151"/>
        <v/>
      </c>
      <c r="I661" s="29" t="str">
        <f t="shared" si="152"/>
        <v/>
      </c>
      <c r="J661" s="30">
        <f t="shared" si="142"/>
        <v>0</v>
      </c>
      <c r="K661" s="31" t="str">
        <f t="shared" si="147"/>
        <v/>
      </c>
      <c r="L661" s="32">
        <f t="shared" si="143"/>
        <v>0</v>
      </c>
      <c r="M661" s="3">
        <f t="shared" si="144"/>
        <v>0</v>
      </c>
      <c r="N661" s="3" t="str">
        <f t="shared" si="148"/>
        <v/>
      </c>
      <c r="S661" s="3">
        <f t="shared" si="149"/>
        <v>0</v>
      </c>
      <c r="T661" s="33">
        <f>SUM($K$5:K661)</f>
        <v>230.46536368671605</v>
      </c>
      <c r="U661" s="34">
        <f t="shared" si="150"/>
        <v>0</v>
      </c>
      <c r="V661" s="35" t="str">
        <f t="shared" si="153"/>
        <v/>
      </c>
      <c r="W661" s="36">
        <f t="shared" si="145"/>
        <v>0</v>
      </c>
      <c r="X661" s="35" t="str">
        <f t="shared" si="146"/>
        <v/>
      </c>
      <c r="AA661"/>
      <c r="AB661"/>
      <c r="AC661"/>
      <c r="AD661"/>
      <c r="AE661"/>
    </row>
    <row r="662" spans="1:31" ht="14.4">
      <c r="A662"/>
      <c r="B662"/>
      <c r="C662"/>
      <c r="D662"/>
      <c r="E662" s="25" t="s">
        <v>61</v>
      </c>
      <c r="F662" s="26" t="str">
        <f t="shared" si="140"/>
        <v/>
      </c>
      <c r="G662" s="27" t="str">
        <f t="shared" si="141"/>
        <v/>
      </c>
      <c r="H662" s="37" t="str">
        <f t="shared" si="151"/>
        <v/>
      </c>
      <c r="I662" s="29" t="str">
        <f t="shared" si="152"/>
        <v/>
      </c>
      <c r="J662" s="30">
        <f t="shared" si="142"/>
        <v>0</v>
      </c>
      <c r="K662" s="31" t="str">
        <f t="shared" si="147"/>
        <v/>
      </c>
      <c r="L662" s="32">
        <f t="shared" si="143"/>
        <v>0</v>
      </c>
      <c r="M662" s="3">
        <f t="shared" si="144"/>
        <v>0</v>
      </c>
      <c r="N662" s="3" t="str">
        <f t="shared" si="148"/>
        <v/>
      </c>
      <c r="S662" s="3">
        <f t="shared" si="149"/>
        <v>0</v>
      </c>
      <c r="T662" s="33">
        <f>SUM($K$5:K662)</f>
        <v>230.46536368671605</v>
      </c>
      <c r="U662" s="34">
        <f t="shared" si="150"/>
        <v>0</v>
      </c>
      <c r="V662" s="35" t="str">
        <f t="shared" si="153"/>
        <v/>
      </c>
      <c r="W662" s="36">
        <f t="shared" si="145"/>
        <v>0</v>
      </c>
      <c r="X662" s="35" t="str">
        <f t="shared" si="146"/>
        <v/>
      </c>
      <c r="AA662"/>
      <c r="AB662"/>
      <c r="AC662"/>
      <c r="AD662"/>
      <c r="AE662"/>
    </row>
    <row r="663" spans="1:31" ht="14.4">
      <c r="A663"/>
      <c r="B663"/>
      <c r="C663"/>
      <c r="D663"/>
      <c r="E663" s="25" t="s">
        <v>61</v>
      </c>
      <c r="F663" s="26" t="str">
        <f t="shared" si="140"/>
        <v/>
      </c>
      <c r="G663" s="27" t="str">
        <f t="shared" si="141"/>
        <v/>
      </c>
      <c r="H663" s="37" t="str">
        <f t="shared" si="151"/>
        <v/>
      </c>
      <c r="I663" s="29" t="str">
        <f t="shared" si="152"/>
        <v/>
      </c>
      <c r="J663" s="30">
        <f t="shared" si="142"/>
        <v>0</v>
      </c>
      <c r="K663" s="31" t="str">
        <f t="shared" si="147"/>
        <v/>
      </c>
      <c r="L663" s="32">
        <f t="shared" si="143"/>
        <v>0</v>
      </c>
      <c r="M663" s="3">
        <f t="shared" si="144"/>
        <v>0</v>
      </c>
      <c r="N663" s="3" t="str">
        <f t="shared" si="148"/>
        <v/>
      </c>
      <c r="S663" s="3">
        <f t="shared" si="149"/>
        <v>0</v>
      </c>
      <c r="T663" s="33">
        <f>SUM($K$5:K663)</f>
        <v>230.46536368671605</v>
      </c>
      <c r="U663" s="34">
        <f t="shared" si="150"/>
        <v>0</v>
      </c>
      <c r="V663" s="35" t="str">
        <f t="shared" si="153"/>
        <v/>
      </c>
      <c r="W663" s="36">
        <f t="shared" si="145"/>
        <v>0</v>
      </c>
      <c r="X663" s="35" t="str">
        <f t="shared" si="146"/>
        <v/>
      </c>
      <c r="AA663"/>
      <c r="AB663"/>
      <c r="AC663"/>
      <c r="AD663"/>
      <c r="AE663"/>
    </row>
    <row r="664" spans="1:31" ht="14.4">
      <c r="A664"/>
      <c r="B664"/>
      <c r="C664"/>
      <c r="D664"/>
      <c r="E664" s="25" t="s">
        <v>61</v>
      </c>
      <c r="F664" s="26" t="str">
        <f t="shared" si="140"/>
        <v/>
      </c>
      <c r="G664" s="27" t="str">
        <f t="shared" si="141"/>
        <v/>
      </c>
      <c r="H664" s="37" t="str">
        <f t="shared" si="151"/>
        <v/>
      </c>
      <c r="I664" s="29" t="str">
        <f t="shared" si="152"/>
        <v/>
      </c>
      <c r="J664" s="30">
        <f t="shared" si="142"/>
        <v>0</v>
      </c>
      <c r="K664" s="31" t="str">
        <f t="shared" si="147"/>
        <v/>
      </c>
      <c r="L664" s="32">
        <f t="shared" si="143"/>
        <v>0</v>
      </c>
      <c r="M664" s="3">
        <f t="shared" si="144"/>
        <v>0</v>
      </c>
      <c r="N664" s="3" t="str">
        <f t="shared" si="148"/>
        <v/>
      </c>
      <c r="S664" s="3">
        <f t="shared" si="149"/>
        <v>0</v>
      </c>
      <c r="T664" s="33">
        <f>SUM($K$5:K664)</f>
        <v>230.46536368671605</v>
      </c>
      <c r="U664" s="34">
        <f t="shared" si="150"/>
        <v>0</v>
      </c>
      <c r="V664" s="35" t="str">
        <f t="shared" si="153"/>
        <v/>
      </c>
      <c r="W664" s="36">
        <f t="shared" si="145"/>
        <v>0</v>
      </c>
      <c r="X664" s="35" t="str">
        <f t="shared" si="146"/>
        <v/>
      </c>
      <c r="AA664"/>
      <c r="AB664"/>
      <c r="AC664"/>
      <c r="AD664"/>
      <c r="AE664"/>
    </row>
    <row r="665" spans="1:31" ht="14.4">
      <c r="A665"/>
      <c r="B665"/>
      <c r="C665"/>
      <c r="D665"/>
      <c r="E665" s="25" t="s">
        <v>61</v>
      </c>
      <c r="F665" s="26" t="str">
        <f t="shared" si="140"/>
        <v/>
      </c>
      <c r="G665" s="27" t="str">
        <f t="shared" si="141"/>
        <v/>
      </c>
      <c r="H665" s="37" t="str">
        <f t="shared" si="151"/>
        <v/>
      </c>
      <c r="I665" s="29" t="str">
        <f t="shared" si="152"/>
        <v/>
      </c>
      <c r="J665" s="30">
        <f t="shared" si="142"/>
        <v>0</v>
      </c>
      <c r="K665" s="31" t="str">
        <f t="shared" si="147"/>
        <v/>
      </c>
      <c r="L665" s="32">
        <f t="shared" si="143"/>
        <v>0</v>
      </c>
      <c r="M665" s="3">
        <f t="shared" si="144"/>
        <v>0</v>
      </c>
      <c r="N665" s="3" t="str">
        <f t="shared" si="148"/>
        <v/>
      </c>
      <c r="S665" s="3">
        <f t="shared" si="149"/>
        <v>0</v>
      </c>
      <c r="T665" s="33">
        <f>SUM($K$5:K665)</f>
        <v>230.46536368671605</v>
      </c>
      <c r="U665" s="34">
        <f t="shared" si="150"/>
        <v>0</v>
      </c>
      <c r="V665" s="35" t="str">
        <f t="shared" si="153"/>
        <v/>
      </c>
      <c r="W665" s="36">
        <f t="shared" si="145"/>
        <v>0</v>
      </c>
      <c r="X665" s="35" t="str">
        <f t="shared" si="146"/>
        <v/>
      </c>
      <c r="AA665"/>
      <c r="AB665"/>
      <c r="AC665"/>
      <c r="AD665"/>
      <c r="AE665"/>
    </row>
    <row r="666" spans="1:31" ht="14.4">
      <c r="A666"/>
      <c r="B666"/>
      <c r="C666"/>
      <c r="D666"/>
      <c r="E666" s="25" t="s">
        <v>61</v>
      </c>
      <c r="F666" s="26" t="str">
        <f t="shared" si="140"/>
        <v/>
      </c>
      <c r="G666" s="27" t="str">
        <f t="shared" si="141"/>
        <v/>
      </c>
      <c r="H666" s="37" t="str">
        <f t="shared" si="151"/>
        <v/>
      </c>
      <c r="I666" s="29" t="str">
        <f t="shared" si="152"/>
        <v/>
      </c>
      <c r="J666" s="30">
        <f t="shared" si="142"/>
        <v>0</v>
      </c>
      <c r="K666" s="31" t="str">
        <f t="shared" si="147"/>
        <v/>
      </c>
      <c r="L666" s="32">
        <f t="shared" si="143"/>
        <v>0</v>
      </c>
      <c r="M666" s="3">
        <f t="shared" si="144"/>
        <v>0</v>
      </c>
      <c r="N666" s="3" t="str">
        <f t="shared" si="148"/>
        <v/>
      </c>
      <c r="S666" s="3">
        <f t="shared" si="149"/>
        <v>0</v>
      </c>
      <c r="T666" s="33">
        <f>SUM($K$5:K666)</f>
        <v>230.46536368671605</v>
      </c>
      <c r="U666" s="34">
        <f t="shared" si="150"/>
        <v>0</v>
      </c>
      <c r="V666" s="35" t="str">
        <f t="shared" si="153"/>
        <v/>
      </c>
      <c r="W666" s="36">
        <f t="shared" si="145"/>
        <v>0</v>
      </c>
      <c r="X666" s="35" t="str">
        <f t="shared" si="146"/>
        <v/>
      </c>
      <c r="AA666"/>
      <c r="AB666"/>
      <c r="AC666"/>
      <c r="AD666"/>
      <c r="AE666"/>
    </row>
    <row r="667" spans="1:31" ht="14.4">
      <c r="A667"/>
      <c r="B667"/>
      <c r="C667"/>
      <c r="D667"/>
      <c r="E667" s="25" t="s">
        <v>61</v>
      </c>
      <c r="F667" s="26" t="str">
        <f t="shared" si="140"/>
        <v/>
      </c>
      <c r="G667" s="27" t="str">
        <f t="shared" si="141"/>
        <v/>
      </c>
      <c r="H667" s="37" t="str">
        <f t="shared" si="151"/>
        <v/>
      </c>
      <c r="I667" s="29" t="str">
        <f t="shared" si="152"/>
        <v/>
      </c>
      <c r="J667" s="30">
        <f t="shared" si="142"/>
        <v>0</v>
      </c>
      <c r="K667" s="31" t="str">
        <f t="shared" si="147"/>
        <v/>
      </c>
      <c r="L667" s="32">
        <f t="shared" si="143"/>
        <v>0</v>
      </c>
      <c r="M667" s="3">
        <f t="shared" si="144"/>
        <v>0</v>
      </c>
      <c r="N667" s="3" t="str">
        <f t="shared" si="148"/>
        <v/>
      </c>
      <c r="S667" s="3">
        <f t="shared" si="149"/>
        <v>0</v>
      </c>
      <c r="T667" s="33">
        <f>SUM($K$5:K667)</f>
        <v>230.46536368671605</v>
      </c>
      <c r="U667" s="34">
        <f t="shared" si="150"/>
        <v>0</v>
      </c>
      <c r="V667" s="35" t="str">
        <f t="shared" si="153"/>
        <v/>
      </c>
      <c r="W667" s="36">
        <f t="shared" si="145"/>
        <v>0</v>
      </c>
      <c r="X667" s="35" t="str">
        <f t="shared" si="146"/>
        <v/>
      </c>
      <c r="AA667"/>
      <c r="AB667"/>
      <c r="AC667"/>
      <c r="AD667"/>
      <c r="AE667"/>
    </row>
    <row r="668" spans="1:31" ht="14.4">
      <c r="A668"/>
      <c r="B668"/>
      <c r="C668"/>
      <c r="D668"/>
      <c r="E668" s="25" t="s">
        <v>61</v>
      </c>
      <c r="F668" s="26" t="str">
        <f t="shared" si="140"/>
        <v/>
      </c>
      <c r="G668" s="27" t="str">
        <f t="shared" si="141"/>
        <v/>
      </c>
      <c r="H668" s="37" t="str">
        <f t="shared" si="151"/>
        <v/>
      </c>
      <c r="I668" s="29" t="str">
        <f t="shared" si="152"/>
        <v/>
      </c>
      <c r="J668" s="30">
        <f t="shared" si="142"/>
        <v>0</v>
      </c>
      <c r="K668" s="31" t="str">
        <f t="shared" si="147"/>
        <v/>
      </c>
      <c r="L668" s="32">
        <f t="shared" si="143"/>
        <v>0</v>
      </c>
      <c r="M668" s="3">
        <f t="shared" si="144"/>
        <v>0</v>
      </c>
      <c r="N668" s="3" t="str">
        <f t="shared" si="148"/>
        <v/>
      </c>
      <c r="S668" s="3">
        <f t="shared" si="149"/>
        <v>0</v>
      </c>
      <c r="T668" s="33">
        <f>SUM($K$5:K668)</f>
        <v>230.46536368671605</v>
      </c>
      <c r="U668" s="34">
        <f t="shared" si="150"/>
        <v>0</v>
      </c>
      <c r="V668" s="35" t="str">
        <f t="shared" si="153"/>
        <v/>
      </c>
      <c r="W668" s="36">
        <f t="shared" si="145"/>
        <v>0</v>
      </c>
      <c r="X668" s="35" t="str">
        <f t="shared" si="146"/>
        <v/>
      </c>
      <c r="AA668"/>
      <c r="AB668"/>
      <c r="AC668"/>
      <c r="AD668"/>
      <c r="AE668"/>
    </row>
    <row r="669" spans="1:31" ht="14.4">
      <c r="A669"/>
      <c r="B669"/>
      <c r="C669"/>
      <c r="D669"/>
      <c r="E669" s="25" t="s">
        <v>61</v>
      </c>
      <c r="F669" s="26" t="str">
        <f t="shared" si="140"/>
        <v/>
      </c>
      <c r="G669" s="27" t="str">
        <f t="shared" si="141"/>
        <v/>
      </c>
      <c r="H669" s="37" t="str">
        <f t="shared" si="151"/>
        <v/>
      </c>
      <c r="I669" s="29" t="str">
        <f t="shared" si="152"/>
        <v/>
      </c>
      <c r="J669" s="30">
        <f t="shared" si="142"/>
        <v>0</v>
      </c>
      <c r="K669" s="31" t="str">
        <f t="shared" si="147"/>
        <v/>
      </c>
      <c r="L669" s="32">
        <f t="shared" si="143"/>
        <v>0</v>
      </c>
      <c r="M669" s="3">
        <f t="shared" si="144"/>
        <v>0</v>
      </c>
      <c r="N669" s="3" t="str">
        <f t="shared" si="148"/>
        <v/>
      </c>
      <c r="S669" s="3">
        <f t="shared" si="149"/>
        <v>0</v>
      </c>
      <c r="T669" s="33">
        <f>SUM($K$5:K669)</f>
        <v>230.46536368671605</v>
      </c>
      <c r="U669" s="34">
        <f t="shared" si="150"/>
        <v>0</v>
      </c>
      <c r="V669" s="35" t="str">
        <f t="shared" si="153"/>
        <v/>
      </c>
      <c r="W669" s="36">
        <f t="shared" si="145"/>
        <v>0</v>
      </c>
      <c r="X669" s="35" t="str">
        <f t="shared" si="146"/>
        <v/>
      </c>
      <c r="AA669"/>
      <c r="AB669"/>
      <c r="AC669"/>
      <c r="AD669"/>
      <c r="AE669"/>
    </row>
    <row r="670" spans="1:31" ht="14.4">
      <c r="A670"/>
      <c r="B670"/>
      <c r="C670"/>
      <c r="D670"/>
      <c r="E670" s="25" t="s">
        <v>61</v>
      </c>
      <c r="F670" s="26" t="str">
        <f t="shared" si="140"/>
        <v/>
      </c>
      <c r="G670" s="27" t="str">
        <f t="shared" si="141"/>
        <v/>
      </c>
      <c r="H670" s="37" t="str">
        <f t="shared" si="151"/>
        <v/>
      </c>
      <c r="I670" s="29" t="str">
        <f t="shared" si="152"/>
        <v/>
      </c>
      <c r="J670" s="30">
        <f t="shared" si="142"/>
        <v>0</v>
      </c>
      <c r="K670" s="31" t="str">
        <f t="shared" si="147"/>
        <v/>
      </c>
      <c r="L670" s="32">
        <f t="shared" si="143"/>
        <v>0</v>
      </c>
      <c r="M670" s="3">
        <f t="shared" si="144"/>
        <v>0</v>
      </c>
      <c r="N670" s="3" t="str">
        <f t="shared" si="148"/>
        <v/>
      </c>
      <c r="S670" s="3">
        <f t="shared" si="149"/>
        <v>0</v>
      </c>
      <c r="T670" s="33">
        <f>SUM($K$5:K670)</f>
        <v>230.46536368671605</v>
      </c>
      <c r="U670" s="34">
        <f t="shared" si="150"/>
        <v>0</v>
      </c>
      <c r="V670" s="35" t="str">
        <f t="shared" si="153"/>
        <v/>
      </c>
      <c r="W670" s="36">
        <f t="shared" si="145"/>
        <v>0</v>
      </c>
      <c r="X670" s="35" t="str">
        <f t="shared" si="146"/>
        <v/>
      </c>
      <c r="AA670"/>
      <c r="AB670"/>
      <c r="AC670"/>
      <c r="AD670"/>
      <c r="AE670"/>
    </row>
    <row r="671" spans="1:31" ht="14.4">
      <c r="A671"/>
      <c r="B671"/>
      <c r="C671"/>
      <c r="D671"/>
      <c r="E671" s="25" t="s">
        <v>61</v>
      </c>
      <c r="F671" s="26" t="str">
        <f t="shared" si="140"/>
        <v/>
      </c>
      <c r="G671" s="27" t="str">
        <f t="shared" si="141"/>
        <v/>
      </c>
      <c r="H671" s="37" t="str">
        <f t="shared" si="151"/>
        <v/>
      </c>
      <c r="I671" s="29" t="str">
        <f t="shared" si="152"/>
        <v/>
      </c>
      <c r="J671" s="30">
        <f t="shared" si="142"/>
        <v>0</v>
      </c>
      <c r="K671" s="31" t="str">
        <f t="shared" si="147"/>
        <v/>
      </c>
      <c r="L671" s="32">
        <f t="shared" si="143"/>
        <v>0</v>
      </c>
      <c r="M671" s="3">
        <f t="shared" si="144"/>
        <v>0</v>
      </c>
      <c r="N671" s="3" t="str">
        <f t="shared" si="148"/>
        <v/>
      </c>
      <c r="S671" s="3">
        <f t="shared" si="149"/>
        <v>0</v>
      </c>
      <c r="T671" s="33">
        <f>SUM($K$5:K671)</f>
        <v>230.46536368671605</v>
      </c>
      <c r="U671" s="34">
        <f t="shared" si="150"/>
        <v>0</v>
      </c>
      <c r="V671" s="35" t="str">
        <f t="shared" si="153"/>
        <v/>
      </c>
      <c r="W671" s="36">
        <f t="shared" si="145"/>
        <v>0</v>
      </c>
      <c r="X671" s="35" t="str">
        <f t="shared" si="146"/>
        <v/>
      </c>
      <c r="AA671"/>
      <c r="AB671"/>
      <c r="AC671"/>
      <c r="AD671"/>
      <c r="AE671"/>
    </row>
    <row r="672" spans="1:31" ht="14.4">
      <c r="A672"/>
      <c r="B672"/>
      <c r="C672"/>
      <c r="D672"/>
      <c r="E672" s="25" t="s">
        <v>61</v>
      </c>
      <c r="F672" s="26" t="str">
        <f t="shared" si="140"/>
        <v/>
      </c>
      <c r="G672" s="27" t="str">
        <f t="shared" si="141"/>
        <v/>
      </c>
      <c r="H672" s="37" t="str">
        <f t="shared" si="151"/>
        <v/>
      </c>
      <c r="I672" s="29" t="str">
        <f t="shared" si="152"/>
        <v/>
      </c>
      <c r="J672" s="30">
        <f t="shared" si="142"/>
        <v>0</v>
      </c>
      <c r="K672" s="31" t="str">
        <f t="shared" si="147"/>
        <v/>
      </c>
      <c r="L672" s="32">
        <f t="shared" si="143"/>
        <v>0</v>
      </c>
      <c r="M672" s="3">
        <f t="shared" si="144"/>
        <v>0</v>
      </c>
      <c r="N672" s="3" t="str">
        <f t="shared" si="148"/>
        <v/>
      </c>
      <c r="S672" s="3">
        <f t="shared" si="149"/>
        <v>0</v>
      </c>
      <c r="T672" s="33">
        <f>SUM($K$5:K672)</f>
        <v>230.46536368671605</v>
      </c>
      <c r="U672" s="34">
        <f t="shared" si="150"/>
        <v>0</v>
      </c>
      <c r="V672" s="35" t="str">
        <f t="shared" si="153"/>
        <v/>
      </c>
      <c r="W672" s="36">
        <f t="shared" si="145"/>
        <v>0</v>
      </c>
      <c r="X672" s="35" t="str">
        <f t="shared" si="146"/>
        <v/>
      </c>
      <c r="AA672"/>
      <c r="AB672"/>
      <c r="AC672"/>
      <c r="AD672"/>
      <c r="AE672"/>
    </row>
    <row r="673" spans="1:31" ht="14.4">
      <c r="A673"/>
      <c r="B673"/>
      <c r="C673"/>
      <c r="D673"/>
      <c r="E673" s="25" t="s">
        <v>61</v>
      </c>
      <c r="F673" s="26" t="str">
        <f t="shared" si="140"/>
        <v/>
      </c>
      <c r="G673" s="27" t="str">
        <f t="shared" si="141"/>
        <v/>
      </c>
      <c r="H673" s="37" t="str">
        <f t="shared" si="151"/>
        <v/>
      </c>
      <c r="I673" s="29" t="str">
        <f t="shared" si="152"/>
        <v/>
      </c>
      <c r="J673" s="30">
        <f t="shared" si="142"/>
        <v>0</v>
      </c>
      <c r="K673" s="31" t="str">
        <f t="shared" si="147"/>
        <v/>
      </c>
      <c r="L673" s="32">
        <f t="shared" si="143"/>
        <v>0</v>
      </c>
      <c r="M673" s="3">
        <f t="shared" si="144"/>
        <v>0</v>
      </c>
      <c r="N673" s="3" t="str">
        <f t="shared" si="148"/>
        <v/>
      </c>
      <c r="S673" s="3">
        <f t="shared" si="149"/>
        <v>0</v>
      </c>
      <c r="T673" s="33">
        <f>SUM($K$5:K673)</f>
        <v>230.46536368671605</v>
      </c>
      <c r="U673" s="34">
        <f t="shared" si="150"/>
        <v>0</v>
      </c>
      <c r="V673" s="35" t="str">
        <f t="shared" si="153"/>
        <v/>
      </c>
      <c r="W673" s="36">
        <f t="shared" si="145"/>
        <v>0</v>
      </c>
      <c r="X673" s="35" t="str">
        <f t="shared" si="146"/>
        <v/>
      </c>
      <c r="AA673"/>
      <c r="AB673"/>
      <c r="AC673"/>
      <c r="AD673"/>
      <c r="AE673"/>
    </row>
    <row r="674" spans="1:31" ht="14.4">
      <c r="A674"/>
      <c r="B674"/>
      <c r="C674"/>
      <c r="D674"/>
      <c r="E674" s="25" t="s">
        <v>61</v>
      </c>
      <c r="F674" s="26" t="str">
        <f t="shared" si="140"/>
        <v/>
      </c>
      <c r="G674" s="27" t="str">
        <f t="shared" si="141"/>
        <v/>
      </c>
      <c r="H674" s="37" t="str">
        <f t="shared" si="151"/>
        <v/>
      </c>
      <c r="I674" s="29" t="str">
        <f t="shared" si="152"/>
        <v/>
      </c>
      <c r="J674" s="30">
        <f t="shared" si="142"/>
        <v>0</v>
      </c>
      <c r="K674" s="31" t="str">
        <f t="shared" si="147"/>
        <v/>
      </c>
      <c r="L674" s="32">
        <f t="shared" si="143"/>
        <v>0</v>
      </c>
      <c r="M674" s="3">
        <f t="shared" si="144"/>
        <v>0</v>
      </c>
      <c r="N674" s="3" t="str">
        <f t="shared" si="148"/>
        <v/>
      </c>
      <c r="S674" s="3">
        <f t="shared" si="149"/>
        <v>0</v>
      </c>
      <c r="T674" s="33">
        <f>SUM($K$5:K674)</f>
        <v>230.46536368671605</v>
      </c>
      <c r="U674" s="34">
        <f t="shared" si="150"/>
        <v>0</v>
      </c>
      <c r="V674" s="35" t="str">
        <f t="shared" si="153"/>
        <v/>
      </c>
      <c r="W674" s="36">
        <f t="shared" si="145"/>
        <v>0</v>
      </c>
      <c r="X674" s="35" t="str">
        <f t="shared" si="146"/>
        <v/>
      </c>
      <c r="AA674"/>
      <c r="AB674"/>
      <c r="AC674"/>
      <c r="AD674"/>
      <c r="AE674"/>
    </row>
    <row r="675" spans="1:31" ht="14.4">
      <c r="A675"/>
      <c r="B675"/>
      <c r="C675"/>
      <c r="D675"/>
      <c r="E675" s="25" t="s">
        <v>61</v>
      </c>
      <c r="F675" s="26" t="str">
        <f t="shared" si="140"/>
        <v/>
      </c>
      <c r="G675" s="27" t="str">
        <f t="shared" si="141"/>
        <v/>
      </c>
      <c r="H675" s="37" t="str">
        <f t="shared" si="151"/>
        <v/>
      </c>
      <c r="I675" s="29" t="str">
        <f t="shared" si="152"/>
        <v/>
      </c>
      <c r="J675" s="30">
        <f t="shared" si="142"/>
        <v>0</v>
      </c>
      <c r="K675" s="31" t="str">
        <f t="shared" si="147"/>
        <v/>
      </c>
      <c r="L675" s="32">
        <f t="shared" si="143"/>
        <v>0</v>
      </c>
      <c r="M675" s="3">
        <f t="shared" si="144"/>
        <v>0</v>
      </c>
      <c r="N675" s="3" t="str">
        <f t="shared" si="148"/>
        <v/>
      </c>
      <c r="S675" s="3">
        <f t="shared" si="149"/>
        <v>0</v>
      </c>
      <c r="T675" s="33">
        <f>SUM($K$5:K675)</f>
        <v>230.46536368671605</v>
      </c>
      <c r="U675" s="34">
        <f t="shared" si="150"/>
        <v>0</v>
      </c>
      <c r="V675" s="35" t="str">
        <f t="shared" si="153"/>
        <v/>
      </c>
      <c r="W675" s="36">
        <f t="shared" si="145"/>
        <v>0</v>
      </c>
      <c r="X675" s="35" t="str">
        <f t="shared" si="146"/>
        <v/>
      </c>
      <c r="AA675"/>
      <c r="AB675"/>
      <c r="AC675"/>
      <c r="AD675"/>
      <c r="AE675"/>
    </row>
    <row r="676" spans="1:31" ht="14.4">
      <c r="A676"/>
      <c r="B676"/>
      <c r="C676"/>
      <c r="D676"/>
      <c r="E676" s="25" t="s">
        <v>61</v>
      </c>
      <c r="F676" s="26" t="str">
        <f t="shared" si="140"/>
        <v/>
      </c>
      <c r="G676" s="27" t="str">
        <f t="shared" si="141"/>
        <v/>
      </c>
      <c r="H676" s="37" t="str">
        <f t="shared" si="151"/>
        <v/>
      </c>
      <c r="I676" s="29" t="str">
        <f t="shared" si="152"/>
        <v/>
      </c>
      <c r="J676" s="30">
        <f t="shared" si="142"/>
        <v>0</v>
      </c>
      <c r="K676" s="31" t="str">
        <f t="shared" si="147"/>
        <v/>
      </c>
      <c r="L676" s="32">
        <f t="shared" si="143"/>
        <v>0</v>
      </c>
      <c r="M676" s="3">
        <f t="shared" si="144"/>
        <v>0</v>
      </c>
      <c r="N676" s="3" t="str">
        <f t="shared" si="148"/>
        <v/>
      </c>
      <c r="S676" s="3">
        <f t="shared" si="149"/>
        <v>0</v>
      </c>
      <c r="T676" s="33">
        <f>SUM($K$5:K676)</f>
        <v>230.46536368671605</v>
      </c>
      <c r="U676" s="34">
        <f t="shared" si="150"/>
        <v>0</v>
      </c>
      <c r="V676" s="35" t="str">
        <f t="shared" si="153"/>
        <v/>
      </c>
      <c r="W676" s="36">
        <f t="shared" si="145"/>
        <v>0</v>
      </c>
      <c r="X676" s="35" t="str">
        <f t="shared" si="146"/>
        <v/>
      </c>
      <c r="AA676"/>
      <c r="AB676"/>
      <c r="AC676"/>
      <c r="AD676"/>
      <c r="AE676"/>
    </row>
    <row r="677" spans="1:31" ht="14.4">
      <c r="A677"/>
      <c r="B677"/>
      <c r="C677"/>
      <c r="D677"/>
      <c r="E677" s="25" t="s">
        <v>61</v>
      </c>
      <c r="F677" s="26" t="str">
        <f t="shared" si="140"/>
        <v/>
      </c>
      <c r="G677" s="27" t="str">
        <f t="shared" si="141"/>
        <v/>
      </c>
      <c r="H677" s="37" t="str">
        <f t="shared" si="151"/>
        <v/>
      </c>
      <c r="I677" s="29" t="str">
        <f t="shared" si="152"/>
        <v/>
      </c>
      <c r="J677" s="30">
        <f t="shared" si="142"/>
        <v>0</v>
      </c>
      <c r="K677" s="31" t="str">
        <f t="shared" si="147"/>
        <v/>
      </c>
      <c r="L677" s="32">
        <f t="shared" si="143"/>
        <v>0</v>
      </c>
      <c r="M677" s="3">
        <f t="shared" si="144"/>
        <v>0</v>
      </c>
      <c r="N677" s="3" t="str">
        <f t="shared" si="148"/>
        <v/>
      </c>
      <c r="S677" s="3">
        <f t="shared" si="149"/>
        <v>0</v>
      </c>
      <c r="T677" s="33">
        <f>SUM($K$5:K677)</f>
        <v>230.46536368671605</v>
      </c>
      <c r="U677" s="34">
        <f t="shared" si="150"/>
        <v>0</v>
      </c>
      <c r="V677" s="35" t="str">
        <f t="shared" si="153"/>
        <v/>
      </c>
      <c r="W677" s="36">
        <f t="shared" si="145"/>
        <v>0</v>
      </c>
      <c r="X677" s="35" t="str">
        <f t="shared" si="146"/>
        <v/>
      </c>
      <c r="AA677"/>
      <c r="AB677"/>
      <c r="AC677"/>
      <c r="AD677"/>
      <c r="AE677"/>
    </row>
    <row r="678" spans="1:31" ht="14.4">
      <c r="A678"/>
      <c r="B678"/>
      <c r="C678"/>
      <c r="D678"/>
      <c r="E678" s="25" t="s">
        <v>61</v>
      </c>
      <c r="F678" s="26" t="str">
        <f t="shared" si="140"/>
        <v/>
      </c>
      <c r="G678" s="27" t="str">
        <f t="shared" si="141"/>
        <v/>
      </c>
      <c r="H678" s="37" t="str">
        <f t="shared" si="151"/>
        <v/>
      </c>
      <c r="I678" s="29" t="str">
        <f t="shared" si="152"/>
        <v/>
      </c>
      <c r="J678" s="30">
        <f t="shared" si="142"/>
        <v>0</v>
      </c>
      <c r="K678" s="31" t="str">
        <f t="shared" si="147"/>
        <v/>
      </c>
      <c r="L678" s="32">
        <f t="shared" si="143"/>
        <v>0</v>
      </c>
      <c r="M678" s="3">
        <f t="shared" si="144"/>
        <v>0</v>
      </c>
      <c r="N678" s="3" t="str">
        <f t="shared" si="148"/>
        <v/>
      </c>
      <c r="S678" s="3">
        <f t="shared" si="149"/>
        <v>0</v>
      </c>
      <c r="T678" s="33">
        <f>SUM($K$5:K678)</f>
        <v>230.46536368671605</v>
      </c>
      <c r="U678" s="34">
        <f t="shared" si="150"/>
        <v>0</v>
      </c>
      <c r="V678" s="35" t="str">
        <f t="shared" si="153"/>
        <v/>
      </c>
      <c r="W678" s="36">
        <f t="shared" si="145"/>
        <v>0</v>
      </c>
      <c r="X678" s="35" t="str">
        <f t="shared" si="146"/>
        <v/>
      </c>
      <c r="AA678"/>
      <c r="AB678"/>
      <c r="AC678"/>
      <c r="AD678"/>
      <c r="AE678"/>
    </row>
    <row r="679" spans="1:31" ht="14.4">
      <c r="A679"/>
      <c r="B679"/>
      <c r="C679"/>
      <c r="D679"/>
      <c r="E679" s="25" t="s">
        <v>61</v>
      </c>
      <c r="F679" s="26" t="str">
        <f t="shared" si="140"/>
        <v/>
      </c>
      <c r="G679" s="27" t="str">
        <f t="shared" si="141"/>
        <v/>
      </c>
      <c r="H679" s="37" t="str">
        <f t="shared" si="151"/>
        <v/>
      </c>
      <c r="I679" s="29" t="str">
        <f t="shared" si="152"/>
        <v/>
      </c>
      <c r="J679" s="30">
        <f t="shared" si="142"/>
        <v>0</v>
      </c>
      <c r="K679" s="31" t="str">
        <f t="shared" si="147"/>
        <v/>
      </c>
      <c r="L679" s="32">
        <f t="shared" si="143"/>
        <v>0</v>
      </c>
      <c r="M679" s="3">
        <f t="shared" si="144"/>
        <v>0</v>
      </c>
      <c r="N679" s="3" t="str">
        <f t="shared" si="148"/>
        <v/>
      </c>
      <c r="S679" s="3">
        <f t="shared" si="149"/>
        <v>0</v>
      </c>
      <c r="T679" s="33">
        <f>SUM($K$5:K679)</f>
        <v>230.46536368671605</v>
      </c>
      <c r="U679" s="34">
        <f t="shared" si="150"/>
        <v>0</v>
      </c>
      <c r="V679" s="35" t="str">
        <f t="shared" si="153"/>
        <v/>
      </c>
      <c r="W679" s="36">
        <f t="shared" si="145"/>
        <v>0</v>
      </c>
      <c r="X679" s="35" t="str">
        <f t="shared" si="146"/>
        <v/>
      </c>
      <c r="AA679"/>
      <c r="AB679"/>
      <c r="AC679"/>
      <c r="AD679"/>
      <c r="AE679"/>
    </row>
    <row r="680" spans="1:31" ht="14.4">
      <c r="A680"/>
      <c r="B680"/>
      <c r="C680"/>
      <c r="D680"/>
      <c r="E680" s="25" t="s">
        <v>61</v>
      </c>
      <c r="F680" s="26" t="str">
        <f t="shared" si="140"/>
        <v/>
      </c>
      <c r="G680" s="27" t="str">
        <f t="shared" si="141"/>
        <v/>
      </c>
      <c r="H680" s="37" t="str">
        <f t="shared" si="151"/>
        <v/>
      </c>
      <c r="I680" s="29" t="str">
        <f t="shared" si="152"/>
        <v/>
      </c>
      <c r="J680" s="30">
        <f t="shared" si="142"/>
        <v>0</v>
      </c>
      <c r="K680" s="31" t="str">
        <f t="shared" si="147"/>
        <v/>
      </c>
      <c r="L680" s="32">
        <f t="shared" si="143"/>
        <v>0</v>
      </c>
      <c r="M680" s="3">
        <f t="shared" si="144"/>
        <v>0</v>
      </c>
      <c r="N680" s="3" t="str">
        <f t="shared" si="148"/>
        <v/>
      </c>
      <c r="S680" s="3">
        <f t="shared" si="149"/>
        <v>0</v>
      </c>
      <c r="T680" s="33">
        <f>SUM($K$5:K680)</f>
        <v>230.46536368671605</v>
      </c>
      <c r="U680" s="34">
        <f t="shared" si="150"/>
        <v>0</v>
      </c>
      <c r="V680" s="35" t="str">
        <f t="shared" si="153"/>
        <v/>
      </c>
      <c r="W680" s="36">
        <f t="shared" si="145"/>
        <v>0</v>
      </c>
      <c r="X680" s="35" t="str">
        <f t="shared" si="146"/>
        <v/>
      </c>
      <c r="AA680"/>
      <c r="AB680"/>
      <c r="AC680"/>
      <c r="AD680"/>
      <c r="AE680"/>
    </row>
    <row r="681" spans="1:31" ht="14.4">
      <c r="A681"/>
      <c r="B681"/>
      <c r="C681"/>
      <c r="D681"/>
      <c r="E681" s="25" t="s">
        <v>61</v>
      </c>
      <c r="F681" s="26" t="str">
        <f t="shared" si="140"/>
        <v/>
      </c>
      <c r="G681" s="27" t="str">
        <f t="shared" si="141"/>
        <v/>
      </c>
      <c r="H681" s="37" t="str">
        <f t="shared" si="151"/>
        <v/>
      </c>
      <c r="I681" s="29" t="str">
        <f t="shared" si="152"/>
        <v/>
      </c>
      <c r="J681" s="30">
        <f t="shared" si="142"/>
        <v>0</v>
      </c>
      <c r="K681" s="31" t="str">
        <f t="shared" si="147"/>
        <v/>
      </c>
      <c r="L681" s="32">
        <f t="shared" si="143"/>
        <v>0</v>
      </c>
      <c r="M681" s="3">
        <f t="shared" si="144"/>
        <v>0</v>
      </c>
      <c r="N681" s="3" t="str">
        <f t="shared" si="148"/>
        <v/>
      </c>
      <c r="S681" s="3">
        <f t="shared" si="149"/>
        <v>0</v>
      </c>
      <c r="T681" s="33">
        <f>SUM($K$5:K681)</f>
        <v>230.46536368671605</v>
      </c>
      <c r="U681" s="34">
        <f t="shared" si="150"/>
        <v>0</v>
      </c>
      <c r="V681" s="35" t="str">
        <f t="shared" si="153"/>
        <v/>
      </c>
      <c r="W681" s="36">
        <f t="shared" si="145"/>
        <v>0</v>
      </c>
      <c r="X681" s="35" t="str">
        <f t="shared" si="146"/>
        <v/>
      </c>
      <c r="AA681"/>
      <c r="AB681"/>
      <c r="AC681"/>
      <c r="AD681"/>
      <c r="AE681"/>
    </row>
    <row r="682" spans="1:31" ht="14.4">
      <c r="A682"/>
      <c r="B682"/>
      <c r="C682"/>
      <c r="D682"/>
      <c r="E682" s="25" t="s">
        <v>61</v>
      </c>
      <c r="F682" s="26" t="str">
        <f t="shared" si="140"/>
        <v/>
      </c>
      <c r="G682" s="27" t="str">
        <f t="shared" si="141"/>
        <v/>
      </c>
      <c r="H682" s="37" t="str">
        <f t="shared" si="151"/>
        <v/>
      </c>
      <c r="I682" s="29" t="str">
        <f t="shared" si="152"/>
        <v/>
      </c>
      <c r="J682" s="30">
        <f t="shared" si="142"/>
        <v>0</v>
      </c>
      <c r="K682" s="31" t="str">
        <f t="shared" si="147"/>
        <v/>
      </c>
      <c r="L682" s="32">
        <f t="shared" si="143"/>
        <v>0</v>
      </c>
      <c r="M682" s="3">
        <f t="shared" si="144"/>
        <v>0</v>
      </c>
      <c r="N682" s="3" t="str">
        <f t="shared" si="148"/>
        <v/>
      </c>
      <c r="S682" s="3">
        <f t="shared" si="149"/>
        <v>0</v>
      </c>
      <c r="T682" s="33">
        <f>SUM($K$5:K682)</f>
        <v>230.46536368671605</v>
      </c>
      <c r="U682" s="34">
        <f t="shared" si="150"/>
        <v>0</v>
      </c>
      <c r="V682" s="35" t="str">
        <f t="shared" si="153"/>
        <v/>
      </c>
      <c r="W682" s="36">
        <f t="shared" si="145"/>
        <v>0</v>
      </c>
      <c r="X682" s="35" t="str">
        <f t="shared" si="146"/>
        <v/>
      </c>
      <c r="AA682"/>
      <c r="AB682"/>
      <c r="AC682"/>
      <c r="AD682"/>
      <c r="AE682"/>
    </row>
    <row r="683" spans="1:31" ht="14.4">
      <c r="A683"/>
      <c r="B683"/>
      <c r="C683"/>
      <c r="D683"/>
      <c r="E683" s="25" t="s">
        <v>61</v>
      </c>
      <c r="F683" s="26" t="str">
        <f t="shared" si="140"/>
        <v/>
      </c>
      <c r="G683" s="27" t="str">
        <f t="shared" si="141"/>
        <v/>
      </c>
      <c r="H683" s="37" t="str">
        <f t="shared" si="151"/>
        <v/>
      </c>
      <c r="I683" s="29" t="str">
        <f t="shared" si="152"/>
        <v/>
      </c>
      <c r="J683" s="30">
        <f t="shared" si="142"/>
        <v>0</v>
      </c>
      <c r="K683" s="31" t="str">
        <f t="shared" si="147"/>
        <v/>
      </c>
      <c r="L683" s="32">
        <f t="shared" si="143"/>
        <v>0</v>
      </c>
      <c r="M683" s="3">
        <f t="shared" si="144"/>
        <v>0</v>
      </c>
      <c r="N683" s="3" t="str">
        <f t="shared" si="148"/>
        <v/>
      </c>
      <c r="S683" s="3">
        <f t="shared" si="149"/>
        <v>0</v>
      </c>
      <c r="T683" s="33">
        <f>SUM($K$5:K683)</f>
        <v>230.46536368671605</v>
      </c>
      <c r="U683" s="34">
        <f t="shared" si="150"/>
        <v>0</v>
      </c>
      <c r="V683" s="35" t="str">
        <f t="shared" si="153"/>
        <v/>
      </c>
      <c r="W683" s="36">
        <f t="shared" si="145"/>
        <v>0</v>
      </c>
      <c r="X683" s="35" t="str">
        <f t="shared" si="146"/>
        <v/>
      </c>
      <c r="AA683"/>
      <c r="AB683"/>
      <c r="AC683"/>
      <c r="AD683"/>
      <c r="AE683"/>
    </row>
    <row r="684" spans="1:31" ht="14.4">
      <c r="A684"/>
      <c r="B684"/>
      <c r="C684"/>
      <c r="D684"/>
      <c r="E684" s="25" t="s">
        <v>61</v>
      </c>
      <c r="F684" s="26" t="str">
        <f t="shared" si="140"/>
        <v/>
      </c>
      <c r="G684" s="27" t="str">
        <f t="shared" si="141"/>
        <v/>
      </c>
      <c r="H684" s="37" t="str">
        <f t="shared" si="151"/>
        <v/>
      </c>
      <c r="I684" s="29" t="str">
        <f t="shared" si="152"/>
        <v/>
      </c>
      <c r="J684" s="30">
        <f t="shared" si="142"/>
        <v>0</v>
      </c>
      <c r="K684" s="31" t="str">
        <f t="shared" si="147"/>
        <v/>
      </c>
      <c r="L684" s="32">
        <f t="shared" si="143"/>
        <v>0</v>
      </c>
      <c r="M684" s="3">
        <f t="shared" si="144"/>
        <v>0</v>
      </c>
      <c r="N684" s="3" t="str">
        <f t="shared" si="148"/>
        <v/>
      </c>
      <c r="S684" s="3">
        <f t="shared" si="149"/>
        <v>0</v>
      </c>
      <c r="T684" s="33">
        <f>SUM($K$5:K684)</f>
        <v>230.46536368671605</v>
      </c>
      <c r="U684" s="34">
        <f t="shared" si="150"/>
        <v>0</v>
      </c>
      <c r="V684" s="35" t="str">
        <f t="shared" si="153"/>
        <v/>
      </c>
      <c r="W684" s="36">
        <f t="shared" si="145"/>
        <v>0</v>
      </c>
      <c r="X684" s="35" t="str">
        <f t="shared" si="146"/>
        <v/>
      </c>
      <c r="AA684"/>
      <c r="AB684"/>
      <c r="AC684"/>
      <c r="AD684"/>
      <c r="AE684"/>
    </row>
    <row r="685" spans="1:31" ht="14.4">
      <c r="A685"/>
      <c r="B685"/>
      <c r="C685"/>
      <c r="D685"/>
      <c r="E685" s="25" t="s">
        <v>61</v>
      </c>
      <c r="F685" s="26" t="str">
        <f t="shared" si="140"/>
        <v/>
      </c>
      <c r="G685" s="27" t="str">
        <f t="shared" si="141"/>
        <v/>
      </c>
      <c r="H685" s="37" t="str">
        <f t="shared" si="151"/>
        <v/>
      </c>
      <c r="I685" s="29" t="str">
        <f t="shared" si="152"/>
        <v/>
      </c>
      <c r="J685" s="30">
        <f t="shared" si="142"/>
        <v>0</v>
      </c>
      <c r="K685" s="31" t="str">
        <f t="shared" si="147"/>
        <v/>
      </c>
      <c r="L685" s="32">
        <f t="shared" si="143"/>
        <v>0</v>
      </c>
      <c r="M685" s="3">
        <f t="shared" si="144"/>
        <v>0</v>
      </c>
      <c r="N685" s="3" t="str">
        <f t="shared" si="148"/>
        <v/>
      </c>
      <c r="S685" s="3">
        <f t="shared" si="149"/>
        <v>0</v>
      </c>
      <c r="T685" s="33">
        <f>SUM($K$5:K685)</f>
        <v>230.46536368671605</v>
      </c>
      <c r="U685" s="34">
        <f t="shared" si="150"/>
        <v>0</v>
      </c>
      <c r="V685" s="35" t="str">
        <f t="shared" si="153"/>
        <v/>
      </c>
      <c r="W685" s="36">
        <f t="shared" si="145"/>
        <v>0</v>
      </c>
      <c r="X685" s="35" t="str">
        <f t="shared" si="146"/>
        <v/>
      </c>
      <c r="AA685"/>
      <c r="AB685"/>
      <c r="AC685"/>
      <c r="AD685"/>
      <c r="AE685"/>
    </row>
    <row r="686" spans="1:31" ht="14.4">
      <c r="A686"/>
      <c r="B686"/>
      <c r="C686"/>
      <c r="D686"/>
      <c r="E686" s="25" t="s">
        <v>61</v>
      </c>
      <c r="F686" s="26" t="str">
        <f t="shared" si="140"/>
        <v/>
      </c>
      <c r="G686" s="27" t="str">
        <f t="shared" si="141"/>
        <v/>
      </c>
      <c r="H686" s="37" t="str">
        <f t="shared" si="151"/>
        <v/>
      </c>
      <c r="I686" s="29" t="str">
        <f t="shared" si="152"/>
        <v/>
      </c>
      <c r="J686" s="30">
        <f t="shared" si="142"/>
        <v>0</v>
      </c>
      <c r="K686" s="31" t="str">
        <f t="shared" si="147"/>
        <v/>
      </c>
      <c r="L686" s="32">
        <f t="shared" si="143"/>
        <v>0</v>
      </c>
      <c r="M686" s="3">
        <f t="shared" si="144"/>
        <v>0</v>
      </c>
      <c r="N686" s="3" t="str">
        <f t="shared" si="148"/>
        <v/>
      </c>
      <c r="S686" s="3">
        <f t="shared" si="149"/>
        <v>0</v>
      </c>
      <c r="T686" s="33">
        <f>SUM($K$5:K686)</f>
        <v>230.46536368671605</v>
      </c>
      <c r="U686" s="34">
        <f t="shared" si="150"/>
        <v>0</v>
      </c>
      <c r="V686" s="35" t="str">
        <f t="shared" si="153"/>
        <v/>
      </c>
      <c r="W686" s="36">
        <f t="shared" si="145"/>
        <v>0</v>
      </c>
      <c r="X686" s="35" t="str">
        <f t="shared" si="146"/>
        <v/>
      </c>
      <c r="AA686"/>
      <c r="AB686"/>
      <c r="AC686"/>
      <c r="AD686"/>
      <c r="AE686"/>
    </row>
    <row r="687" spans="1:31" ht="14.4">
      <c r="A687"/>
      <c r="B687"/>
      <c r="C687"/>
      <c r="D687"/>
      <c r="E687" s="25" t="s">
        <v>61</v>
      </c>
      <c r="F687" s="26" t="str">
        <f t="shared" si="140"/>
        <v/>
      </c>
      <c r="G687" s="27" t="str">
        <f t="shared" si="141"/>
        <v/>
      </c>
      <c r="H687" s="37" t="str">
        <f t="shared" si="151"/>
        <v/>
      </c>
      <c r="I687" s="29" t="str">
        <f t="shared" si="152"/>
        <v/>
      </c>
      <c r="J687" s="30">
        <f t="shared" si="142"/>
        <v>0</v>
      </c>
      <c r="K687" s="31" t="str">
        <f t="shared" si="147"/>
        <v/>
      </c>
      <c r="L687" s="32">
        <f t="shared" si="143"/>
        <v>0</v>
      </c>
      <c r="M687" s="3">
        <f t="shared" si="144"/>
        <v>0</v>
      </c>
      <c r="N687" s="3" t="str">
        <f t="shared" si="148"/>
        <v/>
      </c>
      <c r="S687" s="3">
        <f t="shared" si="149"/>
        <v>0</v>
      </c>
      <c r="T687" s="33">
        <f>SUM($K$5:K687)</f>
        <v>230.46536368671605</v>
      </c>
      <c r="U687" s="34">
        <f t="shared" si="150"/>
        <v>0</v>
      </c>
      <c r="V687" s="35" t="str">
        <f t="shared" si="153"/>
        <v/>
      </c>
      <c r="W687" s="36">
        <f t="shared" si="145"/>
        <v>0</v>
      </c>
      <c r="X687" s="35" t="str">
        <f t="shared" si="146"/>
        <v/>
      </c>
      <c r="AA687"/>
      <c r="AB687"/>
      <c r="AC687"/>
      <c r="AD687"/>
      <c r="AE687"/>
    </row>
    <row r="688" spans="1:31" ht="14.4">
      <c r="A688"/>
      <c r="B688"/>
      <c r="C688"/>
      <c r="D688"/>
      <c r="E688" s="25" t="s">
        <v>61</v>
      </c>
      <c r="F688" s="26" t="str">
        <f t="shared" si="140"/>
        <v/>
      </c>
      <c r="G688" s="27" t="str">
        <f t="shared" si="141"/>
        <v/>
      </c>
      <c r="H688" s="37" t="str">
        <f t="shared" si="151"/>
        <v/>
      </c>
      <c r="I688" s="29" t="str">
        <f t="shared" si="152"/>
        <v/>
      </c>
      <c r="J688" s="30">
        <f t="shared" si="142"/>
        <v>0</v>
      </c>
      <c r="K688" s="31" t="str">
        <f t="shared" si="147"/>
        <v/>
      </c>
      <c r="L688" s="32">
        <f t="shared" si="143"/>
        <v>0</v>
      </c>
      <c r="M688" s="3">
        <f t="shared" si="144"/>
        <v>0</v>
      </c>
      <c r="N688" s="3" t="str">
        <f t="shared" si="148"/>
        <v/>
      </c>
      <c r="S688" s="3">
        <f t="shared" si="149"/>
        <v>0</v>
      </c>
      <c r="T688" s="33">
        <f>SUM($K$5:K688)</f>
        <v>230.46536368671605</v>
      </c>
      <c r="U688" s="34">
        <f t="shared" si="150"/>
        <v>0</v>
      </c>
      <c r="V688" s="35" t="str">
        <f t="shared" si="153"/>
        <v/>
      </c>
      <c r="W688" s="36">
        <f t="shared" si="145"/>
        <v>0</v>
      </c>
      <c r="X688" s="35" t="str">
        <f t="shared" si="146"/>
        <v/>
      </c>
      <c r="AA688"/>
      <c r="AB688"/>
      <c r="AC688"/>
      <c r="AD688"/>
      <c r="AE688"/>
    </row>
    <row r="689" spans="1:31" ht="14.4">
      <c r="A689"/>
      <c r="B689"/>
      <c r="C689"/>
      <c r="D689"/>
      <c r="E689" s="25" t="s">
        <v>61</v>
      </c>
      <c r="F689" s="26" t="str">
        <f t="shared" si="140"/>
        <v/>
      </c>
      <c r="G689" s="27" t="str">
        <f t="shared" si="141"/>
        <v/>
      </c>
      <c r="H689" s="37" t="str">
        <f t="shared" si="151"/>
        <v/>
      </c>
      <c r="I689" s="29" t="str">
        <f t="shared" si="152"/>
        <v/>
      </c>
      <c r="J689" s="30">
        <f t="shared" si="142"/>
        <v>0</v>
      </c>
      <c r="K689" s="31" t="str">
        <f t="shared" si="147"/>
        <v/>
      </c>
      <c r="L689" s="32">
        <f t="shared" si="143"/>
        <v>0</v>
      </c>
      <c r="M689" s="3">
        <f t="shared" si="144"/>
        <v>0</v>
      </c>
      <c r="N689" s="3" t="str">
        <f t="shared" si="148"/>
        <v/>
      </c>
      <c r="S689" s="3">
        <f t="shared" si="149"/>
        <v>0</v>
      </c>
      <c r="T689" s="33">
        <f>SUM($K$5:K689)</f>
        <v>230.46536368671605</v>
      </c>
      <c r="U689" s="34">
        <f t="shared" si="150"/>
        <v>0</v>
      </c>
      <c r="V689" s="35" t="str">
        <f t="shared" si="153"/>
        <v/>
      </c>
      <c r="W689" s="36">
        <f t="shared" si="145"/>
        <v>0</v>
      </c>
      <c r="X689" s="35" t="str">
        <f t="shared" si="146"/>
        <v/>
      </c>
      <c r="AA689"/>
      <c r="AB689"/>
      <c r="AC689"/>
      <c r="AD689"/>
      <c r="AE689"/>
    </row>
    <row r="690" spans="1:31" ht="14.4">
      <c r="A690"/>
      <c r="B690"/>
      <c r="C690"/>
      <c r="D690"/>
      <c r="E690" s="25" t="s">
        <v>61</v>
      </c>
      <c r="F690" s="26" t="str">
        <f t="shared" si="140"/>
        <v/>
      </c>
      <c r="G690" s="27" t="str">
        <f t="shared" si="141"/>
        <v/>
      </c>
      <c r="H690" s="37" t="str">
        <f t="shared" si="151"/>
        <v/>
      </c>
      <c r="I690" s="29" t="str">
        <f t="shared" si="152"/>
        <v/>
      </c>
      <c r="J690" s="30">
        <f t="shared" si="142"/>
        <v>0</v>
      </c>
      <c r="K690" s="31" t="str">
        <f t="shared" si="147"/>
        <v/>
      </c>
      <c r="L690" s="32">
        <f t="shared" si="143"/>
        <v>0</v>
      </c>
      <c r="M690" s="3">
        <f t="shared" si="144"/>
        <v>0</v>
      </c>
      <c r="N690" s="3" t="str">
        <f t="shared" si="148"/>
        <v/>
      </c>
      <c r="S690" s="3">
        <f t="shared" si="149"/>
        <v>0</v>
      </c>
      <c r="T690" s="33">
        <f>SUM($K$5:K690)</f>
        <v>230.46536368671605</v>
      </c>
      <c r="U690" s="34">
        <f t="shared" si="150"/>
        <v>0</v>
      </c>
      <c r="V690" s="35" t="str">
        <f t="shared" si="153"/>
        <v/>
      </c>
      <c r="W690" s="36">
        <f t="shared" si="145"/>
        <v>0</v>
      </c>
      <c r="X690" s="35" t="str">
        <f t="shared" si="146"/>
        <v/>
      </c>
      <c r="AA690"/>
      <c r="AB690"/>
      <c r="AC690"/>
      <c r="AD690"/>
      <c r="AE690"/>
    </row>
    <row r="691" spans="1:31" ht="14.4">
      <c r="A691"/>
      <c r="B691"/>
      <c r="C691"/>
      <c r="D691"/>
      <c r="E691" s="25" t="s">
        <v>61</v>
      </c>
      <c r="F691" s="26" t="str">
        <f t="shared" si="140"/>
        <v/>
      </c>
      <c r="G691" s="27" t="str">
        <f t="shared" si="141"/>
        <v/>
      </c>
      <c r="H691" s="37" t="str">
        <f t="shared" si="151"/>
        <v/>
      </c>
      <c r="I691" s="29" t="str">
        <f t="shared" si="152"/>
        <v/>
      </c>
      <c r="J691" s="30">
        <f t="shared" si="142"/>
        <v>0</v>
      </c>
      <c r="K691" s="31" t="str">
        <f t="shared" si="147"/>
        <v/>
      </c>
      <c r="L691" s="32">
        <f t="shared" si="143"/>
        <v>0</v>
      </c>
      <c r="M691" s="3">
        <f t="shared" si="144"/>
        <v>0</v>
      </c>
      <c r="N691" s="3" t="str">
        <f t="shared" si="148"/>
        <v/>
      </c>
      <c r="S691" s="3">
        <f t="shared" si="149"/>
        <v>0</v>
      </c>
      <c r="T691" s="33">
        <f>SUM($K$5:K691)</f>
        <v>230.46536368671605</v>
      </c>
      <c r="U691" s="34">
        <f t="shared" si="150"/>
        <v>0</v>
      </c>
      <c r="V691" s="35" t="str">
        <f t="shared" si="153"/>
        <v/>
      </c>
      <c r="W691" s="36">
        <f t="shared" si="145"/>
        <v>0</v>
      </c>
      <c r="X691" s="35" t="str">
        <f t="shared" si="146"/>
        <v/>
      </c>
      <c r="AA691"/>
      <c r="AB691"/>
      <c r="AC691"/>
      <c r="AD691"/>
      <c r="AE691"/>
    </row>
    <row r="692" spans="1:31" ht="14.4">
      <c r="A692"/>
      <c r="B692"/>
      <c r="C692"/>
      <c r="D692"/>
      <c r="E692" s="25" t="s">
        <v>61</v>
      </c>
      <c r="F692" s="26" t="str">
        <f t="shared" si="140"/>
        <v/>
      </c>
      <c r="G692" s="27" t="str">
        <f t="shared" si="141"/>
        <v/>
      </c>
      <c r="H692" s="37" t="str">
        <f t="shared" si="151"/>
        <v/>
      </c>
      <c r="I692" s="29" t="str">
        <f t="shared" si="152"/>
        <v/>
      </c>
      <c r="J692" s="30">
        <f t="shared" si="142"/>
        <v>0</v>
      </c>
      <c r="K692" s="31" t="str">
        <f t="shared" si="147"/>
        <v/>
      </c>
      <c r="L692" s="32">
        <f t="shared" si="143"/>
        <v>0</v>
      </c>
      <c r="M692" s="3">
        <f t="shared" si="144"/>
        <v>0</v>
      </c>
      <c r="N692" s="3" t="str">
        <f t="shared" si="148"/>
        <v/>
      </c>
      <c r="S692" s="3">
        <f t="shared" si="149"/>
        <v>0</v>
      </c>
      <c r="T692" s="33">
        <f>SUM($K$5:K692)</f>
        <v>230.46536368671605</v>
      </c>
      <c r="U692" s="34">
        <f t="shared" si="150"/>
        <v>0</v>
      </c>
      <c r="V692" s="35" t="str">
        <f t="shared" si="153"/>
        <v/>
      </c>
      <c r="W692" s="36">
        <f t="shared" si="145"/>
        <v>0</v>
      </c>
      <c r="X692" s="35" t="str">
        <f t="shared" si="146"/>
        <v/>
      </c>
      <c r="AA692"/>
      <c r="AB692"/>
      <c r="AC692"/>
      <c r="AD692"/>
      <c r="AE692"/>
    </row>
    <row r="693" spans="1:31" ht="14.4">
      <c r="A693"/>
      <c r="B693"/>
      <c r="C693"/>
      <c r="D693"/>
      <c r="E693" s="25" t="s">
        <v>61</v>
      </c>
      <c r="F693" s="26" t="str">
        <f t="shared" si="140"/>
        <v/>
      </c>
      <c r="G693" s="27" t="str">
        <f t="shared" si="141"/>
        <v/>
      </c>
      <c r="H693" s="37" t="str">
        <f t="shared" si="151"/>
        <v/>
      </c>
      <c r="I693" s="29" t="str">
        <f t="shared" si="152"/>
        <v/>
      </c>
      <c r="J693" s="30">
        <f t="shared" si="142"/>
        <v>0</v>
      </c>
      <c r="K693" s="31" t="str">
        <f t="shared" si="147"/>
        <v/>
      </c>
      <c r="L693" s="32">
        <f t="shared" si="143"/>
        <v>0</v>
      </c>
      <c r="M693" s="3">
        <f t="shared" si="144"/>
        <v>0</v>
      </c>
      <c r="N693" s="3" t="str">
        <f t="shared" si="148"/>
        <v/>
      </c>
      <c r="S693" s="3">
        <f t="shared" si="149"/>
        <v>0</v>
      </c>
      <c r="T693" s="33">
        <f>SUM($K$5:K693)</f>
        <v>230.46536368671605</v>
      </c>
      <c r="U693" s="34">
        <f t="shared" si="150"/>
        <v>0</v>
      </c>
      <c r="V693" s="35" t="str">
        <f t="shared" si="153"/>
        <v/>
      </c>
      <c r="W693" s="36">
        <f t="shared" si="145"/>
        <v>0</v>
      </c>
      <c r="X693" s="35" t="str">
        <f t="shared" si="146"/>
        <v/>
      </c>
      <c r="AA693"/>
      <c r="AB693"/>
      <c r="AC693"/>
      <c r="AD693"/>
      <c r="AE693"/>
    </row>
    <row r="694" spans="1:31" ht="14.4">
      <c r="A694"/>
      <c r="B694"/>
      <c r="C694"/>
      <c r="D694"/>
      <c r="E694" s="25" t="s">
        <v>61</v>
      </c>
      <c r="F694" s="26" t="str">
        <f t="shared" si="140"/>
        <v/>
      </c>
      <c r="G694" s="27" t="str">
        <f t="shared" si="141"/>
        <v/>
      </c>
      <c r="H694" s="37" t="str">
        <f t="shared" si="151"/>
        <v/>
      </c>
      <c r="I694" s="29" t="str">
        <f t="shared" si="152"/>
        <v/>
      </c>
      <c r="J694" s="30">
        <f t="shared" si="142"/>
        <v>0</v>
      </c>
      <c r="K694" s="31" t="str">
        <f t="shared" si="147"/>
        <v/>
      </c>
      <c r="L694" s="32">
        <f t="shared" si="143"/>
        <v>0</v>
      </c>
      <c r="M694" s="3">
        <f t="shared" si="144"/>
        <v>0</v>
      </c>
      <c r="N694" s="3" t="str">
        <f t="shared" si="148"/>
        <v/>
      </c>
      <c r="S694" s="3">
        <f t="shared" si="149"/>
        <v>0</v>
      </c>
      <c r="T694" s="33">
        <f>SUM($K$5:K694)</f>
        <v>230.46536368671605</v>
      </c>
      <c r="U694" s="34">
        <f t="shared" si="150"/>
        <v>0</v>
      </c>
      <c r="V694" s="35" t="str">
        <f t="shared" si="153"/>
        <v/>
      </c>
      <c r="W694" s="36">
        <f t="shared" si="145"/>
        <v>0</v>
      </c>
      <c r="X694" s="35" t="str">
        <f t="shared" si="146"/>
        <v/>
      </c>
      <c r="AA694"/>
      <c r="AB694"/>
      <c r="AC694"/>
      <c r="AD694"/>
      <c r="AE694"/>
    </row>
    <row r="695" spans="1:31" ht="14.4">
      <c r="A695"/>
      <c r="B695"/>
      <c r="C695"/>
      <c r="D695"/>
      <c r="E695" s="25" t="s">
        <v>61</v>
      </c>
      <c r="F695" s="26" t="str">
        <f t="shared" si="140"/>
        <v/>
      </c>
      <c r="G695" s="27" t="str">
        <f t="shared" si="141"/>
        <v/>
      </c>
      <c r="H695" s="37" t="str">
        <f t="shared" si="151"/>
        <v/>
      </c>
      <c r="I695" s="29" t="str">
        <f t="shared" si="152"/>
        <v/>
      </c>
      <c r="J695" s="30">
        <f t="shared" si="142"/>
        <v>0</v>
      </c>
      <c r="K695" s="31" t="str">
        <f t="shared" si="147"/>
        <v/>
      </c>
      <c r="L695" s="32">
        <f t="shared" si="143"/>
        <v>0</v>
      </c>
      <c r="M695" s="3">
        <f t="shared" si="144"/>
        <v>0</v>
      </c>
      <c r="N695" s="3" t="str">
        <f t="shared" si="148"/>
        <v/>
      </c>
      <c r="S695" s="3">
        <f t="shared" si="149"/>
        <v>0</v>
      </c>
      <c r="T695" s="33">
        <f>SUM($K$5:K695)</f>
        <v>230.46536368671605</v>
      </c>
      <c r="U695" s="34">
        <f t="shared" si="150"/>
        <v>0</v>
      </c>
      <c r="V695" s="35" t="str">
        <f t="shared" si="153"/>
        <v/>
      </c>
      <c r="W695" s="36">
        <f t="shared" si="145"/>
        <v>0</v>
      </c>
      <c r="X695" s="35" t="str">
        <f t="shared" si="146"/>
        <v/>
      </c>
      <c r="AA695"/>
      <c r="AB695"/>
      <c r="AC695"/>
      <c r="AD695"/>
      <c r="AE695"/>
    </row>
    <row r="696" spans="1:31" ht="14.4">
      <c r="A696"/>
      <c r="B696"/>
      <c r="C696"/>
      <c r="D696"/>
      <c r="E696" s="25" t="s">
        <v>61</v>
      </c>
      <c r="F696" s="26" t="str">
        <f t="shared" si="140"/>
        <v/>
      </c>
      <c r="G696" s="27" t="str">
        <f t="shared" si="141"/>
        <v/>
      </c>
      <c r="H696" s="37" t="str">
        <f t="shared" si="151"/>
        <v/>
      </c>
      <c r="I696" s="29" t="str">
        <f t="shared" si="152"/>
        <v/>
      </c>
      <c r="J696" s="30">
        <f t="shared" si="142"/>
        <v>0</v>
      </c>
      <c r="K696" s="31" t="str">
        <f t="shared" si="147"/>
        <v/>
      </c>
      <c r="L696" s="32">
        <f t="shared" si="143"/>
        <v>0</v>
      </c>
      <c r="M696" s="3">
        <f t="shared" si="144"/>
        <v>0</v>
      </c>
      <c r="N696" s="3" t="str">
        <f t="shared" si="148"/>
        <v/>
      </c>
      <c r="S696" s="3">
        <f t="shared" si="149"/>
        <v>0</v>
      </c>
      <c r="T696" s="33">
        <f>SUM($K$5:K696)</f>
        <v>230.46536368671605</v>
      </c>
      <c r="U696" s="34">
        <f t="shared" si="150"/>
        <v>0</v>
      </c>
      <c r="V696" s="35" t="str">
        <f t="shared" si="153"/>
        <v/>
      </c>
      <c r="W696" s="36">
        <f t="shared" si="145"/>
        <v>0</v>
      </c>
      <c r="X696" s="35" t="str">
        <f t="shared" si="146"/>
        <v/>
      </c>
      <c r="AA696"/>
      <c r="AB696"/>
      <c r="AC696"/>
      <c r="AD696"/>
      <c r="AE696"/>
    </row>
    <row r="697" spans="1:31" ht="14.4">
      <c r="A697"/>
      <c r="B697"/>
      <c r="C697"/>
      <c r="D697"/>
      <c r="E697" s="25" t="s">
        <v>61</v>
      </c>
      <c r="F697" s="26" t="str">
        <f t="shared" si="140"/>
        <v/>
      </c>
      <c r="G697" s="27" t="str">
        <f t="shared" si="141"/>
        <v/>
      </c>
      <c r="H697" s="37" t="str">
        <f t="shared" si="151"/>
        <v/>
      </c>
      <c r="I697" s="29" t="str">
        <f t="shared" si="152"/>
        <v/>
      </c>
      <c r="J697" s="30">
        <f t="shared" si="142"/>
        <v>0</v>
      </c>
      <c r="K697" s="31" t="str">
        <f t="shared" si="147"/>
        <v/>
      </c>
      <c r="L697" s="32">
        <f t="shared" si="143"/>
        <v>0</v>
      </c>
      <c r="M697" s="3">
        <f t="shared" si="144"/>
        <v>0</v>
      </c>
      <c r="N697" s="3" t="str">
        <f t="shared" si="148"/>
        <v/>
      </c>
      <c r="S697" s="3">
        <f t="shared" si="149"/>
        <v>0</v>
      </c>
      <c r="T697" s="33">
        <f>SUM($K$5:K697)</f>
        <v>230.46536368671605</v>
      </c>
      <c r="U697" s="34">
        <f t="shared" si="150"/>
        <v>0</v>
      </c>
      <c r="V697" s="35" t="str">
        <f t="shared" si="153"/>
        <v/>
      </c>
      <c r="W697" s="36">
        <f t="shared" si="145"/>
        <v>0</v>
      </c>
      <c r="X697" s="35" t="str">
        <f t="shared" si="146"/>
        <v/>
      </c>
      <c r="AA697"/>
      <c r="AB697"/>
      <c r="AC697"/>
      <c r="AD697"/>
      <c r="AE697"/>
    </row>
    <row r="698" spans="1:31" ht="14.4">
      <c r="A698"/>
      <c r="B698"/>
      <c r="C698"/>
      <c r="D698"/>
      <c r="E698" s="25" t="s">
        <v>61</v>
      </c>
      <c r="F698" s="26" t="str">
        <f t="shared" si="140"/>
        <v/>
      </c>
      <c r="G698" s="27" t="str">
        <f t="shared" si="141"/>
        <v/>
      </c>
      <c r="H698" s="37" t="str">
        <f t="shared" si="151"/>
        <v/>
      </c>
      <c r="I698" s="29" t="str">
        <f t="shared" si="152"/>
        <v/>
      </c>
      <c r="J698" s="30">
        <f t="shared" si="142"/>
        <v>0</v>
      </c>
      <c r="K698" s="31" t="str">
        <f t="shared" si="147"/>
        <v/>
      </c>
      <c r="L698" s="32">
        <f t="shared" si="143"/>
        <v>0</v>
      </c>
      <c r="M698" s="3">
        <f t="shared" si="144"/>
        <v>0</v>
      </c>
      <c r="N698" s="3" t="str">
        <f t="shared" si="148"/>
        <v/>
      </c>
      <c r="S698" s="3">
        <f t="shared" si="149"/>
        <v>0</v>
      </c>
      <c r="T698" s="33">
        <f>SUM($K$5:K698)</f>
        <v>230.46536368671605</v>
      </c>
      <c r="U698" s="34">
        <f t="shared" si="150"/>
        <v>0</v>
      </c>
      <c r="V698" s="35" t="str">
        <f t="shared" si="153"/>
        <v/>
      </c>
      <c r="W698" s="36">
        <f t="shared" si="145"/>
        <v>0</v>
      </c>
      <c r="X698" s="35" t="str">
        <f t="shared" si="146"/>
        <v/>
      </c>
      <c r="AA698"/>
      <c r="AB698"/>
      <c r="AC698"/>
      <c r="AD698"/>
      <c r="AE698"/>
    </row>
    <row r="699" spans="1:31" ht="14.4">
      <c r="A699"/>
      <c r="B699"/>
      <c r="C699"/>
      <c r="D699"/>
      <c r="E699" s="25" t="s">
        <v>61</v>
      </c>
      <c r="F699" s="26" t="str">
        <f t="shared" si="140"/>
        <v/>
      </c>
      <c r="G699" s="27" t="str">
        <f t="shared" si="141"/>
        <v/>
      </c>
      <c r="H699" s="37" t="str">
        <f t="shared" si="151"/>
        <v/>
      </c>
      <c r="I699" s="29" t="str">
        <f t="shared" si="152"/>
        <v/>
      </c>
      <c r="J699" s="30">
        <f t="shared" si="142"/>
        <v>0</v>
      </c>
      <c r="K699" s="31" t="str">
        <f t="shared" si="147"/>
        <v/>
      </c>
      <c r="L699" s="32">
        <f t="shared" si="143"/>
        <v>0</v>
      </c>
      <c r="M699" s="3">
        <f t="shared" si="144"/>
        <v>0</v>
      </c>
      <c r="N699" s="3" t="str">
        <f t="shared" si="148"/>
        <v/>
      </c>
      <c r="S699" s="3">
        <f t="shared" si="149"/>
        <v>0</v>
      </c>
      <c r="T699" s="33">
        <f>SUM($K$5:K699)</f>
        <v>230.46536368671605</v>
      </c>
      <c r="U699" s="34">
        <f t="shared" si="150"/>
        <v>0</v>
      </c>
      <c r="V699" s="35" t="str">
        <f t="shared" si="153"/>
        <v/>
      </c>
      <c r="W699" s="36">
        <f t="shared" si="145"/>
        <v>0</v>
      </c>
      <c r="X699" s="35" t="str">
        <f t="shared" si="146"/>
        <v/>
      </c>
      <c r="AA699"/>
      <c r="AB699"/>
      <c r="AC699"/>
      <c r="AD699"/>
      <c r="AE699"/>
    </row>
    <row r="700" spans="1:31" ht="14.4">
      <c r="A700"/>
      <c r="B700"/>
      <c r="C700"/>
      <c r="D700"/>
      <c r="E700" s="25" t="s">
        <v>61</v>
      </c>
      <c r="F700" s="26" t="str">
        <f t="shared" si="140"/>
        <v/>
      </c>
      <c r="G700" s="27" t="str">
        <f t="shared" si="141"/>
        <v/>
      </c>
      <c r="H700" s="37" t="str">
        <f t="shared" si="151"/>
        <v/>
      </c>
      <c r="I700" s="29" t="str">
        <f t="shared" si="152"/>
        <v/>
      </c>
      <c r="J700" s="30">
        <f t="shared" si="142"/>
        <v>0</v>
      </c>
      <c r="K700" s="31" t="str">
        <f t="shared" si="147"/>
        <v/>
      </c>
      <c r="L700" s="32">
        <f t="shared" si="143"/>
        <v>0</v>
      </c>
      <c r="M700" s="3">
        <f t="shared" si="144"/>
        <v>0</v>
      </c>
      <c r="N700" s="3" t="str">
        <f t="shared" si="148"/>
        <v/>
      </c>
      <c r="S700" s="3">
        <f t="shared" si="149"/>
        <v>0</v>
      </c>
      <c r="T700" s="33">
        <f>SUM($K$5:K700)</f>
        <v>230.46536368671605</v>
      </c>
      <c r="U700" s="34">
        <f t="shared" si="150"/>
        <v>0</v>
      </c>
      <c r="V700" s="35" t="str">
        <f t="shared" si="153"/>
        <v/>
      </c>
      <c r="W700" s="36">
        <f t="shared" si="145"/>
        <v>0</v>
      </c>
      <c r="X700" s="35" t="str">
        <f t="shared" si="146"/>
        <v/>
      </c>
      <c r="AA700"/>
      <c r="AB700"/>
      <c r="AC700"/>
      <c r="AD700"/>
      <c r="AE700"/>
    </row>
    <row r="701" spans="1:31" ht="14.4">
      <c r="A701"/>
      <c r="B701"/>
      <c r="C701"/>
      <c r="D701"/>
      <c r="E701" s="25" t="s">
        <v>61</v>
      </c>
      <c r="F701" s="26" t="str">
        <f t="shared" si="140"/>
        <v/>
      </c>
      <c r="G701" s="27" t="str">
        <f t="shared" si="141"/>
        <v/>
      </c>
      <c r="H701" s="37" t="str">
        <f t="shared" si="151"/>
        <v/>
      </c>
      <c r="I701" s="29" t="str">
        <f t="shared" si="152"/>
        <v/>
      </c>
      <c r="J701" s="30">
        <f t="shared" si="142"/>
        <v>0</v>
      </c>
      <c r="K701" s="31" t="str">
        <f t="shared" si="147"/>
        <v/>
      </c>
      <c r="L701" s="32">
        <f t="shared" si="143"/>
        <v>0</v>
      </c>
      <c r="M701" s="3">
        <f t="shared" si="144"/>
        <v>0</v>
      </c>
      <c r="N701" s="3" t="str">
        <f t="shared" si="148"/>
        <v/>
      </c>
      <c r="S701" s="3">
        <f t="shared" si="149"/>
        <v>0</v>
      </c>
      <c r="T701" s="33">
        <f>SUM($K$5:K701)</f>
        <v>230.46536368671605</v>
      </c>
      <c r="U701" s="34">
        <f t="shared" si="150"/>
        <v>0</v>
      </c>
      <c r="V701" s="35" t="str">
        <f t="shared" si="153"/>
        <v/>
      </c>
      <c r="W701" s="36">
        <f t="shared" si="145"/>
        <v>0</v>
      </c>
      <c r="X701" s="35" t="str">
        <f t="shared" si="146"/>
        <v/>
      </c>
      <c r="AA701"/>
      <c r="AB701"/>
      <c r="AC701"/>
      <c r="AD701"/>
      <c r="AE701"/>
    </row>
    <row r="702" spans="1:31" ht="14.4">
      <c r="A702"/>
      <c r="B702"/>
      <c r="C702"/>
      <c r="D702"/>
      <c r="E702" s="25" t="s">
        <v>61</v>
      </c>
      <c r="F702" s="26" t="str">
        <f t="shared" si="140"/>
        <v/>
      </c>
      <c r="G702" s="27" t="str">
        <f t="shared" si="141"/>
        <v/>
      </c>
      <c r="H702" s="37" t="str">
        <f t="shared" si="151"/>
        <v/>
      </c>
      <c r="I702" s="29" t="str">
        <f t="shared" si="152"/>
        <v/>
      </c>
      <c r="J702" s="30">
        <f t="shared" si="142"/>
        <v>0</v>
      </c>
      <c r="K702" s="31" t="str">
        <f t="shared" si="147"/>
        <v/>
      </c>
      <c r="L702" s="32">
        <f t="shared" si="143"/>
        <v>0</v>
      </c>
      <c r="M702" s="3">
        <f t="shared" si="144"/>
        <v>0</v>
      </c>
      <c r="N702" s="3" t="str">
        <f t="shared" si="148"/>
        <v/>
      </c>
      <c r="S702" s="3">
        <f t="shared" si="149"/>
        <v>0</v>
      </c>
      <c r="T702" s="33">
        <f>SUM($K$5:K702)</f>
        <v>230.46536368671605</v>
      </c>
      <c r="U702" s="34">
        <f t="shared" si="150"/>
        <v>0</v>
      </c>
      <c r="V702" s="35" t="str">
        <f t="shared" si="153"/>
        <v/>
      </c>
      <c r="W702" s="36">
        <f t="shared" si="145"/>
        <v>0</v>
      </c>
      <c r="X702" s="35" t="str">
        <f t="shared" si="146"/>
        <v/>
      </c>
      <c r="AA702"/>
      <c r="AB702"/>
      <c r="AC702"/>
      <c r="AD702"/>
      <c r="AE702"/>
    </row>
    <row r="703" spans="1:31" ht="14.4">
      <c r="A703"/>
      <c r="B703"/>
      <c r="C703"/>
      <c r="D703"/>
      <c r="E703" s="25" t="s">
        <v>61</v>
      </c>
      <c r="F703" s="26" t="str">
        <f t="shared" si="140"/>
        <v/>
      </c>
      <c r="G703" s="27" t="str">
        <f t="shared" si="141"/>
        <v/>
      </c>
      <c r="H703" s="37" t="str">
        <f t="shared" si="151"/>
        <v/>
      </c>
      <c r="I703" s="29" t="str">
        <f t="shared" si="152"/>
        <v/>
      </c>
      <c r="J703" s="30">
        <f t="shared" si="142"/>
        <v>0</v>
      </c>
      <c r="K703" s="31" t="str">
        <f t="shared" si="147"/>
        <v/>
      </c>
      <c r="L703" s="32">
        <f t="shared" si="143"/>
        <v>0</v>
      </c>
      <c r="M703" s="3">
        <f t="shared" si="144"/>
        <v>0</v>
      </c>
      <c r="N703" s="3" t="str">
        <f t="shared" si="148"/>
        <v/>
      </c>
      <c r="S703" s="3">
        <f t="shared" si="149"/>
        <v>0</v>
      </c>
      <c r="T703" s="33">
        <f>SUM($K$5:K703)</f>
        <v>230.46536368671605</v>
      </c>
      <c r="U703" s="34">
        <f t="shared" si="150"/>
        <v>0</v>
      </c>
      <c r="V703" s="35" t="str">
        <f t="shared" si="153"/>
        <v/>
      </c>
      <c r="W703" s="36">
        <f t="shared" si="145"/>
        <v>0</v>
      </c>
      <c r="X703" s="35" t="str">
        <f t="shared" si="146"/>
        <v/>
      </c>
      <c r="AA703"/>
      <c r="AB703"/>
      <c r="AC703"/>
      <c r="AD703"/>
      <c r="AE703"/>
    </row>
    <row r="704" spans="1:31" ht="14.4">
      <c r="A704"/>
      <c r="B704"/>
      <c r="C704"/>
      <c r="D704"/>
      <c r="E704" s="25" t="s">
        <v>61</v>
      </c>
      <c r="F704" s="26" t="str">
        <f t="shared" si="140"/>
        <v/>
      </c>
      <c r="G704" s="27" t="str">
        <f t="shared" si="141"/>
        <v/>
      </c>
      <c r="H704" s="37" t="str">
        <f t="shared" si="151"/>
        <v/>
      </c>
      <c r="I704" s="29" t="str">
        <f t="shared" si="152"/>
        <v/>
      </c>
      <c r="J704" s="30">
        <f t="shared" si="142"/>
        <v>0</v>
      </c>
      <c r="K704" s="31" t="str">
        <f t="shared" si="147"/>
        <v/>
      </c>
      <c r="L704" s="32">
        <f t="shared" si="143"/>
        <v>0</v>
      </c>
      <c r="M704" s="3">
        <f t="shared" si="144"/>
        <v>0</v>
      </c>
      <c r="N704" s="3" t="str">
        <f t="shared" si="148"/>
        <v/>
      </c>
      <c r="S704" s="3">
        <f t="shared" si="149"/>
        <v>0</v>
      </c>
      <c r="T704" s="33">
        <f>SUM($K$5:K704)</f>
        <v>230.46536368671605</v>
      </c>
      <c r="U704" s="34">
        <f t="shared" si="150"/>
        <v>0</v>
      </c>
      <c r="V704" s="35" t="str">
        <f t="shared" si="153"/>
        <v/>
      </c>
      <c r="W704" s="36">
        <f t="shared" si="145"/>
        <v>0</v>
      </c>
      <c r="X704" s="35" t="str">
        <f t="shared" si="146"/>
        <v/>
      </c>
      <c r="AA704"/>
      <c r="AB704"/>
      <c r="AC704"/>
      <c r="AD704"/>
      <c r="AE704"/>
    </row>
    <row r="705" spans="1:31" ht="14.4">
      <c r="A705"/>
      <c r="B705"/>
      <c r="C705"/>
      <c r="D705"/>
      <c r="E705" s="25" t="s">
        <v>61</v>
      </c>
      <c r="F705" s="26" t="str">
        <f t="shared" si="140"/>
        <v/>
      </c>
      <c r="G705" s="27" t="str">
        <f t="shared" si="141"/>
        <v/>
      </c>
      <c r="H705" s="37" t="str">
        <f t="shared" si="151"/>
        <v/>
      </c>
      <c r="I705" s="29" t="str">
        <f t="shared" si="152"/>
        <v/>
      </c>
      <c r="J705" s="30">
        <f t="shared" si="142"/>
        <v>0</v>
      </c>
      <c r="K705" s="31" t="str">
        <f t="shared" si="147"/>
        <v/>
      </c>
      <c r="L705" s="32">
        <f t="shared" si="143"/>
        <v>0</v>
      </c>
      <c r="M705" s="3">
        <f t="shared" si="144"/>
        <v>0</v>
      </c>
      <c r="N705" s="3" t="str">
        <f t="shared" si="148"/>
        <v/>
      </c>
      <c r="S705" s="3">
        <f t="shared" si="149"/>
        <v>0</v>
      </c>
      <c r="T705" s="33">
        <f>SUM($K$5:K705)</f>
        <v>230.46536368671605</v>
      </c>
      <c r="U705" s="34">
        <f t="shared" si="150"/>
        <v>0</v>
      </c>
      <c r="V705" s="35" t="str">
        <f t="shared" si="153"/>
        <v/>
      </c>
      <c r="W705" s="36">
        <f t="shared" si="145"/>
        <v>0</v>
      </c>
      <c r="X705" s="35" t="str">
        <f t="shared" si="146"/>
        <v/>
      </c>
      <c r="AA705"/>
      <c r="AB705"/>
      <c r="AC705"/>
      <c r="AD705"/>
      <c r="AE705"/>
    </row>
    <row r="706" spans="1:31" ht="14.4">
      <c r="A706"/>
      <c r="B706"/>
      <c r="C706"/>
      <c r="D706"/>
      <c r="E706" s="25" t="s">
        <v>61</v>
      </c>
      <c r="F706" s="26" t="str">
        <f t="shared" si="140"/>
        <v/>
      </c>
      <c r="G706" s="27" t="str">
        <f t="shared" si="141"/>
        <v/>
      </c>
      <c r="H706" s="37" t="str">
        <f t="shared" si="151"/>
        <v/>
      </c>
      <c r="I706" s="29" t="str">
        <f t="shared" si="152"/>
        <v/>
      </c>
      <c r="J706" s="30">
        <f t="shared" si="142"/>
        <v>0</v>
      </c>
      <c r="K706" s="31" t="str">
        <f t="shared" si="147"/>
        <v/>
      </c>
      <c r="L706" s="32">
        <f t="shared" si="143"/>
        <v>0</v>
      </c>
      <c r="M706" s="3">
        <f t="shared" si="144"/>
        <v>0</v>
      </c>
      <c r="N706" s="3" t="str">
        <f t="shared" si="148"/>
        <v/>
      </c>
      <c r="S706" s="3">
        <f t="shared" si="149"/>
        <v>0</v>
      </c>
      <c r="T706" s="33">
        <f>SUM($K$5:K706)</f>
        <v>230.46536368671605</v>
      </c>
      <c r="U706" s="34">
        <f t="shared" si="150"/>
        <v>0</v>
      </c>
      <c r="V706" s="35" t="str">
        <f t="shared" si="153"/>
        <v/>
      </c>
      <c r="W706" s="36">
        <f t="shared" si="145"/>
        <v>0</v>
      </c>
      <c r="X706" s="35" t="str">
        <f t="shared" si="146"/>
        <v/>
      </c>
      <c r="AA706"/>
      <c r="AB706"/>
      <c r="AC706"/>
      <c r="AD706"/>
      <c r="AE706"/>
    </row>
    <row r="707" spans="1:31" ht="14.4">
      <c r="A707"/>
      <c r="B707"/>
      <c r="C707"/>
      <c r="D707"/>
      <c r="E707" s="25" t="s">
        <v>61</v>
      </c>
      <c r="F707" s="26" t="str">
        <f t="shared" si="140"/>
        <v/>
      </c>
      <c r="G707" s="27" t="str">
        <f t="shared" si="141"/>
        <v/>
      </c>
      <c r="H707" s="37" t="str">
        <f t="shared" si="151"/>
        <v/>
      </c>
      <c r="I707" s="29" t="str">
        <f t="shared" si="152"/>
        <v/>
      </c>
      <c r="J707" s="30">
        <f t="shared" si="142"/>
        <v>0</v>
      </c>
      <c r="K707" s="31" t="str">
        <f t="shared" si="147"/>
        <v/>
      </c>
      <c r="L707" s="32">
        <f t="shared" si="143"/>
        <v>0</v>
      </c>
      <c r="M707" s="3">
        <f t="shared" si="144"/>
        <v>0</v>
      </c>
      <c r="N707" s="3" t="str">
        <f t="shared" si="148"/>
        <v/>
      </c>
      <c r="S707" s="3">
        <f t="shared" si="149"/>
        <v>0</v>
      </c>
      <c r="T707" s="33">
        <f>SUM($K$5:K707)</f>
        <v>230.46536368671605</v>
      </c>
      <c r="U707" s="34">
        <f t="shared" si="150"/>
        <v>0</v>
      </c>
      <c r="V707" s="35" t="str">
        <f t="shared" si="153"/>
        <v/>
      </c>
      <c r="W707" s="36">
        <f t="shared" si="145"/>
        <v>0</v>
      </c>
      <c r="X707" s="35" t="str">
        <f t="shared" si="146"/>
        <v/>
      </c>
      <c r="AA707"/>
      <c r="AB707"/>
      <c r="AC707"/>
      <c r="AD707"/>
      <c r="AE707"/>
    </row>
    <row r="708" spans="1:31" ht="14.4">
      <c r="A708"/>
      <c r="B708"/>
      <c r="C708"/>
      <c r="D708"/>
      <c r="E708" s="25" t="s">
        <v>61</v>
      </c>
      <c r="F708" s="26" t="str">
        <f t="shared" si="140"/>
        <v/>
      </c>
      <c r="G708" s="27" t="str">
        <f t="shared" si="141"/>
        <v/>
      </c>
      <c r="H708" s="37" t="str">
        <f t="shared" si="151"/>
        <v/>
      </c>
      <c r="I708" s="29" t="str">
        <f t="shared" si="152"/>
        <v/>
      </c>
      <c r="J708" s="30">
        <f t="shared" si="142"/>
        <v>0</v>
      </c>
      <c r="K708" s="31" t="str">
        <f t="shared" si="147"/>
        <v/>
      </c>
      <c r="L708" s="32">
        <f t="shared" si="143"/>
        <v>0</v>
      </c>
      <c r="M708" s="3">
        <f t="shared" si="144"/>
        <v>0</v>
      </c>
      <c r="N708" s="3" t="str">
        <f t="shared" si="148"/>
        <v/>
      </c>
      <c r="S708" s="3">
        <f t="shared" si="149"/>
        <v>0</v>
      </c>
      <c r="T708" s="33">
        <f>SUM($K$5:K708)</f>
        <v>230.46536368671605</v>
      </c>
      <c r="U708" s="34">
        <f t="shared" si="150"/>
        <v>0</v>
      </c>
      <c r="V708" s="35" t="str">
        <f t="shared" si="153"/>
        <v/>
      </c>
      <c r="W708" s="36">
        <f t="shared" si="145"/>
        <v>0</v>
      </c>
      <c r="X708" s="35" t="str">
        <f t="shared" si="146"/>
        <v/>
      </c>
      <c r="AA708"/>
      <c r="AB708"/>
      <c r="AC708"/>
      <c r="AD708"/>
      <c r="AE708"/>
    </row>
    <row r="709" spans="1:31" ht="14.4">
      <c r="A709"/>
      <c r="B709"/>
      <c r="C709"/>
      <c r="D709"/>
      <c r="E709" s="25" t="s">
        <v>61</v>
      </c>
      <c r="F709" s="26" t="str">
        <f t="shared" ref="F709:F772" si="154">IF(ISERROR(IF(B709="Redemption",-C709,IF(B709="Dividend",0,C709))/E709),"",IF(B709="Redemption",-C709,IF(B709="Dividend",0,C709))/E709)</f>
        <v/>
      </c>
      <c r="G709" s="27" t="str">
        <f t="shared" ref="G709:G772" si="155">IF(A709&lt;&gt;"",IF(B709="Redemption","",IF(B709="Dividend","",F709*navmf1)),"")</f>
        <v/>
      </c>
      <c r="H709" s="37" t="str">
        <f t="shared" si="151"/>
        <v/>
      </c>
      <c r="I709" s="29" t="str">
        <f t="shared" si="152"/>
        <v/>
      </c>
      <c r="J709" s="30">
        <f t="shared" ref="J709:J772" si="156">IF(A709="",IF(I708=actualvalue,xirrvalue,IF(A709="",0,IF(B709="Purchase",-C709,IF(B709="Dividend",0,IF(B709="Redemption",C709,))))),IF(A709="",0,IF(B709="Purchase",-C709,IF(B709="Dividend",0,IF(B709="Redemption",C709,)))))</f>
        <v>0</v>
      </c>
      <c r="K709" s="31" t="str">
        <f t="shared" si="147"/>
        <v/>
      </c>
      <c r="L709" s="32">
        <f t="shared" ref="L709:L772" si="157">IF(J709=xirrvalue,IF($P$8&lt;0.1,$P$17,date),IF(J709=0,0,IF(J709="","",A709)))</f>
        <v>0</v>
      </c>
      <c r="M709" s="3">
        <f t="shared" ref="M709:M772" si="158">IF(B710="Purchase",C710,0)</f>
        <v>0</v>
      </c>
      <c r="N709" s="3" t="str">
        <f t="shared" si="148"/>
        <v/>
      </c>
      <c r="S709" s="3">
        <f t="shared" si="149"/>
        <v>0</v>
      </c>
      <c r="T709" s="33">
        <f>SUM($K$5:K709)</f>
        <v>230.46536368671605</v>
      </c>
      <c r="U709" s="34">
        <f t="shared" si="150"/>
        <v>0</v>
      </c>
      <c r="V709" s="35" t="str">
        <f t="shared" si="153"/>
        <v/>
      </c>
      <c r="W709" s="36">
        <f t="shared" ref="W709:W772" si="159">IF(J709=xirrvalue,actualvalue,C709)</f>
        <v>0</v>
      </c>
      <c r="X709" s="35" t="str">
        <f t="shared" ref="X709:X772" si="160">IF(E709="","",E709)</f>
        <v/>
      </c>
      <c r="AA709"/>
      <c r="AB709"/>
      <c r="AC709"/>
      <c r="AD709"/>
      <c r="AE709"/>
    </row>
    <row r="710" spans="1:31" ht="14.4">
      <c r="A710"/>
      <c r="B710"/>
      <c r="C710"/>
      <c r="D710"/>
      <c r="E710" s="25" t="s">
        <v>61</v>
      </c>
      <c r="F710" s="26" t="str">
        <f t="shared" si="154"/>
        <v/>
      </c>
      <c r="G710" s="27" t="str">
        <f t="shared" si="155"/>
        <v/>
      </c>
      <c r="H710" s="37" t="str">
        <f t="shared" si="151"/>
        <v/>
      </c>
      <c r="I710" s="29" t="str">
        <f t="shared" si="152"/>
        <v/>
      </c>
      <c r="J710" s="30">
        <f t="shared" si="156"/>
        <v>0</v>
      </c>
      <c r="K710" s="31" t="str">
        <f t="shared" ref="K710:K773" si="161">IF(B710="Purchase",F710,IF(B710="Redemption",F710,IF(B710="Dividend",S710*T709/D710,"")))</f>
        <v/>
      </c>
      <c r="L710" s="32">
        <f t="shared" si="157"/>
        <v>0</v>
      </c>
      <c r="M710" s="3">
        <f t="shared" si="158"/>
        <v>0</v>
      </c>
      <c r="N710" s="3" t="str">
        <f t="shared" ref="N710:N773" si="162">IF(A710="","",IF(ISERROR(E710),ROW(A710),""))</f>
        <v/>
      </c>
      <c r="S710" s="3">
        <f t="shared" ref="S710:S773" si="163">IF(B710="Dividend",C710/H710,0)</f>
        <v>0</v>
      </c>
      <c r="T710" s="33">
        <f>SUM($K$5:K710)</f>
        <v>230.46536368671605</v>
      </c>
      <c r="U710" s="34">
        <f t="shared" ref="U710:U773" si="164">IF(J710=xirrvalue,date,A710)</f>
        <v>0</v>
      </c>
      <c r="V710" s="35" t="str">
        <f t="shared" si="153"/>
        <v/>
      </c>
      <c r="W710" s="36">
        <f t="shared" si="159"/>
        <v>0</v>
      </c>
      <c r="X710" s="35" t="str">
        <f t="shared" si="160"/>
        <v/>
      </c>
      <c r="AA710"/>
      <c r="AB710"/>
      <c r="AC710"/>
      <c r="AD710"/>
      <c r="AE710"/>
    </row>
    <row r="711" spans="1:31" ht="14.4">
      <c r="A711"/>
      <c r="B711"/>
      <c r="C711"/>
      <c r="D711"/>
      <c r="E711" s="25" t="s">
        <v>61</v>
      </c>
      <c r="F711" s="26" t="str">
        <f t="shared" si="154"/>
        <v/>
      </c>
      <c r="G711" s="27" t="str">
        <f t="shared" si="155"/>
        <v/>
      </c>
      <c r="H711" s="37" t="str">
        <f t="shared" ref="H711:H774" si="165">IF(ISERROR(H710+F711),"",H710+F711)</f>
        <v/>
      </c>
      <c r="I711" s="29" t="str">
        <f t="shared" ref="I711:I774" si="166">IF(ISERROR(H711*navmf1),"",H711*navmf1)</f>
        <v/>
      </c>
      <c r="J711" s="30">
        <f t="shared" si="156"/>
        <v>0</v>
      </c>
      <c r="K711" s="31" t="str">
        <f t="shared" si="161"/>
        <v/>
      </c>
      <c r="L711" s="32">
        <f t="shared" si="157"/>
        <v>0</v>
      </c>
      <c r="M711" s="3">
        <f t="shared" si="158"/>
        <v>0</v>
      </c>
      <c r="N711" s="3" t="str">
        <f t="shared" si="162"/>
        <v/>
      </c>
      <c r="S711" s="3">
        <f t="shared" si="163"/>
        <v>0</v>
      </c>
      <c r="T711" s="33">
        <f>SUM($K$5:K711)</f>
        <v>230.46536368671605</v>
      </c>
      <c r="U711" s="34">
        <f t="shared" si="164"/>
        <v>0</v>
      </c>
      <c r="V711" s="35" t="str">
        <f t="shared" si="153"/>
        <v/>
      </c>
      <c r="W711" s="36">
        <f t="shared" si="159"/>
        <v>0</v>
      </c>
      <c r="X711" s="35" t="str">
        <f t="shared" si="160"/>
        <v/>
      </c>
      <c r="AA711"/>
      <c r="AB711"/>
      <c r="AC711"/>
      <c r="AD711"/>
      <c r="AE711"/>
    </row>
    <row r="712" spans="1:31" ht="14.4">
      <c r="A712"/>
      <c r="B712"/>
      <c r="C712"/>
      <c r="D712"/>
      <c r="E712" s="25" t="s">
        <v>61</v>
      </c>
      <c r="F712" s="26" t="str">
        <f t="shared" si="154"/>
        <v/>
      </c>
      <c r="G712" s="27" t="str">
        <f t="shared" si="155"/>
        <v/>
      </c>
      <c r="H712" s="37" t="str">
        <f t="shared" si="165"/>
        <v/>
      </c>
      <c r="I712" s="29" t="str">
        <f t="shared" si="166"/>
        <v/>
      </c>
      <c r="J712" s="30">
        <f t="shared" si="156"/>
        <v>0</v>
      </c>
      <c r="K712" s="31" t="str">
        <f t="shared" si="161"/>
        <v/>
      </c>
      <c r="L712" s="32">
        <f t="shared" si="157"/>
        <v>0</v>
      </c>
      <c r="M712" s="3">
        <f t="shared" si="158"/>
        <v>0</v>
      </c>
      <c r="N712" s="3" t="str">
        <f t="shared" si="162"/>
        <v/>
      </c>
      <c r="S712" s="3">
        <f t="shared" si="163"/>
        <v>0</v>
      </c>
      <c r="T712" s="33">
        <f>SUM($K$5:K712)</f>
        <v>230.46536368671605</v>
      </c>
      <c r="U712" s="34">
        <f t="shared" si="164"/>
        <v>0</v>
      </c>
      <c r="V712" s="35" t="str">
        <f t="shared" si="153"/>
        <v/>
      </c>
      <c r="W712" s="36">
        <f t="shared" si="159"/>
        <v>0</v>
      </c>
      <c r="X712" s="35" t="str">
        <f t="shared" si="160"/>
        <v/>
      </c>
      <c r="AA712"/>
      <c r="AB712"/>
      <c r="AC712"/>
      <c r="AD712"/>
      <c r="AE712"/>
    </row>
    <row r="713" spans="1:31" ht="14.4">
      <c r="A713"/>
      <c r="B713"/>
      <c r="C713"/>
      <c r="D713"/>
      <c r="E713" s="25" t="s">
        <v>61</v>
      </c>
      <c r="F713" s="26" t="str">
        <f t="shared" si="154"/>
        <v/>
      </c>
      <c r="G713" s="27" t="str">
        <f t="shared" si="155"/>
        <v/>
      </c>
      <c r="H713" s="37" t="str">
        <f t="shared" si="165"/>
        <v/>
      </c>
      <c r="I713" s="29" t="str">
        <f t="shared" si="166"/>
        <v/>
      </c>
      <c r="J713" s="30">
        <f t="shared" si="156"/>
        <v>0</v>
      </c>
      <c r="K713" s="31" t="str">
        <f t="shared" si="161"/>
        <v/>
      </c>
      <c r="L713" s="32">
        <f t="shared" si="157"/>
        <v>0</v>
      </c>
      <c r="M713" s="3">
        <f t="shared" si="158"/>
        <v>0</v>
      </c>
      <c r="N713" s="3" t="str">
        <f t="shared" si="162"/>
        <v/>
      </c>
      <c r="S713" s="3">
        <f t="shared" si="163"/>
        <v>0</v>
      </c>
      <c r="T713" s="33">
        <f>SUM($K$5:K713)</f>
        <v>230.46536368671605</v>
      </c>
      <c r="U713" s="34">
        <f t="shared" si="164"/>
        <v>0</v>
      </c>
      <c r="V713" s="35" t="str">
        <f t="shared" ref="V713:V776" si="167">IF(B713="","",B713)</f>
        <v/>
      </c>
      <c r="W713" s="36">
        <f t="shared" si="159"/>
        <v>0</v>
      </c>
      <c r="X713" s="35" t="str">
        <f t="shared" si="160"/>
        <v/>
      </c>
      <c r="AA713"/>
      <c r="AB713"/>
      <c r="AC713"/>
      <c r="AD713"/>
      <c r="AE713"/>
    </row>
    <row r="714" spans="1:31" ht="14.4">
      <c r="A714"/>
      <c r="B714"/>
      <c r="C714"/>
      <c r="D714"/>
      <c r="E714" s="25" t="s">
        <v>61</v>
      </c>
      <c r="F714" s="26" t="str">
        <f t="shared" si="154"/>
        <v/>
      </c>
      <c r="G714" s="27" t="str">
        <f t="shared" si="155"/>
        <v/>
      </c>
      <c r="H714" s="37" t="str">
        <f t="shared" si="165"/>
        <v/>
      </c>
      <c r="I714" s="29" t="str">
        <f t="shared" si="166"/>
        <v/>
      </c>
      <c r="J714" s="30">
        <f t="shared" si="156"/>
        <v>0</v>
      </c>
      <c r="K714" s="31" t="str">
        <f t="shared" si="161"/>
        <v/>
      </c>
      <c r="L714" s="32">
        <f t="shared" si="157"/>
        <v>0</v>
      </c>
      <c r="M714" s="3">
        <f t="shared" si="158"/>
        <v>0</v>
      </c>
      <c r="N714" s="3" t="str">
        <f t="shared" si="162"/>
        <v/>
      </c>
      <c r="S714" s="3">
        <f t="shared" si="163"/>
        <v>0</v>
      </c>
      <c r="T714" s="33">
        <f>SUM($K$5:K714)</f>
        <v>230.46536368671605</v>
      </c>
      <c r="U714" s="34">
        <f t="shared" si="164"/>
        <v>0</v>
      </c>
      <c r="V714" s="35" t="str">
        <f t="shared" si="167"/>
        <v/>
      </c>
      <c r="W714" s="36">
        <f t="shared" si="159"/>
        <v>0</v>
      </c>
      <c r="X714" s="35" t="str">
        <f t="shared" si="160"/>
        <v/>
      </c>
      <c r="AA714"/>
      <c r="AB714"/>
      <c r="AC714"/>
      <c r="AD714"/>
      <c r="AE714"/>
    </row>
    <row r="715" spans="1:31" ht="14.4">
      <c r="A715"/>
      <c r="B715"/>
      <c r="C715"/>
      <c r="D715"/>
      <c r="E715" s="25" t="s">
        <v>61</v>
      </c>
      <c r="F715" s="26" t="str">
        <f t="shared" si="154"/>
        <v/>
      </c>
      <c r="G715" s="27" t="str">
        <f t="shared" si="155"/>
        <v/>
      </c>
      <c r="H715" s="37" t="str">
        <f t="shared" si="165"/>
        <v/>
      </c>
      <c r="I715" s="29" t="str">
        <f t="shared" si="166"/>
        <v/>
      </c>
      <c r="J715" s="30">
        <f t="shared" si="156"/>
        <v>0</v>
      </c>
      <c r="K715" s="31" t="str">
        <f t="shared" si="161"/>
        <v/>
      </c>
      <c r="L715" s="32">
        <f t="shared" si="157"/>
        <v>0</v>
      </c>
      <c r="M715" s="3">
        <f t="shared" si="158"/>
        <v>0</v>
      </c>
      <c r="N715" s="3" t="str">
        <f t="shared" si="162"/>
        <v/>
      </c>
      <c r="S715" s="3">
        <f t="shared" si="163"/>
        <v>0</v>
      </c>
      <c r="T715" s="33">
        <f>SUM($K$5:K715)</f>
        <v>230.46536368671605</v>
      </c>
      <c r="U715" s="34">
        <f t="shared" si="164"/>
        <v>0</v>
      </c>
      <c r="V715" s="35" t="str">
        <f t="shared" si="167"/>
        <v/>
      </c>
      <c r="W715" s="36">
        <f t="shared" si="159"/>
        <v>0</v>
      </c>
      <c r="X715" s="35" t="str">
        <f t="shared" si="160"/>
        <v/>
      </c>
      <c r="AA715"/>
      <c r="AB715"/>
      <c r="AC715"/>
      <c r="AD715"/>
      <c r="AE715"/>
    </row>
    <row r="716" spans="1:31" ht="14.4">
      <c r="A716"/>
      <c r="B716"/>
      <c r="C716"/>
      <c r="D716"/>
      <c r="E716" s="25" t="s">
        <v>61</v>
      </c>
      <c r="F716" s="26" t="str">
        <f t="shared" si="154"/>
        <v/>
      </c>
      <c r="G716" s="27" t="str">
        <f t="shared" si="155"/>
        <v/>
      </c>
      <c r="H716" s="37" t="str">
        <f t="shared" si="165"/>
        <v/>
      </c>
      <c r="I716" s="29" t="str">
        <f t="shared" si="166"/>
        <v/>
      </c>
      <c r="J716" s="30">
        <f t="shared" si="156"/>
        <v>0</v>
      </c>
      <c r="K716" s="31" t="str">
        <f t="shared" si="161"/>
        <v/>
      </c>
      <c r="L716" s="32">
        <f t="shared" si="157"/>
        <v>0</v>
      </c>
      <c r="M716" s="3">
        <f t="shared" si="158"/>
        <v>0</v>
      </c>
      <c r="N716" s="3" t="str">
        <f t="shared" si="162"/>
        <v/>
      </c>
      <c r="S716" s="3">
        <f t="shared" si="163"/>
        <v>0</v>
      </c>
      <c r="T716" s="33">
        <f>SUM($K$5:K716)</f>
        <v>230.46536368671605</v>
      </c>
      <c r="U716" s="34">
        <f t="shared" si="164"/>
        <v>0</v>
      </c>
      <c r="V716" s="35" t="str">
        <f t="shared" si="167"/>
        <v/>
      </c>
      <c r="W716" s="36">
        <f t="shared" si="159"/>
        <v>0</v>
      </c>
      <c r="X716" s="35" t="str">
        <f t="shared" si="160"/>
        <v/>
      </c>
      <c r="AA716"/>
      <c r="AB716"/>
      <c r="AC716"/>
      <c r="AD716"/>
      <c r="AE716"/>
    </row>
    <row r="717" spans="1:31" ht="14.4">
      <c r="A717"/>
      <c r="B717"/>
      <c r="C717"/>
      <c r="D717"/>
      <c r="E717" s="25" t="s">
        <v>61</v>
      </c>
      <c r="F717" s="26" t="str">
        <f t="shared" si="154"/>
        <v/>
      </c>
      <c r="G717" s="27" t="str">
        <f t="shared" si="155"/>
        <v/>
      </c>
      <c r="H717" s="37" t="str">
        <f t="shared" si="165"/>
        <v/>
      </c>
      <c r="I717" s="29" t="str">
        <f t="shared" si="166"/>
        <v/>
      </c>
      <c r="J717" s="30">
        <f t="shared" si="156"/>
        <v>0</v>
      </c>
      <c r="K717" s="31" t="str">
        <f t="shared" si="161"/>
        <v/>
      </c>
      <c r="L717" s="32">
        <f t="shared" si="157"/>
        <v>0</v>
      </c>
      <c r="M717" s="3">
        <f t="shared" si="158"/>
        <v>0</v>
      </c>
      <c r="N717" s="3" t="str">
        <f t="shared" si="162"/>
        <v/>
      </c>
      <c r="S717" s="3">
        <f t="shared" si="163"/>
        <v>0</v>
      </c>
      <c r="T717" s="33">
        <f>SUM($K$5:K717)</f>
        <v>230.46536368671605</v>
      </c>
      <c r="U717" s="34">
        <f t="shared" si="164"/>
        <v>0</v>
      </c>
      <c r="V717" s="35" t="str">
        <f t="shared" si="167"/>
        <v/>
      </c>
      <c r="W717" s="36">
        <f t="shared" si="159"/>
        <v>0</v>
      </c>
      <c r="X717" s="35" t="str">
        <f t="shared" si="160"/>
        <v/>
      </c>
      <c r="AA717"/>
      <c r="AB717"/>
      <c r="AC717"/>
      <c r="AD717"/>
      <c r="AE717"/>
    </row>
    <row r="718" spans="1:31" ht="14.4">
      <c r="A718"/>
      <c r="B718"/>
      <c r="C718"/>
      <c r="D718"/>
      <c r="E718" s="25" t="s">
        <v>61</v>
      </c>
      <c r="F718" s="26" t="str">
        <f t="shared" si="154"/>
        <v/>
      </c>
      <c r="G718" s="27" t="str">
        <f t="shared" si="155"/>
        <v/>
      </c>
      <c r="H718" s="37" t="str">
        <f t="shared" si="165"/>
        <v/>
      </c>
      <c r="I718" s="29" t="str">
        <f t="shared" si="166"/>
        <v/>
      </c>
      <c r="J718" s="30">
        <f t="shared" si="156"/>
        <v>0</v>
      </c>
      <c r="K718" s="31" t="str">
        <f t="shared" si="161"/>
        <v/>
      </c>
      <c r="L718" s="32">
        <f t="shared" si="157"/>
        <v>0</v>
      </c>
      <c r="M718" s="3">
        <f t="shared" si="158"/>
        <v>0</v>
      </c>
      <c r="N718" s="3" t="str">
        <f t="shared" si="162"/>
        <v/>
      </c>
      <c r="S718" s="3">
        <f t="shared" si="163"/>
        <v>0</v>
      </c>
      <c r="T718" s="33">
        <f>SUM($K$5:K718)</f>
        <v>230.46536368671605</v>
      </c>
      <c r="U718" s="34">
        <f t="shared" si="164"/>
        <v>0</v>
      </c>
      <c r="V718" s="35" t="str">
        <f t="shared" si="167"/>
        <v/>
      </c>
      <c r="W718" s="36">
        <f t="shared" si="159"/>
        <v>0</v>
      </c>
      <c r="X718" s="35" t="str">
        <f t="shared" si="160"/>
        <v/>
      </c>
      <c r="AA718"/>
      <c r="AB718"/>
      <c r="AC718"/>
      <c r="AD718"/>
      <c r="AE718"/>
    </row>
    <row r="719" spans="1:31" ht="14.4">
      <c r="A719"/>
      <c r="B719"/>
      <c r="C719"/>
      <c r="D719"/>
      <c r="E719" s="25" t="s">
        <v>61</v>
      </c>
      <c r="F719" s="26" t="str">
        <f t="shared" si="154"/>
        <v/>
      </c>
      <c r="G719" s="27" t="str">
        <f t="shared" si="155"/>
        <v/>
      </c>
      <c r="H719" s="37" t="str">
        <f t="shared" si="165"/>
        <v/>
      </c>
      <c r="I719" s="29" t="str">
        <f t="shared" si="166"/>
        <v/>
      </c>
      <c r="J719" s="30">
        <f t="shared" si="156"/>
        <v>0</v>
      </c>
      <c r="K719" s="31" t="str">
        <f t="shared" si="161"/>
        <v/>
      </c>
      <c r="L719" s="32">
        <f t="shared" si="157"/>
        <v>0</v>
      </c>
      <c r="M719" s="3">
        <f t="shared" si="158"/>
        <v>0</v>
      </c>
      <c r="N719" s="3" t="str">
        <f t="shared" si="162"/>
        <v/>
      </c>
      <c r="S719" s="3">
        <f t="shared" si="163"/>
        <v>0</v>
      </c>
      <c r="T719" s="33">
        <f>SUM($K$5:K719)</f>
        <v>230.46536368671605</v>
      </c>
      <c r="U719" s="34">
        <f t="shared" si="164"/>
        <v>0</v>
      </c>
      <c r="V719" s="35" t="str">
        <f t="shared" si="167"/>
        <v/>
      </c>
      <c r="W719" s="36">
        <f t="shared" si="159"/>
        <v>0</v>
      </c>
      <c r="X719" s="35" t="str">
        <f t="shared" si="160"/>
        <v/>
      </c>
      <c r="AA719"/>
      <c r="AB719"/>
      <c r="AC719"/>
      <c r="AD719"/>
      <c r="AE719"/>
    </row>
    <row r="720" spans="1:31" ht="14.4">
      <c r="A720"/>
      <c r="B720"/>
      <c r="C720"/>
      <c r="D720"/>
      <c r="E720" s="25" t="s">
        <v>61</v>
      </c>
      <c r="F720" s="26" t="str">
        <f t="shared" si="154"/>
        <v/>
      </c>
      <c r="G720" s="27" t="str">
        <f t="shared" si="155"/>
        <v/>
      </c>
      <c r="H720" s="37" t="str">
        <f t="shared" si="165"/>
        <v/>
      </c>
      <c r="I720" s="29" t="str">
        <f t="shared" si="166"/>
        <v/>
      </c>
      <c r="J720" s="30">
        <f t="shared" si="156"/>
        <v>0</v>
      </c>
      <c r="K720" s="31" t="str">
        <f t="shared" si="161"/>
        <v/>
      </c>
      <c r="L720" s="32">
        <f t="shared" si="157"/>
        <v>0</v>
      </c>
      <c r="M720" s="3">
        <f t="shared" si="158"/>
        <v>0</v>
      </c>
      <c r="N720" s="3" t="str">
        <f t="shared" si="162"/>
        <v/>
      </c>
      <c r="S720" s="3">
        <f t="shared" si="163"/>
        <v>0</v>
      </c>
      <c r="T720" s="33">
        <f>SUM($K$5:K720)</f>
        <v>230.46536368671605</v>
      </c>
      <c r="U720" s="34">
        <f t="shared" si="164"/>
        <v>0</v>
      </c>
      <c r="V720" s="35" t="str">
        <f t="shared" si="167"/>
        <v/>
      </c>
      <c r="W720" s="36">
        <f t="shared" si="159"/>
        <v>0</v>
      </c>
      <c r="X720" s="35" t="str">
        <f t="shared" si="160"/>
        <v/>
      </c>
      <c r="AA720"/>
      <c r="AB720"/>
      <c r="AC720"/>
      <c r="AD720"/>
      <c r="AE720"/>
    </row>
    <row r="721" spans="1:31" ht="14.4">
      <c r="A721"/>
      <c r="B721"/>
      <c r="C721"/>
      <c r="D721"/>
      <c r="E721" s="25" t="s">
        <v>61</v>
      </c>
      <c r="F721" s="26" t="str">
        <f t="shared" si="154"/>
        <v/>
      </c>
      <c r="G721" s="27" t="str">
        <f t="shared" si="155"/>
        <v/>
      </c>
      <c r="H721" s="37" t="str">
        <f t="shared" si="165"/>
        <v/>
      </c>
      <c r="I721" s="29" t="str">
        <f t="shared" si="166"/>
        <v/>
      </c>
      <c r="J721" s="30">
        <f t="shared" si="156"/>
        <v>0</v>
      </c>
      <c r="K721" s="31" t="str">
        <f t="shared" si="161"/>
        <v/>
      </c>
      <c r="L721" s="32">
        <f t="shared" si="157"/>
        <v>0</v>
      </c>
      <c r="M721" s="3">
        <f t="shared" si="158"/>
        <v>0</v>
      </c>
      <c r="N721" s="3" t="str">
        <f t="shared" si="162"/>
        <v/>
      </c>
      <c r="S721" s="3">
        <f t="shared" si="163"/>
        <v>0</v>
      </c>
      <c r="T721" s="33">
        <f>SUM($K$5:K721)</f>
        <v>230.46536368671605</v>
      </c>
      <c r="U721" s="34">
        <f t="shared" si="164"/>
        <v>0</v>
      </c>
      <c r="V721" s="35" t="str">
        <f t="shared" si="167"/>
        <v/>
      </c>
      <c r="W721" s="36">
        <f t="shared" si="159"/>
        <v>0</v>
      </c>
      <c r="X721" s="35" t="str">
        <f t="shared" si="160"/>
        <v/>
      </c>
      <c r="AA721"/>
      <c r="AB721"/>
      <c r="AC721"/>
      <c r="AD721"/>
      <c r="AE721"/>
    </row>
    <row r="722" spans="1:31" ht="14.4">
      <c r="A722"/>
      <c r="B722"/>
      <c r="C722"/>
      <c r="D722"/>
      <c r="E722" s="25" t="s">
        <v>61</v>
      </c>
      <c r="F722" s="26" t="str">
        <f t="shared" si="154"/>
        <v/>
      </c>
      <c r="G722" s="27" t="str">
        <f t="shared" si="155"/>
        <v/>
      </c>
      <c r="H722" s="37" t="str">
        <f t="shared" si="165"/>
        <v/>
      </c>
      <c r="I722" s="29" t="str">
        <f t="shared" si="166"/>
        <v/>
      </c>
      <c r="J722" s="30">
        <f t="shared" si="156"/>
        <v>0</v>
      </c>
      <c r="K722" s="31" t="str">
        <f t="shared" si="161"/>
        <v/>
      </c>
      <c r="L722" s="32">
        <f t="shared" si="157"/>
        <v>0</v>
      </c>
      <c r="M722" s="3">
        <f t="shared" si="158"/>
        <v>0</v>
      </c>
      <c r="N722" s="3" t="str">
        <f t="shared" si="162"/>
        <v/>
      </c>
      <c r="S722" s="3">
        <f t="shared" si="163"/>
        <v>0</v>
      </c>
      <c r="T722" s="33">
        <f>SUM($K$5:K722)</f>
        <v>230.46536368671605</v>
      </c>
      <c r="U722" s="34">
        <f t="shared" si="164"/>
        <v>0</v>
      </c>
      <c r="V722" s="35" t="str">
        <f t="shared" si="167"/>
        <v/>
      </c>
      <c r="W722" s="36">
        <f t="shared" si="159"/>
        <v>0</v>
      </c>
      <c r="X722" s="35" t="str">
        <f t="shared" si="160"/>
        <v/>
      </c>
      <c r="AA722"/>
      <c r="AB722"/>
      <c r="AC722"/>
      <c r="AD722"/>
      <c r="AE722"/>
    </row>
    <row r="723" spans="1:31" ht="14.4">
      <c r="A723"/>
      <c r="B723"/>
      <c r="C723"/>
      <c r="D723"/>
      <c r="E723" s="25" t="s">
        <v>61</v>
      </c>
      <c r="F723" s="26" t="str">
        <f t="shared" si="154"/>
        <v/>
      </c>
      <c r="G723" s="27" t="str">
        <f t="shared" si="155"/>
        <v/>
      </c>
      <c r="H723" s="37" t="str">
        <f t="shared" si="165"/>
        <v/>
      </c>
      <c r="I723" s="29" t="str">
        <f t="shared" si="166"/>
        <v/>
      </c>
      <c r="J723" s="30">
        <f t="shared" si="156"/>
        <v>0</v>
      </c>
      <c r="K723" s="31" t="str">
        <f t="shared" si="161"/>
        <v/>
      </c>
      <c r="L723" s="32">
        <f t="shared" si="157"/>
        <v>0</v>
      </c>
      <c r="M723" s="3">
        <f t="shared" si="158"/>
        <v>0</v>
      </c>
      <c r="N723" s="3" t="str">
        <f t="shared" si="162"/>
        <v/>
      </c>
      <c r="S723" s="3">
        <f t="shared" si="163"/>
        <v>0</v>
      </c>
      <c r="T723" s="33">
        <f>SUM($K$5:K723)</f>
        <v>230.46536368671605</v>
      </c>
      <c r="U723" s="34">
        <f t="shared" si="164"/>
        <v>0</v>
      </c>
      <c r="V723" s="35" t="str">
        <f t="shared" si="167"/>
        <v/>
      </c>
      <c r="W723" s="36">
        <f t="shared" si="159"/>
        <v>0</v>
      </c>
      <c r="X723" s="35" t="str">
        <f t="shared" si="160"/>
        <v/>
      </c>
      <c r="AA723"/>
      <c r="AB723"/>
      <c r="AC723"/>
      <c r="AD723"/>
      <c r="AE723"/>
    </row>
    <row r="724" spans="1:31" ht="14.4">
      <c r="A724"/>
      <c r="B724"/>
      <c r="C724"/>
      <c r="D724"/>
      <c r="E724" s="25" t="s">
        <v>61</v>
      </c>
      <c r="F724" s="26" t="str">
        <f t="shared" si="154"/>
        <v/>
      </c>
      <c r="G724" s="27" t="str">
        <f t="shared" si="155"/>
        <v/>
      </c>
      <c r="H724" s="37" t="str">
        <f t="shared" si="165"/>
        <v/>
      </c>
      <c r="I724" s="29" t="str">
        <f t="shared" si="166"/>
        <v/>
      </c>
      <c r="J724" s="30">
        <f t="shared" si="156"/>
        <v>0</v>
      </c>
      <c r="K724" s="31" t="str">
        <f t="shared" si="161"/>
        <v/>
      </c>
      <c r="L724" s="32">
        <f t="shared" si="157"/>
        <v>0</v>
      </c>
      <c r="M724" s="3">
        <f t="shared" si="158"/>
        <v>0</v>
      </c>
      <c r="N724" s="3" t="str">
        <f t="shared" si="162"/>
        <v/>
      </c>
      <c r="S724" s="3">
        <f t="shared" si="163"/>
        <v>0</v>
      </c>
      <c r="T724" s="33">
        <f>SUM($K$5:K724)</f>
        <v>230.46536368671605</v>
      </c>
      <c r="U724" s="34">
        <f t="shared" si="164"/>
        <v>0</v>
      </c>
      <c r="V724" s="35" t="str">
        <f t="shared" si="167"/>
        <v/>
      </c>
      <c r="W724" s="36">
        <f t="shared" si="159"/>
        <v>0</v>
      </c>
      <c r="X724" s="35" t="str">
        <f t="shared" si="160"/>
        <v/>
      </c>
      <c r="AA724"/>
      <c r="AB724"/>
      <c r="AC724"/>
      <c r="AD724"/>
      <c r="AE724"/>
    </row>
    <row r="725" spans="1:31" ht="14.4">
      <c r="A725"/>
      <c r="B725"/>
      <c r="C725"/>
      <c r="D725"/>
      <c r="E725" s="25" t="s">
        <v>61</v>
      </c>
      <c r="F725" s="26" t="str">
        <f t="shared" si="154"/>
        <v/>
      </c>
      <c r="G725" s="27" t="str">
        <f t="shared" si="155"/>
        <v/>
      </c>
      <c r="H725" s="37" t="str">
        <f t="shared" si="165"/>
        <v/>
      </c>
      <c r="I725" s="29" t="str">
        <f t="shared" si="166"/>
        <v/>
      </c>
      <c r="J725" s="30">
        <f t="shared" si="156"/>
        <v>0</v>
      </c>
      <c r="K725" s="31" t="str">
        <f t="shared" si="161"/>
        <v/>
      </c>
      <c r="L725" s="32">
        <f t="shared" si="157"/>
        <v>0</v>
      </c>
      <c r="M725" s="3">
        <f t="shared" si="158"/>
        <v>0</v>
      </c>
      <c r="N725" s="3" t="str">
        <f t="shared" si="162"/>
        <v/>
      </c>
      <c r="S725" s="3">
        <f t="shared" si="163"/>
        <v>0</v>
      </c>
      <c r="T725" s="33">
        <f>SUM($K$5:K725)</f>
        <v>230.46536368671605</v>
      </c>
      <c r="U725" s="34">
        <f t="shared" si="164"/>
        <v>0</v>
      </c>
      <c r="V725" s="35" t="str">
        <f t="shared" si="167"/>
        <v/>
      </c>
      <c r="W725" s="36">
        <f t="shared" si="159"/>
        <v>0</v>
      </c>
      <c r="X725" s="35" t="str">
        <f t="shared" si="160"/>
        <v/>
      </c>
      <c r="AA725"/>
      <c r="AB725"/>
      <c r="AC725"/>
      <c r="AD725"/>
      <c r="AE725"/>
    </row>
    <row r="726" spans="1:31" ht="14.4">
      <c r="A726"/>
      <c r="B726"/>
      <c r="C726"/>
      <c r="D726"/>
      <c r="E726" s="25" t="s">
        <v>61</v>
      </c>
      <c r="F726" s="26" t="str">
        <f t="shared" si="154"/>
        <v/>
      </c>
      <c r="G726" s="27" t="str">
        <f t="shared" si="155"/>
        <v/>
      </c>
      <c r="H726" s="37" t="str">
        <f t="shared" si="165"/>
        <v/>
      </c>
      <c r="I726" s="29" t="str">
        <f t="shared" si="166"/>
        <v/>
      </c>
      <c r="J726" s="30">
        <f t="shared" si="156"/>
        <v>0</v>
      </c>
      <c r="K726" s="31" t="str">
        <f t="shared" si="161"/>
        <v/>
      </c>
      <c r="L726" s="32">
        <f t="shared" si="157"/>
        <v>0</v>
      </c>
      <c r="M726" s="3">
        <f t="shared" si="158"/>
        <v>0</v>
      </c>
      <c r="N726" s="3" t="str">
        <f t="shared" si="162"/>
        <v/>
      </c>
      <c r="S726" s="3">
        <f t="shared" si="163"/>
        <v>0</v>
      </c>
      <c r="T726" s="33">
        <f>SUM($K$5:K726)</f>
        <v>230.46536368671605</v>
      </c>
      <c r="U726" s="34">
        <f t="shared" si="164"/>
        <v>0</v>
      </c>
      <c r="V726" s="35" t="str">
        <f t="shared" si="167"/>
        <v/>
      </c>
      <c r="W726" s="36">
        <f t="shared" si="159"/>
        <v>0</v>
      </c>
      <c r="X726" s="35" t="str">
        <f t="shared" si="160"/>
        <v/>
      </c>
      <c r="AA726"/>
      <c r="AB726"/>
      <c r="AC726"/>
      <c r="AD726"/>
      <c r="AE726"/>
    </row>
    <row r="727" spans="1:31" ht="14.4">
      <c r="A727"/>
      <c r="B727"/>
      <c r="C727"/>
      <c r="D727"/>
      <c r="E727" s="25" t="s">
        <v>61</v>
      </c>
      <c r="F727" s="26" t="str">
        <f t="shared" si="154"/>
        <v/>
      </c>
      <c r="G727" s="27" t="str">
        <f t="shared" si="155"/>
        <v/>
      </c>
      <c r="H727" s="37" t="str">
        <f t="shared" si="165"/>
        <v/>
      </c>
      <c r="I727" s="29" t="str">
        <f t="shared" si="166"/>
        <v/>
      </c>
      <c r="J727" s="30">
        <f t="shared" si="156"/>
        <v>0</v>
      </c>
      <c r="K727" s="31" t="str">
        <f t="shared" si="161"/>
        <v/>
      </c>
      <c r="L727" s="32">
        <f t="shared" si="157"/>
        <v>0</v>
      </c>
      <c r="M727" s="3">
        <f t="shared" si="158"/>
        <v>0</v>
      </c>
      <c r="N727" s="3" t="str">
        <f t="shared" si="162"/>
        <v/>
      </c>
      <c r="S727" s="3">
        <f t="shared" si="163"/>
        <v>0</v>
      </c>
      <c r="T727" s="33">
        <f>SUM($K$5:K727)</f>
        <v>230.46536368671605</v>
      </c>
      <c r="U727" s="34">
        <f t="shared" si="164"/>
        <v>0</v>
      </c>
      <c r="V727" s="35" t="str">
        <f t="shared" si="167"/>
        <v/>
      </c>
      <c r="W727" s="36">
        <f t="shared" si="159"/>
        <v>0</v>
      </c>
      <c r="X727" s="35" t="str">
        <f t="shared" si="160"/>
        <v/>
      </c>
      <c r="AA727"/>
      <c r="AB727"/>
      <c r="AC727"/>
      <c r="AD727"/>
      <c r="AE727"/>
    </row>
    <row r="728" spans="1:31" ht="14.4">
      <c r="A728"/>
      <c r="B728"/>
      <c r="C728"/>
      <c r="D728"/>
      <c r="E728" s="25" t="s">
        <v>61</v>
      </c>
      <c r="F728" s="26" t="str">
        <f t="shared" si="154"/>
        <v/>
      </c>
      <c r="G728" s="27" t="str">
        <f t="shared" si="155"/>
        <v/>
      </c>
      <c r="H728" s="37" t="str">
        <f t="shared" si="165"/>
        <v/>
      </c>
      <c r="I728" s="29" t="str">
        <f t="shared" si="166"/>
        <v/>
      </c>
      <c r="J728" s="30">
        <f t="shared" si="156"/>
        <v>0</v>
      </c>
      <c r="K728" s="31" t="str">
        <f t="shared" si="161"/>
        <v/>
      </c>
      <c r="L728" s="32">
        <f t="shared" si="157"/>
        <v>0</v>
      </c>
      <c r="M728" s="3">
        <f t="shared" si="158"/>
        <v>0</v>
      </c>
      <c r="N728" s="3" t="str">
        <f t="shared" si="162"/>
        <v/>
      </c>
      <c r="S728" s="3">
        <f t="shared" si="163"/>
        <v>0</v>
      </c>
      <c r="T728" s="33">
        <f>SUM($K$5:K728)</f>
        <v>230.46536368671605</v>
      </c>
      <c r="U728" s="34">
        <f t="shared" si="164"/>
        <v>0</v>
      </c>
      <c r="V728" s="35" t="str">
        <f t="shared" si="167"/>
        <v/>
      </c>
      <c r="W728" s="36">
        <f t="shared" si="159"/>
        <v>0</v>
      </c>
      <c r="X728" s="35" t="str">
        <f t="shared" si="160"/>
        <v/>
      </c>
      <c r="AA728"/>
      <c r="AB728"/>
      <c r="AC728"/>
      <c r="AD728"/>
      <c r="AE728"/>
    </row>
    <row r="729" spans="1:31" ht="14.4">
      <c r="A729"/>
      <c r="B729"/>
      <c r="C729"/>
      <c r="D729"/>
      <c r="E729" s="25" t="s">
        <v>61</v>
      </c>
      <c r="F729" s="26" t="str">
        <f t="shared" si="154"/>
        <v/>
      </c>
      <c r="G729" s="27" t="str">
        <f t="shared" si="155"/>
        <v/>
      </c>
      <c r="H729" s="37" t="str">
        <f t="shared" si="165"/>
        <v/>
      </c>
      <c r="I729" s="29" t="str">
        <f t="shared" si="166"/>
        <v/>
      </c>
      <c r="J729" s="30">
        <f t="shared" si="156"/>
        <v>0</v>
      </c>
      <c r="K729" s="31" t="str">
        <f t="shared" si="161"/>
        <v/>
      </c>
      <c r="L729" s="32">
        <f t="shared" si="157"/>
        <v>0</v>
      </c>
      <c r="M729" s="3">
        <f t="shared" si="158"/>
        <v>0</v>
      </c>
      <c r="N729" s="3" t="str">
        <f t="shared" si="162"/>
        <v/>
      </c>
      <c r="S729" s="3">
        <f t="shared" si="163"/>
        <v>0</v>
      </c>
      <c r="T729" s="33">
        <f>SUM($K$5:K729)</f>
        <v>230.46536368671605</v>
      </c>
      <c r="U729" s="34">
        <f t="shared" si="164"/>
        <v>0</v>
      </c>
      <c r="V729" s="35" t="str">
        <f t="shared" si="167"/>
        <v/>
      </c>
      <c r="W729" s="36">
        <f t="shared" si="159"/>
        <v>0</v>
      </c>
      <c r="X729" s="35" t="str">
        <f t="shared" si="160"/>
        <v/>
      </c>
      <c r="AA729"/>
      <c r="AB729"/>
      <c r="AC729"/>
      <c r="AD729"/>
      <c r="AE729"/>
    </row>
    <row r="730" spans="1:31" ht="14.4">
      <c r="A730"/>
      <c r="B730"/>
      <c r="C730"/>
      <c r="D730"/>
      <c r="E730" s="25" t="s">
        <v>61</v>
      </c>
      <c r="F730" s="26" t="str">
        <f t="shared" si="154"/>
        <v/>
      </c>
      <c r="G730" s="27" t="str">
        <f t="shared" si="155"/>
        <v/>
      </c>
      <c r="H730" s="37" t="str">
        <f t="shared" si="165"/>
        <v/>
      </c>
      <c r="I730" s="29" t="str">
        <f t="shared" si="166"/>
        <v/>
      </c>
      <c r="J730" s="30">
        <f t="shared" si="156"/>
        <v>0</v>
      </c>
      <c r="K730" s="31" t="str">
        <f t="shared" si="161"/>
        <v/>
      </c>
      <c r="L730" s="32">
        <f t="shared" si="157"/>
        <v>0</v>
      </c>
      <c r="M730" s="3">
        <f t="shared" si="158"/>
        <v>0</v>
      </c>
      <c r="N730" s="3" t="str">
        <f t="shared" si="162"/>
        <v/>
      </c>
      <c r="S730" s="3">
        <f t="shared" si="163"/>
        <v>0</v>
      </c>
      <c r="T730" s="33">
        <f>SUM($K$5:K730)</f>
        <v>230.46536368671605</v>
      </c>
      <c r="U730" s="34">
        <f t="shared" si="164"/>
        <v>0</v>
      </c>
      <c r="V730" s="35" t="str">
        <f t="shared" si="167"/>
        <v/>
      </c>
      <c r="W730" s="36">
        <f t="shared" si="159"/>
        <v>0</v>
      </c>
      <c r="X730" s="35" t="str">
        <f t="shared" si="160"/>
        <v/>
      </c>
      <c r="AA730"/>
      <c r="AB730"/>
      <c r="AC730"/>
      <c r="AD730"/>
      <c r="AE730"/>
    </row>
    <row r="731" spans="1:31" ht="14.4">
      <c r="A731"/>
      <c r="B731"/>
      <c r="C731"/>
      <c r="D731"/>
      <c r="E731" s="25" t="s">
        <v>61</v>
      </c>
      <c r="F731" s="26" t="str">
        <f t="shared" si="154"/>
        <v/>
      </c>
      <c r="G731" s="27" t="str">
        <f t="shared" si="155"/>
        <v/>
      </c>
      <c r="H731" s="37" t="str">
        <f t="shared" si="165"/>
        <v/>
      </c>
      <c r="I731" s="29" t="str">
        <f t="shared" si="166"/>
        <v/>
      </c>
      <c r="J731" s="30">
        <f t="shared" si="156"/>
        <v>0</v>
      </c>
      <c r="K731" s="31" t="str">
        <f t="shared" si="161"/>
        <v/>
      </c>
      <c r="L731" s="32">
        <f t="shared" si="157"/>
        <v>0</v>
      </c>
      <c r="M731" s="3">
        <f t="shared" si="158"/>
        <v>0</v>
      </c>
      <c r="N731" s="3" t="str">
        <f t="shared" si="162"/>
        <v/>
      </c>
      <c r="S731" s="3">
        <f t="shared" si="163"/>
        <v>0</v>
      </c>
      <c r="T731" s="33">
        <f>SUM($K$5:K731)</f>
        <v>230.46536368671605</v>
      </c>
      <c r="U731" s="34">
        <f t="shared" si="164"/>
        <v>0</v>
      </c>
      <c r="V731" s="35" t="str">
        <f t="shared" si="167"/>
        <v/>
      </c>
      <c r="W731" s="36">
        <f t="shared" si="159"/>
        <v>0</v>
      </c>
      <c r="X731" s="35" t="str">
        <f t="shared" si="160"/>
        <v/>
      </c>
      <c r="AA731"/>
      <c r="AB731"/>
      <c r="AC731"/>
      <c r="AD731"/>
      <c r="AE731"/>
    </row>
    <row r="732" spans="1:31" ht="14.4">
      <c r="A732"/>
      <c r="B732"/>
      <c r="C732"/>
      <c r="D732"/>
      <c r="E732" s="25" t="s">
        <v>61</v>
      </c>
      <c r="F732" s="26" t="str">
        <f t="shared" si="154"/>
        <v/>
      </c>
      <c r="G732" s="27" t="str">
        <f t="shared" si="155"/>
        <v/>
      </c>
      <c r="H732" s="37" t="str">
        <f t="shared" si="165"/>
        <v/>
      </c>
      <c r="I732" s="29" t="str">
        <f t="shared" si="166"/>
        <v/>
      </c>
      <c r="J732" s="30">
        <f t="shared" si="156"/>
        <v>0</v>
      </c>
      <c r="K732" s="31" t="str">
        <f t="shared" si="161"/>
        <v/>
      </c>
      <c r="L732" s="32">
        <f t="shared" si="157"/>
        <v>0</v>
      </c>
      <c r="M732" s="3">
        <f t="shared" si="158"/>
        <v>0</v>
      </c>
      <c r="N732" s="3" t="str">
        <f t="shared" si="162"/>
        <v/>
      </c>
      <c r="S732" s="3">
        <f t="shared" si="163"/>
        <v>0</v>
      </c>
      <c r="T732" s="33">
        <f>SUM($K$5:K732)</f>
        <v>230.46536368671605</v>
      </c>
      <c r="U732" s="34">
        <f t="shared" si="164"/>
        <v>0</v>
      </c>
      <c r="V732" s="35" t="str">
        <f t="shared" si="167"/>
        <v/>
      </c>
      <c r="W732" s="36">
        <f t="shared" si="159"/>
        <v>0</v>
      </c>
      <c r="X732" s="35" t="str">
        <f t="shared" si="160"/>
        <v/>
      </c>
      <c r="AA732"/>
      <c r="AB732"/>
      <c r="AC732"/>
      <c r="AD732"/>
      <c r="AE732"/>
    </row>
    <row r="733" spans="1:31" ht="14.4">
      <c r="A733"/>
      <c r="B733"/>
      <c r="C733"/>
      <c r="D733"/>
      <c r="E733" s="25" t="s">
        <v>61</v>
      </c>
      <c r="F733" s="26" t="str">
        <f t="shared" si="154"/>
        <v/>
      </c>
      <c r="G733" s="27" t="str">
        <f t="shared" si="155"/>
        <v/>
      </c>
      <c r="H733" s="37" t="str">
        <f t="shared" si="165"/>
        <v/>
      </c>
      <c r="I733" s="29" t="str">
        <f t="shared" si="166"/>
        <v/>
      </c>
      <c r="J733" s="30">
        <f t="shared" si="156"/>
        <v>0</v>
      </c>
      <c r="K733" s="31" t="str">
        <f t="shared" si="161"/>
        <v/>
      </c>
      <c r="L733" s="32">
        <f t="shared" si="157"/>
        <v>0</v>
      </c>
      <c r="M733" s="3">
        <f t="shared" si="158"/>
        <v>0</v>
      </c>
      <c r="N733" s="3" t="str">
        <f t="shared" si="162"/>
        <v/>
      </c>
      <c r="S733" s="3">
        <f t="shared" si="163"/>
        <v>0</v>
      </c>
      <c r="T733" s="33">
        <f>SUM($K$5:K733)</f>
        <v>230.46536368671605</v>
      </c>
      <c r="U733" s="34">
        <f t="shared" si="164"/>
        <v>0</v>
      </c>
      <c r="V733" s="35" t="str">
        <f t="shared" si="167"/>
        <v/>
      </c>
      <c r="W733" s="36">
        <f t="shared" si="159"/>
        <v>0</v>
      </c>
      <c r="X733" s="35" t="str">
        <f t="shared" si="160"/>
        <v/>
      </c>
      <c r="AA733"/>
      <c r="AB733"/>
      <c r="AC733"/>
      <c r="AD733"/>
      <c r="AE733"/>
    </row>
    <row r="734" spans="1:31" ht="14.4">
      <c r="A734"/>
      <c r="B734"/>
      <c r="C734"/>
      <c r="D734"/>
      <c r="E734" s="25" t="s">
        <v>61</v>
      </c>
      <c r="F734" s="26" t="str">
        <f t="shared" si="154"/>
        <v/>
      </c>
      <c r="G734" s="27" t="str">
        <f t="shared" si="155"/>
        <v/>
      </c>
      <c r="H734" s="37" t="str">
        <f t="shared" si="165"/>
        <v/>
      </c>
      <c r="I734" s="29" t="str">
        <f t="shared" si="166"/>
        <v/>
      </c>
      <c r="J734" s="30">
        <f t="shared" si="156"/>
        <v>0</v>
      </c>
      <c r="K734" s="31" t="str">
        <f t="shared" si="161"/>
        <v/>
      </c>
      <c r="L734" s="32">
        <f t="shared" si="157"/>
        <v>0</v>
      </c>
      <c r="M734" s="3">
        <f t="shared" si="158"/>
        <v>0</v>
      </c>
      <c r="N734" s="3" t="str">
        <f t="shared" si="162"/>
        <v/>
      </c>
      <c r="S734" s="3">
        <f t="shared" si="163"/>
        <v>0</v>
      </c>
      <c r="T734" s="33">
        <f>SUM($K$5:K734)</f>
        <v>230.46536368671605</v>
      </c>
      <c r="U734" s="34">
        <f t="shared" si="164"/>
        <v>0</v>
      </c>
      <c r="V734" s="35" t="str">
        <f t="shared" si="167"/>
        <v/>
      </c>
      <c r="W734" s="36">
        <f t="shared" si="159"/>
        <v>0</v>
      </c>
      <c r="X734" s="35" t="str">
        <f t="shared" si="160"/>
        <v/>
      </c>
      <c r="AA734"/>
      <c r="AB734"/>
      <c r="AC734"/>
      <c r="AD734"/>
      <c r="AE734"/>
    </row>
    <row r="735" spans="1:31" ht="14.4">
      <c r="A735"/>
      <c r="B735"/>
      <c r="C735"/>
      <c r="D735"/>
      <c r="E735" s="25" t="s">
        <v>61</v>
      </c>
      <c r="F735" s="26" t="str">
        <f t="shared" si="154"/>
        <v/>
      </c>
      <c r="G735" s="27" t="str">
        <f t="shared" si="155"/>
        <v/>
      </c>
      <c r="H735" s="37" t="str">
        <f t="shared" si="165"/>
        <v/>
      </c>
      <c r="I735" s="29" t="str">
        <f t="shared" si="166"/>
        <v/>
      </c>
      <c r="J735" s="30">
        <f t="shared" si="156"/>
        <v>0</v>
      </c>
      <c r="K735" s="31" t="str">
        <f t="shared" si="161"/>
        <v/>
      </c>
      <c r="L735" s="32">
        <f t="shared" si="157"/>
        <v>0</v>
      </c>
      <c r="M735" s="3">
        <f t="shared" si="158"/>
        <v>0</v>
      </c>
      <c r="N735" s="3" t="str">
        <f t="shared" si="162"/>
        <v/>
      </c>
      <c r="S735" s="3">
        <f t="shared" si="163"/>
        <v>0</v>
      </c>
      <c r="T735" s="33">
        <f>SUM($K$5:K735)</f>
        <v>230.46536368671605</v>
      </c>
      <c r="U735" s="34">
        <f t="shared" si="164"/>
        <v>0</v>
      </c>
      <c r="V735" s="35" t="str">
        <f t="shared" si="167"/>
        <v/>
      </c>
      <c r="W735" s="36">
        <f t="shared" si="159"/>
        <v>0</v>
      </c>
      <c r="X735" s="35" t="str">
        <f t="shared" si="160"/>
        <v/>
      </c>
      <c r="AA735"/>
      <c r="AB735"/>
      <c r="AC735"/>
      <c r="AD735"/>
      <c r="AE735"/>
    </row>
    <row r="736" spans="1:31" ht="14.4">
      <c r="A736"/>
      <c r="B736"/>
      <c r="C736"/>
      <c r="D736"/>
      <c r="E736" s="25" t="s">
        <v>61</v>
      </c>
      <c r="F736" s="26" t="str">
        <f t="shared" si="154"/>
        <v/>
      </c>
      <c r="G736" s="27" t="str">
        <f t="shared" si="155"/>
        <v/>
      </c>
      <c r="H736" s="37" t="str">
        <f t="shared" si="165"/>
        <v/>
      </c>
      <c r="I736" s="29" t="str">
        <f t="shared" si="166"/>
        <v/>
      </c>
      <c r="J736" s="30">
        <f t="shared" si="156"/>
        <v>0</v>
      </c>
      <c r="K736" s="31" t="str">
        <f t="shared" si="161"/>
        <v/>
      </c>
      <c r="L736" s="32">
        <f t="shared" si="157"/>
        <v>0</v>
      </c>
      <c r="M736" s="3">
        <f t="shared" si="158"/>
        <v>0</v>
      </c>
      <c r="N736" s="3" t="str">
        <f t="shared" si="162"/>
        <v/>
      </c>
      <c r="S736" s="3">
        <f t="shared" si="163"/>
        <v>0</v>
      </c>
      <c r="T736" s="33">
        <f>SUM($K$5:K736)</f>
        <v>230.46536368671605</v>
      </c>
      <c r="U736" s="34">
        <f t="shared" si="164"/>
        <v>0</v>
      </c>
      <c r="V736" s="35" t="str">
        <f t="shared" si="167"/>
        <v/>
      </c>
      <c r="W736" s="36">
        <f t="shared" si="159"/>
        <v>0</v>
      </c>
      <c r="X736" s="35" t="str">
        <f t="shared" si="160"/>
        <v/>
      </c>
      <c r="AA736"/>
      <c r="AB736"/>
      <c r="AC736"/>
      <c r="AD736"/>
      <c r="AE736"/>
    </row>
    <row r="737" spans="1:31" ht="14.4">
      <c r="A737"/>
      <c r="B737"/>
      <c r="C737"/>
      <c r="D737"/>
      <c r="E737" s="25" t="s">
        <v>61</v>
      </c>
      <c r="F737" s="26" t="str">
        <f t="shared" si="154"/>
        <v/>
      </c>
      <c r="G737" s="27" t="str">
        <f t="shared" si="155"/>
        <v/>
      </c>
      <c r="H737" s="37" t="str">
        <f t="shared" si="165"/>
        <v/>
      </c>
      <c r="I737" s="29" t="str">
        <f t="shared" si="166"/>
        <v/>
      </c>
      <c r="J737" s="30">
        <f t="shared" si="156"/>
        <v>0</v>
      </c>
      <c r="K737" s="31" t="str">
        <f t="shared" si="161"/>
        <v/>
      </c>
      <c r="L737" s="32">
        <f t="shared" si="157"/>
        <v>0</v>
      </c>
      <c r="M737" s="3">
        <f t="shared" si="158"/>
        <v>0</v>
      </c>
      <c r="N737" s="3" t="str">
        <f t="shared" si="162"/>
        <v/>
      </c>
      <c r="S737" s="3">
        <f t="shared" si="163"/>
        <v>0</v>
      </c>
      <c r="T737" s="33">
        <f>SUM($K$5:K737)</f>
        <v>230.46536368671605</v>
      </c>
      <c r="U737" s="34">
        <f t="shared" si="164"/>
        <v>0</v>
      </c>
      <c r="V737" s="35" t="str">
        <f t="shared" si="167"/>
        <v/>
      </c>
      <c r="W737" s="36">
        <f t="shared" si="159"/>
        <v>0</v>
      </c>
      <c r="X737" s="35" t="str">
        <f t="shared" si="160"/>
        <v/>
      </c>
      <c r="AA737"/>
      <c r="AB737"/>
      <c r="AC737"/>
      <c r="AD737"/>
      <c r="AE737"/>
    </row>
    <row r="738" spans="1:31" ht="14.4">
      <c r="A738"/>
      <c r="B738"/>
      <c r="C738"/>
      <c r="D738"/>
      <c r="E738" s="25" t="s">
        <v>61</v>
      </c>
      <c r="F738" s="26" t="str">
        <f t="shared" si="154"/>
        <v/>
      </c>
      <c r="G738" s="27" t="str">
        <f t="shared" si="155"/>
        <v/>
      </c>
      <c r="H738" s="37" t="str">
        <f t="shared" si="165"/>
        <v/>
      </c>
      <c r="I738" s="29" t="str">
        <f t="shared" si="166"/>
        <v/>
      </c>
      <c r="J738" s="30">
        <f t="shared" si="156"/>
        <v>0</v>
      </c>
      <c r="K738" s="31" t="str">
        <f t="shared" si="161"/>
        <v/>
      </c>
      <c r="L738" s="32">
        <f t="shared" si="157"/>
        <v>0</v>
      </c>
      <c r="M738" s="3">
        <f t="shared" si="158"/>
        <v>0</v>
      </c>
      <c r="N738" s="3" t="str">
        <f t="shared" si="162"/>
        <v/>
      </c>
      <c r="S738" s="3">
        <f t="shared" si="163"/>
        <v>0</v>
      </c>
      <c r="T738" s="33">
        <f>SUM($K$5:K738)</f>
        <v>230.46536368671605</v>
      </c>
      <c r="U738" s="34">
        <f t="shared" si="164"/>
        <v>0</v>
      </c>
      <c r="V738" s="35" t="str">
        <f t="shared" si="167"/>
        <v/>
      </c>
      <c r="W738" s="36">
        <f t="shared" si="159"/>
        <v>0</v>
      </c>
      <c r="X738" s="35" t="str">
        <f t="shared" si="160"/>
        <v/>
      </c>
      <c r="AA738"/>
      <c r="AB738"/>
      <c r="AC738"/>
      <c r="AD738"/>
      <c r="AE738"/>
    </row>
    <row r="739" spans="1:31" ht="14.4">
      <c r="A739"/>
      <c r="B739"/>
      <c r="C739"/>
      <c r="D739"/>
      <c r="E739" s="25" t="s">
        <v>61</v>
      </c>
      <c r="F739" s="26" t="str">
        <f t="shared" si="154"/>
        <v/>
      </c>
      <c r="G739" s="27" t="str">
        <f t="shared" si="155"/>
        <v/>
      </c>
      <c r="H739" s="37" t="str">
        <f t="shared" si="165"/>
        <v/>
      </c>
      <c r="I739" s="29" t="str">
        <f t="shared" si="166"/>
        <v/>
      </c>
      <c r="J739" s="30">
        <f t="shared" si="156"/>
        <v>0</v>
      </c>
      <c r="K739" s="31" t="str">
        <f t="shared" si="161"/>
        <v/>
      </c>
      <c r="L739" s="32">
        <f t="shared" si="157"/>
        <v>0</v>
      </c>
      <c r="M739" s="3">
        <f t="shared" si="158"/>
        <v>0</v>
      </c>
      <c r="N739" s="3" t="str">
        <f t="shared" si="162"/>
        <v/>
      </c>
      <c r="S739" s="3">
        <f t="shared" si="163"/>
        <v>0</v>
      </c>
      <c r="T739" s="33">
        <f>SUM($K$5:K739)</f>
        <v>230.46536368671605</v>
      </c>
      <c r="U739" s="34">
        <f t="shared" si="164"/>
        <v>0</v>
      </c>
      <c r="V739" s="35" t="str">
        <f t="shared" si="167"/>
        <v/>
      </c>
      <c r="W739" s="36">
        <f t="shared" si="159"/>
        <v>0</v>
      </c>
      <c r="X739" s="35" t="str">
        <f t="shared" si="160"/>
        <v/>
      </c>
      <c r="AA739"/>
      <c r="AB739"/>
      <c r="AC739"/>
      <c r="AD739"/>
      <c r="AE739"/>
    </row>
    <row r="740" spans="1:31" ht="14.4">
      <c r="A740"/>
      <c r="B740"/>
      <c r="C740"/>
      <c r="D740"/>
      <c r="E740" s="25" t="s">
        <v>61</v>
      </c>
      <c r="F740" s="26" t="str">
        <f t="shared" si="154"/>
        <v/>
      </c>
      <c r="G740" s="27" t="str">
        <f t="shared" si="155"/>
        <v/>
      </c>
      <c r="H740" s="37" t="str">
        <f t="shared" si="165"/>
        <v/>
      </c>
      <c r="I740" s="29" t="str">
        <f t="shared" si="166"/>
        <v/>
      </c>
      <c r="J740" s="30">
        <f t="shared" si="156"/>
        <v>0</v>
      </c>
      <c r="K740" s="31" t="str">
        <f t="shared" si="161"/>
        <v/>
      </c>
      <c r="L740" s="32">
        <f t="shared" si="157"/>
        <v>0</v>
      </c>
      <c r="M740" s="3">
        <f t="shared" si="158"/>
        <v>0</v>
      </c>
      <c r="N740" s="3" t="str">
        <f t="shared" si="162"/>
        <v/>
      </c>
      <c r="S740" s="3">
        <f t="shared" si="163"/>
        <v>0</v>
      </c>
      <c r="T740" s="33">
        <f>SUM($K$5:K740)</f>
        <v>230.46536368671605</v>
      </c>
      <c r="U740" s="34">
        <f t="shared" si="164"/>
        <v>0</v>
      </c>
      <c r="V740" s="35" t="str">
        <f t="shared" si="167"/>
        <v/>
      </c>
      <c r="W740" s="36">
        <f t="shared" si="159"/>
        <v>0</v>
      </c>
      <c r="X740" s="35" t="str">
        <f t="shared" si="160"/>
        <v/>
      </c>
      <c r="AA740"/>
      <c r="AB740"/>
      <c r="AC740"/>
      <c r="AD740"/>
      <c r="AE740"/>
    </row>
    <row r="741" spans="1:31" ht="14.4">
      <c r="A741"/>
      <c r="B741"/>
      <c r="C741"/>
      <c r="D741"/>
      <c r="E741" s="25" t="s">
        <v>61</v>
      </c>
      <c r="F741" s="26" t="str">
        <f t="shared" si="154"/>
        <v/>
      </c>
      <c r="G741" s="27" t="str">
        <f t="shared" si="155"/>
        <v/>
      </c>
      <c r="H741" s="37" t="str">
        <f t="shared" si="165"/>
        <v/>
      </c>
      <c r="I741" s="29" t="str">
        <f t="shared" si="166"/>
        <v/>
      </c>
      <c r="J741" s="30">
        <f t="shared" si="156"/>
        <v>0</v>
      </c>
      <c r="K741" s="31" t="str">
        <f t="shared" si="161"/>
        <v/>
      </c>
      <c r="L741" s="32">
        <f t="shared" si="157"/>
        <v>0</v>
      </c>
      <c r="M741" s="3">
        <f t="shared" si="158"/>
        <v>0</v>
      </c>
      <c r="N741" s="3" t="str">
        <f t="shared" si="162"/>
        <v/>
      </c>
      <c r="S741" s="3">
        <f t="shared" si="163"/>
        <v>0</v>
      </c>
      <c r="T741" s="33">
        <f>SUM($K$5:K741)</f>
        <v>230.46536368671605</v>
      </c>
      <c r="U741" s="34">
        <f t="shared" si="164"/>
        <v>0</v>
      </c>
      <c r="V741" s="35" t="str">
        <f t="shared" si="167"/>
        <v/>
      </c>
      <c r="W741" s="36">
        <f t="shared" si="159"/>
        <v>0</v>
      </c>
      <c r="X741" s="35" t="str">
        <f t="shared" si="160"/>
        <v/>
      </c>
      <c r="AA741"/>
      <c r="AB741"/>
      <c r="AC741"/>
      <c r="AD741"/>
      <c r="AE741"/>
    </row>
    <row r="742" spans="1:31" ht="14.4">
      <c r="A742"/>
      <c r="B742"/>
      <c r="C742"/>
      <c r="D742"/>
      <c r="E742" s="25" t="s">
        <v>61</v>
      </c>
      <c r="F742" s="26" t="str">
        <f t="shared" si="154"/>
        <v/>
      </c>
      <c r="G742" s="27" t="str">
        <f t="shared" si="155"/>
        <v/>
      </c>
      <c r="H742" s="37" t="str">
        <f t="shared" si="165"/>
        <v/>
      </c>
      <c r="I742" s="29" t="str">
        <f t="shared" si="166"/>
        <v/>
      </c>
      <c r="J742" s="30">
        <f t="shared" si="156"/>
        <v>0</v>
      </c>
      <c r="K742" s="31" t="str">
        <f t="shared" si="161"/>
        <v/>
      </c>
      <c r="L742" s="32">
        <f t="shared" si="157"/>
        <v>0</v>
      </c>
      <c r="M742" s="3">
        <f t="shared" si="158"/>
        <v>0</v>
      </c>
      <c r="N742" s="3" t="str">
        <f t="shared" si="162"/>
        <v/>
      </c>
      <c r="S742" s="3">
        <f t="shared" si="163"/>
        <v>0</v>
      </c>
      <c r="T742" s="33">
        <f>SUM($K$5:K742)</f>
        <v>230.46536368671605</v>
      </c>
      <c r="U742" s="34">
        <f t="shared" si="164"/>
        <v>0</v>
      </c>
      <c r="V742" s="35" t="str">
        <f t="shared" si="167"/>
        <v/>
      </c>
      <c r="W742" s="36">
        <f t="shared" si="159"/>
        <v>0</v>
      </c>
      <c r="X742" s="35" t="str">
        <f t="shared" si="160"/>
        <v/>
      </c>
      <c r="AA742"/>
      <c r="AB742"/>
      <c r="AC742"/>
      <c r="AD742"/>
      <c r="AE742"/>
    </row>
    <row r="743" spans="1:31" ht="14.4">
      <c r="A743"/>
      <c r="B743"/>
      <c r="C743"/>
      <c r="D743"/>
      <c r="E743" s="25" t="s">
        <v>61</v>
      </c>
      <c r="F743" s="26" t="str">
        <f t="shared" si="154"/>
        <v/>
      </c>
      <c r="G743" s="27" t="str">
        <f t="shared" si="155"/>
        <v/>
      </c>
      <c r="H743" s="37" t="str">
        <f t="shared" si="165"/>
        <v/>
      </c>
      <c r="I743" s="29" t="str">
        <f t="shared" si="166"/>
        <v/>
      </c>
      <c r="J743" s="30">
        <f t="shared" si="156"/>
        <v>0</v>
      </c>
      <c r="K743" s="31" t="str">
        <f t="shared" si="161"/>
        <v/>
      </c>
      <c r="L743" s="32">
        <f t="shared" si="157"/>
        <v>0</v>
      </c>
      <c r="M743" s="3">
        <f t="shared" si="158"/>
        <v>0</v>
      </c>
      <c r="N743" s="3" t="str">
        <f t="shared" si="162"/>
        <v/>
      </c>
      <c r="S743" s="3">
        <f t="shared" si="163"/>
        <v>0</v>
      </c>
      <c r="T743" s="33">
        <f>SUM($K$5:K743)</f>
        <v>230.46536368671605</v>
      </c>
      <c r="U743" s="34">
        <f t="shared" si="164"/>
        <v>0</v>
      </c>
      <c r="V743" s="35" t="str">
        <f t="shared" si="167"/>
        <v/>
      </c>
      <c r="W743" s="36">
        <f t="shared" si="159"/>
        <v>0</v>
      </c>
      <c r="X743" s="35" t="str">
        <f t="shared" si="160"/>
        <v/>
      </c>
      <c r="AA743"/>
      <c r="AB743"/>
      <c r="AC743"/>
      <c r="AD743"/>
      <c r="AE743"/>
    </row>
    <row r="744" spans="1:31" ht="14.4">
      <c r="A744"/>
      <c r="B744"/>
      <c r="C744"/>
      <c r="D744"/>
      <c r="E744" s="25" t="s">
        <v>61</v>
      </c>
      <c r="F744" s="26" t="str">
        <f t="shared" si="154"/>
        <v/>
      </c>
      <c r="G744" s="27" t="str">
        <f t="shared" si="155"/>
        <v/>
      </c>
      <c r="H744" s="37" t="str">
        <f t="shared" si="165"/>
        <v/>
      </c>
      <c r="I744" s="29" t="str">
        <f t="shared" si="166"/>
        <v/>
      </c>
      <c r="J744" s="30">
        <f t="shared" si="156"/>
        <v>0</v>
      </c>
      <c r="K744" s="31" t="str">
        <f t="shared" si="161"/>
        <v/>
      </c>
      <c r="L744" s="32">
        <f t="shared" si="157"/>
        <v>0</v>
      </c>
      <c r="M744" s="3">
        <f t="shared" si="158"/>
        <v>0</v>
      </c>
      <c r="N744" s="3" t="str">
        <f t="shared" si="162"/>
        <v/>
      </c>
      <c r="S744" s="3">
        <f t="shared" si="163"/>
        <v>0</v>
      </c>
      <c r="T744" s="33">
        <f>SUM($K$5:K744)</f>
        <v>230.46536368671605</v>
      </c>
      <c r="U744" s="34">
        <f t="shared" si="164"/>
        <v>0</v>
      </c>
      <c r="V744" s="35" t="str">
        <f t="shared" si="167"/>
        <v/>
      </c>
      <c r="W744" s="36">
        <f t="shared" si="159"/>
        <v>0</v>
      </c>
      <c r="X744" s="35" t="str">
        <f t="shared" si="160"/>
        <v/>
      </c>
      <c r="AA744"/>
      <c r="AB744"/>
      <c r="AC744"/>
      <c r="AD744"/>
      <c r="AE744"/>
    </row>
    <row r="745" spans="1:31" ht="14.4">
      <c r="A745"/>
      <c r="B745"/>
      <c r="C745"/>
      <c r="D745"/>
      <c r="E745" s="25" t="s">
        <v>61</v>
      </c>
      <c r="F745" s="26" t="str">
        <f t="shared" si="154"/>
        <v/>
      </c>
      <c r="G745" s="27" t="str">
        <f t="shared" si="155"/>
        <v/>
      </c>
      <c r="H745" s="37" t="str">
        <f t="shared" si="165"/>
        <v/>
      </c>
      <c r="I745" s="29" t="str">
        <f t="shared" si="166"/>
        <v/>
      </c>
      <c r="J745" s="30">
        <f t="shared" si="156"/>
        <v>0</v>
      </c>
      <c r="K745" s="31" t="str">
        <f t="shared" si="161"/>
        <v/>
      </c>
      <c r="L745" s="32">
        <f t="shared" si="157"/>
        <v>0</v>
      </c>
      <c r="M745" s="3">
        <f t="shared" si="158"/>
        <v>0</v>
      </c>
      <c r="N745" s="3" t="str">
        <f t="shared" si="162"/>
        <v/>
      </c>
      <c r="S745" s="3">
        <f t="shared" si="163"/>
        <v>0</v>
      </c>
      <c r="T745" s="33">
        <f>SUM($K$5:K745)</f>
        <v>230.46536368671605</v>
      </c>
      <c r="U745" s="34">
        <f t="shared" si="164"/>
        <v>0</v>
      </c>
      <c r="V745" s="35" t="str">
        <f t="shared" si="167"/>
        <v/>
      </c>
      <c r="W745" s="36">
        <f t="shared" si="159"/>
        <v>0</v>
      </c>
      <c r="X745" s="35" t="str">
        <f t="shared" si="160"/>
        <v/>
      </c>
      <c r="AA745"/>
      <c r="AB745"/>
      <c r="AC745"/>
      <c r="AD745"/>
      <c r="AE745"/>
    </row>
    <row r="746" spans="1:31" ht="14.4">
      <c r="A746"/>
      <c r="B746"/>
      <c r="C746"/>
      <c r="D746"/>
      <c r="E746" s="25" t="s">
        <v>61</v>
      </c>
      <c r="F746" s="26" t="str">
        <f t="shared" si="154"/>
        <v/>
      </c>
      <c r="G746" s="27" t="str">
        <f t="shared" si="155"/>
        <v/>
      </c>
      <c r="H746" s="37" t="str">
        <f t="shared" si="165"/>
        <v/>
      </c>
      <c r="I746" s="29" t="str">
        <f t="shared" si="166"/>
        <v/>
      </c>
      <c r="J746" s="30">
        <f t="shared" si="156"/>
        <v>0</v>
      </c>
      <c r="K746" s="31" t="str">
        <f t="shared" si="161"/>
        <v/>
      </c>
      <c r="L746" s="32">
        <f t="shared" si="157"/>
        <v>0</v>
      </c>
      <c r="M746" s="3">
        <f t="shared" si="158"/>
        <v>0</v>
      </c>
      <c r="N746" s="3" t="str">
        <f t="shared" si="162"/>
        <v/>
      </c>
      <c r="S746" s="3">
        <f t="shared" si="163"/>
        <v>0</v>
      </c>
      <c r="T746" s="33">
        <f>SUM($K$5:K746)</f>
        <v>230.46536368671605</v>
      </c>
      <c r="U746" s="34">
        <f t="shared" si="164"/>
        <v>0</v>
      </c>
      <c r="V746" s="35" t="str">
        <f t="shared" si="167"/>
        <v/>
      </c>
      <c r="W746" s="36">
        <f t="shared" si="159"/>
        <v>0</v>
      </c>
      <c r="X746" s="35" t="str">
        <f t="shared" si="160"/>
        <v/>
      </c>
      <c r="AA746"/>
      <c r="AB746"/>
      <c r="AC746"/>
      <c r="AD746"/>
      <c r="AE746"/>
    </row>
    <row r="747" spans="1:31" ht="14.4">
      <c r="A747"/>
      <c r="B747"/>
      <c r="C747"/>
      <c r="D747"/>
      <c r="E747" s="25" t="s">
        <v>61</v>
      </c>
      <c r="F747" s="26" t="str">
        <f t="shared" si="154"/>
        <v/>
      </c>
      <c r="G747" s="27" t="str">
        <f t="shared" si="155"/>
        <v/>
      </c>
      <c r="H747" s="37" t="str">
        <f t="shared" si="165"/>
        <v/>
      </c>
      <c r="I747" s="29" t="str">
        <f t="shared" si="166"/>
        <v/>
      </c>
      <c r="J747" s="30">
        <f t="shared" si="156"/>
        <v>0</v>
      </c>
      <c r="K747" s="31" t="str">
        <f t="shared" si="161"/>
        <v/>
      </c>
      <c r="L747" s="32">
        <f t="shared" si="157"/>
        <v>0</v>
      </c>
      <c r="M747" s="3">
        <f t="shared" si="158"/>
        <v>0</v>
      </c>
      <c r="N747" s="3" t="str">
        <f t="shared" si="162"/>
        <v/>
      </c>
      <c r="S747" s="3">
        <f t="shared" si="163"/>
        <v>0</v>
      </c>
      <c r="T747" s="33">
        <f>SUM($K$5:K747)</f>
        <v>230.46536368671605</v>
      </c>
      <c r="U747" s="34">
        <f t="shared" si="164"/>
        <v>0</v>
      </c>
      <c r="V747" s="35" t="str">
        <f t="shared" si="167"/>
        <v/>
      </c>
      <c r="W747" s="36">
        <f t="shared" si="159"/>
        <v>0</v>
      </c>
      <c r="X747" s="35" t="str">
        <f t="shared" si="160"/>
        <v/>
      </c>
      <c r="AA747"/>
      <c r="AB747"/>
      <c r="AC747"/>
      <c r="AD747"/>
      <c r="AE747"/>
    </row>
    <row r="748" spans="1:31" ht="14.4">
      <c r="A748"/>
      <c r="B748"/>
      <c r="C748"/>
      <c r="D748"/>
      <c r="E748" s="25" t="s">
        <v>61</v>
      </c>
      <c r="F748" s="26" t="str">
        <f t="shared" si="154"/>
        <v/>
      </c>
      <c r="G748" s="27" t="str">
        <f t="shared" si="155"/>
        <v/>
      </c>
      <c r="H748" s="37" t="str">
        <f t="shared" si="165"/>
        <v/>
      </c>
      <c r="I748" s="29" t="str">
        <f t="shared" si="166"/>
        <v/>
      </c>
      <c r="J748" s="30">
        <f t="shared" si="156"/>
        <v>0</v>
      </c>
      <c r="K748" s="31" t="str">
        <f t="shared" si="161"/>
        <v/>
      </c>
      <c r="L748" s="32">
        <f t="shared" si="157"/>
        <v>0</v>
      </c>
      <c r="M748" s="3">
        <f t="shared" si="158"/>
        <v>0</v>
      </c>
      <c r="N748" s="3" t="str">
        <f t="shared" si="162"/>
        <v/>
      </c>
      <c r="S748" s="3">
        <f t="shared" si="163"/>
        <v>0</v>
      </c>
      <c r="T748" s="33">
        <f>SUM($K$5:K748)</f>
        <v>230.46536368671605</v>
      </c>
      <c r="U748" s="34">
        <f t="shared" si="164"/>
        <v>0</v>
      </c>
      <c r="V748" s="35" t="str">
        <f t="shared" si="167"/>
        <v/>
      </c>
      <c r="W748" s="36">
        <f t="shared" si="159"/>
        <v>0</v>
      </c>
      <c r="X748" s="35" t="str">
        <f t="shared" si="160"/>
        <v/>
      </c>
      <c r="AA748"/>
      <c r="AB748"/>
      <c r="AC748"/>
      <c r="AD748"/>
      <c r="AE748"/>
    </row>
    <row r="749" spans="1:31" ht="14.4">
      <c r="A749"/>
      <c r="B749"/>
      <c r="C749"/>
      <c r="D749"/>
      <c r="E749" s="25" t="s">
        <v>61</v>
      </c>
      <c r="F749" s="26" t="str">
        <f t="shared" si="154"/>
        <v/>
      </c>
      <c r="G749" s="27" t="str">
        <f t="shared" si="155"/>
        <v/>
      </c>
      <c r="H749" s="37" t="str">
        <f t="shared" si="165"/>
        <v/>
      </c>
      <c r="I749" s="29" t="str">
        <f t="shared" si="166"/>
        <v/>
      </c>
      <c r="J749" s="30">
        <f t="shared" si="156"/>
        <v>0</v>
      </c>
      <c r="K749" s="31" t="str">
        <f t="shared" si="161"/>
        <v/>
      </c>
      <c r="L749" s="32">
        <f t="shared" si="157"/>
        <v>0</v>
      </c>
      <c r="M749" s="3">
        <f t="shared" si="158"/>
        <v>0</v>
      </c>
      <c r="N749" s="3" t="str">
        <f t="shared" si="162"/>
        <v/>
      </c>
      <c r="S749" s="3">
        <f t="shared" si="163"/>
        <v>0</v>
      </c>
      <c r="T749" s="33">
        <f>SUM($K$5:K749)</f>
        <v>230.46536368671605</v>
      </c>
      <c r="U749" s="34">
        <f t="shared" si="164"/>
        <v>0</v>
      </c>
      <c r="V749" s="35" t="str">
        <f t="shared" si="167"/>
        <v/>
      </c>
      <c r="W749" s="36">
        <f t="shared" si="159"/>
        <v>0</v>
      </c>
      <c r="X749" s="35" t="str">
        <f t="shared" si="160"/>
        <v/>
      </c>
      <c r="AA749"/>
      <c r="AB749"/>
      <c r="AC749"/>
      <c r="AD749"/>
      <c r="AE749"/>
    </row>
    <row r="750" spans="1:31" ht="14.4">
      <c r="A750"/>
      <c r="B750"/>
      <c r="C750"/>
      <c r="D750"/>
      <c r="E750" s="25" t="s">
        <v>61</v>
      </c>
      <c r="F750" s="26" t="str">
        <f t="shared" si="154"/>
        <v/>
      </c>
      <c r="G750" s="27" t="str">
        <f t="shared" si="155"/>
        <v/>
      </c>
      <c r="H750" s="37" t="str">
        <f t="shared" si="165"/>
        <v/>
      </c>
      <c r="I750" s="29" t="str">
        <f t="shared" si="166"/>
        <v/>
      </c>
      <c r="J750" s="30">
        <f t="shared" si="156"/>
        <v>0</v>
      </c>
      <c r="K750" s="31" t="str">
        <f t="shared" si="161"/>
        <v/>
      </c>
      <c r="L750" s="32">
        <f t="shared" si="157"/>
        <v>0</v>
      </c>
      <c r="M750" s="3">
        <f t="shared" si="158"/>
        <v>0</v>
      </c>
      <c r="N750" s="3" t="str">
        <f t="shared" si="162"/>
        <v/>
      </c>
      <c r="S750" s="3">
        <f t="shared" si="163"/>
        <v>0</v>
      </c>
      <c r="T750" s="33">
        <f>SUM($K$5:K750)</f>
        <v>230.46536368671605</v>
      </c>
      <c r="U750" s="34">
        <f t="shared" si="164"/>
        <v>0</v>
      </c>
      <c r="V750" s="35" t="str">
        <f t="shared" si="167"/>
        <v/>
      </c>
      <c r="W750" s="36">
        <f t="shared" si="159"/>
        <v>0</v>
      </c>
      <c r="X750" s="35" t="str">
        <f t="shared" si="160"/>
        <v/>
      </c>
      <c r="AA750"/>
      <c r="AB750"/>
      <c r="AC750"/>
      <c r="AD750"/>
      <c r="AE750"/>
    </row>
    <row r="751" spans="1:31" ht="14.4">
      <c r="A751"/>
      <c r="B751"/>
      <c r="C751"/>
      <c r="D751"/>
      <c r="E751" s="25" t="s">
        <v>61</v>
      </c>
      <c r="F751" s="26" t="str">
        <f t="shared" si="154"/>
        <v/>
      </c>
      <c r="G751" s="27" t="str">
        <f t="shared" si="155"/>
        <v/>
      </c>
      <c r="H751" s="37" t="str">
        <f t="shared" si="165"/>
        <v/>
      </c>
      <c r="I751" s="29" t="str">
        <f t="shared" si="166"/>
        <v/>
      </c>
      <c r="J751" s="30">
        <f t="shared" si="156"/>
        <v>0</v>
      </c>
      <c r="K751" s="31" t="str">
        <f t="shared" si="161"/>
        <v/>
      </c>
      <c r="L751" s="32">
        <f t="shared" si="157"/>
        <v>0</v>
      </c>
      <c r="M751" s="3">
        <f t="shared" si="158"/>
        <v>0</v>
      </c>
      <c r="N751" s="3" t="str">
        <f t="shared" si="162"/>
        <v/>
      </c>
      <c r="S751" s="3">
        <f t="shared" si="163"/>
        <v>0</v>
      </c>
      <c r="T751" s="33">
        <f>SUM($K$5:K751)</f>
        <v>230.46536368671605</v>
      </c>
      <c r="U751" s="34">
        <f t="shared" si="164"/>
        <v>0</v>
      </c>
      <c r="V751" s="35" t="str">
        <f t="shared" si="167"/>
        <v/>
      </c>
      <c r="W751" s="36">
        <f t="shared" si="159"/>
        <v>0</v>
      </c>
      <c r="X751" s="35" t="str">
        <f t="shared" si="160"/>
        <v/>
      </c>
      <c r="AA751"/>
      <c r="AB751"/>
      <c r="AC751"/>
      <c r="AD751"/>
      <c r="AE751"/>
    </row>
    <row r="752" spans="1:31" ht="14.4">
      <c r="A752"/>
      <c r="B752"/>
      <c r="C752"/>
      <c r="D752"/>
      <c r="E752" s="25" t="s">
        <v>61</v>
      </c>
      <c r="F752" s="26" t="str">
        <f t="shared" si="154"/>
        <v/>
      </c>
      <c r="G752" s="27" t="str">
        <f t="shared" si="155"/>
        <v/>
      </c>
      <c r="H752" s="37" t="str">
        <f t="shared" si="165"/>
        <v/>
      </c>
      <c r="I752" s="29" t="str">
        <f t="shared" si="166"/>
        <v/>
      </c>
      <c r="J752" s="30">
        <f t="shared" si="156"/>
        <v>0</v>
      </c>
      <c r="K752" s="31" t="str">
        <f t="shared" si="161"/>
        <v/>
      </c>
      <c r="L752" s="32">
        <f t="shared" si="157"/>
        <v>0</v>
      </c>
      <c r="M752" s="3">
        <f t="shared" si="158"/>
        <v>0</v>
      </c>
      <c r="N752" s="3" t="str">
        <f t="shared" si="162"/>
        <v/>
      </c>
      <c r="S752" s="3">
        <f t="shared" si="163"/>
        <v>0</v>
      </c>
      <c r="T752" s="33">
        <f>SUM($K$5:K752)</f>
        <v>230.46536368671605</v>
      </c>
      <c r="U752" s="34">
        <f t="shared" si="164"/>
        <v>0</v>
      </c>
      <c r="V752" s="35" t="str">
        <f t="shared" si="167"/>
        <v/>
      </c>
      <c r="W752" s="36">
        <f t="shared" si="159"/>
        <v>0</v>
      </c>
      <c r="X752" s="35" t="str">
        <f t="shared" si="160"/>
        <v/>
      </c>
      <c r="AA752"/>
      <c r="AB752"/>
      <c r="AC752"/>
      <c r="AD752"/>
      <c r="AE752"/>
    </row>
    <row r="753" spans="1:31" ht="14.4">
      <c r="A753"/>
      <c r="B753"/>
      <c r="C753"/>
      <c r="D753"/>
      <c r="E753" s="25" t="s">
        <v>61</v>
      </c>
      <c r="F753" s="26" t="str">
        <f t="shared" si="154"/>
        <v/>
      </c>
      <c r="G753" s="27" t="str">
        <f t="shared" si="155"/>
        <v/>
      </c>
      <c r="H753" s="37" t="str">
        <f t="shared" si="165"/>
        <v/>
      </c>
      <c r="I753" s="29" t="str">
        <f t="shared" si="166"/>
        <v/>
      </c>
      <c r="J753" s="30">
        <f t="shared" si="156"/>
        <v>0</v>
      </c>
      <c r="K753" s="31" t="str">
        <f t="shared" si="161"/>
        <v/>
      </c>
      <c r="L753" s="32">
        <f t="shared" si="157"/>
        <v>0</v>
      </c>
      <c r="M753" s="3">
        <f t="shared" si="158"/>
        <v>0</v>
      </c>
      <c r="N753" s="3" t="str">
        <f t="shared" si="162"/>
        <v/>
      </c>
      <c r="S753" s="3">
        <f t="shared" si="163"/>
        <v>0</v>
      </c>
      <c r="T753" s="33">
        <f>SUM($K$5:K753)</f>
        <v>230.46536368671605</v>
      </c>
      <c r="U753" s="34">
        <f t="shared" si="164"/>
        <v>0</v>
      </c>
      <c r="V753" s="35" t="str">
        <f t="shared" si="167"/>
        <v/>
      </c>
      <c r="W753" s="36">
        <f t="shared" si="159"/>
        <v>0</v>
      </c>
      <c r="X753" s="35" t="str">
        <f t="shared" si="160"/>
        <v/>
      </c>
      <c r="AA753"/>
      <c r="AB753"/>
      <c r="AC753"/>
      <c r="AD753"/>
      <c r="AE753"/>
    </row>
    <row r="754" spans="1:31" ht="14.4">
      <c r="A754"/>
      <c r="B754"/>
      <c r="C754"/>
      <c r="D754"/>
      <c r="E754" s="25" t="s">
        <v>61</v>
      </c>
      <c r="F754" s="26" t="str">
        <f t="shared" si="154"/>
        <v/>
      </c>
      <c r="G754" s="27" t="str">
        <f t="shared" si="155"/>
        <v/>
      </c>
      <c r="H754" s="37" t="str">
        <f t="shared" si="165"/>
        <v/>
      </c>
      <c r="I754" s="29" t="str">
        <f t="shared" si="166"/>
        <v/>
      </c>
      <c r="J754" s="30">
        <f t="shared" si="156"/>
        <v>0</v>
      </c>
      <c r="K754" s="31" t="str">
        <f t="shared" si="161"/>
        <v/>
      </c>
      <c r="L754" s="32">
        <f t="shared" si="157"/>
        <v>0</v>
      </c>
      <c r="M754" s="3">
        <f t="shared" si="158"/>
        <v>0</v>
      </c>
      <c r="N754" s="3" t="str">
        <f t="shared" si="162"/>
        <v/>
      </c>
      <c r="S754" s="3">
        <f t="shared" si="163"/>
        <v>0</v>
      </c>
      <c r="T754" s="33">
        <f>SUM($K$5:K754)</f>
        <v>230.46536368671605</v>
      </c>
      <c r="U754" s="34">
        <f t="shared" si="164"/>
        <v>0</v>
      </c>
      <c r="V754" s="35" t="str">
        <f t="shared" si="167"/>
        <v/>
      </c>
      <c r="W754" s="36">
        <f t="shared" si="159"/>
        <v>0</v>
      </c>
      <c r="X754" s="35" t="str">
        <f t="shared" si="160"/>
        <v/>
      </c>
      <c r="AA754"/>
      <c r="AB754"/>
      <c r="AC754"/>
      <c r="AD754"/>
      <c r="AE754"/>
    </row>
    <row r="755" spans="1:31" ht="14.4">
      <c r="A755"/>
      <c r="B755"/>
      <c r="C755"/>
      <c r="D755"/>
      <c r="E755" s="25" t="s">
        <v>61</v>
      </c>
      <c r="F755" s="26" t="str">
        <f t="shared" si="154"/>
        <v/>
      </c>
      <c r="G755" s="27" t="str">
        <f t="shared" si="155"/>
        <v/>
      </c>
      <c r="H755" s="37" t="str">
        <f t="shared" si="165"/>
        <v/>
      </c>
      <c r="I755" s="29" t="str">
        <f t="shared" si="166"/>
        <v/>
      </c>
      <c r="J755" s="30">
        <f t="shared" si="156"/>
        <v>0</v>
      </c>
      <c r="K755" s="31" t="str">
        <f t="shared" si="161"/>
        <v/>
      </c>
      <c r="L755" s="32">
        <f t="shared" si="157"/>
        <v>0</v>
      </c>
      <c r="M755" s="3">
        <f t="shared" si="158"/>
        <v>0</v>
      </c>
      <c r="N755" s="3" t="str">
        <f t="shared" si="162"/>
        <v/>
      </c>
      <c r="S755" s="3">
        <f t="shared" si="163"/>
        <v>0</v>
      </c>
      <c r="T755" s="33">
        <f>SUM($K$5:K755)</f>
        <v>230.46536368671605</v>
      </c>
      <c r="U755" s="34">
        <f t="shared" si="164"/>
        <v>0</v>
      </c>
      <c r="V755" s="35" t="str">
        <f t="shared" si="167"/>
        <v/>
      </c>
      <c r="W755" s="36">
        <f t="shared" si="159"/>
        <v>0</v>
      </c>
      <c r="X755" s="35" t="str">
        <f t="shared" si="160"/>
        <v/>
      </c>
      <c r="AA755"/>
      <c r="AB755"/>
      <c r="AC755"/>
      <c r="AD755"/>
      <c r="AE755"/>
    </row>
    <row r="756" spans="1:31" ht="14.4">
      <c r="A756"/>
      <c r="B756"/>
      <c r="C756"/>
      <c r="D756"/>
      <c r="E756" s="25" t="s">
        <v>61</v>
      </c>
      <c r="F756" s="26" t="str">
        <f t="shared" si="154"/>
        <v/>
      </c>
      <c r="G756" s="27" t="str">
        <f t="shared" si="155"/>
        <v/>
      </c>
      <c r="H756" s="37" t="str">
        <f t="shared" si="165"/>
        <v/>
      </c>
      <c r="I756" s="29" t="str">
        <f t="shared" si="166"/>
        <v/>
      </c>
      <c r="J756" s="30">
        <f t="shared" si="156"/>
        <v>0</v>
      </c>
      <c r="K756" s="31" t="str">
        <f t="shared" si="161"/>
        <v/>
      </c>
      <c r="L756" s="32">
        <f t="shared" si="157"/>
        <v>0</v>
      </c>
      <c r="M756" s="3">
        <f t="shared" si="158"/>
        <v>0</v>
      </c>
      <c r="N756" s="3" t="str">
        <f t="shared" si="162"/>
        <v/>
      </c>
      <c r="S756" s="3">
        <f t="shared" si="163"/>
        <v>0</v>
      </c>
      <c r="T756" s="33">
        <f>SUM($K$5:K756)</f>
        <v>230.46536368671605</v>
      </c>
      <c r="U756" s="34">
        <f t="shared" si="164"/>
        <v>0</v>
      </c>
      <c r="V756" s="35" t="str">
        <f t="shared" si="167"/>
        <v/>
      </c>
      <c r="W756" s="36">
        <f t="shared" si="159"/>
        <v>0</v>
      </c>
      <c r="X756" s="35" t="str">
        <f t="shared" si="160"/>
        <v/>
      </c>
      <c r="AA756"/>
      <c r="AB756"/>
      <c r="AC756"/>
      <c r="AD756"/>
      <c r="AE756"/>
    </row>
    <row r="757" spans="1:31" ht="14.4">
      <c r="A757"/>
      <c r="B757"/>
      <c r="C757"/>
      <c r="D757"/>
      <c r="E757" s="25" t="s">
        <v>61</v>
      </c>
      <c r="F757" s="26" t="str">
        <f t="shared" si="154"/>
        <v/>
      </c>
      <c r="G757" s="27" t="str">
        <f t="shared" si="155"/>
        <v/>
      </c>
      <c r="H757" s="37" t="str">
        <f t="shared" si="165"/>
        <v/>
      </c>
      <c r="I757" s="29" t="str">
        <f t="shared" si="166"/>
        <v/>
      </c>
      <c r="J757" s="30">
        <f t="shared" si="156"/>
        <v>0</v>
      </c>
      <c r="K757" s="31" t="str">
        <f t="shared" si="161"/>
        <v/>
      </c>
      <c r="L757" s="32">
        <f t="shared" si="157"/>
        <v>0</v>
      </c>
      <c r="M757" s="3">
        <f t="shared" si="158"/>
        <v>0</v>
      </c>
      <c r="N757" s="3" t="str">
        <f t="shared" si="162"/>
        <v/>
      </c>
      <c r="S757" s="3">
        <f t="shared" si="163"/>
        <v>0</v>
      </c>
      <c r="T757" s="33">
        <f>SUM($K$5:K757)</f>
        <v>230.46536368671605</v>
      </c>
      <c r="U757" s="34">
        <f t="shared" si="164"/>
        <v>0</v>
      </c>
      <c r="V757" s="35" t="str">
        <f t="shared" si="167"/>
        <v/>
      </c>
      <c r="W757" s="36">
        <f t="shared" si="159"/>
        <v>0</v>
      </c>
      <c r="X757" s="35" t="str">
        <f t="shared" si="160"/>
        <v/>
      </c>
      <c r="AA757"/>
      <c r="AB757"/>
      <c r="AC757"/>
      <c r="AD757"/>
      <c r="AE757"/>
    </row>
    <row r="758" spans="1:31" ht="14.4">
      <c r="A758"/>
      <c r="B758"/>
      <c r="C758"/>
      <c r="D758"/>
      <c r="E758" s="25" t="s">
        <v>61</v>
      </c>
      <c r="F758" s="26" t="str">
        <f t="shared" si="154"/>
        <v/>
      </c>
      <c r="G758" s="27" t="str">
        <f t="shared" si="155"/>
        <v/>
      </c>
      <c r="H758" s="37" t="str">
        <f t="shared" si="165"/>
        <v/>
      </c>
      <c r="I758" s="29" t="str">
        <f t="shared" si="166"/>
        <v/>
      </c>
      <c r="J758" s="30">
        <f t="shared" si="156"/>
        <v>0</v>
      </c>
      <c r="K758" s="31" t="str">
        <f t="shared" si="161"/>
        <v/>
      </c>
      <c r="L758" s="32">
        <f t="shared" si="157"/>
        <v>0</v>
      </c>
      <c r="M758" s="3">
        <f t="shared" si="158"/>
        <v>0</v>
      </c>
      <c r="N758" s="3" t="str">
        <f t="shared" si="162"/>
        <v/>
      </c>
      <c r="S758" s="3">
        <f t="shared" si="163"/>
        <v>0</v>
      </c>
      <c r="T758" s="33">
        <f>SUM($K$5:K758)</f>
        <v>230.46536368671605</v>
      </c>
      <c r="U758" s="34">
        <f t="shared" si="164"/>
        <v>0</v>
      </c>
      <c r="V758" s="35" t="str">
        <f t="shared" si="167"/>
        <v/>
      </c>
      <c r="W758" s="36">
        <f t="shared" si="159"/>
        <v>0</v>
      </c>
      <c r="X758" s="35" t="str">
        <f t="shared" si="160"/>
        <v/>
      </c>
      <c r="AA758"/>
      <c r="AB758"/>
      <c r="AC758"/>
      <c r="AD758"/>
      <c r="AE758"/>
    </row>
    <row r="759" spans="1:31" ht="14.4">
      <c r="A759"/>
      <c r="B759"/>
      <c r="C759"/>
      <c r="D759"/>
      <c r="E759" s="25" t="s">
        <v>61</v>
      </c>
      <c r="F759" s="26" t="str">
        <f t="shared" si="154"/>
        <v/>
      </c>
      <c r="G759" s="27" t="str">
        <f t="shared" si="155"/>
        <v/>
      </c>
      <c r="H759" s="37" t="str">
        <f t="shared" si="165"/>
        <v/>
      </c>
      <c r="I759" s="29" t="str">
        <f t="shared" si="166"/>
        <v/>
      </c>
      <c r="J759" s="30">
        <f t="shared" si="156"/>
        <v>0</v>
      </c>
      <c r="K759" s="31" t="str">
        <f t="shared" si="161"/>
        <v/>
      </c>
      <c r="L759" s="32">
        <f t="shared" si="157"/>
        <v>0</v>
      </c>
      <c r="M759" s="3">
        <f t="shared" si="158"/>
        <v>0</v>
      </c>
      <c r="N759" s="3" t="str">
        <f t="shared" si="162"/>
        <v/>
      </c>
      <c r="S759" s="3">
        <f t="shared" si="163"/>
        <v>0</v>
      </c>
      <c r="T759" s="33">
        <f>SUM($K$5:K759)</f>
        <v>230.46536368671605</v>
      </c>
      <c r="U759" s="34">
        <f t="shared" si="164"/>
        <v>0</v>
      </c>
      <c r="V759" s="35" t="str">
        <f t="shared" si="167"/>
        <v/>
      </c>
      <c r="W759" s="36">
        <f t="shared" si="159"/>
        <v>0</v>
      </c>
      <c r="X759" s="35" t="str">
        <f t="shared" si="160"/>
        <v/>
      </c>
      <c r="AA759"/>
      <c r="AB759"/>
      <c r="AC759"/>
      <c r="AD759"/>
      <c r="AE759"/>
    </row>
    <row r="760" spans="1:31" ht="14.4">
      <c r="A760"/>
      <c r="B760"/>
      <c r="C760"/>
      <c r="D760"/>
      <c r="E760" s="25" t="s">
        <v>61</v>
      </c>
      <c r="F760" s="26" t="str">
        <f t="shared" si="154"/>
        <v/>
      </c>
      <c r="G760" s="27" t="str">
        <f t="shared" si="155"/>
        <v/>
      </c>
      <c r="H760" s="37" t="str">
        <f t="shared" si="165"/>
        <v/>
      </c>
      <c r="I760" s="29" t="str">
        <f t="shared" si="166"/>
        <v/>
      </c>
      <c r="J760" s="30">
        <f t="shared" si="156"/>
        <v>0</v>
      </c>
      <c r="K760" s="31" t="str">
        <f t="shared" si="161"/>
        <v/>
      </c>
      <c r="L760" s="32">
        <f t="shared" si="157"/>
        <v>0</v>
      </c>
      <c r="M760" s="3">
        <f t="shared" si="158"/>
        <v>0</v>
      </c>
      <c r="N760" s="3" t="str">
        <f t="shared" si="162"/>
        <v/>
      </c>
      <c r="S760" s="3">
        <f t="shared" si="163"/>
        <v>0</v>
      </c>
      <c r="T760" s="33">
        <f>SUM($K$5:K760)</f>
        <v>230.46536368671605</v>
      </c>
      <c r="U760" s="34">
        <f t="shared" si="164"/>
        <v>0</v>
      </c>
      <c r="V760" s="35" t="str">
        <f t="shared" si="167"/>
        <v/>
      </c>
      <c r="W760" s="36">
        <f t="shared" si="159"/>
        <v>0</v>
      </c>
      <c r="X760" s="35" t="str">
        <f t="shared" si="160"/>
        <v/>
      </c>
      <c r="AA760"/>
      <c r="AB760"/>
      <c r="AC760"/>
      <c r="AD760"/>
      <c r="AE760"/>
    </row>
    <row r="761" spans="1:31" ht="14.4">
      <c r="A761"/>
      <c r="B761"/>
      <c r="C761"/>
      <c r="D761"/>
      <c r="E761" s="25" t="s">
        <v>61</v>
      </c>
      <c r="F761" s="26" t="str">
        <f t="shared" si="154"/>
        <v/>
      </c>
      <c r="G761" s="27" t="str">
        <f t="shared" si="155"/>
        <v/>
      </c>
      <c r="H761" s="37" t="str">
        <f t="shared" si="165"/>
        <v/>
      </c>
      <c r="I761" s="29" t="str">
        <f t="shared" si="166"/>
        <v/>
      </c>
      <c r="J761" s="30">
        <f t="shared" si="156"/>
        <v>0</v>
      </c>
      <c r="K761" s="31" t="str">
        <f t="shared" si="161"/>
        <v/>
      </c>
      <c r="L761" s="32">
        <f t="shared" si="157"/>
        <v>0</v>
      </c>
      <c r="M761" s="3">
        <f t="shared" si="158"/>
        <v>0</v>
      </c>
      <c r="N761" s="3" t="str">
        <f t="shared" si="162"/>
        <v/>
      </c>
      <c r="S761" s="3">
        <f t="shared" si="163"/>
        <v>0</v>
      </c>
      <c r="T761" s="33">
        <f>SUM($K$5:K761)</f>
        <v>230.46536368671605</v>
      </c>
      <c r="U761" s="34">
        <f t="shared" si="164"/>
        <v>0</v>
      </c>
      <c r="V761" s="35" t="str">
        <f t="shared" si="167"/>
        <v/>
      </c>
      <c r="W761" s="36">
        <f t="shared" si="159"/>
        <v>0</v>
      </c>
      <c r="X761" s="35" t="str">
        <f t="shared" si="160"/>
        <v/>
      </c>
      <c r="AA761"/>
      <c r="AB761"/>
      <c r="AC761"/>
      <c r="AD761"/>
      <c r="AE761"/>
    </row>
    <row r="762" spans="1:31" ht="14.4">
      <c r="A762"/>
      <c r="B762"/>
      <c r="C762"/>
      <c r="D762"/>
      <c r="E762" s="25" t="s">
        <v>61</v>
      </c>
      <c r="F762" s="26" t="str">
        <f t="shared" si="154"/>
        <v/>
      </c>
      <c r="G762" s="27" t="str">
        <f t="shared" si="155"/>
        <v/>
      </c>
      <c r="H762" s="37" t="str">
        <f t="shared" si="165"/>
        <v/>
      </c>
      <c r="I762" s="29" t="str">
        <f t="shared" si="166"/>
        <v/>
      </c>
      <c r="J762" s="30">
        <f t="shared" si="156"/>
        <v>0</v>
      </c>
      <c r="K762" s="31" t="str">
        <f t="shared" si="161"/>
        <v/>
      </c>
      <c r="L762" s="32">
        <f t="shared" si="157"/>
        <v>0</v>
      </c>
      <c r="M762" s="3">
        <f t="shared" si="158"/>
        <v>0</v>
      </c>
      <c r="N762" s="3" t="str">
        <f t="shared" si="162"/>
        <v/>
      </c>
      <c r="S762" s="3">
        <f t="shared" si="163"/>
        <v>0</v>
      </c>
      <c r="T762" s="33">
        <f>SUM($K$5:K762)</f>
        <v>230.46536368671605</v>
      </c>
      <c r="U762" s="34">
        <f t="shared" si="164"/>
        <v>0</v>
      </c>
      <c r="V762" s="35" t="str">
        <f t="shared" si="167"/>
        <v/>
      </c>
      <c r="W762" s="36">
        <f t="shared" si="159"/>
        <v>0</v>
      </c>
      <c r="X762" s="35" t="str">
        <f t="shared" si="160"/>
        <v/>
      </c>
      <c r="AA762"/>
      <c r="AB762"/>
      <c r="AC762"/>
      <c r="AD762"/>
      <c r="AE762"/>
    </row>
    <row r="763" spans="1:31" ht="14.4">
      <c r="A763"/>
      <c r="B763"/>
      <c r="C763"/>
      <c r="D763"/>
      <c r="E763" s="25" t="s">
        <v>61</v>
      </c>
      <c r="F763" s="26" t="str">
        <f t="shared" si="154"/>
        <v/>
      </c>
      <c r="G763" s="27" t="str">
        <f t="shared" si="155"/>
        <v/>
      </c>
      <c r="H763" s="37" t="str">
        <f t="shared" si="165"/>
        <v/>
      </c>
      <c r="I763" s="29" t="str">
        <f t="shared" si="166"/>
        <v/>
      </c>
      <c r="J763" s="30">
        <f t="shared" si="156"/>
        <v>0</v>
      </c>
      <c r="K763" s="31" t="str">
        <f t="shared" si="161"/>
        <v/>
      </c>
      <c r="L763" s="32">
        <f t="shared" si="157"/>
        <v>0</v>
      </c>
      <c r="M763" s="3">
        <f t="shared" si="158"/>
        <v>0</v>
      </c>
      <c r="N763" s="3" t="str">
        <f t="shared" si="162"/>
        <v/>
      </c>
      <c r="S763" s="3">
        <f t="shared" si="163"/>
        <v>0</v>
      </c>
      <c r="T763" s="33">
        <f>SUM($K$5:K763)</f>
        <v>230.46536368671605</v>
      </c>
      <c r="U763" s="34">
        <f t="shared" si="164"/>
        <v>0</v>
      </c>
      <c r="V763" s="35" t="str">
        <f t="shared" si="167"/>
        <v/>
      </c>
      <c r="W763" s="36">
        <f t="shared" si="159"/>
        <v>0</v>
      </c>
      <c r="X763" s="35" t="str">
        <f t="shared" si="160"/>
        <v/>
      </c>
      <c r="AA763"/>
      <c r="AB763"/>
      <c r="AC763"/>
      <c r="AD763"/>
      <c r="AE763"/>
    </row>
    <row r="764" spans="1:31" ht="14.4">
      <c r="A764"/>
      <c r="B764"/>
      <c r="C764"/>
      <c r="D764"/>
      <c r="E764" s="25" t="s">
        <v>61</v>
      </c>
      <c r="F764" s="26" t="str">
        <f t="shared" si="154"/>
        <v/>
      </c>
      <c r="G764" s="27" t="str">
        <f t="shared" si="155"/>
        <v/>
      </c>
      <c r="H764" s="37" t="str">
        <f t="shared" si="165"/>
        <v/>
      </c>
      <c r="I764" s="29" t="str">
        <f t="shared" si="166"/>
        <v/>
      </c>
      <c r="J764" s="30">
        <f t="shared" si="156"/>
        <v>0</v>
      </c>
      <c r="K764" s="31" t="str">
        <f t="shared" si="161"/>
        <v/>
      </c>
      <c r="L764" s="32">
        <f t="shared" si="157"/>
        <v>0</v>
      </c>
      <c r="M764" s="3">
        <f t="shared" si="158"/>
        <v>0</v>
      </c>
      <c r="N764" s="3" t="str">
        <f t="shared" si="162"/>
        <v/>
      </c>
      <c r="S764" s="3">
        <f t="shared" si="163"/>
        <v>0</v>
      </c>
      <c r="T764" s="33">
        <f>SUM($K$5:K764)</f>
        <v>230.46536368671605</v>
      </c>
      <c r="U764" s="34">
        <f t="shared" si="164"/>
        <v>0</v>
      </c>
      <c r="V764" s="35" t="str">
        <f t="shared" si="167"/>
        <v/>
      </c>
      <c r="W764" s="36">
        <f t="shared" si="159"/>
        <v>0</v>
      </c>
      <c r="X764" s="35" t="str">
        <f t="shared" si="160"/>
        <v/>
      </c>
      <c r="AA764"/>
      <c r="AB764"/>
      <c r="AC764"/>
      <c r="AD764"/>
      <c r="AE764"/>
    </row>
    <row r="765" spans="1:31" ht="14.4">
      <c r="A765"/>
      <c r="B765"/>
      <c r="C765"/>
      <c r="D765"/>
      <c r="E765" s="25" t="s">
        <v>61</v>
      </c>
      <c r="F765" s="26" t="str">
        <f t="shared" si="154"/>
        <v/>
      </c>
      <c r="G765" s="27" t="str">
        <f t="shared" si="155"/>
        <v/>
      </c>
      <c r="H765" s="37" t="str">
        <f t="shared" si="165"/>
        <v/>
      </c>
      <c r="I765" s="29" t="str">
        <f t="shared" si="166"/>
        <v/>
      </c>
      <c r="J765" s="30">
        <f t="shared" si="156"/>
        <v>0</v>
      </c>
      <c r="K765" s="31" t="str">
        <f t="shared" si="161"/>
        <v/>
      </c>
      <c r="L765" s="32">
        <f t="shared" si="157"/>
        <v>0</v>
      </c>
      <c r="M765" s="3">
        <f t="shared" si="158"/>
        <v>0</v>
      </c>
      <c r="N765" s="3" t="str">
        <f t="shared" si="162"/>
        <v/>
      </c>
      <c r="S765" s="3">
        <f t="shared" si="163"/>
        <v>0</v>
      </c>
      <c r="T765" s="33">
        <f>SUM($K$5:K765)</f>
        <v>230.46536368671605</v>
      </c>
      <c r="U765" s="34">
        <f t="shared" si="164"/>
        <v>0</v>
      </c>
      <c r="V765" s="35" t="str">
        <f t="shared" si="167"/>
        <v/>
      </c>
      <c r="W765" s="36">
        <f t="shared" si="159"/>
        <v>0</v>
      </c>
      <c r="X765" s="35" t="str">
        <f t="shared" si="160"/>
        <v/>
      </c>
      <c r="AA765"/>
      <c r="AB765"/>
      <c r="AC765"/>
      <c r="AD765"/>
      <c r="AE765"/>
    </row>
    <row r="766" spans="1:31" ht="14.4">
      <c r="A766"/>
      <c r="B766"/>
      <c r="C766"/>
      <c r="D766"/>
      <c r="E766" s="25" t="s">
        <v>61</v>
      </c>
      <c r="F766" s="26" t="str">
        <f t="shared" si="154"/>
        <v/>
      </c>
      <c r="G766" s="27" t="str">
        <f t="shared" si="155"/>
        <v/>
      </c>
      <c r="H766" s="37" t="str">
        <f t="shared" si="165"/>
        <v/>
      </c>
      <c r="I766" s="29" t="str">
        <f t="shared" si="166"/>
        <v/>
      </c>
      <c r="J766" s="30">
        <f t="shared" si="156"/>
        <v>0</v>
      </c>
      <c r="K766" s="31" t="str">
        <f t="shared" si="161"/>
        <v/>
      </c>
      <c r="L766" s="32">
        <f t="shared" si="157"/>
        <v>0</v>
      </c>
      <c r="M766" s="3">
        <f t="shared" si="158"/>
        <v>0</v>
      </c>
      <c r="N766" s="3" t="str">
        <f t="shared" si="162"/>
        <v/>
      </c>
      <c r="S766" s="3">
        <f t="shared" si="163"/>
        <v>0</v>
      </c>
      <c r="T766" s="33">
        <f>SUM($K$5:K766)</f>
        <v>230.46536368671605</v>
      </c>
      <c r="U766" s="34">
        <f t="shared" si="164"/>
        <v>0</v>
      </c>
      <c r="V766" s="35" t="str">
        <f t="shared" si="167"/>
        <v/>
      </c>
      <c r="W766" s="36">
        <f t="shared" si="159"/>
        <v>0</v>
      </c>
      <c r="X766" s="35" t="str">
        <f t="shared" si="160"/>
        <v/>
      </c>
      <c r="AA766"/>
      <c r="AB766"/>
      <c r="AC766"/>
      <c r="AD766"/>
      <c r="AE766"/>
    </row>
    <row r="767" spans="1:31" ht="14.4">
      <c r="A767"/>
      <c r="B767"/>
      <c r="C767"/>
      <c r="D767"/>
      <c r="E767" s="25" t="s">
        <v>61</v>
      </c>
      <c r="F767" s="26" t="str">
        <f t="shared" si="154"/>
        <v/>
      </c>
      <c r="G767" s="27" t="str">
        <f t="shared" si="155"/>
        <v/>
      </c>
      <c r="H767" s="37" t="str">
        <f t="shared" si="165"/>
        <v/>
      </c>
      <c r="I767" s="29" t="str">
        <f t="shared" si="166"/>
        <v/>
      </c>
      <c r="J767" s="30">
        <f t="shared" si="156"/>
        <v>0</v>
      </c>
      <c r="K767" s="31" t="str">
        <f t="shared" si="161"/>
        <v/>
      </c>
      <c r="L767" s="32">
        <f t="shared" si="157"/>
        <v>0</v>
      </c>
      <c r="M767" s="3">
        <f t="shared" si="158"/>
        <v>0</v>
      </c>
      <c r="N767" s="3" t="str">
        <f t="shared" si="162"/>
        <v/>
      </c>
      <c r="S767" s="3">
        <f t="shared" si="163"/>
        <v>0</v>
      </c>
      <c r="T767" s="33">
        <f>SUM($K$5:K767)</f>
        <v>230.46536368671605</v>
      </c>
      <c r="U767" s="34">
        <f t="shared" si="164"/>
        <v>0</v>
      </c>
      <c r="V767" s="35" t="str">
        <f t="shared" si="167"/>
        <v/>
      </c>
      <c r="W767" s="36">
        <f t="shared" si="159"/>
        <v>0</v>
      </c>
      <c r="X767" s="35" t="str">
        <f t="shared" si="160"/>
        <v/>
      </c>
      <c r="AA767"/>
      <c r="AB767"/>
      <c r="AC767"/>
      <c r="AD767"/>
      <c r="AE767"/>
    </row>
    <row r="768" spans="1:31" ht="14.4">
      <c r="A768"/>
      <c r="B768"/>
      <c r="C768"/>
      <c r="D768"/>
      <c r="E768" s="25" t="s">
        <v>61</v>
      </c>
      <c r="F768" s="26" t="str">
        <f t="shared" si="154"/>
        <v/>
      </c>
      <c r="G768" s="27" t="str">
        <f t="shared" si="155"/>
        <v/>
      </c>
      <c r="H768" s="37" t="str">
        <f t="shared" si="165"/>
        <v/>
      </c>
      <c r="I768" s="29" t="str">
        <f t="shared" si="166"/>
        <v/>
      </c>
      <c r="J768" s="30">
        <f t="shared" si="156"/>
        <v>0</v>
      </c>
      <c r="K768" s="31" t="str">
        <f t="shared" si="161"/>
        <v/>
      </c>
      <c r="L768" s="32">
        <f t="shared" si="157"/>
        <v>0</v>
      </c>
      <c r="M768" s="3">
        <f t="shared" si="158"/>
        <v>0</v>
      </c>
      <c r="N768" s="3" t="str">
        <f t="shared" si="162"/>
        <v/>
      </c>
      <c r="S768" s="3">
        <f t="shared" si="163"/>
        <v>0</v>
      </c>
      <c r="T768" s="33">
        <f>SUM($K$5:K768)</f>
        <v>230.46536368671605</v>
      </c>
      <c r="U768" s="34">
        <f t="shared" si="164"/>
        <v>0</v>
      </c>
      <c r="V768" s="35" t="str">
        <f t="shared" si="167"/>
        <v/>
      </c>
      <c r="W768" s="36">
        <f t="shared" si="159"/>
        <v>0</v>
      </c>
      <c r="X768" s="35" t="str">
        <f t="shared" si="160"/>
        <v/>
      </c>
      <c r="AA768"/>
      <c r="AB768"/>
      <c r="AC768"/>
      <c r="AD768"/>
      <c r="AE768"/>
    </row>
    <row r="769" spans="1:31" ht="14.4">
      <c r="A769"/>
      <c r="B769"/>
      <c r="C769"/>
      <c r="D769"/>
      <c r="E769" s="25" t="s">
        <v>61</v>
      </c>
      <c r="F769" s="26" t="str">
        <f t="shared" si="154"/>
        <v/>
      </c>
      <c r="G769" s="27" t="str">
        <f t="shared" si="155"/>
        <v/>
      </c>
      <c r="H769" s="37" t="str">
        <f t="shared" si="165"/>
        <v/>
      </c>
      <c r="I769" s="29" t="str">
        <f t="shared" si="166"/>
        <v/>
      </c>
      <c r="J769" s="30">
        <f t="shared" si="156"/>
        <v>0</v>
      </c>
      <c r="K769" s="31" t="str">
        <f t="shared" si="161"/>
        <v/>
      </c>
      <c r="L769" s="32">
        <f t="shared" si="157"/>
        <v>0</v>
      </c>
      <c r="M769" s="3">
        <f t="shared" si="158"/>
        <v>0</v>
      </c>
      <c r="N769" s="3" t="str">
        <f t="shared" si="162"/>
        <v/>
      </c>
      <c r="S769" s="3">
        <f t="shared" si="163"/>
        <v>0</v>
      </c>
      <c r="T769" s="33">
        <f>SUM($K$5:K769)</f>
        <v>230.46536368671605</v>
      </c>
      <c r="U769" s="34">
        <f t="shared" si="164"/>
        <v>0</v>
      </c>
      <c r="V769" s="35" t="str">
        <f t="shared" si="167"/>
        <v/>
      </c>
      <c r="W769" s="36">
        <f t="shared" si="159"/>
        <v>0</v>
      </c>
      <c r="X769" s="35" t="str">
        <f t="shared" si="160"/>
        <v/>
      </c>
      <c r="AA769"/>
      <c r="AB769"/>
      <c r="AC769"/>
      <c r="AD769"/>
      <c r="AE769"/>
    </row>
    <row r="770" spans="1:31" ht="14.4">
      <c r="A770"/>
      <c r="B770"/>
      <c r="C770"/>
      <c r="D770"/>
      <c r="E770" s="25" t="s">
        <v>61</v>
      </c>
      <c r="F770" s="26" t="str">
        <f t="shared" si="154"/>
        <v/>
      </c>
      <c r="G770" s="27" t="str">
        <f t="shared" si="155"/>
        <v/>
      </c>
      <c r="H770" s="37" t="str">
        <f t="shared" si="165"/>
        <v/>
      </c>
      <c r="I770" s="29" t="str">
        <f t="shared" si="166"/>
        <v/>
      </c>
      <c r="J770" s="30">
        <f t="shared" si="156"/>
        <v>0</v>
      </c>
      <c r="K770" s="31" t="str">
        <f t="shared" si="161"/>
        <v/>
      </c>
      <c r="L770" s="32">
        <f t="shared" si="157"/>
        <v>0</v>
      </c>
      <c r="M770" s="3">
        <f t="shared" si="158"/>
        <v>0</v>
      </c>
      <c r="N770" s="3" t="str">
        <f t="shared" si="162"/>
        <v/>
      </c>
      <c r="S770" s="3">
        <f t="shared" si="163"/>
        <v>0</v>
      </c>
      <c r="T770" s="33">
        <f>SUM($K$5:K770)</f>
        <v>230.46536368671605</v>
      </c>
      <c r="U770" s="34">
        <f t="shared" si="164"/>
        <v>0</v>
      </c>
      <c r="V770" s="35" t="str">
        <f t="shared" si="167"/>
        <v/>
      </c>
      <c r="W770" s="36">
        <f t="shared" si="159"/>
        <v>0</v>
      </c>
      <c r="X770" s="35" t="str">
        <f t="shared" si="160"/>
        <v/>
      </c>
      <c r="AA770"/>
      <c r="AB770"/>
      <c r="AC770"/>
      <c r="AD770"/>
      <c r="AE770"/>
    </row>
    <row r="771" spans="1:31" ht="14.4">
      <c r="A771"/>
      <c r="B771"/>
      <c r="C771"/>
      <c r="D771"/>
      <c r="E771" s="25" t="s">
        <v>61</v>
      </c>
      <c r="F771" s="26" t="str">
        <f t="shared" si="154"/>
        <v/>
      </c>
      <c r="G771" s="27" t="str">
        <f t="shared" si="155"/>
        <v/>
      </c>
      <c r="H771" s="37" t="str">
        <f t="shared" si="165"/>
        <v/>
      </c>
      <c r="I771" s="29" t="str">
        <f t="shared" si="166"/>
        <v/>
      </c>
      <c r="J771" s="30">
        <f t="shared" si="156"/>
        <v>0</v>
      </c>
      <c r="K771" s="31" t="str">
        <f t="shared" si="161"/>
        <v/>
      </c>
      <c r="L771" s="32">
        <f t="shared" si="157"/>
        <v>0</v>
      </c>
      <c r="M771" s="3">
        <f t="shared" si="158"/>
        <v>0</v>
      </c>
      <c r="N771" s="3" t="str">
        <f t="shared" si="162"/>
        <v/>
      </c>
      <c r="S771" s="3">
        <f t="shared" si="163"/>
        <v>0</v>
      </c>
      <c r="T771" s="33">
        <f>SUM($K$5:K771)</f>
        <v>230.46536368671605</v>
      </c>
      <c r="U771" s="34">
        <f t="shared" si="164"/>
        <v>0</v>
      </c>
      <c r="V771" s="35" t="str">
        <f t="shared" si="167"/>
        <v/>
      </c>
      <c r="W771" s="36">
        <f t="shared" si="159"/>
        <v>0</v>
      </c>
      <c r="X771" s="35" t="str">
        <f t="shared" si="160"/>
        <v/>
      </c>
      <c r="AA771"/>
      <c r="AB771"/>
      <c r="AC771"/>
      <c r="AD771"/>
      <c r="AE771"/>
    </row>
    <row r="772" spans="1:31" ht="14.4">
      <c r="A772"/>
      <c r="B772"/>
      <c r="C772"/>
      <c r="D772"/>
      <c r="E772" s="25" t="s">
        <v>61</v>
      </c>
      <c r="F772" s="26" t="str">
        <f t="shared" si="154"/>
        <v/>
      </c>
      <c r="G772" s="27" t="str">
        <f t="shared" si="155"/>
        <v/>
      </c>
      <c r="H772" s="37" t="str">
        <f t="shared" si="165"/>
        <v/>
      </c>
      <c r="I772" s="29" t="str">
        <f t="shared" si="166"/>
        <v/>
      </c>
      <c r="J772" s="30">
        <f t="shared" si="156"/>
        <v>0</v>
      </c>
      <c r="K772" s="31" t="str">
        <f t="shared" si="161"/>
        <v/>
      </c>
      <c r="L772" s="32">
        <f t="shared" si="157"/>
        <v>0</v>
      </c>
      <c r="M772" s="3">
        <f t="shared" si="158"/>
        <v>0</v>
      </c>
      <c r="N772" s="3" t="str">
        <f t="shared" si="162"/>
        <v/>
      </c>
      <c r="S772" s="3">
        <f t="shared" si="163"/>
        <v>0</v>
      </c>
      <c r="T772" s="33">
        <f>SUM($K$5:K772)</f>
        <v>230.46536368671605</v>
      </c>
      <c r="U772" s="34">
        <f t="shared" si="164"/>
        <v>0</v>
      </c>
      <c r="V772" s="35" t="str">
        <f t="shared" si="167"/>
        <v/>
      </c>
      <c r="W772" s="36">
        <f t="shared" si="159"/>
        <v>0</v>
      </c>
      <c r="X772" s="35" t="str">
        <f t="shared" si="160"/>
        <v/>
      </c>
      <c r="AA772"/>
      <c r="AB772"/>
      <c r="AC772"/>
      <c r="AD772"/>
      <c r="AE772"/>
    </row>
    <row r="773" spans="1:31" ht="14.4">
      <c r="A773"/>
      <c r="B773"/>
      <c r="C773"/>
      <c r="D773"/>
      <c r="E773" s="25" t="s">
        <v>61</v>
      </c>
      <c r="F773" s="26" t="str">
        <f t="shared" ref="F773:F836" si="168">IF(ISERROR(IF(B773="Redemption",-C773,IF(B773="Dividend",0,C773))/E773),"",IF(B773="Redemption",-C773,IF(B773="Dividend",0,C773))/E773)</f>
        <v/>
      </c>
      <c r="G773" s="27" t="str">
        <f t="shared" ref="G773:G836" si="169">IF(A773&lt;&gt;"",IF(B773="Redemption","",IF(B773="Dividend","",F773*navmf1)),"")</f>
        <v/>
      </c>
      <c r="H773" s="37" t="str">
        <f t="shared" si="165"/>
        <v/>
      </c>
      <c r="I773" s="29" t="str">
        <f t="shared" si="166"/>
        <v/>
      </c>
      <c r="J773" s="30">
        <f t="shared" ref="J773:J836" si="170">IF(A773="",IF(I772=actualvalue,xirrvalue,IF(A773="",0,IF(B773="Purchase",-C773,IF(B773="Dividend",0,IF(B773="Redemption",C773,))))),IF(A773="",0,IF(B773="Purchase",-C773,IF(B773="Dividend",0,IF(B773="Redemption",C773,)))))</f>
        <v>0</v>
      </c>
      <c r="K773" s="31" t="str">
        <f t="shared" si="161"/>
        <v/>
      </c>
      <c r="L773" s="32">
        <f t="shared" ref="L773:L836" si="171">IF(J773=xirrvalue,IF($P$8&lt;0.1,$P$17,date),IF(J773=0,0,IF(J773="","",A773)))</f>
        <v>0</v>
      </c>
      <c r="M773" s="3">
        <f t="shared" ref="M773:M836" si="172">IF(B774="Purchase",C774,0)</f>
        <v>0</v>
      </c>
      <c r="N773" s="3" t="str">
        <f t="shared" si="162"/>
        <v/>
      </c>
      <c r="S773" s="3">
        <f t="shared" si="163"/>
        <v>0</v>
      </c>
      <c r="T773" s="33">
        <f>SUM($K$5:K773)</f>
        <v>230.46536368671605</v>
      </c>
      <c r="U773" s="34">
        <f t="shared" si="164"/>
        <v>0</v>
      </c>
      <c r="V773" s="35" t="str">
        <f t="shared" si="167"/>
        <v/>
      </c>
      <c r="W773" s="36">
        <f t="shared" ref="W773:W836" si="173">IF(J773=xirrvalue,actualvalue,C773)</f>
        <v>0</v>
      </c>
      <c r="X773" s="35" t="str">
        <f t="shared" ref="X773:X836" si="174">IF(E773="","",E773)</f>
        <v/>
      </c>
      <c r="AA773"/>
      <c r="AB773"/>
      <c r="AC773"/>
      <c r="AD773"/>
      <c r="AE773"/>
    </row>
    <row r="774" spans="1:31" ht="14.4">
      <c r="A774"/>
      <c r="B774"/>
      <c r="C774"/>
      <c r="D774"/>
      <c r="E774" s="25" t="s">
        <v>61</v>
      </c>
      <c r="F774" s="26" t="str">
        <f t="shared" si="168"/>
        <v/>
      </c>
      <c r="G774" s="27" t="str">
        <f t="shared" si="169"/>
        <v/>
      </c>
      <c r="H774" s="37" t="str">
        <f t="shared" si="165"/>
        <v/>
      </c>
      <c r="I774" s="29" t="str">
        <f t="shared" si="166"/>
        <v/>
      </c>
      <c r="J774" s="30">
        <f t="shared" si="170"/>
        <v>0</v>
      </c>
      <c r="K774" s="31" t="str">
        <f t="shared" ref="K774:K837" si="175">IF(B774="Purchase",F774,IF(B774="Redemption",F774,IF(B774="Dividend",S774*T773/D774,"")))</f>
        <v/>
      </c>
      <c r="L774" s="32">
        <f t="shared" si="171"/>
        <v>0</v>
      </c>
      <c r="M774" s="3">
        <f t="shared" si="172"/>
        <v>0</v>
      </c>
      <c r="N774" s="3" t="str">
        <f t="shared" ref="N774:N837" si="176">IF(A774="","",IF(ISERROR(E774),ROW(A774),""))</f>
        <v/>
      </c>
      <c r="S774" s="3">
        <f t="shared" ref="S774:S837" si="177">IF(B774="Dividend",C774/H774,0)</f>
        <v>0</v>
      </c>
      <c r="T774" s="33">
        <f>SUM($K$5:K774)</f>
        <v>230.46536368671605</v>
      </c>
      <c r="U774" s="34">
        <f t="shared" ref="U774:U837" si="178">IF(J774=xirrvalue,date,A774)</f>
        <v>0</v>
      </c>
      <c r="V774" s="35" t="str">
        <f t="shared" si="167"/>
        <v/>
      </c>
      <c r="W774" s="36">
        <f t="shared" si="173"/>
        <v>0</v>
      </c>
      <c r="X774" s="35" t="str">
        <f t="shared" si="174"/>
        <v/>
      </c>
      <c r="AA774"/>
      <c r="AB774"/>
      <c r="AC774"/>
      <c r="AD774"/>
      <c r="AE774"/>
    </row>
    <row r="775" spans="1:31" ht="14.4">
      <c r="A775"/>
      <c r="B775"/>
      <c r="C775"/>
      <c r="D775"/>
      <c r="E775" s="25" t="s">
        <v>61</v>
      </c>
      <c r="F775" s="26" t="str">
        <f t="shared" si="168"/>
        <v/>
      </c>
      <c r="G775" s="27" t="str">
        <f t="shared" si="169"/>
        <v/>
      </c>
      <c r="H775" s="37" t="str">
        <f t="shared" ref="H775:H838" si="179">IF(ISERROR(H774+F775),"",H774+F775)</f>
        <v/>
      </c>
      <c r="I775" s="29" t="str">
        <f t="shared" ref="I775:I838" si="180">IF(ISERROR(H775*navmf1),"",H775*navmf1)</f>
        <v/>
      </c>
      <c r="J775" s="30">
        <f t="shared" si="170"/>
        <v>0</v>
      </c>
      <c r="K775" s="31" t="str">
        <f t="shared" si="175"/>
        <v/>
      </c>
      <c r="L775" s="32">
        <f t="shared" si="171"/>
        <v>0</v>
      </c>
      <c r="M775" s="3">
        <f t="shared" si="172"/>
        <v>0</v>
      </c>
      <c r="N775" s="3" t="str">
        <f t="shared" si="176"/>
        <v/>
      </c>
      <c r="S775" s="3">
        <f t="shared" si="177"/>
        <v>0</v>
      </c>
      <c r="T775" s="33">
        <f>SUM($K$5:K775)</f>
        <v>230.46536368671605</v>
      </c>
      <c r="U775" s="34">
        <f t="shared" si="178"/>
        <v>0</v>
      </c>
      <c r="V775" s="35" t="str">
        <f t="shared" si="167"/>
        <v/>
      </c>
      <c r="W775" s="36">
        <f t="shared" si="173"/>
        <v>0</v>
      </c>
      <c r="X775" s="35" t="str">
        <f t="shared" si="174"/>
        <v/>
      </c>
      <c r="AA775"/>
      <c r="AB775"/>
      <c r="AC775"/>
      <c r="AD775"/>
      <c r="AE775"/>
    </row>
    <row r="776" spans="1:31" ht="14.4">
      <c r="A776"/>
      <c r="B776"/>
      <c r="C776"/>
      <c r="D776"/>
      <c r="E776" s="25" t="s">
        <v>61</v>
      </c>
      <c r="F776" s="26" t="str">
        <f t="shared" si="168"/>
        <v/>
      </c>
      <c r="G776" s="27" t="str">
        <f t="shared" si="169"/>
        <v/>
      </c>
      <c r="H776" s="37" t="str">
        <f t="shared" si="179"/>
        <v/>
      </c>
      <c r="I776" s="29" t="str">
        <f t="shared" si="180"/>
        <v/>
      </c>
      <c r="J776" s="30">
        <f t="shared" si="170"/>
        <v>0</v>
      </c>
      <c r="K776" s="31" t="str">
        <f t="shared" si="175"/>
        <v/>
      </c>
      <c r="L776" s="32">
        <f t="shared" si="171"/>
        <v>0</v>
      </c>
      <c r="M776" s="3">
        <f t="shared" si="172"/>
        <v>0</v>
      </c>
      <c r="N776" s="3" t="str">
        <f t="shared" si="176"/>
        <v/>
      </c>
      <c r="S776" s="3">
        <f t="shared" si="177"/>
        <v>0</v>
      </c>
      <c r="T776" s="33">
        <f>SUM($K$5:K776)</f>
        <v>230.46536368671605</v>
      </c>
      <c r="U776" s="34">
        <f t="shared" si="178"/>
        <v>0</v>
      </c>
      <c r="V776" s="35" t="str">
        <f t="shared" si="167"/>
        <v/>
      </c>
      <c r="W776" s="36">
        <f t="shared" si="173"/>
        <v>0</v>
      </c>
      <c r="X776" s="35" t="str">
        <f t="shared" si="174"/>
        <v/>
      </c>
      <c r="AA776"/>
      <c r="AB776"/>
      <c r="AC776"/>
      <c r="AD776"/>
      <c r="AE776"/>
    </row>
    <row r="777" spans="1:31" ht="14.4">
      <c r="A777"/>
      <c r="B777"/>
      <c r="C777"/>
      <c r="D777"/>
      <c r="E777" s="25" t="s">
        <v>61</v>
      </c>
      <c r="F777" s="26" t="str">
        <f t="shared" si="168"/>
        <v/>
      </c>
      <c r="G777" s="27" t="str">
        <f t="shared" si="169"/>
        <v/>
      </c>
      <c r="H777" s="37" t="str">
        <f t="shared" si="179"/>
        <v/>
      </c>
      <c r="I777" s="29" t="str">
        <f t="shared" si="180"/>
        <v/>
      </c>
      <c r="J777" s="30">
        <f t="shared" si="170"/>
        <v>0</v>
      </c>
      <c r="K777" s="31" t="str">
        <f t="shared" si="175"/>
        <v/>
      </c>
      <c r="L777" s="32">
        <f t="shared" si="171"/>
        <v>0</v>
      </c>
      <c r="M777" s="3">
        <f t="shared" si="172"/>
        <v>0</v>
      </c>
      <c r="N777" s="3" t="str">
        <f t="shared" si="176"/>
        <v/>
      </c>
      <c r="S777" s="3">
        <f t="shared" si="177"/>
        <v>0</v>
      </c>
      <c r="T777" s="33">
        <f>SUM($K$5:K777)</f>
        <v>230.46536368671605</v>
      </c>
      <c r="U777" s="34">
        <f t="shared" si="178"/>
        <v>0</v>
      </c>
      <c r="V777" s="35" t="str">
        <f t="shared" ref="V777:V840" si="181">IF(B777="","",B777)</f>
        <v/>
      </c>
      <c r="W777" s="36">
        <f t="shared" si="173"/>
        <v>0</v>
      </c>
      <c r="X777" s="35" t="str">
        <f t="shared" si="174"/>
        <v/>
      </c>
      <c r="AA777"/>
      <c r="AB777"/>
      <c r="AC777"/>
      <c r="AD777"/>
      <c r="AE777"/>
    </row>
    <row r="778" spans="1:31" ht="14.4">
      <c r="A778"/>
      <c r="B778"/>
      <c r="C778"/>
      <c r="D778"/>
      <c r="E778" s="25" t="s">
        <v>61</v>
      </c>
      <c r="F778" s="26" t="str">
        <f t="shared" si="168"/>
        <v/>
      </c>
      <c r="G778" s="27" t="str">
        <f t="shared" si="169"/>
        <v/>
      </c>
      <c r="H778" s="37" t="str">
        <f t="shared" si="179"/>
        <v/>
      </c>
      <c r="I778" s="29" t="str">
        <f t="shared" si="180"/>
        <v/>
      </c>
      <c r="J778" s="30">
        <f t="shared" si="170"/>
        <v>0</v>
      </c>
      <c r="K778" s="31" t="str">
        <f t="shared" si="175"/>
        <v/>
      </c>
      <c r="L778" s="32">
        <f t="shared" si="171"/>
        <v>0</v>
      </c>
      <c r="M778" s="3">
        <f t="shared" si="172"/>
        <v>0</v>
      </c>
      <c r="N778" s="3" t="str">
        <f t="shared" si="176"/>
        <v/>
      </c>
      <c r="S778" s="3">
        <f t="shared" si="177"/>
        <v>0</v>
      </c>
      <c r="T778" s="33">
        <f>SUM($K$5:K778)</f>
        <v>230.46536368671605</v>
      </c>
      <c r="U778" s="34">
        <f t="shared" si="178"/>
        <v>0</v>
      </c>
      <c r="V778" s="35" t="str">
        <f t="shared" si="181"/>
        <v/>
      </c>
      <c r="W778" s="36">
        <f t="shared" si="173"/>
        <v>0</v>
      </c>
      <c r="X778" s="35" t="str">
        <f t="shared" si="174"/>
        <v/>
      </c>
      <c r="AA778"/>
      <c r="AB778"/>
      <c r="AC778"/>
      <c r="AD778"/>
      <c r="AE778"/>
    </row>
    <row r="779" spans="1:31" ht="14.4">
      <c r="A779"/>
      <c r="B779"/>
      <c r="C779"/>
      <c r="D779"/>
      <c r="E779" s="25" t="s">
        <v>61</v>
      </c>
      <c r="F779" s="26" t="str">
        <f t="shared" si="168"/>
        <v/>
      </c>
      <c r="G779" s="27" t="str">
        <f t="shared" si="169"/>
        <v/>
      </c>
      <c r="H779" s="37" t="str">
        <f t="shared" si="179"/>
        <v/>
      </c>
      <c r="I779" s="29" t="str">
        <f t="shared" si="180"/>
        <v/>
      </c>
      <c r="J779" s="30">
        <f t="shared" si="170"/>
        <v>0</v>
      </c>
      <c r="K779" s="31" t="str">
        <f t="shared" si="175"/>
        <v/>
      </c>
      <c r="L779" s="32">
        <f t="shared" si="171"/>
        <v>0</v>
      </c>
      <c r="M779" s="3">
        <f t="shared" si="172"/>
        <v>0</v>
      </c>
      <c r="N779" s="3" t="str">
        <f t="shared" si="176"/>
        <v/>
      </c>
      <c r="S779" s="3">
        <f t="shared" si="177"/>
        <v>0</v>
      </c>
      <c r="T779" s="33">
        <f>SUM($K$5:K779)</f>
        <v>230.46536368671605</v>
      </c>
      <c r="U779" s="34">
        <f t="shared" si="178"/>
        <v>0</v>
      </c>
      <c r="V779" s="35" t="str">
        <f t="shared" si="181"/>
        <v/>
      </c>
      <c r="W779" s="36">
        <f t="shared" si="173"/>
        <v>0</v>
      </c>
      <c r="X779" s="35" t="str">
        <f t="shared" si="174"/>
        <v/>
      </c>
      <c r="AA779"/>
      <c r="AB779"/>
      <c r="AC779"/>
      <c r="AD779"/>
      <c r="AE779"/>
    </row>
    <row r="780" spans="1:31" ht="14.4">
      <c r="A780"/>
      <c r="B780"/>
      <c r="C780"/>
      <c r="D780"/>
      <c r="E780" s="25" t="s">
        <v>61</v>
      </c>
      <c r="F780" s="26" t="str">
        <f t="shared" si="168"/>
        <v/>
      </c>
      <c r="G780" s="27" t="str">
        <f t="shared" si="169"/>
        <v/>
      </c>
      <c r="H780" s="37" t="str">
        <f t="shared" si="179"/>
        <v/>
      </c>
      <c r="I780" s="29" t="str">
        <f t="shared" si="180"/>
        <v/>
      </c>
      <c r="J780" s="30">
        <f t="shared" si="170"/>
        <v>0</v>
      </c>
      <c r="K780" s="31" t="str">
        <f t="shared" si="175"/>
        <v/>
      </c>
      <c r="L780" s="32">
        <f t="shared" si="171"/>
        <v>0</v>
      </c>
      <c r="M780" s="3">
        <f t="shared" si="172"/>
        <v>0</v>
      </c>
      <c r="N780" s="3" t="str">
        <f t="shared" si="176"/>
        <v/>
      </c>
      <c r="S780" s="3">
        <f t="shared" si="177"/>
        <v>0</v>
      </c>
      <c r="T780" s="33">
        <f>SUM($K$5:K780)</f>
        <v>230.46536368671605</v>
      </c>
      <c r="U780" s="34">
        <f t="shared" si="178"/>
        <v>0</v>
      </c>
      <c r="V780" s="35" t="str">
        <f t="shared" si="181"/>
        <v/>
      </c>
      <c r="W780" s="36">
        <f t="shared" si="173"/>
        <v>0</v>
      </c>
      <c r="X780" s="35" t="str">
        <f t="shared" si="174"/>
        <v/>
      </c>
      <c r="AA780"/>
      <c r="AB780"/>
      <c r="AC780"/>
      <c r="AD780"/>
      <c r="AE780"/>
    </row>
    <row r="781" spans="1:31" ht="14.4">
      <c r="A781"/>
      <c r="B781"/>
      <c r="C781"/>
      <c r="D781"/>
      <c r="E781" s="25" t="s">
        <v>61</v>
      </c>
      <c r="F781" s="26" t="str">
        <f t="shared" si="168"/>
        <v/>
      </c>
      <c r="G781" s="27" t="str">
        <f t="shared" si="169"/>
        <v/>
      </c>
      <c r="H781" s="37" t="str">
        <f t="shared" si="179"/>
        <v/>
      </c>
      <c r="I781" s="29" t="str">
        <f t="shared" si="180"/>
        <v/>
      </c>
      <c r="J781" s="30">
        <f t="shared" si="170"/>
        <v>0</v>
      </c>
      <c r="K781" s="31" t="str">
        <f t="shared" si="175"/>
        <v/>
      </c>
      <c r="L781" s="32">
        <f t="shared" si="171"/>
        <v>0</v>
      </c>
      <c r="M781" s="3">
        <f t="shared" si="172"/>
        <v>0</v>
      </c>
      <c r="N781" s="3" t="str">
        <f t="shared" si="176"/>
        <v/>
      </c>
      <c r="S781" s="3">
        <f t="shared" si="177"/>
        <v>0</v>
      </c>
      <c r="T781" s="33">
        <f>SUM($K$5:K781)</f>
        <v>230.46536368671605</v>
      </c>
      <c r="U781" s="34">
        <f t="shared" si="178"/>
        <v>0</v>
      </c>
      <c r="V781" s="35" t="str">
        <f t="shared" si="181"/>
        <v/>
      </c>
      <c r="W781" s="36">
        <f t="shared" si="173"/>
        <v>0</v>
      </c>
      <c r="X781" s="35" t="str">
        <f t="shared" si="174"/>
        <v/>
      </c>
      <c r="AA781"/>
      <c r="AB781"/>
      <c r="AC781"/>
      <c r="AD781"/>
      <c r="AE781"/>
    </row>
    <row r="782" spans="1:31" ht="14.4">
      <c r="A782"/>
      <c r="B782"/>
      <c r="C782"/>
      <c r="D782"/>
      <c r="E782" s="25" t="s">
        <v>61</v>
      </c>
      <c r="F782" s="26" t="str">
        <f t="shared" si="168"/>
        <v/>
      </c>
      <c r="G782" s="27" t="str">
        <f t="shared" si="169"/>
        <v/>
      </c>
      <c r="H782" s="37" t="str">
        <f t="shared" si="179"/>
        <v/>
      </c>
      <c r="I782" s="29" t="str">
        <f t="shared" si="180"/>
        <v/>
      </c>
      <c r="J782" s="30">
        <f t="shared" si="170"/>
        <v>0</v>
      </c>
      <c r="K782" s="31" t="str">
        <f t="shared" si="175"/>
        <v/>
      </c>
      <c r="L782" s="32">
        <f t="shared" si="171"/>
        <v>0</v>
      </c>
      <c r="M782" s="3">
        <f t="shared" si="172"/>
        <v>0</v>
      </c>
      <c r="N782" s="3" t="str">
        <f t="shared" si="176"/>
        <v/>
      </c>
      <c r="S782" s="3">
        <f t="shared" si="177"/>
        <v>0</v>
      </c>
      <c r="T782" s="33">
        <f>SUM($K$5:K782)</f>
        <v>230.46536368671605</v>
      </c>
      <c r="U782" s="34">
        <f t="shared" si="178"/>
        <v>0</v>
      </c>
      <c r="V782" s="35" t="str">
        <f t="shared" si="181"/>
        <v/>
      </c>
      <c r="W782" s="36">
        <f t="shared" si="173"/>
        <v>0</v>
      </c>
      <c r="X782" s="35" t="str">
        <f t="shared" si="174"/>
        <v/>
      </c>
      <c r="AA782"/>
      <c r="AB782"/>
      <c r="AC782"/>
      <c r="AD782"/>
      <c r="AE782"/>
    </row>
    <row r="783" spans="1:31" ht="14.4">
      <c r="A783"/>
      <c r="B783"/>
      <c r="C783"/>
      <c r="D783"/>
      <c r="E783" s="25" t="s">
        <v>61</v>
      </c>
      <c r="F783" s="26" t="str">
        <f t="shared" si="168"/>
        <v/>
      </c>
      <c r="G783" s="27" t="str">
        <f t="shared" si="169"/>
        <v/>
      </c>
      <c r="H783" s="37" t="str">
        <f t="shared" si="179"/>
        <v/>
      </c>
      <c r="I783" s="29" t="str">
        <f t="shared" si="180"/>
        <v/>
      </c>
      <c r="J783" s="30">
        <f t="shared" si="170"/>
        <v>0</v>
      </c>
      <c r="K783" s="31" t="str">
        <f t="shared" si="175"/>
        <v/>
      </c>
      <c r="L783" s="32">
        <f t="shared" si="171"/>
        <v>0</v>
      </c>
      <c r="M783" s="3">
        <f t="shared" si="172"/>
        <v>0</v>
      </c>
      <c r="N783" s="3" t="str">
        <f t="shared" si="176"/>
        <v/>
      </c>
      <c r="S783" s="3">
        <f t="shared" si="177"/>
        <v>0</v>
      </c>
      <c r="T783" s="33">
        <f>SUM($K$5:K783)</f>
        <v>230.46536368671605</v>
      </c>
      <c r="U783" s="34">
        <f t="shared" si="178"/>
        <v>0</v>
      </c>
      <c r="V783" s="35" t="str">
        <f t="shared" si="181"/>
        <v/>
      </c>
      <c r="W783" s="36">
        <f t="shared" si="173"/>
        <v>0</v>
      </c>
      <c r="X783" s="35" t="str">
        <f t="shared" si="174"/>
        <v/>
      </c>
      <c r="AA783"/>
      <c r="AB783"/>
      <c r="AC783"/>
      <c r="AD783"/>
      <c r="AE783"/>
    </row>
    <row r="784" spans="1:31" ht="14.4">
      <c r="A784"/>
      <c r="B784"/>
      <c r="C784"/>
      <c r="D784"/>
      <c r="E784" s="25" t="s">
        <v>61</v>
      </c>
      <c r="F784" s="26" t="str">
        <f t="shared" si="168"/>
        <v/>
      </c>
      <c r="G784" s="27" t="str">
        <f t="shared" si="169"/>
        <v/>
      </c>
      <c r="H784" s="37" t="str">
        <f t="shared" si="179"/>
        <v/>
      </c>
      <c r="I784" s="29" t="str">
        <f t="shared" si="180"/>
        <v/>
      </c>
      <c r="J784" s="30">
        <f t="shared" si="170"/>
        <v>0</v>
      </c>
      <c r="K784" s="31" t="str">
        <f t="shared" si="175"/>
        <v/>
      </c>
      <c r="L784" s="32">
        <f t="shared" si="171"/>
        <v>0</v>
      </c>
      <c r="M784" s="3">
        <f t="shared" si="172"/>
        <v>0</v>
      </c>
      <c r="N784" s="3" t="str">
        <f t="shared" si="176"/>
        <v/>
      </c>
      <c r="S784" s="3">
        <f t="shared" si="177"/>
        <v>0</v>
      </c>
      <c r="T784" s="33">
        <f>SUM($K$5:K784)</f>
        <v>230.46536368671605</v>
      </c>
      <c r="U784" s="34">
        <f t="shared" si="178"/>
        <v>0</v>
      </c>
      <c r="V784" s="35" t="str">
        <f t="shared" si="181"/>
        <v/>
      </c>
      <c r="W784" s="36">
        <f t="shared" si="173"/>
        <v>0</v>
      </c>
      <c r="X784" s="35" t="str">
        <f t="shared" si="174"/>
        <v/>
      </c>
      <c r="AA784"/>
      <c r="AB784"/>
      <c r="AC784"/>
      <c r="AD784"/>
      <c r="AE784"/>
    </row>
    <row r="785" spans="1:31" ht="14.4">
      <c r="A785"/>
      <c r="B785"/>
      <c r="C785"/>
      <c r="D785"/>
      <c r="E785" s="25" t="s">
        <v>61</v>
      </c>
      <c r="F785" s="26" t="str">
        <f t="shared" si="168"/>
        <v/>
      </c>
      <c r="G785" s="27" t="str">
        <f t="shared" si="169"/>
        <v/>
      </c>
      <c r="H785" s="37" t="str">
        <f t="shared" si="179"/>
        <v/>
      </c>
      <c r="I785" s="29" t="str">
        <f t="shared" si="180"/>
        <v/>
      </c>
      <c r="J785" s="30">
        <f t="shared" si="170"/>
        <v>0</v>
      </c>
      <c r="K785" s="31" t="str">
        <f t="shared" si="175"/>
        <v/>
      </c>
      <c r="L785" s="32">
        <f t="shared" si="171"/>
        <v>0</v>
      </c>
      <c r="M785" s="3">
        <f t="shared" si="172"/>
        <v>0</v>
      </c>
      <c r="N785" s="3" t="str">
        <f t="shared" si="176"/>
        <v/>
      </c>
      <c r="S785" s="3">
        <f t="shared" si="177"/>
        <v>0</v>
      </c>
      <c r="T785" s="33">
        <f>SUM($K$5:K785)</f>
        <v>230.46536368671605</v>
      </c>
      <c r="U785" s="34">
        <f t="shared" si="178"/>
        <v>0</v>
      </c>
      <c r="V785" s="35" t="str">
        <f t="shared" si="181"/>
        <v/>
      </c>
      <c r="W785" s="36">
        <f t="shared" si="173"/>
        <v>0</v>
      </c>
      <c r="X785" s="35" t="str">
        <f t="shared" si="174"/>
        <v/>
      </c>
      <c r="AA785"/>
      <c r="AB785"/>
      <c r="AC785"/>
      <c r="AD785"/>
      <c r="AE785"/>
    </row>
    <row r="786" spans="1:31" ht="14.4">
      <c r="A786"/>
      <c r="B786"/>
      <c r="C786"/>
      <c r="D786"/>
      <c r="E786" s="25" t="s">
        <v>61</v>
      </c>
      <c r="F786" s="26" t="str">
        <f t="shared" si="168"/>
        <v/>
      </c>
      <c r="G786" s="27" t="str">
        <f t="shared" si="169"/>
        <v/>
      </c>
      <c r="H786" s="37" t="str">
        <f t="shared" si="179"/>
        <v/>
      </c>
      <c r="I786" s="29" t="str">
        <f t="shared" si="180"/>
        <v/>
      </c>
      <c r="J786" s="30">
        <f t="shared" si="170"/>
        <v>0</v>
      </c>
      <c r="K786" s="31" t="str">
        <f t="shared" si="175"/>
        <v/>
      </c>
      <c r="L786" s="32">
        <f t="shared" si="171"/>
        <v>0</v>
      </c>
      <c r="M786" s="3">
        <f t="shared" si="172"/>
        <v>0</v>
      </c>
      <c r="N786" s="3" t="str">
        <f t="shared" si="176"/>
        <v/>
      </c>
      <c r="S786" s="3">
        <f t="shared" si="177"/>
        <v>0</v>
      </c>
      <c r="T786" s="33">
        <f>SUM($K$5:K786)</f>
        <v>230.46536368671605</v>
      </c>
      <c r="U786" s="34">
        <f t="shared" si="178"/>
        <v>0</v>
      </c>
      <c r="V786" s="35" t="str">
        <f t="shared" si="181"/>
        <v/>
      </c>
      <c r="W786" s="36">
        <f t="shared" si="173"/>
        <v>0</v>
      </c>
      <c r="X786" s="35" t="str">
        <f t="shared" si="174"/>
        <v/>
      </c>
      <c r="AA786"/>
      <c r="AB786"/>
      <c r="AC786"/>
      <c r="AD786"/>
      <c r="AE786"/>
    </row>
    <row r="787" spans="1:31" ht="14.4">
      <c r="A787"/>
      <c r="B787"/>
      <c r="C787"/>
      <c r="D787"/>
      <c r="E787" s="25" t="s">
        <v>61</v>
      </c>
      <c r="F787" s="26" t="str">
        <f t="shared" si="168"/>
        <v/>
      </c>
      <c r="G787" s="27" t="str">
        <f t="shared" si="169"/>
        <v/>
      </c>
      <c r="H787" s="37" t="str">
        <f t="shared" si="179"/>
        <v/>
      </c>
      <c r="I787" s="29" t="str">
        <f t="shared" si="180"/>
        <v/>
      </c>
      <c r="J787" s="30">
        <f t="shared" si="170"/>
        <v>0</v>
      </c>
      <c r="K787" s="31" t="str">
        <f t="shared" si="175"/>
        <v/>
      </c>
      <c r="L787" s="32">
        <f t="shared" si="171"/>
        <v>0</v>
      </c>
      <c r="M787" s="3">
        <f t="shared" si="172"/>
        <v>0</v>
      </c>
      <c r="N787" s="3" t="str">
        <f t="shared" si="176"/>
        <v/>
      </c>
      <c r="S787" s="3">
        <f t="shared" si="177"/>
        <v>0</v>
      </c>
      <c r="T787" s="33">
        <f>SUM($K$5:K787)</f>
        <v>230.46536368671605</v>
      </c>
      <c r="U787" s="34">
        <f t="shared" si="178"/>
        <v>0</v>
      </c>
      <c r="V787" s="35" t="str">
        <f t="shared" si="181"/>
        <v/>
      </c>
      <c r="W787" s="36">
        <f t="shared" si="173"/>
        <v>0</v>
      </c>
      <c r="X787" s="35" t="str">
        <f t="shared" si="174"/>
        <v/>
      </c>
      <c r="AA787"/>
      <c r="AB787"/>
      <c r="AC787"/>
      <c r="AD787"/>
      <c r="AE787"/>
    </row>
    <row r="788" spans="1:31" ht="14.4">
      <c r="A788"/>
      <c r="B788"/>
      <c r="C788"/>
      <c r="D788"/>
      <c r="E788" s="25" t="s">
        <v>61</v>
      </c>
      <c r="F788" s="26" t="str">
        <f t="shared" si="168"/>
        <v/>
      </c>
      <c r="G788" s="27" t="str">
        <f t="shared" si="169"/>
        <v/>
      </c>
      <c r="H788" s="37" t="str">
        <f t="shared" si="179"/>
        <v/>
      </c>
      <c r="I788" s="29" t="str">
        <f t="shared" si="180"/>
        <v/>
      </c>
      <c r="J788" s="30">
        <f t="shared" si="170"/>
        <v>0</v>
      </c>
      <c r="K788" s="31" t="str">
        <f t="shared" si="175"/>
        <v/>
      </c>
      <c r="L788" s="32">
        <f t="shared" si="171"/>
        <v>0</v>
      </c>
      <c r="M788" s="3">
        <f t="shared" si="172"/>
        <v>0</v>
      </c>
      <c r="N788" s="3" t="str">
        <f t="shared" si="176"/>
        <v/>
      </c>
      <c r="S788" s="3">
        <f t="shared" si="177"/>
        <v>0</v>
      </c>
      <c r="T788" s="33">
        <f>SUM($K$5:K788)</f>
        <v>230.46536368671605</v>
      </c>
      <c r="U788" s="34">
        <f t="shared" si="178"/>
        <v>0</v>
      </c>
      <c r="V788" s="35" t="str">
        <f t="shared" si="181"/>
        <v/>
      </c>
      <c r="W788" s="36">
        <f t="shared" si="173"/>
        <v>0</v>
      </c>
      <c r="X788" s="35" t="str">
        <f t="shared" si="174"/>
        <v/>
      </c>
      <c r="AA788"/>
      <c r="AB788"/>
      <c r="AC788"/>
      <c r="AD788"/>
      <c r="AE788"/>
    </row>
    <row r="789" spans="1:31" ht="14.4">
      <c r="A789"/>
      <c r="B789"/>
      <c r="C789"/>
      <c r="D789"/>
      <c r="E789" s="25" t="s">
        <v>61</v>
      </c>
      <c r="F789" s="26" t="str">
        <f t="shared" si="168"/>
        <v/>
      </c>
      <c r="G789" s="27" t="str">
        <f t="shared" si="169"/>
        <v/>
      </c>
      <c r="H789" s="37" t="str">
        <f t="shared" si="179"/>
        <v/>
      </c>
      <c r="I789" s="29" t="str">
        <f t="shared" si="180"/>
        <v/>
      </c>
      <c r="J789" s="30">
        <f t="shared" si="170"/>
        <v>0</v>
      </c>
      <c r="K789" s="31" t="str">
        <f t="shared" si="175"/>
        <v/>
      </c>
      <c r="L789" s="32">
        <f t="shared" si="171"/>
        <v>0</v>
      </c>
      <c r="M789" s="3">
        <f t="shared" si="172"/>
        <v>0</v>
      </c>
      <c r="N789" s="3" t="str">
        <f t="shared" si="176"/>
        <v/>
      </c>
      <c r="S789" s="3">
        <f t="shared" si="177"/>
        <v>0</v>
      </c>
      <c r="T789" s="33">
        <f>SUM($K$5:K789)</f>
        <v>230.46536368671605</v>
      </c>
      <c r="U789" s="34">
        <f t="shared" si="178"/>
        <v>0</v>
      </c>
      <c r="V789" s="35" t="str">
        <f t="shared" si="181"/>
        <v/>
      </c>
      <c r="W789" s="36">
        <f t="shared" si="173"/>
        <v>0</v>
      </c>
      <c r="X789" s="35" t="str">
        <f t="shared" si="174"/>
        <v/>
      </c>
      <c r="AA789"/>
      <c r="AB789"/>
      <c r="AC789"/>
      <c r="AD789"/>
      <c r="AE789"/>
    </row>
    <row r="790" spans="1:31" ht="14.4">
      <c r="A790"/>
      <c r="B790"/>
      <c r="C790"/>
      <c r="D790"/>
      <c r="E790" s="25" t="s">
        <v>61</v>
      </c>
      <c r="F790" s="26" t="str">
        <f t="shared" si="168"/>
        <v/>
      </c>
      <c r="G790" s="27" t="str">
        <f t="shared" si="169"/>
        <v/>
      </c>
      <c r="H790" s="37" t="str">
        <f t="shared" si="179"/>
        <v/>
      </c>
      <c r="I790" s="29" t="str">
        <f t="shared" si="180"/>
        <v/>
      </c>
      <c r="J790" s="30">
        <f t="shared" si="170"/>
        <v>0</v>
      </c>
      <c r="K790" s="31" t="str">
        <f t="shared" si="175"/>
        <v/>
      </c>
      <c r="L790" s="32">
        <f t="shared" si="171"/>
        <v>0</v>
      </c>
      <c r="M790" s="3">
        <f t="shared" si="172"/>
        <v>0</v>
      </c>
      <c r="N790" s="3" t="str">
        <f t="shared" si="176"/>
        <v/>
      </c>
      <c r="S790" s="3">
        <f t="shared" si="177"/>
        <v>0</v>
      </c>
      <c r="T790" s="33">
        <f>SUM($K$5:K790)</f>
        <v>230.46536368671605</v>
      </c>
      <c r="U790" s="34">
        <f t="shared" si="178"/>
        <v>0</v>
      </c>
      <c r="V790" s="35" t="str">
        <f t="shared" si="181"/>
        <v/>
      </c>
      <c r="W790" s="36">
        <f t="shared" si="173"/>
        <v>0</v>
      </c>
      <c r="X790" s="35" t="str">
        <f t="shared" si="174"/>
        <v/>
      </c>
      <c r="AA790"/>
      <c r="AB790"/>
      <c r="AC790"/>
      <c r="AD790"/>
      <c r="AE790"/>
    </row>
    <row r="791" spans="1:31" ht="14.4">
      <c r="A791"/>
      <c r="B791"/>
      <c r="C791"/>
      <c r="D791"/>
      <c r="E791" s="25" t="s">
        <v>61</v>
      </c>
      <c r="F791" s="26" t="str">
        <f t="shared" si="168"/>
        <v/>
      </c>
      <c r="G791" s="27" t="str">
        <f t="shared" si="169"/>
        <v/>
      </c>
      <c r="H791" s="37" t="str">
        <f t="shared" si="179"/>
        <v/>
      </c>
      <c r="I791" s="29" t="str">
        <f t="shared" si="180"/>
        <v/>
      </c>
      <c r="J791" s="30">
        <f t="shared" si="170"/>
        <v>0</v>
      </c>
      <c r="K791" s="31" t="str">
        <f t="shared" si="175"/>
        <v/>
      </c>
      <c r="L791" s="32">
        <f t="shared" si="171"/>
        <v>0</v>
      </c>
      <c r="M791" s="3">
        <f t="shared" si="172"/>
        <v>0</v>
      </c>
      <c r="N791" s="3" t="str">
        <f t="shared" si="176"/>
        <v/>
      </c>
      <c r="S791" s="3">
        <f t="shared" si="177"/>
        <v>0</v>
      </c>
      <c r="T791" s="33">
        <f>SUM($K$5:K791)</f>
        <v>230.46536368671605</v>
      </c>
      <c r="U791" s="34">
        <f t="shared" si="178"/>
        <v>0</v>
      </c>
      <c r="V791" s="35" t="str">
        <f t="shared" si="181"/>
        <v/>
      </c>
      <c r="W791" s="36">
        <f t="shared" si="173"/>
        <v>0</v>
      </c>
      <c r="X791" s="35" t="str">
        <f t="shared" si="174"/>
        <v/>
      </c>
      <c r="AA791"/>
      <c r="AB791"/>
      <c r="AC791"/>
      <c r="AD791"/>
      <c r="AE791"/>
    </row>
    <row r="792" spans="1:31" ht="14.4">
      <c r="A792"/>
      <c r="B792"/>
      <c r="C792"/>
      <c r="D792"/>
      <c r="E792" s="25" t="s">
        <v>61</v>
      </c>
      <c r="F792" s="26" t="str">
        <f t="shared" si="168"/>
        <v/>
      </c>
      <c r="G792" s="27" t="str">
        <f t="shared" si="169"/>
        <v/>
      </c>
      <c r="H792" s="37" t="str">
        <f t="shared" si="179"/>
        <v/>
      </c>
      <c r="I792" s="29" t="str">
        <f t="shared" si="180"/>
        <v/>
      </c>
      <c r="J792" s="30">
        <f t="shared" si="170"/>
        <v>0</v>
      </c>
      <c r="K792" s="31" t="str">
        <f t="shared" si="175"/>
        <v/>
      </c>
      <c r="L792" s="32">
        <f t="shared" si="171"/>
        <v>0</v>
      </c>
      <c r="M792" s="3">
        <f t="shared" si="172"/>
        <v>0</v>
      </c>
      <c r="N792" s="3" t="str">
        <f t="shared" si="176"/>
        <v/>
      </c>
      <c r="S792" s="3">
        <f t="shared" si="177"/>
        <v>0</v>
      </c>
      <c r="T792" s="33">
        <f>SUM($K$5:K792)</f>
        <v>230.46536368671605</v>
      </c>
      <c r="U792" s="34">
        <f t="shared" si="178"/>
        <v>0</v>
      </c>
      <c r="V792" s="35" t="str">
        <f t="shared" si="181"/>
        <v/>
      </c>
      <c r="W792" s="36">
        <f t="shared" si="173"/>
        <v>0</v>
      </c>
      <c r="X792" s="35" t="str">
        <f t="shared" si="174"/>
        <v/>
      </c>
      <c r="AA792"/>
      <c r="AB792"/>
      <c r="AC792"/>
      <c r="AD792"/>
      <c r="AE792"/>
    </row>
    <row r="793" spans="1:31" ht="14.4">
      <c r="A793"/>
      <c r="B793"/>
      <c r="C793"/>
      <c r="D793"/>
      <c r="E793" s="25" t="s">
        <v>61</v>
      </c>
      <c r="F793" s="26" t="str">
        <f t="shared" si="168"/>
        <v/>
      </c>
      <c r="G793" s="27" t="str">
        <f t="shared" si="169"/>
        <v/>
      </c>
      <c r="H793" s="37" t="str">
        <f t="shared" si="179"/>
        <v/>
      </c>
      <c r="I793" s="29" t="str">
        <f t="shared" si="180"/>
        <v/>
      </c>
      <c r="J793" s="30">
        <f t="shared" si="170"/>
        <v>0</v>
      </c>
      <c r="K793" s="31" t="str">
        <f t="shared" si="175"/>
        <v/>
      </c>
      <c r="L793" s="32">
        <f t="shared" si="171"/>
        <v>0</v>
      </c>
      <c r="M793" s="3">
        <f t="shared" si="172"/>
        <v>0</v>
      </c>
      <c r="N793" s="3" t="str">
        <f t="shared" si="176"/>
        <v/>
      </c>
      <c r="S793" s="3">
        <f t="shared" si="177"/>
        <v>0</v>
      </c>
      <c r="T793" s="33">
        <f>SUM($K$5:K793)</f>
        <v>230.46536368671605</v>
      </c>
      <c r="U793" s="34">
        <f t="shared" si="178"/>
        <v>0</v>
      </c>
      <c r="V793" s="35" t="str">
        <f t="shared" si="181"/>
        <v/>
      </c>
      <c r="W793" s="36">
        <f t="shared" si="173"/>
        <v>0</v>
      </c>
      <c r="X793" s="35" t="str">
        <f t="shared" si="174"/>
        <v/>
      </c>
      <c r="AA793"/>
      <c r="AB793"/>
      <c r="AC793"/>
      <c r="AD793"/>
      <c r="AE793"/>
    </row>
    <row r="794" spans="1:31" ht="14.4">
      <c r="A794"/>
      <c r="B794"/>
      <c r="C794"/>
      <c r="D794"/>
      <c r="E794" s="25" t="s">
        <v>61</v>
      </c>
      <c r="F794" s="26" t="str">
        <f t="shared" si="168"/>
        <v/>
      </c>
      <c r="G794" s="27" t="str">
        <f t="shared" si="169"/>
        <v/>
      </c>
      <c r="H794" s="37" t="str">
        <f t="shared" si="179"/>
        <v/>
      </c>
      <c r="I794" s="29" t="str">
        <f t="shared" si="180"/>
        <v/>
      </c>
      <c r="J794" s="30">
        <f t="shared" si="170"/>
        <v>0</v>
      </c>
      <c r="K794" s="31" t="str">
        <f t="shared" si="175"/>
        <v/>
      </c>
      <c r="L794" s="32">
        <f t="shared" si="171"/>
        <v>0</v>
      </c>
      <c r="M794" s="3">
        <f t="shared" si="172"/>
        <v>0</v>
      </c>
      <c r="N794" s="3" t="str">
        <f t="shared" si="176"/>
        <v/>
      </c>
      <c r="S794" s="3">
        <f t="shared" si="177"/>
        <v>0</v>
      </c>
      <c r="T794" s="33">
        <f>SUM($K$5:K794)</f>
        <v>230.46536368671605</v>
      </c>
      <c r="U794" s="34">
        <f t="shared" si="178"/>
        <v>0</v>
      </c>
      <c r="V794" s="35" t="str">
        <f t="shared" si="181"/>
        <v/>
      </c>
      <c r="W794" s="36">
        <f t="shared" si="173"/>
        <v>0</v>
      </c>
      <c r="X794" s="35" t="str">
        <f t="shared" si="174"/>
        <v/>
      </c>
      <c r="AA794"/>
      <c r="AB794"/>
      <c r="AC794"/>
      <c r="AD794"/>
      <c r="AE794"/>
    </row>
    <row r="795" spans="1:31" ht="14.4">
      <c r="A795"/>
      <c r="B795"/>
      <c r="C795"/>
      <c r="D795"/>
      <c r="E795" s="25" t="s">
        <v>61</v>
      </c>
      <c r="F795" s="26" t="str">
        <f t="shared" si="168"/>
        <v/>
      </c>
      <c r="G795" s="27" t="str">
        <f t="shared" si="169"/>
        <v/>
      </c>
      <c r="H795" s="37" t="str">
        <f t="shared" si="179"/>
        <v/>
      </c>
      <c r="I795" s="29" t="str">
        <f t="shared" si="180"/>
        <v/>
      </c>
      <c r="J795" s="30">
        <f t="shared" si="170"/>
        <v>0</v>
      </c>
      <c r="K795" s="31" t="str">
        <f t="shared" si="175"/>
        <v/>
      </c>
      <c r="L795" s="32">
        <f t="shared" si="171"/>
        <v>0</v>
      </c>
      <c r="M795" s="3">
        <f t="shared" si="172"/>
        <v>0</v>
      </c>
      <c r="N795" s="3" t="str">
        <f t="shared" si="176"/>
        <v/>
      </c>
      <c r="S795" s="3">
        <f t="shared" si="177"/>
        <v>0</v>
      </c>
      <c r="T795" s="33">
        <f>SUM($K$5:K795)</f>
        <v>230.46536368671605</v>
      </c>
      <c r="U795" s="34">
        <f t="shared" si="178"/>
        <v>0</v>
      </c>
      <c r="V795" s="35" t="str">
        <f t="shared" si="181"/>
        <v/>
      </c>
      <c r="W795" s="36">
        <f t="shared" si="173"/>
        <v>0</v>
      </c>
      <c r="X795" s="35" t="str">
        <f t="shared" si="174"/>
        <v/>
      </c>
      <c r="AA795"/>
      <c r="AB795"/>
      <c r="AC795"/>
      <c r="AD795"/>
      <c r="AE795"/>
    </row>
    <row r="796" spans="1:31" ht="14.4">
      <c r="A796"/>
      <c r="B796"/>
      <c r="C796"/>
      <c r="D796"/>
      <c r="E796" s="25" t="s">
        <v>61</v>
      </c>
      <c r="F796" s="26" t="str">
        <f t="shared" si="168"/>
        <v/>
      </c>
      <c r="G796" s="27" t="str">
        <f t="shared" si="169"/>
        <v/>
      </c>
      <c r="H796" s="37" t="str">
        <f t="shared" si="179"/>
        <v/>
      </c>
      <c r="I796" s="29" t="str">
        <f t="shared" si="180"/>
        <v/>
      </c>
      <c r="J796" s="30">
        <f t="shared" si="170"/>
        <v>0</v>
      </c>
      <c r="K796" s="31" t="str">
        <f t="shared" si="175"/>
        <v/>
      </c>
      <c r="L796" s="32">
        <f t="shared" si="171"/>
        <v>0</v>
      </c>
      <c r="M796" s="3">
        <f t="shared" si="172"/>
        <v>0</v>
      </c>
      <c r="N796" s="3" t="str">
        <f t="shared" si="176"/>
        <v/>
      </c>
      <c r="S796" s="3">
        <f t="shared" si="177"/>
        <v>0</v>
      </c>
      <c r="T796" s="33">
        <f>SUM($K$5:K796)</f>
        <v>230.46536368671605</v>
      </c>
      <c r="U796" s="34">
        <f t="shared" si="178"/>
        <v>0</v>
      </c>
      <c r="V796" s="35" t="str">
        <f t="shared" si="181"/>
        <v/>
      </c>
      <c r="W796" s="36">
        <f t="shared" si="173"/>
        <v>0</v>
      </c>
      <c r="X796" s="35" t="str">
        <f t="shared" si="174"/>
        <v/>
      </c>
      <c r="AA796"/>
      <c r="AB796"/>
      <c r="AC796"/>
      <c r="AD796"/>
      <c r="AE796"/>
    </row>
    <row r="797" spans="1:31" ht="14.4">
      <c r="A797"/>
      <c r="B797"/>
      <c r="C797"/>
      <c r="D797"/>
      <c r="E797" s="25" t="s">
        <v>61</v>
      </c>
      <c r="F797" s="26" t="str">
        <f t="shared" si="168"/>
        <v/>
      </c>
      <c r="G797" s="27" t="str">
        <f t="shared" si="169"/>
        <v/>
      </c>
      <c r="H797" s="37" t="str">
        <f t="shared" si="179"/>
        <v/>
      </c>
      <c r="I797" s="29" t="str">
        <f t="shared" si="180"/>
        <v/>
      </c>
      <c r="J797" s="30">
        <f t="shared" si="170"/>
        <v>0</v>
      </c>
      <c r="K797" s="31" t="str">
        <f t="shared" si="175"/>
        <v/>
      </c>
      <c r="L797" s="32">
        <f t="shared" si="171"/>
        <v>0</v>
      </c>
      <c r="M797" s="3">
        <f t="shared" si="172"/>
        <v>0</v>
      </c>
      <c r="N797" s="3" t="str">
        <f t="shared" si="176"/>
        <v/>
      </c>
      <c r="S797" s="3">
        <f t="shared" si="177"/>
        <v>0</v>
      </c>
      <c r="T797" s="33">
        <f>SUM($K$5:K797)</f>
        <v>230.46536368671605</v>
      </c>
      <c r="U797" s="34">
        <f t="shared" si="178"/>
        <v>0</v>
      </c>
      <c r="V797" s="35" t="str">
        <f t="shared" si="181"/>
        <v/>
      </c>
      <c r="W797" s="36">
        <f t="shared" si="173"/>
        <v>0</v>
      </c>
      <c r="X797" s="35" t="str">
        <f t="shared" si="174"/>
        <v/>
      </c>
      <c r="AA797"/>
      <c r="AB797"/>
      <c r="AC797"/>
      <c r="AD797"/>
      <c r="AE797"/>
    </row>
    <row r="798" spans="1:31" ht="14.4">
      <c r="A798"/>
      <c r="B798"/>
      <c r="C798"/>
      <c r="D798"/>
      <c r="E798" s="25" t="s">
        <v>61</v>
      </c>
      <c r="F798" s="26" t="str">
        <f t="shared" si="168"/>
        <v/>
      </c>
      <c r="G798" s="27" t="str">
        <f t="shared" si="169"/>
        <v/>
      </c>
      <c r="H798" s="37" t="str">
        <f t="shared" si="179"/>
        <v/>
      </c>
      <c r="I798" s="29" t="str">
        <f t="shared" si="180"/>
        <v/>
      </c>
      <c r="J798" s="30">
        <f t="shared" si="170"/>
        <v>0</v>
      </c>
      <c r="K798" s="31" t="str">
        <f t="shared" si="175"/>
        <v/>
      </c>
      <c r="L798" s="32">
        <f t="shared" si="171"/>
        <v>0</v>
      </c>
      <c r="M798" s="3">
        <f t="shared" si="172"/>
        <v>0</v>
      </c>
      <c r="N798" s="3" t="str">
        <f t="shared" si="176"/>
        <v/>
      </c>
      <c r="S798" s="3">
        <f t="shared" si="177"/>
        <v>0</v>
      </c>
      <c r="T798" s="33">
        <f>SUM($K$5:K798)</f>
        <v>230.46536368671605</v>
      </c>
      <c r="U798" s="34">
        <f t="shared" si="178"/>
        <v>0</v>
      </c>
      <c r="V798" s="35" t="str">
        <f t="shared" si="181"/>
        <v/>
      </c>
      <c r="W798" s="36">
        <f t="shared" si="173"/>
        <v>0</v>
      </c>
      <c r="X798" s="35" t="str">
        <f t="shared" si="174"/>
        <v/>
      </c>
      <c r="AA798"/>
      <c r="AB798"/>
      <c r="AC798"/>
      <c r="AD798"/>
      <c r="AE798"/>
    </row>
    <row r="799" spans="1:31" ht="14.4">
      <c r="A799"/>
      <c r="B799"/>
      <c r="C799"/>
      <c r="D799"/>
      <c r="E799" s="25" t="s">
        <v>61</v>
      </c>
      <c r="F799" s="26" t="str">
        <f t="shared" si="168"/>
        <v/>
      </c>
      <c r="G799" s="27" t="str">
        <f t="shared" si="169"/>
        <v/>
      </c>
      <c r="H799" s="37" t="str">
        <f t="shared" si="179"/>
        <v/>
      </c>
      <c r="I799" s="29" t="str">
        <f t="shared" si="180"/>
        <v/>
      </c>
      <c r="J799" s="30">
        <f t="shared" si="170"/>
        <v>0</v>
      </c>
      <c r="K799" s="31" t="str">
        <f t="shared" si="175"/>
        <v/>
      </c>
      <c r="L799" s="32">
        <f t="shared" si="171"/>
        <v>0</v>
      </c>
      <c r="M799" s="3">
        <f t="shared" si="172"/>
        <v>0</v>
      </c>
      <c r="N799" s="3" t="str">
        <f t="shared" si="176"/>
        <v/>
      </c>
      <c r="S799" s="3">
        <f t="shared" si="177"/>
        <v>0</v>
      </c>
      <c r="T799" s="33">
        <f>SUM($K$5:K799)</f>
        <v>230.46536368671605</v>
      </c>
      <c r="U799" s="34">
        <f t="shared" si="178"/>
        <v>0</v>
      </c>
      <c r="V799" s="35" t="str">
        <f t="shared" si="181"/>
        <v/>
      </c>
      <c r="W799" s="36">
        <f t="shared" si="173"/>
        <v>0</v>
      </c>
      <c r="X799" s="35" t="str">
        <f t="shared" si="174"/>
        <v/>
      </c>
      <c r="AA799"/>
      <c r="AB799"/>
      <c r="AC799"/>
      <c r="AD799"/>
      <c r="AE799"/>
    </row>
    <row r="800" spans="1:31" ht="14.4">
      <c r="A800"/>
      <c r="B800"/>
      <c r="C800"/>
      <c r="D800"/>
      <c r="E800" s="25" t="s">
        <v>61</v>
      </c>
      <c r="F800" s="26" t="str">
        <f t="shared" si="168"/>
        <v/>
      </c>
      <c r="G800" s="27" t="str">
        <f t="shared" si="169"/>
        <v/>
      </c>
      <c r="H800" s="37" t="str">
        <f t="shared" si="179"/>
        <v/>
      </c>
      <c r="I800" s="29" t="str">
        <f t="shared" si="180"/>
        <v/>
      </c>
      <c r="J800" s="30">
        <f t="shared" si="170"/>
        <v>0</v>
      </c>
      <c r="K800" s="31" t="str">
        <f t="shared" si="175"/>
        <v/>
      </c>
      <c r="L800" s="32">
        <f t="shared" si="171"/>
        <v>0</v>
      </c>
      <c r="M800" s="3">
        <f t="shared" si="172"/>
        <v>0</v>
      </c>
      <c r="N800" s="3" t="str">
        <f t="shared" si="176"/>
        <v/>
      </c>
      <c r="S800" s="3">
        <f t="shared" si="177"/>
        <v>0</v>
      </c>
      <c r="T800" s="33">
        <f>SUM($K$5:K800)</f>
        <v>230.46536368671605</v>
      </c>
      <c r="U800" s="34">
        <f t="shared" si="178"/>
        <v>0</v>
      </c>
      <c r="V800" s="35" t="str">
        <f t="shared" si="181"/>
        <v/>
      </c>
      <c r="W800" s="36">
        <f t="shared" si="173"/>
        <v>0</v>
      </c>
      <c r="X800" s="35" t="str">
        <f t="shared" si="174"/>
        <v/>
      </c>
      <c r="AA800"/>
      <c r="AB800"/>
      <c r="AC800"/>
      <c r="AD800"/>
      <c r="AE800"/>
    </row>
    <row r="801" spans="1:31" ht="14.4">
      <c r="A801"/>
      <c r="B801"/>
      <c r="C801"/>
      <c r="D801"/>
      <c r="E801" s="25" t="s">
        <v>61</v>
      </c>
      <c r="F801" s="26" t="str">
        <f t="shared" si="168"/>
        <v/>
      </c>
      <c r="G801" s="27" t="str">
        <f t="shared" si="169"/>
        <v/>
      </c>
      <c r="H801" s="37" t="str">
        <f t="shared" si="179"/>
        <v/>
      </c>
      <c r="I801" s="29" t="str">
        <f t="shared" si="180"/>
        <v/>
      </c>
      <c r="J801" s="30">
        <f t="shared" si="170"/>
        <v>0</v>
      </c>
      <c r="K801" s="31" t="str">
        <f t="shared" si="175"/>
        <v/>
      </c>
      <c r="L801" s="32">
        <f t="shared" si="171"/>
        <v>0</v>
      </c>
      <c r="M801" s="3">
        <f t="shared" si="172"/>
        <v>0</v>
      </c>
      <c r="N801" s="3" t="str">
        <f t="shared" si="176"/>
        <v/>
      </c>
      <c r="S801" s="3">
        <f t="shared" si="177"/>
        <v>0</v>
      </c>
      <c r="T801" s="33">
        <f>SUM($K$5:K801)</f>
        <v>230.46536368671605</v>
      </c>
      <c r="U801" s="34">
        <f t="shared" si="178"/>
        <v>0</v>
      </c>
      <c r="V801" s="35" t="str">
        <f t="shared" si="181"/>
        <v/>
      </c>
      <c r="W801" s="36">
        <f t="shared" si="173"/>
        <v>0</v>
      </c>
      <c r="X801" s="35" t="str">
        <f t="shared" si="174"/>
        <v/>
      </c>
      <c r="AA801"/>
      <c r="AB801"/>
      <c r="AC801"/>
      <c r="AD801"/>
      <c r="AE801"/>
    </row>
    <row r="802" spans="1:31" ht="14.4">
      <c r="A802"/>
      <c r="B802"/>
      <c r="C802"/>
      <c r="D802"/>
      <c r="E802" s="25" t="s">
        <v>61</v>
      </c>
      <c r="F802" s="26" t="str">
        <f t="shared" si="168"/>
        <v/>
      </c>
      <c r="G802" s="27" t="str">
        <f t="shared" si="169"/>
        <v/>
      </c>
      <c r="H802" s="37" t="str">
        <f t="shared" si="179"/>
        <v/>
      </c>
      <c r="I802" s="29" t="str">
        <f t="shared" si="180"/>
        <v/>
      </c>
      <c r="J802" s="30">
        <f t="shared" si="170"/>
        <v>0</v>
      </c>
      <c r="K802" s="31" t="str">
        <f t="shared" si="175"/>
        <v/>
      </c>
      <c r="L802" s="32">
        <f t="shared" si="171"/>
        <v>0</v>
      </c>
      <c r="M802" s="3">
        <f t="shared" si="172"/>
        <v>0</v>
      </c>
      <c r="N802" s="3" t="str">
        <f t="shared" si="176"/>
        <v/>
      </c>
      <c r="S802" s="3">
        <f t="shared" si="177"/>
        <v>0</v>
      </c>
      <c r="T802" s="33">
        <f>SUM($K$5:K802)</f>
        <v>230.46536368671605</v>
      </c>
      <c r="U802" s="34">
        <f t="shared" si="178"/>
        <v>0</v>
      </c>
      <c r="V802" s="35" t="str">
        <f t="shared" si="181"/>
        <v/>
      </c>
      <c r="W802" s="36">
        <f t="shared" si="173"/>
        <v>0</v>
      </c>
      <c r="X802" s="35" t="str">
        <f t="shared" si="174"/>
        <v/>
      </c>
      <c r="AA802"/>
      <c r="AB802"/>
      <c r="AC802"/>
      <c r="AD802"/>
      <c r="AE802"/>
    </row>
    <row r="803" spans="1:31" ht="14.4">
      <c r="A803"/>
      <c r="B803"/>
      <c r="C803"/>
      <c r="D803"/>
      <c r="E803" s="25" t="s">
        <v>61</v>
      </c>
      <c r="F803" s="26" t="str">
        <f t="shared" si="168"/>
        <v/>
      </c>
      <c r="G803" s="27" t="str">
        <f t="shared" si="169"/>
        <v/>
      </c>
      <c r="H803" s="37" t="str">
        <f t="shared" si="179"/>
        <v/>
      </c>
      <c r="I803" s="29" t="str">
        <f t="shared" si="180"/>
        <v/>
      </c>
      <c r="J803" s="30">
        <f t="shared" si="170"/>
        <v>0</v>
      </c>
      <c r="K803" s="31" t="str">
        <f t="shared" si="175"/>
        <v/>
      </c>
      <c r="L803" s="32">
        <f t="shared" si="171"/>
        <v>0</v>
      </c>
      <c r="M803" s="3">
        <f t="shared" si="172"/>
        <v>0</v>
      </c>
      <c r="N803" s="3" t="str">
        <f t="shared" si="176"/>
        <v/>
      </c>
      <c r="S803" s="3">
        <f t="shared" si="177"/>
        <v>0</v>
      </c>
      <c r="T803" s="33">
        <f>SUM($K$5:K803)</f>
        <v>230.46536368671605</v>
      </c>
      <c r="U803" s="34">
        <f t="shared" si="178"/>
        <v>0</v>
      </c>
      <c r="V803" s="35" t="str">
        <f t="shared" si="181"/>
        <v/>
      </c>
      <c r="W803" s="36">
        <f t="shared" si="173"/>
        <v>0</v>
      </c>
      <c r="X803" s="35" t="str">
        <f t="shared" si="174"/>
        <v/>
      </c>
      <c r="AA803"/>
      <c r="AB803"/>
      <c r="AC803"/>
      <c r="AD803"/>
      <c r="AE803"/>
    </row>
    <row r="804" spans="1:31" ht="14.4">
      <c r="A804"/>
      <c r="B804"/>
      <c r="C804"/>
      <c r="D804"/>
      <c r="E804" s="25" t="s">
        <v>61</v>
      </c>
      <c r="F804" s="26" t="str">
        <f t="shared" si="168"/>
        <v/>
      </c>
      <c r="G804" s="27" t="str">
        <f t="shared" si="169"/>
        <v/>
      </c>
      <c r="H804" s="37" t="str">
        <f t="shared" si="179"/>
        <v/>
      </c>
      <c r="I804" s="29" t="str">
        <f t="shared" si="180"/>
        <v/>
      </c>
      <c r="J804" s="30">
        <f t="shared" si="170"/>
        <v>0</v>
      </c>
      <c r="K804" s="31" t="str">
        <f t="shared" si="175"/>
        <v/>
      </c>
      <c r="L804" s="32">
        <f t="shared" si="171"/>
        <v>0</v>
      </c>
      <c r="M804" s="3">
        <f t="shared" si="172"/>
        <v>0</v>
      </c>
      <c r="N804" s="3" t="str">
        <f t="shared" si="176"/>
        <v/>
      </c>
      <c r="S804" s="3">
        <f t="shared" si="177"/>
        <v>0</v>
      </c>
      <c r="T804" s="33">
        <f>SUM($K$5:K804)</f>
        <v>230.46536368671605</v>
      </c>
      <c r="U804" s="34">
        <f t="shared" si="178"/>
        <v>0</v>
      </c>
      <c r="V804" s="35" t="str">
        <f t="shared" si="181"/>
        <v/>
      </c>
      <c r="W804" s="36">
        <f t="shared" si="173"/>
        <v>0</v>
      </c>
      <c r="X804" s="35" t="str">
        <f t="shared" si="174"/>
        <v/>
      </c>
      <c r="AA804"/>
      <c r="AB804"/>
      <c r="AC804"/>
      <c r="AD804"/>
      <c r="AE804"/>
    </row>
    <row r="805" spans="1:31" ht="14.4">
      <c r="A805"/>
      <c r="B805"/>
      <c r="C805"/>
      <c r="D805"/>
      <c r="E805" s="25" t="s">
        <v>61</v>
      </c>
      <c r="F805" s="26" t="str">
        <f t="shared" si="168"/>
        <v/>
      </c>
      <c r="G805" s="27" t="str">
        <f t="shared" si="169"/>
        <v/>
      </c>
      <c r="H805" s="37" t="str">
        <f t="shared" si="179"/>
        <v/>
      </c>
      <c r="I805" s="29" t="str">
        <f t="shared" si="180"/>
        <v/>
      </c>
      <c r="J805" s="30">
        <f t="shared" si="170"/>
        <v>0</v>
      </c>
      <c r="K805" s="31" t="str">
        <f t="shared" si="175"/>
        <v/>
      </c>
      <c r="L805" s="32">
        <f t="shared" si="171"/>
        <v>0</v>
      </c>
      <c r="M805" s="3">
        <f t="shared" si="172"/>
        <v>0</v>
      </c>
      <c r="N805" s="3" t="str">
        <f t="shared" si="176"/>
        <v/>
      </c>
      <c r="S805" s="3">
        <f t="shared" si="177"/>
        <v>0</v>
      </c>
      <c r="T805" s="33">
        <f>SUM($K$5:K805)</f>
        <v>230.46536368671605</v>
      </c>
      <c r="U805" s="34">
        <f t="shared" si="178"/>
        <v>0</v>
      </c>
      <c r="V805" s="35" t="str">
        <f t="shared" si="181"/>
        <v/>
      </c>
      <c r="W805" s="36">
        <f t="shared" si="173"/>
        <v>0</v>
      </c>
      <c r="X805" s="35" t="str">
        <f t="shared" si="174"/>
        <v/>
      </c>
      <c r="AA805"/>
      <c r="AB805"/>
      <c r="AC805"/>
      <c r="AD805"/>
      <c r="AE805"/>
    </row>
    <row r="806" spans="1:31" ht="14.4">
      <c r="A806"/>
      <c r="B806"/>
      <c r="C806"/>
      <c r="D806"/>
      <c r="E806" s="25" t="s">
        <v>61</v>
      </c>
      <c r="F806" s="26" t="str">
        <f t="shared" si="168"/>
        <v/>
      </c>
      <c r="G806" s="27" t="str">
        <f t="shared" si="169"/>
        <v/>
      </c>
      <c r="H806" s="37" t="str">
        <f t="shared" si="179"/>
        <v/>
      </c>
      <c r="I806" s="29" t="str">
        <f t="shared" si="180"/>
        <v/>
      </c>
      <c r="J806" s="30">
        <f t="shared" si="170"/>
        <v>0</v>
      </c>
      <c r="K806" s="31" t="str">
        <f t="shared" si="175"/>
        <v/>
      </c>
      <c r="L806" s="32">
        <f t="shared" si="171"/>
        <v>0</v>
      </c>
      <c r="M806" s="3">
        <f t="shared" si="172"/>
        <v>0</v>
      </c>
      <c r="N806" s="3" t="str">
        <f t="shared" si="176"/>
        <v/>
      </c>
      <c r="S806" s="3">
        <f t="shared" si="177"/>
        <v>0</v>
      </c>
      <c r="T806" s="33">
        <f>SUM($K$5:K806)</f>
        <v>230.46536368671605</v>
      </c>
      <c r="U806" s="34">
        <f t="shared" si="178"/>
        <v>0</v>
      </c>
      <c r="V806" s="35" t="str">
        <f t="shared" si="181"/>
        <v/>
      </c>
      <c r="W806" s="36">
        <f t="shared" si="173"/>
        <v>0</v>
      </c>
      <c r="X806" s="35" t="str">
        <f t="shared" si="174"/>
        <v/>
      </c>
      <c r="AA806"/>
      <c r="AB806"/>
      <c r="AC806"/>
      <c r="AD806"/>
      <c r="AE806"/>
    </row>
    <row r="807" spans="1:31" ht="14.4">
      <c r="A807"/>
      <c r="B807"/>
      <c r="C807"/>
      <c r="D807"/>
      <c r="E807" s="25" t="s">
        <v>61</v>
      </c>
      <c r="F807" s="26" t="str">
        <f t="shared" si="168"/>
        <v/>
      </c>
      <c r="G807" s="27" t="str">
        <f t="shared" si="169"/>
        <v/>
      </c>
      <c r="H807" s="37" t="str">
        <f t="shared" si="179"/>
        <v/>
      </c>
      <c r="I807" s="29" t="str">
        <f t="shared" si="180"/>
        <v/>
      </c>
      <c r="J807" s="30">
        <f t="shared" si="170"/>
        <v>0</v>
      </c>
      <c r="K807" s="31" t="str">
        <f t="shared" si="175"/>
        <v/>
      </c>
      <c r="L807" s="32">
        <f t="shared" si="171"/>
        <v>0</v>
      </c>
      <c r="M807" s="3">
        <f t="shared" si="172"/>
        <v>0</v>
      </c>
      <c r="N807" s="3" t="str">
        <f t="shared" si="176"/>
        <v/>
      </c>
      <c r="S807" s="3">
        <f t="shared" si="177"/>
        <v>0</v>
      </c>
      <c r="T807" s="33">
        <f>SUM($K$5:K807)</f>
        <v>230.46536368671605</v>
      </c>
      <c r="U807" s="34">
        <f t="shared" si="178"/>
        <v>0</v>
      </c>
      <c r="V807" s="35" t="str">
        <f t="shared" si="181"/>
        <v/>
      </c>
      <c r="W807" s="36">
        <f t="shared" si="173"/>
        <v>0</v>
      </c>
      <c r="X807" s="35" t="str">
        <f t="shared" si="174"/>
        <v/>
      </c>
      <c r="AA807"/>
      <c r="AB807"/>
      <c r="AC807"/>
      <c r="AD807"/>
      <c r="AE807"/>
    </row>
    <row r="808" spans="1:31" ht="14.4">
      <c r="A808"/>
      <c r="B808"/>
      <c r="C808"/>
      <c r="D808"/>
      <c r="E808" s="25" t="s">
        <v>61</v>
      </c>
      <c r="F808" s="26" t="str">
        <f t="shared" si="168"/>
        <v/>
      </c>
      <c r="G808" s="27" t="str">
        <f t="shared" si="169"/>
        <v/>
      </c>
      <c r="H808" s="37" t="str">
        <f t="shared" si="179"/>
        <v/>
      </c>
      <c r="I808" s="29" t="str">
        <f t="shared" si="180"/>
        <v/>
      </c>
      <c r="J808" s="30">
        <f t="shared" si="170"/>
        <v>0</v>
      </c>
      <c r="K808" s="31" t="str">
        <f t="shared" si="175"/>
        <v/>
      </c>
      <c r="L808" s="32">
        <f t="shared" si="171"/>
        <v>0</v>
      </c>
      <c r="M808" s="3">
        <f t="shared" si="172"/>
        <v>0</v>
      </c>
      <c r="N808" s="3" t="str">
        <f t="shared" si="176"/>
        <v/>
      </c>
      <c r="S808" s="3">
        <f t="shared" si="177"/>
        <v>0</v>
      </c>
      <c r="T808" s="33">
        <f>SUM($K$5:K808)</f>
        <v>230.46536368671605</v>
      </c>
      <c r="U808" s="34">
        <f t="shared" si="178"/>
        <v>0</v>
      </c>
      <c r="V808" s="35" t="str">
        <f t="shared" si="181"/>
        <v/>
      </c>
      <c r="W808" s="36">
        <f t="shared" si="173"/>
        <v>0</v>
      </c>
      <c r="X808" s="35" t="str">
        <f t="shared" si="174"/>
        <v/>
      </c>
      <c r="AA808"/>
      <c r="AB808"/>
      <c r="AC808"/>
      <c r="AD808"/>
      <c r="AE808"/>
    </row>
    <row r="809" spans="1:31" ht="14.4">
      <c r="A809"/>
      <c r="B809"/>
      <c r="C809"/>
      <c r="D809"/>
      <c r="E809" s="25" t="s">
        <v>61</v>
      </c>
      <c r="F809" s="26" t="str">
        <f t="shared" si="168"/>
        <v/>
      </c>
      <c r="G809" s="27" t="str">
        <f t="shared" si="169"/>
        <v/>
      </c>
      <c r="H809" s="37" t="str">
        <f t="shared" si="179"/>
        <v/>
      </c>
      <c r="I809" s="29" t="str">
        <f t="shared" si="180"/>
        <v/>
      </c>
      <c r="J809" s="30">
        <f t="shared" si="170"/>
        <v>0</v>
      </c>
      <c r="K809" s="31" t="str">
        <f t="shared" si="175"/>
        <v/>
      </c>
      <c r="L809" s="32">
        <f t="shared" si="171"/>
        <v>0</v>
      </c>
      <c r="M809" s="3">
        <f t="shared" si="172"/>
        <v>0</v>
      </c>
      <c r="N809" s="3" t="str">
        <f t="shared" si="176"/>
        <v/>
      </c>
      <c r="S809" s="3">
        <f t="shared" si="177"/>
        <v>0</v>
      </c>
      <c r="T809" s="33">
        <f>SUM($K$5:K809)</f>
        <v>230.46536368671605</v>
      </c>
      <c r="U809" s="34">
        <f t="shared" si="178"/>
        <v>0</v>
      </c>
      <c r="V809" s="35" t="str">
        <f t="shared" si="181"/>
        <v/>
      </c>
      <c r="W809" s="36">
        <f t="shared" si="173"/>
        <v>0</v>
      </c>
      <c r="X809" s="35" t="str">
        <f t="shared" si="174"/>
        <v/>
      </c>
      <c r="AA809"/>
      <c r="AB809"/>
      <c r="AC809"/>
      <c r="AD809"/>
      <c r="AE809"/>
    </row>
    <row r="810" spans="1:31" ht="14.4">
      <c r="A810"/>
      <c r="B810"/>
      <c r="C810"/>
      <c r="D810"/>
      <c r="E810" s="25" t="s">
        <v>61</v>
      </c>
      <c r="F810" s="26" t="str">
        <f t="shared" si="168"/>
        <v/>
      </c>
      <c r="G810" s="27" t="str">
        <f t="shared" si="169"/>
        <v/>
      </c>
      <c r="H810" s="37" t="str">
        <f t="shared" si="179"/>
        <v/>
      </c>
      <c r="I810" s="29" t="str">
        <f t="shared" si="180"/>
        <v/>
      </c>
      <c r="J810" s="30">
        <f t="shared" si="170"/>
        <v>0</v>
      </c>
      <c r="K810" s="31" t="str">
        <f t="shared" si="175"/>
        <v/>
      </c>
      <c r="L810" s="32">
        <f t="shared" si="171"/>
        <v>0</v>
      </c>
      <c r="M810" s="3">
        <f t="shared" si="172"/>
        <v>0</v>
      </c>
      <c r="N810" s="3" t="str">
        <f t="shared" si="176"/>
        <v/>
      </c>
      <c r="S810" s="3">
        <f t="shared" si="177"/>
        <v>0</v>
      </c>
      <c r="T810" s="33">
        <f>SUM($K$5:K810)</f>
        <v>230.46536368671605</v>
      </c>
      <c r="U810" s="34">
        <f t="shared" si="178"/>
        <v>0</v>
      </c>
      <c r="V810" s="35" t="str">
        <f t="shared" si="181"/>
        <v/>
      </c>
      <c r="W810" s="36">
        <f t="shared" si="173"/>
        <v>0</v>
      </c>
      <c r="X810" s="35" t="str">
        <f t="shared" si="174"/>
        <v/>
      </c>
      <c r="AA810"/>
      <c r="AB810"/>
      <c r="AC810"/>
      <c r="AD810"/>
      <c r="AE810"/>
    </row>
    <row r="811" spans="1:31" ht="14.4">
      <c r="A811"/>
      <c r="B811"/>
      <c r="C811"/>
      <c r="D811"/>
      <c r="E811" s="25" t="s">
        <v>61</v>
      </c>
      <c r="F811" s="26" t="str">
        <f t="shared" si="168"/>
        <v/>
      </c>
      <c r="G811" s="27" t="str">
        <f t="shared" si="169"/>
        <v/>
      </c>
      <c r="H811" s="37" t="str">
        <f t="shared" si="179"/>
        <v/>
      </c>
      <c r="I811" s="29" t="str">
        <f t="shared" si="180"/>
        <v/>
      </c>
      <c r="J811" s="30">
        <f t="shared" si="170"/>
        <v>0</v>
      </c>
      <c r="K811" s="31" t="str">
        <f t="shared" si="175"/>
        <v/>
      </c>
      <c r="L811" s="32">
        <f t="shared" si="171"/>
        <v>0</v>
      </c>
      <c r="M811" s="3">
        <f t="shared" si="172"/>
        <v>0</v>
      </c>
      <c r="N811" s="3" t="str">
        <f t="shared" si="176"/>
        <v/>
      </c>
      <c r="S811" s="3">
        <f t="shared" si="177"/>
        <v>0</v>
      </c>
      <c r="T811" s="33">
        <f>SUM($K$5:K811)</f>
        <v>230.46536368671605</v>
      </c>
      <c r="U811" s="34">
        <f t="shared" si="178"/>
        <v>0</v>
      </c>
      <c r="V811" s="35" t="str">
        <f t="shared" si="181"/>
        <v/>
      </c>
      <c r="W811" s="36">
        <f t="shared" si="173"/>
        <v>0</v>
      </c>
      <c r="X811" s="35" t="str">
        <f t="shared" si="174"/>
        <v/>
      </c>
      <c r="AA811"/>
      <c r="AB811"/>
      <c r="AC811"/>
      <c r="AD811"/>
      <c r="AE811"/>
    </row>
    <row r="812" spans="1:31" ht="14.4">
      <c r="A812"/>
      <c r="B812"/>
      <c r="C812"/>
      <c r="D812"/>
      <c r="E812" s="25" t="s">
        <v>61</v>
      </c>
      <c r="F812" s="26" t="str">
        <f t="shared" si="168"/>
        <v/>
      </c>
      <c r="G812" s="27" t="str">
        <f t="shared" si="169"/>
        <v/>
      </c>
      <c r="H812" s="37" t="str">
        <f t="shared" si="179"/>
        <v/>
      </c>
      <c r="I812" s="29" t="str">
        <f t="shared" si="180"/>
        <v/>
      </c>
      <c r="J812" s="30">
        <f t="shared" si="170"/>
        <v>0</v>
      </c>
      <c r="K812" s="31" t="str">
        <f t="shared" si="175"/>
        <v/>
      </c>
      <c r="L812" s="32">
        <f t="shared" si="171"/>
        <v>0</v>
      </c>
      <c r="M812" s="3">
        <f t="shared" si="172"/>
        <v>0</v>
      </c>
      <c r="N812" s="3" t="str">
        <f t="shared" si="176"/>
        <v/>
      </c>
      <c r="S812" s="3">
        <f t="shared" si="177"/>
        <v>0</v>
      </c>
      <c r="T812" s="33">
        <f>SUM($K$5:K812)</f>
        <v>230.46536368671605</v>
      </c>
      <c r="U812" s="34">
        <f t="shared" si="178"/>
        <v>0</v>
      </c>
      <c r="V812" s="35" t="str">
        <f t="shared" si="181"/>
        <v/>
      </c>
      <c r="W812" s="36">
        <f t="shared" si="173"/>
        <v>0</v>
      </c>
      <c r="X812" s="35" t="str">
        <f t="shared" si="174"/>
        <v/>
      </c>
      <c r="AA812"/>
      <c r="AB812"/>
      <c r="AC812"/>
      <c r="AD812"/>
      <c r="AE812"/>
    </row>
    <row r="813" spans="1:31" ht="14.4">
      <c r="A813"/>
      <c r="B813"/>
      <c r="C813"/>
      <c r="D813"/>
      <c r="E813" s="25" t="s">
        <v>61</v>
      </c>
      <c r="F813" s="26" t="str">
        <f t="shared" si="168"/>
        <v/>
      </c>
      <c r="G813" s="27" t="str">
        <f t="shared" si="169"/>
        <v/>
      </c>
      <c r="H813" s="37" t="str">
        <f t="shared" si="179"/>
        <v/>
      </c>
      <c r="I813" s="29" t="str">
        <f t="shared" si="180"/>
        <v/>
      </c>
      <c r="J813" s="30">
        <f t="shared" si="170"/>
        <v>0</v>
      </c>
      <c r="K813" s="31" t="str">
        <f t="shared" si="175"/>
        <v/>
      </c>
      <c r="L813" s="32">
        <f t="shared" si="171"/>
        <v>0</v>
      </c>
      <c r="M813" s="3">
        <f t="shared" si="172"/>
        <v>0</v>
      </c>
      <c r="N813" s="3" t="str">
        <f t="shared" si="176"/>
        <v/>
      </c>
      <c r="S813" s="3">
        <f t="shared" si="177"/>
        <v>0</v>
      </c>
      <c r="T813" s="33">
        <f>SUM($K$5:K813)</f>
        <v>230.46536368671605</v>
      </c>
      <c r="U813" s="34">
        <f t="shared" si="178"/>
        <v>0</v>
      </c>
      <c r="V813" s="35" t="str">
        <f t="shared" si="181"/>
        <v/>
      </c>
      <c r="W813" s="36">
        <f t="shared" si="173"/>
        <v>0</v>
      </c>
      <c r="X813" s="35" t="str">
        <f t="shared" si="174"/>
        <v/>
      </c>
      <c r="AA813"/>
      <c r="AB813"/>
      <c r="AC813"/>
      <c r="AD813"/>
      <c r="AE813"/>
    </row>
    <row r="814" spans="1:31" ht="14.4">
      <c r="A814"/>
      <c r="B814"/>
      <c r="C814"/>
      <c r="D814"/>
      <c r="E814" s="25" t="s">
        <v>61</v>
      </c>
      <c r="F814" s="26" t="str">
        <f t="shared" si="168"/>
        <v/>
      </c>
      <c r="G814" s="27" t="str">
        <f t="shared" si="169"/>
        <v/>
      </c>
      <c r="H814" s="37" t="str">
        <f t="shared" si="179"/>
        <v/>
      </c>
      <c r="I814" s="29" t="str">
        <f t="shared" si="180"/>
        <v/>
      </c>
      <c r="J814" s="30">
        <f t="shared" si="170"/>
        <v>0</v>
      </c>
      <c r="K814" s="31" t="str">
        <f t="shared" si="175"/>
        <v/>
      </c>
      <c r="L814" s="32">
        <f t="shared" si="171"/>
        <v>0</v>
      </c>
      <c r="M814" s="3">
        <f t="shared" si="172"/>
        <v>0</v>
      </c>
      <c r="N814" s="3" t="str">
        <f t="shared" si="176"/>
        <v/>
      </c>
      <c r="S814" s="3">
        <f t="shared" si="177"/>
        <v>0</v>
      </c>
      <c r="T814" s="33">
        <f>SUM($K$5:K814)</f>
        <v>230.46536368671605</v>
      </c>
      <c r="U814" s="34">
        <f t="shared" si="178"/>
        <v>0</v>
      </c>
      <c r="V814" s="35" t="str">
        <f t="shared" si="181"/>
        <v/>
      </c>
      <c r="W814" s="36">
        <f t="shared" si="173"/>
        <v>0</v>
      </c>
      <c r="X814" s="35" t="str">
        <f t="shared" si="174"/>
        <v/>
      </c>
      <c r="AA814"/>
      <c r="AB814"/>
      <c r="AC814"/>
      <c r="AD814"/>
      <c r="AE814"/>
    </row>
    <row r="815" spans="1:31" ht="14.4">
      <c r="A815"/>
      <c r="B815"/>
      <c r="C815"/>
      <c r="D815"/>
      <c r="E815" s="25" t="s">
        <v>61</v>
      </c>
      <c r="F815" s="26" t="str">
        <f t="shared" si="168"/>
        <v/>
      </c>
      <c r="G815" s="27" t="str">
        <f t="shared" si="169"/>
        <v/>
      </c>
      <c r="H815" s="37" t="str">
        <f t="shared" si="179"/>
        <v/>
      </c>
      <c r="I815" s="29" t="str">
        <f t="shared" si="180"/>
        <v/>
      </c>
      <c r="J815" s="30">
        <f t="shared" si="170"/>
        <v>0</v>
      </c>
      <c r="K815" s="31" t="str">
        <f t="shared" si="175"/>
        <v/>
      </c>
      <c r="L815" s="32">
        <f t="shared" si="171"/>
        <v>0</v>
      </c>
      <c r="M815" s="3">
        <f t="shared" si="172"/>
        <v>0</v>
      </c>
      <c r="N815" s="3" t="str">
        <f t="shared" si="176"/>
        <v/>
      </c>
      <c r="S815" s="3">
        <f t="shared" si="177"/>
        <v>0</v>
      </c>
      <c r="T815" s="33">
        <f>SUM($K$5:K815)</f>
        <v>230.46536368671605</v>
      </c>
      <c r="U815" s="34">
        <f t="shared" si="178"/>
        <v>0</v>
      </c>
      <c r="V815" s="35" t="str">
        <f t="shared" si="181"/>
        <v/>
      </c>
      <c r="W815" s="36">
        <f t="shared" si="173"/>
        <v>0</v>
      </c>
      <c r="X815" s="35" t="str">
        <f t="shared" si="174"/>
        <v/>
      </c>
      <c r="AA815"/>
      <c r="AB815"/>
      <c r="AC815"/>
      <c r="AD815"/>
      <c r="AE815"/>
    </row>
    <row r="816" spans="1:31" ht="14.4">
      <c r="A816"/>
      <c r="B816"/>
      <c r="C816"/>
      <c r="D816"/>
      <c r="E816" s="25" t="s">
        <v>61</v>
      </c>
      <c r="F816" s="26" t="str">
        <f t="shared" si="168"/>
        <v/>
      </c>
      <c r="G816" s="27" t="str">
        <f t="shared" si="169"/>
        <v/>
      </c>
      <c r="H816" s="37" t="str">
        <f t="shared" si="179"/>
        <v/>
      </c>
      <c r="I816" s="29" t="str">
        <f t="shared" si="180"/>
        <v/>
      </c>
      <c r="J816" s="30">
        <f t="shared" si="170"/>
        <v>0</v>
      </c>
      <c r="K816" s="31" t="str">
        <f t="shared" si="175"/>
        <v/>
      </c>
      <c r="L816" s="32">
        <f t="shared" si="171"/>
        <v>0</v>
      </c>
      <c r="M816" s="3">
        <f t="shared" si="172"/>
        <v>0</v>
      </c>
      <c r="N816" s="3" t="str">
        <f t="shared" si="176"/>
        <v/>
      </c>
      <c r="S816" s="3">
        <f t="shared" si="177"/>
        <v>0</v>
      </c>
      <c r="T816" s="33">
        <f>SUM($K$5:K816)</f>
        <v>230.46536368671605</v>
      </c>
      <c r="U816" s="34">
        <f t="shared" si="178"/>
        <v>0</v>
      </c>
      <c r="V816" s="35" t="str">
        <f t="shared" si="181"/>
        <v/>
      </c>
      <c r="W816" s="36">
        <f t="shared" si="173"/>
        <v>0</v>
      </c>
      <c r="X816" s="35" t="str">
        <f t="shared" si="174"/>
        <v/>
      </c>
      <c r="AA816"/>
      <c r="AB816"/>
      <c r="AC816"/>
      <c r="AD816"/>
      <c r="AE816"/>
    </row>
    <row r="817" spans="1:31" ht="14.4">
      <c r="A817"/>
      <c r="B817"/>
      <c r="C817"/>
      <c r="D817"/>
      <c r="E817" s="25" t="s">
        <v>61</v>
      </c>
      <c r="F817" s="26" t="str">
        <f t="shared" si="168"/>
        <v/>
      </c>
      <c r="G817" s="27" t="str">
        <f t="shared" si="169"/>
        <v/>
      </c>
      <c r="H817" s="37" t="str">
        <f t="shared" si="179"/>
        <v/>
      </c>
      <c r="I817" s="29" t="str">
        <f t="shared" si="180"/>
        <v/>
      </c>
      <c r="J817" s="30">
        <f t="shared" si="170"/>
        <v>0</v>
      </c>
      <c r="K817" s="31" t="str">
        <f t="shared" si="175"/>
        <v/>
      </c>
      <c r="L817" s="32">
        <f t="shared" si="171"/>
        <v>0</v>
      </c>
      <c r="M817" s="3">
        <f t="shared" si="172"/>
        <v>0</v>
      </c>
      <c r="N817" s="3" t="str">
        <f t="shared" si="176"/>
        <v/>
      </c>
      <c r="S817" s="3">
        <f t="shared" si="177"/>
        <v>0</v>
      </c>
      <c r="T817" s="33">
        <f>SUM($K$5:K817)</f>
        <v>230.46536368671605</v>
      </c>
      <c r="U817" s="34">
        <f t="shared" si="178"/>
        <v>0</v>
      </c>
      <c r="V817" s="35" t="str">
        <f t="shared" si="181"/>
        <v/>
      </c>
      <c r="W817" s="36">
        <f t="shared" si="173"/>
        <v>0</v>
      </c>
      <c r="X817" s="35" t="str">
        <f t="shared" si="174"/>
        <v/>
      </c>
      <c r="AA817"/>
      <c r="AB817"/>
      <c r="AC817"/>
      <c r="AD817"/>
      <c r="AE817"/>
    </row>
    <row r="818" spans="1:31" ht="14.4">
      <c r="A818"/>
      <c r="B818"/>
      <c r="C818"/>
      <c r="D818"/>
      <c r="E818" s="25" t="s">
        <v>61</v>
      </c>
      <c r="F818" s="26" t="str">
        <f t="shared" si="168"/>
        <v/>
      </c>
      <c r="G818" s="27" t="str">
        <f t="shared" si="169"/>
        <v/>
      </c>
      <c r="H818" s="37" t="str">
        <f t="shared" si="179"/>
        <v/>
      </c>
      <c r="I818" s="29" t="str">
        <f t="shared" si="180"/>
        <v/>
      </c>
      <c r="J818" s="30">
        <f t="shared" si="170"/>
        <v>0</v>
      </c>
      <c r="K818" s="31" t="str">
        <f t="shared" si="175"/>
        <v/>
      </c>
      <c r="L818" s="32">
        <f t="shared" si="171"/>
        <v>0</v>
      </c>
      <c r="M818" s="3">
        <f t="shared" si="172"/>
        <v>0</v>
      </c>
      <c r="N818" s="3" t="str">
        <f t="shared" si="176"/>
        <v/>
      </c>
      <c r="S818" s="3">
        <f t="shared" si="177"/>
        <v>0</v>
      </c>
      <c r="T818" s="33">
        <f>SUM($K$5:K818)</f>
        <v>230.46536368671605</v>
      </c>
      <c r="U818" s="34">
        <f t="shared" si="178"/>
        <v>0</v>
      </c>
      <c r="V818" s="35" t="str">
        <f t="shared" si="181"/>
        <v/>
      </c>
      <c r="W818" s="36">
        <f t="shared" si="173"/>
        <v>0</v>
      </c>
      <c r="X818" s="35" t="str">
        <f t="shared" si="174"/>
        <v/>
      </c>
      <c r="AA818"/>
      <c r="AB818"/>
      <c r="AC818"/>
      <c r="AD818"/>
      <c r="AE818"/>
    </row>
    <row r="819" spans="1:31" ht="14.4">
      <c r="A819"/>
      <c r="B819"/>
      <c r="C819"/>
      <c r="D819"/>
      <c r="E819" s="25" t="s">
        <v>61</v>
      </c>
      <c r="F819" s="26" t="str">
        <f t="shared" si="168"/>
        <v/>
      </c>
      <c r="G819" s="27" t="str">
        <f t="shared" si="169"/>
        <v/>
      </c>
      <c r="H819" s="37" t="str">
        <f t="shared" si="179"/>
        <v/>
      </c>
      <c r="I819" s="29" t="str">
        <f t="shared" si="180"/>
        <v/>
      </c>
      <c r="J819" s="30">
        <f t="shared" si="170"/>
        <v>0</v>
      </c>
      <c r="K819" s="31" t="str">
        <f t="shared" si="175"/>
        <v/>
      </c>
      <c r="L819" s="32">
        <f t="shared" si="171"/>
        <v>0</v>
      </c>
      <c r="M819" s="3">
        <f t="shared" si="172"/>
        <v>0</v>
      </c>
      <c r="N819" s="3" t="str">
        <f t="shared" si="176"/>
        <v/>
      </c>
      <c r="S819" s="3">
        <f t="shared" si="177"/>
        <v>0</v>
      </c>
      <c r="T819" s="33">
        <f>SUM($K$5:K819)</f>
        <v>230.46536368671605</v>
      </c>
      <c r="U819" s="34">
        <f t="shared" si="178"/>
        <v>0</v>
      </c>
      <c r="V819" s="35" t="str">
        <f t="shared" si="181"/>
        <v/>
      </c>
      <c r="W819" s="36">
        <f t="shared" si="173"/>
        <v>0</v>
      </c>
      <c r="X819" s="35" t="str">
        <f t="shared" si="174"/>
        <v/>
      </c>
      <c r="AA819"/>
      <c r="AB819"/>
      <c r="AC819"/>
      <c r="AD819"/>
      <c r="AE819"/>
    </row>
    <row r="820" spans="1:31" ht="14.4">
      <c r="A820"/>
      <c r="B820"/>
      <c r="C820"/>
      <c r="D820"/>
      <c r="E820" s="25" t="s">
        <v>61</v>
      </c>
      <c r="F820" s="26" t="str">
        <f t="shared" si="168"/>
        <v/>
      </c>
      <c r="G820" s="27" t="str">
        <f t="shared" si="169"/>
        <v/>
      </c>
      <c r="H820" s="37" t="str">
        <f t="shared" si="179"/>
        <v/>
      </c>
      <c r="I820" s="29" t="str">
        <f t="shared" si="180"/>
        <v/>
      </c>
      <c r="J820" s="30">
        <f t="shared" si="170"/>
        <v>0</v>
      </c>
      <c r="K820" s="31" t="str">
        <f t="shared" si="175"/>
        <v/>
      </c>
      <c r="L820" s="32">
        <f t="shared" si="171"/>
        <v>0</v>
      </c>
      <c r="M820" s="3">
        <f t="shared" si="172"/>
        <v>0</v>
      </c>
      <c r="N820" s="3" t="str">
        <f t="shared" si="176"/>
        <v/>
      </c>
      <c r="S820" s="3">
        <f t="shared" si="177"/>
        <v>0</v>
      </c>
      <c r="T820" s="33">
        <f>SUM($K$5:K820)</f>
        <v>230.46536368671605</v>
      </c>
      <c r="U820" s="34">
        <f t="shared" si="178"/>
        <v>0</v>
      </c>
      <c r="V820" s="35" t="str">
        <f t="shared" si="181"/>
        <v/>
      </c>
      <c r="W820" s="36">
        <f t="shared" si="173"/>
        <v>0</v>
      </c>
      <c r="X820" s="35" t="str">
        <f t="shared" si="174"/>
        <v/>
      </c>
      <c r="AA820"/>
      <c r="AB820"/>
      <c r="AC820"/>
      <c r="AD820"/>
      <c r="AE820"/>
    </row>
    <row r="821" spans="1:31" ht="14.4">
      <c r="A821"/>
      <c r="B821"/>
      <c r="C821"/>
      <c r="D821"/>
      <c r="E821" s="25" t="s">
        <v>61</v>
      </c>
      <c r="F821" s="26" t="str">
        <f t="shared" si="168"/>
        <v/>
      </c>
      <c r="G821" s="27" t="str">
        <f t="shared" si="169"/>
        <v/>
      </c>
      <c r="H821" s="37" t="str">
        <f t="shared" si="179"/>
        <v/>
      </c>
      <c r="I821" s="29" t="str">
        <f t="shared" si="180"/>
        <v/>
      </c>
      <c r="J821" s="30">
        <f t="shared" si="170"/>
        <v>0</v>
      </c>
      <c r="K821" s="31" t="str">
        <f t="shared" si="175"/>
        <v/>
      </c>
      <c r="L821" s="32">
        <f t="shared" si="171"/>
        <v>0</v>
      </c>
      <c r="M821" s="3">
        <f t="shared" si="172"/>
        <v>0</v>
      </c>
      <c r="N821" s="3" t="str">
        <f t="shared" si="176"/>
        <v/>
      </c>
      <c r="S821" s="3">
        <f t="shared" si="177"/>
        <v>0</v>
      </c>
      <c r="T821" s="33">
        <f>SUM($K$5:K821)</f>
        <v>230.46536368671605</v>
      </c>
      <c r="U821" s="34">
        <f t="shared" si="178"/>
        <v>0</v>
      </c>
      <c r="V821" s="35" t="str">
        <f t="shared" si="181"/>
        <v/>
      </c>
      <c r="W821" s="36">
        <f t="shared" si="173"/>
        <v>0</v>
      </c>
      <c r="X821" s="35" t="str">
        <f t="shared" si="174"/>
        <v/>
      </c>
      <c r="AA821"/>
      <c r="AB821"/>
      <c r="AC821"/>
      <c r="AD821"/>
      <c r="AE821"/>
    </row>
    <row r="822" spans="1:31" ht="14.4">
      <c r="A822"/>
      <c r="B822"/>
      <c r="C822"/>
      <c r="D822"/>
      <c r="E822" s="25" t="s">
        <v>61</v>
      </c>
      <c r="F822" s="26" t="str">
        <f t="shared" si="168"/>
        <v/>
      </c>
      <c r="G822" s="27" t="str">
        <f t="shared" si="169"/>
        <v/>
      </c>
      <c r="H822" s="37" t="str">
        <f t="shared" si="179"/>
        <v/>
      </c>
      <c r="I822" s="29" t="str">
        <f t="shared" si="180"/>
        <v/>
      </c>
      <c r="J822" s="30">
        <f t="shared" si="170"/>
        <v>0</v>
      </c>
      <c r="K822" s="31" t="str">
        <f t="shared" si="175"/>
        <v/>
      </c>
      <c r="L822" s="32">
        <f t="shared" si="171"/>
        <v>0</v>
      </c>
      <c r="M822" s="3">
        <f t="shared" si="172"/>
        <v>0</v>
      </c>
      <c r="N822" s="3" t="str">
        <f t="shared" si="176"/>
        <v/>
      </c>
      <c r="S822" s="3">
        <f t="shared" si="177"/>
        <v>0</v>
      </c>
      <c r="T822" s="33">
        <f>SUM($K$5:K822)</f>
        <v>230.46536368671605</v>
      </c>
      <c r="U822" s="34">
        <f t="shared" si="178"/>
        <v>0</v>
      </c>
      <c r="V822" s="35" t="str">
        <f t="shared" si="181"/>
        <v/>
      </c>
      <c r="W822" s="36">
        <f t="shared" si="173"/>
        <v>0</v>
      </c>
      <c r="X822" s="35" t="str">
        <f t="shared" si="174"/>
        <v/>
      </c>
      <c r="AA822"/>
      <c r="AB822"/>
      <c r="AC822"/>
      <c r="AD822"/>
      <c r="AE822"/>
    </row>
    <row r="823" spans="1:31" ht="14.4">
      <c r="A823"/>
      <c r="B823"/>
      <c r="C823"/>
      <c r="D823"/>
      <c r="E823" s="25" t="s">
        <v>61</v>
      </c>
      <c r="F823" s="26" t="str">
        <f t="shared" si="168"/>
        <v/>
      </c>
      <c r="G823" s="27" t="str">
        <f t="shared" si="169"/>
        <v/>
      </c>
      <c r="H823" s="37" t="str">
        <f t="shared" si="179"/>
        <v/>
      </c>
      <c r="I823" s="29" t="str">
        <f t="shared" si="180"/>
        <v/>
      </c>
      <c r="J823" s="30">
        <f t="shared" si="170"/>
        <v>0</v>
      </c>
      <c r="K823" s="31" t="str">
        <f t="shared" si="175"/>
        <v/>
      </c>
      <c r="L823" s="32">
        <f t="shared" si="171"/>
        <v>0</v>
      </c>
      <c r="M823" s="3">
        <f t="shared" si="172"/>
        <v>0</v>
      </c>
      <c r="N823" s="3" t="str">
        <f t="shared" si="176"/>
        <v/>
      </c>
      <c r="S823" s="3">
        <f t="shared" si="177"/>
        <v>0</v>
      </c>
      <c r="T823" s="33">
        <f>SUM($K$5:K823)</f>
        <v>230.46536368671605</v>
      </c>
      <c r="U823" s="34">
        <f t="shared" si="178"/>
        <v>0</v>
      </c>
      <c r="V823" s="35" t="str">
        <f t="shared" si="181"/>
        <v/>
      </c>
      <c r="W823" s="36">
        <f t="shared" si="173"/>
        <v>0</v>
      </c>
      <c r="X823" s="35" t="str">
        <f t="shared" si="174"/>
        <v/>
      </c>
      <c r="AA823"/>
      <c r="AB823"/>
      <c r="AC823"/>
      <c r="AD823"/>
      <c r="AE823"/>
    </row>
    <row r="824" spans="1:31" ht="14.4">
      <c r="A824"/>
      <c r="B824"/>
      <c r="C824"/>
      <c r="D824"/>
      <c r="E824" s="25" t="s">
        <v>61</v>
      </c>
      <c r="F824" s="26" t="str">
        <f t="shared" si="168"/>
        <v/>
      </c>
      <c r="G824" s="27" t="str">
        <f t="shared" si="169"/>
        <v/>
      </c>
      <c r="H824" s="37" t="str">
        <f t="shared" si="179"/>
        <v/>
      </c>
      <c r="I824" s="29" t="str">
        <f t="shared" si="180"/>
        <v/>
      </c>
      <c r="J824" s="30">
        <f t="shared" si="170"/>
        <v>0</v>
      </c>
      <c r="K824" s="31" t="str">
        <f t="shared" si="175"/>
        <v/>
      </c>
      <c r="L824" s="32">
        <f t="shared" si="171"/>
        <v>0</v>
      </c>
      <c r="M824" s="3">
        <f t="shared" si="172"/>
        <v>0</v>
      </c>
      <c r="N824" s="3" t="str">
        <f t="shared" si="176"/>
        <v/>
      </c>
      <c r="S824" s="3">
        <f t="shared" si="177"/>
        <v>0</v>
      </c>
      <c r="T824" s="33">
        <f>SUM($K$5:K824)</f>
        <v>230.46536368671605</v>
      </c>
      <c r="U824" s="34">
        <f t="shared" si="178"/>
        <v>0</v>
      </c>
      <c r="V824" s="35" t="str">
        <f t="shared" si="181"/>
        <v/>
      </c>
      <c r="W824" s="36">
        <f t="shared" si="173"/>
        <v>0</v>
      </c>
      <c r="X824" s="35" t="str">
        <f t="shared" si="174"/>
        <v/>
      </c>
      <c r="AA824"/>
      <c r="AB824"/>
      <c r="AC824"/>
      <c r="AD824"/>
      <c r="AE824"/>
    </row>
    <row r="825" spans="1:31" ht="14.4">
      <c r="A825"/>
      <c r="B825"/>
      <c r="C825"/>
      <c r="D825"/>
      <c r="E825" s="25" t="s">
        <v>61</v>
      </c>
      <c r="F825" s="26" t="str">
        <f t="shared" si="168"/>
        <v/>
      </c>
      <c r="G825" s="27" t="str">
        <f t="shared" si="169"/>
        <v/>
      </c>
      <c r="H825" s="37" t="str">
        <f t="shared" si="179"/>
        <v/>
      </c>
      <c r="I825" s="29" t="str">
        <f t="shared" si="180"/>
        <v/>
      </c>
      <c r="J825" s="30">
        <f t="shared" si="170"/>
        <v>0</v>
      </c>
      <c r="K825" s="31" t="str">
        <f t="shared" si="175"/>
        <v/>
      </c>
      <c r="L825" s="32">
        <f t="shared" si="171"/>
        <v>0</v>
      </c>
      <c r="M825" s="3">
        <f t="shared" si="172"/>
        <v>0</v>
      </c>
      <c r="N825" s="3" t="str">
        <f t="shared" si="176"/>
        <v/>
      </c>
      <c r="S825" s="3">
        <f t="shared" si="177"/>
        <v>0</v>
      </c>
      <c r="T825" s="33">
        <f>SUM($K$5:K825)</f>
        <v>230.46536368671605</v>
      </c>
      <c r="U825" s="34">
        <f t="shared" si="178"/>
        <v>0</v>
      </c>
      <c r="V825" s="35" t="str">
        <f t="shared" si="181"/>
        <v/>
      </c>
      <c r="W825" s="36">
        <f t="shared" si="173"/>
        <v>0</v>
      </c>
      <c r="X825" s="35" t="str">
        <f t="shared" si="174"/>
        <v/>
      </c>
      <c r="AA825"/>
      <c r="AB825"/>
      <c r="AC825"/>
      <c r="AD825"/>
      <c r="AE825"/>
    </row>
    <row r="826" spans="1:31" ht="14.4">
      <c r="A826"/>
      <c r="B826"/>
      <c r="C826"/>
      <c r="D826"/>
      <c r="E826" s="25" t="s">
        <v>61</v>
      </c>
      <c r="F826" s="26" t="str">
        <f t="shared" si="168"/>
        <v/>
      </c>
      <c r="G826" s="27" t="str">
        <f t="shared" si="169"/>
        <v/>
      </c>
      <c r="H826" s="37" t="str">
        <f t="shared" si="179"/>
        <v/>
      </c>
      <c r="I826" s="29" t="str">
        <f t="shared" si="180"/>
        <v/>
      </c>
      <c r="J826" s="30">
        <f t="shared" si="170"/>
        <v>0</v>
      </c>
      <c r="K826" s="31" t="str">
        <f t="shared" si="175"/>
        <v/>
      </c>
      <c r="L826" s="32">
        <f t="shared" si="171"/>
        <v>0</v>
      </c>
      <c r="M826" s="3">
        <f t="shared" si="172"/>
        <v>0</v>
      </c>
      <c r="N826" s="3" t="str">
        <f t="shared" si="176"/>
        <v/>
      </c>
      <c r="S826" s="3">
        <f t="shared" si="177"/>
        <v>0</v>
      </c>
      <c r="T826" s="33">
        <f>SUM($K$5:K826)</f>
        <v>230.46536368671605</v>
      </c>
      <c r="U826" s="34">
        <f t="shared" si="178"/>
        <v>0</v>
      </c>
      <c r="V826" s="35" t="str">
        <f t="shared" si="181"/>
        <v/>
      </c>
      <c r="W826" s="36">
        <f t="shared" si="173"/>
        <v>0</v>
      </c>
      <c r="X826" s="35" t="str">
        <f t="shared" si="174"/>
        <v/>
      </c>
      <c r="AA826"/>
      <c r="AB826"/>
      <c r="AC826"/>
      <c r="AD826"/>
      <c r="AE826"/>
    </row>
    <row r="827" spans="1:31" ht="14.4">
      <c r="A827"/>
      <c r="B827"/>
      <c r="C827"/>
      <c r="D827"/>
      <c r="E827" s="25" t="s">
        <v>61</v>
      </c>
      <c r="F827" s="26" t="str">
        <f t="shared" si="168"/>
        <v/>
      </c>
      <c r="G827" s="27" t="str">
        <f t="shared" si="169"/>
        <v/>
      </c>
      <c r="H827" s="37" t="str">
        <f t="shared" si="179"/>
        <v/>
      </c>
      <c r="I827" s="29" t="str">
        <f t="shared" si="180"/>
        <v/>
      </c>
      <c r="J827" s="30">
        <f t="shared" si="170"/>
        <v>0</v>
      </c>
      <c r="K827" s="31" t="str">
        <f t="shared" si="175"/>
        <v/>
      </c>
      <c r="L827" s="32">
        <f t="shared" si="171"/>
        <v>0</v>
      </c>
      <c r="M827" s="3">
        <f t="shared" si="172"/>
        <v>0</v>
      </c>
      <c r="N827" s="3" t="str">
        <f t="shared" si="176"/>
        <v/>
      </c>
      <c r="S827" s="3">
        <f t="shared" si="177"/>
        <v>0</v>
      </c>
      <c r="T827" s="33">
        <f>SUM($K$5:K827)</f>
        <v>230.46536368671605</v>
      </c>
      <c r="U827" s="34">
        <f t="shared" si="178"/>
        <v>0</v>
      </c>
      <c r="V827" s="35" t="str">
        <f t="shared" si="181"/>
        <v/>
      </c>
      <c r="W827" s="36">
        <f t="shared" si="173"/>
        <v>0</v>
      </c>
      <c r="X827" s="35" t="str">
        <f t="shared" si="174"/>
        <v/>
      </c>
      <c r="AA827"/>
      <c r="AB827"/>
      <c r="AC827"/>
      <c r="AD827"/>
      <c r="AE827"/>
    </row>
    <row r="828" spans="1:31" ht="14.4">
      <c r="A828"/>
      <c r="B828"/>
      <c r="C828"/>
      <c r="D828"/>
      <c r="E828" s="25" t="s">
        <v>61</v>
      </c>
      <c r="F828" s="26" t="str">
        <f t="shared" si="168"/>
        <v/>
      </c>
      <c r="G828" s="27" t="str">
        <f t="shared" si="169"/>
        <v/>
      </c>
      <c r="H828" s="37" t="str">
        <f t="shared" si="179"/>
        <v/>
      </c>
      <c r="I828" s="29" t="str">
        <f t="shared" si="180"/>
        <v/>
      </c>
      <c r="J828" s="30">
        <f t="shared" si="170"/>
        <v>0</v>
      </c>
      <c r="K828" s="31" t="str">
        <f t="shared" si="175"/>
        <v/>
      </c>
      <c r="L828" s="32">
        <f t="shared" si="171"/>
        <v>0</v>
      </c>
      <c r="M828" s="3">
        <f t="shared" si="172"/>
        <v>0</v>
      </c>
      <c r="N828" s="3" t="str">
        <f t="shared" si="176"/>
        <v/>
      </c>
      <c r="S828" s="3">
        <f t="shared" si="177"/>
        <v>0</v>
      </c>
      <c r="T828" s="33">
        <f>SUM($K$5:K828)</f>
        <v>230.46536368671605</v>
      </c>
      <c r="U828" s="34">
        <f t="shared" si="178"/>
        <v>0</v>
      </c>
      <c r="V828" s="35" t="str">
        <f t="shared" si="181"/>
        <v/>
      </c>
      <c r="W828" s="36">
        <f t="shared" si="173"/>
        <v>0</v>
      </c>
      <c r="X828" s="35" t="str">
        <f t="shared" si="174"/>
        <v/>
      </c>
      <c r="AA828"/>
      <c r="AB828"/>
      <c r="AC828"/>
      <c r="AD828"/>
      <c r="AE828"/>
    </row>
    <row r="829" spans="1:31" ht="14.4">
      <c r="A829"/>
      <c r="B829"/>
      <c r="C829"/>
      <c r="D829"/>
      <c r="E829" s="25" t="s">
        <v>61</v>
      </c>
      <c r="F829" s="26" t="str">
        <f t="shared" si="168"/>
        <v/>
      </c>
      <c r="G829" s="27" t="str">
        <f t="shared" si="169"/>
        <v/>
      </c>
      <c r="H829" s="37" t="str">
        <f t="shared" si="179"/>
        <v/>
      </c>
      <c r="I829" s="29" t="str">
        <f t="shared" si="180"/>
        <v/>
      </c>
      <c r="J829" s="30">
        <f t="shared" si="170"/>
        <v>0</v>
      </c>
      <c r="K829" s="31" t="str">
        <f t="shared" si="175"/>
        <v/>
      </c>
      <c r="L829" s="32">
        <f t="shared" si="171"/>
        <v>0</v>
      </c>
      <c r="M829" s="3">
        <f t="shared" si="172"/>
        <v>0</v>
      </c>
      <c r="N829" s="3" t="str">
        <f t="shared" si="176"/>
        <v/>
      </c>
      <c r="S829" s="3">
        <f t="shared" si="177"/>
        <v>0</v>
      </c>
      <c r="T829" s="33">
        <f>SUM($K$5:K829)</f>
        <v>230.46536368671605</v>
      </c>
      <c r="U829" s="34">
        <f t="shared" si="178"/>
        <v>0</v>
      </c>
      <c r="V829" s="35" t="str">
        <f t="shared" si="181"/>
        <v/>
      </c>
      <c r="W829" s="36">
        <f t="shared" si="173"/>
        <v>0</v>
      </c>
      <c r="X829" s="35" t="str">
        <f t="shared" si="174"/>
        <v/>
      </c>
      <c r="AA829"/>
      <c r="AB829"/>
      <c r="AC829"/>
      <c r="AD829"/>
      <c r="AE829"/>
    </row>
    <row r="830" spans="1:31" ht="14.4">
      <c r="A830"/>
      <c r="B830"/>
      <c r="C830"/>
      <c r="D830"/>
      <c r="E830" s="25" t="s">
        <v>61</v>
      </c>
      <c r="F830" s="26" t="str">
        <f t="shared" si="168"/>
        <v/>
      </c>
      <c r="G830" s="27" t="str">
        <f t="shared" si="169"/>
        <v/>
      </c>
      <c r="H830" s="37" t="str">
        <f t="shared" si="179"/>
        <v/>
      </c>
      <c r="I830" s="29" t="str">
        <f t="shared" si="180"/>
        <v/>
      </c>
      <c r="J830" s="30">
        <f t="shared" si="170"/>
        <v>0</v>
      </c>
      <c r="K830" s="31" t="str">
        <f t="shared" si="175"/>
        <v/>
      </c>
      <c r="L830" s="32">
        <f t="shared" si="171"/>
        <v>0</v>
      </c>
      <c r="M830" s="3">
        <f t="shared" si="172"/>
        <v>0</v>
      </c>
      <c r="N830" s="3" t="str">
        <f t="shared" si="176"/>
        <v/>
      </c>
      <c r="S830" s="3">
        <f t="shared" si="177"/>
        <v>0</v>
      </c>
      <c r="T830" s="33">
        <f>SUM($K$5:K830)</f>
        <v>230.46536368671605</v>
      </c>
      <c r="U830" s="34">
        <f t="shared" si="178"/>
        <v>0</v>
      </c>
      <c r="V830" s="35" t="str">
        <f t="shared" si="181"/>
        <v/>
      </c>
      <c r="W830" s="36">
        <f t="shared" si="173"/>
        <v>0</v>
      </c>
      <c r="X830" s="35" t="str">
        <f t="shared" si="174"/>
        <v/>
      </c>
      <c r="AA830"/>
      <c r="AB830"/>
      <c r="AC830"/>
      <c r="AD830"/>
      <c r="AE830"/>
    </row>
    <row r="831" spans="1:31" ht="14.4">
      <c r="A831"/>
      <c r="B831"/>
      <c r="C831"/>
      <c r="D831"/>
      <c r="E831" s="25" t="s">
        <v>61</v>
      </c>
      <c r="F831" s="26" t="str">
        <f t="shared" si="168"/>
        <v/>
      </c>
      <c r="G831" s="27" t="str">
        <f t="shared" si="169"/>
        <v/>
      </c>
      <c r="H831" s="37" t="str">
        <f t="shared" si="179"/>
        <v/>
      </c>
      <c r="I831" s="29" t="str">
        <f t="shared" si="180"/>
        <v/>
      </c>
      <c r="J831" s="30">
        <f t="shared" si="170"/>
        <v>0</v>
      </c>
      <c r="K831" s="31" t="str">
        <f t="shared" si="175"/>
        <v/>
      </c>
      <c r="L831" s="32">
        <f t="shared" si="171"/>
        <v>0</v>
      </c>
      <c r="M831" s="3">
        <f t="shared" si="172"/>
        <v>0</v>
      </c>
      <c r="N831" s="3" t="str">
        <f t="shared" si="176"/>
        <v/>
      </c>
      <c r="S831" s="3">
        <f t="shared" si="177"/>
        <v>0</v>
      </c>
      <c r="T831" s="33">
        <f>SUM($K$5:K831)</f>
        <v>230.46536368671605</v>
      </c>
      <c r="U831" s="34">
        <f t="shared" si="178"/>
        <v>0</v>
      </c>
      <c r="V831" s="35" t="str">
        <f t="shared" si="181"/>
        <v/>
      </c>
      <c r="W831" s="36">
        <f t="shared" si="173"/>
        <v>0</v>
      </c>
      <c r="X831" s="35" t="str">
        <f t="shared" si="174"/>
        <v/>
      </c>
      <c r="AA831"/>
      <c r="AB831"/>
      <c r="AC831"/>
      <c r="AD831"/>
      <c r="AE831"/>
    </row>
    <row r="832" spans="1:31" ht="14.4">
      <c r="A832"/>
      <c r="B832"/>
      <c r="C832"/>
      <c r="D832"/>
      <c r="E832" s="25" t="s">
        <v>61</v>
      </c>
      <c r="F832" s="26" t="str">
        <f t="shared" si="168"/>
        <v/>
      </c>
      <c r="G832" s="27" t="str">
        <f t="shared" si="169"/>
        <v/>
      </c>
      <c r="H832" s="37" t="str">
        <f t="shared" si="179"/>
        <v/>
      </c>
      <c r="I832" s="29" t="str">
        <f t="shared" si="180"/>
        <v/>
      </c>
      <c r="J832" s="30">
        <f t="shared" si="170"/>
        <v>0</v>
      </c>
      <c r="K832" s="31" t="str">
        <f t="shared" si="175"/>
        <v/>
      </c>
      <c r="L832" s="32">
        <f t="shared" si="171"/>
        <v>0</v>
      </c>
      <c r="M832" s="3">
        <f t="shared" si="172"/>
        <v>0</v>
      </c>
      <c r="N832" s="3" t="str">
        <f t="shared" si="176"/>
        <v/>
      </c>
      <c r="S832" s="3">
        <f t="shared" si="177"/>
        <v>0</v>
      </c>
      <c r="T832" s="33">
        <f>SUM($K$5:K832)</f>
        <v>230.46536368671605</v>
      </c>
      <c r="U832" s="34">
        <f t="shared" si="178"/>
        <v>0</v>
      </c>
      <c r="V832" s="35" t="str">
        <f t="shared" si="181"/>
        <v/>
      </c>
      <c r="W832" s="36">
        <f t="shared" si="173"/>
        <v>0</v>
      </c>
      <c r="X832" s="35" t="str">
        <f t="shared" si="174"/>
        <v/>
      </c>
      <c r="AA832"/>
      <c r="AB832"/>
      <c r="AC832"/>
      <c r="AD832"/>
      <c r="AE832"/>
    </row>
    <row r="833" spans="1:31" ht="14.4">
      <c r="A833"/>
      <c r="B833"/>
      <c r="C833"/>
      <c r="D833"/>
      <c r="E833" s="25" t="s">
        <v>61</v>
      </c>
      <c r="F833" s="26" t="str">
        <f t="shared" si="168"/>
        <v/>
      </c>
      <c r="G833" s="27" t="str">
        <f t="shared" si="169"/>
        <v/>
      </c>
      <c r="H833" s="37" t="str">
        <f t="shared" si="179"/>
        <v/>
      </c>
      <c r="I833" s="29" t="str">
        <f t="shared" si="180"/>
        <v/>
      </c>
      <c r="J833" s="30">
        <f t="shared" si="170"/>
        <v>0</v>
      </c>
      <c r="K833" s="31" t="str">
        <f t="shared" si="175"/>
        <v/>
      </c>
      <c r="L833" s="32">
        <f t="shared" si="171"/>
        <v>0</v>
      </c>
      <c r="M833" s="3">
        <f t="shared" si="172"/>
        <v>0</v>
      </c>
      <c r="N833" s="3" t="str">
        <f t="shared" si="176"/>
        <v/>
      </c>
      <c r="S833" s="3">
        <f t="shared" si="177"/>
        <v>0</v>
      </c>
      <c r="T833" s="33">
        <f>SUM($K$5:K833)</f>
        <v>230.46536368671605</v>
      </c>
      <c r="U833" s="34">
        <f t="shared" si="178"/>
        <v>0</v>
      </c>
      <c r="V833" s="35" t="str">
        <f t="shared" si="181"/>
        <v/>
      </c>
      <c r="W833" s="36">
        <f t="shared" si="173"/>
        <v>0</v>
      </c>
      <c r="X833" s="35" t="str">
        <f t="shared" si="174"/>
        <v/>
      </c>
      <c r="AA833"/>
      <c r="AB833"/>
      <c r="AC833"/>
      <c r="AD833"/>
      <c r="AE833"/>
    </row>
    <row r="834" spans="1:31" ht="14.4">
      <c r="A834"/>
      <c r="B834"/>
      <c r="C834"/>
      <c r="D834"/>
      <c r="E834" s="25" t="s">
        <v>61</v>
      </c>
      <c r="F834" s="26" t="str">
        <f t="shared" si="168"/>
        <v/>
      </c>
      <c r="G834" s="27" t="str">
        <f t="shared" si="169"/>
        <v/>
      </c>
      <c r="H834" s="37" t="str">
        <f t="shared" si="179"/>
        <v/>
      </c>
      <c r="I834" s="29" t="str">
        <f t="shared" si="180"/>
        <v/>
      </c>
      <c r="J834" s="30">
        <f t="shared" si="170"/>
        <v>0</v>
      </c>
      <c r="K834" s="31" t="str">
        <f t="shared" si="175"/>
        <v/>
      </c>
      <c r="L834" s="32">
        <f t="shared" si="171"/>
        <v>0</v>
      </c>
      <c r="M834" s="3">
        <f t="shared" si="172"/>
        <v>0</v>
      </c>
      <c r="N834" s="3" t="str">
        <f t="shared" si="176"/>
        <v/>
      </c>
      <c r="S834" s="3">
        <f t="shared" si="177"/>
        <v>0</v>
      </c>
      <c r="T834" s="33">
        <f>SUM($K$5:K834)</f>
        <v>230.46536368671605</v>
      </c>
      <c r="U834" s="34">
        <f t="shared" si="178"/>
        <v>0</v>
      </c>
      <c r="V834" s="35" t="str">
        <f t="shared" si="181"/>
        <v/>
      </c>
      <c r="W834" s="36">
        <f t="shared" si="173"/>
        <v>0</v>
      </c>
      <c r="X834" s="35" t="str">
        <f t="shared" si="174"/>
        <v/>
      </c>
      <c r="AA834"/>
      <c r="AB834"/>
      <c r="AC834"/>
      <c r="AD834"/>
      <c r="AE834"/>
    </row>
    <row r="835" spans="1:31" ht="14.4">
      <c r="A835"/>
      <c r="B835"/>
      <c r="C835"/>
      <c r="D835"/>
      <c r="E835" s="25" t="s">
        <v>61</v>
      </c>
      <c r="F835" s="26" t="str">
        <f t="shared" si="168"/>
        <v/>
      </c>
      <c r="G835" s="27" t="str">
        <f t="shared" si="169"/>
        <v/>
      </c>
      <c r="H835" s="37" t="str">
        <f t="shared" si="179"/>
        <v/>
      </c>
      <c r="I835" s="29" t="str">
        <f t="shared" si="180"/>
        <v/>
      </c>
      <c r="J835" s="30">
        <f t="shared" si="170"/>
        <v>0</v>
      </c>
      <c r="K835" s="31" t="str">
        <f t="shared" si="175"/>
        <v/>
      </c>
      <c r="L835" s="32">
        <f t="shared" si="171"/>
        <v>0</v>
      </c>
      <c r="M835" s="3">
        <f t="shared" si="172"/>
        <v>0</v>
      </c>
      <c r="N835" s="3" t="str">
        <f t="shared" si="176"/>
        <v/>
      </c>
      <c r="S835" s="3">
        <f t="shared" si="177"/>
        <v>0</v>
      </c>
      <c r="T835" s="33">
        <f>SUM($K$5:K835)</f>
        <v>230.46536368671605</v>
      </c>
      <c r="U835" s="34">
        <f t="shared" si="178"/>
        <v>0</v>
      </c>
      <c r="V835" s="35" t="str">
        <f t="shared" si="181"/>
        <v/>
      </c>
      <c r="W835" s="36">
        <f t="shared" si="173"/>
        <v>0</v>
      </c>
      <c r="X835" s="35" t="str">
        <f t="shared" si="174"/>
        <v/>
      </c>
      <c r="AA835"/>
      <c r="AB835"/>
      <c r="AC835"/>
      <c r="AD835"/>
      <c r="AE835"/>
    </row>
    <row r="836" spans="1:31" ht="14.4">
      <c r="A836"/>
      <c r="B836"/>
      <c r="C836"/>
      <c r="D836"/>
      <c r="E836" s="25" t="s">
        <v>61</v>
      </c>
      <c r="F836" s="26" t="str">
        <f t="shared" si="168"/>
        <v/>
      </c>
      <c r="G836" s="27" t="str">
        <f t="shared" si="169"/>
        <v/>
      </c>
      <c r="H836" s="37" t="str">
        <f t="shared" si="179"/>
        <v/>
      </c>
      <c r="I836" s="29" t="str">
        <f t="shared" si="180"/>
        <v/>
      </c>
      <c r="J836" s="30">
        <f t="shared" si="170"/>
        <v>0</v>
      </c>
      <c r="K836" s="31" t="str">
        <f t="shared" si="175"/>
        <v/>
      </c>
      <c r="L836" s="32">
        <f t="shared" si="171"/>
        <v>0</v>
      </c>
      <c r="M836" s="3">
        <f t="shared" si="172"/>
        <v>0</v>
      </c>
      <c r="N836" s="3" t="str">
        <f t="shared" si="176"/>
        <v/>
      </c>
      <c r="S836" s="3">
        <f t="shared" si="177"/>
        <v>0</v>
      </c>
      <c r="T836" s="33">
        <f>SUM($K$5:K836)</f>
        <v>230.46536368671605</v>
      </c>
      <c r="U836" s="34">
        <f t="shared" si="178"/>
        <v>0</v>
      </c>
      <c r="V836" s="35" t="str">
        <f t="shared" si="181"/>
        <v/>
      </c>
      <c r="W836" s="36">
        <f t="shared" si="173"/>
        <v>0</v>
      </c>
      <c r="X836" s="35" t="str">
        <f t="shared" si="174"/>
        <v/>
      </c>
      <c r="AA836"/>
      <c r="AB836"/>
      <c r="AC836"/>
      <c r="AD836"/>
      <c r="AE836"/>
    </row>
    <row r="837" spans="1:31" ht="14.4">
      <c r="A837"/>
      <c r="B837"/>
      <c r="C837"/>
      <c r="D837"/>
      <c r="E837" s="25" t="s">
        <v>61</v>
      </c>
      <c r="F837" s="26" t="str">
        <f t="shared" ref="F837:F900" si="182">IF(ISERROR(IF(B837="Redemption",-C837,IF(B837="Dividend",0,C837))/E837),"",IF(B837="Redemption",-C837,IF(B837="Dividend",0,C837))/E837)</f>
        <v/>
      </c>
      <c r="G837" s="27" t="str">
        <f t="shared" ref="G837:G900" si="183">IF(A837&lt;&gt;"",IF(B837="Redemption","",IF(B837="Dividend","",F837*navmf1)),"")</f>
        <v/>
      </c>
      <c r="H837" s="37" t="str">
        <f t="shared" si="179"/>
        <v/>
      </c>
      <c r="I837" s="29" t="str">
        <f t="shared" si="180"/>
        <v/>
      </c>
      <c r="J837" s="30">
        <f t="shared" ref="J837:J900" si="184">IF(A837="",IF(I836=actualvalue,xirrvalue,IF(A837="",0,IF(B837="Purchase",-C837,IF(B837="Dividend",0,IF(B837="Redemption",C837,))))),IF(A837="",0,IF(B837="Purchase",-C837,IF(B837="Dividend",0,IF(B837="Redemption",C837,)))))</f>
        <v>0</v>
      </c>
      <c r="K837" s="31" t="str">
        <f t="shared" si="175"/>
        <v/>
      </c>
      <c r="L837" s="32">
        <f t="shared" ref="L837:L900" si="185">IF(J837=xirrvalue,IF($P$8&lt;0.1,$P$17,date),IF(J837=0,0,IF(J837="","",A837)))</f>
        <v>0</v>
      </c>
      <c r="M837" s="3">
        <f t="shared" ref="M837:M900" si="186">IF(B838="Purchase",C838,0)</f>
        <v>0</v>
      </c>
      <c r="N837" s="3" t="str">
        <f t="shared" si="176"/>
        <v/>
      </c>
      <c r="S837" s="3">
        <f t="shared" si="177"/>
        <v>0</v>
      </c>
      <c r="T837" s="33">
        <f>SUM($K$5:K837)</f>
        <v>230.46536368671605</v>
      </c>
      <c r="U837" s="34">
        <f t="shared" si="178"/>
        <v>0</v>
      </c>
      <c r="V837" s="35" t="str">
        <f t="shared" si="181"/>
        <v/>
      </c>
      <c r="W837" s="36">
        <f t="shared" ref="W837:W900" si="187">IF(J837=xirrvalue,actualvalue,C837)</f>
        <v>0</v>
      </c>
      <c r="X837" s="35" t="str">
        <f t="shared" ref="X837:X900" si="188">IF(E837="","",E837)</f>
        <v/>
      </c>
      <c r="AA837"/>
      <c r="AB837"/>
      <c r="AC837"/>
      <c r="AD837"/>
      <c r="AE837"/>
    </row>
    <row r="838" spans="1:31" ht="14.4">
      <c r="A838"/>
      <c r="B838"/>
      <c r="C838"/>
      <c r="D838"/>
      <c r="E838" s="25" t="s">
        <v>61</v>
      </c>
      <c r="F838" s="26" t="str">
        <f t="shared" si="182"/>
        <v/>
      </c>
      <c r="G838" s="27" t="str">
        <f t="shared" si="183"/>
        <v/>
      </c>
      <c r="H838" s="37" t="str">
        <f t="shared" si="179"/>
        <v/>
      </c>
      <c r="I838" s="29" t="str">
        <f t="shared" si="180"/>
        <v/>
      </c>
      <c r="J838" s="30">
        <f t="shared" si="184"/>
        <v>0</v>
      </c>
      <c r="K838" s="31" t="str">
        <f t="shared" ref="K838:K901" si="189">IF(B838="Purchase",F838,IF(B838="Redemption",F838,IF(B838="Dividend",S838*T837/D838,"")))</f>
        <v/>
      </c>
      <c r="L838" s="32">
        <f t="shared" si="185"/>
        <v>0</v>
      </c>
      <c r="M838" s="3">
        <f t="shared" si="186"/>
        <v>0</v>
      </c>
      <c r="N838" s="3" t="str">
        <f t="shared" ref="N838:N901" si="190">IF(A838="","",IF(ISERROR(E838),ROW(A838),""))</f>
        <v/>
      </c>
      <c r="S838" s="3">
        <f t="shared" ref="S838:S901" si="191">IF(B838="Dividend",C838/H838,0)</f>
        <v>0</v>
      </c>
      <c r="T838" s="33">
        <f>SUM($K$5:K838)</f>
        <v>230.46536368671605</v>
      </c>
      <c r="U838" s="34">
        <f t="shared" ref="U838:U901" si="192">IF(J838=xirrvalue,date,A838)</f>
        <v>0</v>
      </c>
      <c r="V838" s="35" t="str">
        <f t="shared" si="181"/>
        <v/>
      </c>
      <c r="W838" s="36">
        <f t="shared" si="187"/>
        <v>0</v>
      </c>
      <c r="X838" s="35" t="str">
        <f t="shared" si="188"/>
        <v/>
      </c>
      <c r="AA838"/>
      <c r="AB838"/>
      <c r="AC838"/>
      <c r="AD838"/>
      <c r="AE838"/>
    </row>
    <row r="839" spans="1:31" ht="14.4">
      <c r="A839"/>
      <c r="B839"/>
      <c r="C839"/>
      <c r="D839"/>
      <c r="E839" s="25" t="s">
        <v>61</v>
      </c>
      <c r="F839" s="26" t="str">
        <f t="shared" si="182"/>
        <v/>
      </c>
      <c r="G839" s="27" t="str">
        <f t="shared" si="183"/>
        <v/>
      </c>
      <c r="H839" s="37" t="str">
        <f t="shared" ref="H839:H902" si="193">IF(ISERROR(H838+F839),"",H838+F839)</f>
        <v/>
      </c>
      <c r="I839" s="29" t="str">
        <f t="shared" ref="I839:I902" si="194">IF(ISERROR(H839*navmf1),"",H839*navmf1)</f>
        <v/>
      </c>
      <c r="J839" s="30">
        <f t="shared" si="184"/>
        <v>0</v>
      </c>
      <c r="K839" s="31" t="str">
        <f t="shared" si="189"/>
        <v/>
      </c>
      <c r="L839" s="32">
        <f t="shared" si="185"/>
        <v>0</v>
      </c>
      <c r="M839" s="3">
        <f t="shared" si="186"/>
        <v>0</v>
      </c>
      <c r="N839" s="3" t="str">
        <f t="shared" si="190"/>
        <v/>
      </c>
      <c r="S839" s="3">
        <f t="shared" si="191"/>
        <v>0</v>
      </c>
      <c r="T839" s="33">
        <f>SUM($K$5:K839)</f>
        <v>230.46536368671605</v>
      </c>
      <c r="U839" s="34">
        <f t="shared" si="192"/>
        <v>0</v>
      </c>
      <c r="V839" s="35" t="str">
        <f t="shared" si="181"/>
        <v/>
      </c>
      <c r="W839" s="36">
        <f t="shared" si="187"/>
        <v>0</v>
      </c>
      <c r="X839" s="35" t="str">
        <f t="shared" si="188"/>
        <v/>
      </c>
      <c r="AA839"/>
      <c r="AB839"/>
      <c r="AC839"/>
      <c r="AD839"/>
      <c r="AE839"/>
    </row>
    <row r="840" spans="1:31" ht="14.4">
      <c r="A840"/>
      <c r="B840"/>
      <c r="C840"/>
      <c r="D840"/>
      <c r="E840" s="25" t="s">
        <v>61</v>
      </c>
      <c r="F840" s="26" t="str">
        <f t="shared" si="182"/>
        <v/>
      </c>
      <c r="G840" s="27" t="str">
        <f t="shared" si="183"/>
        <v/>
      </c>
      <c r="H840" s="37" t="str">
        <f t="shared" si="193"/>
        <v/>
      </c>
      <c r="I840" s="29" t="str">
        <f t="shared" si="194"/>
        <v/>
      </c>
      <c r="J840" s="30">
        <f t="shared" si="184"/>
        <v>0</v>
      </c>
      <c r="K840" s="31" t="str">
        <f t="shared" si="189"/>
        <v/>
      </c>
      <c r="L840" s="32">
        <f t="shared" si="185"/>
        <v>0</v>
      </c>
      <c r="M840" s="3">
        <f t="shared" si="186"/>
        <v>0</v>
      </c>
      <c r="N840" s="3" t="str">
        <f t="shared" si="190"/>
        <v/>
      </c>
      <c r="S840" s="3">
        <f t="shared" si="191"/>
        <v>0</v>
      </c>
      <c r="T840" s="33">
        <f>SUM($K$5:K840)</f>
        <v>230.46536368671605</v>
      </c>
      <c r="U840" s="34">
        <f t="shared" si="192"/>
        <v>0</v>
      </c>
      <c r="V840" s="35" t="str">
        <f t="shared" si="181"/>
        <v/>
      </c>
      <c r="W840" s="36">
        <f t="shared" si="187"/>
        <v>0</v>
      </c>
      <c r="X840" s="35" t="str">
        <f t="shared" si="188"/>
        <v/>
      </c>
      <c r="AA840"/>
      <c r="AB840"/>
      <c r="AC840"/>
      <c r="AD840"/>
      <c r="AE840"/>
    </row>
    <row r="841" spans="1:31" ht="14.4">
      <c r="A841"/>
      <c r="B841"/>
      <c r="C841"/>
      <c r="D841"/>
      <c r="E841" s="25" t="s">
        <v>61</v>
      </c>
      <c r="F841" s="26" t="str">
        <f t="shared" si="182"/>
        <v/>
      </c>
      <c r="G841" s="27" t="str">
        <f t="shared" si="183"/>
        <v/>
      </c>
      <c r="H841" s="37" t="str">
        <f t="shared" si="193"/>
        <v/>
      </c>
      <c r="I841" s="29" t="str">
        <f t="shared" si="194"/>
        <v/>
      </c>
      <c r="J841" s="30">
        <f t="shared" si="184"/>
        <v>0</v>
      </c>
      <c r="K841" s="31" t="str">
        <f t="shared" si="189"/>
        <v/>
      </c>
      <c r="L841" s="32">
        <f t="shared" si="185"/>
        <v>0</v>
      </c>
      <c r="M841" s="3">
        <f t="shared" si="186"/>
        <v>0</v>
      </c>
      <c r="N841" s="3" t="str">
        <f t="shared" si="190"/>
        <v/>
      </c>
      <c r="S841" s="3">
        <f t="shared" si="191"/>
        <v>0</v>
      </c>
      <c r="T841" s="33">
        <f>SUM($K$5:K841)</f>
        <v>230.46536368671605</v>
      </c>
      <c r="U841" s="34">
        <f t="shared" si="192"/>
        <v>0</v>
      </c>
      <c r="V841" s="35" t="str">
        <f t="shared" ref="V841:V904" si="195">IF(B841="","",B841)</f>
        <v/>
      </c>
      <c r="W841" s="36">
        <f t="shared" si="187"/>
        <v>0</v>
      </c>
      <c r="X841" s="35" t="str">
        <f t="shared" si="188"/>
        <v/>
      </c>
      <c r="AA841"/>
      <c r="AB841"/>
      <c r="AC841"/>
      <c r="AD841"/>
      <c r="AE841"/>
    </row>
    <row r="842" spans="1:31" ht="14.4">
      <c r="A842"/>
      <c r="B842"/>
      <c r="C842"/>
      <c r="D842"/>
      <c r="E842" s="25" t="s">
        <v>61</v>
      </c>
      <c r="F842" s="26" t="str">
        <f t="shared" si="182"/>
        <v/>
      </c>
      <c r="G842" s="27" t="str">
        <f t="shared" si="183"/>
        <v/>
      </c>
      <c r="H842" s="37" t="str">
        <f t="shared" si="193"/>
        <v/>
      </c>
      <c r="I842" s="29" t="str">
        <f t="shared" si="194"/>
        <v/>
      </c>
      <c r="J842" s="30">
        <f t="shared" si="184"/>
        <v>0</v>
      </c>
      <c r="K842" s="31" t="str">
        <f t="shared" si="189"/>
        <v/>
      </c>
      <c r="L842" s="32">
        <f t="shared" si="185"/>
        <v>0</v>
      </c>
      <c r="M842" s="3">
        <f t="shared" si="186"/>
        <v>0</v>
      </c>
      <c r="N842" s="3" t="str">
        <f t="shared" si="190"/>
        <v/>
      </c>
      <c r="S842" s="3">
        <f t="shared" si="191"/>
        <v>0</v>
      </c>
      <c r="T842" s="33">
        <f>SUM($K$5:K842)</f>
        <v>230.46536368671605</v>
      </c>
      <c r="U842" s="34">
        <f t="shared" si="192"/>
        <v>0</v>
      </c>
      <c r="V842" s="35" t="str">
        <f t="shared" si="195"/>
        <v/>
      </c>
      <c r="W842" s="36">
        <f t="shared" si="187"/>
        <v>0</v>
      </c>
      <c r="X842" s="35" t="str">
        <f t="shared" si="188"/>
        <v/>
      </c>
      <c r="AA842"/>
      <c r="AB842"/>
      <c r="AC842"/>
      <c r="AD842"/>
      <c r="AE842"/>
    </row>
    <row r="843" spans="1:31" ht="14.4">
      <c r="A843"/>
      <c r="B843"/>
      <c r="C843"/>
      <c r="D843"/>
      <c r="E843" s="25" t="s">
        <v>61</v>
      </c>
      <c r="F843" s="26" t="str">
        <f t="shared" si="182"/>
        <v/>
      </c>
      <c r="G843" s="27" t="str">
        <f t="shared" si="183"/>
        <v/>
      </c>
      <c r="H843" s="37" t="str">
        <f t="shared" si="193"/>
        <v/>
      </c>
      <c r="I843" s="29" t="str">
        <f t="shared" si="194"/>
        <v/>
      </c>
      <c r="J843" s="30">
        <f t="shared" si="184"/>
        <v>0</v>
      </c>
      <c r="K843" s="31" t="str">
        <f t="shared" si="189"/>
        <v/>
      </c>
      <c r="L843" s="32">
        <f t="shared" si="185"/>
        <v>0</v>
      </c>
      <c r="M843" s="3">
        <f t="shared" si="186"/>
        <v>0</v>
      </c>
      <c r="N843" s="3" t="str">
        <f t="shared" si="190"/>
        <v/>
      </c>
      <c r="S843" s="3">
        <f t="shared" si="191"/>
        <v>0</v>
      </c>
      <c r="T843" s="33">
        <f>SUM($K$5:K843)</f>
        <v>230.46536368671605</v>
      </c>
      <c r="U843" s="34">
        <f t="shared" si="192"/>
        <v>0</v>
      </c>
      <c r="V843" s="35" t="str">
        <f t="shared" si="195"/>
        <v/>
      </c>
      <c r="W843" s="36">
        <f t="shared" si="187"/>
        <v>0</v>
      </c>
      <c r="X843" s="35" t="str">
        <f t="shared" si="188"/>
        <v/>
      </c>
      <c r="AA843"/>
      <c r="AB843"/>
      <c r="AC843"/>
      <c r="AD843"/>
      <c r="AE843"/>
    </row>
    <row r="844" spans="1:31" ht="14.4">
      <c r="A844"/>
      <c r="B844"/>
      <c r="C844"/>
      <c r="D844"/>
      <c r="E844" s="25" t="s">
        <v>61</v>
      </c>
      <c r="F844" s="26" t="str">
        <f t="shared" si="182"/>
        <v/>
      </c>
      <c r="G844" s="27" t="str">
        <f t="shared" si="183"/>
        <v/>
      </c>
      <c r="H844" s="37" t="str">
        <f t="shared" si="193"/>
        <v/>
      </c>
      <c r="I844" s="29" t="str">
        <f t="shared" si="194"/>
        <v/>
      </c>
      <c r="J844" s="30">
        <f t="shared" si="184"/>
        <v>0</v>
      </c>
      <c r="K844" s="31" t="str">
        <f t="shared" si="189"/>
        <v/>
      </c>
      <c r="L844" s="32">
        <f t="shared" si="185"/>
        <v>0</v>
      </c>
      <c r="M844" s="3">
        <f t="shared" si="186"/>
        <v>0</v>
      </c>
      <c r="N844" s="3" t="str">
        <f t="shared" si="190"/>
        <v/>
      </c>
      <c r="S844" s="3">
        <f t="shared" si="191"/>
        <v>0</v>
      </c>
      <c r="T844" s="33">
        <f>SUM($K$5:K844)</f>
        <v>230.46536368671605</v>
      </c>
      <c r="U844" s="34">
        <f t="shared" si="192"/>
        <v>0</v>
      </c>
      <c r="V844" s="35" t="str">
        <f t="shared" si="195"/>
        <v/>
      </c>
      <c r="W844" s="36">
        <f t="shared" si="187"/>
        <v>0</v>
      </c>
      <c r="X844" s="35" t="str">
        <f t="shared" si="188"/>
        <v/>
      </c>
      <c r="AA844"/>
      <c r="AB844"/>
      <c r="AC844"/>
      <c r="AD844"/>
      <c r="AE844"/>
    </row>
    <row r="845" spans="1:31" ht="14.4">
      <c r="A845"/>
      <c r="B845"/>
      <c r="C845"/>
      <c r="D845"/>
      <c r="E845" s="25" t="s">
        <v>61</v>
      </c>
      <c r="F845" s="26" t="str">
        <f t="shared" si="182"/>
        <v/>
      </c>
      <c r="G845" s="27" t="str">
        <f t="shared" si="183"/>
        <v/>
      </c>
      <c r="H845" s="37" t="str">
        <f t="shared" si="193"/>
        <v/>
      </c>
      <c r="I845" s="29" t="str">
        <f t="shared" si="194"/>
        <v/>
      </c>
      <c r="J845" s="30">
        <f t="shared" si="184"/>
        <v>0</v>
      </c>
      <c r="K845" s="31" t="str">
        <f t="shared" si="189"/>
        <v/>
      </c>
      <c r="L845" s="32">
        <f t="shared" si="185"/>
        <v>0</v>
      </c>
      <c r="M845" s="3">
        <f t="shared" si="186"/>
        <v>0</v>
      </c>
      <c r="N845" s="3" t="str">
        <f t="shared" si="190"/>
        <v/>
      </c>
      <c r="S845" s="3">
        <f t="shared" si="191"/>
        <v>0</v>
      </c>
      <c r="T845" s="33">
        <f>SUM($K$5:K845)</f>
        <v>230.46536368671605</v>
      </c>
      <c r="U845" s="34">
        <f t="shared" si="192"/>
        <v>0</v>
      </c>
      <c r="V845" s="35" t="str">
        <f t="shared" si="195"/>
        <v/>
      </c>
      <c r="W845" s="36">
        <f t="shared" si="187"/>
        <v>0</v>
      </c>
      <c r="X845" s="35" t="str">
        <f t="shared" si="188"/>
        <v/>
      </c>
      <c r="AA845"/>
      <c r="AB845"/>
      <c r="AC845"/>
      <c r="AD845"/>
      <c r="AE845"/>
    </row>
    <row r="846" spans="1:31" ht="14.4">
      <c r="A846"/>
      <c r="B846"/>
      <c r="C846"/>
      <c r="D846"/>
      <c r="E846" s="25" t="s">
        <v>61</v>
      </c>
      <c r="F846" s="26" t="str">
        <f t="shared" si="182"/>
        <v/>
      </c>
      <c r="G846" s="27" t="str">
        <f t="shared" si="183"/>
        <v/>
      </c>
      <c r="H846" s="37" t="str">
        <f t="shared" si="193"/>
        <v/>
      </c>
      <c r="I846" s="29" t="str">
        <f t="shared" si="194"/>
        <v/>
      </c>
      <c r="J846" s="30">
        <f t="shared" si="184"/>
        <v>0</v>
      </c>
      <c r="K846" s="31" t="str">
        <f t="shared" si="189"/>
        <v/>
      </c>
      <c r="L846" s="32">
        <f t="shared" si="185"/>
        <v>0</v>
      </c>
      <c r="M846" s="3">
        <f t="shared" si="186"/>
        <v>0</v>
      </c>
      <c r="N846" s="3" t="str">
        <f t="shared" si="190"/>
        <v/>
      </c>
      <c r="S846" s="3">
        <f t="shared" si="191"/>
        <v>0</v>
      </c>
      <c r="T846" s="33">
        <f>SUM($K$5:K846)</f>
        <v>230.46536368671605</v>
      </c>
      <c r="U846" s="34">
        <f t="shared" si="192"/>
        <v>0</v>
      </c>
      <c r="V846" s="35" t="str">
        <f t="shared" si="195"/>
        <v/>
      </c>
      <c r="W846" s="36">
        <f t="shared" si="187"/>
        <v>0</v>
      </c>
      <c r="X846" s="35" t="str">
        <f t="shared" si="188"/>
        <v/>
      </c>
      <c r="AA846"/>
      <c r="AB846"/>
      <c r="AC846"/>
      <c r="AD846"/>
      <c r="AE846"/>
    </row>
    <row r="847" spans="1:31" ht="14.4">
      <c r="A847"/>
      <c r="B847"/>
      <c r="C847"/>
      <c r="D847"/>
      <c r="E847" s="25" t="s">
        <v>61</v>
      </c>
      <c r="F847" s="26" t="str">
        <f t="shared" si="182"/>
        <v/>
      </c>
      <c r="G847" s="27" t="str">
        <f t="shared" si="183"/>
        <v/>
      </c>
      <c r="H847" s="37" t="str">
        <f t="shared" si="193"/>
        <v/>
      </c>
      <c r="I847" s="29" t="str">
        <f t="shared" si="194"/>
        <v/>
      </c>
      <c r="J847" s="30">
        <f t="shared" si="184"/>
        <v>0</v>
      </c>
      <c r="K847" s="31" t="str">
        <f t="shared" si="189"/>
        <v/>
      </c>
      <c r="L847" s="32">
        <f t="shared" si="185"/>
        <v>0</v>
      </c>
      <c r="M847" s="3">
        <f t="shared" si="186"/>
        <v>0</v>
      </c>
      <c r="N847" s="3" t="str">
        <f t="shared" si="190"/>
        <v/>
      </c>
      <c r="S847" s="3">
        <f t="shared" si="191"/>
        <v>0</v>
      </c>
      <c r="T847" s="33">
        <f>SUM($K$5:K847)</f>
        <v>230.46536368671605</v>
      </c>
      <c r="U847" s="34">
        <f t="shared" si="192"/>
        <v>0</v>
      </c>
      <c r="V847" s="35" t="str">
        <f t="shared" si="195"/>
        <v/>
      </c>
      <c r="W847" s="36">
        <f t="shared" si="187"/>
        <v>0</v>
      </c>
      <c r="X847" s="35" t="str">
        <f t="shared" si="188"/>
        <v/>
      </c>
      <c r="AA847"/>
      <c r="AB847"/>
      <c r="AC847"/>
      <c r="AD847"/>
      <c r="AE847"/>
    </row>
    <row r="848" spans="1:31" ht="14.4">
      <c r="A848"/>
      <c r="B848"/>
      <c r="C848"/>
      <c r="D848"/>
      <c r="E848" s="25" t="s">
        <v>61</v>
      </c>
      <c r="F848" s="26" t="str">
        <f t="shared" si="182"/>
        <v/>
      </c>
      <c r="G848" s="27" t="str">
        <f t="shared" si="183"/>
        <v/>
      </c>
      <c r="H848" s="37" t="str">
        <f t="shared" si="193"/>
        <v/>
      </c>
      <c r="I848" s="29" t="str">
        <f t="shared" si="194"/>
        <v/>
      </c>
      <c r="J848" s="30">
        <f t="shared" si="184"/>
        <v>0</v>
      </c>
      <c r="K848" s="31" t="str">
        <f t="shared" si="189"/>
        <v/>
      </c>
      <c r="L848" s="32">
        <f t="shared" si="185"/>
        <v>0</v>
      </c>
      <c r="M848" s="3">
        <f t="shared" si="186"/>
        <v>0</v>
      </c>
      <c r="N848" s="3" t="str">
        <f t="shared" si="190"/>
        <v/>
      </c>
      <c r="S848" s="3">
        <f t="shared" si="191"/>
        <v>0</v>
      </c>
      <c r="T848" s="33">
        <f>SUM($K$5:K848)</f>
        <v>230.46536368671605</v>
      </c>
      <c r="U848" s="34">
        <f t="shared" si="192"/>
        <v>0</v>
      </c>
      <c r="V848" s="35" t="str">
        <f t="shared" si="195"/>
        <v/>
      </c>
      <c r="W848" s="36">
        <f t="shared" si="187"/>
        <v>0</v>
      </c>
      <c r="X848" s="35" t="str">
        <f t="shared" si="188"/>
        <v/>
      </c>
      <c r="AA848"/>
      <c r="AB848"/>
      <c r="AC848"/>
      <c r="AD848"/>
      <c r="AE848"/>
    </row>
    <row r="849" spans="1:31" ht="14.4">
      <c r="A849"/>
      <c r="B849"/>
      <c r="C849"/>
      <c r="D849"/>
      <c r="E849" s="25" t="s">
        <v>61</v>
      </c>
      <c r="F849" s="26" t="str">
        <f t="shared" si="182"/>
        <v/>
      </c>
      <c r="G849" s="27" t="str">
        <f t="shared" si="183"/>
        <v/>
      </c>
      <c r="H849" s="37" t="str">
        <f t="shared" si="193"/>
        <v/>
      </c>
      <c r="I849" s="29" t="str">
        <f t="shared" si="194"/>
        <v/>
      </c>
      <c r="J849" s="30">
        <f t="shared" si="184"/>
        <v>0</v>
      </c>
      <c r="K849" s="31" t="str">
        <f t="shared" si="189"/>
        <v/>
      </c>
      <c r="L849" s="32">
        <f t="shared" si="185"/>
        <v>0</v>
      </c>
      <c r="M849" s="3">
        <f t="shared" si="186"/>
        <v>0</v>
      </c>
      <c r="N849" s="3" t="str">
        <f t="shared" si="190"/>
        <v/>
      </c>
      <c r="S849" s="3">
        <f t="shared" si="191"/>
        <v>0</v>
      </c>
      <c r="T849" s="33">
        <f>SUM($K$5:K849)</f>
        <v>230.46536368671605</v>
      </c>
      <c r="U849" s="34">
        <f t="shared" si="192"/>
        <v>0</v>
      </c>
      <c r="V849" s="35" t="str">
        <f t="shared" si="195"/>
        <v/>
      </c>
      <c r="W849" s="36">
        <f t="shared" si="187"/>
        <v>0</v>
      </c>
      <c r="X849" s="35" t="str">
        <f t="shared" si="188"/>
        <v/>
      </c>
      <c r="AA849"/>
      <c r="AB849"/>
      <c r="AC849"/>
      <c r="AD849"/>
      <c r="AE849"/>
    </row>
    <row r="850" spans="1:31" ht="14.4">
      <c r="A850"/>
      <c r="B850"/>
      <c r="C850"/>
      <c r="D850"/>
      <c r="E850" s="25" t="s">
        <v>61</v>
      </c>
      <c r="F850" s="26" t="str">
        <f t="shared" si="182"/>
        <v/>
      </c>
      <c r="G850" s="27" t="str">
        <f t="shared" si="183"/>
        <v/>
      </c>
      <c r="H850" s="37" t="str">
        <f t="shared" si="193"/>
        <v/>
      </c>
      <c r="I850" s="29" t="str">
        <f t="shared" si="194"/>
        <v/>
      </c>
      <c r="J850" s="30">
        <f t="shared" si="184"/>
        <v>0</v>
      </c>
      <c r="K850" s="31" t="str">
        <f t="shared" si="189"/>
        <v/>
      </c>
      <c r="L850" s="32">
        <f t="shared" si="185"/>
        <v>0</v>
      </c>
      <c r="M850" s="3">
        <f t="shared" si="186"/>
        <v>0</v>
      </c>
      <c r="N850" s="3" t="str">
        <f t="shared" si="190"/>
        <v/>
      </c>
      <c r="S850" s="3">
        <f t="shared" si="191"/>
        <v>0</v>
      </c>
      <c r="T850" s="33">
        <f>SUM($K$5:K850)</f>
        <v>230.46536368671605</v>
      </c>
      <c r="U850" s="34">
        <f t="shared" si="192"/>
        <v>0</v>
      </c>
      <c r="V850" s="35" t="str">
        <f t="shared" si="195"/>
        <v/>
      </c>
      <c r="W850" s="36">
        <f t="shared" si="187"/>
        <v>0</v>
      </c>
      <c r="X850" s="35" t="str">
        <f t="shared" si="188"/>
        <v/>
      </c>
      <c r="AA850"/>
      <c r="AB850"/>
      <c r="AC850"/>
      <c r="AD850"/>
      <c r="AE850"/>
    </row>
    <row r="851" spans="1:31" ht="14.4">
      <c r="A851"/>
      <c r="B851"/>
      <c r="C851"/>
      <c r="D851"/>
      <c r="E851" s="25" t="s">
        <v>61</v>
      </c>
      <c r="F851" s="26" t="str">
        <f t="shared" si="182"/>
        <v/>
      </c>
      <c r="G851" s="27" t="str">
        <f t="shared" si="183"/>
        <v/>
      </c>
      <c r="H851" s="37" t="str">
        <f t="shared" si="193"/>
        <v/>
      </c>
      <c r="I851" s="29" t="str">
        <f t="shared" si="194"/>
        <v/>
      </c>
      <c r="J851" s="30">
        <f t="shared" si="184"/>
        <v>0</v>
      </c>
      <c r="K851" s="31" t="str">
        <f t="shared" si="189"/>
        <v/>
      </c>
      <c r="L851" s="32">
        <f t="shared" si="185"/>
        <v>0</v>
      </c>
      <c r="M851" s="3">
        <f t="shared" si="186"/>
        <v>0</v>
      </c>
      <c r="N851" s="3" t="str">
        <f t="shared" si="190"/>
        <v/>
      </c>
      <c r="S851" s="3">
        <f t="shared" si="191"/>
        <v>0</v>
      </c>
      <c r="T851" s="33">
        <f>SUM($K$5:K851)</f>
        <v>230.46536368671605</v>
      </c>
      <c r="U851" s="34">
        <f t="shared" si="192"/>
        <v>0</v>
      </c>
      <c r="V851" s="35" t="str">
        <f t="shared" si="195"/>
        <v/>
      </c>
      <c r="W851" s="36">
        <f t="shared" si="187"/>
        <v>0</v>
      </c>
      <c r="X851" s="35" t="str">
        <f t="shared" si="188"/>
        <v/>
      </c>
      <c r="AA851"/>
      <c r="AB851"/>
      <c r="AC851"/>
      <c r="AD851"/>
      <c r="AE851"/>
    </row>
    <row r="852" spans="1:31" ht="14.4">
      <c r="A852"/>
      <c r="B852"/>
      <c r="C852"/>
      <c r="D852"/>
      <c r="E852" s="25" t="s">
        <v>61</v>
      </c>
      <c r="F852" s="26" t="str">
        <f t="shared" si="182"/>
        <v/>
      </c>
      <c r="G852" s="27" t="str">
        <f t="shared" si="183"/>
        <v/>
      </c>
      <c r="H852" s="37" t="str">
        <f t="shared" si="193"/>
        <v/>
      </c>
      <c r="I852" s="29" t="str">
        <f t="shared" si="194"/>
        <v/>
      </c>
      <c r="J852" s="30">
        <f t="shared" si="184"/>
        <v>0</v>
      </c>
      <c r="K852" s="31" t="str">
        <f t="shared" si="189"/>
        <v/>
      </c>
      <c r="L852" s="32">
        <f t="shared" si="185"/>
        <v>0</v>
      </c>
      <c r="M852" s="3">
        <f t="shared" si="186"/>
        <v>0</v>
      </c>
      <c r="N852" s="3" t="str">
        <f t="shared" si="190"/>
        <v/>
      </c>
      <c r="S852" s="3">
        <f t="shared" si="191"/>
        <v>0</v>
      </c>
      <c r="T852" s="33">
        <f>SUM($K$5:K852)</f>
        <v>230.46536368671605</v>
      </c>
      <c r="U852" s="34">
        <f t="shared" si="192"/>
        <v>0</v>
      </c>
      <c r="V852" s="35" t="str">
        <f t="shared" si="195"/>
        <v/>
      </c>
      <c r="W852" s="36">
        <f t="shared" si="187"/>
        <v>0</v>
      </c>
      <c r="X852" s="35" t="str">
        <f t="shared" si="188"/>
        <v/>
      </c>
      <c r="AA852"/>
      <c r="AB852"/>
      <c r="AC852"/>
      <c r="AD852"/>
      <c r="AE852"/>
    </row>
    <row r="853" spans="1:31" ht="14.4">
      <c r="A853"/>
      <c r="B853"/>
      <c r="C853"/>
      <c r="D853"/>
      <c r="E853" s="25" t="s">
        <v>61</v>
      </c>
      <c r="F853" s="26" t="str">
        <f t="shared" si="182"/>
        <v/>
      </c>
      <c r="G853" s="27" t="str">
        <f t="shared" si="183"/>
        <v/>
      </c>
      <c r="H853" s="37" t="str">
        <f t="shared" si="193"/>
        <v/>
      </c>
      <c r="I853" s="29" t="str">
        <f t="shared" si="194"/>
        <v/>
      </c>
      <c r="J853" s="30">
        <f t="shared" si="184"/>
        <v>0</v>
      </c>
      <c r="K853" s="31" t="str">
        <f t="shared" si="189"/>
        <v/>
      </c>
      <c r="L853" s="32">
        <f t="shared" si="185"/>
        <v>0</v>
      </c>
      <c r="M853" s="3">
        <f t="shared" si="186"/>
        <v>0</v>
      </c>
      <c r="N853" s="3" t="str">
        <f t="shared" si="190"/>
        <v/>
      </c>
      <c r="S853" s="3">
        <f t="shared" si="191"/>
        <v>0</v>
      </c>
      <c r="T853" s="33">
        <f>SUM($K$5:K853)</f>
        <v>230.46536368671605</v>
      </c>
      <c r="U853" s="34">
        <f t="shared" si="192"/>
        <v>0</v>
      </c>
      <c r="V853" s="35" t="str">
        <f t="shared" si="195"/>
        <v/>
      </c>
      <c r="W853" s="36">
        <f t="shared" si="187"/>
        <v>0</v>
      </c>
      <c r="X853" s="35" t="str">
        <f t="shared" si="188"/>
        <v/>
      </c>
      <c r="AA853"/>
      <c r="AB853"/>
      <c r="AC853"/>
      <c r="AD853"/>
      <c r="AE853"/>
    </row>
    <row r="854" spans="1:31" ht="14.4">
      <c r="A854"/>
      <c r="B854"/>
      <c r="C854"/>
      <c r="D854"/>
      <c r="E854" s="25" t="s">
        <v>61</v>
      </c>
      <c r="F854" s="26" t="str">
        <f t="shared" si="182"/>
        <v/>
      </c>
      <c r="G854" s="27" t="str">
        <f t="shared" si="183"/>
        <v/>
      </c>
      <c r="H854" s="37" t="str">
        <f t="shared" si="193"/>
        <v/>
      </c>
      <c r="I854" s="29" t="str">
        <f t="shared" si="194"/>
        <v/>
      </c>
      <c r="J854" s="30">
        <f t="shared" si="184"/>
        <v>0</v>
      </c>
      <c r="K854" s="31" t="str">
        <f t="shared" si="189"/>
        <v/>
      </c>
      <c r="L854" s="32">
        <f t="shared" si="185"/>
        <v>0</v>
      </c>
      <c r="M854" s="3">
        <f t="shared" si="186"/>
        <v>0</v>
      </c>
      <c r="N854" s="3" t="str">
        <f t="shared" si="190"/>
        <v/>
      </c>
      <c r="S854" s="3">
        <f t="shared" si="191"/>
        <v>0</v>
      </c>
      <c r="T854" s="33">
        <f>SUM($K$5:K854)</f>
        <v>230.46536368671605</v>
      </c>
      <c r="U854" s="34">
        <f t="shared" si="192"/>
        <v>0</v>
      </c>
      <c r="V854" s="35" t="str">
        <f t="shared" si="195"/>
        <v/>
      </c>
      <c r="W854" s="36">
        <f t="shared" si="187"/>
        <v>0</v>
      </c>
      <c r="X854" s="35" t="str">
        <f t="shared" si="188"/>
        <v/>
      </c>
      <c r="AA854"/>
      <c r="AB854"/>
      <c r="AC854"/>
      <c r="AD854"/>
      <c r="AE854"/>
    </row>
    <row r="855" spans="1:31" ht="14.4">
      <c r="A855"/>
      <c r="B855"/>
      <c r="C855"/>
      <c r="D855"/>
      <c r="E855" s="25" t="s">
        <v>61</v>
      </c>
      <c r="F855" s="26" t="str">
        <f t="shared" si="182"/>
        <v/>
      </c>
      <c r="G855" s="27" t="str">
        <f t="shared" si="183"/>
        <v/>
      </c>
      <c r="H855" s="37" t="str">
        <f t="shared" si="193"/>
        <v/>
      </c>
      <c r="I855" s="29" t="str">
        <f t="shared" si="194"/>
        <v/>
      </c>
      <c r="J855" s="30">
        <f t="shared" si="184"/>
        <v>0</v>
      </c>
      <c r="K855" s="31" t="str">
        <f t="shared" si="189"/>
        <v/>
      </c>
      <c r="L855" s="32">
        <f t="shared" si="185"/>
        <v>0</v>
      </c>
      <c r="M855" s="3">
        <f t="shared" si="186"/>
        <v>0</v>
      </c>
      <c r="N855" s="3" t="str">
        <f t="shared" si="190"/>
        <v/>
      </c>
      <c r="S855" s="3">
        <f t="shared" si="191"/>
        <v>0</v>
      </c>
      <c r="T855" s="33">
        <f>SUM($K$5:K855)</f>
        <v>230.46536368671605</v>
      </c>
      <c r="U855" s="34">
        <f t="shared" si="192"/>
        <v>0</v>
      </c>
      <c r="V855" s="35" t="str">
        <f t="shared" si="195"/>
        <v/>
      </c>
      <c r="W855" s="36">
        <f t="shared" si="187"/>
        <v>0</v>
      </c>
      <c r="X855" s="35" t="str">
        <f t="shared" si="188"/>
        <v/>
      </c>
      <c r="AA855"/>
      <c r="AB855"/>
      <c r="AC855"/>
      <c r="AD855"/>
      <c r="AE855"/>
    </row>
    <row r="856" spans="1:31" ht="14.4">
      <c r="A856"/>
      <c r="B856"/>
      <c r="C856"/>
      <c r="D856"/>
      <c r="E856" s="25" t="s">
        <v>61</v>
      </c>
      <c r="F856" s="26" t="str">
        <f t="shared" si="182"/>
        <v/>
      </c>
      <c r="G856" s="27" t="str">
        <f t="shared" si="183"/>
        <v/>
      </c>
      <c r="H856" s="37" t="str">
        <f t="shared" si="193"/>
        <v/>
      </c>
      <c r="I856" s="29" t="str">
        <f t="shared" si="194"/>
        <v/>
      </c>
      <c r="J856" s="30">
        <f t="shared" si="184"/>
        <v>0</v>
      </c>
      <c r="K856" s="31" t="str">
        <f t="shared" si="189"/>
        <v/>
      </c>
      <c r="L856" s="32">
        <f t="shared" si="185"/>
        <v>0</v>
      </c>
      <c r="M856" s="3">
        <f t="shared" si="186"/>
        <v>0</v>
      </c>
      <c r="N856" s="3" t="str">
        <f t="shared" si="190"/>
        <v/>
      </c>
      <c r="S856" s="3">
        <f t="shared" si="191"/>
        <v>0</v>
      </c>
      <c r="T856" s="33">
        <f>SUM($K$5:K856)</f>
        <v>230.46536368671605</v>
      </c>
      <c r="U856" s="34">
        <f t="shared" si="192"/>
        <v>0</v>
      </c>
      <c r="V856" s="35" t="str">
        <f t="shared" si="195"/>
        <v/>
      </c>
      <c r="W856" s="36">
        <f t="shared" si="187"/>
        <v>0</v>
      </c>
      <c r="X856" s="35" t="str">
        <f t="shared" si="188"/>
        <v/>
      </c>
      <c r="AA856"/>
      <c r="AB856"/>
      <c r="AC856"/>
      <c r="AD856"/>
      <c r="AE856"/>
    </row>
    <row r="857" spans="1:31" ht="14.4">
      <c r="A857"/>
      <c r="B857"/>
      <c r="C857"/>
      <c r="D857"/>
      <c r="E857" s="25" t="s">
        <v>61</v>
      </c>
      <c r="F857" s="26" t="str">
        <f t="shared" si="182"/>
        <v/>
      </c>
      <c r="G857" s="27" t="str">
        <f t="shared" si="183"/>
        <v/>
      </c>
      <c r="H857" s="37" t="str">
        <f t="shared" si="193"/>
        <v/>
      </c>
      <c r="I857" s="29" t="str">
        <f t="shared" si="194"/>
        <v/>
      </c>
      <c r="J857" s="30">
        <f t="shared" si="184"/>
        <v>0</v>
      </c>
      <c r="K857" s="31" t="str">
        <f t="shared" si="189"/>
        <v/>
      </c>
      <c r="L857" s="32">
        <f t="shared" si="185"/>
        <v>0</v>
      </c>
      <c r="M857" s="3">
        <f t="shared" si="186"/>
        <v>0</v>
      </c>
      <c r="N857" s="3" t="str">
        <f t="shared" si="190"/>
        <v/>
      </c>
      <c r="S857" s="3">
        <f t="shared" si="191"/>
        <v>0</v>
      </c>
      <c r="T857" s="33">
        <f>SUM($K$5:K857)</f>
        <v>230.46536368671605</v>
      </c>
      <c r="U857" s="34">
        <f t="shared" si="192"/>
        <v>0</v>
      </c>
      <c r="V857" s="35" t="str">
        <f t="shared" si="195"/>
        <v/>
      </c>
      <c r="W857" s="36">
        <f t="shared" si="187"/>
        <v>0</v>
      </c>
      <c r="X857" s="35" t="str">
        <f t="shared" si="188"/>
        <v/>
      </c>
      <c r="AA857"/>
      <c r="AB857"/>
      <c r="AC857"/>
      <c r="AD857"/>
      <c r="AE857"/>
    </row>
    <row r="858" spans="1:31" ht="14.4">
      <c r="A858"/>
      <c r="B858"/>
      <c r="C858"/>
      <c r="D858"/>
      <c r="E858" s="25" t="s">
        <v>61</v>
      </c>
      <c r="F858" s="26" t="str">
        <f t="shared" si="182"/>
        <v/>
      </c>
      <c r="G858" s="27" t="str">
        <f t="shared" si="183"/>
        <v/>
      </c>
      <c r="H858" s="37" t="str">
        <f t="shared" si="193"/>
        <v/>
      </c>
      <c r="I858" s="29" t="str">
        <f t="shared" si="194"/>
        <v/>
      </c>
      <c r="J858" s="30">
        <f t="shared" si="184"/>
        <v>0</v>
      </c>
      <c r="K858" s="31" t="str">
        <f t="shared" si="189"/>
        <v/>
      </c>
      <c r="L858" s="32">
        <f t="shared" si="185"/>
        <v>0</v>
      </c>
      <c r="M858" s="3">
        <f t="shared" si="186"/>
        <v>0</v>
      </c>
      <c r="N858" s="3" t="str">
        <f t="shared" si="190"/>
        <v/>
      </c>
      <c r="S858" s="3">
        <f t="shared" si="191"/>
        <v>0</v>
      </c>
      <c r="T858" s="33">
        <f>SUM($K$5:K858)</f>
        <v>230.46536368671605</v>
      </c>
      <c r="U858" s="34">
        <f t="shared" si="192"/>
        <v>0</v>
      </c>
      <c r="V858" s="35" t="str">
        <f t="shared" si="195"/>
        <v/>
      </c>
      <c r="W858" s="36">
        <f t="shared" si="187"/>
        <v>0</v>
      </c>
      <c r="X858" s="35" t="str">
        <f t="shared" si="188"/>
        <v/>
      </c>
      <c r="AA858"/>
      <c r="AB858"/>
      <c r="AC858"/>
      <c r="AD858"/>
      <c r="AE858"/>
    </row>
    <row r="859" spans="1:31" ht="14.4">
      <c r="A859"/>
      <c r="B859"/>
      <c r="C859"/>
      <c r="D859"/>
      <c r="E859" s="25" t="s">
        <v>61</v>
      </c>
      <c r="F859" s="26" t="str">
        <f t="shared" si="182"/>
        <v/>
      </c>
      <c r="G859" s="27" t="str">
        <f t="shared" si="183"/>
        <v/>
      </c>
      <c r="H859" s="37" t="str">
        <f t="shared" si="193"/>
        <v/>
      </c>
      <c r="I859" s="29" t="str">
        <f t="shared" si="194"/>
        <v/>
      </c>
      <c r="J859" s="30">
        <f t="shared" si="184"/>
        <v>0</v>
      </c>
      <c r="K859" s="31" t="str">
        <f t="shared" si="189"/>
        <v/>
      </c>
      <c r="L859" s="32">
        <f t="shared" si="185"/>
        <v>0</v>
      </c>
      <c r="M859" s="3">
        <f t="shared" si="186"/>
        <v>0</v>
      </c>
      <c r="N859" s="3" t="str">
        <f t="shared" si="190"/>
        <v/>
      </c>
      <c r="S859" s="3">
        <f t="shared" si="191"/>
        <v>0</v>
      </c>
      <c r="T859" s="33">
        <f>SUM($K$5:K859)</f>
        <v>230.46536368671605</v>
      </c>
      <c r="U859" s="34">
        <f t="shared" si="192"/>
        <v>0</v>
      </c>
      <c r="V859" s="35" t="str">
        <f t="shared" si="195"/>
        <v/>
      </c>
      <c r="W859" s="36">
        <f t="shared" si="187"/>
        <v>0</v>
      </c>
      <c r="X859" s="35" t="str">
        <f t="shared" si="188"/>
        <v/>
      </c>
      <c r="AA859"/>
      <c r="AB859"/>
      <c r="AC859"/>
      <c r="AD859"/>
      <c r="AE859"/>
    </row>
    <row r="860" spans="1:31" ht="14.4">
      <c r="A860"/>
      <c r="B860"/>
      <c r="C860"/>
      <c r="D860"/>
      <c r="E860" s="25" t="s">
        <v>61</v>
      </c>
      <c r="F860" s="26" t="str">
        <f t="shared" si="182"/>
        <v/>
      </c>
      <c r="G860" s="27" t="str">
        <f t="shared" si="183"/>
        <v/>
      </c>
      <c r="H860" s="37" t="str">
        <f t="shared" si="193"/>
        <v/>
      </c>
      <c r="I860" s="29" t="str">
        <f t="shared" si="194"/>
        <v/>
      </c>
      <c r="J860" s="30">
        <f t="shared" si="184"/>
        <v>0</v>
      </c>
      <c r="K860" s="31" t="str">
        <f t="shared" si="189"/>
        <v/>
      </c>
      <c r="L860" s="32">
        <f t="shared" si="185"/>
        <v>0</v>
      </c>
      <c r="M860" s="3">
        <f t="shared" si="186"/>
        <v>0</v>
      </c>
      <c r="N860" s="3" t="str">
        <f t="shared" si="190"/>
        <v/>
      </c>
      <c r="S860" s="3">
        <f t="shared" si="191"/>
        <v>0</v>
      </c>
      <c r="T860" s="33">
        <f>SUM($K$5:K860)</f>
        <v>230.46536368671605</v>
      </c>
      <c r="U860" s="34">
        <f t="shared" si="192"/>
        <v>0</v>
      </c>
      <c r="V860" s="35" t="str">
        <f t="shared" si="195"/>
        <v/>
      </c>
      <c r="W860" s="36">
        <f t="shared" si="187"/>
        <v>0</v>
      </c>
      <c r="X860" s="35" t="str">
        <f t="shared" si="188"/>
        <v/>
      </c>
      <c r="AA860"/>
      <c r="AB860"/>
      <c r="AC860"/>
      <c r="AD860"/>
      <c r="AE860"/>
    </row>
    <row r="861" spans="1:31" ht="14.4">
      <c r="A861"/>
      <c r="B861"/>
      <c r="C861"/>
      <c r="D861"/>
      <c r="E861" s="25" t="s">
        <v>61</v>
      </c>
      <c r="F861" s="26" t="str">
        <f t="shared" si="182"/>
        <v/>
      </c>
      <c r="G861" s="27" t="str">
        <f t="shared" si="183"/>
        <v/>
      </c>
      <c r="H861" s="37" t="str">
        <f t="shared" si="193"/>
        <v/>
      </c>
      <c r="I861" s="29" t="str">
        <f t="shared" si="194"/>
        <v/>
      </c>
      <c r="J861" s="30">
        <f t="shared" si="184"/>
        <v>0</v>
      </c>
      <c r="K861" s="31" t="str">
        <f t="shared" si="189"/>
        <v/>
      </c>
      <c r="L861" s="32">
        <f t="shared" si="185"/>
        <v>0</v>
      </c>
      <c r="M861" s="3">
        <f t="shared" si="186"/>
        <v>0</v>
      </c>
      <c r="N861" s="3" t="str">
        <f t="shared" si="190"/>
        <v/>
      </c>
      <c r="S861" s="3">
        <f t="shared" si="191"/>
        <v>0</v>
      </c>
      <c r="T861" s="33">
        <f>SUM($K$5:K861)</f>
        <v>230.46536368671605</v>
      </c>
      <c r="U861" s="34">
        <f t="shared" si="192"/>
        <v>0</v>
      </c>
      <c r="V861" s="35" t="str">
        <f t="shared" si="195"/>
        <v/>
      </c>
      <c r="W861" s="36">
        <f t="shared" si="187"/>
        <v>0</v>
      </c>
      <c r="X861" s="35" t="str">
        <f t="shared" si="188"/>
        <v/>
      </c>
      <c r="AA861"/>
      <c r="AB861"/>
      <c r="AC861"/>
      <c r="AD861"/>
      <c r="AE861"/>
    </row>
    <row r="862" spans="1:31" ht="14.4">
      <c r="A862"/>
      <c r="B862"/>
      <c r="C862"/>
      <c r="D862"/>
      <c r="E862" s="25" t="s">
        <v>61</v>
      </c>
      <c r="F862" s="26" t="str">
        <f t="shared" si="182"/>
        <v/>
      </c>
      <c r="G862" s="27" t="str">
        <f t="shared" si="183"/>
        <v/>
      </c>
      <c r="H862" s="37" t="str">
        <f t="shared" si="193"/>
        <v/>
      </c>
      <c r="I862" s="29" t="str">
        <f t="shared" si="194"/>
        <v/>
      </c>
      <c r="J862" s="30">
        <f t="shared" si="184"/>
        <v>0</v>
      </c>
      <c r="K862" s="31" t="str">
        <f t="shared" si="189"/>
        <v/>
      </c>
      <c r="L862" s="32">
        <f t="shared" si="185"/>
        <v>0</v>
      </c>
      <c r="M862" s="3">
        <f t="shared" si="186"/>
        <v>0</v>
      </c>
      <c r="N862" s="3" t="str">
        <f t="shared" si="190"/>
        <v/>
      </c>
      <c r="S862" s="3">
        <f t="shared" si="191"/>
        <v>0</v>
      </c>
      <c r="T862" s="33">
        <f>SUM($K$5:K862)</f>
        <v>230.46536368671605</v>
      </c>
      <c r="U862" s="34">
        <f t="shared" si="192"/>
        <v>0</v>
      </c>
      <c r="V862" s="35" t="str">
        <f t="shared" si="195"/>
        <v/>
      </c>
      <c r="W862" s="36">
        <f t="shared" si="187"/>
        <v>0</v>
      </c>
      <c r="X862" s="35" t="str">
        <f t="shared" si="188"/>
        <v/>
      </c>
      <c r="AA862"/>
      <c r="AB862"/>
      <c r="AC862"/>
      <c r="AD862"/>
      <c r="AE862"/>
    </row>
    <row r="863" spans="1:31" ht="14.4">
      <c r="A863"/>
      <c r="B863"/>
      <c r="C863"/>
      <c r="D863"/>
      <c r="E863" s="25" t="s">
        <v>61</v>
      </c>
      <c r="F863" s="26" t="str">
        <f t="shared" si="182"/>
        <v/>
      </c>
      <c r="G863" s="27" t="str">
        <f t="shared" si="183"/>
        <v/>
      </c>
      <c r="H863" s="37" t="str">
        <f t="shared" si="193"/>
        <v/>
      </c>
      <c r="I863" s="29" t="str">
        <f t="shared" si="194"/>
        <v/>
      </c>
      <c r="J863" s="30">
        <f t="shared" si="184"/>
        <v>0</v>
      </c>
      <c r="K863" s="31" t="str">
        <f t="shared" si="189"/>
        <v/>
      </c>
      <c r="L863" s="32">
        <f t="shared" si="185"/>
        <v>0</v>
      </c>
      <c r="M863" s="3">
        <f t="shared" si="186"/>
        <v>0</v>
      </c>
      <c r="N863" s="3" t="str">
        <f t="shared" si="190"/>
        <v/>
      </c>
      <c r="S863" s="3">
        <f t="shared" si="191"/>
        <v>0</v>
      </c>
      <c r="T863" s="33">
        <f>SUM($K$5:K863)</f>
        <v>230.46536368671605</v>
      </c>
      <c r="U863" s="34">
        <f t="shared" si="192"/>
        <v>0</v>
      </c>
      <c r="V863" s="35" t="str">
        <f t="shared" si="195"/>
        <v/>
      </c>
      <c r="W863" s="36">
        <f t="shared" si="187"/>
        <v>0</v>
      </c>
      <c r="X863" s="35" t="str">
        <f t="shared" si="188"/>
        <v/>
      </c>
      <c r="AA863"/>
      <c r="AB863"/>
      <c r="AC863"/>
      <c r="AD863"/>
      <c r="AE863"/>
    </row>
    <row r="864" spans="1:31" ht="14.4">
      <c r="A864"/>
      <c r="B864"/>
      <c r="C864"/>
      <c r="D864"/>
      <c r="E864" s="25" t="s">
        <v>61</v>
      </c>
      <c r="F864" s="26" t="str">
        <f t="shared" si="182"/>
        <v/>
      </c>
      <c r="G864" s="27" t="str">
        <f t="shared" si="183"/>
        <v/>
      </c>
      <c r="H864" s="37" t="str">
        <f t="shared" si="193"/>
        <v/>
      </c>
      <c r="I864" s="29" t="str">
        <f t="shared" si="194"/>
        <v/>
      </c>
      <c r="J864" s="30">
        <f t="shared" si="184"/>
        <v>0</v>
      </c>
      <c r="K864" s="31" t="str">
        <f t="shared" si="189"/>
        <v/>
      </c>
      <c r="L864" s="32">
        <f t="shared" si="185"/>
        <v>0</v>
      </c>
      <c r="M864" s="3">
        <f t="shared" si="186"/>
        <v>0</v>
      </c>
      <c r="N864" s="3" t="str">
        <f t="shared" si="190"/>
        <v/>
      </c>
      <c r="S864" s="3">
        <f t="shared" si="191"/>
        <v>0</v>
      </c>
      <c r="T864" s="33">
        <f>SUM($K$5:K864)</f>
        <v>230.46536368671605</v>
      </c>
      <c r="U864" s="34">
        <f t="shared" si="192"/>
        <v>0</v>
      </c>
      <c r="V864" s="35" t="str">
        <f t="shared" si="195"/>
        <v/>
      </c>
      <c r="W864" s="36">
        <f t="shared" si="187"/>
        <v>0</v>
      </c>
      <c r="X864" s="35" t="str">
        <f t="shared" si="188"/>
        <v/>
      </c>
      <c r="AA864"/>
      <c r="AB864"/>
      <c r="AC864"/>
      <c r="AD864"/>
      <c r="AE864"/>
    </row>
    <row r="865" spans="1:31" ht="14.4">
      <c r="A865"/>
      <c r="B865"/>
      <c r="C865"/>
      <c r="D865"/>
      <c r="E865" s="25" t="s">
        <v>61</v>
      </c>
      <c r="F865" s="26" t="str">
        <f t="shared" si="182"/>
        <v/>
      </c>
      <c r="G865" s="27" t="str">
        <f t="shared" si="183"/>
        <v/>
      </c>
      <c r="H865" s="37" t="str">
        <f t="shared" si="193"/>
        <v/>
      </c>
      <c r="I865" s="29" t="str">
        <f t="shared" si="194"/>
        <v/>
      </c>
      <c r="J865" s="30">
        <f t="shared" si="184"/>
        <v>0</v>
      </c>
      <c r="K865" s="31" t="str">
        <f t="shared" si="189"/>
        <v/>
      </c>
      <c r="L865" s="32">
        <f t="shared" si="185"/>
        <v>0</v>
      </c>
      <c r="M865" s="3">
        <f t="shared" si="186"/>
        <v>0</v>
      </c>
      <c r="N865" s="3" t="str">
        <f t="shared" si="190"/>
        <v/>
      </c>
      <c r="S865" s="3">
        <f t="shared" si="191"/>
        <v>0</v>
      </c>
      <c r="T865" s="33">
        <f>SUM($K$5:K865)</f>
        <v>230.46536368671605</v>
      </c>
      <c r="U865" s="34">
        <f t="shared" si="192"/>
        <v>0</v>
      </c>
      <c r="V865" s="35" t="str">
        <f t="shared" si="195"/>
        <v/>
      </c>
      <c r="W865" s="36">
        <f t="shared" si="187"/>
        <v>0</v>
      </c>
      <c r="X865" s="35" t="str">
        <f t="shared" si="188"/>
        <v/>
      </c>
      <c r="AA865"/>
      <c r="AB865"/>
      <c r="AC865"/>
      <c r="AD865"/>
      <c r="AE865"/>
    </row>
    <row r="866" spans="1:31" ht="14.4">
      <c r="A866"/>
      <c r="B866"/>
      <c r="C866"/>
      <c r="D866"/>
      <c r="E866" s="25" t="s">
        <v>61</v>
      </c>
      <c r="F866" s="26" t="str">
        <f t="shared" si="182"/>
        <v/>
      </c>
      <c r="G866" s="27" t="str">
        <f t="shared" si="183"/>
        <v/>
      </c>
      <c r="H866" s="37" t="str">
        <f t="shared" si="193"/>
        <v/>
      </c>
      <c r="I866" s="29" t="str">
        <f t="shared" si="194"/>
        <v/>
      </c>
      <c r="J866" s="30">
        <f t="shared" si="184"/>
        <v>0</v>
      </c>
      <c r="K866" s="31" t="str">
        <f t="shared" si="189"/>
        <v/>
      </c>
      <c r="L866" s="32">
        <f t="shared" si="185"/>
        <v>0</v>
      </c>
      <c r="M866" s="3">
        <f t="shared" si="186"/>
        <v>0</v>
      </c>
      <c r="N866" s="3" t="str">
        <f t="shared" si="190"/>
        <v/>
      </c>
      <c r="S866" s="3">
        <f t="shared" si="191"/>
        <v>0</v>
      </c>
      <c r="T866" s="33">
        <f>SUM($K$5:K866)</f>
        <v>230.46536368671605</v>
      </c>
      <c r="U866" s="34">
        <f t="shared" si="192"/>
        <v>0</v>
      </c>
      <c r="V866" s="35" t="str">
        <f t="shared" si="195"/>
        <v/>
      </c>
      <c r="W866" s="36">
        <f t="shared" si="187"/>
        <v>0</v>
      </c>
      <c r="X866" s="35" t="str">
        <f t="shared" si="188"/>
        <v/>
      </c>
      <c r="AA866"/>
      <c r="AB866"/>
      <c r="AC866"/>
      <c r="AD866"/>
      <c r="AE866"/>
    </row>
    <row r="867" spans="1:31" ht="14.4">
      <c r="A867"/>
      <c r="B867"/>
      <c r="C867"/>
      <c r="D867"/>
      <c r="E867" s="25" t="s">
        <v>61</v>
      </c>
      <c r="F867" s="26" t="str">
        <f t="shared" si="182"/>
        <v/>
      </c>
      <c r="G867" s="27" t="str">
        <f t="shared" si="183"/>
        <v/>
      </c>
      <c r="H867" s="37" t="str">
        <f t="shared" si="193"/>
        <v/>
      </c>
      <c r="I867" s="29" t="str">
        <f t="shared" si="194"/>
        <v/>
      </c>
      <c r="J867" s="30">
        <f t="shared" si="184"/>
        <v>0</v>
      </c>
      <c r="K867" s="31" t="str">
        <f t="shared" si="189"/>
        <v/>
      </c>
      <c r="L867" s="32">
        <f t="shared" si="185"/>
        <v>0</v>
      </c>
      <c r="M867" s="3">
        <f t="shared" si="186"/>
        <v>0</v>
      </c>
      <c r="N867" s="3" t="str">
        <f t="shared" si="190"/>
        <v/>
      </c>
      <c r="S867" s="3">
        <f t="shared" si="191"/>
        <v>0</v>
      </c>
      <c r="T867" s="33">
        <f>SUM($K$5:K867)</f>
        <v>230.46536368671605</v>
      </c>
      <c r="U867" s="34">
        <f t="shared" si="192"/>
        <v>0</v>
      </c>
      <c r="V867" s="35" t="str">
        <f t="shared" si="195"/>
        <v/>
      </c>
      <c r="W867" s="36">
        <f t="shared" si="187"/>
        <v>0</v>
      </c>
      <c r="X867" s="35" t="str">
        <f t="shared" si="188"/>
        <v/>
      </c>
      <c r="AA867"/>
      <c r="AB867"/>
      <c r="AC867"/>
      <c r="AD867"/>
      <c r="AE867"/>
    </row>
    <row r="868" spans="1:31" ht="14.4">
      <c r="A868"/>
      <c r="B868"/>
      <c r="C868"/>
      <c r="D868"/>
      <c r="E868" s="25" t="s">
        <v>61</v>
      </c>
      <c r="F868" s="26" t="str">
        <f t="shared" si="182"/>
        <v/>
      </c>
      <c r="G868" s="27" t="str">
        <f t="shared" si="183"/>
        <v/>
      </c>
      <c r="H868" s="37" t="str">
        <f t="shared" si="193"/>
        <v/>
      </c>
      <c r="I868" s="29" t="str">
        <f t="shared" si="194"/>
        <v/>
      </c>
      <c r="J868" s="30">
        <f t="shared" si="184"/>
        <v>0</v>
      </c>
      <c r="K868" s="31" t="str">
        <f t="shared" si="189"/>
        <v/>
      </c>
      <c r="L868" s="32">
        <f t="shared" si="185"/>
        <v>0</v>
      </c>
      <c r="M868" s="3">
        <f t="shared" si="186"/>
        <v>0</v>
      </c>
      <c r="N868" s="3" t="str">
        <f t="shared" si="190"/>
        <v/>
      </c>
      <c r="S868" s="3">
        <f t="shared" si="191"/>
        <v>0</v>
      </c>
      <c r="T868" s="33">
        <f>SUM($K$5:K868)</f>
        <v>230.46536368671605</v>
      </c>
      <c r="U868" s="34">
        <f t="shared" si="192"/>
        <v>0</v>
      </c>
      <c r="V868" s="35" t="str">
        <f t="shared" si="195"/>
        <v/>
      </c>
      <c r="W868" s="36">
        <f t="shared" si="187"/>
        <v>0</v>
      </c>
      <c r="X868" s="35" t="str">
        <f t="shared" si="188"/>
        <v/>
      </c>
      <c r="AA868"/>
      <c r="AB868"/>
      <c r="AC868"/>
      <c r="AD868"/>
      <c r="AE868"/>
    </row>
    <row r="869" spans="1:31" ht="14.4">
      <c r="A869"/>
      <c r="B869"/>
      <c r="C869"/>
      <c r="D869"/>
      <c r="E869" s="25" t="s">
        <v>61</v>
      </c>
      <c r="F869" s="26" t="str">
        <f t="shared" si="182"/>
        <v/>
      </c>
      <c r="G869" s="27" t="str">
        <f t="shared" si="183"/>
        <v/>
      </c>
      <c r="H869" s="37" t="str">
        <f t="shared" si="193"/>
        <v/>
      </c>
      <c r="I869" s="29" t="str">
        <f t="shared" si="194"/>
        <v/>
      </c>
      <c r="J869" s="30">
        <f t="shared" si="184"/>
        <v>0</v>
      </c>
      <c r="K869" s="31" t="str">
        <f t="shared" si="189"/>
        <v/>
      </c>
      <c r="L869" s="32">
        <f t="shared" si="185"/>
        <v>0</v>
      </c>
      <c r="M869" s="3">
        <f t="shared" si="186"/>
        <v>0</v>
      </c>
      <c r="N869" s="3" t="str">
        <f t="shared" si="190"/>
        <v/>
      </c>
      <c r="S869" s="3">
        <f t="shared" si="191"/>
        <v>0</v>
      </c>
      <c r="T869" s="33">
        <f>SUM($K$5:K869)</f>
        <v>230.46536368671605</v>
      </c>
      <c r="U869" s="34">
        <f t="shared" si="192"/>
        <v>0</v>
      </c>
      <c r="V869" s="35" t="str">
        <f t="shared" si="195"/>
        <v/>
      </c>
      <c r="W869" s="36">
        <f t="shared" si="187"/>
        <v>0</v>
      </c>
      <c r="X869" s="35" t="str">
        <f t="shared" si="188"/>
        <v/>
      </c>
      <c r="AA869"/>
      <c r="AB869"/>
      <c r="AC869"/>
      <c r="AD869"/>
      <c r="AE869"/>
    </row>
    <row r="870" spans="1:31" ht="14.4">
      <c r="A870"/>
      <c r="B870"/>
      <c r="C870"/>
      <c r="D870"/>
      <c r="E870" s="25" t="s">
        <v>61</v>
      </c>
      <c r="F870" s="26" t="str">
        <f t="shared" si="182"/>
        <v/>
      </c>
      <c r="G870" s="27" t="str">
        <f t="shared" si="183"/>
        <v/>
      </c>
      <c r="H870" s="37" t="str">
        <f t="shared" si="193"/>
        <v/>
      </c>
      <c r="I870" s="29" t="str">
        <f t="shared" si="194"/>
        <v/>
      </c>
      <c r="J870" s="30">
        <f t="shared" si="184"/>
        <v>0</v>
      </c>
      <c r="K870" s="31" t="str">
        <f t="shared" si="189"/>
        <v/>
      </c>
      <c r="L870" s="32">
        <f t="shared" si="185"/>
        <v>0</v>
      </c>
      <c r="M870" s="3">
        <f t="shared" si="186"/>
        <v>0</v>
      </c>
      <c r="N870" s="3" t="str">
        <f t="shared" si="190"/>
        <v/>
      </c>
      <c r="S870" s="3">
        <f t="shared" si="191"/>
        <v>0</v>
      </c>
      <c r="T870" s="33">
        <f>SUM($K$5:K870)</f>
        <v>230.46536368671605</v>
      </c>
      <c r="U870" s="34">
        <f t="shared" si="192"/>
        <v>0</v>
      </c>
      <c r="V870" s="35" t="str">
        <f t="shared" si="195"/>
        <v/>
      </c>
      <c r="W870" s="36">
        <f t="shared" si="187"/>
        <v>0</v>
      </c>
      <c r="X870" s="35" t="str">
        <f t="shared" si="188"/>
        <v/>
      </c>
      <c r="AA870"/>
      <c r="AB870"/>
      <c r="AC870"/>
      <c r="AD870"/>
      <c r="AE870"/>
    </row>
    <row r="871" spans="1:31" ht="14.4">
      <c r="A871"/>
      <c r="B871"/>
      <c r="C871"/>
      <c r="D871"/>
      <c r="E871" s="25" t="s">
        <v>61</v>
      </c>
      <c r="F871" s="26" t="str">
        <f t="shared" si="182"/>
        <v/>
      </c>
      <c r="G871" s="27" t="str">
        <f t="shared" si="183"/>
        <v/>
      </c>
      <c r="H871" s="37" t="str">
        <f t="shared" si="193"/>
        <v/>
      </c>
      <c r="I871" s="29" t="str">
        <f t="shared" si="194"/>
        <v/>
      </c>
      <c r="J871" s="30">
        <f t="shared" si="184"/>
        <v>0</v>
      </c>
      <c r="K871" s="31" t="str">
        <f t="shared" si="189"/>
        <v/>
      </c>
      <c r="L871" s="32">
        <f t="shared" si="185"/>
        <v>0</v>
      </c>
      <c r="M871" s="3">
        <f t="shared" si="186"/>
        <v>0</v>
      </c>
      <c r="N871" s="3" t="str">
        <f t="shared" si="190"/>
        <v/>
      </c>
      <c r="S871" s="3">
        <f t="shared" si="191"/>
        <v>0</v>
      </c>
      <c r="T871" s="33">
        <f>SUM($K$5:K871)</f>
        <v>230.46536368671605</v>
      </c>
      <c r="U871" s="34">
        <f t="shared" si="192"/>
        <v>0</v>
      </c>
      <c r="V871" s="35" t="str">
        <f t="shared" si="195"/>
        <v/>
      </c>
      <c r="W871" s="36">
        <f t="shared" si="187"/>
        <v>0</v>
      </c>
      <c r="X871" s="35" t="str">
        <f t="shared" si="188"/>
        <v/>
      </c>
      <c r="AA871"/>
      <c r="AB871"/>
      <c r="AC871"/>
      <c r="AD871"/>
      <c r="AE871"/>
    </row>
    <row r="872" spans="1:31" ht="14.4">
      <c r="A872"/>
      <c r="B872"/>
      <c r="C872"/>
      <c r="D872"/>
      <c r="E872" s="25" t="s">
        <v>61</v>
      </c>
      <c r="F872" s="26" t="str">
        <f t="shared" si="182"/>
        <v/>
      </c>
      <c r="G872" s="27" t="str">
        <f t="shared" si="183"/>
        <v/>
      </c>
      <c r="H872" s="37" t="str">
        <f t="shared" si="193"/>
        <v/>
      </c>
      <c r="I872" s="29" t="str">
        <f t="shared" si="194"/>
        <v/>
      </c>
      <c r="J872" s="30">
        <f t="shared" si="184"/>
        <v>0</v>
      </c>
      <c r="K872" s="31" t="str">
        <f t="shared" si="189"/>
        <v/>
      </c>
      <c r="L872" s="32">
        <f t="shared" si="185"/>
        <v>0</v>
      </c>
      <c r="M872" s="3">
        <f t="shared" si="186"/>
        <v>0</v>
      </c>
      <c r="N872" s="3" t="str">
        <f t="shared" si="190"/>
        <v/>
      </c>
      <c r="S872" s="3">
        <f t="shared" si="191"/>
        <v>0</v>
      </c>
      <c r="T872" s="33">
        <f>SUM($K$5:K872)</f>
        <v>230.46536368671605</v>
      </c>
      <c r="U872" s="34">
        <f t="shared" si="192"/>
        <v>0</v>
      </c>
      <c r="V872" s="35" t="str">
        <f t="shared" si="195"/>
        <v/>
      </c>
      <c r="W872" s="36">
        <f t="shared" si="187"/>
        <v>0</v>
      </c>
      <c r="X872" s="35" t="str">
        <f t="shared" si="188"/>
        <v/>
      </c>
      <c r="AA872"/>
      <c r="AB872"/>
      <c r="AC872"/>
      <c r="AD872"/>
      <c r="AE872"/>
    </row>
    <row r="873" spans="1:31" ht="14.4">
      <c r="A873"/>
      <c r="B873"/>
      <c r="C873"/>
      <c r="D873"/>
      <c r="E873" s="25" t="s">
        <v>61</v>
      </c>
      <c r="F873" s="26" t="str">
        <f t="shared" si="182"/>
        <v/>
      </c>
      <c r="G873" s="27" t="str">
        <f t="shared" si="183"/>
        <v/>
      </c>
      <c r="H873" s="37" t="str">
        <f t="shared" si="193"/>
        <v/>
      </c>
      <c r="I873" s="29" t="str">
        <f t="shared" si="194"/>
        <v/>
      </c>
      <c r="J873" s="30">
        <f t="shared" si="184"/>
        <v>0</v>
      </c>
      <c r="K873" s="31" t="str">
        <f t="shared" si="189"/>
        <v/>
      </c>
      <c r="L873" s="32">
        <f t="shared" si="185"/>
        <v>0</v>
      </c>
      <c r="M873" s="3">
        <f t="shared" si="186"/>
        <v>0</v>
      </c>
      <c r="N873" s="3" t="str">
        <f t="shared" si="190"/>
        <v/>
      </c>
      <c r="S873" s="3">
        <f t="shared" si="191"/>
        <v>0</v>
      </c>
      <c r="T873" s="33">
        <f>SUM($K$5:K873)</f>
        <v>230.46536368671605</v>
      </c>
      <c r="U873" s="34">
        <f t="shared" si="192"/>
        <v>0</v>
      </c>
      <c r="V873" s="35" t="str">
        <f t="shared" si="195"/>
        <v/>
      </c>
      <c r="W873" s="36">
        <f t="shared" si="187"/>
        <v>0</v>
      </c>
      <c r="X873" s="35" t="str">
        <f t="shared" si="188"/>
        <v/>
      </c>
      <c r="AA873"/>
      <c r="AB873"/>
      <c r="AC873"/>
      <c r="AD873"/>
      <c r="AE873"/>
    </row>
    <row r="874" spans="1:31" ht="14.4">
      <c r="A874"/>
      <c r="B874"/>
      <c r="C874"/>
      <c r="D874"/>
      <c r="E874" s="25" t="s">
        <v>61</v>
      </c>
      <c r="F874" s="26" t="str">
        <f t="shared" si="182"/>
        <v/>
      </c>
      <c r="G874" s="27" t="str">
        <f t="shared" si="183"/>
        <v/>
      </c>
      <c r="H874" s="37" t="str">
        <f t="shared" si="193"/>
        <v/>
      </c>
      <c r="I874" s="29" t="str">
        <f t="shared" si="194"/>
        <v/>
      </c>
      <c r="J874" s="30">
        <f t="shared" si="184"/>
        <v>0</v>
      </c>
      <c r="K874" s="31" t="str">
        <f t="shared" si="189"/>
        <v/>
      </c>
      <c r="L874" s="32">
        <f t="shared" si="185"/>
        <v>0</v>
      </c>
      <c r="M874" s="3">
        <f t="shared" si="186"/>
        <v>0</v>
      </c>
      <c r="N874" s="3" t="str">
        <f t="shared" si="190"/>
        <v/>
      </c>
      <c r="S874" s="3">
        <f t="shared" si="191"/>
        <v>0</v>
      </c>
      <c r="T874" s="33">
        <f>SUM($K$5:K874)</f>
        <v>230.46536368671605</v>
      </c>
      <c r="U874" s="34">
        <f t="shared" si="192"/>
        <v>0</v>
      </c>
      <c r="V874" s="35" t="str">
        <f t="shared" si="195"/>
        <v/>
      </c>
      <c r="W874" s="36">
        <f t="shared" si="187"/>
        <v>0</v>
      </c>
      <c r="X874" s="35" t="str">
        <f t="shared" si="188"/>
        <v/>
      </c>
      <c r="AA874"/>
      <c r="AB874"/>
      <c r="AC874"/>
      <c r="AD874"/>
      <c r="AE874"/>
    </row>
    <row r="875" spans="1:31" ht="14.4">
      <c r="A875"/>
      <c r="B875"/>
      <c r="C875"/>
      <c r="D875"/>
      <c r="E875" s="25" t="s">
        <v>61</v>
      </c>
      <c r="F875" s="26" t="str">
        <f t="shared" si="182"/>
        <v/>
      </c>
      <c r="G875" s="27" t="str">
        <f t="shared" si="183"/>
        <v/>
      </c>
      <c r="H875" s="37" t="str">
        <f t="shared" si="193"/>
        <v/>
      </c>
      <c r="I875" s="29" t="str">
        <f t="shared" si="194"/>
        <v/>
      </c>
      <c r="J875" s="30">
        <f t="shared" si="184"/>
        <v>0</v>
      </c>
      <c r="K875" s="31" t="str">
        <f t="shared" si="189"/>
        <v/>
      </c>
      <c r="L875" s="32">
        <f t="shared" si="185"/>
        <v>0</v>
      </c>
      <c r="M875" s="3">
        <f t="shared" si="186"/>
        <v>0</v>
      </c>
      <c r="N875" s="3" t="str">
        <f t="shared" si="190"/>
        <v/>
      </c>
      <c r="S875" s="3">
        <f t="shared" si="191"/>
        <v>0</v>
      </c>
      <c r="T875" s="33">
        <f>SUM($K$5:K875)</f>
        <v>230.46536368671605</v>
      </c>
      <c r="U875" s="34">
        <f t="shared" si="192"/>
        <v>0</v>
      </c>
      <c r="V875" s="35" t="str">
        <f t="shared" si="195"/>
        <v/>
      </c>
      <c r="W875" s="36">
        <f t="shared" si="187"/>
        <v>0</v>
      </c>
      <c r="X875" s="35" t="str">
        <f t="shared" si="188"/>
        <v/>
      </c>
      <c r="AA875"/>
      <c r="AB875"/>
      <c r="AC875"/>
      <c r="AD875"/>
      <c r="AE875"/>
    </row>
    <row r="876" spans="1:31" ht="14.4">
      <c r="A876"/>
      <c r="B876"/>
      <c r="C876"/>
      <c r="D876"/>
      <c r="E876" s="25" t="s">
        <v>61</v>
      </c>
      <c r="F876" s="26" t="str">
        <f t="shared" si="182"/>
        <v/>
      </c>
      <c r="G876" s="27" t="str">
        <f t="shared" si="183"/>
        <v/>
      </c>
      <c r="H876" s="37" t="str">
        <f t="shared" si="193"/>
        <v/>
      </c>
      <c r="I876" s="29" t="str">
        <f t="shared" si="194"/>
        <v/>
      </c>
      <c r="J876" s="30">
        <f t="shared" si="184"/>
        <v>0</v>
      </c>
      <c r="K876" s="31" t="str">
        <f t="shared" si="189"/>
        <v/>
      </c>
      <c r="L876" s="32">
        <f t="shared" si="185"/>
        <v>0</v>
      </c>
      <c r="M876" s="3">
        <f t="shared" si="186"/>
        <v>0</v>
      </c>
      <c r="N876" s="3" t="str">
        <f t="shared" si="190"/>
        <v/>
      </c>
      <c r="S876" s="3">
        <f t="shared" si="191"/>
        <v>0</v>
      </c>
      <c r="T876" s="33">
        <f>SUM($K$5:K876)</f>
        <v>230.46536368671605</v>
      </c>
      <c r="U876" s="34">
        <f t="shared" si="192"/>
        <v>0</v>
      </c>
      <c r="V876" s="35" t="str">
        <f t="shared" si="195"/>
        <v/>
      </c>
      <c r="W876" s="36">
        <f t="shared" si="187"/>
        <v>0</v>
      </c>
      <c r="X876" s="35" t="str">
        <f t="shared" si="188"/>
        <v/>
      </c>
      <c r="AA876"/>
      <c r="AB876"/>
      <c r="AC876"/>
      <c r="AD876"/>
      <c r="AE876"/>
    </row>
    <row r="877" spans="1:31" ht="14.4">
      <c r="A877"/>
      <c r="B877"/>
      <c r="C877"/>
      <c r="D877"/>
      <c r="E877" s="25" t="s">
        <v>61</v>
      </c>
      <c r="F877" s="26" t="str">
        <f t="shared" si="182"/>
        <v/>
      </c>
      <c r="G877" s="27" t="str">
        <f t="shared" si="183"/>
        <v/>
      </c>
      <c r="H877" s="37" t="str">
        <f t="shared" si="193"/>
        <v/>
      </c>
      <c r="I877" s="29" t="str">
        <f t="shared" si="194"/>
        <v/>
      </c>
      <c r="J877" s="30">
        <f t="shared" si="184"/>
        <v>0</v>
      </c>
      <c r="K877" s="31" t="str">
        <f t="shared" si="189"/>
        <v/>
      </c>
      <c r="L877" s="32">
        <f t="shared" si="185"/>
        <v>0</v>
      </c>
      <c r="M877" s="3">
        <f t="shared" si="186"/>
        <v>0</v>
      </c>
      <c r="N877" s="3" t="str">
        <f t="shared" si="190"/>
        <v/>
      </c>
      <c r="S877" s="3">
        <f t="shared" si="191"/>
        <v>0</v>
      </c>
      <c r="T877" s="33">
        <f>SUM($K$5:K877)</f>
        <v>230.46536368671605</v>
      </c>
      <c r="U877" s="34">
        <f t="shared" si="192"/>
        <v>0</v>
      </c>
      <c r="V877" s="35" t="str">
        <f t="shared" si="195"/>
        <v/>
      </c>
      <c r="W877" s="36">
        <f t="shared" si="187"/>
        <v>0</v>
      </c>
      <c r="X877" s="35" t="str">
        <f t="shared" si="188"/>
        <v/>
      </c>
      <c r="AA877"/>
      <c r="AB877"/>
      <c r="AC877"/>
      <c r="AD877"/>
      <c r="AE877"/>
    </row>
    <row r="878" spans="1:31" ht="14.4">
      <c r="A878"/>
      <c r="B878"/>
      <c r="C878"/>
      <c r="D878"/>
      <c r="E878" s="25" t="s">
        <v>61</v>
      </c>
      <c r="F878" s="26" t="str">
        <f t="shared" si="182"/>
        <v/>
      </c>
      <c r="G878" s="27" t="str">
        <f t="shared" si="183"/>
        <v/>
      </c>
      <c r="H878" s="37" t="str">
        <f t="shared" si="193"/>
        <v/>
      </c>
      <c r="I878" s="29" t="str">
        <f t="shared" si="194"/>
        <v/>
      </c>
      <c r="J878" s="30">
        <f t="shared" si="184"/>
        <v>0</v>
      </c>
      <c r="K878" s="31" t="str">
        <f t="shared" si="189"/>
        <v/>
      </c>
      <c r="L878" s="32">
        <f t="shared" si="185"/>
        <v>0</v>
      </c>
      <c r="M878" s="3">
        <f t="shared" si="186"/>
        <v>0</v>
      </c>
      <c r="N878" s="3" t="str">
        <f t="shared" si="190"/>
        <v/>
      </c>
      <c r="S878" s="3">
        <f t="shared" si="191"/>
        <v>0</v>
      </c>
      <c r="T878" s="33">
        <f>SUM($K$5:K878)</f>
        <v>230.46536368671605</v>
      </c>
      <c r="U878" s="34">
        <f t="shared" si="192"/>
        <v>0</v>
      </c>
      <c r="V878" s="35" t="str">
        <f t="shared" si="195"/>
        <v/>
      </c>
      <c r="W878" s="36">
        <f t="shared" si="187"/>
        <v>0</v>
      </c>
      <c r="X878" s="35" t="str">
        <f t="shared" si="188"/>
        <v/>
      </c>
      <c r="AA878"/>
      <c r="AB878"/>
      <c r="AC878"/>
      <c r="AD878"/>
      <c r="AE878"/>
    </row>
    <row r="879" spans="1:31" ht="14.4">
      <c r="A879"/>
      <c r="B879"/>
      <c r="C879"/>
      <c r="D879"/>
      <c r="E879" s="25" t="s">
        <v>61</v>
      </c>
      <c r="F879" s="26" t="str">
        <f t="shared" si="182"/>
        <v/>
      </c>
      <c r="G879" s="27" t="str">
        <f t="shared" si="183"/>
        <v/>
      </c>
      <c r="H879" s="37" t="str">
        <f t="shared" si="193"/>
        <v/>
      </c>
      <c r="I879" s="29" t="str">
        <f t="shared" si="194"/>
        <v/>
      </c>
      <c r="J879" s="30">
        <f t="shared" si="184"/>
        <v>0</v>
      </c>
      <c r="K879" s="31" t="str">
        <f t="shared" si="189"/>
        <v/>
      </c>
      <c r="L879" s="32">
        <f t="shared" si="185"/>
        <v>0</v>
      </c>
      <c r="M879" s="3">
        <f t="shared" si="186"/>
        <v>0</v>
      </c>
      <c r="N879" s="3" t="str">
        <f t="shared" si="190"/>
        <v/>
      </c>
      <c r="S879" s="3">
        <f t="shared" si="191"/>
        <v>0</v>
      </c>
      <c r="T879" s="33">
        <f>SUM($K$5:K879)</f>
        <v>230.46536368671605</v>
      </c>
      <c r="U879" s="34">
        <f t="shared" si="192"/>
        <v>0</v>
      </c>
      <c r="V879" s="35" t="str">
        <f t="shared" si="195"/>
        <v/>
      </c>
      <c r="W879" s="36">
        <f t="shared" si="187"/>
        <v>0</v>
      </c>
      <c r="X879" s="35" t="str">
        <f t="shared" si="188"/>
        <v/>
      </c>
      <c r="AA879"/>
      <c r="AB879"/>
      <c r="AC879"/>
      <c r="AD879"/>
      <c r="AE879"/>
    </row>
    <row r="880" spans="1:31" ht="14.4">
      <c r="A880"/>
      <c r="B880"/>
      <c r="C880"/>
      <c r="D880"/>
      <c r="E880" s="25" t="s">
        <v>61</v>
      </c>
      <c r="F880" s="26" t="str">
        <f t="shared" si="182"/>
        <v/>
      </c>
      <c r="G880" s="27" t="str">
        <f t="shared" si="183"/>
        <v/>
      </c>
      <c r="H880" s="37" t="str">
        <f t="shared" si="193"/>
        <v/>
      </c>
      <c r="I880" s="29" t="str">
        <f t="shared" si="194"/>
        <v/>
      </c>
      <c r="J880" s="30">
        <f t="shared" si="184"/>
        <v>0</v>
      </c>
      <c r="K880" s="31" t="str">
        <f t="shared" si="189"/>
        <v/>
      </c>
      <c r="L880" s="32">
        <f t="shared" si="185"/>
        <v>0</v>
      </c>
      <c r="M880" s="3">
        <f t="shared" si="186"/>
        <v>0</v>
      </c>
      <c r="N880" s="3" t="str">
        <f t="shared" si="190"/>
        <v/>
      </c>
      <c r="S880" s="3">
        <f t="shared" si="191"/>
        <v>0</v>
      </c>
      <c r="T880" s="33">
        <f>SUM($K$5:K880)</f>
        <v>230.46536368671605</v>
      </c>
      <c r="U880" s="34">
        <f t="shared" si="192"/>
        <v>0</v>
      </c>
      <c r="V880" s="35" t="str">
        <f t="shared" si="195"/>
        <v/>
      </c>
      <c r="W880" s="36">
        <f t="shared" si="187"/>
        <v>0</v>
      </c>
      <c r="X880" s="35" t="str">
        <f t="shared" si="188"/>
        <v/>
      </c>
      <c r="AA880"/>
      <c r="AB880"/>
      <c r="AC880"/>
      <c r="AD880"/>
      <c r="AE880"/>
    </row>
    <row r="881" spans="1:31" ht="14.4">
      <c r="A881"/>
      <c r="B881"/>
      <c r="C881"/>
      <c r="D881"/>
      <c r="E881" s="25" t="s">
        <v>61</v>
      </c>
      <c r="F881" s="26" t="str">
        <f t="shared" si="182"/>
        <v/>
      </c>
      <c r="G881" s="27" t="str">
        <f t="shared" si="183"/>
        <v/>
      </c>
      <c r="H881" s="37" t="str">
        <f t="shared" si="193"/>
        <v/>
      </c>
      <c r="I881" s="29" t="str">
        <f t="shared" si="194"/>
        <v/>
      </c>
      <c r="J881" s="30">
        <f t="shared" si="184"/>
        <v>0</v>
      </c>
      <c r="K881" s="31" t="str">
        <f t="shared" si="189"/>
        <v/>
      </c>
      <c r="L881" s="32">
        <f t="shared" si="185"/>
        <v>0</v>
      </c>
      <c r="M881" s="3">
        <f t="shared" si="186"/>
        <v>0</v>
      </c>
      <c r="N881" s="3" t="str">
        <f t="shared" si="190"/>
        <v/>
      </c>
      <c r="S881" s="3">
        <f t="shared" si="191"/>
        <v>0</v>
      </c>
      <c r="T881" s="33">
        <f>SUM($K$5:K881)</f>
        <v>230.46536368671605</v>
      </c>
      <c r="U881" s="34">
        <f t="shared" si="192"/>
        <v>0</v>
      </c>
      <c r="V881" s="35" t="str">
        <f t="shared" si="195"/>
        <v/>
      </c>
      <c r="W881" s="36">
        <f t="shared" si="187"/>
        <v>0</v>
      </c>
      <c r="X881" s="35" t="str">
        <f t="shared" si="188"/>
        <v/>
      </c>
      <c r="AA881"/>
      <c r="AB881"/>
      <c r="AC881"/>
      <c r="AD881"/>
      <c r="AE881"/>
    </row>
    <row r="882" spans="1:31" ht="14.4">
      <c r="A882"/>
      <c r="B882"/>
      <c r="C882"/>
      <c r="D882"/>
      <c r="E882" s="25" t="s">
        <v>61</v>
      </c>
      <c r="F882" s="26" t="str">
        <f t="shared" si="182"/>
        <v/>
      </c>
      <c r="G882" s="27" t="str">
        <f t="shared" si="183"/>
        <v/>
      </c>
      <c r="H882" s="37" t="str">
        <f t="shared" si="193"/>
        <v/>
      </c>
      <c r="I882" s="29" t="str">
        <f t="shared" si="194"/>
        <v/>
      </c>
      <c r="J882" s="30">
        <f t="shared" si="184"/>
        <v>0</v>
      </c>
      <c r="K882" s="31" t="str">
        <f t="shared" si="189"/>
        <v/>
      </c>
      <c r="L882" s="32">
        <f t="shared" si="185"/>
        <v>0</v>
      </c>
      <c r="M882" s="3">
        <f t="shared" si="186"/>
        <v>0</v>
      </c>
      <c r="N882" s="3" t="str">
        <f t="shared" si="190"/>
        <v/>
      </c>
      <c r="S882" s="3">
        <f t="shared" si="191"/>
        <v>0</v>
      </c>
      <c r="T882" s="33">
        <f>SUM($K$5:K882)</f>
        <v>230.46536368671605</v>
      </c>
      <c r="U882" s="34">
        <f t="shared" si="192"/>
        <v>0</v>
      </c>
      <c r="V882" s="35" t="str">
        <f t="shared" si="195"/>
        <v/>
      </c>
      <c r="W882" s="36">
        <f t="shared" si="187"/>
        <v>0</v>
      </c>
      <c r="X882" s="35" t="str">
        <f t="shared" si="188"/>
        <v/>
      </c>
      <c r="AA882"/>
      <c r="AB882"/>
      <c r="AC882"/>
      <c r="AD882"/>
      <c r="AE882"/>
    </row>
    <row r="883" spans="1:31" ht="14.4">
      <c r="A883"/>
      <c r="B883"/>
      <c r="C883"/>
      <c r="D883"/>
      <c r="E883" s="25" t="s">
        <v>61</v>
      </c>
      <c r="F883" s="26" t="str">
        <f t="shared" si="182"/>
        <v/>
      </c>
      <c r="G883" s="27" t="str">
        <f t="shared" si="183"/>
        <v/>
      </c>
      <c r="H883" s="37" t="str">
        <f t="shared" si="193"/>
        <v/>
      </c>
      <c r="I883" s="29" t="str">
        <f t="shared" si="194"/>
        <v/>
      </c>
      <c r="J883" s="30">
        <f t="shared" si="184"/>
        <v>0</v>
      </c>
      <c r="K883" s="31" t="str">
        <f t="shared" si="189"/>
        <v/>
      </c>
      <c r="L883" s="32">
        <f t="shared" si="185"/>
        <v>0</v>
      </c>
      <c r="M883" s="3">
        <f t="shared" si="186"/>
        <v>0</v>
      </c>
      <c r="N883" s="3" t="str">
        <f t="shared" si="190"/>
        <v/>
      </c>
      <c r="S883" s="3">
        <f t="shared" si="191"/>
        <v>0</v>
      </c>
      <c r="T883" s="33">
        <f>SUM($K$5:K883)</f>
        <v>230.46536368671605</v>
      </c>
      <c r="U883" s="34">
        <f t="shared" si="192"/>
        <v>0</v>
      </c>
      <c r="V883" s="35" t="str">
        <f t="shared" si="195"/>
        <v/>
      </c>
      <c r="W883" s="36">
        <f t="shared" si="187"/>
        <v>0</v>
      </c>
      <c r="X883" s="35" t="str">
        <f t="shared" si="188"/>
        <v/>
      </c>
      <c r="AA883"/>
      <c r="AB883"/>
      <c r="AC883"/>
      <c r="AD883"/>
      <c r="AE883"/>
    </row>
    <row r="884" spans="1:31" ht="14.4">
      <c r="A884"/>
      <c r="B884"/>
      <c r="C884"/>
      <c r="D884"/>
      <c r="E884" s="25" t="s">
        <v>61</v>
      </c>
      <c r="F884" s="26" t="str">
        <f t="shared" si="182"/>
        <v/>
      </c>
      <c r="G884" s="27" t="str">
        <f t="shared" si="183"/>
        <v/>
      </c>
      <c r="H884" s="37" t="str">
        <f t="shared" si="193"/>
        <v/>
      </c>
      <c r="I884" s="29" t="str">
        <f t="shared" si="194"/>
        <v/>
      </c>
      <c r="J884" s="30">
        <f t="shared" si="184"/>
        <v>0</v>
      </c>
      <c r="K884" s="31" t="str">
        <f t="shared" si="189"/>
        <v/>
      </c>
      <c r="L884" s="32">
        <f t="shared" si="185"/>
        <v>0</v>
      </c>
      <c r="M884" s="3">
        <f t="shared" si="186"/>
        <v>0</v>
      </c>
      <c r="N884" s="3" t="str">
        <f t="shared" si="190"/>
        <v/>
      </c>
      <c r="S884" s="3">
        <f t="shared" si="191"/>
        <v>0</v>
      </c>
      <c r="T884" s="33">
        <f>SUM($K$5:K884)</f>
        <v>230.46536368671605</v>
      </c>
      <c r="U884" s="34">
        <f t="shared" si="192"/>
        <v>0</v>
      </c>
      <c r="V884" s="35" t="str">
        <f t="shared" si="195"/>
        <v/>
      </c>
      <c r="W884" s="36">
        <f t="shared" si="187"/>
        <v>0</v>
      </c>
      <c r="X884" s="35" t="str">
        <f t="shared" si="188"/>
        <v/>
      </c>
      <c r="AA884"/>
      <c r="AB884"/>
      <c r="AC884"/>
      <c r="AD884"/>
      <c r="AE884"/>
    </row>
    <row r="885" spans="1:31" ht="14.4">
      <c r="A885"/>
      <c r="B885"/>
      <c r="C885"/>
      <c r="D885"/>
      <c r="E885" s="25" t="s">
        <v>61</v>
      </c>
      <c r="F885" s="26" t="str">
        <f t="shared" si="182"/>
        <v/>
      </c>
      <c r="G885" s="27" t="str">
        <f t="shared" si="183"/>
        <v/>
      </c>
      <c r="H885" s="37" t="str">
        <f t="shared" si="193"/>
        <v/>
      </c>
      <c r="I885" s="29" t="str">
        <f t="shared" si="194"/>
        <v/>
      </c>
      <c r="J885" s="30">
        <f t="shared" si="184"/>
        <v>0</v>
      </c>
      <c r="K885" s="31" t="str">
        <f t="shared" si="189"/>
        <v/>
      </c>
      <c r="L885" s="32">
        <f t="shared" si="185"/>
        <v>0</v>
      </c>
      <c r="M885" s="3">
        <f t="shared" si="186"/>
        <v>0</v>
      </c>
      <c r="N885" s="3" t="str">
        <f t="shared" si="190"/>
        <v/>
      </c>
      <c r="S885" s="3">
        <f t="shared" si="191"/>
        <v>0</v>
      </c>
      <c r="T885" s="33">
        <f>SUM($K$5:K885)</f>
        <v>230.46536368671605</v>
      </c>
      <c r="U885" s="34">
        <f t="shared" si="192"/>
        <v>0</v>
      </c>
      <c r="V885" s="35" t="str">
        <f t="shared" si="195"/>
        <v/>
      </c>
      <c r="W885" s="36">
        <f t="shared" si="187"/>
        <v>0</v>
      </c>
      <c r="X885" s="35" t="str">
        <f t="shared" si="188"/>
        <v/>
      </c>
      <c r="AA885"/>
      <c r="AB885"/>
      <c r="AC885"/>
      <c r="AD885"/>
      <c r="AE885"/>
    </row>
    <row r="886" spans="1:31" ht="14.4">
      <c r="A886"/>
      <c r="B886"/>
      <c r="C886"/>
      <c r="D886"/>
      <c r="E886" s="25" t="s">
        <v>61</v>
      </c>
      <c r="F886" s="26" t="str">
        <f t="shared" si="182"/>
        <v/>
      </c>
      <c r="G886" s="27" t="str">
        <f t="shared" si="183"/>
        <v/>
      </c>
      <c r="H886" s="37" t="str">
        <f t="shared" si="193"/>
        <v/>
      </c>
      <c r="I886" s="29" t="str">
        <f t="shared" si="194"/>
        <v/>
      </c>
      <c r="J886" s="30">
        <f t="shared" si="184"/>
        <v>0</v>
      </c>
      <c r="K886" s="31" t="str">
        <f t="shared" si="189"/>
        <v/>
      </c>
      <c r="L886" s="32">
        <f t="shared" si="185"/>
        <v>0</v>
      </c>
      <c r="M886" s="3">
        <f t="shared" si="186"/>
        <v>0</v>
      </c>
      <c r="N886" s="3" t="str">
        <f t="shared" si="190"/>
        <v/>
      </c>
      <c r="S886" s="3">
        <f t="shared" si="191"/>
        <v>0</v>
      </c>
      <c r="T886" s="33">
        <f>SUM($K$5:K886)</f>
        <v>230.46536368671605</v>
      </c>
      <c r="U886" s="34">
        <f t="shared" si="192"/>
        <v>0</v>
      </c>
      <c r="V886" s="35" t="str">
        <f t="shared" si="195"/>
        <v/>
      </c>
      <c r="W886" s="36">
        <f t="shared" si="187"/>
        <v>0</v>
      </c>
      <c r="X886" s="35" t="str">
        <f t="shared" si="188"/>
        <v/>
      </c>
      <c r="AA886"/>
      <c r="AB886"/>
      <c r="AC886"/>
      <c r="AD886"/>
      <c r="AE886"/>
    </row>
    <row r="887" spans="1:31" ht="14.4">
      <c r="A887"/>
      <c r="B887"/>
      <c r="C887"/>
      <c r="D887"/>
      <c r="E887" s="25" t="s">
        <v>61</v>
      </c>
      <c r="F887" s="26" t="str">
        <f t="shared" si="182"/>
        <v/>
      </c>
      <c r="G887" s="27" t="str">
        <f t="shared" si="183"/>
        <v/>
      </c>
      <c r="H887" s="37" t="str">
        <f t="shared" si="193"/>
        <v/>
      </c>
      <c r="I887" s="29" t="str">
        <f t="shared" si="194"/>
        <v/>
      </c>
      <c r="J887" s="30">
        <f t="shared" si="184"/>
        <v>0</v>
      </c>
      <c r="K887" s="31" t="str">
        <f t="shared" si="189"/>
        <v/>
      </c>
      <c r="L887" s="32">
        <f t="shared" si="185"/>
        <v>0</v>
      </c>
      <c r="M887" s="3">
        <f t="shared" si="186"/>
        <v>0</v>
      </c>
      <c r="N887" s="3" t="str">
        <f t="shared" si="190"/>
        <v/>
      </c>
      <c r="S887" s="3">
        <f t="shared" si="191"/>
        <v>0</v>
      </c>
      <c r="T887" s="33">
        <f>SUM($K$5:K887)</f>
        <v>230.46536368671605</v>
      </c>
      <c r="U887" s="34">
        <f t="shared" si="192"/>
        <v>0</v>
      </c>
      <c r="V887" s="35" t="str">
        <f t="shared" si="195"/>
        <v/>
      </c>
      <c r="W887" s="36">
        <f t="shared" si="187"/>
        <v>0</v>
      </c>
      <c r="X887" s="35" t="str">
        <f t="shared" si="188"/>
        <v/>
      </c>
      <c r="AA887"/>
      <c r="AB887"/>
      <c r="AC887"/>
      <c r="AD887"/>
      <c r="AE887"/>
    </row>
    <row r="888" spans="1:31" ht="14.4">
      <c r="A888"/>
      <c r="B888"/>
      <c r="C888"/>
      <c r="D888"/>
      <c r="E888" s="25" t="s">
        <v>61</v>
      </c>
      <c r="F888" s="26" t="str">
        <f t="shared" si="182"/>
        <v/>
      </c>
      <c r="G888" s="27" t="str">
        <f t="shared" si="183"/>
        <v/>
      </c>
      <c r="H888" s="37" t="str">
        <f t="shared" si="193"/>
        <v/>
      </c>
      <c r="I888" s="29" t="str">
        <f t="shared" si="194"/>
        <v/>
      </c>
      <c r="J888" s="30">
        <f t="shared" si="184"/>
        <v>0</v>
      </c>
      <c r="K888" s="31" t="str">
        <f t="shared" si="189"/>
        <v/>
      </c>
      <c r="L888" s="32">
        <f t="shared" si="185"/>
        <v>0</v>
      </c>
      <c r="M888" s="3">
        <f t="shared" si="186"/>
        <v>0</v>
      </c>
      <c r="N888" s="3" t="str">
        <f t="shared" si="190"/>
        <v/>
      </c>
      <c r="S888" s="3">
        <f t="shared" si="191"/>
        <v>0</v>
      </c>
      <c r="T888" s="33">
        <f>SUM($K$5:K888)</f>
        <v>230.46536368671605</v>
      </c>
      <c r="U888" s="34">
        <f t="shared" si="192"/>
        <v>0</v>
      </c>
      <c r="V888" s="35" t="str">
        <f t="shared" si="195"/>
        <v/>
      </c>
      <c r="W888" s="36">
        <f t="shared" si="187"/>
        <v>0</v>
      </c>
      <c r="X888" s="35" t="str">
        <f t="shared" si="188"/>
        <v/>
      </c>
      <c r="AA888"/>
      <c r="AB888"/>
      <c r="AC888"/>
      <c r="AD888"/>
      <c r="AE888"/>
    </row>
    <row r="889" spans="1:31" ht="14.4">
      <c r="A889"/>
      <c r="B889"/>
      <c r="C889"/>
      <c r="D889"/>
      <c r="E889" s="25" t="s">
        <v>61</v>
      </c>
      <c r="F889" s="26" t="str">
        <f t="shared" si="182"/>
        <v/>
      </c>
      <c r="G889" s="27" t="str">
        <f t="shared" si="183"/>
        <v/>
      </c>
      <c r="H889" s="37" t="str">
        <f t="shared" si="193"/>
        <v/>
      </c>
      <c r="I889" s="29" t="str">
        <f t="shared" si="194"/>
        <v/>
      </c>
      <c r="J889" s="30">
        <f t="shared" si="184"/>
        <v>0</v>
      </c>
      <c r="K889" s="31" t="str">
        <f t="shared" si="189"/>
        <v/>
      </c>
      <c r="L889" s="32">
        <f t="shared" si="185"/>
        <v>0</v>
      </c>
      <c r="M889" s="3">
        <f t="shared" si="186"/>
        <v>0</v>
      </c>
      <c r="N889" s="3" t="str">
        <f t="shared" si="190"/>
        <v/>
      </c>
      <c r="S889" s="3">
        <f t="shared" si="191"/>
        <v>0</v>
      </c>
      <c r="T889" s="33">
        <f>SUM($K$5:K889)</f>
        <v>230.46536368671605</v>
      </c>
      <c r="U889" s="34">
        <f t="shared" si="192"/>
        <v>0</v>
      </c>
      <c r="V889" s="35" t="str">
        <f t="shared" si="195"/>
        <v/>
      </c>
      <c r="W889" s="36">
        <f t="shared" si="187"/>
        <v>0</v>
      </c>
      <c r="X889" s="35" t="str">
        <f t="shared" si="188"/>
        <v/>
      </c>
      <c r="AA889"/>
      <c r="AB889"/>
      <c r="AC889"/>
      <c r="AD889"/>
      <c r="AE889"/>
    </row>
    <row r="890" spans="1:31" ht="14.4">
      <c r="A890"/>
      <c r="B890"/>
      <c r="C890"/>
      <c r="D890"/>
      <c r="E890" s="25" t="s">
        <v>61</v>
      </c>
      <c r="F890" s="26" t="str">
        <f t="shared" si="182"/>
        <v/>
      </c>
      <c r="G890" s="27" t="str">
        <f t="shared" si="183"/>
        <v/>
      </c>
      <c r="H890" s="37" t="str">
        <f t="shared" si="193"/>
        <v/>
      </c>
      <c r="I890" s="29" t="str">
        <f t="shared" si="194"/>
        <v/>
      </c>
      <c r="J890" s="30">
        <f t="shared" si="184"/>
        <v>0</v>
      </c>
      <c r="K890" s="31" t="str">
        <f t="shared" si="189"/>
        <v/>
      </c>
      <c r="L890" s="32">
        <f t="shared" si="185"/>
        <v>0</v>
      </c>
      <c r="M890" s="3">
        <f t="shared" si="186"/>
        <v>0</v>
      </c>
      <c r="N890" s="3" t="str">
        <f t="shared" si="190"/>
        <v/>
      </c>
      <c r="S890" s="3">
        <f t="shared" si="191"/>
        <v>0</v>
      </c>
      <c r="T890" s="33">
        <f>SUM($K$5:K890)</f>
        <v>230.46536368671605</v>
      </c>
      <c r="U890" s="34">
        <f t="shared" si="192"/>
        <v>0</v>
      </c>
      <c r="V890" s="35" t="str">
        <f t="shared" si="195"/>
        <v/>
      </c>
      <c r="W890" s="36">
        <f t="shared" si="187"/>
        <v>0</v>
      </c>
      <c r="X890" s="35" t="str">
        <f t="shared" si="188"/>
        <v/>
      </c>
      <c r="AA890"/>
      <c r="AB890"/>
      <c r="AC890"/>
      <c r="AD890"/>
      <c r="AE890"/>
    </row>
    <row r="891" spans="1:31" ht="14.4">
      <c r="A891"/>
      <c r="B891"/>
      <c r="C891"/>
      <c r="D891"/>
      <c r="E891" s="25" t="s">
        <v>61</v>
      </c>
      <c r="F891" s="26" t="str">
        <f t="shared" si="182"/>
        <v/>
      </c>
      <c r="G891" s="27" t="str">
        <f t="shared" si="183"/>
        <v/>
      </c>
      <c r="H891" s="37" t="str">
        <f t="shared" si="193"/>
        <v/>
      </c>
      <c r="I891" s="29" t="str">
        <f t="shared" si="194"/>
        <v/>
      </c>
      <c r="J891" s="30">
        <f t="shared" si="184"/>
        <v>0</v>
      </c>
      <c r="K891" s="31" t="str">
        <f t="shared" si="189"/>
        <v/>
      </c>
      <c r="L891" s="32">
        <f t="shared" si="185"/>
        <v>0</v>
      </c>
      <c r="M891" s="3">
        <f t="shared" si="186"/>
        <v>0</v>
      </c>
      <c r="N891" s="3" t="str">
        <f t="shared" si="190"/>
        <v/>
      </c>
      <c r="S891" s="3">
        <f t="shared" si="191"/>
        <v>0</v>
      </c>
      <c r="T891" s="33">
        <f>SUM($K$5:K891)</f>
        <v>230.46536368671605</v>
      </c>
      <c r="U891" s="34">
        <f t="shared" si="192"/>
        <v>0</v>
      </c>
      <c r="V891" s="35" t="str">
        <f t="shared" si="195"/>
        <v/>
      </c>
      <c r="W891" s="36">
        <f t="shared" si="187"/>
        <v>0</v>
      </c>
      <c r="X891" s="35" t="str">
        <f t="shared" si="188"/>
        <v/>
      </c>
      <c r="AA891"/>
      <c r="AB891"/>
      <c r="AC891"/>
      <c r="AD891"/>
      <c r="AE891"/>
    </row>
    <row r="892" spans="1:31" ht="14.4">
      <c r="A892"/>
      <c r="B892"/>
      <c r="C892"/>
      <c r="D892"/>
      <c r="E892" s="25" t="s">
        <v>61</v>
      </c>
      <c r="F892" s="26" t="str">
        <f t="shared" si="182"/>
        <v/>
      </c>
      <c r="G892" s="27" t="str">
        <f t="shared" si="183"/>
        <v/>
      </c>
      <c r="H892" s="37" t="str">
        <f t="shared" si="193"/>
        <v/>
      </c>
      <c r="I892" s="29" t="str">
        <f t="shared" si="194"/>
        <v/>
      </c>
      <c r="J892" s="30">
        <f t="shared" si="184"/>
        <v>0</v>
      </c>
      <c r="K892" s="31" t="str">
        <f t="shared" si="189"/>
        <v/>
      </c>
      <c r="L892" s="32">
        <f t="shared" si="185"/>
        <v>0</v>
      </c>
      <c r="M892" s="3">
        <f t="shared" si="186"/>
        <v>0</v>
      </c>
      <c r="N892" s="3" t="str">
        <f t="shared" si="190"/>
        <v/>
      </c>
      <c r="S892" s="3">
        <f t="shared" si="191"/>
        <v>0</v>
      </c>
      <c r="T892" s="33">
        <f>SUM($K$5:K892)</f>
        <v>230.46536368671605</v>
      </c>
      <c r="U892" s="34">
        <f t="shared" si="192"/>
        <v>0</v>
      </c>
      <c r="V892" s="35" t="str">
        <f t="shared" si="195"/>
        <v/>
      </c>
      <c r="W892" s="36">
        <f t="shared" si="187"/>
        <v>0</v>
      </c>
      <c r="X892" s="35" t="str">
        <f t="shared" si="188"/>
        <v/>
      </c>
      <c r="AA892"/>
      <c r="AB892"/>
      <c r="AC892"/>
      <c r="AD892"/>
      <c r="AE892"/>
    </row>
    <row r="893" spans="1:31" ht="14.4">
      <c r="A893"/>
      <c r="B893"/>
      <c r="C893"/>
      <c r="D893"/>
      <c r="E893" s="25" t="s">
        <v>61</v>
      </c>
      <c r="F893" s="26" t="str">
        <f t="shared" si="182"/>
        <v/>
      </c>
      <c r="G893" s="27" t="str">
        <f t="shared" si="183"/>
        <v/>
      </c>
      <c r="H893" s="37" t="str">
        <f t="shared" si="193"/>
        <v/>
      </c>
      <c r="I893" s="29" t="str">
        <f t="shared" si="194"/>
        <v/>
      </c>
      <c r="J893" s="30">
        <f t="shared" si="184"/>
        <v>0</v>
      </c>
      <c r="K893" s="31" t="str">
        <f t="shared" si="189"/>
        <v/>
      </c>
      <c r="L893" s="32">
        <f t="shared" si="185"/>
        <v>0</v>
      </c>
      <c r="M893" s="3">
        <f t="shared" si="186"/>
        <v>0</v>
      </c>
      <c r="N893" s="3" t="str">
        <f t="shared" si="190"/>
        <v/>
      </c>
      <c r="S893" s="3">
        <f t="shared" si="191"/>
        <v>0</v>
      </c>
      <c r="T893" s="33">
        <f>SUM($K$5:K893)</f>
        <v>230.46536368671605</v>
      </c>
      <c r="U893" s="34">
        <f t="shared" si="192"/>
        <v>0</v>
      </c>
      <c r="V893" s="35" t="str">
        <f t="shared" si="195"/>
        <v/>
      </c>
      <c r="W893" s="36">
        <f t="shared" si="187"/>
        <v>0</v>
      </c>
      <c r="X893" s="35" t="str">
        <f t="shared" si="188"/>
        <v/>
      </c>
      <c r="AA893"/>
      <c r="AB893"/>
      <c r="AC893"/>
      <c r="AD893"/>
      <c r="AE893"/>
    </row>
    <row r="894" spans="1:31" ht="14.4">
      <c r="A894"/>
      <c r="B894"/>
      <c r="C894"/>
      <c r="D894"/>
      <c r="E894" s="25" t="s">
        <v>61</v>
      </c>
      <c r="F894" s="26" t="str">
        <f t="shared" si="182"/>
        <v/>
      </c>
      <c r="G894" s="27" t="str">
        <f t="shared" si="183"/>
        <v/>
      </c>
      <c r="H894" s="37" t="str">
        <f t="shared" si="193"/>
        <v/>
      </c>
      <c r="I894" s="29" t="str">
        <f t="shared" si="194"/>
        <v/>
      </c>
      <c r="J894" s="30">
        <f t="shared" si="184"/>
        <v>0</v>
      </c>
      <c r="K894" s="31" t="str">
        <f t="shared" si="189"/>
        <v/>
      </c>
      <c r="L894" s="32">
        <f t="shared" si="185"/>
        <v>0</v>
      </c>
      <c r="M894" s="3">
        <f t="shared" si="186"/>
        <v>0</v>
      </c>
      <c r="N894" s="3" t="str">
        <f t="shared" si="190"/>
        <v/>
      </c>
      <c r="S894" s="3">
        <f t="shared" si="191"/>
        <v>0</v>
      </c>
      <c r="T894" s="33">
        <f>SUM($K$5:K894)</f>
        <v>230.46536368671605</v>
      </c>
      <c r="U894" s="34">
        <f t="shared" si="192"/>
        <v>0</v>
      </c>
      <c r="V894" s="35" t="str">
        <f t="shared" si="195"/>
        <v/>
      </c>
      <c r="W894" s="36">
        <f t="shared" si="187"/>
        <v>0</v>
      </c>
      <c r="X894" s="35" t="str">
        <f t="shared" si="188"/>
        <v/>
      </c>
      <c r="AA894"/>
      <c r="AB894"/>
      <c r="AC894"/>
      <c r="AD894"/>
      <c r="AE894"/>
    </row>
    <row r="895" spans="1:31" ht="14.4">
      <c r="A895"/>
      <c r="B895"/>
      <c r="C895"/>
      <c r="D895"/>
      <c r="E895" s="25" t="s">
        <v>61</v>
      </c>
      <c r="F895" s="26" t="str">
        <f t="shared" si="182"/>
        <v/>
      </c>
      <c r="G895" s="27" t="str">
        <f t="shared" si="183"/>
        <v/>
      </c>
      <c r="H895" s="37" t="str">
        <f t="shared" si="193"/>
        <v/>
      </c>
      <c r="I895" s="29" t="str">
        <f t="shared" si="194"/>
        <v/>
      </c>
      <c r="J895" s="30">
        <f t="shared" si="184"/>
        <v>0</v>
      </c>
      <c r="K895" s="31" t="str">
        <f t="shared" si="189"/>
        <v/>
      </c>
      <c r="L895" s="32">
        <f t="shared" si="185"/>
        <v>0</v>
      </c>
      <c r="M895" s="3">
        <f t="shared" si="186"/>
        <v>0</v>
      </c>
      <c r="N895" s="3" t="str">
        <f t="shared" si="190"/>
        <v/>
      </c>
      <c r="S895" s="3">
        <f t="shared" si="191"/>
        <v>0</v>
      </c>
      <c r="T895" s="33">
        <f>SUM($K$5:K895)</f>
        <v>230.46536368671605</v>
      </c>
      <c r="U895" s="34">
        <f t="shared" si="192"/>
        <v>0</v>
      </c>
      <c r="V895" s="35" t="str">
        <f t="shared" si="195"/>
        <v/>
      </c>
      <c r="W895" s="36">
        <f t="shared" si="187"/>
        <v>0</v>
      </c>
      <c r="X895" s="35" t="str">
        <f t="shared" si="188"/>
        <v/>
      </c>
      <c r="AA895"/>
      <c r="AB895"/>
      <c r="AC895"/>
      <c r="AD895"/>
      <c r="AE895"/>
    </row>
    <row r="896" spans="1:31" ht="14.4">
      <c r="A896"/>
      <c r="B896"/>
      <c r="C896"/>
      <c r="D896"/>
      <c r="E896" s="25" t="s">
        <v>61</v>
      </c>
      <c r="F896" s="26" t="str">
        <f t="shared" si="182"/>
        <v/>
      </c>
      <c r="G896" s="27" t="str">
        <f t="shared" si="183"/>
        <v/>
      </c>
      <c r="H896" s="37" t="str">
        <f t="shared" si="193"/>
        <v/>
      </c>
      <c r="I896" s="29" t="str">
        <f t="shared" si="194"/>
        <v/>
      </c>
      <c r="J896" s="30">
        <f t="shared" si="184"/>
        <v>0</v>
      </c>
      <c r="K896" s="31" t="str">
        <f t="shared" si="189"/>
        <v/>
      </c>
      <c r="L896" s="32">
        <f t="shared" si="185"/>
        <v>0</v>
      </c>
      <c r="M896" s="3">
        <f t="shared" si="186"/>
        <v>0</v>
      </c>
      <c r="N896" s="3" t="str">
        <f t="shared" si="190"/>
        <v/>
      </c>
      <c r="S896" s="3">
        <f t="shared" si="191"/>
        <v>0</v>
      </c>
      <c r="T896" s="33">
        <f>SUM($K$5:K896)</f>
        <v>230.46536368671605</v>
      </c>
      <c r="U896" s="34">
        <f t="shared" si="192"/>
        <v>0</v>
      </c>
      <c r="V896" s="35" t="str">
        <f t="shared" si="195"/>
        <v/>
      </c>
      <c r="W896" s="36">
        <f t="shared" si="187"/>
        <v>0</v>
      </c>
      <c r="X896" s="35" t="str">
        <f t="shared" si="188"/>
        <v/>
      </c>
      <c r="AA896"/>
      <c r="AB896"/>
      <c r="AC896"/>
      <c r="AD896"/>
      <c r="AE896"/>
    </row>
    <row r="897" spans="1:31" ht="14.4">
      <c r="A897"/>
      <c r="B897"/>
      <c r="C897"/>
      <c r="D897"/>
      <c r="E897" s="25" t="s">
        <v>61</v>
      </c>
      <c r="F897" s="26" t="str">
        <f t="shared" si="182"/>
        <v/>
      </c>
      <c r="G897" s="27" t="str">
        <f t="shared" si="183"/>
        <v/>
      </c>
      <c r="H897" s="37" t="str">
        <f t="shared" si="193"/>
        <v/>
      </c>
      <c r="I897" s="29" t="str">
        <f t="shared" si="194"/>
        <v/>
      </c>
      <c r="J897" s="30">
        <f t="shared" si="184"/>
        <v>0</v>
      </c>
      <c r="K897" s="31" t="str">
        <f t="shared" si="189"/>
        <v/>
      </c>
      <c r="L897" s="32">
        <f t="shared" si="185"/>
        <v>0</v>
      </c>
      <c r="M897" s="3">
        <f t="shared" si="186"/>
        <v>0</v>
      </c>
      <c r="N897" s="3" t="str">
        <f t="shared" si="190"/>
        <v/>
      </c>
      <c r="S897" s="3">
        <f t="shared" si="191"/>
        <v>0</v>
      </c>
      <c r="T897" s="33">
        <f>SUM($K$5:K897)</f>
        <v>230.46536368671605</v>
      </c>
      <c r="U897" s="34">
        <f t="shared" si="192"/>
        <v>0</v>
      </c>
      <c r="V897" s="35" t="str">
        <f t="shared" si="195"/>
        <v/>
      </c>
      <c r="W897" s="36">
        <f t="shared" si="187"/>
        <v>0</v>
      </c>
      <c r="X897" s="35" t="str">
        <f t="shared" si="188"/>
        <v/>
      </c>
      <c r="AA897"/>
      <c r="AB897"/>
      <c r="AC897"/>
      <c r="AD897"/>
      <c r="AE897"/>
    </row>
    <row r="898" spans="1:31" ht="14.4">
      <c r="A898"/>
      <c r="B898"/>
      <c r="C898"/>
      <c r="D898"/>
      <c r="E898" s="25" t="s">
        <v>61</v>
      </c>
      <c r="F898" s="26" t="str">
        <f t="shared" si="182"/>
        <v/>
      </c>
      <c r="G898" s="27" t="str">
        <f t="shared" si="183"/>
        <v/>
      </c>
      <c r="H898" s="37" t="str">
        <f t="shared" si="193"/>
        <v/>
      </c>
      <c r="I898" s="29" t="str">
        <f t="shared" si="194"/>
        <v/>
      </c>
      <c r="J898" s="30">
        <f t="shared" si="184"/>
        <v>0</v>
      </c>
      <c r="K898" s="31" t="str">
        <f t="shared" si="189"/>
        <v/>
      </c>
      <c r="L898" s="32">
        <f t="shared" si="185"/>
        <v>0</v>
      </c>
      <c r="M898" s="3">
        <f t="shared" si="186"/>
        <v>0</v>
      </c>
      <c r="N898" s="3" t="str">
        <f t="shared" si="190"/>
        <v/>
      </c>
      <c r="S898" s="3">
        <f t="shared" si="191"/>
        <v>0</v>
      </c>
      <c r="T898" s="33">
        <f>SUM($K$5:K898)</f>
        <v>230.46536368671605</v>
      </c>
      <c r="U898" s="34">
        <f t="shared" si="192"/>
        <v>0</v>
      </c>
      <c r="V898" s="35" t="str">
        <f t="shared" si="195"/>
        <v/>
      </c>
      <c r="W898" s="36">
        <f t="shared" si="187"/>
        <v>0</v>
      </c>
      <c r="X898" s="35" t="str">
        <f t="shared" si="188"/>
        <v/>
      </c>
      <c r="AA898"/>
      <c r="AB898"/>
      <c r="AC898"/>
      <c r="AD898"/>
      <c r="AE898"/>
    </row>
    <row r="899" spans="1:31" ht="14.4">
      <c r="A899"/>
      <c r="B899"/>
      <c r="C899"/>
      <c r="D899"/>
      <c r="E899" s="25" t="s">
        <v>61</v>
      </c>
      <c r="F899" s="26" t="str">
        <f t="shared" si="182"/>
        <v/>
      </c>
      <c r="G899" s="27" t="str">
        <f t="shared" si="183"/>
        <v/>
      </c>
      <c r="H899" s="37" t="str">
        <f t="shared" si="193"/>
        <v/>
      </c>
      <c r="I899" s="29" t="str">
        <f t="shared" si="194"/>
        <v/>
      </c>
      <c r="J899" s="30">
        <f t="shared" si="184"/>
        <v>0</v>
      </c>
      <c r="K899" s="31" t="str">
        <f t="shared" si="189"/>
        <v/>
      </c>
      <c r="L899" s="32">
        <f t="shared" si="185"/>
        <v>0</v>
      </c>
      <c r="M899" s="3">
        <f t="shared" si="186"/>
        <v>0</v>
      </c>
      <c r="N899" s="3" t="str">
        <f t="shared" si="190"/>
        <v/>
      </c>
      <c r="S899" s="3">
        <f t="shared" si="191"/>
        <v>0</v>
      </c>
      <c r="T899" s="33">
        <f>SUM($K$5:K899)</f>
        <v>230.46536368671605</v>
      </c>
      <c r="U899" s="34">
        <f t="shared" si="192"/>
        <v>0</v>
      </c>
      <c r="V899" s="35" t="str">
        <f t="shared" si="195"/>
        <v/>
      </c>
      <c r="W899" s="36">
        <f t="shared" si="187"/>
        <v>0</v>
      </c>
      <c r="X899" s="35" t="str">
        <f t="shared" si="188"/>
        <v/>
      </c>
      <c r="AA899"/>
      <c r="AB899"/>
      <c r="AC899"/>
      <c r="AD899"/>
      <c r="AE899"/>
    </row>
    <row r="900" spans="1:31" ht="14.4">
      <c r="A900"/>
      <c r="B900"/>
      <c r="C900"/>
      <c r="D900"/>
      <c r="E900" s="25" t="s">
        <v>61</v>
      </c>
      <c r="F900" s="26" t="str">
        <f t="shared" si="182"/>
        <v/>
      </c>
      <c r="G900" s="27" t="str">
        <f t="shared" si="183"/>
        <v/>
      </c>
      <c r="H900" s="37" t="str">
        <f t="shared" si="193"/>
        <v/>
      </c>
      <c r="I900" s="29" t="str">
        <f t="shared" si="194"/>
        <v/>
      </c>
      <c r="J900" s="30">
        <f t="shared" si="184"/>
        <v>0</v>
      </c>
      <c r="K900" s="31" t="str">
        <f t="shared" si="189"/>
        <v/>
      </c>
      <c r="L900" s="32">
        <f t="shared" si="185"/>
        <v>0</v>
      </c>
      <c r="M900" s="3">
        <f t="shared" si="186"/>
        <v>0</v>
      </c>
      <c r="N900" s="3" t="str">
        <f t="shared" si="190"/>
        <v/>
      </c>
      <c r="S900" s="3">
        <f t="shared" si="191"/>
        <v>0</v>
      </c>
      <c r="T900" s="33">
        <f>SUM($K$5:K900)</f>
        <v>230.46536368671605</v>
      </c>
      <c r="U900" s="34">
        <f t="shared" si="192"/>
        <v>0</v>
      </c>
      <c r="V900" s="35" t="str">
        <f t="shared" si="195"/>
        <v/>
      </c>
      <c r="W900" s="36">
        <f t="shared" si="187"/>
        <v>0</v>
      </c>
      <c r="X900" s="35" t="str">
        <f t="shared" si="188"/>
        <v/>
      </c>
      <c r="AA900"/>
      <c r="AB900"/>
      <c r="AC900"/>
      <c r="AD900"/>
      <c r="AE900"/>
    </row>
    <row r="901" spans="1:31" ht="14.4">
      <c r="A901"/>
      <c r="B901"/>
      <c r="C901"/>
      <c r="D901"/>
      <c r="E901" s="25" t="s">
        <v>61</v>
      </c>
      <c r="F901" s="26" t="str">
        <f t="shared" ref="F901:F964" si="196">IF(ISERROR(IF(B901="Redemption",-C901,IF(B901="Dividend",0,C901))/E901),"",IF(B901="Redemption",-C901,IF(B901="Dividend",0,C901))/E901)</f>
        <v/>
      </c>
      <c r="G901" s="27" t="str">
        <f t="shared" ref="G901:G964" si="197">IF(A901&lt;&gt;"",IF(B901="Redemption","",IF(B901="Dividend","",F901*navmf1)),"")</f>
        <v/>
      </c>
      <c r="H901" s="37" t="str">
        <f t="shared" si="193"/>
        <v/>
      </c>
      <c r="I901" s="29" t="str">
        <f t="shared" si="194"/>
        <v/>
      </c>
      <c r="J901" s="30">
        <f t="shared" ref="J901:J964" si="198">IF(A901="",IF(I900=actualvalue,xirrvalue,IF(A901="",0,IF(B901="Purchase",-C901,IF(B901="Dividend",0,IF(B901="Redemption",C901,))))),IF(A901="",0,IF(B901="Purchase",-C901,IF(B901="Dividend",0,IF(B901="Redemption",C901,)))))</f>
        <v>0</v>
      </c>
      <c r="K901" s="31" t="str">
        <f t="shared" si="189"/>
        <v/>
      </c>
      <c r="L901" s="32">
        <f t="shared" ref="L901:L964" si="199">IF(J901=xirrvalue,IF($P$8&lt;0.1,$P$17,date),IF(J901=0,0,IF(J901="","",A901)))</f>
        <v>0</v>
      </c>
      <c r="M901" s="3">
        <f t="shared" ref="M901:M964" si="200">IF(B902="Purchase",C902,0)</f>
        <v>0</v>
      </c>
      <c r="N901" s="3" t="str">
        <f t="shared" si="190"/>
        <v/>
      </c>
      <c r="S901" s="3">
        <f t="shared" si="191"/>
        <v>0</v>
      </c>
      <c r="T901" s="33">
        <f>SUM($K$5:K901)</f>
        <v>230.46536368671605</v>
      </c>
      <c r="U901" s="34">
        <f t="shared" si="192"/>
        <v>0</v>
      </c>
      <c r="V901" s="35" t="str">
        <f t="shared" si="195"/>
        <v/>
      </c>
      <c r="W901" s="36">
        <f t="shared" ref="W901:W964" si="201">IF(J901=xirrvalue,actualvalue,C901)</f>
        <v>0</v>
      </c>
      <c r="X901" s="35" t="str">
        <f t="shared" ref="X901:X964" si="202">IF(E901="","",E901)</f>
        <v/>
      </c>
      <c r="AA901"/>
      <c r="AB901"/>
      <c r="AC901"/>
      <c r="AD901"/>
      <c r="AE901"/>
    </row>
    <row r="902" spans="1:31" ht="14.4">
      <c r="A902"/>
      <c r="B902"/>
      <c r="C902"/>
      <c r="D902"/>
      <c r="E902" s="25" t="s">
        <v>61</v>
      </c>
      <c r="F902" s="26" t="str">
        <f t="shared" si="196"/>
        <v/>
      </c>
      <c r="G902" s="27" t="str">
        <f t="shared" si="197"/>
        <v/>
      </c>
      <c r="H902" s="37" t="str">
        <f t="shared" si="193"/>
        <v/>
      </c>
      <c r="I902" s="29" t="str">
        <f t="shared" si="194"/>
        <v/>
      </c>
      <c r="J902" s="30">
        <f t="shared" si="198"/>
        <v>0</v>
      </c>
      <c r="K902" s="31" t="str">
        <f t="shared" ref="K902:K965" si="203">IF(B902="Purchase",F902,IF(B902="Redemption",F902,IF(B902="Dividend",S902*T901/D902,"")))</f>
        <v/>
      </c>
      <c r="L902" s="32">
        <f t="shared" si="199"/>
        <v>0</v>
      </c>
      <c r="M902" s="3">
        <f t="shared" si="200"/>
        <v>0</v>
      </c>
      <c r="N902" s="3" t="str">
        <f t="shared" ref="N902:N965" si="204">IF(A902="","",IF(ISERROR(E902),ROW(A902),""))</f>
        <v/>
      </c>
      <c r="S902" s="3">
        <f t="shared" ref="S902:S965" si="205">IF(B902="Dividend",C902/H902,0)</f>
        <v>0</v>
      </c>
      <c r="T902" s="33">
        <f>SUM($K$5:K902)</f>
        <v>230.46536368671605</v>
      </c>
      <c r="U902" s="34">
        <f t="shared" ref="U902:U965" si="206">IF(J902=xirrvalue,date,A902)</f>
        <v>0</v>
      </c>
      <c r="V902" s="35" t="str">
        <f t="shared" si="195"/>
        <v/>
      </c>
      <c r="W902" s="36">
        <f t="shared" si="201"/>
        <v>0</v>
      </c>
      <c r="X902" s="35" t="str">
        <f t="shared" si="202"/>
        <v/>
      </c>
      <c r="AA902"/>
      <c r="AB902"/>
      <c r="AC902"/>
      <c r="AD902"/>
      <c r="AE902"/>
    </row>
    <row r="903" spans="1:31" ht="14.4">
      <c r="A903"/>
      <c r="B903"/>
      <c r="C903"/>
      <c r="D903"/>
      <c r="E903" s="25" t="s">
        <v>61</v>
      </c>
      <c r="F903" s="26" t="str">
        <f t="shared" si="196"/>
        <v/>
      </c>
      <c r="G903" s="27" t="str">
        <f t="shared" si="197"/>
        <v/>
      </c>
      <c r="H903" s="37" t="str">
        <f t="shared" ref="H903:H966" si="207">IF(ISERROR(H902+F903),"",H902+F903)</f>
        <v/>
      </c>
      <c r="I903" s="29" t="str">
        <f t="shared" ref="I903:I966" si="208">IF(ISERROR(H903*navmf1),"",H903*navmf1)</f>
        <v/>
      </c>
      <c r="J903" s="30">
        <f t="shared" si="198"/>
        <v>0</v>
      </c>
      <c r="K903" s="31" t="str">
        <f t="shared" si="203"/>
        <v/>
      </c>
      <c r="L903" s="32">
        <f t="shared" si="199"/>
        <v>0</v>
      </c>
      <c r="M903" s="3">
        <f t="shared" si="200"/>
        <v>0</v>
      </c>
      <c r="N903" s="3" t="str">
        <f t="shared" si="204"/>
        <v/>
      </c>
      <c r="S903" s="3">
        <f t="shared" si="205"/>
        <v>0</v>
      </c>
      <c r="T903" s="33">
        <f>SUM($K$5:K903)</f>
        <v>230.46536368671605</v>
      </c>
      <c r="U903" s="34">
        <f t="shared" si="206"/>
        <v>0</v>
      </c>
      <c r="V903" s="35" t="str">
        <f t="shared" si="195"/>
        <v/>
      </c>
      <c r="W903" s="36">
        <f t="shared" si="201"/>
        <v>0</v>
      </c>
      <c r="X903" s="35" t="str">
        <f t="shared" si="202"/>
        <v/>
      </c>
      <c r="AA903"/>
      <c r="AB903"/>
      <c r="AC903"/>
      <c r="AD903"/>
      <c r="AE903"/>
    </row>
    <row r="904" spans="1:31" ht="14.4">
      <c r="A904"/>
      <c r="B904"/>
      <c r="C904"/>
      <c r="D904"/>
      <c r="E904" s="25" t="s">
        <v>61</v>
      </c>
      <c r="F904" s="26" t="str">
        <f t="shared" si="196"/>
        <v/>
      </c>
      <c r="G904" s="27" t="str">
        <f t="shared" si="197"/>
        <v/>
      </c>
      <c r="H904" s="37" t="str">
        <f t="shared" si="207"/>
        <v/>
      </c>
      <c r="I904" s="29" t="str">
        <f t="shared" si="208"/>
        <v/>
      </c>
      <c r="J904" s="30">
        <f t="shared" si="198"/>
        <v>0</v>
      </c>
      <c r="K904" s="31" t="str">
        <f t="shared" si="203"/>
        <v/>
      </c>
      <c r="L904" s="32">
        <f t="shared" si="199"/>
        <v>0</v>
      </c>
      <c r="M904" s="3">
        <f t="shared" si="200"/>
        <v>0</v>
      </c>
      <c r="N904" s="3" t="str">
        <f t="shared" si="204"/>
        <v/>
      </c>
      <c r="S904" s="3">
        <f t="shared" si="205"/>
        <v>0</v>
      </c>
      <c r="T904" s="33">
        <f>SUM($K$5:K904)</f>
        <v>230.46536368671605</v>
      </c>
      <c r="U904" s="34">
        <f t="shared" si="206"/>
        <v>0</v>
      </c>
      <c r="V904" s="35" t="str">
        <f t="shared" si="195"/>
        <v/>
      </c>
      <c r="W904" s="36">
        <f t="shared" si="201"/>
        <v>0</v>
      </c>
      <c r="X904" s="35" t="str">
        <f t="shared" si="202"/>
        <v/>
      </c>
      <c r="AA904"/>
      <c r="AB904"/>
      <c r="AC904"/>
      <c r="AD904"/>
      <c r="AE904"/>
    </row>
    <row r="905" spans="1:31" ht="14.4">
      <c r="A905"/>
      <c r="B905"/>
      <c r="C905"/>
      <c r="D905"/>
      <c r="E905" s="25" t="s">
        <v>61</v>
      </c>
      <c r="F905" s="26" t="str">
        <f t="shared" si="196"/>
        <v/>
      </c>
      <c r="G905" s="27" t="str">
        <f t="shared" si="197"/>
        <v/>
      </c>
      <c r="H905" s="37" t="str">
        <f t="shared" si="207"/>
        <v/>
      </c>
      <c r="I905" s="29" t="str">
        <f t="shared" si="208"/>
        <v/>
      </c>
      <c r="J905" s="30">
        <f t="shared" si="198"/>
        <v>0</v>
      </c>
      <c r="K905" s="31" t="str">
        <f t="shared" si="203"/>
        <v/>
      </c>
      <c r="L905" s="32">
        <f t="shared" si="199"/>
        <v>0</v>
      </c>
      <c r="M905" s="3">
        <f t="shared" si="200"/>
        <v>0</v>
      </c>
      <c r="N905" s="3" t="str">
        <f t="shared" si="204"/>
        <v/>
      </c>
      <c r="S905" s="3">
        <f t="shared" si="205"/>
        <v>0</v>
      </c>
      <c r="T905" s="33">
        <f>SUM($K$5:K905)</f>
        <v>230.46536368671605</v>
      </c>
      <c r="U905" s="34">
        <f t="shared" si="206"/>
        <v>0</v>
      </c>
      <c r="V905" s="35" t="str">
        <f t="shared" ref="V905:V968" si="209">IF(B905="","",B905)</f>
        <v/>
      </c>
      <c r="W905" s="36">
        <f t="shared" si="201"/>
        <v>0</v>
      </c>
      <c r="X905" s="35" t="str">
        <f t="shared" si="202"/>
        <v/>
      </c>
      <c r="AA905"/>
      <c r="AB905"/>
      <c r="AC905"/>
      <c r="AD905"/>
      <c r="AE905"/>
    </row>
    <row r="906" spans="1:31" ht="14.4">
      <c r="A906"/>
      <c r="B906"/>
      <c r="C906"/>
      <c r="D906"/>
      <c r="E906" s="25" t="s">
        <v>61</v>
      </c>
      <c r="F906" s="26" t="str">
        <f t="shared" si="196"/>
        <v/>
      </c>
      <c r="G906" s="27" t="str">
        <f t="shared" si="197"/>
        <v/>
      </c>
      <c r="H906" s="37" t="str">
        <f t="shared" si="207"/>
        <v/>
      </c>
      <c r="I906" s="29" t="str">
        <f t="shared" si="208"/>
        <v/>
      </c>
      <c r="J906" s="30">
        <f t="shared" si="198"/>
        <v>0</v>
      </c>
      <c r="K906" s="31" t="str">
        <f t="shared" si="203"/>
        <v/>
      </c>
      <c r="L906" s="32">
        <f t="shared" si="199"/>
        <v>0</v>
      </c>
      <c r="M906" s="3">
        <f t="shared" si="200"/>
        <v>0</v>
      </c>
      <c r="N906" s="3" t="str">
        <f t="shared" si="204"/>
        <v/>
      </c>
      <c r="S906" s="3">
        <f t="shared" si="205"/>
        <v>0</v>
      </c>
      <c r="T906" s="33">
        <f>SUM($K$5:K906)</f>
        <v>230.46536368671605</v>
      </c>
      <c r="U906" s="34">
        <f t="shared" si="206"/>
        <v>0</v>
      </c>
      <c r="V906" s="35" t="str">
        <f t="shared" si="209"/>
        <v/>
      </c>
      <c r="W906" s="36">
        <f t="shared" si="201"/>
        <v>0</v>
      </c>
      <c r="X906" s="35" t="str">
        <f t="shared" si="202"/>
        <v/>
      </c>
      <c r="AA906"/>
      <c r="AB906"/>
      <c r="AC906"/>
      <c r="AD906"/>
      <c r="AE906"/>
    </row>
    <row r="907" spans="1:31" ht="14.4">
      <c r="A907"/>
      <c r="B907"/>
      <c r="C907"/>
      <c r="D907"/>
      <c r="E907" s="25" t="s">
        <v>61</v>
      </c>
      <c r="F907" s="26" t="str">
        <f t="shared" si="196"/>
        <v/>
      </c>
      <c r="G907" s="27" t="str">
        <f t="shared" si="197"/>
        <v/>
      </c>
      <c r="H907" s="37" t="str">
        <f t="shared" si="207"/>
        <v/>
      </c>
      <c r="I907" s="29" t="str">
        <f t="shared" si="208"/>
        <v/>
      </c>
      <c r="J907" s="30">
        <f t="shared" si="198"/>
        <v>0</v>
      </c>
      <c r="K907" s="31" t="str">
        <f t="shared" si="203"/>
        <v/>
      </c>
      <c r="L907" s="32">
        <f t="shared" si="199"/>
        <v>0</v>
      </c>
      <c r="M907" s="3">
        <f t="shared" si="200"/>
        <v>0</v>
      </c>
      <c r="N907" s="3" t="str">
        <f t="shared" si="204"/>
        <v/>
      </c>
      <c r="S907" s="3">
        <f t="shared" si="205"/>
        <v>0</v>
      </c>
      <c r="T907" s="33">
        <f>SUM($K$5:K907)</f>
        <v>230.46536368671605</v>
      </c>
      <c r="U907" s="34">
        <f t="shared" si="206"/>
        <v>0</v>
      </c>
      <c r="V907" s="35" t="str">
        <f t="shared" si="209"/>
        <v/>
      </c>
      <c r="W907" s="36">
        <f t="shared" si="201"/>
        <v>0</v>
      </c>
      <c r="X907" s="35" t="str">
        <f t="shared" si="202"/>
        <v/>
      </c>
      <c r="AA907"/>
      <c r="AB907"/>
      <c r="AC907"/>
      <c r="AD907"/>
      <c r="AE907"/>
    </row>
    <row r="908" spans="1:31" ht="14.4">
      <c r="A908"/>
      <c r="B908"/>
      <c r="C908"/>
      <c r="D908"/>
      <c r="E908" s="25" t="s">
        <v>61</v>
      </c>
      <c r="F908" s="26" t="str">
        <f t="shared" si="196"/>
        <v/>
      </c>
      <c r="G908" s="27" t="str">
        <f t="shared" si="197"/>
        <v/>
      </c>
      <c r="H908" s="37" t="str">
        <f t="shared" si="207"/>
        <v/>
      </c>
      <c r="I908" s="29" t="str">
        <f t="shared" si="208"/>
        <v/>
      </c>
      <c r="J908" s="30">
        <f t="shared" si="198"/>
        <v>0</v>
      </c>
      <c r="K908" s="31" t="str">
        <f t="shared" si="203"/>
        <v/>
      </c>
      <c r="L908" s="32">
        <f t="shared" si="199"/>
        <v>0</v>
      </c>
      <c r="M908" s="3">
        <f t="shared" si="200"/>
        <v>0</v>
      </c>
      <c r="N908" s="3" t="str">
        <f t="shared" si="204"/>
        <v/>
      </c>
      <c r="S908" s="3">
        <f t="shared" si="205"/>
        <v>0</v>
      </c>
      <c r="T908" s="33">
        <f>SUM($K$5:K908)</f>
        <v>230.46536368671605</v>
      </c>
      <c r="U908" s="34">
        <f t="shared" si="206"/>
        <v>0</v>
      </c>
      <c r="V908" s="35" t="str">
        <f t="shared" si="209"/>
        <v/>
      </c>
      <c r="W908" s="36">
        <f t="shared" si="201"/>
        <v>0</v>
      </c>
      <c r="X908" s="35" t="str">
        <f t="shared" si="202"/>
        <v/>
      </c>
      <c r="AA908"/>
      <c r="AB908"/>
      <c r="AC908"/>
      <c r="AD908"/>
      <c r="AE908"/>
    </row>
    <row r="909" spans="1:31" ht="14.4">
      <c r="A909"/>
      <c r="B909"/>
      <c r="C909"/>
      <c r="D909"/>
      <c r="E909" s="25" t="s">
        <v>61</v>
      </c>
      <c r="F909" s="26" t="str">
        <f t="shared" si="196"/>
        <v/>
      </c>
      <c r="G909" s="27" t="str">
        <f t="shared" si="197"/>
        <v/>
      </c>
      <c r="H909" s="37" t="str">
        <f t="shared" si="207"/>
        <v/>
      </c>
      <c r="I909" s="29" t="str">
        <f t="shared" si="208"/>
        <v/>
      </c>
      <c r="J909" s="30">
        <f t="shared" si="198"/>
        <v>0</v>
      </c>
      <c r="K909" s="31" t="str">
        <f t="shared" si="203"/>
        <v/>
      </c>
      <c r="L909" s="32">
        <f t="shared" si="199"/>
        <v>0</v>
      </c>
      <c r="M909" s="3">
        <f t="shared" si="200"/>
        <v>0</v>
      </c>
      <c r="N909" s="3" t="str">
        <f t="shared" si="204"/>
        <v/>
      </c>
      <c r="S909" s="3">
        <f t="shared" si="205"/>
        <v>0</v>
      </c>
      <c r="T909" s="33">
        <f>SUM($K$5:K909)</f>
        <v>230.46536368671605</v>
      </c>
      <c r="U909" s="34">
        <f t="shared" si="206"/>
        <v>0</v>
      </c>
      <c r="V909" s="35" t="str">
        <f t="shared" si="209"/>
        <v/>
      </c>
      <c r="W909" s="36">
        <f t="shared" si="201"/>
        <v>0</v>
      </c>
      <c r="X909" s="35" t="str">
        <f t="shared" si="202"/>
        <v/>
      </c>
      <c r="AA909"/>
      <c r="AB909"/>
      <c r="AC909"/>
      <c r="AD909"/>
      <c r="AE909"/>
    </row>
    <row r="910" spans="1:31" ht="14.4">
      <c r="A910"/>
      <c r="B910"/>
      <c r="C910"/>
      <c r="D910"/>
      <c r="E910" s="25" t="s">
        <v>61</v>
      </c>
      <c r="F910" s="26" t="str">
        <f t="shared" si="196"/>
        <v/>
      </c>
      <c r="G910" s="27" t="str">
        <f t="shared" si="197"/>
        <v/>
      </c>
      <c r="H910" s="37" t="str">
        <f t="shared" si="207"/>
        <v/>
      </c>
      <c r="I910" s="29" t="str">
        <f t="shared" si="208"/>
        <v/>
      </c>
      <c r="J910" s="30">
        <f t="shared" si="198"/>
        <v>0</v>
      </c>
      <c r="K910" s="31" t="str">
        <f t="shared" si="203"/>
        <v/>
      </c>
      <c r="L910" s="32">
        <f t="shared" si="199"/>
        <v>0</v>
      </c>
      <c r="M910" s="3">
        <f t="shared" si="200"/>
        <v>0</v>
      </c>
      <c r="N910" s="3" t="str">
        <f t="shared" si="204"/>
        <v/>
      </c>
      <c r="S910" s="3">
        <f t="shared" si="205"/>
        <v>0</v>
      </c>
      <c r="T910" s="33">
        <f>SUM($K$5:K910)</f>
        <v>230.46536368671605</v>
      </c>
      <c r="U910" s="34">
        <f t="shared" si="206"/>
        <v>0</v>
      </c>
      <c r="V910" s="35" t="str">
        <f t="shared" si="209"/>
        <v/>
      </c>
      <c r="W910" s="36">
        <f t="shared" si="201"/>
        <v>0</v>
      </c>
      <c r="X910" s="35" t="str">
        <f t="shared" si="202"/>
        <v/>
      </c>
      <c r="AA910"/>
      <c r="AB910"/>
      <c r="AC910"/>
      <c r="AD910"/>
      <c r="AE910"/>
    </row>
    <row r="911" spans="1:31" ht="14.4">
      <c r="A911"/>
      <c r="B911"/>
      <c r="C911"/>
      <c r="D911"/>
      <c r="E911" s="25" t="s">
        <v>61</v>
      </c>
      <c r="F911" s="26" t="str">
        <f t="shared" si="196"/>
        <v/>
      </c>
      <c r="G911" s="27" t="str">
        <f t="shared" si="197"/>
        <v/>
      </c>
      <c r="H911" s="37" t="str">
        <f t="shared" si="207"/>
        <v/>
      </c>
      <c r="I911" s="29" t="str">
        <f t="shared" si="208"/>
        <v/>
      </c>
      <c r="J911" s="30">
        <f t="shared" si="198"/>
        <v>0</v>
      </c>
      <c r="K911" s="31" t="str">
        <f t="shared" si="203"/>
        <v/>
      </c>
      <c r="L911" s="32">
        <f t="shared" si="199"/>
        <v>0</v>
      </c>
      <c r="M911" s="3">
        <f t="shared" si="200"/>
        <v>0</v>
      </c>
      <c r="N911" s="3" t="str">
        <f t="shared" si="204"/>
        <v/>
      </c>
      <c r="S911" s="3">
        <f t="shared" si="205"/>
        <v>0</v>
      </c>
      <c r="T911" s="33">
        <f>SUM($K$5:K911)</f>
        <v>230.46536368671605</v>
      </c>
      <c r="U911" s="34">
        <f t="shared" si="206"/>
        <v>0</v>
      </c>
      <c r="V911" s="35" t="str">
        <f t="shared" si="209"/>
        <v/>
      </c>
      <c r="W911" s="36">
        <f t="shared" si="201"/>
        <v>0</v>
      </c>
      <c r="X911" s="35" t="str">
        <f t="shared" si="202"/>
        <v/>
      </c>
      <c r="AA911"/>
      <c r="AB911"/>
      <c r="AC911"/>
      <c r="AD911"/>
      <c r="AE911"/>
    </row>
    <row r="912" spans="1:31" ht="14.4">
      <c r="A912"/>
      <c r="B912"/>
      <c r="C912"/>
      <c r="D912"/>
      <c r="E912" s="25" t="s">
        <v>61</v>
      </c>
      <c r="F912" s="26" t="str">
        <f t="shared" si="196"/>
        <v/>
      </c>
      <c r="G912" s="27" t="str">
        <f t="shared" si="197"/>
        <v/>
      </c>
      <c r="H912" s="37" t="str">
        <f t="shared" si="207"/>
        <v/>
      </c>
      <c r="I912" s="29" t="str">
        <f t="shared" si="208"/>
        <v/>
      </c>
      <c r="J912" s="30">
        <f t="shared" si="198"/>
        <v>0</v>
      </c>
      <c r="K912" s="31" t="str">
        <f t="shared" si="203"/>
        <v/>
      </c>
      <c r="L912" s="32">
        <f t="shared" si="199"/>
        <v>0</v>
      </c>
      <c r="M912" s="3">
        <f t="shared" si="200"/>
        <v>0</v>
      </c>
      <c r="N912" s="3" t="str">
        <f t="shared" si="204"/>
        <v/>
      </c>
      <c r="S912" s="3">
        <f t="shared" si="205"/>
        <v>0</v>
      </c>
      <c r="T912" s="33">
        <f>SUM($K$5:K912)</f>
        <v>230.46536368671605</v>
      </c>
      <c r="U912" s="34">
        <f t="shared" si="206"/>
        <v>0</v>
      </c>
      <c r="V912" s="35" t="str">
        <f t="shared" si="209"/>
        <v/>
      </c>
      <c r="W912" s="36">
        <f t="shared" si="201"/>
        <v>0</v>
      </c>
      <c r="X912" s="35" t="str">
        <f t="shared" si="202"/>
        <v/>
      </c>
      <c r="AA912"/>
      <c r="AB912"/>
      <c r="AC912"/>
      <c r="AD912"/>
      <c r="AE912"/>
    </row>
    <row r="913" spans="1:31" ht="14.4">
      <c r="A913"/>
      <c r="B913"/>
      <c r="C913"/>
      <c r="D913"/>
      <c r="E913" s="25" t="s">
        <v>61</v>
      </c>
      <c r="F913" s="26" t="str">
        <f t="shared" si="196"/>
        <v/>
      </c>
      <c r="G913" s="27" t="str">
        <f t="shared" si="197"/>
        <v/>
      </c>
      <c r="H913" s="37" t="str">
        <f t="shared" si="207"/>
        <v/>
      </c>
      <c r="I913" s="29" t="str">
        <f t="shared" si="208"/>
        <v/>
      </c>
      <c r="J913" s="30">
        <f t="shared" si="198"/>
        <v>0</v>
      </c>
      <c r="K913" s="31" t="str">
        <f t="shared" si="203"/>
        <v/>
      </c>
      <c r="L913" s="32">
        <f t="shared" si="199"/>
        <v>0</v>
      </c>
      <c r="M913" s="3">
        <f t="shared" si="200"/>
        <v>0</v>
      </c>
      <c r="N913" s="3" t="str">
        <f t="shared" si="204"/>
        <v/>
      </c>
      <c r="S913" s="3">
        <f t="shared" si="205"/>
        <v>0</v>
      </c>
      <c r="T913" s="33">
        <f>SUM($K$5:K913)</f>
        <v>230.46536368671605</v>
      </c>
      <c r="U913" s="34">
        <f t="shared" si="206"/>
        <v>0</v>
      </c>
      <c r="V913" s="35" t="str">
        <f t="shared" si="209"/>
        <v/>
      </c>
      <c r="W913" s="36">
        <f t="shared" si="201"/>
        <v>0</v>
      </c>
      <c r="X913" s="35" t="str">
        <f t="shared" si="202"/>
        <v/>
      </c>
      <c r="AA913"/>
      <c r="AB913"/>
      <c r="AC913"/>
      <c r="AD913"/>
      <c r="AE913"/>
    </row>
    <row r="914" spans="1:31" ht="14.4">
      <c r="A914"/>
      <c r="B914"/>
      <c r="C914"/>
      <c r="D914"/>
      <c r="E914" s="25" t="s">
        <v>61</v>
      </c>
      <c r="F914" s="26" t="str">
        <f t="shared" si="196"/>
        <v/>
      </c>
      <c r="G914" s="27" t="str">
        <f t="shared" si="197"/>
        <v/>
      </c>
      <c r="H914" s="37" t="str">
        <f t="shared" si="207"/>
        <v/>
      </c>
      <c r="I914" s="29" t="str">
        <f t="shared" si="208"/>
        <v/>
      </c>
      <c r="J914" s="30">
        <f t="shared" si="198"/>
        <v>0</v>
      </c>
      <c r="K914" s="31" t="str">
        <f t="shared" si="203"/>
        <v/>
      </c>
      <c r="L914" s="32">
        <f t="shared" si="199"/>
        <v>0</v>
      </c>
      <c r="M914" s="3">
        <f t="shared" si="200"/>
        <v>0</v>
      </c>
      <c r="N914" s="3" t="str">
        <f t="shared" si="204"/>
        <v/>
      </c>
      <c r="S914" s="3">
        <f t="shared" si="205"/>
        <v>0</v>
      </c>
      <c r="T914" s="33">
        <f>SUM($K$5:K914)</f>
        <v>230.46536368671605</v>
      </c>
      <c r="U914" s="34">
        <f t="shared" si="206"/>
        <v>0</v>
      </c>
      <c r="V914" s="35" t="str">
        <f t="shared" si="209"/>
        <v/>
      </c>
      <c r="W914" s="36">
        <f t="shared" si="201"/>
        <v>0</v>
      </c>
      <c r="X914" s="35" t="str">
        <f t="shared" si="202"/>
        <v/>
      </c>
      <c r="AA914"/>
      <c r="AB914"/>
      <c r="AC914"/>
      <c r="AD914"/>
      <c r="AE914"/>
    </row>
    <row r="915" spans="1:31" ht="14.4">
      <c r="A915"/>
      <c r="B915"/>
      <c r="C915"/>
      <c r="D915"/>
      <c r="E915" s="25" t="s">
        <v>61</v>
      </c>
      <c r="F915" s="26" t="str">
        <f t="shared" si="196"/>
        <v/>
      </c>
      <c r="G915" s="27" t="str">
        <f t="shared" si="197"/>
        <v/>
      </c>
      <c r="H915" s="37" t="str">
        <f t="shared" si="207"/>
        <v/>
      </c>
      <c r="I915" s="29" t="str">
        <f t="shared" si="208"/>
        <v/>
      </c>
      <c r="J915" s="30">
        <f t="shared" si="198"/>
        <v>0</v>
      </c>
      <c r="K915" s="31" t="str">
        <f t="shared" si="203"/>
        <v/>
      </c>
      <c r="L915" s="32">
        <f t="shared" si="199"/>
        <v>0</v>
      </c>
      <c r="M915" s="3">
        <f t="shared" si="200"/>
        <v>0</v>
      </c>
      <c r="N915" s="3" t="str">
        <f t="shared" si="204"/>
        <v/>
      </c>
      <c r="S915" s="3">
        <f t="shared" si="205"/>
        <v>0</v>
      </c>
      <c r="T915" s="33">
        <f>SUM($K$5:K915)</f>
        <v>230.46536368671605</v>
      </c>
      <c r="U915" s="34">
        <f t="shared" si="206"/>
        <v>0</v>
      </c>
      <c r="V915" s="35" t="str">
        <f t="shared" si="209"/>
        <v/>
      </c>
      <c r="W915" s="36">
        <f t="shared" si="201"/>
        <v>0</v>
      </c>
      <c r="X915" s="35" t="str">
        <f t="shared" si="202"/>
        <v/>
      </c>
      <c r="AA915"/>
      <c r="AB915"/>
      <c r="AC915"/>
      <c r="AD915"/>
      <c r="AE915"/>
    </row>
    <row r="916" spans="1:31" ht="14.4">
      <c r="A916"/>
      <c r="B916"/>
      <c r="C916"/>
      <c r="D916"/>
      <c r="E916" s="25" t="s">
        <v>61</v>
      </c>
      <c r="F916" s="26" t="str">
        <f t="shared" si="196"/>
        <v/>
      </c>
      <c r="G916" s="27" t="str">
        <f t="shared" si="197"/>
        <v/>
      </c>
      <c r="H916" s="37" t="str">
        <f t="shared" si="207"/>
        <v/>
      </c>
      <c r="I916" s="29" t="str">
        <f t="shared" si="208"/>
        <v/>
      </c>
      <c r="J916" s="30">
        <f t="shared" si="198"/>
        <v>0</v>
      </c>
      <c r="K916" s="31" t="str">
        <f t="shared" si="203"/>
        <v/>
      </c>
      <c r="L916" s="32">
        <f t="shared" si="199"/>
        <v>0</v>
      </c>
      <c r="M916" s="3">
        <f t="shared" si="200"/>
        <v>0</v>
      </c>
      <c r="N916" s="3" t="str">
        <f t="shared" si="204"/>
        <v/>
      </c>
      <c r="S916" s="3">
        <f t="shared" si="205"/>
        <v>0</v>
      </c>
      <c r="T916" s="33">
        <f>SUM($K$5:K916)</f>
        <v>230.46536368671605</v>
      </c>
      <c r="U916" s="34">
        <f t="shared" si="206"/>
        <v>0</v>
      </c>
      <c r="V916" s="35" t="str">
        <f t="shared" si="209"/>
        <v/>
      </c>
      <c r="W916" s="36">
        <f t="shared" si="201"/>
        <v>0</v>
      </c>
      <c r="X916" s="35" t="str">
        <f t="shared" si="202"/>
        <v/>
      </c>
      <c r="AA916"/>
      <c r="AB916"/>
      <c r="AC916"/>
      <c r="AD916"/>
      <c r="AE916"/>
    </row>
    <row r="917" spans="1:31" ht="14.4">
      <c r="A917"/>
      <c r="B917"/>
      <c r="C917"/>
      <c r="D917"/>
      <c r="E917" s="25" t="s">
        <v>61</v>
      </c>
      <c r="F917" s="26" t="str">
        <f t="shared" si="196"/>
        <v/>
      </c>
      <c r="G917" s="27" t="str">
        <f t="shared" si="197"/>
        <v/>
      </c>
      <c r="H917" s="37" t="str">
        <f t="shared" si="207"/>
        <v/>
      </c>
      <c r="I917" s="29" t="str">
        <f t="shared" si="208"/>
        <v/>
      </c>
      <c r="J917" s="30">
        <f t="shared" si="198"/>
        <v>0</v>
      </c>
      <c r="K917" s="31" t="str">
        <f t="shared" si="203"/>
        <v/>
      </c>
      <c r="L917" s="32">
        <f t="shared" si="199"/>
        <v>0</v>
      </c>
      <c r="M917" s="3">
        <f t="shared" si="200"/>
        <v>0</v>
      </c>
      <c r="N917" s="3" t="str">
        <f t="shared" si="204"/>
        <v/>
      </c>
      <c r="S917" s="3">
        <f t="shared" si="205"/>
        <v>0</v>
      </c>
      <c r="T917" s="33">
        <f>SUM($K$5:K917)</f>
        <v>230.46536368671605</v>
      </c>
      <c r="U917" s="34">
        <f t="shared" si="206"/>
        <v>0</v>
      </c>
      <c r="V917" s="35" t="str">
        <f t="shared" si="209"/>
        <v/>
      </c>
      <c r="W917" s="36">
        <f t="shared" si="201"/>
        <v>0</v>
      </c>
      <c r="X917" s="35" t="str">
        <f t="shared" si="202"/>
        <v/>
      </c>
      <c r="AA917"/>
      <c r="AB917"/>
      <c r="AC917"/>
      <c r="AD917"/>
      <c r="AE917"/>
    </row>
    <row r="918" spans="1:31" ht="14.4">
      <c r="A918"/>
      <c r="B918"/>
      <c r="C918"/>
      <c r="D918"/>
      <c r="E918" s="25" t="s">
        <v>61</v>
      </c>
      <c r="F918" s="26" t="str">
        <f t="shared" si="196"/>
        <v/>
      </c>
      <c r="G918" s="27" t="str">
        <f t="shared" si="197"/>
        <v/>
      </c>
      <c r="H918" s="37" t="str">
        <f t="shared" si="207"/>
        <v/>
      </c>
      <c r="I918" s="29" t="str">
        <f t="shared" si="208"/>
        <v/>
      </c>
      <c r="J918" s="30">
        <f t="shared" si="198"/>
        <v>0</v>
      </c>
      <c r="K918" s="31" t="str">
        <f t="shared" si="203"/>
        <v/>
      </c>
      <c r="L918" s="32">
        <f t="shared" si="199"/>
        <v>0</v>
      </c>
      <c r="M918" s="3">
        <f t="shared" si="200"/>
        <v>0</v>
      </c>
      <c r="N918" s="3" t="str">
        <f t="shared" si="204"/>
        <v/>
      </c>
      <c r="S918" s="3">
        <f t="shared" si="205"/>
        <v>0</v>
      </c>
      <c r="T918" s="33">
        <f>SUM($K$5:K918)</f>
        <v>230.46536368671605</v>
      </c>
      <c r="U918" s="34">
        <f t="shared" si="206"/>
        <v>0</v>
      </c>
      <c r="V918" s="35" t="str">
        <f t="shared" si="209"/>
        <v/>
      </c>
      <c r="W918" s="36">
        <f t="shared" si="201"/>
        <v>0</v>
      </c>
      <c r="X918" s="35" t="str">
        <f t="shared" si="202"/>
        <v/>
      </c>
      <c r="AA918"/>
      <c r="AB918"/>
      <c r="AC918"/>
      <c r="AD918"/>
      <c r="AE918"/>
    </row>
    <row r="919" spans="1:31" ht="14.4">
      <c r="A919"/>
      <c r="B919"/>
      <c r="C919"/>
      <c r="D919"/>
      <c r="E919" s="25" t="s">
        <v>61</v>
      </c>
      <c r="F919" s="26" t="str">
        <f t="shared" si="196"/>
        <v/>
      </c>
      <c r="G919" s="27" t="str">
        <f t="shared" si="197"/>
        <v/>
      </c>
      <c r="H919" s="37" t="str">
        <f t="shared" si="207"/>
        <v/>
      </c>
      <c r="I919" s="29" t="str">
        <f t="shared" si="208"/>
        <v/>
      </c>
      <c r="J919" s="30">
        <f t="shared" si="198"/>
        <v>0</v>
      </c>
      <c r="K919" s="31" t="str">
        <f t="shared" si="203"/>
        <v/>
      </c>
      <c r="L919" s="32">
        <f t="shared" si="199"/>
        <v>0</v>
      </c>
      <c r="M919" s="3">
        <f t="shared" si="200"/>
        <v>0</v>
      </c>
      <c r="N919" s="3" t="str">
        <f t="shared" si="204"/>
        <v/>
      </c>
      <c r="S919" s="3">
        <f t="shared" si="205"/>
        <v>0</v>
      </c>
      <c r="T919" s="33">
        <f>SUM($K$5:K919)</f>
        <v>230.46536368671605</v>
      </c>
      <c r="U919" s="34">
        <f t="shared" si="206"/>
        <v>0</v>
      </c>
      <c r="V919" s="35" t="str">
        <f t="shared" si="209"/>
        <v/>
      </c>
      <c r="W919" s="36">
        <f t="shared" si="201"/>
        <v>0</v>
      </c>
      <c r="X919" s="35" t="str">
        <f t="shared" si="202"/>
        <v/>
      </c>
      <c r="AA919"/>
      <c r="AB919"/>
      <c r="AC919"/>
      <c r="AD919"/>
      <c r="AE919"/>
    </row>
    <row r="920" spans="1:31" ht="14.4">
      <c r="A920"/>
      <c r="B920"/>
      <c r="C920"/>
      <c r="D920"/>
      <c r="E920" s="25" t="s">
        <v>61</v>
      </c>
      <c r="F920" s="26" t="str">
        <f t="shared" si="196"/>
        <v/>
      </c>
      <c r="G920" s="27" t="str">
        <f t="shared" si="197"/>
        <v/>
      </c>
      <c r="H920" s="37" t="str">
        <f t="shared" si="207"/>
        <v/>
      </c>
      <c r="I920" s="29" t="str">
        <f t="shared" si="208"/>
        <v/>
      </c>
      <c r="J920" s="30">
        <f t="shared" si="198"/>
        <v>0</v>
      </c>
      <c r="K920" s="31" t="str">
        <f t="shared" si="203"/>
        <v/>
      </c>
      <c r="L920" s="32">
        <f t="shared" si="199"/>
        <v>0</v>
      </c>
      <c r="M920" s="3">
        <f t="shared" si="200"/>
        <v>0</v>
      </c>
      <c r="N920" s="3" t="str">
        <f t="shared" si="204"/>
        <v/>
      </c>
      <c r="S920" s="3">
        <f t="shared" si="205"/>
        <v>0</v>
      </c>
      <c r="T920" s="33">
        <f>SUM($K$5:K920)</f>
        <v>230.46536368671605</v>
      </c>
      <c r="U920" s="34">
        <f t="shared" si="206"/>
        <v>0</v>
      </c>
      <c r="V920" s="35" t="str">
        <f t="shared" si="209"/>
        <v/>
      </c>
      <c r="W920" s="36">
        <f t="shared" si="201"/>
        <v>0</v>
      </c>
      <c r="X920" s="35" t="str">
        <f t="shared" si="202"/>
        <v/>
      </c>
      <c r="AA920"/>
      <c r="AB920"/>
      <c r="AC920"/>
      <c r="AD920"/>
      <c r="AE920"/>
    </row>
    <row r="921" spans="1:31" ht="14.4">
      <c r="A921"/>
      <c r="B921"/>
      <c r="C921"/>
      <c r="D921"/>
      <c r="E921" s="25" t="s">
        <v>61</v>
      </c>
      <c r="F921" s="26" t="str">
        <f t="shared" si="196"/>
        <v/>
      </c>
      <c r="G921" s="27" t="str">
        <f t="shared" si="197"/>
        <v/>
      </c>
      <c r="H921" s="37" t="str">
        <f t="shared" si="207"/>
        <v/>
      </c>
      <c r="I921" s="29" t="str">
        <f t="shared" si="208"/>
        <v/>
      </c>
      <c r="J921" s="30">
        <f t="shared" si="198"/>
        <v>0</v>
      </c>
      <c r="K921" s="31" t="str">
        <f t="shared" si="203"/>
        <v/>
      </c>
      <c r="L921" s="32">
        <f t="shared" si="199"/>
        <v>0</v>
      </c>
      <c r="M921" s="3">
        <f t="shared" si="200"/>
        <v>0</v>
      </c>
      <c r="N921" s="3" t="str">
        <f t="shared" si="204"/>
        <v/>
      </c>
      <c r="S921" s="3">
        <f t="shared" si="205"/>
        <v>0</v>
      </c>
      <c r="T921" s="33">
        <f>SUM($K$5:K921)</f>
        <v>230.46536368671605</v>
      </c>
      <c r="U921" s="34">
        <f t="shared" si="206"/>
        <v>0</v>
      </c>
      <c r="V921" s="35" t="str">
        <f t="shared" si="209"/>
        <v/>
      </c>
      <c r="W921" s="36">
        <f t="shared" si="201"/>
        <v>0</v>
      </c>
      <c r="X921" s="35" t="str">
        <f t="shared" si="202"/>
        <v/>
      </c>
      <c r="AA921"/>
      <c r="AB921"/>
      <c r="AC921"/>
      <c r="AD921"/>
      <c r="AE921"/>
    </row>
    <row r="922" spans="1:31" ht="14.4">
      <c r="A922"/>
      <c r="B922"/>
      <c r="C922"/>
      <c r="D922"/>
      <c r="E922" s="25" t="s">
        <v>61</v>
      </c>
      <c r="F922" s="26" t="str">
        <f t="shared" si="196"/>
        <v/>
      </c>
      <c r="G922" s="27" t="str">
        <f t="shared" si="197"/>
        <v/>
      </c>
      <c r="H922" s="37" t="str">
        <f t="shared" si="207"/>
        <v/>
      </c>
      <c r="I922" s="29" t="str">
        <f t="shared" si="208"/>
        <v/>
      </c>
      <c r="J922" s="30">
        <f t="shared" si="198"/>
        <v>0</v>
      </c>
      <c r="K922" s="31" t="str">
        <f t="shared" si="203"/>
        <v/>
      </c>
      <c r="L922" s="32">
        <f t="shared" si="199"/>
        <v>0</v>
      </c>
      <c r="M922" s="3">
        <f t="shared" si="200"/>
        <v>0</v>
      </c>
      <c r="N922" s="3" t="str">
        <f t="shared" si="204"/>
        <v/>
      </c>
      <c r="S922" s="3">
        <f t="shared" si="205"/>
        <v>0</v>
      </c>
      <c r="T922" s="33">
        <f>SUM($K$5:K922)</f>
        <v>230.46536368671605</v>
      </c>
      <c r="U922" s="34">
        <f t="shared" si="206"/>
        <v>0</v>
      </c>
      <c r="V922" s="35" t="str">
        <f t="shared" si="209"/>
        <v/>
      </c>
      <c r="W922" s="36">
        <f t="shared" si="201"/>
        <v>0</v>
      </c>
      <c r="X922" s="35" t="str">
        <f t="shared" si="202"/>
        <v/>
      </c>
      <c r="AA922"/>
      <c r="AB922"/>
      <c r="AC922"/>
      <c r="AD922"/>
      <c r="AE922"/>
    </row>
    <row r="923" spans="1:31" ht="14.4">
      <c r="A923"/>
      <c r="B923"/>
      <c r="C923"/>
      <c r="D923"/>
      <c r="E923" s="25" t="s">
        <v>61</v>
      </c>
      <c r="F923" s="26" t="str">
        <f t="shared" si="196"/>
        <v/>
      </c>
      <c r="G923" s="27" t="str">
        <f t="shared" si="197"/>
        <v/>
      </c>
      <c r="H923" s="37" t="str">
        <f t="shared" si="207"/>
        <v/>
      </c>
      <c r="I923" s="29" t="str">
        <f t="shared" si="208"/>
        <v/>
      </c>
      <c r="J923" s="30">
        <f t="shared" si="198"/>
        <v>0</v>
      </c>
      <c r="K923" s="31" t="str">
        <f t="shared" si="203"/>
        <v/>
      </c>
      <c r="L923" s="32">
        <f t="shared" si="199"/>
        <v>0</v>
      </c>
      <c r="M923" s="3">
        <f t="shared" si="200"/>
        <v>0</v>
      </c>
      <c r="N923" s="3" t="str">
        <f t="shared" si="204"/>
        <v/>
      </c>
      <c r="S923" s="3">
        <f t="shared" si="205"/>
        <v>0</v>
      </c>
      <c r="T923" s="33">
        <f>SUM($K$5:K923)</f>
        <v>230.46536368671605</v>
      </c>
      <c r="U923" s="34">
        <f t="shared" si="206"/>
        <v>0</v>
      </c>
      <c r="V923" s="35" t="str">
        <f t="shared" si="209"/>
        <v/>
      </c>
      <c r="W923" s="36">
        <f t="shared" si="201"/>
        <v>0</v>
      </c>
      <c r="X923" s="35" t="str">
        <f t="shared" si="202"/>
        <v/>
      </c>
      <c r="AA923"/>
      <c r="AB923"/>
      <c r="AC923"/>
      <c r="AD923"/>
      <c r="AE923"/>
    </row>
    <row r="924" spans="1:31" ht="14.4">
      <c r="A924"/>
      <c r="B924"/>
      <c r="C924"/>
      <c r="D924"/>
      <c r="E924" s="25" t="s">
        <v>61</v>
      </c>
      <c r="F924" s="26" t="str">
        <f t="shared" si="196"/>
        <v/>
      </c>
      <c r="G924" s="27" t="str">
        <f t="shared" si="197"/>
        <v/>
      </c>
      <c r="H924" s="37" t="str">
        <f t="shared" si="207"/>
        <v/>
      </c>
      <c r="I924" s="29" t="str">
        <f t="shared" si="208"/>
        <v/>
      </c>
      <c r="J924" s="30">
        <f t="shared" si="198"/>
        <v>0</v>
      </c>
      <c r="K924" s="31" t="str">
        <f t="shared" si="203"/>
        <v/>
      </c>
      <c r="L924" s="32">
        <f t="shared" si="199"/>
        <v>0</v>
      </c>
      <c r="M924" s="3">
        <f t="shared" si="200"/>
        <v>0</v>
      </c>
      <c r="N924" s="3" t="str">
        <f t="shared" si="204"/>
        <v/>
      </c>
      <c r="S924" s="3">
        <f t="shared" si="205"/>
        <v>0</v>
      </c>
      <c r="T924" s="33">
        <f>SUM($K$5:K924)</f>
        <v>230.46536368671605</v>
      </c>
      <c r="U924" s="34">
        <f t="shared" si="206"/>
        <v>0</v>
      </c>
      <c r="V924" s="35" t="str">
        <f t="shared" si="209"/>
        <v/>
      </c>
      <c r="W924" s="36">
        <f t="shared" si="201"/>
        <v>0</v>
      </c>
      <c r="X924" s="35" t="str">
        <f t="shared" si="202"/>
        <v/>
      </c>
      <c r="AA924"/>
      <c r="AB924"/>
      <c r="AC924"/>
      <c r="AD924"/>
      <c r="AE924"/>
    </row>
    <row r="925" spans="1:31" ht="14.4">
      <c r="A925"/>
      <c r="B925"/>
      <c r="C925"/>
      <c r="D925"/>
      <c r="E925" s="25" t="s">
        <v>61</v>
      </c>
      <c r="F925" s="26" t="str">
        <f t="shared" si="196"/>
        <v/>
      </c>
      <c r="G925" s="27" t="str">
        <f t="shared" si="197"/>
        <v/>
      </c>
      <c r="H925" s="37" t="str">
        <f t="shared" si="207"/>
        <v/>
      </c>
      <c r="I925" s="29" t="str">
        <f t="shared" si="208"/>
        <v/>
      </c>
      <c r="J925" s="30">
        <f t="shared" si="198"/>
        <v>0</v>
      </c>
      <c r="K925" s="31" t="str">
        <f t="shared" si="203"/>
        <v/>
      </c>
      <c r="L925" s="32">
        <f t="shared" si="199"/>
        <v>0</v>
      </c>
      <c r="M925" s="3">
        <f t="shared" si="200"/>
        <v>0</v>
      </c>
      <c r="N925" s="3" t="str">
        <f t="shared" si="204"/>
        <v/>
      </c>
      <c r="S925" s="3">
        <f t="shared" si="205"/>
        <v>0</v>
      </c>
      <c r="T925" s="33">
        <f>SUM($K$5:K925)</f>
        <v>230.46536368671605</v>
      </c>
      <c r="U925" s="34">
        <f t="shared" si="206"/>
        <v>0</v>
      </c>
      <c r="V925" s="35" t="str">
        <f t="shared" si="209"/>
        <v/>
      </c>
      <c r="W925" s="36">
        <f t="shared" si="201"/>
        <v>0</v>
      </c>
      <c r="X925" s="35" t="str">
        <f t="shared" si="202"/>
        <v/>
      </c>
      <c r="AA925"/>
      <c r="AB925"/>
      <c r="AC925"/>
      <c r="AD925"/>
      <c r="AE925"/>
    </row>
    <row r="926" spans="1:31" ht="14.4">
      <c r="A926"/>
      <c r="B926"/>
      <c r="C926"/>
      <c r="D926"/>
      <c r="E926" s="25" t="s">
        <v>61</v>
      </c>
      <c r="F926" s="26" t="str">
        <f t="shared" si="196"/>
        <v/>
      </c>
      <c r="G926" s="27" t="str">
        <f t="shared" si="197"/>
        <v/>
      </c>
      <c r="H926" s="37" t="str">
        <f t="shared" si="207"/>
        <v/>
      </c>
      <c r="I926" s="29" t="str">
        <f t="shared" si="208"/>
        <v/>
      </c>
      <c r="J926" s="30">
        <f t="shared" si="198"/>
        <v>0</v>
      </c>
      <c r="K926" s="31" t="str">
        <f t="shared" si="203"/>
        <v/>
      </c>
      <c r="L926" s="32">
        <f t="shared" si="199"/>
        <v>0</v>
      </c>
      <c r="M926" s="3">
        <f t="shared" si="200"/>
        <v>0</v>
      </c>
      <c r="N926" s="3" t="str">
        <f t="shared" si="204"/>
        <v/>
      </c>
      <c r="S926" s="3">
        <f t="shared" si="205"/>
        <v>0</v>
      </c>
      <c r="T926" s="33">
        <f>SUM($K$5:K926)</f>
        <v>230.46536368671605</v>
      </c>
      <c r="U926" s="34">
        <f t="shared" si="206"/>
        <v>0</v>
      </c>
      <c r="V926" s="35" t="str">
        <f t="shared" si="209"/>
        <v/>
      </c>
      <c r="W926" s="36">
        <f t="shared" si="201"/>
        <v>0</v>
      </c>
      <c r="X926" s="35" t="str">
        <f t="shared" si="202"/>
        <v/>
      </c>
      <c r="AA926"/>
      <c r="AB926"/>
      <c r="AC926"/>
      <c r="AD926"/>
      <c r="AE926"/>
    </row>
    <row r="927" spans="1:31" ht="14.4">
      <c r="A927"/>
      <c r="B927"/>
      <c r="C927"/>
      <c r="D927"/>
      <c r="E927" s="25" t="s">
        <v>61</v>
      </c>
      <c r="F927" s="26" t="str">
        <f t="shared" si="196"/>
        <v/>
      </c>
      <c r="G927" s="27" t="str">
        <f t="shared" si="197"/>
        <v/>
      </c>
      <c r="H927" s="37" t="str">
        <f t="shared" si="207"/>
        <v/>
      </c>
      <c r="I927" s="29" t="str">
        <f t="shared" si="208"/>
        <v/>
      </c>
      <c r="J927" s="30">
        <f t="shared" si="198"/>
        <v>0</v>
      </c>
      <c r="K927" s="31" t="str">
        <f t="shared" si="203"/>
        <v/>
      </c>
      <c r="L927" s="32">
        <f t="shared" si="199"/>
        <v>0</v>
      </c>
      <c r="M927" s="3">
        <f t="shared" si="200"/>
        <v>0</v>
      </c>
      <c r="N927" s="3" t="str">
        <f t="shared" si="204"/>
        <v/>
      </c>
      <c r="S927" s="3">
        <f t="shared" si="205"/>
        <v>0</v>
      </c>
      <c r="T927" s="33">
        <f>SUM($K$5:K927)</f>
        <v>230.46536368671605</v>
      </c>
      <c r="U927" s="34">
        <f t="shared" si="206"/>
        <v>0</v>
      </c>
      <c r="V927" s="35" t="str">
        <f t="shared" si="209"/>
        <v/>
      </c>
      <c r="W927" s="36">
        <f t="shared" si="201"/>
        <v>0</v>
      </c>
      <c r="X927" s="35" t="str">
        <f t="shared" si="202"/>
        <v/>
      </c>
      <c r="AA927"/>
      <c r="AB927"/>
      <c r="AC927"/>
      <c r="AD927"/>
      <c r="AE927"/>
    </row>
    <row r="928" spans="1:31" ht="14.4">
      <c r="A928"/>
      <c r="B928"/>
      <c r="C928"/>
      <c r="D928"/>
      <c r="E928" s="25" t="s">
        <v>61</v>
      </c>
      <c r="F928" s="26" t="str">
        <f t="shared" si="196"/>
        <v/>
      </c>
      <c r="G928" s="27" t="str">
        <f t="shared" si="197"/>
        <v/>
      </c>
      <c r="H928" s="37" t="str">
        <f t="shared" si="207"/>
        <v/>
      </c>
      <c r="I928" s="29" t="str">
        <f t="shared" si="208"/>
        <v/>
      </c>
      <c r="J928" s="30">
        <f t="shared" si="198"/>
        <v>0</v>
      </c>
      <c r="K928" s="31" t="str">
        <f t="shared" si="203"/>
        <v/>
      </c>
      <c r="L928" s="32">
        <f t="shared" si="199"/>
        <v>0</v>
      </c>
      <c r="M928" s="3">
        <f t="shared" si="200"/>
        <v>0</v>
      </c>
      <c r="N928" s="3" t="str">
        <f t="shared" si="204"/>
        <v/>
      </c>
      <c r="S928" s="3">
        <f t="shared" si="205"/>
        <v>0</v>
      </c>
      <c r="T928" s="33">
        <f>SUM($K$5:K928)</f>
        <v>230.46536368671605</v>
      </c>
      <c r="U928" s="34">
        <f t="shared" si="206"/>
        <v>0</v>
      </c>
      <c r="V928" s="35" t="str">
        <f t="shared" si="209"/>
        <v/>
      </c>
      <c r="W928" s="36">
        <f t="shared" si="201"/>
        <v>0</v>
      </c>
      <c r="X928" s="35" t="str">
        <f t="shared" si="202"/>
        <v/>
      </c>
      <c r="AA928"/>
      <c r="AB928"/>
      <c r="AC928"/>
      <c r="AD928"/>
      <c r="AE928"/>
    </row>
    <row r="929" spans="1:31" ht="14.4">
      <c r="A929"/>
      <c r="B929"/>
      <c r="C929"/>
      <c r="D929"/>
      <c r="E929" s="25" t="s">
        <v>61</v>
      </c>
      <c r="F929" s="26" t="str">
        <f t="shared" si="196"/>
        <v/>
      </c>
      <c r="G929" s="27" t="str">
        <f t="shared" si="197"/>
        <v/>
      </c>
      <c r="H929" s="37" t="str">
        <f t="shared" si="207"/>
        <v/>
      </c>
      <c r="I929" s="29" t="str">
        <f t="shared" si="208"/>
        <v/>
      </c>
      <c r="J929" s="30">
        <f t="shared" si="198"/>
        <v>0</v>
      </c>
      <c r="K929" s="31" t="str">
        <f t="shared" si="203"/>
        <v/>
      </c>
      <c r="L929" s="32">
        <f t="shared" si="199"/>
        <v>0</v>
      </c>
      <c r="M929" s="3">
        <f t="shared" si="200"/>
        <v>0</v>
      </c>
      <c r="N929" s="3" t="str">
        <f t="shared" si="204"/>
        <v/>
      </c>
      <c r="S929" s="3">
        <f t="shared" si="205"/>
        <v>0</v>
      </c>
      <c r="T929" s="33">
        <f>SUM($K$5:K929)</f>
        <v>230.46536368671605</v>
      </c>
      <c r="U929" s="34">
        <f t="shared" si="206"/>
        <v>0</v>
      </c>
      <c r="V929" s="35" t="str">
        <f t="shared" si="209"/>
        <v/>
      </c>
      <c r="W929" s="36">
        <f t="shared" si="201"/>
        <v>0</v>
      </c>
      <c r="X929" s="35" t="str">
        <f t="shared" si="202"/>
        <v/>
      </c>
      <c r="AA929"/>
      <c r="AB929"/>
      <c r="AC929"/>
      <c r="AD929"/>
      <c r="AE929"/>
    </row>
    <row r="930" spans="1:31" ht="14.4">
      <c r="A930"/>
      <c r="B930"/>
      <c r="C930"/>
      <c r="D930"/>
      <c r="E930" s="25" t="s">
        <v>61</v>
      </c>
      <c r="F930" s="26" t="str">
        <f t="shared" si="196"/>
        <v/>
      </c>
      <c r="G930" s="27" t="str">
        <f t="shared" si="197"/>
        <v/>
      </c>
      <c r="H930" s="37" t="str">
        <f t="shared" si="207"/>
        <v/>
      </c>
      <c r="I930" s="29" t="str">
        <f t="shared" si="208"/>
        <v/>
      </c>
      <c r="J930" s="30">
        <f t="shared" si="198"/>
        <v>0</v>
      </c>
      <c r="K930" s="31" t="str">
        <f t="shared" si="203"/>
        <v/>
      </c>
      <c r="L930" s="32">
        <f t="shared" si="199"/>
        <v>0</v>
      </c>
      <c r="M930" s="3">
        <f t="shared" si="200"/>
        <v>0</v>
      </c>
      <c r="N930" s="3" t="str">
        <f t="shared" si="204"/>
        <v/>
      </c>
      <c r="S930" s="3">
        <f t="shared" si="205"/>
        <v>0</v>
      </c>
      <c r="T930" s="33">
        <f>SUM($K$5:K930)</f>
        <v>230.46536368671605</v>
      </c>
      <c r="U930" s="34">
        <f t="shared" si="206"/>
        <v>0</v>
      </c>
      <c r="V930" s="35" t="str">
        <f t="shared" si="209"/>
        <v/>
      </c>
      <c r="W930" s="36">
        <f t="shared" si="201"/>
        <v>0</v>
      </c>
      <c r="X930" s="35" t="str">
        <f t="shared" si="202"/>
        <v/>
      </c>
      <c r="AA930"/>
      <c r="AB930"/>
      <c r="AC930"/>
      <c r="AD930"/>
      <c r="AE930"/>
    </row>
    <row r="931" spans="1:31" ht="14.4">
      <c r="A931"/>
      <c r="B931"/>
      <c r="C931"/>
      <c r="D931"/>
      <c r="E931" s="25" t="s">
        <v>61</v>
      </c>
      <c r="F931" s="26" t="str">
        <f t="shared" si="196"/>
        <v/>
      </c>
      <c r="G931" s="27" t="str">
        <f t="shared" si="197"/>
        <v/>
      </c>
      <c r="H931" s="37" t="str">
        <f t="shared" si="207"/>
        <v/>
      </c>
      <c r="I931" s="29" t="str">
        <f t="shared" si="208"/>
        <v/>
      </c>
      <c r="J931" s="30">
        <f t="shared" si="198"/>
        <v>0</v>
      </c>
      <c r="K931" s="31" t="str">
        <f t="shared" si="203"/>
        <v/>
      </c>
      <c r="L931" s="32">
        <f t="shared" si="199"/>
        <v>0</v>
      </c>
      <c r="M931" s="3">
        <f t="shared" si="200"/>
        <v>0</v>
      </c>
      <c r="N931" s="3" t="str">
        <f t="shared" si="204"/>
        <v/>
      </c>
      <c r="S931" s="3">
        <f t="shared" si="205"/>
        <v>0</v>
      </c>
      <c r="T931" s="33">
        <f>SUM($K$5:K931)</f>
        <v>230.46536368671605</v>
      </c>
      <c r="U931" s="34">
        <f t="shared" si="206"/>
        <v>0</v>
      </c>
      <c r="V931" s="35" t="str">
        <f t="shared" si="209"/>
        <v/>
      </c>
      <c r="W931" s="36">
        <f t="shared" si="201"/>
        <v>0</v>
      </c>
      <c r="X931" s="35" t="str">
        <f t="shared" si="202"/>
        <v/>
      </c>
      <c r="AA931"/>
      <c r="AB931"/>
      <c r="AC931"/>
      <c r="AD931"/>
      <c r="AE931"/>
    </row>
    <row r="932" spans="1:31" ht="14.4">
      <c r="A932"/>
      <c r="B932"/>
      <c r="C932"/>
      <c r="D932"/>
      <c r="E932" s="25" t="s">
        <v>61</v>
      </c>
      <c r="F932" s="26" t="str">
        <f t="shared" si="196"/>
        <v/>
      </c>
      <c r="G932" s="27" t="str">
        <f t="shared" si="197"/>
        <v/>
      </c>
      <c r="H932" s="37" t="str">
        <f t="shared" si="207"/>
        <v/>
      </c>
      <c r="I932" s="29" t="str">
        <f t="shared" si="208"/>
        <v/>
      </c>
      <c r="J932" s="30">
        <f t="shared" si="198"/>
        <v>0</v>
      </c>
      <c r="K932" s="31" t="str">
        <f t="shared" si="203"/>
        <v/>
      </c>
      <c r="L932" s="32">
        <f t="shared" si="199"/>
        <v>0</v>
      </c>
      <c r="M932" s="3">
        <f t="shared" si="200"/>
        <v>0</v>
      </c>
      <c r="N932" s="3" t="str">
        <f t="shared" si="204"/>
        <v/>
      </c>
      <c r="S932" s="3">
        <f t="shared" si="205"/>
        <v>0</v>
      </c>
      <c r="T932" s="33">
        <f>SUM($K$5:K932)</f>
        <v>230.46536368671605</v>
      </c>
      <c r="U932" s="34">
        <f t="shared" si="206"/>
        <v>0</v>
      </c>
      <c r="V932" s="35" t="str">
        <f t="shared" si="209"/>
        <v/>
      </c>
      <c r="W932" s="36">
        <f t="shared" si="201"/>
        <v>0</v>
      </c>
      <c r="X932" s="35" t="str">
        <f t="shared" si="202"/>
        <v/>
      </c>
      <c r="AA932"/>
      <c r="AB932"/>
      <c r="AC932"/>
      <c r="AD932"/>
      <c r="AE932"/>
    </row>
    <row r="933" spans="1:31" ht="14.4">
      <c r="A933"/>
      <c r="B933"/>
      <c r="C933"/>
      <c r="D933"/>
      <c r="E933" s="25" t="s">
        <v>61</v>
      </c>
      <c r="F933" s="26" t="str">
        <f t="shared" si="196"/>
        <v/>
      </c>
      <c r="G933" s="27" t="str">
        <f t="shared" si="197"/>
        <v/>
      </c>
      <c r="H933" s="37" t="str">
        <f t="shared" si="207"/>
        <v/>
      </c>
      <c r="I933" s="29" t="str">
        <f t="shared" si="208"/>
        <v/>
      </c>
      <c r="J933" s="30">
        <f t="shared" si="198"/>
        <v>0</v>
      </c>
      <c r="K933" s="31" t="str">
        <f t="shared" si="203"/>
        <v/>
      </c>
      <c r="L933" s="32">
        <f t="shared" si="199"/>
        <v>0</v>
      </c>
      <c r="M933" s="3">
        <f t="shared" si="200"/>
        <v>0</v>
      </c>
      <c r="N933" s="3" t="str">
        <f t="shared" si="204"/>
        <v/>
      </c>
      <c r="S933" s="3">
        <f t="shared" si="205"/>
        <v>0</v>
      </c>
      <c r="T933" s="33">
        <f>SUM($K$5:K933)</f>
        <v>230.46536368671605</v>
      </c>
      <c r="U933" s="34">
        <f t="shared" si="206"/>
        <v>0</v>
      </c>
      <c r="V933" s="35" t="str">
        <f t="shared" si="209"/>
        <v/>
      </c>
      <c r="W933" s="36">
        <f t="shared" si="201"/>
        <v>0</v>
      </c>
      <c r="X933" s="35" t="str">
        <f t="shared" si="202"/>
        <v/>
      </c>
      <c r="AA933"/>
      <c r="AB933"/>
      <c r="AC933"/>
      <c r="AD933"/>
      <c r="AE933"/>
    </row>
    <row r="934" spans="1:31" ht="14.4">
      <c r="A934"/>
      <c r="B934"/>
      <c r="C934"/>
      <c r="D934"/>
      <c r="E934" s="25" t="s">
        <v>61</v>
      </c>
      <c r="F934" s="26" t="str">
        <f t="shared" si="196"/>
        <v/>
      </c>
      <c r="G934" s="27" t="str">
        <f t="shared" si="197"/>
        <v/>
      </c>
      <c r="H934" s="37" t="str">
        <f t="shared" si="207"/>
        <v/>
      </c>
      <c r="I934" s="29" t="str">
        <f t="shared" si="208"/>
        <v/>
      </c>
      <c r="J934" s="30">
        <f t="shared" si="198"/>
        <v>0</v>
      </c>
      <c r="K934" s="31" t="str">
        <f t="shared" si="203"/>
        <v/>
      </c>
      <c r="L934" s="32">
        <f t="shared" si="199"/>
        <v>0</v>
      </c>
      <c r="M934" s="3">
        <f t="shared" si="200"/>
        <v>0</v>
      </c>
      <c r="N934" s="3" t="str">
        <f t="shared" si="204"/>
        <v/>
      </c>
      <c r="S934" s="3">
        <f t="shared" si="205"/>
        <v>0</v>
      </c>
      <c r="T934" s="33">
        <f>SUM($K$5:K934)</f>
        <v>230.46536368671605</v>
      </c>
      <c r="U934" s="34">
        <f t="shared" si="206"/>
        <v>0</v>
      </c>
      <c r="V934" s="35" t="str">
        <f t="shared" si="209"/>
        <v/>
      </c>
      <c r="W934" s="36">
        <f t="shared" si="201"/>
        <v>0</v>
      </c>
      <c r="X934" s="35" t="str">
        <f t="shared" si="202"/>
        <v/>
      </c>
      <c r="AA934"/>
      <c r="AB934"/>
      <c r="AC934"/>
      <c r="AD934"/>
      <c r="AE934"/>
    </row>
    <row r="935" spans="1:31" ht="14.4">
      <c r="A935"/>
      <c r="B935"/>
      <c r="C935"/>
      <c r="D935"/>
      <c r="E935" s="25" t="s">
        <v>61</v>
      </c>
      <c r="F935" s="26" t="str">
        <f t="shared" si="196"/>
        <v/>
      </c>
      <c r="G935" s="27" t="str">
        <f t="shared" si="197"/>
        <v/>
      </c>
      <c r="H935" s="37" t="str">
        <f t="shared" si="207"/>
        <v/>
      </c>
      <c r="I935" s="29" t="str">
        <f t="shared" si="208"/>
        <v/>
      </c>
      <c r="J935" s="30">
        <f t="shared" si="198"/>
        <v>0</v>
      </c>
      <c r="K935" s="31" t="str">
        <f t="shared" si="203"/>
        <v/>
      </c>
      <c r="L935" s="32">
        <f t="shared" si="199"/>
        <v>0</v>
      </c>
      <c r="M935" s="3">
        <f t="shared" si="200"/>
        <v>0</v>
      </c>
      <c r="N935" s="3" t="str">
        <f t="shared" si="204"/>
        <v/>
      </c>
      <c r="S935" s="3">
        <f t="shared" si="205"/>
        <v>0</v>
      </c>
      <c r="T935" s="33">
        <f>SUM($K$5:K935)</f>
        <v>230.46536368671605</v>
      </c>
      <c r="U935" s="34">
        <f t="shared" si="206"/>
        <v>0</v>
      </c>
      <c r="V935" s="35" t="str">
        <f t="shared" si="209"/>
        <v/>
      </c>
      <c r="W935" s="36">
        <f t="shared" si="201"/>
        <v>0</v>
      </c>
      <c r="X935" s="35" t="str">
        <f t="shared" si="202"/>
        <v/>
      </c>
      <c r="AA935"/>
      <c r="AB935"/>
      <c r="AC935"/>
      <c r="AD935"/>
      <c r="AE935"/>
    </row>
    <row r="936" spans="1:31" ht="14.4">
      <c r="A936"/>
      <c r="B936"/>
      <c r="C936"/>
      <c r="D936"/>
      <c r="E936" s="25" t="s">
        <v>61</v>
      </c>
      <c r="F936" s="26" t="str">
        <f t="shared" si="196"/>
        <v/>
      </c>
      <c r="G936" s="27" t="str">
        <f t="shared" si="197"/>
        <v/>
      </c>
      <c r="H936" s="37" t="str">
        <f t="shared" si="207"/>
        <v/>
      </c>
      <c r="I936" s="29" t="str">
        <f t="shared" si="208"/>
        <v/>
      </c>
      <c r="J936" s="30">
        <f t="shared" si="198"/>
        <v>0</v>
      </c>
      <c r="K936" s="31" t="str">
        <f t="shared" si="203"/>
        <v/>
      </c>
      <c r="L936" s="32">
        <f t="shared" si="199"/>
        <v>0</v>
      </c>
      <c r="M936" s="3">
        <f t="shared" si="200"/>
        <v>0</v>
      </c>
      <c r="N936" s="3" t="str">
        <f t="shared" si="204"/>
        <v/>
      </c>
      <c r="S936" s="3">
        <f t="shared" si="205"/>
        <v>0</v>
      </c>
      <c r="T936" s="33">
        <f>SUM($K$5:K936)</f>
        <v>230.46536368671605</v>
      </c>
      <c r="U936" s="34">
        <f t="shared" si="206"/>
        <v>0</v>
      </c>
      <c r="V936" s="35" t="str">
        <f t="shared" si="209"/>
        <v/>
      </c>
      <c r="W936" s="36">
        <f t="shared" si="201"/>
        <v>0</v>
      </c>
      <c r="X936" s="35" t="str">
        <f t="shared" si="202"/>
        <v/>
      </c>
      <c r="AA936"/>
      <c r="AB936"/>
      <c r="AC936"/>
      <c r="AD936"/>
      <c r="AE936"/>
    </row>
    <row r="937" spans="1:31" ht="14.4">
      <c r="A937"/>
      <c r="B937"/>
      <c r="C937"/>
      <c r="D937"/>
      <c r="E937" s="25" t="s">
        <v>61</v>
      </c>
      <c r="F937" s="26" t="str">
        <f t="shared" si="196"/>
        <v/>
      </c>
      <c r="G937" s="27" t="str">
        <f t="shared" si="197"/>
        <v/>
      </c>
      <c r="H937" s="37" t="str">
        <f t="shared" si="207"/>
        <v/>
      </c>
      <c r="I937" s="29" t="str">
        <f t="shared" si="208"/>
        <v/>
      </c>
      <c r="J937" s="30">
        <f t="shared" si="198"/>
        <v>0</v>
      </c>
      <c r="K937" s="31" t="str">
        <f t="shared" si="203"/>
        <v/>
      </c>
      <c r="L937" s="32">
        <f t="shared" si="199"/>
        <v>0</v>
      </c>
      <c r="M937" s="3">
        <f t="shared" si="200"/>
        <v>0</v>
      </c>
      <c r="N937" s="3" t="str">
        <f t="shared" si="204"/>
        <v/>
      </c>
      <c r="S937" s="3">
        <f t="shared" si="205"/>
        <v>0</v>
      </c>
      <c r="T937" s="33">
        <f>SUM($K$5:K937)</f>
        <v>230.46536368671605</v>
      </c>
      <c r="U937" s="34">
        <f t="shared" si="206"/>
        <v>0</v>
      </c>
      <c r="V937" s="35" t="str">
        <f t="shared" si="209"/>
        <v/>
      </c>
      <c r="W937" s="36">
        <f t="shared" si="201"/>
        <v>0</v>
      </c>
      <c r="X937" s="35" t="str">
        <f t="shared" si="202"/>
        <v/>
      </c>
      <c r="AA937"/>
      <c r="AB937"/>
      <c r="AC937"/>
      <c r="AD937"/>
      <c r="AE937"/>
    </row>
    <row r="938" spans="1:31" ht="14.4">
      <c r="A938"/>
      <c r="B938"/>
      <c r="C938"/>
      <c r="D938"/>
      <c r="E938" s="25" t="s">
        <v>61</v>
      </c>
      <c r="F938" s="26" t="str">
        <f t="shared" si="196"/>
        <v/>
      </c>
      <c r="G938" s="27" t="str">
        <f t="shared" si="197"/>
        <v/>
      </c>
      <c r="H938" s="37" t="str">
        <f t="shared" si="207"/>
        <v/>
      </c>
      <c r="I938" s="29" t="str">
        <f t="shared" si="208"/>
        <v/>
      </c>
      <c r="J938" s="30">
        <f t="shared" si="198"/>
        <v>0</v>
      </c>
      <c r="K938" s="31" t="str">
        <f t="shared" si="203"/>
        <v/>
      </c>
      <c r="L938" s="32">
        <f t="shared" si="199"/>
        <v>0</v>
      </c>
      <c r="M938" s="3">
        <f t="shared" si="200"/>
        <v>0</v>
      </c>
      <c r="N938" s="3" t="str">
        <f t="shared" si="204"/>
        <v/>
      </c>
      <c r="S938" s="3">
        <f t="shared" si="205"/>
        <v>0</v>
      </c>
      <c r="T938" s="33">
        <f>SUM($K$5:K938)</f>
        <v>230.46536368671605</v>
      </c>
      <c r="U938" s="34">
        <f t="shared" si="206"/>
        <v>0</v>
      </c>
      <c r="V938" s="35" t="str">
        <f t="shared" si="209"/>
        <v/>
      </c>
      <c r="W938" s="36">
        <f t="shared" si="201"/>
        <v>0</v>
      </c>
      <c r="X938" s="35" t="str">
        <f t="shared" si="202"/>
        <v/>
      </c>
      <c r="AA938"/>
      <c r="AB938"/>
      <c r="AC938"/>
      <c r="AD938"/>
      <c r="AE938"/>
    </row>
    <row r="939" spans="1:31" ht="14.4">
      <c r="A939"/>
      <c r="B939"/>
      <c r="C939"/>
      <c r="D939"/>
      <c r="E939" s="25" t="s">
        <v>61</v>
      </c>
      <c r="F939" s="26" t="str">
        <f t="shared" si="196"/>
        <v/>
      </c>
      <c r="G939" s="27" t="str">
        <f t="shared" si="197"/>
        <v/>
      </c>
      <c r="H939" s="37" t="str">
        <f t="shared" si="207"/>
        <v/>
      </c>
      <c r="I939" s="29" t="str">
        <f t="shared" si="208"/>
        <v/>
      </c>
      <c r="J939" s="30">
        <f t="shared" si="198"/>
        <v>0</v>
      </c>
      <c r="K939" s="31" t="str">
        <f t="shared" si="203"/>
        <v/>
      </c>
      <c r="L939" s="32">
        <f t="shared" si="199"/>
        <v>0</v>
      </c>
      <c r="M939" s="3">
        <f t="shared" si="200"/>
        <v>0</v>
      </c>
      <c r="N939" s="3" t="str">
        <f t="shared" si="204"/>
        <v/>
      </c>
      <c r="S939" s="3">
        <f t="shared" si="205"/>
        <v>0</v>
      </c>
      <c r="T939" s="33">
        <f>SUM($K$5:K939)</f>
        <v>230.46536368671605</v>
      </c>
      <c r="U939" s="34">
        <f t="shared" si="206"/>
        <v>0</v>
      </c>
      <c r="V939" s="35" t="str">
        <f t="shared" si="209"/>
        <v/>
      </c>
      <c r="W939" s="36">
        <f t="shared" si="201"/>
        <v>0</v>
      </c>
      <c r="X939" s="35" t="str">
        <f t="shared" si="202"/>
        <v/>
      </c>
      <c r="AA939"/>
      <c r="AB939"/>
      <c r="AC939"/>
      <c r="AD939"/>
      <c r="AE939"/>
    </row>
    <row r="940" spans="1:31" ht="14.4">
      <c r="A940"/>
      <c r="B940"/>
      <c r="C940"/>
      <c r="D940"/>
      <c r="E940" s="25" t="s">
        <v>61</v>
      </c>
      <c r="F940" s="26" t="str">
        <f t="shared" si="196"/>
        <v/>
      </c>
      <c r="G940" s="27" t="str">
        <f t="shared" si="197"/>
        <v/>
      </c>
      <c r="H940" s="37" t="str">
        <f t="shared" si="207"/>
        <v/>
      </c>
      <c r="I940" s="29" t="str">
        <f t="shared" si="208"/>
        <v/>
      </c>
      <c r="J940" s="30">
        <f t="shared" si="198"/>
        <v>0</v>
      </c>
      <c r="K940" s="31" t="str">
        <f t="shared" si="203"/>
        <v/>
      </c>
      <c r="L940" s="32">
        <f t="shared" si="199"/>
        <v>0</v>
      </c>
      <c r="M940" s="3">
        <f t="shared" si="200"/>
        <v>0</v>
      </c>
      <c r="N940" s="3" t="str">
        <f t="shared" si="204"/>
        <v/>
      </c>
      <c r="S940" s="3">
        <f t="shared" si="205"/>
        <v>0</v>
      </c>
      <c r="T940" s="33">
        <f>SUM($K$5:K940)</f>
        <v>230.46536368671605</v>
      </c>
      <c r="U940" s="34">
        <f t="shared" si="206"/>
        <v>0</v>
      </c>
      <c r="V940" s="35" t="str">
        <f t="shared" si="209"/>
        <v/>
      </c>
      <c r="W940" s="36">
        <f t="shared" si="201"/>
        <v>0</v>
      </c>
      <c r="X940" s="35" t="str">
        <f t="shared" si="202"/>
        <v/>
      </c>
      <c r="AA940"/>
      <c r="AB940"/>
      <c r="AC940"/>
      <c r="AD940"/>
      <c r="AE940"/>
    </row>
    <row r="941" spans="1:31" ht="14.4">
      <c r="A941"/>
      <c r="B941"/>
      <c r="C941"/>
      <c r="D941"/>
      <c r="E941" s="25" t="s">
        <v>61</v>
      </c>
      <c r="F941" s="26" t="str">
        <f t="shared" si="196"/>
        <v/>
      </c>
      <c r="G941" s="27" t="str">
        <f t="shared" si="197"/>
        <v/>
      </c>
      <c r="H941" s="37" t="str">
        <f t="shared" si="207"/>
        <v/>
      </c>
      <c r="I941" s="29" t="str">
        <f t="shared" si="208"/>
        <v/>
      </c>
      <c r="J941" s="30">
        <f t="shared" si="198"/>
        <v>0</v>
      </c>
      <c r="K941" s="31" t="str">
        <f t="shared" si="203"/>
        <v/>
      </c>
      <c r="L941" s="32">
        <f t="shared" si="199"/>
        <v>0</v>
      </c>
      <c r="M941" s="3">
        <f t="shared" si="200"/>
        <v>0</v>
      </c>
      <c r="N941" s="3" t="str">
        <f t="shared" si="204"/>
        <v/>
      </c>
      <c r="S941" s="3">
        <f t="shared" si="205"/>
        <v>0</v>
      </c>
      <c r="T941" s="33">
        <f>SUM($K$5:K941)</f>
        <v>230.46536368671605</v>
      </c>
      <c r="U941" s="34">
        <f t="shared" si="206"/>
        <v>0</v>
      </c>
      <c r="V941" s="35" t="str">
        <f t="shared" si="209"/>
        <v/>
      </c>
      <c r="W941" s="36">
        <f t="shared" si="201"/>
        <v>0</v>
      </c>
      <c r="X941" s="35" t="str">
        <f t="shared" si="202"/>
        <v/>
      </c>
      <c r="AA941"/>
      <c r="AB941"/>
      <c r="AC941"/>
      <c r="AD941"/>
      <c r="AE941"/>
    </row>
    <row r="942" spans="1:31" ht="14.4">
      <c r="A942"/>
      <c r="B942"/>
      <c r="C942"/>
      <c r="D942"/>
      <c r="E942" s="25" t="s">
        <v>61</v>
      </c>
      <c r="F942" s="26" t="str">
        <f t="shared" si="196"/>
        <v/>
      </c>
      <c r="G942" s="27" t="str">
        <f t="shared" si="197"/>
        <v/>
      </c>
      <c r="H942" s="37" t="str">
        <f t="shared" si="207"/>
        <v/>
      </c>
      <c r="I942" s="29" t="str">
        <f t="shared" si="208"/>
        <v/>
      </c>
      <c r="J942" s="30">
        <f t="shared" si="198"/>
        <v>0</v>
      </c>
      <c r="K942" s="31" t="str">
        <f t="shared" si="203"/>
        <v/>
      </c>
      <c r="L942" s="32">
        <f t="shared" si="199"/>
        <v>0</v>
      </c>
      <c r="M942" s="3">
        <f t="shared" si="200"/>
        <v>0</v>
      </c>
      <c r="N942" s="3" t="str">
        <f t="shared" si="204"/>
        <v/>
      </c>
      <c r="S942" s="3">
        <f t="shared" si="205"/>
        <v>0</v>
      </c>
      <c r="T942" s="33">
        <f>SUM($K$5:K942)</f>
        <v>230.46536368671605</v>
      </c>
      <c r="U942" s="34">
        <f t="shared" si="206"/>
        <v>0</v>
      </c>
      <c r="V942" s="35" t="str">
        <f t="shared" si="209"/>
        <v/>
      </c>
      <c r="W942" s="36">
        <f t="shared" si="201"/>
        <v>0</v>
      </c>
      <c r="X942" s="35" t="str">
        <f t="shared" si="202"/>
        <v/>
      </c>
      <c r="AA942"/>
      <c r="AB942"/>
      <c r="AC942"/>
      <c r="AD942"/>
      <c r="AE942"/>
    </row>
    <row r="943" spans="1:31" ht="14.4">
      <c r="A943"/>
      <c r="B943"/>
      <c r="C943"/>
      <c r="D943"/>
      <c r="E943" s="25" t="s">
        <v>61</v>
      </c>
      <c r="F943" s="26" t="str">
        <f t="shared" si="196"/>
        <v/>
      </c>
      <c r="G943" s="27" t="str">
        <f t="shared" si="197"/>
        <v/>
      </c>
      <c r="H943" s="37" t="str">
        <f t="shared" si="207"/>
        <v/>
      </c>
      <c r="I943" s="29" t="str">
        <f t="shared" si="208"/>
        <v/>
      </c>
      <c r="J943" s="30">
        <f t="shared" si="198"/>
        <v>0</v>
      </c>
      <c r="K943" s="31" t="str">
        <f t="shared" si="203"/>
        <v/>
      </c>
      <c r="L943" s="32">
        <f t="shared" si="199"/>
        <v>0</v>
      </c>
      <c r="M943" s="3">
        <f t="shared" si="200"/>
        <v>0</v>
      </c>
      <c r="N943" s="3" t="str">
        <f t="shared" si="204"/>
        <v/>
      </c>
      <c r="S943" s="3">
        <f t="shared" si="205"/>
        <v>0</v>
      </c>
      <c r="T943" s="33">
        <f>SUM($K$5:K943)</f>
        <v>230.46536368671605</v>
      </c>
      <c r="U943" s="34">
        <f t="shared" si="206"/>
        <v>0</v>
      </c>
      <c r="V943" s="35" t="str">
        <f t="shared" si="209"/>
        <v/>
      </c>
      <c r="W943" s="36">
        <f t="shared" si="201"/>
        <v>0</v>
      </c>
      <c r="X943" s="35" t="str">
        <f t="shared" si="202"/>
        <v/>
      </c>
      <c r="AA943"/>
      <c r="AB943"/>
      <c r="AC943"/>
      <c r="AD943"/>
      <c r="AE943"/>
    </row>
    <row r="944" spans="1:31" ht="14.4">
      <c r="A944"/>
      <c r="B944"/>
      <c r="C944"/>
      <c r="D944"/>
      <c r="E944" s="25" t="s">
        <v>61</v>
      </c>
      <c r="F944" s="26" t="str">
        <f t="shared" si="196"/>
        <v/>
      </c>
      <c r="G944" s="27" t="str">
        <f t="shared" si="197"/>
        <v/>
      </c>
      <c r="H944" s="37" t="str">
        <f t="shared" si="207"/>
        <v/>
      </c>
      <c r="I944" s="29" t="str">
        <f t="shared" si="208"/>
        <v/>
      </c>
      <c r="J944" s="30">
        <f t="shared" si="198"/>
        <v>0</v>
      </c>
      <c r="K944" s="31" t="str">
        <f t="shared" si="203"/>
        <v/>
      </c>
      <c r="L944" s="32">
        <f t="shared" si="199"/>
        <v>0</v>
      </c>
      <c r="M944" s="3">
        <f t="shared" si="200"/>
        <v>0</v>
      </c>
      <c r="N944" s="3" t="str">
        <f t="shared" si="204"/>
        <v/>
      </c>
      <c r="S944" s="3">
        <f t="shared" si="205"/>
        <v>0</v>
      </c>
      <c r="T944" s="33">
        <f>SUM($K$5:K944)</f>
        <v>230.46536368671605</v>
      </c>
      <c r="U944" s="34">
        <f t="shared" si="206"/>
        <v>0</v>
      </c>
      <c r="V944" s="35" t="str">
        <f t="shared" si="209"/>
        <v/>
      </c>
      <c r="W944" s="36">
        <f t="shared" si="201"/>
        <v>0</v>
      </c>
      <c r="X944" s="35" t="str">
        <f t="shared" si="202"/>
        <v/>
      </c>
      <c r="AA944"/>
      <c r="AB944"/>
      <c r="AC944"/>
      <c r="AD944"/>
      <c r="AE944"/>
    </row>
    <row r="945" spans="1:31" ht="14.4">
      <c r="A945"/>
      <c r="B945"/>
      <c r="C945"/>
      <c r="D945"/>
      <c r="E945" s="25" t="s">
        <v>61</v>
      </c>
      <c r="F945" s="26" t="str">
        <f t="shared" si="196"/>
        <v/>
      </c>
      <c r="G945" s="27" t="str">
        <f t="shared" si="197"/>
        <v/>
      </c>
      <c r="H945" s="37" t="str">
        <f t="shared" si="207"/>
        <v/>
      </c>
      <c r="I945" s="29" t="str">
        <f t="shared" si="208"/>
        <v/>
      </c>
      <c r="J945" s="30">
        <f t="shared" si="198"/>
        <v>0</v>
      </c>
      <c r="K945" s="31" t="str">
        <f t="shared" si="203"/>
        <v/>
      </c>
      <c r="L945" s="32">
        <f t="shared" si="199"/>
        <v>0</v>
      </c>
      <c r="M945" s="3">
        <f t="shared" si="200"/>
        <v>0</v>
      </c>
      <c r="N945" s="3" t="str">
        <f t="shared" si="204"/>
        <v/>
      </c>
      <c r="S945" s="3">
        <f t="shared" si="205"/>
        <v>0</v>
      </c>
      <c r="T945" s="33">
        <f>SUM($K$5:K945)</f>
        <v>230.46536368671605</v>
      </c>
      <c r="U945" s="34">
        <f t="shared" si="206"/>
        <v>0</v>
      </c>
      <c r="V945" s="35" t="str">
        <f t="shared" si="209"/>
        <v/>
      </c>
      <c r="W945" s="36">
        <f t="shared" si="201"/>
        <v>0</v>
      </c>
      <c r="X945" s="35" t="str">
        <f t="shared" si="202"/>
        <v/>
      </c>
      <c r="AA945"/>
      <c r="AB945"/>
      <c r="AC945"/>
      <c r="AD945"/>
      <c r="AE945"/>
    </row>
    <row r="946" spans="1:31" ht="14.4">
      <c r="A946"/>
      <c r="B946"/>
      <c r="C946"/>
      <c r="D946"/>
      <c r="E946" s="25" t="s">
        <v>61</v>
      </c>
      <c r="F946" s="26" t="str">
        <f t="shared" si="196"/>
        <v/>
      </c>
      <c r="G946" s="27" t="str">
        <f t="shared" si="197"/>
        <v/>
      </c>
      <c r="H946" s="37" t="str">
        <f t="shared" si="207"/>
        <v/>
      </c>
      <c r="I946" s="29" t="str">
        <f t="shared" si="208"/>
        <v/>
      </c>
      <c r="J946" s="30">
        <f t="shared" si="198"/>
        <v>0</v>
      </c>
      <c r="K946" s="31" t="str">
        <f t="shared" si="203"/>
        <v/>
      </c>
      <c r="L946" s="32">
        <f t="shared" si="199"/>
        <v>0</v>
      </c>
      <c r="M946" s="3">
        <f t="shared" si="200"/>
        <v>0</v>
      </c>
      <c r="N946" s="3" t="str">
        <f t="shared" si="204"/>
        <v/>
      </c>
      <c r="S946" s="3">
        <f t="shared" si="205"/>
        <v>0</v>
      </c>
      <c r="T946" s="33">
        <f>SUM($K$5:K946)</f>
        <v>230.46536368671605</v>
      </c>
      <c r="U946" s="34">
        <f t="shared" si="206"/>
        <v>0</v>
      </c>
      <c r="V946" s="35" t="str">
        <f t="shared" si="209"/>
        <v/>
      </c>
      <c r="W946" s="36">
        <f t="shared" si="201"/>
        <v>0</v>
      </c>
      <c r="X946" s="35" t="str">
        <f t="shared" si="202"/>
        <v/>
      </c>
      <c r="AA946"/>
      <c r="AB946"/>
      <c r="AC946"/>
      <c r="AD946"/>
      <c r="AE946"/>
    </row>
    <row r="947" spans="1:31" ht="14.4">
      <c r="A947"/>
      <c r="B947"/>
      <c r="C947"/>
      <c r="D947"/>
      <c r="E947" s="25" t="s">
        <v>61</v>
      </c>
      <c r="F947" s="26" t="str">
        <f t="shared" si="196"/>
        <v/>
      </c>
      <c r="G947" s="27" t="str">
        <f t="shared" si="197"/>
        <v/>
      </c>
      <c r="H947" s="37" t="str">
        <f t="shared" si="207"/>
        <v/>
      </c>
      <c r="I947" s="29" t="str">
        <f t="shared" si="208"/>
        <v/>
      </c>
      <c r="J947" s="30">
        <f t="shared" si="198"/>
        <v>0</v>
      </c>
      <c r="K947" s="31" t="str">
        <f t="shared" si="203"/>
        <v/>
      </c>
      <c r="L947" s="32">
        <f t="shared" si="199"/>
        <v>0</v>
      </c>
      <c r="M947" s="3">
        <f t="shared" si="200"/>
        <v>0</v>
      </c>
      <c r="N947" s="3" t="str">
        <f t="shared" si="204"/>
        <v/>
      </c>
      <c r="S947" s="3">
        <f t="shared" si="205"/>
        <v>0</v>
      </c>
      <c r="T947" s="33">
        <f>SUM($K$5:K947)</f>
        <v>230.46536368671605</v>
      </c>
      <c r="U947" s="34">
        <f t="shared" si="206"/>
        <v>0</v>
      </c>
      <c r="V947" s="35" t="str">
        <f t="shared" si="209"/>
        <v/>
      </c>
      <c r="W947" s="36">
        <f t="shared" si="201"/>
        <v>0</v>
      </c>
      <c r="X947" s="35" t="str">
        <f t="shared" si="202"/>
        <v/>
      </c>
      <c r="AA947"/>
      <c r="AB947"/>
      <c r="AC947"/>
      <c r="AD947"/>
      <c r="AE947"/>
    </row>
    <row r="948" spans="1:31" ht="14.4">
      <c r="A948"/>
      <c r="B948"/>
      <c r="C948"/>
      <c r="D948"/>
      <c r="E948" s="25" t="s">
        <v>61</v>
      </c>
      <c r="F948" s="26" t="str">
        <f t="shared" si="196"/>
        <v/>
      </c>
      <c r="G948" s="27" t="str">
        <f t="shared" si="197"/>
        <v/>
      </c>
      <c r="H948" s="37" t="str">
        <f t="shared" si="207"/>
        <v/>
      </c>
      <c r="I948" s="29" t="str">
        <f t="shared" si="208"/>
        <v/>
      </c>
      <c r="J948" s="30">
        <f t="shared" si="198"/>
        <v>0</v>
      </c>
      <c r="K948" s="31" t="str">
        <f t="shared" si="203"/>
        <v/>
      </c>
      <c r="L948" s="32">
        <f t="shared" si="199"/>
        <v>0</v>
      </c>
      <c r="M948" s="3">
        <f t="shared" si="200"/>
        <v>0</v>
      </c>
      <c r="N948" s="3" t="str">
        <f t="shared" si="204"/>
        <v/>
      </c>
      <c r="S948" s="3">
        <f t="shared" si="205"/>
        <v>0</v>
      </c>
      <c r="T948" s="33">
        <f>SUM($K$5:K948)</f>
        <v>230.46536368671605</v>
      </c>
      <c r="U948" s="34">
        <f t="shared" si="206"/>
        <v>0</v>
      </c>
      <c r="V948" s="35" t="str">
        <f t="shared" si="209"/>
        <v/>
      </c>
      <c r="W948" s="36">
        <f t="shared" si="201"/>
        <v>0</v>
      </c>
      <c r="X948" s="35" t="str">
        <f t="shared" si="202"/>
        <v/>
      </c>
      <c r="AA948"/>
      <c r="AB948"/>
      <c r="AC948"/>
      <c r="AD948"/>
      <c r="AE948"/>
    </row>
    <row r="949" spans="1:31" ht="14.4">
      <c r="A949"/>
      <c r="B949"/>
      <c r="C949"/>
      <c r="D949"/>
      <c r="E949" s="25" t="s">
        <v>61</v>
      </c>
      <c r="F949" s="26" t="str">
        <f t="shared" si="196"/>
        <v/>
      </c>
      <c r="G949" s="27" t="str">
        <f t="shared" si="197"/>
        <v/>
      </c>
      <c r="H949" s="37" t="str">
        <f t="shared" si="207"/>
        <v/>
      </c>
      <c r="I949" s="29" t="str">
        <f t="shared" si="208"/>
        <v/>
      </c>
      <c r="J949" s="30">
        <f t="shared" si="198"/>
        <v>0</v>
      </c>
      <c r="K949" s="31" t="str">
        <f t="shared" si="203"/>
        <v/>
      </c>
      <c r="L949" s="32">
        <f t="shared" si="199"/>
        <v>0</v>
      </c>
      <c r="M949" s="3">
        <f t="shared" si="200"/>
        <v>0</v>
      </c>
      <c r="N949" s="3" t="str">
        <f t="shared" si="204"/>
        <v/>
      </c>
      <c r="S949" s="3">
        <f t="shared" si="205"/>
        <v>0</v>
      </c>
      <c r="T949" s="33">
        <f>SUM($K$5:K949)</f>
        <v>230.46536368671605</v>
      </c>
      <c r="U949" s="34">
        <f t="shared" si="206"/>
        <v>0</v>
      </c>
      <c r="V949" s="35" t="str">
        <f t="shared" si="209"/>
        <v/>
      </c>
      <c r="W949" s="36">
        <f t="shared" si="201"/>
        <v>0</v>
      </c>
      <c r="X949" s="35" t="str">
        <f t="shared" si="202"/>
        <v/>
      </c>
      <c r="AA949"/>
      <c r="AB949"/>
      <c r="AC949"/>
      <c r="AD949"/>
      <c r="AE949"/>
    </row>
    <row r="950" spans="1:31" ht="14.4">
      <c r="A950"/>
      <c r="B950"/>
      <c r="C950"/>
      <c r="D950"/>
      <c r="E950" s="25" t="s">
        <v>61</v>
      </c>
      <c r="F950" s="26" t="str">
        <f t="shared" si="196"/>
        <v/>
      </c>
      <c r="G950" s="27" t="str">
        <f t="shared" si="197"/>
        <v/>
      </c>
      <c r="H950" s="37" t="str">
        <f t="shared" si="207"/>
        <v/>
      </c>
      <c r="I950" s="29" t="str">
        <f t="shared" si="208"/>
        <v/>
      </c>
      <c r="J950" s="30">
        <f t="shared" si="198"/>
        <v>0</v>
      </c>
      <c r="K950" s="31" t="str">
        <f t="shared" si="203"/>
        <v/>
      </c>
      <c r="L950" s="32">
        <f t="shared" si="199"/>
        <v>0</v>
      </c>
      <c r="M950" s="3">
        <f t="shared" si="200"/>
        <v>0</v>
      </c>
      <c r="N950" s="3" t="str">
        <f t="shared" si="204"/>
        <v/>
      </c>
      <c r="S950" s="3">
        <f t="shared" si="205"/>
        <v>0</v>
      </c>
      <c r="T950" s="33">
        <f>SUM($K$5:K950)</f>
        <v>230.46536368671605</v>
      </c>
      <c r="U950" s="34">
        <f t="shared" si="206"/>
        <v>0</v>
      </c>
      <c r="V950" s="35" t="str">
        <f t="shared" si="209"/>
        <v/>
      </c>
      <c r="W950" s="36">
        <f t="shared" si="201"/>
        <v>0</v>
      </c>
      <c r="X950" s="35" t="str">
        <f t="shared" si="202"/>
        <v/>
      </c>
      <c r="AA950"/>
      <c r="AB950"/>
      <c r="AC950"/>
      <c r="AD950"/>
      <c r="AE950"/>
    </row>
    <row r="951" spans="1:31" ht="14.4">
      <c r="A951"/>
      <c r="B951"/>
      <c r="C951"/>
      <c r="D951"/>
      <c r="E951" s="25" t="s">
        <v>61</v>
      </c>
      <c r="F951" s="26" t="str">
        <f t="shared" si="196"/>
        <v/>
      </c>
      <c r="G951" s="27" t="str">
        <f t="shared" si="197"/>
        <v/>
      </c>
      <c r="H951" s="37" t="str">
        <f t="shared" si="207"/>
        <v/>
      </c>
      <c r="I951" s="29" t="str">
        <f t="shared" si="208"/>
        <v/>
      </c>
      <c r="J951" s="30">
        <f t="shared" si="198"/>
        <v>0</v>
      </c>
      <c r="K951" s="31" t="str">
        <f t="shared" si="203"/>
        <v/>
      </c>
      <c r="L951" s="32">
        <f t="shared" si="199"/>
        <v>0</v>
      </c>
      <c r="M951" s="3">
        <f t="shared" si="200"/>
        <v>0</v>
      </c>
      <c r="N951" s="3" t="str">
        <f t="shared" si="204"/>
        <v/>
      </c>
      <c r="S951" s="3">
        <f t="shared" si="205"/>
        <v>0</v>
      </c>
      <c r="T951" s="33">
        <f>SUM($K$5:K951)</f>
        <v>230.46536368671605</v>
      </c>
      <c r="U951" s="34">
        <f t="shared" si="206"/>
        <v>0</v>
      </c>
      <c r="V951" s="35" t="str">
        <f t="shared" si="209"/>
        <v/>
      </c>
      <c r="W951" s="36">
        <f t="shared" si="201"/>
        <v>0</v>
      </c>
      <c r="X951" s="35" t="str">
        <f t="shared" si="202"/>
        <v/>
      </c>
      <c r="AA951"/>
      <c r="AB951"/>
      <c r="AC951"/>
      <c r="AD951"/>
      <c r="AE951"/>
    </row>
    <row r="952" spans="1:31" ht="14.4">
      <c r="A952"/>
      <c r="B952"/>
      <c r="C952"/>
      <c r="D952"/>
      <c r="E952" s="25" t="s">
        <v>61</v>
      </c>
      <c r="F952" s="26" t="str">
        <f t="shared" si="196"/>
        <v/>
      </c>
      <c r="G952" s="27" t="str">
        <f t="shared" si="197"/>
        <v/>
      </c>
      <c r="H952" s="37" t="str">
        <f t="shared" si="207"/>
        <v/>
      </c>
      <c r="I952" s="29" t="str">
        <f t="shared" si="208"/>
        <v/>
      </c>
      <c r="J952" s="30">
        <f t="shared" si="198"/>
        <v>0</v>
      </c>
      <c r="K952" s="31" t="str">
        <f t="shared" si="203"/>
        <v/>
      </c>
      <c r="L952" s="32">
        <f t="shared" si="199"/>
        <v>0</v>
      </c>
      <c r="M952" s="3">
        <f t="shared" si="200"/>
        <v>0</v>
      </c>
      <c r="N952" s="3" t="str">
        <f t="shared" si="204"/>
        <v/>
      </c>
      <c r="S952" s="3">
        <f t="shared" si="205"/>
        <v>0</v>
      </c>
      <c r="T952" s="33">
        <f>SUM($K$5:K952)</f>
        <v>230.46536368671605</v>
      </c>
      <c r="U952" s="34">
        <f t="shared" si="206"/>
        <v>0</v>
      </c>
      <c r="V952" s="35" t="str">
        <f t="shared" si="209"/>
        <v/>
      </c>
      <c r="W952" s="36">
        <f t="shared" si="201"/>
        <v>0</v>
      </c>
      <c r="X952" s="35" t="str">
        <f t="shared" si="202"/>
        <v/>
      </c>
      <c r="AA952"/>
      <c r="AB952"/>
      <c r="AC952"/>
      <c r="AD952"/>
      <c r="AE952"/>
    </row>
    <row r="953" spans="1:31" ht="14.4">
      <c r="A953"/>
      <c r="B953"/>
      <c r="C953"/>
      <c r="D953"/>
      <c r="E953" s="25" t="s">
        <v>61</v>
      </c>
      <c r="F953" s="26" t="str">
        <f t="shared" si="196"/>
        <v/>
      </c>
      <c r="G953" s="27" t="str">
        <f t="shared" si="197"/>
        <v/>
      </c>
      <c r="H953" s="37" t="str">
        <f t="shared" si="207"/>
        <v/>
      </c>
      <c r="I953" s="29" t="str">
        <f t="shared" si="208"/>
        <v/>
      </c>
      <c r="J953" s="30">
        <f t="shared" si="198"/>
        <v>0</v>
      </c>
      <c r="K953" s="31" t="str">
        <f t="shared" si="203"/>
        <v/>
      </c>
      <c r="L953" s="32">
        <f t="shared" si="199"/>
        <v>0</v>
      </c>
      <c r="M953" s="3">
        <f t="shared" si="200"/>
        <v>0</v>
      </c>
      <c r="N953" s="3" t="str">
        <f t="shared" si="204"/>
        <v/>
      </c>
      <c r="S953" s="3">
        <f t="shared" si="205"/>
        <v>0</v>
      </c>
      <c r="T953" s="33">
        <f>SUM($K$5:K953)</f>
        <v>230.46536368671605</v>
      </c>
      <c r="U953" s="34">
        <f t="shared" si="206"/>
        <v>0</v>
      </c>
      <c r="V953" s="35" t="str">
        <f t="shared" si="209"/>
        <v/>
      </c>
      <c r="W953" s="36">
        <f t="shared" si="201"/>
        <v>0</v>
      </c>
      <c r="X953" s="35" t="str">
        <f t="shared" si="202"/>
        <v/>
      </c>
      <c r="AA953"/>
      <c r="AB953"/>
      <c r="AC953"/>
      <c r="AD953"/>
      <c r="AE953"/>
    </row>
    <row r="954" spans="1:31" ht="14.4">
      <c r="A954"/>
      <c r="B954"/>
      <c r="C954"/>
      <c r="D954"/>
      <c r="E954" s="25" t="s">
        <v>61</v>
      </c>
      <c r="F954" s="26" t="str">
        <f t="shared" si="196"/>
        <v/>
      </c>
      <c r="G954" s="27" t="str">
        <f t="shared" si="197"/>
        <v/>
      </c>
      <c r="H954" s="37" t="str">
        <f t="shared" si="207"/>
        <v/>
      </c>
      <c r="I954" s="29" t="str">
        <f t="shared" si="208"/>
        <v/>
      </c>
      <c r="J954" s="30">
        <f t="shared" si="198"/>
        <v>0</v>
      </c>
      <c r="K954" s="31" t="str">
        <f t="shared" si="203"/>
        <v/>
      </c>
      <c r="L954" s="32">
        <f t="shared" si="199"/>
        <v>0</v>
      </c>
      <c r="M954" s="3">
        <f t="shared" si="200"/>
        <v>0</v>
      </c>
      <c r="N954" s="3" t="str">
        <f t="shared" si="204"/>
        <v/>
      </c>
      <c r="S954" s="3">
        <f t="shared" si="205"/>
        <v>0</v>
      </c>
      <c r="T954" s="33">
        <f>SUM($K$5:K954)</f>
        <v>230.46536368671605</v>
      </c>
      <c r="U954" s="34">
        <f t="shared" si="206"/>
        <v>0</v>
      </c>
      <c r="V954" s="35" t="str">
        <f t="shared" si="209"/>
        <v/>
      </c>
      <c r="W954" s="36">
        <f t="shared" si="201"/>
        <v>0</v>
      </c>
      <c r="X954" s="35" t="str">
        <f t="shared" si="202"/>
        <v/>
      </c>
      <c r="AA954"/>
      <c r="AB954"/>
      <c r="AC954"/>
      <c r="AD954"/>
      <c r="AE954"/>
    </row>
    <row r="955" spans="1:31" ht="14.4">
      <c r="A955"/>
      <c r="B955"/>
      <c r="C955"/>
      <c r="D955"/>
      <c r="E955" s="25" t="s">
        <v>61</v>
      </c>
      <c r="F955" s="26" t="str">
        <f t="shared" si="196"/>
        <v/>
      </c>
      <c r="G955" s="27" t="str">
        <f t="shared" si="197"/>
        <v/>
      </c>
      <c r="H955" s="37" t="str">
        <f t="shared" si="207"/>
        <v/>
      </c>
      <c r="I955" s="29" t="str">
        <f t="shared" si="208"/>
        <v/>
      </c>
      <c r="J955" s="30">
        <f t="shared" si="198"/>
        <v>0</v>
      </c>
      <c r="K955" s="31" t="str">
        <f t="shared" si="203"/>
        <v/>
      </c>
      <c r="L955" s="32">
        <f t="shared" si="199"/>
        <v>0</v>
      </c>
      <c r="M955" s="3">
        <f t="shared" si="200"/>
        <v>0</v>
      </c>
      <c r="N955" s="3" t="str">
        <f t="shared" si="204"/>
        <v/>
      </c>
      <c r="S955" s="3">
        <f t="shared" si="205"/>
        <v>0</v>
      </c>
      <c r="T955" s="33">
        <f>SUM($K$5:K955)</f>
        <v>230.46536368671605</v>
      </c>
      <c r="U955" s="34">
        <f t="shared" si="206"/>
        <v>0</v>
      </c>
      <c r="V955" s="35" t="str">
        <f t="shared" si="209"/>
        <v/>
      </c>
      <c r="W955" s="36">
        <f t="shared" si="201"/>
        <v>0</v>
      </c>
      <c r="X955" s="35" t="str">
        <f t="shared" si="202"/>
        <v/>
      </c>
      <c r="AA955"/>
      <c r="AB955"/>
      <c r="AC955"/>
      <c r="AD955"/>
      <c r="AE955"/>
    </row>
    <row r="956" spans="1:31" ht="14.4">
      <c r="A956"/>
      <c r="B956"/>
      <c r="C956"/>
      <c r="D956"/>
      <c r="E956" s="25" t="s">
        <v>61</v>
      </c>
      <c r="F956" s="26" t="str">
        <f t="shared" si="196"/>
        <v/>
      </c>
      <c r="G956" s="27" t="str">
        <f t="shared" si="197"/>
        <v/>
      </c>
      <c r="H956" s="37" t="str">
        <f t="shared" si="207"/>
        <v/>
      </c>
      <c r="I956" s="29" t="str">
        <f t="shared" si="208"/>
        <v/>
      </c>
      <c r="J956" s="30">
        <f t="shared" si="198"/>
        <v>0</v>
      </c>
      <c r="K956" s="31" t="str">
        <f t="shared" si="203"/>
        <v/>
      </c>
      <c r="L956" s="32">
        <f t="shared" si="199"/>
        <v>0</v>
      </c>
      <c r="M956" s="3">
        <f t="shared" si="200"/>
        <v>0</v>
      </c>
      <c r="N956" s="3" t="str">
        <f t="shared" si="204"/>
        <v/>
      </c>
      <c r="S956" s="3">
        <f t="shared" si="205"/>
        <v>0</v>
      </c>
      <c r="T956" s="33">
        <f>SUM($K$5:K956)</f>
        <v>230.46536368671605</v>
      </c>
      <c r="U956" s="34">
        <f t="shared" si="206"/>
        <v>0</v>
      </c>
      <c r="V956" s="35" t="str">
        <f t="shared" si="209"/>
        <v/>
      </c>
      <c r="W956" s="36">
        <f t="shared" si="201"/>
        <v>0</v>
      </c>
      <c r="X956" s="35" t="str">
        <f t="shared" si="202"/>
        <v/>
      </c>
      <c r="AA956"/>
      <c r="AB956"/>
      <c r="AC956"/>
      <c r="AD956"/>
      <c r="AE956"/>
    </row>
    <row r="957" spans="1:31" ht="14.4">
      <c r="A957"/>
      <c r="B957"/>
      <c r="C957"/>
      <c r="D957"/>
      <c r="E957" s="25" t="s">
        <v>61</v>
      </c>
      <c r="F957" s="26" t="str">
        <f t="shared" si="196"/>
        <v/>
      </c>
      <c r="G957" s="27" t="str">
        <f t="shared" si="197"/>
        <v/>
      </c>
      <c r="H957" s="37" t="str">
        <f t="shared" si="207"/>
        <v/>
      </c>
      <c r="I957" s="29" t="str">
        <f t="shared" si="208"/>
        <v/>
      </c>
      <c r="J957" s="30">
        <f t="shared" si="198"/>
        <v>0</v>
      </c>
      <c r="K957" s="31" t="str">
        <f t="shared" si="203"/>
        <v/>
      </c>
      <c r="L957" s="32">
        <f t="shared" si="199"/>
        <v>0</v>
      </c>
      <c r="M957" s="3">
        <f t="shared" si="200"/>
        <v>0</v>
      </c>
      <c r="N957" s="3" t="str">
        <f t="shared" si="204"/>
        <v/>
      </c>
      <c r="S957" s="3">
        <f t="shared" si="205"/>
        <v>0</v>
      </c>
      <c r="T957" s="33">
        <f>SUM($K$5:K957)</f>
        <v>230.46536368671605</v>
      </c>
      <c r="U957" s="34">
        <f t="shared" si="206"/>
        <v>0</v>
      </c>
      <c r="V957" s="35" t="str">
        <f t="shared" si="209"/>
        <v/>
      </c>
      <c r="W957" s="36">
        <f t="shared" si="201"/>
        <v>0</v>
      </c>
      <c r="X957" s="35" t="str">
        <f t="shared" si="202"/>
        <v/>
      </c>
      <c r="AA957"/>
      <c r="AB957"/>
      <c r="AC957"/>
      <c r="AD957"/>
      <c r="AE957"/>
    </row>
    <row r="958" spans="1:31" ht="14.4">
      <c r="A958"/>
      <c r="B958"/>
      <c r="C958"/>
      <c r="D958"/>
      <c r="E958" s="25" t="s">
        <v>61</v>
      </c>
      <c r="F958" s="26" t="str">
        <f t="shared" si="196"/>
        <v/>
      </c>
      <c r="G958" s="27" t="str">
        <f t="shared" si="197"/>
        <v/>
      </c>
      <c r="H958" s="37" t="str">
        <f t="shared" si="207"/>
        <v/>
      </c>
      <c r="I958" s="29" t="str">
        <f t="shared" si="208"/>
        <v/>
      </c>
      <c r="J958" s="30">
        <f t="shared" si="198"/>
        <v>0</v>
      </c>
      <c r="K958" s="31" t="str">
        <f t="shared" si="203"/>
        <v/>
      </c>
      <c r="L958" s="32">
        <f t="shared" si="199"/>
        <v>0</v>
      </c>
      <c r="M958" s="3">
        <f t="shared" si="200"/>
        <v>0</v>
      </c>
      <c r="N958" s="3" t="str">
        <f t="shared" si="204"/>
        <v/>
      </c>
      <c r="S958" s="3">
        <f t="shared" si="205"/>
        <v>0</v>
      </c>
      <c r="T958" s="33">
        <f>SUM($K$5:K958)</f>
        <v>230.46536368671605</v>
      </c>
      <c r="U958" s="34">
        <f t="shared" si="206"/>
        <v>0</v>
      </c>
      <c r="V958" s="35" t="str">
        <f t="shared" si="209"/>
        <v/>
      </c>
      <c r="W958" s="36">
        <f t="shared" si="201"/>
        <v>0</v>
      </c>
      <c r="X958" s="35" t="str">
        <f t="shared" si="202"/>
        <v/>
      </c>
      <c r="AA958"/>
      <c r="AB958"/>
      <c r="AC958"/>
      <c r="AD958"/>
      <c r="AE958"/>
    </row>
    <row r="959" spans="1:31" ht="14.4">
      <c r="A959"/>
      <c r="B959"/>
      <c r="C959"/>
      <c r="D959"/>
      <c r="E959" s="25" t="s">
        <v>61</v>
      </c>
      <c r="F959" s="26" t="str">
        <f t="shared" si="196"/>
        <v/>
      </c>
      <c r="G959" s="27" t="str">
        <f t="shared" si="197"/>
        <v/>
      </c>
      <c r="H959" s="37" t="str">
        <f t="shared" si="207"/>
        <v/>
      </c>
      <c r="I959" s="29" t="str">
        <f t="shared" si="208"/>
        <v/>
      </c>
      <c r="J959" s="30">
        <f t="shared" si="198"/>
        <v>0</v>
      </c>
      <c r="K959" s="31" t="str">
        <f t="shared" si="203"/>
        <v/>
      </c>
      <c r="L959" s="32">
        <f t="shared" si="199"/>
        <v>0</v>
      </c>
      <c r="M959" s="3">
        <f t="shared" si="200"/>
        <v>0</v>
      </c>
      <c r="N959" s="3" t="str">
        <f t="shared" si="204"/>
        <v/>
      </c>
      <c r="S959" s="3">
        <f t="shared" si="205"/>
        <v>0</v>
      </c>
      <c r="T959" s="33">
        <f>SUM($K$5:K959)</f>
        <v>230.46536368671605</v>
      </c>
      <c r="U959" s="34">
        <f t="shared" si="206"/>
        <v>0</v>
      </c>
      <c r="V959" s="35" t="str">
        <f t="shared" si="209"/>
        <v/>
      </c>
      <c r="W959" s="36">
        <f t="shared" si="201"/>
        <v>0</v>
      </c>
      <c r="X959" s="35" t="str">
        <f t="shared" si="202"/>
        <v/>
      </c>
      <c r="AA959"/>
      <c r="AB959"/>
      <c r="AC959"/>
      <c r="AD959"/>
      <c r="AE959"/>
    </row>
    <row r="960" spans="1:31" ht="14.4">
      <c r="A960"/>
      <c r="B960"/>
      <c r="C960"/>
      <c r="D960"/>
      <c r="E960" s="25" t="s">
        <v>61</v>
      </c>
      <c r="F960" s="26" t="str">
        <f t="shared" si="196"/>
        <v/>
      </c>
      <c r="G960" s="27" t="str">
        <f t="shared" si="197"/>
        <v/>
      </c>
      <c r="H960" s="37" t="str">
        <f t="shared" si="207"/>
        <v/>
      </c>
      <c r="I960" s="29" t="str">
        <f t="shared" si="208"/>
        <v/>
      </c>
      <c r="J960" s="30">
        <f t="shared" si="198"/>
        <v>0</v>
      </c>
      <c r="K960" s="31" t="str">
        <f t="shared" si="203"/>
        <v/>
      </c>
      <c r="L960" s="32">
        <f t="shared" si="199"/>
        <v>0</v>
      </c>
      <c r="M960" s="3">
        <f t="shared" si="200"/>
        <v>0</v>
      </c>
      <c r="N960" s="3" t="str">
        <f t="shared" si="204"/>
        <v/>
      </c>
      <c r="S960" s="3">
        <f t="shared" si="205"/>
        <v>0</v>
      </c>
      <c r="T960" s="33">
        <f>SUM($K$5:K960)</f>
        <v>230.46536368671605</v>
      </c>
      <c r="U960" s="34">
        <f t="shared" si="206"/>
        <v>0</v>
      </c>
      <c r="V960" s="35" t="str">
        <f t="shared" si="209"/>
        <v/>
      </c>
      <c r="W960" s="36">
        <f t="shared" si="201"/>
        <v>0</v>
      </c>
      <c r="X960" s="35" t="str">
        <f t="shared" si="202"/>
        <v/>
      </c>
      <c r="AA960"/>
      <c r="AB960"/>
      <c r="AC960"/>
      <c r="AD960"/>
      <c r="AE960"/>
    </row>
    <row r="961" spans="1:31" ht="14.4">
      <c r="A961"/>
      <c r="B961"/>
      <c r="C961"/>
      <c r="D961"/>
      <c r="E961" s="25" t="s">
        <v>61</v>
      </c>
      <c r="F961" s="26" t="str">
        <f t="shared" si="196"/>
        <v/>
      </c>
      <c r="G961" s="27" t="str">
        <f t="shared" si="197"/>
        <v/>
      </c>
      <c r="H961" s="37" t="str">
        <f t="shared" si="207"/>
        <v/>
      </c>
      <c r="I961" s="29" t="str">
        <f t="shared" si="208"/>
        <v/>
      </c>
      <c r="J961" s="30">
        <f t="shared" si="198"/>
        <v>0</v>
      </c>
      <c r="K961" s="31" t="str">
        <f t="shared" si="203"/>
        <v/>
      </c>
      <c r="L961" s="32">
        <f t="shared" si="199"/>
        <v>0</v>
      </c>
      <c r="M961" s="3">
        <f t="shared" si="200"/>
        <v>0</v>
      </c>
      <c r="N961" s="3" t="str">
        <f t="shared" si="204"/>
        <v/>
      </c>
      <c r="S961" s="3">
        <f t="shared" si="205"/>
        <v>0</v>
      </c>
      <c r="T961" s="33">
        <f>SUM($K$5:K961)</f>
        <v>230.46536368671605</v>
      </c>
      <c r="U961" s="34">
        <f t="shared" si="206"/>
        <v>0</v>
      </c>
      <c r="V961" s="35" t="str">
        <f t="shared" si="209"/>
        <v/>
      </c>
      <c r="W961" s="36">
        <f t="shared" si="201"/>
        <v>0</v>
      </c>
      <c r="X961" s="35" t="str">
        <f t="shared" si="202"/>
        <v/>
      </c>
      <c r="AA961"/>
      <c r="AB961"/>
      <c r="AC961"/>
      <c r="AD961"/>
      <c r="AE961"/>
    </row>
    <row r="962" spans="1:31" ht="14.4">
      <c r="A962"/>
      <c r="B962"/>
      <c r="C962"/>
      <c r="D962"/>
      <c r="E962" s="25" t="s">
        <v>61</v>
      </c>
      <c r="F962" s="26" t="str">
        <f t="shared" si="196"/>
        <v/>
      </c>
      <c r="G962" s="27" t="str">
        <f t="shared" si="197"/>
        <v/>
      </c>
      <c r="H962" s="37" t="str">
        <f t="shared" si="207"/>
        <v/>
      </c>
      <c r="I962" s="29" t="str">
        <f t="shared" si="208"/>
        <v/>
      </c>
      <c r="J962" s="30">
        <f t="shared" si="198"/>
        <v>0</v>
      </c>
      <c r="K962" s="31" t="str">
        <f t="shared" si="203"/>
        <v/>
      </c>
      <c r="L962" s="32">
        <f t="shared" si="199"/>
        <v>0</v>
      </c>
      <c r="M962" s="3">
        <f t="shared" si="200"/>
        <v>0</v>
      </c>
      <c r="N962" s="3" t="str">
        <f t="shared" si="204"/>
        <v/>
      </c>
      <c r="S962" s="3">
        <f t="shared" si="205"/>
        <v>0</v>
      </c>
      <c r="T962" s="33">
        <f>SUM($K$5:K962)</f>
        <v>230.46536368671605</v>
      </c>
      <c r="U962" s="34">
        <f t="shared" si="206"/>
        <v>0</v>
      </c>
      <c r="V962" s="35" t="str">
        <f t="shared" si="209"/>
        <v/>
      </c>
      <c r="W962" s="36">
        <f t="shared" si="201"/>
        <v>0</v>
      </c>
      <c r="X962" s="35" t="str">
        <f t="shared" si="202"/>
        <v/>
      </c>
      <c r="AA962"/>
      <c r="AB962"/>
      <c r="AC962"/>
      <c r="AD962"/>
      <c r="AE962"/>
    </row>
    <row r="963" spans="1:31" ht="14.4">
      <c r="A963"/>
      <c r="B963"/>
      <c r="C963"/>
      <c r="D963"/>
      <c r="E963" s="25" t="s">
        <v>61</v>
      </c>
      <c r="F963" s="26" t="str">
        <f t="shared" si="196"/>
        <v/>
      </c>
      <c r="G963" s="27" t="str">
        <f t="shared" si="197"/>
        <v/>
      </c>
      <c r="H963" s="37" t="str">
        <f t="shared" si="207"/>
        <v/>
      </c>
      <c r="I963" s="29" t="str">
        <f t="shared" si="208"/>
        <v/>
      </c>
      <c r="J963" s="30">
        <f t="shared" si="198"/>
        <v>0</v>
      </c>
      <c r="K963" s="31" t="str">
        <f t="shared" si="203"/>
        <v/>
      </c>
      <c r="L963" s="32">
        <f t="shared" si="199"/>
        <v>0</v>
      </c>
      <c r="M963" s="3">
        <f t="shared" si="200"/>
        <v>0</v>
      </c>
      <c r="N963" s="3" t="str">
        <f t="shared" si="204"/>
        <v/>
      </c>
      <c r="S963" s="3">
        <f t="shared" si="205"/>
        <v>0</v>
      </c>
      <c r="T963" s="33">
        <f>SUM($K$5:K963)</f>
        <v>230.46536368671605</v>
      </c>
      <c r="U963" s="34">
        <f t="shared" si="206"/>
        <v>0</v>
      </c>
      <c r="V963" s="35" t="str">
        <f t="shared" si="209"/>
        <v/>
      </c>
      <c r="W963" s="36">
        <f t="shared" si="201"/>
        <v>0</v>
      </c>
      <c r="X963" s="35" t="str">
        <f t="shared" si="202"/>
        <v/>
      </c>
      <c r="AA963"/>
      <c r="AB963"/>
      <c r="AC963"/>
      <c r="AD963"/>
      <c r="AE963"/>
    </row>
    <row r="964" spans="1:31" ht="14.4">
      <c r="A964"/>
      <c r="B964"/>
      <c r="C964"/>
      <c r="D964"/>
      <c r="E964" s="25" t="s">
        <v>61</v>
      </c>
      <c r="F964" s="26" t="str">
        <f t="shared" si="196"/>
        <v/>
      </c>
      <c r="G964" s="27" t="str">
        <f t="shared" si="197"/>
        <v/>
      </c>
      <c r="H964" s="37" t="str">
        <f t="shared" si="207"/>
        <v/>
      </c>
      <c r="I964" s="29" t="str">
        <f t="shared" si="208"/>
        <v/>
      </c>
      <c r="J964" s="30">
        <f t="shared" si="198"/>
        <v>0</v>
      </c>
      <c r="K964" s="31" t="str">
        <f t="shared" si="203"/>
        <v/>
      </c>
      <c r="L964" s="32">
        <f t="shared" si="199"/>
        <v>0</v>
      </c>
      <c r="M964" s="3">
        <f t="shared" si="200"/>
        <v>0</v>
      </c>
      <c r="N964" s="3" t="str">
        <f t="shared" si="204"/>
        <v/>
      </c>
      <c r="S964" s="3">
        <f t="shared" si="205"/>
        <v>0</v>
      </c>
      <c r="T964" s="33">
        <f>SUM($K$5:K964)</f>
        <v>230.46536368671605</v>
      </c>
      <c r="U964" s="34">
        <f t="shared" si="206"/>
        <v>0</v>
      </c>
      <c r="V964" s="35" t="str">
        <f t="shared" si="209"/>
        <v/>
      </c>
      <c r="W964" s="36">
        <f t="shared" si="201"/>
        <v>0</v>
      </c>
      <c r="X964" s="35" t="str">
        <f t="shared" si="202"/>
        <v/>
      </c>
      <c r="AA964"/>
      <c r="AB964"/>
      <c r="AC964"/>
      <c r="AD964"/>
      <c r="AE964"/>
    </row>
    <row r="965" spans="1:31" ht="14.4">
      <c r="A965"/>
      <c r="B965"/>
      <c r="C965"/>
      <c r="D965"/>
      <c r="E965" s="25" t="s">
        <v>61</v>
      </c>
      <c r="F965" s="26" t="str">
        <f t="shared" ref="F965:F1005" si="210">IF(ISERROR(IF(B965="Redemption",-C965,IF(B965="Dividend",0,C965))/E965),"",IF(B965="Redemption",-C965,IF(B965="Dividend",0,C965))/E965)</f>
        <v/>
      </c>
      <c r="G965" s="27" t="str">
        <f t="shared" ref="G965:G1005" si="211">IF(A965&lt;&gt;"",IF(B965="Redemption","",IF(B965="Dividend","",F965*navmf1)),"")</f>
        <v/>
      </c>
      <c r="H965" s="37" t="str">
        <f t="shared" si="207"/>
        <v/>
      </c>
      <c r="I965" s="29" t="str">
        <f t="shared" si="208"/>
        <v/>
      </c>
      <c r="J965" s="30">
        <f t="shared" ref="J965:J1005" si="212">IF(A965="",IF(I964=actualvalue,xirrvalue,IF(A965="",0,IF(B965="Purchase",-C965,IF(B965="Dividend",0,IF(B965="Redemption",C965,))))),IF(A965="",0,IF(B965="Purchase",-C965,IF(B965="Dividend",0,IF(B965="Redemption",C965,)))))</f>
        <v>0</v>
      </c>
      <c r="K965" s="31" t="str">
        <f t="shared" si="203"/>
        <v/>
      </c>
      <c r="L965" s="32">
        <f t="shared" ref="L965:L1005" si="213">IF(J965=xirrvalue,IF($P$8&lt;0.1,$P$17,date),IF(J965=0,0,IF(J965="","",A965)))</f>
        <v>0</v>
      </c>
      <c r="M965" s="3">
        <f t="shared" ref="M965:M1005" si="214">IF(B966="Purchase",C966,0)</f>
        <v>0</v>
      </c>
      <c r="N965" s="3" t="str">
        <f t="shared" si="204"/>
        <v/>
      </c>
      <c r="S965" s="3">
        <f t="shared" si="205"/>
        <v>0</v>
      </c>
      <c r="T965" s="33">
        <f>SUM($K$5:K965)</f>
        <v>230.46536368671605</v>
      </c>
      <c r="U965" s="34">
        <f t="shared" si="206"/>
        <v>0</v>
      </c>
      <c r="V965" s="35" t="str">
        <f t="shared" si="209"/>
        <v/>
      </c>
      <c r="W965" s="36">
        <f t="shared" ref="W965:W1005" si="215">IF(J965=xirrvalue,actualvalue,C965)</f>
        <v>0</v>
      </c>
      <c r="X965" s="35" t="str">
        <f t="shared" ref="X965:X1005" si="216">IF(E965="","",E965)</f>
        <v/>
      </c>
      <c r="AA965"/>
      <c r="AB965"/>
      <c r="AC965"/>
      <c r="AD965"/>
      <c r="AE965"/>
    </row>
    <row r="966" spans="1:31" ht="14.4">
      <c r="A966"/>
      <c r="B966"/>
      <c r="C966"/>
      <c r="D966"/>
      <c r="E966" s="25" t="s">
        <v>61</v>
      </c>
      <c r="F966" s="26" t="str">
        <f t="shared" si="210"/>
        <v/>
      </c>
      <c r="G966" s="27" t="str">
        <f t="shared" si="211"/>
        <v/>
      </c>
      <c r="H966" s="37" t="str">
        <f t="shared" si="207"/>
        <v/>
      </c>
      <c r="I966" s="29" t="str">
        <f t="shared" si="208"/>
        <v/>
      </c>
      <c r="J966" s="30">
        <f t="shared" si="212"/>
        <v>0</v>
      </c>
      <c r="K966" s="31" t="str">
        <f t="shared" ref="K966:K1005" si="217">IF(B966="Purchase",F966,IF(B966="Redemption",F966,IF(B966="Dividend",S966*T965/D966,"")))</f>
        <v/>
      </c>
      <c r="L966" s="32">
        <f t="shared" si="213"/>
        <v>0</v>
      </c>
      <c r="M966" s="3">
        <f t="shared" si="214"/>
        <v>0</v>
      </c>
      <c r="N966" s="3" t="str">
        <f t="shared" ref="N966:N1005" si="218">IF(A966="","",IF(ISERROR(E966),ROW(A966),""))</f>
        <v/>
      </c>
      <c r="S966" s="3">
        <f t="shared" ref="S966:S1005" si="219">IF(B966="Dividend",C966/H966,0)</f>
        <v>0</v>
      </c>
      <c r="T966" s="33">
        <f>SUM($K$5:K966)</f>
        <v>230.46536368671605</v>
      </c>
      <c r="U966" s="34">
        <f t="shared" ref="U966:U1005" si="220">IF(J966=xirrvalue,date,A966)</f>
        <v>0</v>
      </c>
      <c r="V966" s="35" t="str">
        <f t="shared" si="209"/>
        <v/>
      </c>
      <c r="W966" s="36">
        <f t="shared" si="215"/>
        <v>0</v>
      </c>
      <c r="X966" s="35" t="str">
        <f t="shared" si="216"/>
        <v/>
      </c>
      <c r="AA966"/>
      <c r="AB966"/>
      <c r="AC966"/>
      <c r="AD966"/>
      <c r="AE966"/>
    </row>
    <row r="967" spans="1:31" ht="14.4">
      <c r="A967"/>
      <c r="B967"/>
      <c r="C967"/>
      <c r="D967"/>
      <c r="E967" s="25" t="s">
        <v>61</v>
      </c>
      <c r="F967" s="26" t="str">
        <f t="shared" si="210"/>
        <v/>
      </c>
      <c r="G967" s="27" t="str">
        <f t="shared" si="211"/>
        <v/>
      </c>
      <c r="H967" s="37" t="str">
        <f t="shared" ref="H967:H1005" si="221">IF(ISERROR(H966+F967),"",H966+F967)</f>
        <v/>
      </c>
      <c r="I967" s="29" t="str">
        <f t="shared" ref="I967:I1005" si="222">IF(ISERROR(H967*navmf1),"",H967*navmf1)</f>
        <v/>
      </c>
      <c r="J967" s="30">
        <f t="shared" si="212"/>
        <v>0</v>
      </c>
      <c r="K967" s="31" t="str">
        <f t="shared" si="217"/>
        <v/>
      </c>
      <c r="L967" s="32">
        <f t="shared" si="213"/>
        <v>0</v>
      </c>
      <c r="M967" s="3">
        <f t="shared" si="214"/>
        <v>0</v>
      </c>
      <c r="N967" s="3" t="str">
        <f t="shared" si="218"/>
        <v/>
      </c>
      <c r="S967" s="3">
        <f t="shared" si="219"/>
        <v>0</v>
      </c>
      <c r="T967" s="33">
        <f>SUM($K$5:K967)</f>
        <v>230.46536368671605</v>
      </c>
      <c r="U967" s="34">
        <f t="shared" si="220"/>
        <v>0</v>
      </c>
      <c r="V967" s="35" t="str">
        <f t="shared" si="209"/>
        <v/>
      </c>
      <c r="W967" s="36">
        <f t="shared" si="215"/>
        <v>0</v>
      </c>
      <c r="X967" s="35" t="str">
        <f t="shared" si="216"/>
        <v/>
      </c>
      <c r="AA967"/>
      <c r="AB967"/>
      <c r="AC967"/>
      <c r="AD967"/>
      <c r="AE967"/>
    </row>
    <row r="968" spans="1:31" ht="14.4">
      <c r="A968"/>
      <c r="B968"/>
      <c r="C968"/>
      <c r="D968"/>
      <c r="E968" s="25" t="s">
        <v>61</v>
      </c>
      <c r="F968" s="26" t="str">
        <f t="shared" si="210"/>
        <v/>
      </c>
      <c r="G968" s="27" t="str">
        <f t="shared" si="211"/>
        <v/>
      </c>
      <c r="H968" s="37" t="str">
        <f t="shared" si="221"/>
        <v/>
      </c>
      <c r="I968" s="29" t="str">
        <f t="shared" si="222"/>
        <v/>
      </c>
      <c r="J968" s="30">
        <f t="shared" si="212"/>
        <v>0</v>
      </c>
      <c r="K968" s="31" t="str">
        <f t="shared" si="217"/>
        <v/>
      </c>
      <c r="L968" s="32">
        <f t="shared" si="213"/>
        <v>0</v>
      </c>
      <c r="M968" s="3">
        <f t="shared" si="214"/>
        <v>0</v>
      </c>
      <c r="N968" s="3" t="str">
        <f t="shared" si="218"/>
        <v/>
      </c>
      <c r="S968" s="3">
        <f t="shared" si="219"/>
        <v>0</v>
      </c>
      <c r="T968" s="33">
        <f>SUM($K$5:K968)</f>
        <v>230.46536368671605</v>
      </c>
      <c r="U968" s="34">
        <f t="shared" si="220"/>
        <v>0</v>
      </c>
      <c r="V968" s="35" t="str">
        <f t="shared" si="209"/>
        <v/>
      </c>
      <c r="W968" s="36">
        <f t="shared" si="215"/>
        <v>0</v>
      </c>
      <c r="X968" s="35" t="str">
        <f t="shared" si="216"/>
        <v/>
      </c>
      <c r="AA968"/>
      <c r="AB968"/>
      <c r="AC968"/>
      <c r="AD968"/>
      <c r="AE968"/>
    </row>
    <row r="969" spans="1:31" ht="14.4">
      <c r="A969"/>
      <c r="B969"/>
      <c r="C969"/>
      <c r="D969"/>
      <c r="E969" s="25" t="s">
        <v>61</v>
      </c>
      <c r="F969" s="26" t="str">
        <f t="shared" si="210"/>
        <v/>
      </c>
      <c r="G969" s="27" t="str">
        <f t="shared" si="211"/>
        <v/>
      </c>
      <c r="H969" s="37" t="str">
        <f t="shared" si="221"/>
        <v/>
      </c>
      <c r="I969" s="29" t="str">
        <f t="shared" si="222"/>
        <v/>
      </c>
      <c r="J969" s="30">
        <f t="shared" si="212"/>
        <v>0</v>
      </c>
      <c r="K969" s="31" t="str">
        <f t="shared" si="217"/>
        <v/>
      </c>
      <c r="L969" s="32">
        <f t="shared" si="213"/>
        <v>0</v>
      </c>
      <c r="M969" s="3">
        <f t="shared" si="214"/>
        <v>0</v>
      </c>
      <c r="N969" s="3" t="str">
        <f t="shared" si="218"/>
        <v/>
      </c>
      <c r="S969" s="3">
        <f t="shared" si="219"/>
        <v>0</v>
      </c>
      <c r="T969" s="33">
        <f>SUM($K$5:K969)</f>
        <v>230.46536368671605</v>
      </c>
      <c r="U969" s="34">
        <f t="shared" si="220"/>
        <v>0</v>
      </c>
      <c r="V969" s="35" t="str">
        <f t="shared" ref="V969:V1005" si="223">IF(B969="","",B969)</f>
        <v/>
      </c>
      <c r="W969" s="36">
        <f t="shared" si="215"/>
        <v>0</v>
      </c>
      <c r="X969" s="35" t="str">
        <f t="shared" si="216"/>
        <v/>
      </c>
      <c r="AA969"/>
      <c r="AB969"/>
      <c r="AC969"/>
      <c r="AD969"/>
      <c r="AE969"/>
    </row>
    <row r="970" spans="1:31" ht="14.4">
      <c r="A970"/>
      <c r="B970"/>
      <c r="C970"/>
      <c r="D970"/>
      <c r="E970" s="25" t="s">
        <v>61</v>
      </c>
      <c r="F970" s="26" t="str">
        <f t="shared" si="210"/>
        <v/>
      </c>
      <c r="G970" s="27" t="str">
        <f t="shared" si="211"/>
        <v/>
      </c>
      <c r="H970" s="37" t="str">
        <f t="shared" si="221"/>
        <v/>
      </c>
      <c r="I970" s="29" t="str">
        <f t="shared" si="222"/>
        <v/>
      </c>
      <c r="J970" s="30">
        <f t="shared" si="212"/>
        <v>0</v>
      </c>
      <c r="K970" s="31" t="str">
        <f t="shared" si="217"/>
        <v/>
      </c>
      <c r="L970" s="32">
        <f t="shared" si="213"/>
        <v>0</v>
      </c>
      <c r="M970" s="3">
        <f t="shared" si="214"/>
        <v>0</v>
      </c>
      <c r="N970" s="3" t="str">
        <f t="shared" si="218"/>
        <v/>
      </c>
      <c r="S970" s="3">
        <f t="shared" si="219"/>
        <v>0</v>
      </c>
      <c r="T970" s="33">
        <f>SUM($K$5:K970)</f>
        <v>230.46536368671605</v>
      </c>
      <c r="U970" s="34">
        <f t="shared" si="220"/>
        <v>0</v>
      </c>
      <c r="V970" s="35" t="str">
        <f t="shared" si="223"/>
        <v/>
      </c>
      <c r="W970" s="36">
        <f t="shared" si="215"/>
        <v>0</v>
      </c>
      <c r="X970" s="35" t="str">
        <f t="shared" si="216"/>
        <v/>
      </c>
      <c r="AA970"/>
      <c r="AB970"/>
      <c r="AC970"/>
      <c r="AD970"/>
      <c r="AE970"/>
    </row>
    <row r="971" spans="1:31" ht="14.4">
      <c r="A971"/>
      <c r="B971"/>
      <c r="C971"/>
      <c r="D971"/>
      <c r="E971" s="25" t="s">
        <v>61</v>
      </c>
      <c r="F971" s="26" t="str">
        <f t="shared" si="210"/>
        <v/>
      </c>
      <c r="G971" s="27" t="str">
        <f t="shared" si="211"/>
        <v/>
      </c>
      <c r="H971" s="37" t="str">
        <f t="shared" si="221"/>
        <v/>
      </c>
      <c r="I971" s="29" t="str">
        <f t="shared" si="222"/>
        <v/>
      </c>
      <c r="J971" s="30">
        <f t="shared" si="212"/>
        <v>0</v>
      </c>
      <c r="K971" s="31" t="str">
        <f t="shared" si="217"/>
        <v/>
      </c>
      <c r="L971" s="32">
        <f t="shared" si="213"/>
        <v>0</v>
      </c>
      <c r="M971" s="3">
        <f t="shared" si="214"/>
        <v>0</v>
      </c>
      <c r="N971" s="3" t="str">
        <f t="shared" si="218"/>
        <v/>
      </c>
      <c r="S971" s="3">
        <f t="shared" si="219"/>
        <v>0</v>
      </c>
      <c r="T971" s="33">
        <f>SUM($K$5:K971)</f>
        <v>230.46536368671605</v>
      </c>
      <c r="U971" s="34">
        <f t="shared" si="220"/>
        <v>0</v>
      </c>
      <c r="V971" s="35" t="str">
        <f t="shared" si="223"/>
        <v/>
      </c>
      <c r="W971" s="36">
        <f t="shared" si="215"/>
        <v>0</v>
      </c>
      <c r="X971" s="35" t="str">
        <f t="shared" si="216"/>
        <v/>
      </c>
      <c r="AA971"/>
      <c r="AB971"/>
      <c r="AC971"/>
      <c r="AD971"/>
      <c r="AE971"/>
    </row>
    <row r="972" spans="1:31" ht="14.4">
      <c r="A972"/>
      <c r="B972"/>
      <c r="C972"/>
      <c r="D972"/>
      <c r="E972" s="25" t="s">
        <v>61</v>
      </c>
      <c r="F972" s="26" t="str">
        <f t="shared" si="210"/>
        <v/>
      </c>
      <c r="G972" s="27" t="str">
        <f t="shared" si="211"/>
        <v/>
      </c>
      <c r="H972" s="37" t="str">
        <f t="shared" si="221"/>
        <v/>
      </c>
      <c r="I972" s="29" t="str">
        <f t="shared" si="222"/>
        <v/>
      </c>
      <c r="J972" s="30">
        <f t="shared" si="212"/>
        <v>0</v>
      </c>
      <c r="K972" s="31" t="str">
        <f t="shared" si="217"/>
        <v/>
      </c>
      <c r="L972" s="32">
        <f t="shared" si="213"/>
        <v>0</v>
      </c>
      <c r="M972" s="3">
        <f t="shared" si="214"/>
        <v>0</v>
      </c>
      <c r="N972" s="3" t="str">
        <f t="shared" si="218"/>
        <v/>
      </c>
      <c r="S972" s="3">
        <f t="shared" si="219"/>
        <v>0</v>
      </c>
      <c r="T972" s="33">
        <f>SUM($K$5:K972)</f>
        <v>230.46536368671605</v>
      </c>
      <c r="U972" s="34">
        <f t="shared" si="220"/>
        <v>0</v>
      </c>
      <c r="V972" s="35" t="str">
        <f t="shared" si="223"/>
        <v/>
      </c>
      <c r="W972" s="36">
        <f t="shared" si="215"/>
        <v>0</v>
      </c>
      <c r="X972" s="35" t="str">
        <f t="shared" si="216"/>
        <v/>
      </c>
      <c r="AA972"/>
      <c r="AB972"/>
      <c r="AC972"/>
      <c r="AD972"/>
      <c r="AE972"/>
    </row>
    <row r="973" spans="1:31" ht="14.4">
      <c r="A973"/>
      <c r="B973"/>
      <c r="C973"/>
      <c r="D973"/>
      <c r="E973" s="25" t="s">
        <v>61</v>
      </c>
      <c r="F973" s="26" t="str">
        <f t="shared" si="210"/>
        <v/>
      </c>
      <c r="G973" s="27" t="str">
        <f t="shared" si="211"/>
        <v/>
      </c>
      <c r="H973" s="37" t="str">
        <f t="shared" si="221"/>
        <v/>
      </c>
      <c r="I973" s="29" t="str">
        <f t="shared" si="222"/>
        <v/>
      </c>
      <c r="J973" s="30">
        <f t="shared" si="212"/>
        <v>0</v>
      </c>
      <c r="K973" s="31" t="str">
        <f t="shared" si="217"/>
        <v/>
      </c>
      <c r="L973" s="32">
        <f t="shared" si="213"/>
        <v>0</v>
      </c>
      <c r="M973" s="3">
        <f t="shared" si="214"/>
        <v>0</v>
      </c>
      <c r="N973" s="3" t="str">
        <f t="shared" si="218"/>
        <v/>
      </c>
      <c r="S973" s="3">
        <f t="shared" si="219"/>
        <v>0</v>
      </c>
      <c r="T973" s="33">
        <f>SUM($K$5:K973)</f>
        <v>230.46536368671605</v>
      </c>
      <c r="U973" s="34">
        <f t="shared" si="220"/>
        <v>0</v>
      </c>
      <c r="V973" s="35" t="str">
        <f t="shared" si="223"/>
        <v/>
      </c>
      <c r="W973" s="36">
        <f t="shared" si="215"/>
        <v>0</v>
      </c>
      <c r="X973" s="35" t="str">
        <f t="shared" si="216"/>
        <v/>
      </c>
      <c r="AA973"/>
      <c r="AB973"/>
      <c r="AC973"/>
      <c r="AD973"/>
      <c r="AE973"/>
    </row>
    <row r="974" spans="1:31" ht="14.4">
      <c r="A974"/>
      <c r="B974"/>
      <c r="C974"/>
      <c r="D974"/>
      <c r="E974" s="25" t="s">
        <v>61</v>
      </c>
      <c r="F974" s="26" t="str">
        <f t="shared" si="210"/>
        <v/>
      </c>
      <c r="G974" s="27" t="str">
        <f t="shared" si="211"/>
        <v/>
      </c>
      <c r="H974" s="37" t="str">
        <f t="shared" si="221"/>
        <v/>
      </c>
      <c r="I974" s="29" t="str">
        <f t="shared" si="222"/>
        <v/>
      </c>
      <c r="J974" s="30">
        <f t="shared" si="212"/>
        <v>0</v>
      </c>
      <c r="K974" s="31" t="str">
        <f t="shared" si="217"/>
        <v/>
      </c>
      <c r="L974" s="32">
        <f t="shared" si="213"/>
        <v>0</v>
      </c>
      <c r="M974" s="3">
        <f t="shared" si="214"/>
        <v>0</v>
      </c>
      <c r="N974" s="3" t="str">
        <f t="shared" si="218"/>
        <v/>
      </c>
      <c r="S974" s="3">
        <f t="shared" si="219"/>
        <v>0</v>
      </c>
      <c r="T974" s="33">
        <f>SUM($K$5:K974)</f>
        <v>230.46536368671605</v>
      </c>
      <c r="U974" s="34">
        <f t="shared" si="220"/>
        <v>0</v>
      </c>
      <c r="V974" s="35" t="str">
        <f t="shared" si="223"/>
        <v/>
      </c>
      <c r="W974" s="36">
        <f t="shared" si="215"/>
        <v>0</v>
      </c>
      <c r="X974" s="35" t="str">
        <f t="shared" si="216"/>
        <v/>
      </c>
      <c r="AA974"/>
      <c r="AB974"/>
      <c r="AC974"/>
      <c r="AD974"/>
      <c r="AE974"/>
    </row>
    <row r="975" spans="1:31" ht="14.4">
      <c r="A975"/>
      <c r="B975"/>
      <c r="C975"/>
      <c r="D975"/>
      <c r="E975" s="25" t="s">
        <v>61</v>
      </c>
      <c r="F975" s="26" t="str">
        <f t="shared" si="210"/>
        <v/>
      </c>
      <c r="G975" s="27" t="str">
        <f t="shared" si="211"/>
        <v/>
      </c>
      <c r="H975" s="37" t="str">
        <f t="shared" si="221"/>
        <v/>
      </c>
      <c r="I975" s="29" t="str">
        <f t="shared" si="222"/>
        <v/>
      </c>
      <c r="J975" s="30">
        <f t="shared" si="212"/>
        <v>0</v>
      </c>
      <c r="K975" s="31" t="str">
        <f t="shared" si="217"/>
        <v/>
      </c>
      <c r="L975" s="32">
        <f t="shared" si="213"/>
        <v>0</v>
      </c>
      <c r="M975" s="3">
        <f t="shared" si="214"/>
        <v>0</v>
      </c>
      <c r="N975" s="3" t="str">
        <f t="shared" si="218"/>
        <v/>
      </c>
      <c r="S975" s="3">
        <f t="shared" si="219"/>
        <v>0</v>
      </c>
      <c r="T975" s="33">
        <f>SUM($K$5:K975)</f>
        <v>230.46536368671605</v>
      </c>
      <c r="U975" s="34">
        <f t="shared" si="220"/>
        <v>0</v>
      </c>
      <c r="V975" s="35" t="str">
        <f t="shared" si="223"/>
        <v/>
      </c>
      <c r="W975" s="36">
        <f t="shared" si="215"/>
        <v>0</v>
      </c>
      <c r="X975" s="35" t="str">
        <f t="shared" si="216"/>
        <v/>
      </c>
      <c r="AA975"/>
      <c r="AB975"/>
      <c r="AC975"/>
      <c r="AD975"/>
      <c r="AE975"/>
    </row>
    <row r="976" spans="1:31" ht="14.4">
      <c r="A976"/>
      <c r="B976"/>
      <c r="C976"/>
      <c r="D976"/>
      <c r="E976" s="25" t="s">
        <v>61</v>
      </c>
      <c r="F976" s="26" t="str">
        <f t="shared" si="210"/>
        <v/>
      </c>
      <c r="G976" s="27" t="str">
        <f t="shared" si="211"/>
        <v/>
      </c>
      <c r="H976" s="37" t="str">
        <f t="shared" si="221"/>
        <v/>
      </c>
      <c r="I976" s="29" t="str">
        <f t="shared" si="222"/>
        <v/>
      </c>
      <c r="J976" s="30">
        <f t="shared" si="212"/>
        <v>0</v>
      </c>
      <c r="K976" s="31" t="str">
        <f t="shared" si="217"/>
        <v/>
      </c>
      <c r="L976" s="32">
        <f t="shared" si="213"/>
        <v>0</v>
      </c>
      <c r="M976" s="3">
        <f t="shared" si="214"/>
        <v>0</v>
      </c>
      <c r="N976" s="3" t="str">
        <f t="shared" si="218"/>
        <v/>
      </c>
      <c r="S976" s="3">
        <f t="shared" si="219"/>
        <v>0</v>
      </c>
      <c r="T976" s="33">
        <f>SUM($K$5:K976)</f>
        <v>230.46536368671605</v>
      </c>
      <c r="U976" s="34">
        <f t="shared" si="220"/>
        <v>0</v>
      </c>
      <c r="V976" s="35" t="str">
        <f t="shared" si="223"/>
        <v/>
      </c>
      <c r="W976" s="36">
        <f t="shared" si="215"/>
        <v>0</v>
      </c>
      <c r="X976" s="35" t="str">
        <f t="shared" si="216"/>
        <v/>
      </c>
      <c r="AA976"/>
      <c r="AB976"/>
      <c r="AC976"/>
      <c r="AD976"/>
      <c r="AE976"/>
    </row>
    <row r="977" spans="1:31" ht="14.4">
      <c r="A977"/>
      <c r="B977"/>
      <c r="C977"/>
      <c r="D977"/>
      <c r="E977" s="25" t="s">
        <v>61</v>
      </c>
      <c r="F977" s="26" t="str">
        <f t="shared" si="210"/>
        <v/>
      </c>
      <c r="G977" s="27" t="str">
        <f t="shared" si="211"/>
        <v/>
      </c>
      <c r="H977" s="37" t="str">
        <f t="shared" si="221"/>
        <v/>
      </c>
      <c r="I977" s="29" t="str">
        <f t="shared" si="222"/>
        <v/>
      </c>
      <c r="J977" s="30">
        <f t="shared" si="212"/>
        <v>0</v>
      </c>
      <c r="K977" s="31" t="str">
        <f t="shared" si="217"/>
        <v/>
      </c>
      <c r="L977" s="32">
        <f t="shared" si="213"/>
        <v>0</v>
      </c>
      <c r="M977" s="3">
        <f t="shared" si="214"/>
        <v>0</v>
      </c>
      <c r="N977" s="3" t="str">
        <f t="shared" si="218"/>
        <v/>
      </c>
      <c r="S977" s="3">
        <f t="shared" si="219"/>
        <v>0</v>
      </c>
      <c r="T977" s="33">
        <f>SUM($K$5:K977)</f>
        <v>230.46536368671605</v>
      </c>
      <c r="U977" s="34">
        <f t="shared" si="220"/>
        <v>0</v>
      </c>
      <c r="V977" s="35" t="str">
        <f t="shared" si="223"/>
        <v/>
      </c>
      <c r="W977" s="36">
        <f t="shared" si="215"/>
        <v>0</v>
      </c>
      <c r="X977" s="35" t="str">
        <f t="shared" si="216"/>
        <v/>
      </c>
      <c r="AA977"/>
      <c r="AB977"/>
      <c r="AC977"/>
      <c r="AD977"/>
      <c r="AE977"/>
    </row>
    <row r="978" spans="1:31" ht="14.4">
      <c r="A978"/>
      <c r="B978"/>
      <c r="C978"/>
      <c r="D978"/>
      <c r="E978" s="25" t="s">
        <v>61</v>
      </c>
      <c r="F978" s="26" t="str">
        <f t="shared" si="210"/>
        <v/>
      </c>
      <c r="G978" s="27" t="str">
        <f t="shared" si="211"/>
        <v/>
      </c>
      <c r="H978" s="37" t="str">
        <f t="shared" si="221"/>
        <v/>
      </c>
      <c r="I978" s="29" t="str">
        <f t="shared" si="222"/>
        <v/>
      </c>
      <c r="J978" s="30">
        <f t="shared" si="212"/>
        <v>0</v>
      </c>
      <c r="K978" s="31" t="str">
        <f t="shared" si="217"/>
        <v/>
      </c>
      <c r="L978" s="32">
        <f t="shared" si="213"/>
        <v>0</v>
      </c>
      <c r="M978" s="3">
        <f t="shared" si="214"/>
        <v>0</v>
      </c>
      <c r="N978" s="3" t="str">
        <f t="shared" si="218"/>
        <v/>
      </c>
      <c r="S978" s="3">
        <f t="shared" si="219"/>
        <v>0</v>
      </c>
      <c r="T978" s="33">
        <f>SUM($K$5:K978)</f>
        <v>230.46536368671605</v>
      </c>
      <c r="U978" s="34">
        <f t="shared" si="220"/>
        <v>0</v>
      </c>
      <c r="V978" s="35" t="str">
        <f t="shared" si="223"/>
        <v/>
      </c>
      <c r="W978" s="36">
        <f t="shared" si="215"/>
        <v>0</v>
      </c>
      <c r="X978" s="35" t="str">
        <f t="shared" si="216"/>
        <v/>
      </c>
      <c r="AA978"/>
      <c r="AB978"/>
      <c r="AC978"/>
      <c r="AD978"/>
      <c r="AE978"/>
    </row>
    <row r="979" spans="1:31" ht="14.4">
      <c r="A979"/>
      <c r="B979"/>
      <c r="C979"/>
      <c r="D979"/>
      <c r="E979" s="25" t="s">
        <v>61</v>
      </c>
      <c r="F979" s="26" t="str">
        <f t="shared" si="210"/>
        <v/>
      </c>
      <c r="G979" s="27" t="str">
        <f t="shared" si="211"/>
        <v/>
      </c>
      <c r="H979" s="37" t="str">
        <f t="shared" si="221"/>
        <v/>
      </c>
      <c r="I979" s="29" t="str">
        <f t="shared" si="222"/>
        <v/>
      </c>
      <c r="J979" s="30">
        <f t="shared" si="212"/>
        <v>0</v>
      </c>
      <c r="K979" s="31" t="str">
        <f t="shared" si="217"/>
        <v/>
      </c>
      <c r="L979" s="32">
        <f t="shared" si="213"/>
        <v>0</v>
      </c>
      <c r="M979" s="3">
        <f t="shared" si="214"/>
        <v>0</v>
      </c>
      <c r="N979" s="3" t="str">
        <f t="shared" si="218"/>
        <v/>
      </c>
      <c r="S979" s="3">
        <f t="shared" si="219"/>
        <v>0</v>
      </c>
      <c r="T979" s="33">
        <f>SUM($K$5:K979)</f>
        <v>230.46536368671605</v>
      </c>
      <c r="U979" s="34">
        <f t="shared" si="220"/>
        <v>0</v>
      </c>
      <c r="V979" s="35" t="str">
        <f t="shared" si="223"/>
        <v/>
      </c>
      <c r="W979" s="36">
        <f t="shared" si="215"/>
        <v>0</v>
      </c>
      <c r="X979" s="35" t="str">
        <f t="shared" si="216"/>
        <v/>
      </c>
      <c r="AA979"/>
      <c r="AB979"/>
      <c r="AC979"/>
      <c r="AD979"/>
      <c r="AE979"/>
    </row>
    <row r="980" spans="1:31" ht="14.4">
      <c r="A980"/>
      <c r="B980"/>
      <c r="C980"/>
      <c r="D980"/>
      <c r="E980" s="25" t="s">
        <v>61</v>
      </c>
      <c r="F980" s="26" t="str">
        <f t="shared" si="210"/>
        <v/>
      </c>
      <c r="G980" s="27" t="str">
        <f t="shared" si="211"/>
        <v/>
      </c>
      <c r="H980" s="37" t="str">
        <f t="shared" si="221"/>
        <v/>
      </c>
      <c r="I980" s="29" t="str">
        <f t="shared" si="222"/>
        <v/>
      </c>
      <c r="J980" s="30">
        <f t="shared" si="212"/>
        <v>0</v>
      </c>
      <c r="K980" s="31" t="str">
        <f t="shared" si="217"/>
        <v/>
      </c>
      <c r="L980" s="32">
        <f t="shared" si="213"/>
        <v>0</v>
      </c>
      <c r="M980" s="3">
        <f t="shared" si="214"/>
        <v>0</v>
      </c>
      <c r="N980" s="3" t="str">
        <f t="shared" si="218"/>
        <v/>
      </c>
      <c r="S980" s="3">
        <f t="shared" si="219"/>
        <v>0</v>
      </c>
      <c r="T980" s="33">
        <f>SUM($K$5:K980)</f>
        <v>230.46536368671605</v>
      </c>
      <c r="U980" s="34">
        <f t="shared" si="220"/>
        <v>0</v>
      </c>
      <c r="V980" s="35" t="str">
        <f t="shared" si="223"/>
        <v/>
      </c>
      <c r="W980" s="36">
        <f t="shared" si="215"/>
        <v>0</v>
      </c>
      <c r="X980" s="35" t="str">
        <f t="shared" si="216"/>
        <v/>
      </c>
      <c r="AA980"/>
      <c r="AB980"/>
      <c r="AC980"/>
      <c r="AD980"/>
      <c r="AE980"/>
    </row>
    <row r="981" spans="1:31" ht="14.4">
      <c r="A981"/>
      <c r="B981"/>
      <c r="C981"/>
      <c r="D981"/>
      <c r="E981" s="25" t="s">
        <v>61</v>
      </c>
      <c r="F981" s="26" t="str">
        <f t="shared" si="210"/>
        <v/>
      </c>
      <c r="G981" s="27" t="str">
        <f t="shared" si="211"/>
        <v/>
      </c>
      <c r="H981" s="37" t="str">
        <f t="shared" si="221"/>
        <v/>
      </c>
      <c r="I981" s="29" t="str">
        <f t="shared" si="222"/>
        <v/>
      </c>
      <c r="J981" s="30">
        <f t="shared" si="212"/>
        <v>0</v>
      </c>
      <c r="K981" s="31" t="str">
        <f t="shared" si="217"/>
        <v/>
      </c>
      <c r="L981" s="32">
        <f t="shared" si="213"/>
        <v>0</v>
      </c>
      <c r="M981" s="3">
        <f t="shared" si="214"/>
        <v>0</v>
      </c>
      <c r="N981" s="3" t="str">
        <f t="shared" si="218"/>
        <v/>
      </c>
      <c r="S981" s="3">
        <f t="shared" si="219"/>
        <v>0</v>
      </c>
      <c r="T981" s="33">
        <f>SUM($K$5:K981)</f>
        <v>230.46536368671605</v>
      </c>
      <c r="U981" s="34">
        <f t="shared" si="220"/>
        <v>0</v>
      </c>
      <c r="V981" s="35" t="str">
        <f t="shared" si="223"/>
        <v/>
      </c>
      <c r="W981" s="36">
        <f t="shared" si="215"/>
        <v>0</v>
      </c>
      <c r="X981" s="35" t="str">
        <f t="shared" si="216"/>
        <v/>
      </c>
      <c r="AA981"/>
      <c r="AB981"/>
      <c r="AC981"/>
      <c r="AD981"/>
      <c r="AE981"/>
    </row>
    <row r="982" spans="1:31" ht="14.4">
      <c r="A982"/>
      <c r="B982"/>
      <c r="C982"/>
      <c r="D982"/>
      <c r="E982" s="25" t="s">
        <v>61</v>
      </c>
      <c r="F982" s="26" t="str">
        <f t="shared" si="210"/>
        <v/>
      </c>
      <c r="G982" s="27" t="str">
        <f t="shared" si="211"/>
        <v/>
      </c>
      <c r="H982" s="37" t="str">
        <f t="shared" si="221"/>
        <v/>
      </c>
      <c r="I982" s="29" t="str">
        <f t="shared" si="222"/>
        <v/>
      </c>
      <c r="J982" s="30">
        <f t="shared" si="212"/>
        <v>0</v>
      </c>
      <c r="K982" s="31" t="str">
        <f t="shared" si="217"/>
        <v/>
      </c>
      <c r="L982" s="32">
        <f t="shared" si="213"/>
        <v>0</v>
      </c>
      <c r="M982" s="3">
        <f t="shared" si="214"/>
        <v>0</v>
      </c>
      <c r="N982" s="3" t="str">
        <f t="shared" si="218"/>
        <v/>
      </c>
      <c r="S982" s="3">
        <f t="shared" si="219"/>
        <v>0</v>
      </c>
      <c r="T982" s="33">
        <f>SUM($K$5:K982)</f>
        <v>230.46536368671605</v>
      </c>
      <c r="U982" s="34">
        <f t="shared" si="220"/>
        <v>0</v>
      </c>
      <c r="V982" s="35" t="str">
        <f t="shared" si="223"/>
        <v/>
      </c>
      <c r="W982" s="36">
        <f t="shared" si="215"/>
        <v>0</v>
      </c>
      <c r="X982" s="35" t="str">
        <f t="shared" si="216"/>
        <v/>
      </c>
      <c r="AA982"/>
      <c r="AB982"/>
      <c r="AC982"/>
      <c r="AD982"/>
      <c r="AE982"/>
    </row>
    <row r="983" spans="1:31" ht="14.4">
      <c r="A983"/>
      <c r="B983"/>
      <c r="C983"/>
      <c r="D983"/>
      <c r="E983" s="25" t="s">
        <v>61</v>
      </c>
      <c r="F983" s="26" t="str">
        <f t="shared" si="210"/>
        <v/>
      </c>
      <c r="G983" s="27" t="str">
        <f t="shared" si="211"/>
        <v/>
      </c>
      <c r="H983" s="37" t="str">
        <f t="shared" si="221"/>
        <v/>
      </c>
      <c r="I983" s="29" t="str">
        <f t="shared" si="222"/>
        <v/>
      </c>
      <c r="J983" s="30">
        <f t="shared" si="212"/>
        <v>0</v>
      </c>
      <c r="K983" s="31" t="str">
        <f t="shared" si="217"/>
        <v/>
      </c>
      <c r="L983" s="32">
        <f t="shared" si="213"/>
        <v>0</v>
      </c>
      <c r="M983" s="3">
        <f t="shared" si="214"/>
        <v>0</v>
      </c>
      <c r="N983" s="3" t="str">
        <f t="shared" si="218"/>
        <v/>
      </c>
      <c r="S983" s="3">
        <f t="shared" si="219"/>
        <v>0</v>
      </c>
      <c r="T983" s="33">
        <f>SUM($K$5:K983)</f>
        <v>230.46536368671605</v>
      </c>
      <c r="U983" s="34">
        <f t="shared" si="220"/>
        <v>0</v>
      </c>
      <c r="V983" s="35" t="str">
        <f t="shared" si="223"/>
        <v/>
      </c>
      <c r="W983" s="36">
        <f t="shared" si="215"/>
        <v>0</v>
      </c>
      <c r="X983" s="35" t="str">
        <f t="shared" si="216"/>
        <v/>
      </c>
      <c r="AA983"/>
      <c r="AB983"/>
      <c r="AC983"/>
      <c r="AD983"/>
      <c r="AE983"/>
    </row>
    <row r="984" spans="1:31" ht="14.4">
      <c r="A984"/>
      <c r="B984"/>
      <c r="C984"/>
      <c r="D984"/>
      <c r="E984" s="25" t="s">
        <v>61</v>
      </c>
      <c r="F984" s="26" t="str">
        <f t="shared" si="210"/>
        <v/>
      </c>
      <c r="G984" s="27" t="str">
        <f t="shared" si="211"/>
        <v/>
      </c>
      <c r="H984" s="37" t="str">
        <f t="shared" si="221"/>
        <v/>
      </c>
      <c r="I984" s="29" t="str">
        <f t="shared" si="222"/>
        <v/>
      </c>
      <c r="J984" s="30">
        <f t="shared" si="212"/>
        <v>0</v>
      </c>
      <c r="K984" s="31" t="str">
        <f t="shared" si="217"/>
        <v/>
      </c>
      <c r="L984" s="32">
        <f t="shared" si="213"/>
        <v>0</v>
      </c>
      <c r="M984" s="3">
        <f t="shared" si="214"/>
        <v>0</v>
      </c>
      <c r="N984" s="3" t="str">
        <f t="shared" si="218"/>
        <v/>
      </c>
      <c r="S984" s="3">
        <f t="shared" si="219"/>
        <v>0</v>
      </c>
      <c r="T984" s="33">
        <f>SUM($K$5:K984)</f>
        <v>230.46536368671605</v>
      </c>
      <c r="U984" s="34">
        <f t="shared" si="220"/>
        <v>0</v>
      </c>
      <c r="V984" s="35" t="str">
        <f t="shared" si="223"/>
        <v/>
      </c>
      <c r="W984" s="36">
        <f t="shared" si="215"/>
        <v>0</v>
      </c>
      <c r="X984" s="35" t="str">
        <f t="shared" si="216"/>
        <v/>
      </c>
      <c r="AA984"/>
      <c r="AB984"/>
      <c r="AC984"/>
      <c r="AD984"/>
      <c r="AE984"/>
    </row>
    <row r="985" spans="1:31" ht="14.4">
      <c r="A985"/>
      <c r="B985"/>
      <c r="C985"/>
      <c r="D985"/>
      <c r="E985" s="25" t="s">
        <v>61</v>
      </c>
      <c r="F985" s="26" t="str">
        <f t="shared" si="210"/>
        <v/>
      </c>
      <c r="G985" s="27" t="str">
        <f t="shared" si="211"/>
        <v/>
      </c>
      <c r="H985" s="37" t="str">
        <f t="shared" si="221"/>
        <v/>
      </c>
      <c r="I985" s="29" t="str">
        <f t="shared" si="222"/>
        <v/>
      </c>
      <c r="J985" s="30">
        <f t="shared" si="212"/>
        <v>0</v>
      </c>
      <c r="K985" s="31" t="str">
        <f t="shared" si="217"/>
        <v/>
      </c>
      <c r="L985" s="32">
        <f t="shared" si="213"/>
        <v>0</v>
      </c>
      <c r="M985" s="3">
        <f t="shared" si="214"/>
        <v>0</v>
      </c>
      <c r="N985" s="3" t="str">
        <f t="shared" si="218"/>
        <v/>
      </c>
      <c r="S985" s="3">
        <f t="shared" si="219"/>
        <v>0</v>
      </c>
      <c r="T985" s="33">
        <f>SUM($K$5:K985)</f>
        <v>230.46536368671605</v>
      </c>
      <c r="U985" s="34">
        <f t="shared" si="220"/>
        <v>0</v>
      </c>
      <c r="V985" s="35" t="str">
        <f t="shared" si="223"/>
        <v/>
      </c>
      <c r="W985" s="36">
        <f t="shared" si="215"/>
        <v>0</v>
      </c>
      <c r="X985" s="35" t="str">
        <f t="shared" si="216"/>
        <v/>
      </c>
      <c r="AA985"/>
      <c r="AB985"/>
      <c r="AC985"/>
      <c r="AD985"/>
      <c r="AE985"/>
    </row>
    <row r="986" spans="1:31" ht="14.4">
      <c r="A986"/>
      <c r="B986"/>
      <c r="C986"/>
      <c r="D986"/>
      <c r="E986" s="25" t="s">
        <v>61</v>
      </c>
      <c r="F986" s="26" t="str">
        <f t="shared" si="210"/>
        <v/>
      </c>
      <c r="G986" s="27" t="str">
        <f t="shared" si="211"/>
        <v/>
      </c>
      <c r="H986" s="37" t="str">
        <f t="shared" si="221"/>
        <v/>
      </c>
      <c r="I986" s="29" t="str">
        <f t="shared" si="222"/>
        <v/>
      </c>
      <c r="J986" s="30">
        <f t="shared" si="212"/>
        <v>0</v>
      </c>
      <c r="K986" s="31" t="str">
        <f t="shared" si="217"/>
        <v/>
      </c>
      <c r="L986" s="32">
        <f t="shared" si="213"/>
        <v>0</v>
      </c>
      <c r="M986" s="3">
        <f t="shared" si="214"/>
        <v>0</v>
      </c>
      <c r="N986" s="3" t="str">
        <f t="shared" si="218"/>
        <v/>
      </c>
      <c r="S986" s="3">
        <f t="shared" si="219"/>
        <v>0</v>
      </c>
      <c r="T986" s="33">
        <f>SUM($K$5:K986)</f>
        <v>230.46536368671605</v>
      </c>
      <c r="U986" s="34">
        <f t="shared" si="220"/>
        <v>0</v>
      </c>
      <c r="V986" s="35" t="str">
        <f t="shared" si="223"/>
        <v/>
      </c>
      <c r="W986" s="36">
        <f t="shared" si="215"/>
        <v>0</v>
      </c>
      <c r="X986" s="35" t="str">
        <f t="shared" si="216"/>
        <v/>
      </c>
      <c r="AA986"/>
      <c r="AB986"/>
      <c r="AC986"/>
      <c r="AD986"/>
      <c r="AE986"/>
    </row>
    <row r="987" spans="1:31" ht="14.4">
      <c r="A987"/>
      <c r="B987"/>
      <c r="C987"/>
      <c r="D987"/>
      <c r="E987" s="25" t="s">
        <v>61</v>
      </c>
      <c r="F987" s="26" t="str">
        <f t="shared" si="210"/>
        <v/>
      </c>
      <c r="G987" s="27" t="str">
        <f t="shared" si="211"/>
        <v/>
      </c>
      <c r="H987" s="37" t="str">
        <f t="shared" si="221"/>
        <v/>
      </c>
      <c r="I987" s="29" t="str">
        <f t="shared" si="222"/>
        <v/>
      </c>
      <c r="J987" s="30">
        <f t="shared" si="212"/>
        <v>0</v>
      </c>
      <c r="K987" s="31" t="str">
        <f t="shared" si="217"/>
        <v/>
      </c>
      <c r="L987" s="32">
        <f t="shared" si="213"/>
        <v>0</v>
      </c>
      <c r="M987" s="3">
        <f t="shared" si="214"/>
        <v>0</v>
      </c>
      <c r="N987" s="3" t="str">
        <f t="shared" si="218"/>
        <v/>
      </c>
      <c r="S987" s="3">
        <f t="shared" si="219"/>
        <v>0</v>
      </c>
      <c r="T987" s="33">
        <f>SUM($K$5:K987)</f>
        <v>230.46536368671605</v>
      </c>
      <c r="U987" s="34">
        <f t="shared" si="220"/>
        <v>0</v>
      </c>
      <c r="V987" s="35" t="str">
        <f t="shared" si="223"/>
        <v/>
      </c>
      <c r="W987" s="36">
        <f t="shared" si="215"/>
        <v>0</v>
      </c>
      <c r="X987" s="35" t="str">
        <f t="shared" si="216"/>
        <v/>
      </c>
      <c r="AA987"/>
      <c r="AB987"/>
      <c r="AC987"/>
      <c r="AD987"/>
      <c r="AE987"/>
    </row>
    <row r="988" spans="1:31" ht="14.4">
      <c r="A988"/>
      <c r="B988"/>
      <c r="C988"/>
      <c r="D988"/>
      <c r="E988" s="25" t="s">
        <v>61</v>
      </c>
      <c r="F988" s="26" t="str">
        <f t="shared" si="210"/>
        <v/>
      </c>
      <c r="G988" s="27" t="str">
        <f t="shared" si="211"/>
        <v/>
      </c>
      <c r="H988" s="37" t="str">
        <f t="shared" si="221"/>
        <v/>
      </c>
      <c r="I988" s="29" t="str">
        <f t="shared" si="222"/>
        <v/>
      </c>
      <c r="J988" s="30">
        <f t="shared" si="212"/>
        <v>0</v>
      </c>
      <c r="K988" s="31" t="str">
        <f t="shared" si="217"/>
        <v/>
      </c>
      <c r="L988" s="32">
        <f t="shared" si="213"/>
        <v>0</v>
      </c>
      <c r="M988" s="3">
        <f t="shared" si="214"/>
        <v>0</v>
      </c>
      <c r="N988" s="3" t="str">
        <f t="shared" si="218"/>
        <v/>
      </c>
      <c r="S988" s="3">
        <f t="shared" si="219"/>
        <v>0</v>
      </c>
      <c r="T988" s="33">
        <f>SUM($K$5:K988)</f>
        <v>230.46536368671605</v>
      </c>
      <c r="U988" s="34">
        <f t="shared" si="220"/>
        <v>0</v>
      </c>
      <c r="V988" s="35" t="str">
        <f t="shared" si="223"/>
        <v/>
      </c>
      <c r="W988" s="36">
        <f t="shared" si="215"/>
        <v>0</v>
      </c>
      <c r="X988" s="35" t="str">
        <f t="shared" si="216"/>
        <v/>
      </c>
      <c r="AA988"/>
      <c r="AB988"/>
      <c r="AC988"/>
      <c r="AD988"/>
      <c r="AE988"/>
    </row>
    <row r="989" spans="1:31" ht="14.4">
      <c r="A989"/>
      <c r="B989"/>
      <c r="C989"/>
      <c r="D989"/>
      <c r="E989" s="25" t="s">
        <v>61</v>
      </c>
      <c r="F989" s="26" t="str">
        <f t="shared" si="210"/>
        <v/>
      </c>
      <c r="G989" s="27" t="str">
        <f t="shared" si="211"/>
        <v/>
      </c>
      <c r="H989" s="37" t="str">
        <f t="shared" si="221"/>
        <v/>
      </c>
      <c r="I989" s="29" t="str">
        <f t="shared" si="222"/>
        <v/>
      </c>
      <c r="J989" s="30">
        <f t="shared" si="212"/>
        <v>0</v>
      </c>
      <c r="K989" s="31" t="str">
        <f t="shared" si="217"/>
        <v/>
      </c>
      <c r="L989" s="32">
        <f t="shared" si="213"/>
        <v>0</v>
      </c>
      <c r="M989" s="3">
        <f t="shared" si="214"/>
        <v>0</v>
      </c>
      <c r="N989" s="3" t="str">
        <f t="shared" si="218"/>
        <v/>
      </c>
      <c r="S989" s="3">
        <f t="shared" si="219"/>
        <v>0</v>
      </c>
      <c r="T989" s="33">
        <f>SUM($K$5:K989)</f>
        <v>230.46536368671605</v>
      </c>
      <c r="U989" s="34">
        <f t="shared" si="220"/>
        <v>0</v>
      </c>
      <c r="V989" s="35" t="str">
        <f t="shared" si="223"/>
        <v/>
      </c>
      <c r="W989" s="36">
        <f t="shared" si="215"/>
        <v>0</v>
      </c>
      <c r="X989" s="35" t="str">
        <f t="shared" si="216"/>
        <v/>
      </c>
      <c r="AA989"/>
      <c r="AB989"/>
      <c r="AC989"/>
      <c r="AD989"/>
      <c r="AE989"/>
    </row>
    <row r="990" spans="1:31" ht="14.4">
      <c r="A990"/>
      <c r="B990"/>
      <c r="C990"/>
      <c r="D990"/>
      <c r="E990" s="25" t="s">
        <v>61</v>
      </c>
      <c r="F990" s="26" t="str">
        <f t="shared" si="210"/>
        <v/>
      </c>
      <c r="G990" s="27" t="str">
        <f t="shared" si="211"/>
        <v/>
      </c>
      <c r="H990" s="37" t="str">
        <f t="shared" si="221"/>
        <v/>
      </c>
      <c r="I990" s="29" t="str">
        <f t="shared" si="222"/>
        <v/>
      </c>
      <c r="J990" s="30">
        <f t="shared" si="212"/>
        <v>0</v>
      </c>
      <c r="K990" s="31" t="str">
        <f t="shared" si="217"/>
        <v/>
      </c>
      <c r="L990" s="32">
        <f t="shared" si="213"/>
        <v>0</v>
      </c>
      <c r="M990" s="3">
        <f t="shared" si="214"/>
        <v>0</v>
      </c>
      <c r="N990" s="3" t="str">
        <f t="shared" si="218"/>
        <v/>
      </c>
      <c r="S990" s="3">
        <f t="shared" si="219"/>
        <v>0</v>
      </c>
      <c r="T990" s="33">
        <f>SUM($K$5:K990)</f>
        <v>230.46536368671605</v>
      </c>
      <c r="U990" s="34">
        <f t="shared" si="220"/>
        <v>0</v>
      </c>
      <c r="V990" s="35" t="str">
        <f t="shared" si="223"/>
        <v/>
      </c>
      <c r="W990" s="36">
        <f t="shared" si="215"/>
        <v>0</v>
      </c>
      <c r="X990" s="35" t="str">
        <f t="shared" si="216"/>
        <v/>
      </c>
      <c r="AA990"/>
      <c r="AB990"/>
      <c r="AC990"/>
      <c r="AD990"/>
      <c r="AE990"/>
    </row>
    <row r="991" spans="1:31" ht="14.4">
      <c r="A991"/>
      <c r="B991"/>
      <c r="C991"/>
      <c r="D991"/>
      <c r="E991" s="25" t="s">
        <v>61</v>
      </c>
      <c r="F991" s="26" t="str">
        <f t="shared" si="210"/>
        <v/>
      </c>
      <c r="G991" s="27" t="str">
        <f t="shared" si="211"/>
        <v/>
      </c>
      <c r="H991" s="37" t="str">
        <f t="shared" si="221"/>
        <v/>
      </c>
      <c r="I991" s="29" t="str">
        <f t="shared" si="222"/>
        <v/>
      </c>
      <c r="J991" s="30">
        <f t="shared" si="212"/>
        <v>0</v>
      </c>
      <c r="K991" s="31" t="str">
        <f t="shared" si="217"/>
        <v/>
      </c>
      <c r="L991" s="32">
        <f t="shared" si="213"/>
        <v>0</v>
      </c>
      <c r="M991" s="3">
        <f t="shared" si="214"/>
        <v>0</v>
      </c>
      <c r="N991" s="3" t="str">
        <f t="shared" si="218"/>
        <v/>
      </c>
      <c r="S991" s="3">
        <f t="shared" si="219"/>
        <v>0</v>
      </c>
      <c r="T991" s="33">
        <f>SUM($K$5:K991)</f>
        <v>230.46536368671605</v>
      </c>
      <c r="U991" s="34">
        <f t="shared" si="220"/>
        <v>0</v>
      </c>
      <c r="V991" s="35" t="str">
        <f t="shared" si="223"/>
        <v/>
      </c>
      <c r="W991" s="36">
        <f t="shared" si="215"/>
        <v>0</v>
      </c>
      <c r="X991" s="35" t="str">
        <f t="shared" si="216"/>
        <v/>
      </c>
      <c r="AA991"/>
      <c r="AB991"/>
      <c r="AC991"/>
      <c r="AD991"/>
      <c r="AE991"/>
    </row>
    <row r="992" spans="1:31" ht="14.4">
      <c r="A992"/>
      <c r="B992"/>
      <c r="C992"/>
      <c r="D992"/>
      <c r="E992" s="25" t="s">
        <v>61</v>
      </c>
      <c r="F992" s="26" t="str">
        <f t="shared" si="210"/>
        <v/>
      </c>
      <c r="G992" s="27" t="str">
        <f t="shared" si="211"/>
        <v/>
      </c>
      <c r="H992" s="37" t="str">
        <f t="shared" si="221"/>
        <v/>
      </c>
      <c r="I992" s="29" t="str">
        <f t="shared" si="222"/>
        <v/>
      </c>
      <c r="J992" s="30">
        <f t="shared" si="212"/>
        <v>0</v>
      </c>
      <c r="K992" s="31" t="str">
        <f t="shared" si="217"/>
        <v/>
      </c>
      <c r="L992" s="32">
        <f t="shared" si="213"/>
        <v>0</v>
      </c>
      <c r="M992" s="3">
        <f t="shared" si="214"/>
        <v>0</v>
      </c>
      <c r="N992" s="3" t="str">
        <f t="shared" si="218"/>
        <v/>
      </c>
      <c r="S992" s="3">
        <f t="shared" si="219"/>
        <v>0</v>
      </c>
      <c r="T992" s="33">
        <f>SUM($K$5:K992)</f>
        <v>230.46536368671605</v>
      </c>
      <c r="U992" s="34">
        <f t="shared" si="220"/>
        <v>0</v>
      </c>
      <c r="V992" s="35" t="str">
        <f t="shared" si="223"/>
        <v/>
      </c>
      <c r="W992" s="36">
        <f t="shared" si="215"/>
        <v>0</v>
      </c>
      <c r="X992" s="35" t="str">
        <f t="shared" si="216"/>
        <v/>
      </c>
      <c r="AA992"/>
      <c r="AB992"/>
      <c r="AC992"/>
      <c r="AD992"/>
      <c r="AE992"/>
    </row>
    <row r="993" spans="1:31" ht="14.4">
      <c r="A993"/>
      <c r="B993"/>
      <c r="C993"/>
      <c r="D993"/>
      <c r="E993" s="25" t="s">
        <v>61</v>
      </c>
      <c r="F993" s="26" t="str">
        <f t="shared" si="210"/>
        <v/>
      </c>
      <c r="G993" s="27" t="str">
        <f t="shared" si="211"/>
        <v/>
      </c>
      <c r="H993" s="37" t="str">
        <f t="shared" si="221"/>
        <v/>
      </c>
      <c r="I993" s="29" t="str">
        <f t="shared" si="222"/>
        <v/>
      </c>
      <c r="J993" s="30">
        <f t="shared" si="212"/>
        <v>0</v>
      </c>
      <c r="K993" s="31" t="str">
        <f t="shared" si="217"/>
        <v/>
      </c>
      <c r="L993" s="32">
        <f t="shared" si="213"/>
        <v>0</v>
      </c>
      <c r="M993" s="3">
        <f t="shared" si="214"/>
        <v>0</v>
      </c>
      <c r="N993" s="3" t="str">
        <f t="shared" si="218"/>
        <v/>
      </c>
      <c r="S993" s="3">
        <f t="shared" si="219"/>
        <v>0</v>
      </c>
      <c r="T993" s="33">
        <f>SUM($K$5:K993)</f>
        <v>230.46536368671605</v>
      </c>
      <c r="U993" s="34">
        <f t="shared" si="220"/>
        <v>0</v>
      </c>
      <c r="V993" s="35" t="str">
        <f t="shared" si="223"/>
        <v/>
      </c>
      <c r="W993" s="36">
        <f t="shared" si="215"/>
        <v>0</v>
      </c>
      <c r="X993" s="35" t="str">
        <f t="shared" si="216"/>
        <v/>
      </c>
      <c r="AA993"/>
      <c r="AB993"/>
      <c r="AC993"/>
      <c r="AD993"/>
      <c r="AE993"/>
    </row>
    <row r="994" spans="1:31" ht="14.4">
      <c r="A994"/>
      <c r="B994"/>
      <c r="C994"/>
      <c r="D994"/>
      <c r="E994" s="25" t="s">
        <v>61</v>
      </c>
      <c r="F994" s="26" t="str">
        <f t="shared" si="210"/>
        <v/>
      </c>
      <c r="G994" s="27" t="str">
        <f t="shared" si="211"/>
        <v/>
      </c>
      <c r="H994" s="37" t="str">
        <f t="shared" si="221"/>
        <v/>
      </c>
      <c r="I994" s="29" t="str">
        <f t="shared" si="222"/>
        <v/>
      </c>
      <c r="J994" s="30">
        <f t="shared" si="212"/>
        <v>0</v>
      </c>
      <c r="K994" s="31" t="str">
        <f t="shared" si="217"/>
        <v/>
      </c>
      <c r="L994" s="32">
        <f t="shared" si="213"/>
        <v>0</v>
      </c>
      <c r="M994" s="3">
        <f t="shared" si="214"/>
        <v>0</v>
      </c>
      <c r="N994" s="3" t="str">
        <f t="shared" si="218"/>
        <v/>
      </c>
      <c r="S994" s="3">
        <f t="shared" si="219"/>
        <v>0</v>
      </c>
      <c r="T994" s="33">
        <f>SUM($K$5:K994)</f>
        <v>230.46536368671605</v>
      </c>
      <c r="U994" s="34">
        <f t="shared" si="220"/>
        <v>0</v>
      </c>
      <c r="V994" s="35" t="str">
        <f t="shared" si="223"/>
        <v/>
      </c>
      <c r="W994" s="36">
        <f t="shared" si="215"/>
        <v>0</v>
      </c>
      <c r="X994" s="35" t="str">
        <f t="shared" si="216"/>
        <v/>
      </c>
      <c r="AA994"/>
      <c r="AB994"/>
      <c r="AC994"/>
      <c r="AD994"/>
      <c r="AE994"/>
    </row>
    <row r="995" spans="1:31" ht="14.4">
      <c r="A995"/>
      <c r="B995"/>
      <c r="C995"/>
      <c r="D995"/>
      <c r="E995" s="25" t="s">
        <v>61</v>
      </c>
      <c r="F995" s="26" t="str">
        <f t="shared" si="210"/>
        <v/>
      </c>
      <c r="G995" s="27" t="str">
        <f t="shared" si="211"/>
        <v/>
      </c>
      <c r="H995" s="37" t="str">
        <f t="shared" si="221"/>
        <v/>
      </c>
      <c r="I995" s="29" t="str">
        <f t="shared" si="222"/>
        <v/>
      </c>
      <c r="J995" s="30">
        <f t="shared" si="212"/>
        <v>0</v>
      </c>
      <c r="K995" s="31" t="str">
        <f t="shared" si="217"/>
        <v/>
      </c>
      <c r="L995" s="32">
        <f t="shared" si="213"/>
        <v>0</v>
      </c>
      <c r="M995" s="3">
        <f t="shared" si="214"/>
        <v>0</v>
      </c>
      <c r="N995" s="3" t="str">
        <f t="shared" si="218"/>
        <v/>
      </c>
      <c r="S995" s="3">
        <f t="shared" si="219"/>
        <v>0</v>
      </c>
      <c r="T995" s="33">
        <f>SUM($K$5:K995)</f>
        <v>230.46536368671605</v>
      </c>
      <c r="U995" s="34">
        <f t="shared" si="220"/>
        <v>0</v>
      </c>
      <c r="V995" s="35" t="str">
        <f t="shared" si="223"/>
        <v/>
      </c>
      <c r="W995" s="36">
        <f t="shared" si="215"/>
        <v>0</v>
      </c>
      <c r="X995" s="35" t="str">
        <f t="shared" si="216"/>
        <v/>
      </c>
      <c r="AA995"/>
      <c r="AB995"/>
      <c r="AC995"/>
      <c r="AD995"/>
      <c r="AE995"/>
    </row>
    <row r="996" spans="1:31" ht="14.4">
      <c r="A996"/>
      <c r="B996"/>
      <c r="C996"/>
      <c r="D996"/>
      <c r="E996" s="25" t="s">
        <v>61</v>
      </c>
      <c r="F996" s="26" t="str">
        <f t="shared" si="210"/>
        <v/>
      </c>
      <c r="G996" s="27" t="str">
        <f t="shared" si="211"/>
        <v/>
      </c>
      <c r="H996" s="37" t="str">
        <f t="shared" si="221"/>
        <v/>
      </c>
      <c r="I996" s="29" t="str">
        <f t="shared" si="222"/>
        <v/>
      </c>
      <c r="J996" s="30">
        <f t="shared" si="212"/>
        <v>0</v>
      </c>
      <c r="K996" s="31" t="str">
        <f t="shared" si="217"/>
        <v/>
      </c>
      <c r="L996" s="32">
        <f t="shared" si="213"/>
        <v>0</v>
      </c>
      <c r="M996" s="3">
        <f t="shared" si="214"/>
        <v>0</v>
      </c>
      <c r="N996" s="3" t="str">
        <f t="shared" si="218"/>
        <v/>
      </c>
      <c r="S996" s="3">
        <f t="shared" si="219"/>
        <v>0</v>
      </c>
      <c r="T996" s="33">
        <f>SUM($K$5:K996)</f>
        <v>230.46536368671605</v>
      </c>
      <c r="U996" s="34">
        <f t="shared" si="220"/>
        <v>0</v>
      </c>
      <c r="V996" s="35" t="str">
        <f t="shared" si="223"/>
        <v/>
      </c>
      <c r="W996" s="36">
        <f t="shared" si="215"/>
        <v>0</v>
      </c>
      <c r="X996" s="35" t="str">
        <f t="shared" si="216"/>
        <v/>
      </c>
      <c r="AA996"/>
      <c r="AB996"/>
      <c r="AC996"/>
      <c r="AD996"/>
      <c r="AE996"/>
    </row>
    <row r="997" spans="1:31" ht="14.4">
      <c r="A997"/>
      <c r="B997"/>
      <c r="C997"/>
      <c r="D997"/>
      <c r="E997" s="25" t="s">
        <v>61</v>
      </c>
      <c r="F997" s="26" t="str">
        <f t="shared" si="210"/>
        <v/>
      </c>
      <c r="G997" s="27" t="str">
        <f t="shared" si="211"/>
        <v/>
      </c>
      <c r="H997" s="37" t="str">
        <f t="shared" si="221"/>
        <v/>
      </c>
      <c r="I997" s="29" t="str">
        <f t="shared" si="222"/>
        <v/>
      </c>
      <c r="J997" s="30">
        <f t="shared" si="212"/>
        <v>0</v>
      </c>
      <c r="K997" s="31" t="str">
        <f t="shared" si="217"/>
        <v/>
      </c>
      <c r="L997" s="32">
        <f t="shared" si="213"/>
        <v>0</v>
      </c>
      <c r="M997" s="3">
        <f t="shared" si="214"/>
        <v>0</v>
      </c>
      <c r="N997" s="3" t="str">
        <f t="shared" si="218"/>
        <v/>
      </c>
      <c r="S997" s="3">
        <f t="shared" si="219"/>
        <v>0</v>
      </c>
      <c r="T997" s="33">
        <f>SUM($K$5:K997)</f>
        <v>230.46536368671605</v>
      </c>
      <c r="U997" s="34">
        <f t="shared" si="220"/>
        <v>0</v>
      </c>
      <c r="V997" s="35" t="str">
        <f t="shared" si="223"/>
        <v/>
      </c>
      <c r="W997" s="36">
        <f t="shared" si="215"/>
        <v>0</v>
      </c>
      <c r="X997" s="35" t="str">
        <f t="shared" si="216"/>
        <v/>
      </c>
      <c r="AA997"/>
      <c r="AB997"/>
      <c r="AC997"/>
      <c r="AD997"/>
      <c r="AE997"/>
    </row>
    <row r="998" spans="1:31" ht="14.4">
      <c r="A998"/>
      <c r="B998"/>
      <c r="C998"/>
      <c r="D998"/>
      <c r="E998" s="25" t="s">
        <v>61</v>
      </c>
      <c r="F998" s="26" t="str">
        <f t="shared" si="210"/>
        <v/>
      </c>
      <c r="G998" s="27" t="str">
        <f t="shared" si="211"/>
        <v/>
      </c>
      <c r="H998" s="37" t="str">
        <f t="shared" si="221"/>
        <v/>
      </c>
      <c r="I998" s="29" t="str">
        <f t="shared" si="222"/>
        <v/>
      </c>
      <c r="J998" s="30">
        <f t="shared" si="212"/>
        <v>0</v>
      </c>
      <c r="K998" s="31" t="str">
        <f t="shared" si="217"/>
        <v/>
      </c>
      <c r="L998" s="32">
        <f t="shared" si="213"/>
        <v>0</v>
      </c>
      <c r="M998" s="3">
        <f t="shared" si="214"/>
        <v>0</v>
      </c>
      <c r="N998" s="3" t="str">
        <f t="shared" si="218"/>
        <v/>
      </c>
      <c r="S998" s="3">
        <f t="shared" si="219"/>
        <v>0</v>
      </c>
      <c r="T998" s="33">
        <f>SUM($K$5:K998)</f>
        <v>230.46536368671605</v>
      </c>
      <c r="U998" s="34">
        <f t="shared" si="220"/>
        <v>0</v>
      </c>
      <c r="V998" s="35" t="str">
        <f t="shared" si="223"/>
        <v/>
      </c>
      <c r="W998" s="36">
        <f t="shared" si="215"/>
        <v>0</v>
      </c>
      <c r="X998" s="35" t="str">
        <f t="shared" si="216"/>
        <v/>
      </c>
      <c r="AA998"/>
      <c r="AB998"/>
      <c r="AC998"/>
      <c r="AD998"/>
      <c r="AE998"/>
    </row>
    <row r="999" spans="1:31" ht="14.4">
      <c r="A999"/>
      <c r="B999"/>
      <c r="C999"/>
      <c r="D999"/>
      <c r="E999" s="25" t="s">
        <v>61</v>
      </c>
      <c r="F999" s="26" t="str">
        <f t="shared" si="210"/>
        <v/>
      </c>
      <c r="G999" s="27" t="str">
        <f t="shared" si="211"/>
        <v/>
      </c>
      <c r="H999" s="37" t="str">
        <f t="shared" si="221"/>
        <v/>
      </c>
      <c r="I999" s="29" t="str">
        <f t="shared" si="222"/>
        <v/>
      </c>
      <c r="J999" s="30">
        <f t="shared" si="212"/>
        <v>0</v>
      </c>
      <c r="K999" s="31" t="str">
        <f t="shared" si="217"/>
        <v/>
      </c>
      <c r="L999" s="32">
        <f t="shared" si="213"/>
        <v>0</v>
      </c>
      <c r="M999" s="3">
        <f t="shared" si="214"/>
        <v>0</v>
      </c>
      <c r="N999" s="3" t="str">
        <f t="shared" si="218"/>
        <v/>
      </c>
      <c r="S999" s="3">
        <f t="shared" si="219"/>
        <v>0</v>
      </c>
      <c r="T999" s="33">
        <f>SUM($K$5:K999)</f>
        <v>230.46536368671605</v>
      </c>
      <c r="U999" s="34">
        <f t="shared" si="220"/>
        <v>0</v>
      </c>
      <c r="V999" s="35" t="str">
        <f t="shared" si="223"/>
        <v/>
      </c>
      <c r="W999" s="36">
        <f t="shared" si="215"/>
        <v>0</v>
      </c>
      <c r="X999" s="35" t="str">
        <f t="shared" si="216"/>
        <v/>
      </c>
      <c r="AA999"/>
      <c r="AB999"/>
      <c r="AC999"/>
      <c r="AD999"/>
      <c r="AE999"/>
    </row>
    <row r="1000" spans="1:31" ht="14.4">
      <c r="A1000"/>
      <c r="B1000"/>
      <c r="C1000"/>
      <c r="D1000"/>
      <c r="E1000" s="25" t="s">
        <v>61</v>
      </c>
      <c r="F1000" s="26" t="str">
        <f t="shared" si="210"/>
        <v/>
      </c>
      <c r="G1000" s="27" t="str">
        <f t="shared" si="211"/>
        <v/>
      </c>
      <c r="H1000" s="37" t="str">
        <f t="shared" si="221"/>
        <v/>
      </c>
      <c r="I1000" s="29" t="str">
        <f t="shared" si="222"/>
        <v/>
      </c>
      <c r="J1000" s="30">
        <f t="shared" si="212"/>
        <v>0</v>
      </c>
      <c r="K1000" s="31" t="str">
        <f t="shared" si="217"/>
        <v/>
      </c>
      <c r="L1000" s="32">
        <f t="shared" si="213"/>
        <v>0</v>
      </c>
      <c r="M1000" s="3">
        <f t="shared" si="214"/>
        <v>0</v>
      </c>
      <c r="N1000" s="3" t="str">
        <f t="shared" si="218"/>
        <v/>
      </c>
      <c r="S1000" s="3">
        <f t="shared" si="219"/>
        <v>0</v>
      </c>
      <c r="T1000" s="33">
        <f>SUM($K$5:K1000)</f>
        <v>230.46536368671605</v>
      </c>
      <c r="U1000" s="34">
        <f t="shared" si="220"/>
        <v>0</v>
      </c>
      <c r="V1000" s="35" t="str">
        <f t="shared" si="223"/>
        <v/>
      </c>
      <c r="W1000" s="36">
        <f t="shared" si="215"/>
        <v>0</v>
      </c>
      <c r="X1000" s="35" t="str">
        <f t="shared" si="216"/>
        <v/>
      </c>
      <c r="AA1000"/>
      <c r="AB1000"/>
      <c r="AC1000"/>
      <c r="AD1000"/>
      <c r="AE1000"/>
    </row>
    <row r="1001" spans="1:31" ht="14.4">
      <c r="A1001"/>
      <c r="B1001"/>
      <c r="C1001"/>
      <c r="D1001"/>
      <c r="E1001" s="25" t="s">
        <v>61</v>
      </c>
      <c r="F1001" s="26" t="str">
        <f t="shared" si="210"/>
        <v/>
      </c>
      <c r="G1001" s="27" t="str">
        <f t="shared" si="211"/>
        <v/>
      </c>
      <c r="H1001" s="37" t="str">
        <f t="shared" si="221"/>
        <v/>
      </c>
      <c r="I1001" s="29" t="str">
        <f t="shared" si="222"/>
        <v/>
      </c>
      <c r="J1001" s="30">
        <f t="shared" si="212"/>
        <v>0</v>
      </c>
      <c r="K1001" s="31" t="str">
        <f t="shared" si="217"/>
        <v/>
      </c>
      <c r="L1001" s="32">
        <f t="shared" si="213"/>
        <v>0</v>
      </c>
      <c r="M1001" s="3">
        <f t="shared" si="214"/>
        <v>0</v>
      </c>
      <c r="N1001" s="3" t="str">
        <f t="shared" si="218"/>
        <v/>
      </c>
      <c r="S1001" s="3">
        <f t="shared" si="219"/>
        <v>0</v>
      </c>
      <c r="T1001" s="33">
        <f>SUM($K$5:K1001)</f>
        <v>230.46536368671605</v>
      </c>
      <c r="U1001" s="34">
        <f t="shared" si="220"/>
        <v>0</v>
      </c>
      <c r="V1001" s="35" t="str">
        <f t="shared" si="223"/>
        <v/>
      </c>
      <c r="W1001" s="36">
        <f t="shared" si="215"/>
        <v>0</v>
      </c>
      <c r="X1001" s="35" t="str">
        <f t="shared" si="216"/>
        <v/>
      </c>
      <c r="AA1001"/>
      <c r="AB1001"/>
      <c r="AC1001"/>
      <c r="AD1001"/>
      <c r="AE1001"/>
    </row>
    <row r="1002" spans="1:31" ht="14.4">
      <c r="A1002"/>
      <c r="B1002"/>
      <c r="C1002"/>
      <c r="D1002"/>
      <c r="E1002" s="25" t="s">
        <v>61</v>
      </c>
      <c r="F1002" s="26" t="str">
        <f t="shared" si="210"/>
        <v/>
      </c>
      <c r="G1002" s="27" t="str">
        <f t="shared" si="211"/>
        <v/>
      </c>
      <c r="H1002" s="37" t="str">
        <f t="shared" si="221"/>
        <v/>
      </c>
      <c r="I1002" s="29" t="str">
        <f t="shared" si="222"/>
        <v/>
      </c>
      <c r="J1002" s="30">
        <f t="shared" si="212"/>
        <v>0</v>
      </c>
      <c r="K1002" s="31" t="str">
        <f t="shared" si="217"/>
        <v/>
      </c>
      <c r="L1002" s="32">
        <f t="shared" si="213"/>
        <v>0</v>
      </c>
      <c r="M1002" s="3">
        <f t="shared" si="214"/>
        <v>0</v>
      </c>
      <c r="N1002" s="3" t="str">
        <f t="shared" si="218"/>
        <v/>
      </c>
      <c r="S1002" s="3">
        <f t="shared" si="219"/>
        <v>0</v>
      </c>
      <c r="T1002" s="33">
        <f>SUM($K$5:K1002)</f>
        <v>230.46536368671605</v>
      </c>
      <c r="U1002" s="34">
        <f t="shared" si="220"/>
        <v>0</v>
      </c>
      <c r="V1002" s="35" t="str">
        <f t="shared" si="223"/>
        <v/>
      </c>
      <c r="W1002" s="36">
        <f t="shared" si="215"/>
        <v>0</v>
      </c>
      <c r="X1002" s="35" t="str">
        <f t="shared" si="216"/>
        <v/>
      </c>
      <c r="AA1002"/>
      <c r="AB1002"/>
      <c r="AC1002"/>
      <c r="AD1002"/>
      <c r="AE1002"/>
    </row>
    <row r="1003" spans="1:31" ht="14.4">
      <c r="A1003"/>
      <c r="B1003"/>
      <c r="C1003"/>
      <c r="D1003"/>
      <c r="E1003" s="25" t="s">
        <v>61</v>
      </c>
      <c r="F1003" s="26" t="str">
        <f t="shared" si="210"/>
        <v/>
      </c>
      <c r="G1003" s="27" t="str">
        <f t="shared" si="211"/>
        <v/>
      </c>
      <c r="H1003" s="37" t="str">
        <f t="shared" si="221"/>
        <v/>
      </c>
      <c r="I1003" s="29" t="str">
        <f t="shared" si="222"/>
        <v/>
      </c>
      <c r="J1003" s="30">
        <f t="shared" si="212"/>
        <v>0</v>
      </c>
      <c r="K1003" s="31" t="str">
        <f t="shared" si="217"/>
        <v/>
      </c>
      <c r="L1003" s="32">
        <f t="shared" si="213"/>
        <v>0</v>
      </c>
      <c r="M1003" s="3">
        <f t="shared" si="214"/>
        <v>0</v>
      </c>
      <c r="N1003" s="3" t="str">
        <f t="shared" si="218"/>
        <v/>
      </c>
      <c r="S1003" s="3">
        <f t="shared" si="219"/>
        <v>0</v>
      </c>
      <c r="T1003" s="33">
        <f>SUM($K$5:K1003)</f>
        <v>230.46536368671605</v>
      </c>
      <c r="U1003" s="34">
        <f t="shared" si="220"/>
        <v>0</v>
      </c>
      <c r="V1003" s="35" t="str">
        <f t="shared" si="223"/>
        <v/>
      </c>
      <c r="W1003" s="36">
        <f t="shared" si="215"/>
        <v>0</v>
      </c>
      <c r="X1003" s="35" t="str">
        <f t="shared" si="216"/>
        <v/>
      </c>
      <c r="AA1003"/>
      <c r="AB1003"/>
      <c r="AC1003"/>
      <c r="AD1003"/>
      <c r="AE1003"/>
    </row>
    <row r="1004" spans="1:31" ht="14.4">
      <c r="A1004"/>
      <c r="B1004"/>
      <c r="C1004"/>
      <c r="D1004"/>
      <c r="E1004" s="25" t="s">
        <v>61</v>
      </c>
      <c r="F1004" s="26" t="str">
        <f t="shared" si="210"/>
        <v/>
      </c>
      <c r="G1004" s="27" t="str">
        <f t="shared" si="211"/>
        <v/>
      </c>
      <c r="H1004" s="37" t="str">
        <f t="shared" si="221"/>
        <v/>
      </c>
      <c r="I1004" s="29" t="str">
        <f t="shared" si="222"/>
        <v/>
      </c>
      <c r="J1004" s="30">
        <f t="shared" si="212"/>
        <v>0</v>
      </c>
      <c r="K1004" s="31" t="str">
        <f t="shared" si="217"/>
        <v/>
      </c>
      <c r="L1004" s="32">
        <f t="shared" si="213"/>
        <v>0</v>
      </c>
      <c r="M1004" s="3">
        <f t="shared" si="214"/>
        <v>0</v>
      </c>
      <c r="N1004" s="3" t="str">
        <f t="shared" si="218"/>
        <v/>
      </c>
      <c r="S1004" s="3">
        <f t="shared" si="219"/>
        <v>0</v>
      </c>
      <c r="T1004" s="33">
        <f>SUM($K$5:K1004)</f>
        <v>230.46536368671605</v>
      </c>
      <c r="U1004" s="34">
        <f t="shared" si="220"/>
        <v>0</v>
      </c>
      <c r="V1004" s="35" t="str">
        <f t="shared" si="223"/>
        <v/>
      </c>
      <c r="W1004" s="36">
        <f t="shared" si="215"/>
        <v>0</v>
      </c>
      <c r="X1004" s="35" t="str">
        <f t="shared" si="216"/>
        <v/>
      </c>
      <c r="AA1004"/>
      <c r="AB1004"/>
      <c r="AC1004"/>
      <c r="AD1004"/>
      <c r="AE1004"/>
    </row>
    <row r="1005" spans="1:31" ht="14.4">
      <c r="A1005"/>
      <c r="B1005"/>
      <c r="C1005"/>
      <c r="D1005"/>
      <c r="E1005" s="25" t="s">
        <v>61</v>
      </c>
      <c r="F1005" s="26" t="str">
        <f t="shared" si="210"/>
        <v/>
      </c>
      <c r="G1005" s="27" t="str">
        <f t="shared" si="211"/>
        <v/>
      </c>
      <c r="H1005" s="37" t="str">
        <f t="shared" si="221"/>
        <v/>
      </c>
      <c r="I1005" s="29" t="str">
        <f t="shared" si="222"/>
        <v/>
      </c>
      <c r="J1005" s="30">
        <f t="shared" si="212"/>
        <v>0</v>
      </c>
      <c r="K1005" s="31" t="str">
        <f t="shared" si="217"/>
        <v/>
      </c>
      <c r="L1005" s="32">
        <f t="shared" si="213"/>
        <v>0</v>
      </c>
      <c r="M1005" s="3">
        <f t="shared" si="214"/>
        <v>0</v>
      </c>
      <c r="N1005" s="3" t="str">
        <f t="shared" si="218"/>
        <v/>
      </c>
      <c r="S1005" s="3">
        <f t="shared" si="219"/>
        <v>0</v>
      </c>
      <c r="T1005" s="33">
        <f>SUM($K$5:K1005)</f>
        <v>230.46536368671605</v>
      </c>
      <c r="U1005" s="34">
        <f t="shared" si="220"/>
        <v>0</v>
      </c>
      <c r="V1005" s="35" t="str">
        <f t="shared" si="223"/>
        <v/>
      </c>
      <c r="W1005" s="36">
        <f t="shared" si="215"/>
        <v>0</v>
      </c>
      <c r="X1005" s="35" t="str">
        <f t="shared" si="216"/>
        <v/>
      </c>
      <c r="AA1005"/>
      <c r="AB1005"/>
      <c r="AC1005"/>
      <c r="AD1005"/>
      <c r="AE1005"/>
    </row>
    <row r="1006" spans="1:31" ht="14.4">
      <c r="AA1006"/>
      <c r="AB1006"/>
      <c r="AC1006"/>
      <c r="AD1006"/>
      <c r="AE1006"/>
    </row>
    <row r="1007" spans="1:31" ht="14.4">
      <c r="AA1007"/>
      <c r="AB1007"/>
      <c r="AC1007"/>
      <c r="AD1007"/>
      <c r="AE1007"/>
    </row>
    <row r="1008" spans="1:31" ht="14.4">
      <c r="AA1008"/>
      <c r="AB1008"/>
      <c r="AC1008"/>
      <c r="AD1008"/>
      <c r="AE1008"/>
    </row>
    <row r="1009" spans="27:31" ht="14.4">
      <c r="AA1009"/>
      <c r="AB1009"/>
      <c r="AC1009"/>
      <c r="AD1009"/>
      <c r="AE1009"/>
    </row>
    <row r="1010" spans="27:31" ht="14.4">
      <c r="AA1010"/>
      <c r="AB1010"/>
      <c r="AC1010"/>
      <c r="AD1010"/>
      <c r="AE1010"/>
    </row>
    <row r="1011" spans="27:31" ht="14.4">
      <c r="AA1011"/>
      <c r="AB1011"/>
      <c r="AC1011"/>
      <c r="AD1011"/>
      <c r="AE1011"/>
    </row>
    <row r="1012" spans="27:31" ht="14.4">
      <c r="AA1012"/>
      <c r="AB1012"/>
      <c r="AC1012"/>
      <c r="AD1012"/>
      <c r="AE1012"/>
    </row>
    <row r="1013" spans="27:31" ht="14.4">
      <c r="AA1013"/>
      <c r="AB1013"/>
      <c r="AC1013"/>
      <c r="AD1013"/>
      <c r="AE1013"/>
    </row>
    <row r="1014" spans="27:31" ht="14.4">
      <c r="AA1014"/>
      <c r="AB1014"/>
      <c r="AC1014"/>
      <c r="AD1014"/>
      <c r="AE1014"/>
    </row>
    <row r="1015" spans="27:31" ht="14.4">
      <c r="AA1015"/>
      <c r="AB1015"/>
      <c r="AC1015"/>
      <c r="AD1015"/>
      <c r="AE1015"/>
    </row>
    <row r="1016" spans="27:31" ht="14.4">
      <c r="AA1016"/>
      <c r="AB1016"/>
      <c r="AC1016"/>
      <c r="AD1016"/>
      <c r="AE1016"/>
    </row>
    <row r="1017" spans="27:31" ht="14.4">
      <c r="AA1017"/>
      <c r="AB1017"/>
      <c r="AC1017"/>
      <c r="AD1017"/>
      <c r="AE1017"/>
    </row>
    <row r="1018" spans="27:31" ht="14.4">
      <c r="AA1018"/>
      <c r="AB1018"/>
      <c r="AC1018"/>
      <c r="AD1018"/>
      <c r="AE1018"/>
    </row>
    <row r="1019" spans="27:31" ht="14.4">
      <c r="AA1019"/>
      <c r="AB1019"/>
      <c r="AC1019"/>
      <c r="AD1019"/>
      <c r="AE1019"/>
    </row>
    <row r="1020" spans="27:31" ht="14.4">
      <c r="AA1020"/>
      <c r="AB1020"/>
      <c r="AC1020"/>
      <c r="AD1020"/>
      <c r="AE1020"/>
    </row>
    <row r="1021" spans="27:31" ht="14.4">
      <c r="AA1021"/>
      <c r="AB1021"/>
      <c r="AC1021"/>
      <c r="AD1021"/>
      <c r="AE1021"/>
    </row>
    <row r="1022" spans="27:31" ht="14.4">
      <c r="AA1022"/>
      <c r="AB1022"/>
      <c r="AC1022"/>
      <c r="AD1022"/>
      <c r="AE1022"/>
    </row>
    <row r="1023" spans="27:31" ht="14.4">
      <c r="AA1023"/>
      <c r="AB1023"/>
      <c r="AC1023"/>
      <c r="AD1023"/>
      <c r="AE1023"/>
    </row>
    <row r="1024" spans="27:31" ht="14.4">
      <c r="AA1024"/>
      <c r="AB1024"/>
      <c r="AC1024"/>
      <c r="AD1024"/>
      <c r="AE1024"/>
    </row>
    <row r="1025" spans="27:31" ht="14.4">
      <c r="AA1025"/>
      <c r="AB1025"/>
      <c r="AC1025"/>
      <c r="AD1025"/>
      <c r="AE1025"/>
    </row>
    <row r="1026" spans="27:31" ht="14.4">
      <c r="AA1026"/>
      <c r="AB1026"/>
      <c r="AC1026"/>
      <c r="AD1026"/>
      <c r="AE1026"/>
    </row>
    <row r="1027" spans="27:31" ht="14.4">
      <c r="AA1027"/>
      <c r="AB1027"/>
      <c r="AC1027"/>
      <c r="AD1027"/>
      <c r="AE1027"/>
    </row>
    <row r="1028" spans="27:31" ht="14.4">
      <c r="AA1028"/>
      <c r="AB1028"/>
      <c r="AC1028"/>
      <c r="AD1028"/>
      <c r="AE1028"/>
    </row>
    <row r="1029" spans="27:31" ht="14.4">
      <c r="AA1029"/>
      <c r="AB1029"/>
      <c r="AC1029"/>
      <c r="AD1029"/>
      <c r="AE1029"/>
    </row>
    <row r="1030" spans="27:31" ht="14.4">
      <c r="AA1030"/>
      <c r="AB1030"/>
      <c r="AC1030"/>
      <c r="AD1030"/>
      <c r="AE1030"/>
    </row>
    <row r="1031" spans="27:31" ht="14.4">
      <c r="AA1031"/>
      <c r="AB1031"/>
      <c r="AC1031"/>
      <c r="AD1031"/>
      <c r="AE1031"/>
    </row>
    <row r="1032" spans="27:31" ht="14.4">
      <c r="AA1032"/>
      <c r="AB1032"/>
      <c r="AC1032"/>
      <c r="AD1032"/>
      <c r="AE1032"/>
    </row>
    <row r="1033" spans="27:31" ht="14.4">
      <c r="AA1033"/>
      <c r="AB1033"/>
      <c r="AC1033"/>
      <c r="AD1033"/>
      <c r="AE1033"/>
    </row>
    <row r="1034" spans="27:31" ht="14.4">
      <c r="AA1034"/>
      <c r="AB1034"/>
      <c r="AC1034"/>
      <c r="AD1034"/>
      <c r="AE1034"/>
    </row>
    <row r="1035" spans="27:31" ht="14.4">
      <c r="AA1035"/>
      <c r="AB1035"/>
      <c r="AC1035"/>
      <c r="AD1035"/>
      <c r="AE1035"/>
    </row>
    <row r="1036" spans="27:31" ht="14.4">
      <c r="AA1036"/>
      <c r="AB1036"/>
      <c r="AC1036"/>
      <c r="AD1036"/>
      <c r="AE1036"/>
    </row>
    <row r="1037" spans="27:31" ht="14.4">
      <c r="AA1037"/>
      <c r="AB1037"/>
      <c r="AC1037"/>
      <c r="AD1037"/>
      <c r="AE1037"/>
    </row>
    <row r="1038" spans="27:31" ht="14.4">
      <c r="AA1038"/>
      <c r="AB1038"/>
      <c r="AC1038"/>
      <c r="AD1038"/>
      <c r="AE1038"/>
    </row>
    <row r="1039" spans="27:31" ht="14.4">
      <c r="AA1039"/>
      <c r="AB1039"/>
      <c r="AC1039"/>
      <c r="AD1039"/>
      <c r="AE1039"/>
    </row>
    <row r="1040" spans="27:31" ht="14.4">
      <c r="AA1040"/>
      <c r="AB1040"/>
      <c r="AC1040"/>
      <c r="AD1040"/>
      <c r="AE1040"/>
    </row>
    <row r="1041" spans="27:31" ht="14.4">
      <c r="AA1041"/>
      <c r="AB1041"/>
      <c r="AC1041"/>
      <c r="AD1041"/>
      <c r="AE1041"/>
    </row>
    <row r="1042" spans="27:31" ht="14.4">
      <c r="AA1042"/>
      <c r="AB1042"/>
      <c r="AC1042"/>
      <c r="AD1042"/>
      <c r="AE1042"/>
    </row>
    <row r="1043" spans="27:31" ht="14.4">
      <c r="AA1043"/>
      <c r="AB1043"/>
      <c r="AC1043"/>
      <c r="AD1043"/>
      <c r="AE1043"/>
    </row>
    <row r="1044" spans="27:31" ht="14.4">
      <c r="AA1044"/>
      <c r="AB1044"/>
      <c r="AC1044"/>
      <c r="AD1044"/>
      <c r="AE1044"/>
    </row>
    <row r="1045" spans="27:31" ht="14.4">
      <c r="AA1045"/>
      <c r="AB1045"/>
      <c r="AC1045"/>
      <c r="AD1045"/>
      <c r="AE1045"/>
    </row>
    <row r="1046" spans="27:31" ht="14.4">
      <c r="AA1046"/>
      <c r="AB1046"/>
      <c r="AC1046"/>
      <c r="AD1046"/>
      <c r="AE1046"/>
    </row>
    <row r="1047" spans="27:31" ht="14.4">
      <c r="AA1047"/>
      <c r="AB1047"/>
      <c r="AC1047"/>
      <c r="AD1047"/>
      <c r="AE1047"/>
    </row>
    <row r="1048" spans="27:31" ht="14.4">
      <c r="AA1048"/>
      <c r="AB1048"/>
      <c r="AC1048"/>
      <c r="AD1048"/>
      <c r="AE1048"/>
    </row>
    <row r="1049" spans="27:31" ht="14.4">
      <c r="AA1049"/>
      <c r="AB1049"/>
      <c r="AC1049"/>
      <c r="AD1049"/>
      <c r="AE1049"/>
    </row>
    <row r="1050" spans="27:31" ht="14.4">
      <c r="AA1050"/>
      <c r="AB1050"/>
      <c r="AC1050"/>
      <c r="AD1050"/>
      <c r="AE1050"/>
    </row>
    <row r="1051" spans="27:31" ht="14.4">
      <c r="AA1051"/>
      <c r="AB1051"/>
      <c r="AC1051"/>
      <c r="AD1051"/>
      <c r="AE1051"/>
    </row>
    <row r="1052" spans="27:31" ht="14.4">
      <c r="AA1052"/>
      <c r="AB1052"/>
      <c r="AC1052"/>
      <c r="AD1052"/>
      <c r="AE1052"/>
    </row>
    <row r="1053" spans="27:31" ht="14.4">
      <c r="AA1053"/>
      <c r="AB1053"/>
      <c r="AC1053"/>
      <c r="AD1053"/>
      <c r="AE1053"/>
    </row>
    <row r="1054" spans="27:31" ht="14.4">
      <c r="AA1054"/>
      <c r="AB1054"/>
      <c r="AC1054"/>
      <c r="AD1054"/>
      <c r="AE1054"/>
    </row>
    <row r="1055" spans="27:31" ht="14.4">
      <c r="AA1055"/>
      <c r="AB1055"/>
      <c r="AC1055"/>
      <c r="AD1055"/>
      <c r="AE1055"/>
    </row>
    <row r="1056" spans="27:31" ht="14.4">
      <c r="AA1056"/>
      <c r="AB1056"/>
      <c r="AC1056"/>
      <c r="AD1056"/>
      <c r="AE1056"/>
    </row>
    <row r="1057" spans="27:31" ht="14.4">
      <c r="AA1057"/>
      <c r="AB1057"/>
      <c r="AC1057"/>
      <c r="AD1057"/>
      <c r="AE1057"/>
    </row>
    <row r="1058" spans="27:31" ht="14.4">
      <c r="AA1058"/>
      <c r="AB1058"/>
      <c r="AC1058"/>
      <c r="AD1058"/>
      <c r="AE1058"/>
    </row>
    <row r="1059" spans="27:31" ht="14.4">
      <c r="AA1059"/>
      <c r="AB1059"/>
      <c r="AC1059"/>
      <c r="AD1059"/>
      <c r="AE1059"/>
    </row>
    <row r="1060" spans="27:31" ht="14.4">
      <c r="AA1060"/>
      <c r="AB1060"/>
      <c r="AC1060"/>
      <c r="AD1060"/>
      <c r="AE1060"/>
    </row>
    <row r="1061" spans="27:31" ht="14.4">
      <c r="AA1061"/>
      <c r="AB1061"/>
      <c r="AC1061"/>
      <c r="AD1061"/>
      <c r="AE1061"/>
    </row>
    <row r="1062" spans="27:31" ht="14.4">
      <c r="AA1062"/>
      <c r="AB1062"/>
      <c r="AC1062"/>
      <c r="AD1062"/>
      <c r="AE1062"/>
    </row>
    <row r="1063" spans="27:31" ht="14.4">
      <c r="AA1063"/>
      <c r="AB1063"/>
      <c r="AC1063"/>
      <c r="AD1063"/>
      <c r="AE1063"/>
    </row>
    <row r="1064" spans="27:31" ht="14.4">
      <c r="AA1064"/>
      <c r="AB1064"/>
      <c r="AC1064"/>
      <c r="AD1064"/>
      <c r="AE1064"/>
    </row>
    <row r="1065" spans="27:31" ht="14.4">
      <c r="AA1065"/>
      <c r="AB1065"/>
      <c r="AC1065"/>
      <c r="AD1065"/>
      <c r="AE1065"/>
    </row>
    <row r="1066" spans="27:31" ht="14.4">
      <c r="AA1066"/>
      <c r="AB1066"/>
      <c r="AC1066"/>
      <c r="AD1066"/>
      <c r="AE1066"/>
    </row>
    <row r="1067" spans="27:31" ht="14.4">
      <c r="AA1067"/>
      <c r="AB1067"/>
      <c r="AC1067"/>
      <c r="AD1067"/>
      <c r="AE1067"/>
    </row>
    <row r="1068" spans="27:31" ht="14.4">
      <c r="AA1068"/>
      <c r="AB1068"/>
      <c r="AC1068"/>
      <c r="AD1068"/>
      <c r="AE1068"/>
    </row>
    <row r="1069" spans="27:31" ht="14.4">
      <c r="AA1069"/>
      <c r="AB1069"/>
      <c r="AC1069"/>
      <c r="AD1069"/>
      <c r="AE1069"/>
    </row>
    <row r="1070" spans="27:31" ht="14.4">
      <c r="AA1070"/>
      <c r="AB1070"/>
      <c r="AC1070"/>
      <c r="AD1070"/>
      <c r="AE1070"/>
    </row>
    <row r="1071" spans="27:31" ht="14.4">
      <c r="AA1071"/>
      <c r="AB1071"/>
      <c r="AC1071"/>
      <c r="AD1071"/>
      <c r="AE1071"/>
    </row>
    <row r="1072" spans="27:31" ht="14.4">
      <c r="AA1072"/>
      <c r="AB1072"/>
      <c r="AC1072"/>
      <c r="AD1072"/>
      <c r="AE1072"/>
    </row>
    <row r="1073" spans="27:31" ht="14.4">
      <c r="AA1073"/>
      <c r="AB1073"/>
      <c r="AC1073"/>
      <c r="AD1073"/>
      <c r="AE1073"/>
    </row>
    <row r="1074" spans="27:31" ht="14.4">
      <c r="AA1074"/>
      <c r="AB1074"/>
      <c r="AC1074"/>
      <c r="AD1074"/>
      <c r="AE1074"/>
    </row>
    <row r="1075" spans="27:31" ht="14.4">
      <c r="AA1075"/>
      <c r="AB1075"/>
      <c r="AC1075"/>
      <c r="AD1075"/>
      <c r="AE1075"/>
    </row>
    <row r="1076" spans="27:31" ht="14.4">
      <c r="AA1076"/>
      <c r="AB1076"/>
      <c r="AC1076"/>
      <c r="AD1076"/>
      <c r="AE1076"/>
    </row>
    <row r="1077" spans="27:31" ht="14.4">
      <c r="AA1077"/>
      <c r="AB1077"/>
      <c r="AC1077"/>
      <c r="AD1077"/>
      <c r="AE1077"/>
    </row>
    <row r="1078" spans="27:31" ht="14.4">
      <c r="AA1078"/>
      <c r="AB1078"/>
      <c r="AC1078"/>
      <c r="AD1078"/>
      <c r="AE1078"/>
    </row>
    <row r="1079" spans="27:31" ht="14.4">
      <c r="AA1079"/>
      <c r="AB1079"/>
      <c r="AC1079"/>
      <c r="AD1079"/>
      <c r="AE1079"/>
    </row>
    <row r="1080" spans="27:31" ht="14.4">
      <c r="AA1080"/>
      <c r="AB1080"/>
      <c r="AC1080"/>
      <c r="AD1080"/>
      <c r="AE1080"/>
    </row>
    <row r="1081" spans="27:31" ht="14.4">
      <c r="AA1081"/>
      <c r="AB1081"/>
      <c r="AC1081"/>
      <c r="AD1081"/>
      <c r="AE1081"/>
    </row>
    <row r="1082" spans="27:31" ht="14.4">
      <c r="AA1082"/>
      <c r="AB1082"/>
      <c r="AC1082"/>
      <c r="AD1082"/>
      <c r="AE1082"/>
    </row>
    <row r="1083" spans="27:31" ht="14.4">
      <c r="AA1083"/>
      <c r="AB1083"/>
      <c r="AC1083"/>
      <c r="AD1083"/>
      <c r="AE1083"/>
    </row>
    <row r="1084" spans="27:31" ht="14.4">
      <c r="AA1084"/>
      <c r="AB1084"/>
      <c r="AC1084"/>
      <c r="AD1084"/>
      <c r="AE1084"/>
    </row>
    <row r="1085" spans="27:31" ht="14.4">
      <c r="AA1085"/>
      <c r="AB1085"/>
      <c r="AC1085"/>
      <c r="AD1085"/>
      <c r="AE1085"/>
    </row>
    <row r="1086" spans="27:31" ht="14.4">
      <c r="AA1086"/>
      <c r="AB1086"/>
      <c r="AC1086"/>
      <c r="AD1086"/>
      <c r="AE1086"/>
    </row>
    <row r="1087" spans="27:31" ht="14.4">
      <c r="AA1087"/>
      <c r="AB1087"/>
      <c r="AC1087"/>
      <c r="AD1087"/>
      <c r="AE1087"/>
    </row>
    <row r="1088" spans="27:31" ht="14.4">
      <c r="AA1088"/>
      <c r="AB1088"/>
      <c r="AC1088"/>
      <c r="AD1088"/>
      <c r="AE1088"/>
    </row>
    <row r="1089" spans="27:31" ht="14.4">
      <c r="AA1089"/>
      <c r="AB1089"/>
      <c r="AC1089"/>
      <c r="AD1089"/>
      <c r="AE1089"/>
    </row>
    <row r="1090" spans="27:31" ht="14.4">
      <c r="AA1090"/>
      <c r="AB1090"/>
      <c r="AC1090"/>
      <c r="AD1090"/>
      <c r="AE1090"/>
    </row>
    <row r="1091" spans="27:31" ht="14.4">
      <c r="AA1091"/>
      <c r="AB1091"/>
      <c r="AC1091"/>
      <c r="AD1091"/>
      <c r="AE1091"/>
    </row>
    <row r="1092" spans="27:31" ht="14.4">
      <c r="AA1092"/>
      <c r="AB1092"/>
      <c r="AC1092"/>
      <c r="AD1092"/>
      <c r="AE1092"/>
    </row>
    <row r="1093" spans="27:31" ht="14.4">
      <c r="AA1093"/>
      <c r="AB1093"/>
      <c r="AC1093"/>
      <c r="AD1093"/>
      <c r="AE1093"/>
    </row>
    <row r="1094" spans="27:31" ht="14.4">
      <c r="AA1094"/>
      <c r="AB1094"/>
      <c r="AC1094"/>
      <c r="AD1094"/>
      <c r="AE1094"/>
    </row>
    <row r="1095" spans="27:31" ht="14.4">
      <c r="AA1095"/>
      <c r="AB1095"/>
      <c r="AC1095"/>
      <c r="AD1095"/>
      <c r="AE1095"/>
    </row>
    <row r="1096" spans="27:31" ht="14.4">
      <c r="AA1096"/>
      <c r="AB1096"/>
      <c r="AC1096"/>
      <c r="AD1096"/>
      <c r="AE1096"/>
    </row>
    <row r="1097" spans="27:31" ht="14.4">
      <c r="AA1097"/>
      <c r="AB1097"/>
      <c r="AC1097"/>
      <c r="AD1097"/>
      <c r="AE1097"/>
    </row>
    <row r="1098" spans="27:31" ht="14.4">
      <c r="AA1098"/>
      <c r="AB1098"/>
      <c r="AC1098"/>
      <c r="AD1098"/>
      <c r="AE1098"/>
    </row>
    <row r="1099" spans="27:31" ht="14.4">
      <c r="AA1099"/>
      <c r="AB1099"/>
      <c r="AC1099"/>
      <c r="AD1099"/>
      <c r="AE1099"/>
    </row>
    <row r="1100" spans="27:31" ht="14.4">
      <c r="AA1100"/>
      <c r="AB1100"/>
      <c r="AC1100"/>
      <c r="AD1100"/>
      <c r="AE1100"/>
    </row>
    <row r="1101" spans="27:31" ht="14.4">
      <c r="AA1101"/>
      <c r="AB1101"/>
      <c r="AC1101"/>
      <c r="AD1101"/>
      <c r="AE1101"/>
    </row>
    <row r="1102" spans="27:31" ht="14.4">
      <c r="AA1102"/>
      <c r="AB1102"/>
      <c r="AC1102"/>
      <c r="AD1102"/>
      <c r="AE1102"/>
    </row>
    <row r="1103" spans="27:31" ht="14.4">
      <c r="AA1103"/>
      <c r="AB1103"/>
      <c r="AC1103"/>
      <c r="AD1103"/>
      <c r="AE1103"/>
    </row>
    <row r="1104" spans="27:31" ht="14.4">
      <c r="AA1104"/>
      <c r="AB1104"/>
      <c r="AC1104"/>
      <c r="AD1104"/>
      <c r="AE1104"/>
    </row>
    <row r="1105" spans="27:31" ht="14.4">
      <c r="AA1105"/>
      <c r="AB1105"/>
      <c r="AC1105"/>
      <c r="AD1105"/>
      <c r="AE1105"/>
    </row>
    <row r="1106" spans="27:31" ht="14.4">
      <c r="AA1106"/>
      <c r="AB1106"/>
      <c r="AC1106"/>
      <c r="AD1106"/>
      <c r="AE1106"/>
    </row>
    <row r="1107" spans="27:31" ht="14.4">
      <c r="AA1107"/>
      <c r="AB1107"/>
      <c r="AC1107"/>
      <c r="AD1107"/>
      <c r="AE1107"/>
    </row>
    <row r="1108" spans="27:31" ht="14.4">
      <c r="AA1108"/>
      <c r="AB1108"/>
      <c r="AC1108"/>
      <c r="AD1108"/>
      <c r="AE1108"/>
    </row>
    <row r="1109" spans="27:31" ht="14.4">
      <c r="AA1109"/>
      <c r="AB1109"/>
      <c r="AC1109"/>
      <c r="AD1109"/>
      <c r="AE1109"/>
    </row>
    <row r="1110" spans="27:31" ht="14.4">
      <c r="AA1110"/>
      <c r="AB1110"/>
      <c r="AC1110"/>
      <c r="AD1110"/>
      <c r="AE1110"/>
    </row>
    <row r="1111" spans="27:31" ht="14.4">
      <c r="AA1111"/>
      <c r="AB1111"/>
      <c r="AC1111"/>
      <c r="AD1111"/>
      <c r="AE1111"/>
    </row>
    <row r="1112" spans="27:31" ht="14.4">
      <c r="AA1112"/>
      <c r="AB1112"/>
      <c r="AC1112"/>
      <c r="AD1112"/>
      <c r="AE1112"/>
    </row>
    <row r="1113" spans="27:31" ht="14.4">
      <c r="AA1113"/>
      <c r="AB1113"/>
      <c r="AC1113"/>
      <c r="AD1113"/>
      <c r="AE1113"/>
    </row>
    <row r="1114" spans="27:31" ht="14.4">
      <c r="AA1114"/>
      <c r="AB1114"/>
      <c r="AC1114"/>
      <c r="AD1114"/>
      <c r="AE1114"/>
    </row>
    <row r="1115" spans="27:31" ht="14.4">
      <c r="AA1115"/>
      <c r="AB1115"/>
      <c r="AC1115"/>
      <c r="AD1115"/>
      <c r="AE1115"/>
    </row>
    <row r="1116" spans="27:31" ht="14.4">
      <c r="AA1116"/>
      <c r="AB1116"/>
      <c r="AC1116"/>
      <c r="AD1116"/>
      <c r="AE1116"/>
    </row>
    <row r="1117" spans="27:31" ht="14.4">
      <c r="AA1117"/>
      <c r="AB1117"/>
      <c r="AC1117"/>
      <c r="AD1117"/>
      <c r="AE1117"/>
    </row>
    <row r="1118" spans="27:31" ht="14.4">
      <c r="AA1118"/>
      <c r="AB1118"/>
      <c r="AC1118"/>
      <c r="AD1118"/>
      <c r="AE1118"/>
    </row>
    <row r="1119" spans="27:31" ht="14.4">
      <c r="AA1119"/>
      <c r="AB1119"/>
      <c r="AC1119"/>
      <c r="AD1119"/>
      <c r="AE1119"/>
    </row>
    <row r="1120" spans="27:31" ht="14.4">
      <c r="AA1120"/>
      <c r="AB1120"/>
      <c r="AC1120"/>
      <c r="AD1120"/>
      <c r="AE1120"/>
    </row>
    <row r="1121" spans="27:31" ht="14.4">
      <c r="AA1121"/>
      <c r="AB1121"/>
      <c r="AC1121"/>
      <c r="AD1121"/>
      <c r="AE1121"/>
    </row>
    <row r="1122" spans="27:31" ht="14.4">
      <c r="AA1122"/>
      <c r="AB1122"/>
      <c r="AC1122"/>
      <c r="AD1122"/>
      <c r="AE1122"/>
    </row>
    <row r="1123" spans="27:31" ht="14.4">
      <c r="AA1123"/>
      <c r="AB1123"/>
      <c r="AC1123"/>
      <c r="AD1123"/>
      <c r="AE1123"/>
    </row>
    <row r="1124" spans="27:31" ht="14.4">
      <c r="AA1124"/>
      <c r="AB1124"/>
      <c r="AC1124"/>
      <c r="AD1124"/>
      <c r="AE1124"/>
    </row>
    <row r="1125" spans="27:31" ht="14.4">
      <c r="AA1125"/>
      <c r="AB1125"/>
      <c r="AC1125"/>
      <c r="AD1125"/>
      <c r="AE1125"/>
    </row>
    <row r="1126" spans="27:31" ht="14.4">
      <c r="AA1126"/>
      <c r="AB1126"/>
      <c r="AC1126"/>
      <c r="AD1126"/>
      <c r="AE1126"/>
    </row>
    <row r="1127" spans="27:31" ht="14.4">
      <c r="AA1127"/>
      <c r="AB1127"/>
      <c r="AC1127"/>
      <c r="AD1127"/>
      <c r="AE1127"/>
    </row>
    <row r="1128" spans="27:31" ht="14.4">
      <c r="AA1128"/>
      <c r="AB1128"/>
      <c r="AC1128"/>
      <c r="AD1128"/>
      <c r="AE1128"/>
    </row>
    <row r="1129" spans="27:31" ht="14.4">
      <c r="AA1129"/>
      <c r="AB1129"/>
      <c r="AC1129"/>
      <c r="AD1129"/>
      <c r="AE1129"/>
    </row>
    <row r="1130" spans="27:31" ht="14.4">
      <c r="AA1130"/>
      <c r="AB1130"/>
      <c r="AC1130"/>
      <c r="AD1130"/>
      <c r="AE1130"/>
    </row>
    <row r="1131" spans="27:31" ht="14.4">
      <c r="AA1131"/>
      <c r="AB1131"/>
      <c r="AC1131"/>
      <c r="AD1131"/>
      <c r="AE1131"/>
    </row>
    <row r="1132" spans="27:31" ht="14.4">
      <c r="AA1132"/>
      <c r="AB1132"/>
      <c r="AC1132"/>
      <c r="AD1132"/>
      <c r="AE1132"/>
    </row>
    <row r="1133" spans="27:31" ht="14.4">
      <c r="AA1133"/>
      <c r="AB1133"/>
      <c r="AC1133"/>
      <c r="AD1133"/>
      <c r="AE1133"/>
    </row>
    <row r="1134" spans="27:31" ht="14.4">
      <c r="AA1134"/>
      <c r="AB1134"/>
      <c r="AC1134"/>
      <c r="AD1134"/>
      <c r="AE1134"/>
    </row>
    <row r="1135" spans="27:31" ht="14.4">
      <c r="AA1135"/>
      <c r="AB1135"/>
      <c r="AC1135"/>
      <c r="AD1135"/>
      <c r="AE1135"/>
    </row>
    <row r="1136" spans="27:31" ht="14.4">
      <c r="AA1136"/>
      <c r="AB1136"/>
      <c r="AC1136"/>
      <c r="AD1136"/>
      <c r="AE1136"/>
    </row>
    <row r="1137" spans="27:31" ht="14.4">
      <c r="AA1137"/>
      <c r="AB1137"/>
      <c r="AC1137"/>
      <c r="AD1137"/>
      <c r="AE1137"/>
    </row>
    <row r="1138" spans="27:31" ht="14.4">
      <c r="AA1138"/>
      <c r="AB1138"/>
      <c r="AC1138"/>
      <c r="AD1138"/>
      <c r="AE1138"/>
    </row>
    <row r="1139" spans="27:31" ht="14.4">
      <c r="AA1139"/>
      <c r="AB1139"/>
      <c r="AC1139"/>
      <c r="AD1139"/>
      <c r="AE1139"/>
    </row>
    <row r="1140" spans="27:31" ht="14.4">
      <c r="AA1140"/>
      <c r="AB1140"/>
      <c r="AC1140"/>
      <c r="AD1140"/>
      <c r="AE1140"/>
    </row>
    <row r="1141" spans="27:31" ht="14.4">
      <c r="AA1141"/>
      <c r="AB1141"/>
      <c r="AC1141"/>
      <c r="AD1141"/>
      <c r="AE1141"/>
    </row>
    <row r="1142" spans="27:31" ht="14.4">
      <c r="AA1142"/>
      <c r="AB1142"/>
      <c r="AC1142"/>
      <c r="AD1142"/>
      <c r="AE1142"/>
    </row>
    <row r="1143" spans="27:31" ht="14.4">
      <c r="AA1143"/>
      <c r="AB1143"/>
      <c r="AC1143"/>
      <c r="AD1143"/>
      <c r="AE1143"/>
    </row>
    <row r="1144" spans="27:31" ht="14.4">
      <c r="AA1144"/>
      <c r="AB1144"/>
      <c r="AC1144"/>
      <c r="AD1144"/>
      <c r="AE1144"/>
    </row>
    <row r="1145" spans="27:31" ht="14.4">
      <c r="AA1145"/>
      <c r="AB1145"/>
      <c r="AC1145"/>
      <c r="AD1145"/>
      <c r="AE1145"/>
    </row>
    <row r="1146" spans="27:31" ht="14.4">
      <c r="AA1146"/>
      <c r="AB1146"/>
      <c r="AC1146"/>
      <c r="AD1146"/>
      <c r="AE1146"/>
    </row>
    <row r="1147" spans="27:31" ht="14.4">
      <c r="AA1147"/>
      <c r="AB1147"/>
      <c r="AC1147"/>
      <c r="AD1147"/>
      <c r="AE1147"/>
    </row>
    <row r="1148" spans="27:31" ht="14.4">
      <c r="AA1148"/>
      <c r="AB1148"/>
      <c r="AC1148"/>
      <c r="AD1148"/>
      <c r="AE1148"/>
    </row>
    <row r="1149" spans="27:31" ht="14.4">
      <c r="AA1149"/>
      <c r="AB1149"/>
      <c r="AC1149"/>
      <c r="AD1149"/>
      <c r="AE1149"/>
    </row>
    <row r="1150" spans="27:31" ht="14.4">
      <c r="AA1150"/>
      <c r="AB1150"/>
      <c r="AC1150"/>
      <c r="AD1150"/>
      <c r="AE1150"/>
    </row>
    <row r="1151" spans="27:31" ht="14.4">
      <c r="AA1151"/>
      <c r="AB1151"/>
      <c r="AC1151"/>
      <c r="AD1151"/>
      <c r="AE1151"/>
    </row>
    <row r="1152" spans="27:31" ht="14.4">
      <c r="AA1152"/>
      <c r="AB1152"/>
      <c r="AC1152"/>
      <c r="AD1152"/>
      <c r="AE1152"/>
    </row>
    <row r="1153" spans="27:31" ht="14.4">
      <c r="AA1153"/>
      <c r="AB1153"/>
      <c r="AC1153"/>
      <c r="AD1153"/>
      <c r="AE1153"/>
    </row>
    <row r="1154" spans="27:31" ht="14.4">
      <c r="AA1154"/>
      <c r="AB1154"/>
      <c r="AC1154"/>
      <c r="AD1154"/>
      <c r="AE1154"/>
    </row>
    <row r="1155" spans="27:31" ht="14.4">
      <c r="AA1155"/>
      <c r="AB1155"/>
      <c r="AC1155"/>
      <c r="AD1155"/>
      <c r="AE1155"/>
    </row>
    <row r="1156" spans="27:31" ht="14.4">
      <c r="AA1156"/>
      <c r="AB1156"/>
      <c r="AC1156"/>
      <c r="AD1156"/>
      <c r="AE1156"/>
    </row>
    <row r="1157" spans="27:31" ht="14.4">
      <c r="AA1157"/>
      <c r="AB1157"/>
      <c r="AC1157"/>
      <c r="AD1157"/>
      <c r="AE1157"/>
    </row>
    <row r="1158" spans="27:31" ht="14.4">
      <c r="AA1158"/>
      <c r="AB1158"/>
      <c r="AC1158"/>
      <c r="AD1158"/>
      <c r="AE1158"/>
    </row>
    <row r="1159" spans="27:31" ht="14.4">
      <c r="AA1159"/>
      <c r="AB1159"/>
      <c r="AC1159"/>
      <c r="AD1159"/>
      <c r="AE1159"/>
    </row>
    <row r="1160" spans="27:31" ht="14.4">
      <c r="AA1160"/>
      <c r="AB1160"/>
      <c r="AC1160"/>
      <c r="AD1160"/>
      <c r="AE1160"/>
    </row>
    <row r="1161" spans="27:31" ht="14.4">
      <c r="AA1161"/>
      <c r="AB1161"/>
      <c r="AC1161"/>
      <c r="AD1161"/>
      <c r="AE1161"/>
    </row>
    <row r="1162" spans="27:31" ht="14.4">
      <c r="AA1162"/>
      <c r="AB1162"/>
      <c r="AC1162"/>
      <c r="AD1162"/>
      <c r="AE1162"/>
    </row>
    <row r="1163" spans="27:31" ht="14.4">
      <c r="AA1163"/>
      <c r="AB1163"/>
      <c r="AC1163"/>
      <c r="AD1163"/>
      <c r="AE1163"/>
    </row>
    <row r="1164" spans="27:31" ht="14.4">
      <c r="AA1164"/>
      <c r="AB1164"/>
      <c r="AC1164"/>
      <c r="AD1164"/>
      <c r="AE1164"/>
    </row>
    <row r="1165" spans="27:31" ht="14.4">
      <c r="AA1165"/>
      <c r="AB1165"/>
      <c r="AC1165"/>
      <c r="AD1165"/>
      <c r="AE1165"/>
    </row>
    <row r="1166" spans="27:31" ht="14.4">
      <c r="AA1166"/>
      <c r="AB1166"/>
      <c r="AC1166"/>
      <c r="AD1166"/>
      <c r="AE1166"/>
    </row>
    <row r="1167" spans="27:31" ht="14.4">
      <c r="AA1167"/>
      <c r="AB1167"/>
      <c r="AC1167"/>
      <c r="AD1167"/>
      <c r="AE1167"/>
    </row>
    <row r="1168" spans="27:31" ht="14.4">
      <c r="AA1168"/>
      <c r="AB1168"/>
      <c r="AC1168"/>
      <c r="AD1168"/>
      <c r="AE1168"/>
    </row>
    <row r="1169" spans="27:31" ht="14.4">
      <c r="AA1169"/>
      <c r="AB1169"/>
      <c r="AC1169"/>
      <c r="AD1169"/>
      <c r="AE1169"/>
    </row>
    <row r="1170" spans="27:31" ht="14.4">
      <c r="AA1170"/>
      <c r="AB1170"/>
      <c r="AC1170"/>
      <c r="AD1170"/>
      <c r="AE1170"/>
    </row>
    <row r="1171" spans="27:31" ht="14.4">
      <c r="AA1171"/>
      <c r="AB1171"/>
      <c r="AC1171"/>
      <c r="AD1171"/>
      <c r="AE1171"/>
    </row>
    <row r="1172" spans="27:31" ht="14.4">
      <c r="AA1172"/>
      <c r="AB1172"/>
      <c r="AC1172"/>
      <c r="AD1172"/>
      <c r="AE1172"/>
    </row>
    <row r="1173" spans="27:31" ht="14.4">
      <c r="AA1173"/>
      <c r="AB1173"/>
      <c r="AC1173"/>
      <c r="AD1173"/>
      <c r="AE1173"/>
    </row>
    <row r="1174" spans="27:31" ht="14.4">
      <c r="AA1174"/>
      <c r="AB1174"/>
      <c r="AC1174"/>
      <c r="AD1174"/>
      <c r="AE1174"/>
    </row>
    <row r="1175" spans="27:31" ht="14.4">
      <c r="AA1175"/>
      <c r="AB1175"/>
      <c r="AC1175"/>
      <c r="AD1175"/>
      <c r="AE1175"/>
    </row>
    <row r="1176" spans="27:31" ht="14.4">
      <c r="AA1176"/>
      <c r="AB1176"/>
      <c r="AC1176"/>
      <c r="AD1176"/>
      <c r="AE1176"/>
    </row>
    <row r="1177" spans="27:31" ht="14.4">
      <c r="AA1177"/>
      <c r="AB1177"/>
      <c r="AC1177"/>
      <c r="AD1177"/>
      <c r="AE1177"/>
    </row>
    <row r="1178" spans="27:31" ht="14.4">
      <c r="AA1178"/>
      <c r="AB1178"/>
      <c r="AC1178"/>
      <c r="AD1178"/>
      <c r="AE1178"/>
    </row>
    <row r="1179" spans="27:31" ht="14.4">
      <c r="AA1179"/>
      <c r="AB1179"/>
      <c r="AC1179"/>
      <c r="AD1179"/>
      <c r="AE1179"/>
    </row>
    <row r="1180" spans="27:31" ht="14.4">
      <c r="AA1180"/>
      <c r="AB1180"/>
      <c r="AC1180"/>
      <c r="AD1180"/>
      <c r="AE1180"/>
    </row>
    <row r="1181" spans="27:31" ht="14.4">
      <c r="AA1181"/>
      <c r="AB1181"/>
      <c r="AC1181"/>
      <c r="AD1181"/>
      <c r="AE1181"/>
    </row>
    <row r="1182" spans="27:31" ht="14.4">
      <c r="AA1182"/>
      <c r="AB1182"/>
      <c r="AC1182"/>
      <c r="AD1182"/>
      <c r="AE1182"/>
    </row>
    <row r="1183" spans="27:31" ht="14.4">
      <c r="AA1183"/>
      <c r="AB1183"/>
      <c r="AC1183"/>
      <c r="AD1183"/>
      <c r="AE1183"/>
    </row>
    <row r="1184" spans="27:31" ht="14.4">
      <c r="AA1184"/>
      <c r="AB1184"/>
      <c r="AC1184"/>
      <c r="AD1184"/>
      <c r="AE1184"/>
    </row>
    <row r="1185" spans="27:31" ht="14.4">
      <c r="AA1185"/>
      <c r="AB1185"/>
      <c r="AC1185"/>
      <c r="AD1185"/>
      <c r="AE1185"/>
    </row>
    <row r="1186" spans="27:31" ht="14.4">
      <c r="AA1186"/>
      <c r="AB1186"/>
      <c r="AC1186"/>
      <c r="AD1186"/>
      <c r="AE1186"/>
    </row>
    <row r="1187" spans="27:31" ht="14.4">
      <c r="AA1187"/>
      <c r="AB1187"/>
      <c r="AC1187"/>
      <c r="AD1187"/>
      <c r="AE1187"/>
    </row>
    <row r="1188" spans="27:31" ht="14.4">
      <c r="AA1188"/>
      <c r="AB1188"/>
      <c r="AC1188"/>
      <c r="AD1188"/>
      <c r="AE1188"/>
    </row>
    <row r="1189" spans="27:31" ht="14.4">
      <c r="AA1189"/>
      <c r="AB1189"/>
      <c r="AC1189"/>
      <c r="AD1189"/>
      <c r="AE1189"/>
    </row>
    <row r="1190" spans="27:31" ht="14.4">
      <c r="AA1190"/>
      <c r="AB1190"/>
      <c r="AC1190"/>
      <c r="AD1190"/>
      <c r="AE1190"/>
    </row>
    <row r="1191" spans="27:31" ht="14.4">
      <c r="AA1191"/>
      <c r="AB1191"/>
      <c r="AC1191"/>
      <c r="AD1191"/>
      <c r="AE1191"/>
    </row>
    <row r="1192" spans="27:31" ht="14.4">
      <c r="AA1192"/>
      <c r="AB1192"/>
      <c r="AC1192"/>
      <c r="AD1192"/>
      <c r="AE1192"/>
    </row>
    <row r="1193" spans="27:31" ht="14.4">
      <c r="AA1193"/>
      <c r="AB1193"/>
      <c r="AC1193"/>
      <c r="AD1193"/>
      <c r="AE1193"/>
    </row>
    <row r="1194" spans="27:31" ht="14.4">
      <c r="AA1194"/>
      <c r="AB1194"/>
      <c r="AC1194"/>
      <c r="AD1194"/>
      <c r="AE1194"/>
    </row>
    <row r="1195" spans="27:31" ht="14.4">
      <c r="AA1195"/>
      <c r="AB1195"/>
      <c r="AC1195"/>
      <c r="AD1195"/>
      <c r="AE1195"/>
    </row>
    <row r="1196" spans="27:31" ht="14.4">
      <c r="AA1196"/>
      <c r="AB1196"/>
      <c r="AC1196"/>
      <c r="AD1196"/>
      <c r="AE1196"/>
    </row>
    <row r="1197" spans="27:31" ht="14.4">
      <c r="AA1197"/>
      <c r="AB1197"/>
      <c r="AC1197"/>
      <c r="AD1197"/>
      <c r="AE1197"/>
    </row>
    <row r="1198" spans="27:31" ht="14.4">
      <c r="AA1198"/>
      <c r="AB1198"/>
      <c r="AC1198"/>
      <c r="AD1198"/>
      <c r="AE1198"/>
    </row>
    <row r="1199" spans="27:31" ht="14.4">
      <c r="AA1199"/>
      <c r="AB1199"/>
      <c r="AC1199"/>
      <c r="AD1199"/>
      <c r="AE1199"/>
    </row>
    <row r="1200" spans="27:31" ht="14.4">
      <c r="AA1200"/>
      <c r="AB1200"/>
      <c r="AC1200"/>
      <c r="AD1200"/>
      <c r="AE1200"/>
    </row>
    <row r="1201" spans="27:31" ht="14.4">
      <c r="AA1201"/>
      <c r="AB1201"/>
      <c r="AC1201"/>
      <c r="AD1201"/>
      <c r="AE1201"/>
    </row>
    <row r="1202" spans="27:31" ht="14.4">
      <c r="AA1202"/>
      <c r="AB1202"/>
      <c r="AC1202"/>
      <c r="AD1202"/>
      <c r="AE1202"/>
    </row>
    <row r="1203" spans="27:31" ht="14.4">
      <c r="AA1203"/>
      <c r="AB1203"/>
      <c r="AC1203"/>
      <c r="AD1203"/>
      <c r="AE1203"/>
    </row>
    <row r="1204" spans="27:31" ht="14.4">
      <c r="AA1204"/>
      <c r="AB1204"/>
      <c r="AC1204"/>
      <c r="AD1204"/>
      <c r="AE1204"/>
    </row>
    <row r="1205" spans="27:31" ht="14.4">
      <c r="AA1205"/>
      <c r="AB1205"/>
      <c r="AC1205"/>
      <c r="AD1205"/>
      <c r="AE1205"/>
    </row>
    <row r="1206" spans="27:31" ht="14.4">
      <c r="AA1206"/>
      <c r="AB1206"/>
      <c r="AC1206"/>
      <c r="AD1206"/>
      <c r="AE1206"/>
    </row>
    <row r="1207" spans="27:31" ht="14.4">
      <c r="AA1207"/>
      <c r="AB1207"/>
      <c r="AC1207"/>
      <c r="AD1207"/>
      <c r="AE1207"/>
    </row>
    <row r="1208" spans="27:31" ht="14.4">
      <c r="AA1208"/>
      <c r="AB1208"/>
      <c r="AC1208"/>
      <c r="AD1208"/>
      <c r="AE1208"/>
    </row>
    <row r="1209" spans="27:31" ht="14.4">
      <c r="AA1209"/>
      <c r="AB1209"/>
      <c r="AC1209"/>
      <c r="AD1209"/>
      <c r="AE1209"/>
    </row>
    <row r="1210" spans="27:31" ht="14.4">
      <c r="AA1210"/>
      <c r="AB1210"/>
      <c r="AC1210"/>
      <c r="AD1210"/>
      <c r="AE1210"/>
    </row>
    <row r="1211" spans="27:31" ht="14.4">
      <c r="AA1211"/>
      <c r="AB1211"/>
      <c r="AC1211"/>
      <c r="AD1211"/>
      <c r="AE1211"/>
    </row>
    <row r="1212" spans="27:31" ht="14.4">
      <c r="AA1212"/>
      <c r="AB1212"/>
      <c r="AC1212"/>
      <c r="AD1212"/>
      <c r="AE1212"/>
    </row>
    <row r="1213" spans="27:31" ht="14.4">
      <c r="AA1213"/>
      <c r="AB1213"/>
      <c r="AC1213"/>
      <c r="AD1213"/>
      <c r="AE1213"/>
    </row>
    <row r="1214" spans="27:31" ht="14.4">
      <c r="AA1214"/>
      <c r="AB1214"/>
      <c r="AC1214"/>
      <c r="AD1214"/>
      <c r="AE1214"/>
    </row>
    <row r="1215" spans="27:31" ht="14.4">
      <c r="AA1215"/>
      <c r="AB1215"/>
      <c r="AC1215"/>
      <c r="AD1215"/>
      <c r="AE1215"/>
    </row>
    <row r="1216" spans="27:31" ht="14.4">
      <c r="AA1216"/>
      <c r="AB1216"/>
      <c r="AC1216"/>
      <c r="AD1216"/>
      <c r="AE1216"/>
    </row>
    <row r="1217" spans="27:31" ht="14.4">
      <c r="AA1217"/>
      <c r="AB1217"/>
      <c r="AC1217"/>
      <c r="AD1217"/>
      <c r="AE1217"/>
    </row>
    <row r="1218" spans="27:31" ht="14.4">
      <c r="AA1218"/>
      <c r="AB1218"/>
      <c r="AC1218"/>
      <c r="AD1218"/>
      <c r="AE1218"/>
    </row>
    <row r="1219" spans="27:31" ht="14.4">
      <c r="AA1219"/>
      <c r="AB1219"/>
      <c r="AC1219"/>
      <c r="AD1219"/>
      <c r="AE1219"/>
    </row>
    <row r="1220" spans="27:31" ht="14.4">
      <c r="AA1220"/>
      <c r="AB1220"/>
      <c r="AC1220"/>
      <c r="AD1220"/>
      <c r="AE1220"/>
    </row>
    <row r="1221" spans="27:31" ht="14.4">
      <c r="AA1221"/>
      <c r="AB1221"/>
      <c r="AC1221"/>
      <c r="AD1221"/>
      <c r="AE1221"/>
    </row>
    <row r="1222" spans="27:31" ht="14.4">
      <c r="AA1222"/>
      <c r="AB1222"/>
      <c r="AC1222"/>
      <c r="AD1222"/>
      <c r="AE1222"/>
    </row>
    <row r="1223" spans="27:31" ht="14.4">
      <c r="AA1223"/>
      <c r="AB1223"/>
      <c r="AC1223"/>
      <c r="AD1223"/>
      <c r="AE1223"/>
    </row>
    <row r="1224" spans="27:31" ht="14.4">
      <c r="AA1224"/>
      <c r="AB1224"/>
      <c r="AC1224"/>
      <c r="AD1224"/>
      <c r="AE1224"/>
    </row>
    <row r="1225" spans="27:31" ht="14.4">
      <c r="AA1225"/>
      <c r="AB1225"/>
      <c r="AC1225"/>
      <c r="AD1225"/>
      <c r="AE1225"/>
    </row>
    <row r="1226" spans="27:31" ht="14.4">
      <c r="AA1226"/>
      <c r="AB1226"/>
      <c r="AC1226"/>
      <c r="AD1226"/>
      <c r="AE1226"/>
    </row>
    <row r="1227" spans="27:31" ht="14.4">
      <c r="AA1227"/>
      <c r="AB1227"/>
      <c r="AC1227"/>
      <c r="AD1227"/>
      <c r="AE1227"/>
    </row>
    <row r="1228" spans="27:31" ht="14.4">
      <c r="AA1228"/>
      <c r="AB1228"/>
      <c r="AC1228"/>
      <c r="AD1228"/>
      <c r="AE1228"/>
    </row>
    <row r="1229" spans="27:31" ht="14.4">
      <c r="AA1229"/>
      <c r="AB1229"/>
      <c r="AC1229"/>
      <c r="AD1229"/>
      <c r="AE1229"/>
    </row>
    <row r="1230" spans="27:31" ht="14.4">
      <c r="AA1230"/>
      <c r="AB1230"/>
      <c r="AC1230"/>
      <c r="AD1230"/>
      <c r="AE1230"/>
    </row>
    <row r="1231" spans="27:31" ht="14.4">
      <c r="AA1231"/>
      <c r="AB1231"/>
      <c r="AC1231"/>
      <c r="AD1231"/>
      <c r="AE1231"/>
    </row>
    <row r="1232" spans="27:31" ht="14.4">
      <c r="AA1232"/>
      <c r="AB1232"/>
      <c r="AC1232"/>
      <c r="AD1232"/>
      <c r="AE1232"/>
    </row>
    <row r="1233" spans="27:31" ht="14.4">
      <c r="AA1233"/>
      <c r="AB1233"/>
      <c r="AC1233"/>
      <c r="AD1233"/>
      <c r="AE1233"/>
    </row>
    <row r="1234" spans="27:31" ht="14.4">
      <c r="AA1234"/>
      <c r="AB1234"/>
      <c r="AC1234"/>
      <c r="AD1234"/>
      <c r="AE1234"/>
    </row>
    <row r="1235" spans="27:31" ht="14.4">
      <c r="AA1235"/>
      <c r="AB1235"/>
      <c r="AC1235"/>
      <c r="AD1235"/>
      <c r="AE1235"/>
    </row>
    <row r="1236" spans="27:31" ht="14.4">
      <c r="AA1236"/>
      <c r="AB1236"/>
      <c r="AC1236"/>
      <c r="AD1236"/>
      <c r="AE1236"/>
    </row>
    <row r="1237" spans="27:31" ht="14.4">
      <c r="AA1237"/>
      <c r="AB1237"/>
      <c r="AC1237"/>
      <c r="AD1237"/>
      <c r="AE1237"/>
    </row>
    <row r="1238" spans="27:31" ht="14.4">
      <c r="AA1238"/>
      <c r="AB1238"/>
      <c r="AC1238"/>
      <c r="AD1238"/>
      <c r="AE1238"/>
    </row>
    <row r="1239" spans="27:31" ht="14.4">
      <c r="AA1239"/>
      <c r="AB1239"/>
      <c r="AC1239"/>
      <c r="AD1239"/>
      <c r="AE1239"/>
    </row>
    <row r="1240" spans="27:31" ht="14.4">
      <c r="AA1240"/>
      <c r="AB1240"/>
      <c r="AC1240"/>
      <c r="AD1240"/>
      <c r="AE1240"/>
    </row>
    <row r="1241" spans="27:31" ht="14.4">
      <c r="AA1241"/>
      <c r="AB1241"/>
      <c r="AC1241"/>
      <c r="AD1241"/>
      <c r="AE1241"/>
    </row>
    <row r="1242" spans="27:31" ht="14.4">
      <c r="AA1242"/>
      <c r="AB1242"/>
      <c r="AC1242"/>
      <c r="AD1242"/>
      <c r="AE1242"/>
    </row>
    <row r="1243" spans="27:31" ht="14.4">
      <c r="AA1243"/>
      <c r="AB1243"/>
      <c r="AC1243"/>
      <c r="AD1243"/>
      <c r="AE1243"/>
    </row>
    <row r="1244" spans="27:31" ht="14.4">
      <c r="AA1244"/>
      <c r="AB1244"/>
      <c r="AC1244"/>
      <c r="AD1244"/>
      <c r="AE1244"/>
    </row>
    <row r="1245" spans="27:31" ht="14.4">
      <c r="AA1245"/>
      <c r="AB1245"/>
      <c r="AC1245"/>
      <c r="AD1245"/>
      <c r="AE1245"/>
    </row>
    <row r="1246" spans="27:31" ht="14.4">
      <c r="AA1246"/>
      <c r="AB1246"/>
      <c r="AC1246"/>
      <c r="AD1246"/>
      <c r="AE1246"/>
    </row>
    <row r="1247" spans="27:31" ht="14.4">
      <c r="AA1247"/>
      <c r="AB1247"/>
      <c r="AC1247"/>
      <c r="AD1247"/>
      <c r="AE1247"/>
    </row>
    <row r="1248" spans="27:31" ht="14.4">
      <c r="AA1248"/>
      <c r="AB1248"/>
      <c r="AC1248"/>
      <c r="AD1248"/>
      <c r="AE1248"/>
    </row>
    <row r="1249" spans="27:31" ht="14.4">
      <c r="AA1249"/>
      <c r="AB1249"/>
      <c r="AC1249"/>
      <c r="AD1249"/>
      <c r="AE1249"/>
    </row>
    <row r="1250" spans="27:31" ht="14.4">
      <c r="AA1250"/>
      <c r="AB1250"/>
      <c r="AC1250"/>
      <c r="AD1250"/>
      <c r="AE1250"/>
    </row>
    <row r="1251" spans="27:31" ht="14.4">
      <c r="AA1251"/>
      <c r="AB1251"/>
      <c r="AC1251"/>
      <c r="AD1251"/>
      <c r="AE1251"/>
    </row>
    <row r="1252" spans="27:31" ht="14.4">
      <c r="AA1252"/>
      <c r="AB1252"/>
      <c r="AC1252"/>
      <c r="AD1252"/>
      <c r="AE1252"/>
    </row>
    <row r="1253" spans="27:31" ht="14.4">
      <c r="AA1253"/>
      <c r="AB1253"/>
      <c r="AC1253"/>
      <c r="AD1253"/>
      <c r="AE1253"/>
    </row>
    <row r="1254" spans="27:31" ht="14.4">
      <c r="AA1254"/>
      <c r="AB1254"/>
      <c r="AC1254"/>
      <c r="AD1254"/>
      <c r="AE1254"/>
    </row>
    <row r="1255" spans="27:31" ht="14.4">
      <c r="AA1255"/>
      <c r="AB1255"/>
      <c r="AC1255"/>
      <c r="AD1255"/>
      <c r="AE1255"/>
    </row>
    <row r="1256" spans="27:31" ht="14.4">
      <c r="AA1256"/>
      <c r="AB1256"/>
      <c r="AC1256"/>
      <c r="AD1256"/>
      <c r="AE1256"/>
    </row>
    <row r="1257" spans="27:31" ht="14.4">
      <c r="AA1257"/>
      <c r="AB1257"/>
      <c r="AC1257"/>
      <c r="AD1257"/>
      <c r="AE1257"/>
    </row>
    <row r="1258" spans="27:31" ht="14.4">
      <c r="AA1258"/>
      <c r="AB1258"/>
      <c r="AC1258"/>
      <c r="AD1258"/>
      <c r="AE1258"/>
    </row>
    <row r="1259" spans="27:31" ht="14.4">
      <c r="AA1259"/>
      <c r="AB1259"/>
      <c r="AC1259"/>
      <c r="AD1259"/>
      <c r="AE1259"/>
    </row>
    <row r="1260" spans="27:31" ht="14.4">
      <c r="AA1260"/>
      <c r="AB1260"/>
      <c r="AC1260"/>
      <c r="AD1260"/>
      <c r="AE1260"/>
    </row>
    <row r="1261" spans="27:31" ht="14.4">
      <c r="AA1261"/>
      <c r="AB1261"/>
      <c r="AC1261"/>
      <c r="AD1261"/>
      <c r="AE1261"/>
    </row>
    <row r="1262" spans="27:31" ht="14.4">
      <c r="AA1262"/>
      <c r="AB1262"/>
      <c r="AC1262"/>
      <c r="AD1262"/>
      <c r="AE1262"/>
    </row>
    <row r="1263" spans="27:31" ht="14.4">
      <c r="AA1263"/>
      <c r="AB1263"/>
      <c r="AC1263"/>
      <c r="AD1263"/>
      <c r="AE1263"/>
    </row>
    <row r="1264" spans="27:31" ht="14.4">
      <c r="AA1264"/>
      <c r="AB1264"/>
      <c r="AC1264"/>
      <c r="AD1264"/>
      <c r="AE1264"/>
    </row>
    <row r="1265" spans="27:31" ht="14.4">
      <c r="AA1265"/>
      <c r="AB1265"/>
      <c r="AC1265"/>
      <c r="AD1265"/>
      <c r="AE1265"/>
    </row>
    <row r="1266" spans="27:31" ht="14.4">
      <c r="AA1266"/>
      <c r="AB1266"/>
      <c r="AC1266"/>
      <c r="AD1266"/>
      <c r="AE1266"/>
    </row>
    <row r="1267" spans="27:31" ht="14.4">
      <c r="AA1267"/>
      <c r="AB1267"/>
      <c r="AC1267"/>
      <c r="AD1267"/>
      <c r="AE1267"/>
    </row>
    <row r="1268" spans="27:31" ht="14.4">
      <c r="AA1268"/>
      <c r="AB1268"/>
      <c r="AC1268"/>
      <c r="AD1268"/>
      <c r="AE1268"/>
    </row>
    <row r="1269" spans="27:31" ht="14.4">
      <c r="AA1269"/>
      <c r="AB1269"/>
      <c r="AC1269"/>
      <c r="AD1269"/>
      <c r="AE1269"/>
    </row>
    <row r="1270" spans="27:31" ht="14.4">
      <c r="AA1270"/>
      <c r="AB1270"/>
      <c r="AC1270"/>
      <c r="AD1270"/>
      <c r="AE1270"/>
    </row>
    <row r="1271" spans="27:31" ht="14.4">
      <c r="AA1271"/>
      <c r="AB1271"/>
      <c r="AC1271"/>
      <c r="AD1271"/>
      <c r="AE1271"/>
    </row>
    <row r="1272" spans="27:31" ht="14.4">
      <c r="AA1272"/>
      <c r="AB1272"/>
      <c r="AC1272"/>
      <c r="AD1272"/>
      <c r="AE1272"/>
    </row>
    <row r="1273" spans="27:31" ht="14.4">
      <c r="AA1273"/>
      <c r="AB1273"/>
      <c r="AC1273"/>
      <c r="AD1273"/>
      <c r="AE1273"/>
    </row>
    <row r="1274" spans="27:31" ht="14.4">
      <c r="AA1274"/>
      <c r="AB1274"/>
      <c r="AC1274"/>
      <c r="AD1274"/>
      <c r="AE1274"/>
    </row>
    <row r="1275" spans="27:31" ht="14.4">
      <c r="AA1275"/>
      <c r="AB1275"/>
      <c r="AC1275"/>
      <c r="AD1275"/>
      <c r="AE1275"/>
    </row>
    <row r="1276" spans="27:31" ht="14.4">
      <c r="AA1276"/>
      <c r="AB1276"/>
      <c r="AC1276"/>
      <c r="AD1276"/>
      <c r="AE1276"/>
    </row>
    <row r="1277" spans="27:31" ht="14.4">
      <c r="AA1277"/>
      <c r="AB1277"/>
      <c r="AC1277"/>
      <c r="AD1277"/>
      <c r="AE1277"/>
    </row>
    <row r="1278" spans="27:31" ht="14.4">
      <c r="AA1278"/>
      <c r="AB1278"/>
      <c r="AC1278"/>
      <c r="AD1278"/>
      <c r="AE1278"/>
    </row>
    <row r="1279" spans="27:31" ht="14.4">
      <c r="AA1279"/>
      <c r="AB1279"/>
      <c r="AC1279"/>
      <c r="AD1279"/>
      <c r="AE1279"/>
    </row>
    <row r="1280" spans="27:31" ht="14.4">
      <c r="AA1280"/>
      <c r="AB1280"/>
      <c r="AC1280"/>
      <c r="AD1280"/>
      <c r="AE1280"/>
    </row>
    <row r="1281" spans="27:31" ht="14.4">
      <c r="AA1281"/>
      <c r="AB1281"/>
      <c r="AC1281"/>
      <c r="AD1281"/>
      <c r="AE1281"/>
    </row>
    <row r="1282" spans="27:31" ht="14.4">
      <c r="AA1282"/>
      <c r="AB1282"/>
      <c r="AC1282"/>
      <c r="AD1282"/>
      <c r="AE1282"/>
    </row>
    <row r="1283" spans="27:31" ht="14.4">
      <c r="AA1283"/>
      <c r="AB1283"/>
      <c r="AC1283"/>
      <c r="AD1283"/>
      <c r="AE1283"/>
    </row>
    <row r="1284" spans="27:31" ht="14.4">
      <c r="AA1284"/>
      <c r="AB1284"/>
      <c r="AC1284"/>
      <c r="AD1284"/>
      <c r="AE1284"/>
    </row>
    <row r="1285" spans="27:31" ht="14.4">
      <c r="AA1285"/>
      <c r="AB1285"/>
      <c r="AC1285"/>
      <c r="AD1285"/>
      <c r="AE1285"/>
    </row>
    <row r="1286" spans="27:31" ht="14.4">
      <c r="AA1286"/>
      <c r="AB1286"/>
      <c r="AC1286"/>
      <c r="AD1286"/>
      <c r="AE1286"/>
    </row>
    <row r="1287" spans="27:31" ht="14.4">
      <c r="AA1287"/>
      <c r="AB1287"/>
      <c r="AC1287"/>
      <c r="AD1287"/>
      <c r="AE1287"/>
    </row>
    <row r="1288" spans="27:31" ht="14.4">
      <c r="AA1288"/>
      <c r="AB1288"/>
      <c r="AC1288"/>
      <c r="AD1288"/>
      <c r="AE1288"/>
    </row>
    <row r="1289" spans="27:31" ht="14.4">
      <c r="AA1289"/>
      <c r="AB1289"/>
      <c r="AC1289"/>
      <c r="AD1289"/>
      <c r="AE1289"/>
    </row>
    <row r="1290" spans="27:31" ht="14.4">
      <c r="AA1290"/>
      <c r="AB1290"/>
      <c r="AC1290"/>
      <c r="AD1290"/>
      <c r="AE1290"/>
    </row>
    <row r="1291" spans="27:31" ht="14.4">
      <c r="AA1291"/>
      <c r="AB1291"/>
      <c r="AC1291"/>
      <c r="AD1291"/>
      <c r="AE1291"/>
    </row>
    <row r="1292" spans="27:31" ht="14.4">
      <c r="AA1292"/>
      <c r="AB1292"/>
      <c r="AC1292"/>
      <c r="AD1292"/>
      <c r="AE1292"/>
    </row>
    <row r="1293" spans="27:31" ht="14.4">
      <c r="AA1293"/>
      <c r="AB1293"/>
      <c r="AC1293"/>
      <c r="AD1293"/>
      <c r="AE1293"/>
    </row>
    <row r="1294" spans="27:31" ht="14.4">
      <c r="AA1294"/>
      <c r="AB1294"/>
      <c r="AC1294"/>
      <c r="AD1294"/>
      <c r="AE1294"/>
    </row>
    <row r="1295" spans="27:31" ht="14.4">
      <c r="AA1295"/>
      <c r="AB1295"/>
      <c r="AC1295"/>
      <c r="AD1295"/>
      <c r="AE1295"/>
    </row>
    <row r="1296" spans="27:31" ht="14.4">
      <c r="AA1296"/>
      <c r="AB1296"/>
      <c r="AC1296"/>
      <c r="AD1296"/>
      <c r="AE1296"/>
    </row>
    <row r="1297" spans="27:31" ht="14.4">
      <c r="AA1297"/>
      <c r="AB1297"/>
      <c r="AC1297"/>
      <c r="AD1297"/>
      <c r="AE1297"/>
    </row>
    <row r="1298" spans="27:31" ht="14.4">
      <c r="AA1298"/>
      <c r="AB1298"/>
      <c r="AC1298"/>
      <c r="AD1298"/>
      <c r="AE1298"/>
    </row>
    <row r="1299" spans="27:31" ht="14.4">
      <c r="AA1299"/>
      <c r="AB1299"/>
      <c r="AC1299"/>
      <c r="AD1299"/>
      <c r="AE1299"/>
    </row>
    <row r="1300" spans="27:31" ht="14.4">
      <c r="AA1300"/>
      <c r="AB1300"/>
      <c r="AC1300"/>
      <c r="AD1300"/>
      <c r="AE1300"/>
    </row>
    <row r="1301" spans="27:31" ht="14.4">
      <c r="AA1301"/>
      <c r="AB1301"/>
      <c r="AC1301"/>
      <c r="AD1301"/>
      <c r="AE1301"/>
    </row>
    <row r="1302" spans="27:31" ht="14.4">
      <c r="AA1302"/>
      <c r="AB1302"/>
      <c r="AC1302"/>
      <c r="AD1302"/>
      <c r="AE1302"/>
    </row>
    <row r="1303" spans="27:31" ht="14.4">
      <c r="AA1303"/>
      <c r="AB1303"/>
      <c r="AC1303"/>
      <c r="AD1303"/>
      <c r="AE1303"/>
    </row>
    <row r="1304" spans="27:31" ht="14.4">
      <c r="AA1304"/>
      <c r="AB1304"/>
      <c r="AC1304"/>
      <c r="AD1304"/>
      <c r="AE1304"/>
    </row>
    <row r="1305" spans="27:31" ht="14.4">
      <c r="AA1305"/>
      <c r="AB1305"/>
      <c r="AC1305"/>
      <c r="AD1305"/>
      <c r="AE1305"/>
    </row>
    <row r="1306" spans="27:31" ht="14.4">
      <c r="AA1306"/>
      <c r="AB1306"/>
      <c r="AC1306"/>
      <c r="AD1306"/>
      <c r="AE1306"/>
    </row>
    <row r="1307" spans="27:31" ht="14.4">
      <c r="AA1307"/>
      <c r="AB1307"/>
      <c r="AC1307"/>
      <c r="AD1307"/>
      <c r="AE1307"/>
    </row>
    <row r="1308" spans="27:31" ht="14.4">
      <c r="AA1308"/>
      <c r="AB1308"/>
      <c r="AC1308"/>
      <c r="AD1308"/>
      <c r="AE1308"/>
    </row>
    <row r="1309" spans="27:31" ht="14.4">
      <c r="AA1309"/>
      <c r="AB1309"/>
      <c r="AC1309"/>
      <c r="AD1309"/>
      <c r="AE1309"/>
    </row>
    <row r="1310" spans="27:31" ht="14.4">
      <c r="AA1310"/>
      <c r="AB1310"/>
      <c r="AC1310"/>
      <c r="AD1310"/>
      <c r="AE1310"/>
    </row>
    <row r="1311" spans="27:31" ht="14.4">
      <c r="AA1311"/>
      <c r="AB1311"/>
      <c r="AC1311"/>
      <c r="AD1311"/>
      <c r="AE1311"/>
    </row>
    <row r="1312" spans="27:31" ht="14.4">
      <c r="AA1312"/>
      <c r="AB1312"/>
      <c r="AC1312"/>
      <c r="AD1312"/>
      <c r="AE1312"/>
    </row>
    <row r="1313" spans="27:31" ht="14.4">
      <c r="AA1313"/>
      <c r="AB1313"/>
      <c r="AC1313"/>
      <c r="AD1313"/>
      <c r="AE1313"/>
    </row>
    <row r="1314" spans="27:31" ht="14.4">
      <c r="AA1314"/>
      <c r="AB1314"/>
      <c r="AC1314"/>
      <c r="AD1314"/>
      <c r="AE1314"/>
    </row>
    <row r="1315" spans="27:31" ht="14.4">
      <c r="AA1315"/>
      <c r="AB1315"/>
      <c r="AC1315"/>
      <c r="AD1315"/>
      <c r="AE1315"/>
    </row>
    <row r="1316" spans="27:31" ht="14.4">
      <c r="AA1316"/>
      <c r="AB1316"/>
      <c r="AC1316"/>
      <c r="AD1316"/>
      <c r="AE1316"/>
    </row>
    <row r="1317" spans="27:31" ht="14.4">
      <c r="AA1317"/>
      <c r="AB1317"/>
      <c r="AC1317"/>
      <c r="AD1317"/>
      <c r="AE1317"/>
    </row>
    <row r="1318" spans="27:31" ht="14.4">
      <c r="AA1318"/>
      <c r="AB1318"/>
      <c r="AC1318"/>
      <c r="AD1318"/>
      <c r="AE1318"/>
    </row>
    <row r="1319" spans="27:31" ht="14.4">
      <c r="AA1319"/>
      <c r="AB1319"/>
      <c r="AC1319"/>
      <c r="AD1319"/>
      <c r="AE1319"/>
    </row>
    <row r="1320" spans="27:31" ht="14.4">
      <c r="AA1320"/>
      <c r="AB1320"/>
      <c r="AC1320"/>
      <c r="AD1320"/>
      <c r="AE1320"/>
    </row>
    <row r="1321" spans="27:31" ht="14.4">
      <c r="AA1321"/>
      <c r="AB1321"/>
      <c r="AC1321"/>
      <c r="AD1321"/>
      <c r="AE1321"/>
    </row>
    <row r="1322" spans="27:31" ht="14.4">
      <c r="AA1322"/>
      <c r="AB1322"/>
      <c r="AC1322"/>
      <c r="AD1322"/>
      <c r="AE1322"/>
    </row>
    <row r="1323" spans="27:31" ht="14.4">
      <c r="AA1323"/>
      <c r="AB1323"/>
      <c r="AC1323"/>
      <c r="AD1323"/>
      <c r="AE1323"/>
    </row>
    <row r="1324" spans="27:31" ht="14.4">
      <c r="AA1324"/>
      <c r="AB1324"/>
      <c r="AC1324"/>
      <c r="AD1324"/>
      <c r="AE1324"/>
    </row>
    <row r="1325" spans="27:31" ht="14.4">
      <c r="AA1325"/>
      <c r="AB1325"/>
      <c r="AC1325"/>
      <c r="AD1325"/>
      <c r="AE1325"/>
    </row>
    <row r="1326" spans="27:31" ht="14.4">
      <c r="AA1326"/>
      <c r="AB1326"/>
      <c r="AC1326"/>
      <c r="AD1326"/>
      <c r="AE1326"/>
    </row>
    <row r="1327" spans="27:31" ht="14.4">
      <c r="AA1327"/>
      <c r="AB1327"/>
      <c r="AC1327"/>
      <c r="AD1327"/>
      <c r="AE1327"/>
    </row>
    <row r="1328" spans="27:31" ht="14.4">
      <c r="AA1328"/>
      <c r="AB1328"/>
      <c r="AC1328"/>
      <c r="AD1328"/>
      <c r="AE1328"/>
    </row>
    <row r="1329" spans="27:31" ht="14.4">
      <c r="AA1329"/>
      <c r="AB1329"/>
      <c r="AC1329"/>
      <c r="AD1329"/>
      <c r="AE1329"/>
    </row>
    <row r="1330" spans="27:31" ht="14.4">
      <c r="AA1330"/>
      <c r="AB1330"/>
      <c r="AC1330"/>
      <c r="AD1330"/>
      <c r="AE1330"/>
    </row>
    <row r="1331" spans="27:31" ht="14.4">
      <c r="AA1331"/>
      <c r="AB1331"/>
      <c r="AC1331"/>
      <c r="AD1331"/>
      <c r="AE1331"/>
    </row>
    <row r="1332" spans="27:31" ht="14.4">
      <c r="AA1332"/>
      <c r="AB1332"/>
      <c r="AC1332"/>
      <c r="AD1332"/>
      <c r="AE1332"/>
    </row>
    <row r="1333" spans="27:31" ht="14.4">
      <c r="AA1333"/>
      <c r="AB1333"/>
      <c r="AC1333"/>
      <c r="AD1333"/>
      <c r="AE1333"/>
    </row>
    <row r="1334" spans="27:31" ht="14.4">
      <c r="AA1334"/>
      <c r="AB1334"/>
      <c r="AC1334"/>
      <c r="AD1334"/>
      <c r="AE1334"/>
    </row>
    <row r="1335" spans="27:31" ht="14.4">
      <c r="AA1335"/>
      <c r="AB1335"/>
      <c r="AC1335"/>
      <c r="AD1335"/>
      <c r="AE1335"/>
    </row>
    <row r="1336" spans="27:31" ht="14.4">
      <c r="AA1336"/>
      <c r="AB1336"/>
      <c r="AC1336"/>
      <c r="AD1336"/>
      <c r="AE1336"/>
    </row>
    <row r="1337" spans="27:31" ht="14.4">
      <c r="AA1337"/>
      <c r="AB1337"/>
      <c r="AC1337"/>
      <c r="AD1337"/>
      <c r="AE1337"/>
    </row>
    <row r="1338" spans="27:31" ht="14.4">
      <c r="AA1338"/>
      <c r="AB1338"/>
      <c r="AC1338"/>
      <c r="AD1338"/>
      <c r="AE1338"/>
    </row>
    <row r="1339" spans="27:31" ht="14.4">
      <c r="AA1339"/>
      <c r="AB1339"/>
      <c r="AC1339"/>
      <c r="AD1339"/>
      <c r="AE1339"/>
    </row>
    <row r="1340" spans="27:31" ht="14.4">
      <c r="AA1340"/>
      <c r="AB1340"/>
      <c r="AC1340"/>
      <c r="AD1340"/>
      <c r="AE1340"/>
    </row>
    <row r="1341" spans="27:31" ht="14.4">
      <c r="AA1341"/>
      <c r="AB1341"/>
      <c r="AC1341"/>
      <c r="AD1341"/>
      <c r="AE1341"/>
    </row>
    <row r="1342" spans="27:31" ht="14.4">
      <c r="AA1342"/>
      <c r="AB1342"/>
      <c r="AC1342"/>
      <c r="AD1342"/>
      <c r="AE1342"/>
    </row>
    <row r="1343" spans="27:31" ht="14.4">
      <c r="AA1343"/>
      <c r="AB1343"/>
      <c r="AC1343"/>
      <c r="AD1343"/>
      <c r="AE1343"/>
    </row>
    <row r="1344" spans="27:31" ht="14.4">
      <c r="AA1344"/>
      <c r="AB1344"/>
      <c r="AC1344"/>
      <c r="AD1344"/>
      <c r="AE1344"/>
    </row>
    <row r="1345" spans="27:31" ht="14.4">
      <c r="AA1345"/>
      <c r="AB1345"/>
      <c r="AC1345"/>
      <c r="AD1345"/>
      <c r="AE1345"/>
    </row>
    <row r="1346" spans="27:31" ht="14.4">
      <c r="AA1346"/>
      <c r="AB1346"/>
      <c r="AC1346"/>
      <c r="AD1346"/>
      <c r="AE1346"/>
    </row>
    <row r="1347" spans="27:31" ht="14.4">
      <c r="AA1347"/>
      <c r="AB1347"/>
      <c r="AC1347"/>
      <c r="AD1347"/>
      <c r="AE1347"/>
    </row>
    <row r="1348" spans="27:31" ht="14.4">
      <c r="AA1348"/>
      <c r="AB1348"/>
      <c r="AC1348"/>
      <c r="AD1348"/>
      <c r="AE1348"/>
    </row>
    <row r="1349" spans="27:31" ht="14.4">
      <c r="AA1349"/>
      <c r="AB1349"/>
      <c r="AC1349"/>
      <c r="AD1349"/>
      <c r="AE1349"/>
    </row>
    <row r="1350" spans="27:31" ht="14.4">
      <c r="AA1350"/>
      <c r="AB1350"/>
      <c r="AC1350"/>
      <c r="AD1350"/>
      <c r="AE1350"/>
    </row>
    <row r="1351" spans="27:31" ht="14.4">
      <c r="AA1351"/>
      <c r="AB1351"/>
      <c r="AC1351"/>
      <c r="AD1351"/>
      <c r="AE1351"/>
    </row>
    <row r="1352" spans="27:31" ht="14.4">
      <c r="AA1352"/>
      <c r="AB1352"/>
      <c r="AC1352"/>
      <c r="AD1352"/>
      <c r="AE1352"/>
    </row>
    <row r="1353" spans="27:31" ht="14.4">
      <c r="AA1353"/>
      <c r="AB1353"/>
      <c r="AC1353"/>
      <c r="AD1353"/>
      <c r="AE1353"/>
    </row>
    <row r="1354" spans="27:31" ht="14.4">
      <c r="AA1354"/>
      <c r="AB1354"/>
      <c r="AC1354"/>
      <c r="AD1354"/>
      <c r="AE1354"/>
    </row>
    <row r="1355" spans="27:31" ht="14.4">
      <c r="AA1355"/>
      <c r="AB1355"/>
      <c r="AC1355"/>
      <c r="AD1355"/>
      <c r="AE1355"/>
    </row>
    <row r="1356" spans="27:31" ht="14.4">
      <c r="AA1356"/>
      <c r="AB1356"/>
      <c r="AC1356"/>
      <c r="AD1356"/>
      <c r="AE1356"/>
    </row>
    <row r="1357" spans="27:31" ht="14.4">
      <c r="AA1357"/>
      <c r="AB1357"/>
      <c r="AC1357"/>
      <c r="AD1357"/>
      <c r="AE1357"/>
    </row>
    <row r="1358" spans="27:31" ht="14.4">
      <c r="AA1358"/>
      <c r="AB1358"/>
      <c r="AC1358"/>
      <c r="AD1358"/>
      <c r="AE1358"/>
    </row>
    <row r="1359" spans="27:31" ht="14.4">
      <c r="AA1359"/>
      <c r="AB1359"/>
      <c r="AC1359"/>
      <c r="AD1359"/>
      <c r="AE1359"/>
    </row>
    <row r="1360" spans="27:31" ht="14.4">
      <c r="AA1360"/>
      <c r="AB1360"/>
      <c r="AC1360"/>
      <c r="AD1360"/>
      <c r="AE1360"/>
    </row>
    <row r="1361" spans="27:31" ht="14.4">
      <c r="AA1361"/>
      <c r="AB1361"/>
      <c r="AC1361"/>
      <c r="AD1361"/>
      <c r="AE1361"/>
    </row>
    <row r="1362" spans="27:31" ht="14.4">
      <c r="AA1362"/>
      <c r="AB1362"/>
      <c r="AC1362"/>
      <c r="AD1362"/>
      <c r="AE1362"/>
    </row>
    <row r="1363" spans="27:31" ht="14.4">
      <c r="AA1363"/>
      <c r="AB1363"/>
      <c r="AC1363"/>
      <c r="AD1363"/>
      <c r="AE1363"/>
    </row>
    <row r="1364" spans="27:31" ht="14.4">
      <c r="AA1364"/>
      <c r="AB1364"/>
      <c r="AC1364"/>
      <c r="AD1364"/>
      <c r="AE1364"/>
    </row>
    <row r="1365" spans="27:31" ht="14.4">
      <c r="AA1365"/>
      <c r="AB1365"/>
      <c r="AC1365"/>
      <c r="AD1365"/>
      <c r="AE1365"/>
    </row>
    <row r="1366" spans="27:31" ht="14.4">
      <c r="AA1366"/>
      <c r="AB1366"/>
      <c r="AC1366"/>
      <c r="AD1366"/>
      <c r="AE1366"/>
    </row>
    <row r="1367" spans="27:31" ht="14.4">
      <c r="AA1367"/>
      <c r="AB1367"/>
      <c r="AC1367"/>
      <c r="AD1367"/>
      <c r="AE1367"/>
    </row>
    <row r="1368" spans="27:31" ht="14.4">
      <c r="AA1368"/>
      <c r="AB1368"/>
      <c r="AC1368"/>
      <c r="AD1368"/>
      <c r="AE1368"/>
    </row>
    <row r="1369" spans="27:31" ht="14.4">
      <c r="AA1369"/>
      <c r="AB1369"/>
      <c r="AC1369"/>
      <c r="AD1369"/>
      <c r="AE1369"/>
    </row>
    <row r="1370" spans="27:31" ht="14.4">
      <c r="AA1370"/>
      <c r="AB1370"/>
      <c r="AC1370"/>
      <c r="AD1370"/>
      <c r="AE1370"/>
    </row>
    <row r="1371" spans="27:31" ht="14.4">
      <c r="AA1371"/>
      <c r="AB1371"/>
      <c r="AC1371"/>
      <c r="AD1371"/>
      <c r="AE1371"/>
    </row>
    <row r="1372" spans="27:31" ht="14.4">
      <c r="AA1372"/>
      <c r="AB1372"/>
      <c r="AC1372"/>
      <c r="AD1372"/>
      <c r="AE1372"/>
    </row>
    <row r="1373" spans="27:31" ht="14.4">
      <c r="AA1373"/>
      <c r="AB1373"/>
      <c r="AC1373"/>
      <c r="AD1373"/>
      <c r="AE1373"/>
    </row>
    <row r="1374" spans="27:31" ht="14.4">
      <c r="AA1374"/>
      <c r="AB1374"/>
      <c r="AC1374"/>
      <c r="AD1374"/>
      <c r="AE1374"/>
    </row>
    <row r="1375" spans="27:31" ht="14.4">
      <c r="AA1375"/>
      <c r="AB1375"/>
      <c r="AC1375"/>
      <c r="AD1375"/>
      <c r="AE1375"/>
    </row>
    <row r="1376" spans="27:31" ht="14.4">
      <c r="AA1376"/>
      <c r="AB1376"/>
      <c r="AC1376"/>
      <c r="AD1376"/>
      <c r="AE1376"/>
    </row>
    <row r="1377" spans="27:31" ht="14.4">
      <c r="AA1377"/>
      <c r="AB1377"/>
      <c r="AC1377"/>
      <c r="AD1377"/>
      <c r="AE1377"/>
    </row>
    <row r="1378" spans="27:31" ht="14.4">
      <c r="AA1378"/>
      <c r="AB1378"/>
      <c r="AC1378"/>
      <c r="AD1378"/>
      <c r="AE1378"/>
    </row>
    <row r="1379" spans="27:31" ht="14.4">
      <c r="AA1379"/>
      <c r="AB1379"/>
      <c r="AC1379"/>
      <c r="AD1379"/>
      <c r="AE1379"/>
    </row>
    <row r="1380" spans="27:31" ht="14.4">
      <c r="AA1380"/>
      <c r="AB1380"/>
      <c r="AC1380"/>
      <c r="AD1380"/>
      <c r="AE1380"/>
    </row>
    <row r="1381" spans="27:31" ht="14.4">
      <c r="AA1381"/>
      <c r="AB1381"/>
      <c r="AC1381"/>
      <c r="AD1381"/>
      <c r="AE1381"/>
    </row>
    <row r="1382" spans="27:31" ht="14.4">
      <c r="AA1382"/>
      <c r="AB1382"/>
      <c r="AC1382"/>
      <c r="AD1382"/>
      <c r="AE1382"/>
    </row>
    <row r="1383" spans="27:31" ht="14.4">
      <c r="AA1383"/>
      <c r="AB1383"/>
      <c r="AC1383"/>
      <c r="AD1383"/>
      <c r="AE1383"/>
    </row>
    <row r="1384" spans="27:31" ht="14.4">
      <c r="AA1384"/>
      <c r="AB1384"/>
      <c r="AC1384"/>
      <c r="AD1384"/>
      <c r="AE1384"/>
    </row>
    <row r="1385" spans="27:31" ht="14.4">
      <c r="AA1385"/>
      <c r="AB1385"/>
      <c r="AC1385"/>
      <c r="AD1385"/>
      <c r="AE1385"/>
    </row>
    <row r="1386" spans="27:31" ht="14.4">
      <c r="AA1386"/>
      <c r="AB1386"/>
      <c r="AC1386"/>
      <c r="AD1386"/>
      <c r="AE1386"/>
    </row>
    <row r="1387" spans="27:31" ht="14.4">
      <c r="AA1387"/>
      <c r="AB1387"/>
      <c r="AC1387"/>
      <c r="AD1387"/>
      <c r="AE1387"/>
    </row>
    <row r="1388" spans="27:31" ht="14.4">
      <c r="AA1388"/>
      <c r="AB1388"/>
      <c r="AC1388"/>
      <c r="AD1388"/>
      <c r="AE1388"/>
    </row>
    <row r="1389" spans="27:31" ht="14.4">
      <c r="AA1389"/>
      <c r="AB1389"/>
      <c r="AC1389"/>
      <c r="AD1389"/>
      <c r="AE1389"/>
    </row>
    <row r="1390" spans="27:31" ht="14.4">
      <c r="AA1390"/>
      <c r="AB1390"/>
      <c r="AC1390"/>
      <c r="AD1390"/>
      <c r="AE1390"/>
    </row>
    <row r="1391" spans="27:31" ht="14.4">
      <c r="AA1391"/>
      <c r="AB1391"/>
      <c r="AC1391"/>
      <c r="AD1391"/>
      <c r="AE1391"/>
    </row>
    <row r="1392" spans="27:31" ht="14.4">
      <c r="AA1392"/>
      <c r="AB1392"/>
      <c r="AC1392"/>
      <c r="AD1392"/>
      <c r="AE1392"/>
    </row>
    <row r="1393" spans="27:31" ht="14.4">
      <c r="AA1393"/>
      <c r="AB1393"/>
      <c r="AC1393"/>
      <c r="AD1393"/>
      <c r="AE1393"/>
    </row>
    <row r="1394" spans="27:31" ht="14.4">
      <c r="AA1394"/>
      <c r="AB1394"/>
      <c r="AC1394"/>
      <c r="AD1394"/>
      <c r="AE1394"/>
    </row>
    <row r="1395" spans="27:31" ht="14.4">
      <c r="AA1395"/>
      <c r="AB1395"/>
      <c r="AC1395"/>
      <c r="AD1395"/>
      <c r="AE1395"/>
    </row>
    <row r="1396" spans="27:31" ht="14.4">
      <c r="AA1396"/>
      <c r="AB1396"/>
      <c r="AC1396"/>
      <c r="AD1396"/>
      <c r="AE1396"/>
    </row>
    <row r="1397" spans="27:31" ht="14.4">
      <c r="AA1397"/>
      <c r="AB1397"/>
      <c r="AC1397"/>
      <c r="AD1397"/>
      <c r="AE1397"/>
    </row>
    <row r="1398" spans="27:31" ht="14.4">
      <c r="AA1398"/>
      <c r="AB1398"/>
      <c r="AC1398"/>
      <c r="AD1398"/>
      <c r="AE1398"/>
    </row>
    <row r="1399" spans="27:31" ht="14.4">
      <c r="AA1399"/>
      <c r="AB1399"/>
      <c r="AC1399"/>
      <c r="AD1399"/>
      <c r="AE1399"/>
    </row>
    <row r="1400" spans="27:31" ht="14.4">
      <c r="AA1400"/>
      <c r="AB1400"/>
      <c r="AC1400"/>
      <c r="AD1400"/>
      <c r="AE1400"/>
    </row>
    <row r="1401" spans="27:31" ht="14.4">
      <c r="AA1401"/>
      <c r="AB1401"/>
      <c r="AC1401"/>
      <c r="AD1401"/>
      <c r="AE1401"/>
    </row>
    <row r="1402" spans="27:31" ht="14.4">
      <c r="AA1402"/>
      <c r="AB1402"/>
      <c r="AC1402"/>
      <c r="AD1402"/>
      <c r="AE1402"/>
    </row>
    <row r="1403" spans="27:31" ht="14.4">
      <c r="AA1403"/>
      <c r="AB1403"/>
      <c r="AC1403"/>
      <c r="AD1403"/>
      <c r="AE1403"/>
    </row>
    <row r="1404" spans="27:31" ht="14.4">
      <c r="AA1404"/>
      <c r="AB1404"/>
      <c r="AC1404"/>
      <c r="AD1404"/>
      <c r="AE1404"/>
    </row>
    <row r="1405" spans="27:31" ht="14.4">
      <c r="AA1405"/>
      <c r="AB1405"/>
      <c r="AC1405"/>
      <c r="AD1405"/>
      <c r="AE1405"/>
    </row>
    <row r="1406" spans="27:31" ht="14.4">
      <c r="AA1406"/>
      <c r="AB1406"/>
      <c r="AC1406"/>
      <c r="AD1406"/>
      <c r="AE1406"/>
    </row>
    <row r="1407" spans="27:31" ht="14.4">
      <c r="AA1407"/>
      <c r="AB1407"/>
      <c r="AC1407"/>
      <c r="AD1407"/>
      <c r="AE1407"/>
    </row>
    <row r="1408" spans="27:31" ht="14.4">
      <c r="AA1408"/>
      <c r="AB1408"/>
      <c r="AC1408"/>
      <c r="AD1408"/>
      <c r="AE1408"/>
    </row>
    <row r="1409" spans="27:31" ht="14.4">
      <c r="AA1409"/>
      <c r="AB1409"/>
      <c r="AC1409"/>
      <c r="AD1409"/>
      <c r="AE1409"/>
    </row>
    <row r="1410" spans="27:31" ht="14.4">
      <c r="AA1410"/>
      <c r="AB1410"/>
      <c r="AC1410"/>
      <c r="AD1410"/>
      <c r="AE1410"/>
    </row>
    <row r="1411" spans="27:31" ht="14.4">
      <c r="AA1411"/>
      <c r="AB1411"/>
      <c r="AC1411"/>
      <c r="AD1411"/>
      <c r="AE1411"/>
    </row>
    <row r="1412" spans="27:31" ht="14.4">
      <c r="AA1412"/>
      <c r="AB1412"/>
      <c r="AC1412"/>
      <c r="AD1412"/>
      <c r="AE1412"/>
    </row>
    <row r="1413" spans="27:31" ht="14.4">
      <c r="AA1413"/>
      <c r="AB1413"/>
      <c r="AC1413"/>
      <c r="AD1413"/>
      <c r="AE1413"/>
    </row>
    <row r="1414" spans="27:31" ht="14.4">
      <c r="AA1414"/>
      <c r="AB1414"/>
      <c r="AC1414"/>
      <c r="AD1414"/>
      <c r="AE1414"/>
    </row>
    <row r="1415" spans="27:31" ht="14.4">
      <c r="AA1415"/>
      <c r="AB1415"/>
      <c r="AC1415"/>
      <c r="AD1415"/>
      <c r="AE1415"/>
    </row>
    <row r="1416" spans="27:31" ht="14.4">
      <c r="AA1416"/>
      <c r="AB1416"/>
      <c r="AC1416"/>
      <c r="AD1416"/>
      <c r="AE1416"/>
    </row>
    <row r="1417" spans="27:31" ht="14.4">
      <c r="AA1417"/>
      <c r="AB1417"/>
      <c r="AC1417"/>
      <c r="AD1417"/>
      <c r="AE1417"/>
    </row>
    <row r="1418" spans="27:31" ht="14.4">
      <c r="AA1418"/>
      <c r="AB1418"/>
      <c r="AC1418"/>
      <c r="AD1418"/>
      <c r="AE1418"/>
    </row>
    <row r="1419" spans="27:31" ht="14.4">
      <c r="AA1419"/>
      <c r="AB1419"/>
      <c r="AC1419"/>
      <c r="AD1419"/>
      <c r="AE1419"/>
    </row>
    <row r="1420" spans="27:31" ht="14.4">
      <c r="AA1420"/>
      <c r="AB1420"/>
      <c r="AC1420"/>
      <c r="AD1420"/>
      <c r="AE1420"/>
    </row>
    <row r="1421" spans="27:31" ht="14.4">
      <c r="AA1421"/>
      <c r="AB1421"/>
      <c r="AC1421"/>
      <c r="AD1421"/>
      <c r="AE1421"/>
    </row>
    <row r="1422" spans="27:31" ht="14.4">
      <c r="AA1422"/>
      <c r="AB1422"/>
      <c r="AC1422"/>
      <c r="AD1422"/>
      <c r="AE1422"/>
    </row>
    <row r="1423" spans="27:31" ht="14.4">
      <c r="AA1423"/>
      <c r="AB1423"/>
      <c r="AC1423"/>
      <c r="AD1423"/>
      <c r="AE1423"/>
    </row>
    <row r="1424" spans="27:31" ht="14.4">
      <c r="AA1424"/>
      <c r="AB1424"/>
      <c r="AC1424"/>
      <c r="AD1424"/>
      <c r="AE1424"/>
    </row>
    <row r="1425" spans="27:31" ht="14.4">
      <c r="AA1425"/>
      <c r="AB1425"/>
      <c r="AC1425"/>
      <c r="AD1425"/>
      <c r="AE1425"/>
    </row>
    <row r="1426" spans="27:31" ht="14.4">
      <c r="AA1426"/>
      <c r="AB1426"/>
      <c r="AC1426"/>
      <c r="AD1426"/>
      <c r="AE1426"/>
    </row>
    <row r="1427" spans="27:31" ht="14.4">
      <c r="AA1427"/>
      <c r="AB1427"/>
      <c r="AC1427"/>
      <c r="AD1427"/>
      <c r="AE1427"/>
    </row>
    <row r="1428" spans="27:31" ht="14.4">
      <c r="AA1428"/>
      <c r="AB1428"/>
      <c r="AC1428"/>
      <c r="AD1428"/>
      <c r="AE1428"/>
    </row>
    <row r="1429" spans="27:31" ht="14.4">
      <c r="AA1429"/>
      <c r="AB1429"/>
      <c r="AC1429"/>
      <c r="AD1429"/>
      <c r="AE1429"/>
    </row>
    <row r="1430" spans="27:31" ht="14.4">
      <c r="AA1430"/>
      <c r="AB1430"/>
      <c r="AC1430"/>
      <c r="AD1430"/>
      <c r="AE1430"/>
    </row>
    <row r="1431" spans="27:31" ht="14.4">
      <c r="AA1431"/>
      <c r="AB1431"/>
      <c r="AC1431"/>
      <c r="AD1431"/>
      <c r="AE1431"/>
    </row>
    <row r="1432" spans="27:31" ht="14.4">
      <c r="AA1432"/>
      <c r="AB1432"/>
      <c r="AC1432"/>
      <c r="AD1432"/>
      <c r="AE1432"/>
    </row>
    <row r="1433" spans="27:31" ht="14.4">
      <c r="AA1433"/>
      <c r="AB1433"/>
      <c r="AC1433"/>
      <c r="AD1433"/>
      <c r="AE1433"/>
    </row>
    <row r="1434" spans="27:31" ht="14.4">
      <c r="AA1434"/>
      <c r="AB1434"/>
      <c r="AC1434"/>
      <c r="AD1434"/>
      <c r="AE1434"/>
    </row>
    <row r="1435" spans="27:31" ht="14.4">
      <c r="AA1435"/>
      <c r="AB1435"/>
      <c r="AC1435"/>
      <c r="AD1435"/>
      <c r="AE1435"/>
    </row>
    <row r="1436" spans="27:31" ht="14.4">
      <c r="AA1436"/>
      <c r="AB1436"/>
      <c r="AC1436"/>
      <c r="AD1436"/>
      <c r="AE1436"/>
    </row>
    <row r="1437" spans="27:31" ht="14.4">
      <c r="AA1437"/>
      <c r="AB1437"/>
      <c r="AC1437"/>
      <c r="AD1437"/>
      <c r="AE1437"/>
    </row>
    <row r="1438" spans="27:31" ht="14.4">
      <c r="AA1438"/>
      <c r="AB1438"/>
      <c r="AC1438"/>
      <c r="AD1438"/>
      <c r="AE1438"/>
    </row>
    <row r="1439" spans="27:31" ht="14.4">
      <c r="AA1439"/>
      <c r="AB1439"/>
      <c r="AC1439"/>
      <c r="AD1439"/>
      <c r="AE1439"/>
    </row>
    <row r="1440" spans="27:31" ht="14.4">
      <c r="AA1440"/>
      <c r="AB1440"/>
      <c r="AC1440"/>
      <c r="AD1440"/>
      <c r="AE1440"/>
    </row>
    <row r="1441" spans="27:31" ht="14.4">
      <c r="AA1441"/>
      <c r="AB1441"/>
      <c r="AC1441"/>
      <c r="AD1441"/>
      <c r="AE1441"/>
    </row>
    <row r="1442" spans="27:31" ht="14.4">
      <c r="AA1442"/>
      <c r="AB1442"/>
      <c r="AC1442"/>
      <c r="AD1442"/>
      <c r="AE1442"/>
    </row>
    <row r="1443" spans="27:31" ht="14.4">
      <c r="AA1443"/>
      <c r="AB1443"/>
      <c r="AC1443"/>
      <c r="AD1443"/>
      <c r="AE1443"/>
    </row>
    <row r="1444" spans="27:31" ht="14.4">
      <c r="AA1444"/>
      <c r="AB1444"/>
      <c r="AC1444"/>
      <c r="AD1444"/>
      <c r="AE1444"/>
    </row>
    <row r="1445" spans="27:31" ht="14.4">
      <c r="AA1445"/>
      <c r="AB1445"/>
      <c r="AC1445"/>
      <c r="AD1445"/>
      <c r="AE1445"/>
    </row>
    <row r="1446" spans="27:31" ht="14.4">
      <c r="AA1446"/>
      <c r="AB1446"/>
      <c r="AC1446"/>
      <c r="AD1446"/>
      <c r="AE1446"/>
    </row>
    <row r="1447" spans="27:31" ht="14.4">
      <c r="AA1447"/>
      <c r="AB1447"/>
      <c r="AC1447"/>
      <c r="AD1447"/>
      <c r="AE1447"/>
    </row>
    <row r="1448" spans="27:31" ht="14.4">
      <c r="AA1448"/>
      <c r="AB1448"/>
      <c r="AC1448"/>
      <c r="AD1448"/>
      <c r="AE1448"/>
    </row>
    <row r="1449" spans="27:31" ht="14.4">
      <c r="AA1449"/>
      <c r="AB1449"/>
      <c r="AC1449"/>
      <c r="AD1449"/>
      <c r="AE1449"/>
    </row>
    <row r="1450" spans="27:31" ht="14.4">
      <c r="AA1450"/>
      <c r="AB1450"/>
      <c r="AC1450"/>
      <c r="AD1450"/>
      <c r="AE1450"/>
    </row>
    <row r="1451" spans="27:31" ht="14.4">
      <c r="AA1451"/>
      <c r="AB1451"/>
      <c r="AC1451"/>
      <c r="AD1451"/>
      <c r="AE1451"/>
    </row>
    <row r="1452" spans="27:31" ht="14.4">
      <c r="AA1452"/>
      <c r="AB1452"/>
      <c r="AC1452"/>
      <c r="AD1452"/>
      <c r="AE1452"/>
    </row>
    <row r="1453" spans="27:31" ht="14.4">
      <c r="AA1453"/>
      <c r="AB1453"/>
      <c r="AC1453"/>
      <c r="AD1453"/>
      <c r="AE1453"/>
    </row>
    <row r="1454" spans="27:31" ht="14.4">
      <c r="AA1454"/>
      <c r="AB1454"/>
      <c r="AC1454"/>
      <c r="AD1454"/>
      <c r="AE1454"/>
    </row>
    <row r="1455" spans="27:31" ht="14.4">
      <c r="AA1455"/>
      <c r="AB1455"/>
      <c r="AC1455"/>
      <c r="AD1455"/>
      <c r="AE1455"/>
    </row>
    <row r="1456" spans="27:31" ht="14.4">
      <c r="AA1456"/>
      <c r="AB1456"/>
      <c r="AC1456"/>
      <c r="AD1456"/>
      <c r="AE1456"/>
    </row>
    <row r="1457" spans="27:31" ht="14.4">
      <c r="AA1457"/>
      <c r="AB1457"/>
      <c r="AC1457"/>
      <c r="AD1457"/>
      <c r="AE1457"/>
    </row>
    <row r="1458" spans="27:31" ht="14.4">
      <c r="AA1458"/>
      <c r="AB1458"/>
      <c r="AC1458"/>
      <c r="AD1458"/>
      <c r="AE1458"/>
    </row>
    <row r="1459" spans="27:31" ht="14.4">
      <c r="AA1459"/>
      <c r="AB1459"/>
      <c r="AC1459"/>
      <c r="AD1459"/>
      <c r="AE1459"/>
    </row>
    <row r="1460" spans="27:31" ht="14.4">
      <c r="AA1460"/>
      <c r="AB1460"/>
      <c r="AC1460"/>
      <c r="AD1460"/>
      <c r="AE1460"/>
    </row>
    <row r="1461" spans="27:31" ht="14.4">
      <c r="AA1461"/>
      <c r="AB1461"/>
      <c r="AC1461"/>
      <c r="AD1461"/>
      <c r="AE1461"/>
    </row>
    <row r="1462" spans="27:31" ht="14.4">
      <c r="AA1462"/>
      <c r="AB1462"/>
      <c r="AC1462"/>
      <c r="AD1462"/>
      <c r="AE1462"/>
    </row>
    <row r="1463" spans="27:31" ht="14.4">
      <c r="AA1463"/>
      <c r="AB1463"/>
      <c r="AC1463"/>
      <c r="AD1463"/>
      <c r="AE1463"/>
    </row>
    <row r="1464" spans="27:31" ht="14.4">
      <c r="AA1464"/>
      <c r="AB1464"/>
      <c r="AC1464"/>
      <c r="AD1464"/>
      <c r="AE1464"/>
    </row>
    <row r="1465" spans="27:31" ht="14.4">
      <c r="AA1465"/>
      <c r="AB1465"/>
      <c r="AC1465"/>
      <c r="AD1465"/>
      <c r="AE1465"/>
    </row>
    <row r="1466" spans="27:31" ht="14.4">
      <c r="AA1466"/>
      <c r="AB1466"/>
      <c r="AC1466"/>
      <c r="AD1466"/>
      <c r="AE1466"/>
    </row>
    <row r="1467" spans="27:31" ht="14.4">
      <c r="AA1467"/>
      <c r="AB1467"/>
      <c r="AC1467"/>
      <c r="AD1467"/>
      <c r="AE1467"/>
    </row>
    <row r="1468" spans="27:31" ht="14.4">
      <c r="AA1468"/>
      <c r="AB1468"/>
      <c r="AC1468"/>
      <c r="AD1468"/>
      <c r="AE1468"/>
    </row>
    <row r="1469" spans="27:31" ht="14.4">
      <c r="AA1469"/>
      <c r="AB1469"/>
      <c r="AC1469"/>
      <c r="AD1469"/>
      <c r="AE1469"/>
    </row>
    <row r="1470" spans="27:31" ht="14.4">
      <c r="AA1470"/>
      <c r="AB1470"/>
      <c r="AC1470"/>
      <c r="AD1470"/>
      <c r="AE1470"/>
    </row>
    <row r="1471" spans="27:31" ht="14.4">
      <c r="AA1471"/>
      <c r="AB1471"/>
      <c r="AC1471"/>
      <c r="AD1471"/>
      <c r="AE1471"/>
    </row>
    <row r="1472" spans="27:31" ht="14.4">
      <c r="AA1472"/>
      <c r="AB1472"/>
      <c r="AC1472"/>
      <c r="AD1472"/>
      <c r="AE1472"/>
    </row>
    <row r="1473" spans="27:31" ht="14.4">
      <c r="AA1473"/>
      <c r="AB1473"/>
      <c r="AC1473"/>
      <c r="AD1473"/>
      <c r="AE1473"/>
    </row>
    <row r="1474" spans="27:31" ht="14.4">
      <c r="AA1474"/>
      <c r="AB1474"/>
      <c r="AC1474"/>
      <c r="AD1474"/>
      <c r="AE1474"/>
    </row>
    <row r="1475" spans="27:31" ht="14.4">
      <c r="AA1475"/>
      <c r="AB1475"/>
      <c r="AC1475"/>
      <c r="AD1475"/>
      <c r="AE1475"/>
    </row>
    <row r="1476" spans="27:31" ht="14.4">
      <c r="AA1476"/>
      <c r="AB1476"/>
      <c r="AC1476"/>
      <c r="AD1476"/>
      <c r="AE1476"/>
    </row>
    <row r="1477" spans="27:31" ht="14.4">
      <c r="AA1477"/>
      <c r="AB1477"/>
      <c r="AC1477"/>
      <c r="AD1477"/>
      <c r="AE1477"/>
    </row>
    <row r="1478" spans="27:31" ht="14.4">
      <c r="AA1478"/>
      <c r="AB1478"/>
      <c r="AC1478"/>
      <c r="AD1478"/>
      <c r="AE1478"/>
    </row>
    <row r="1479" spans="27:31" ht="14.4">
      <c r="AA1479"/>
      <c r="AB1479"/>
      <c r="AC1479"/>
      <c r="AD1479"/>
      <c r="AE1479"/>
    </row>
    <row r="1480" spans="27:31" ht="14.4">
      <c r="AA1480"/>
      <c r="AB1480"/>
      <c r="AC1480"/>
      <c r="AD1480"/>
      <c r="AE1480"/>
    </row>
    <row r="1481" spans="27:31" ht="14.4">
      <c r="AA1481"/>
      <c r="AB1481"/>
      <c r="AC1481"/>
      <c r="AD1481"/>
      <c r="AE1481"/>
    </row>
    <row r="1482" spans="27:31" ht="14.4">
      <c r="AA1482"/>
      <c r="AB1482"/>
      <c r="AC1482"/>
      <c r="AD1482"/>
      <c r="AE1482"/>
    </row>
    <row r="1483" spans="27:31" ht="14.4">
      <c r="AA1483"/>
      <c r="AB1483"/>
      <c r="AC1483"/>
      <c r="AD1483"/>
      <c r="AE1483"/>
    </row>
    <row r="1484" spans="27:31" ht="14.4">
      <c r="AA1484"/>
      <c r="AB1484"/>
      <c r="AC1484"/>
      <c r="AD1484"/>
      <c r="AE1484"/>
    </row>
    <row r="1485" spans="27:31" ht="14.4">
      <c r="AA1485"/>
      <c r="AB1485"/>
      <c r="AC1485"/>
      <c r="AD1485"/>
      <c r="AE1485"/>
    </row>
    <row r="1486" spans="27:31" ht="14.4">
      <c r="AA1486"/>
      <c r="AB1486"/>
      <c r="AC1486"/>
      <c r="AD1486"/>
      <c r="AE1486"/>
    </row>
    <row r="1487" spans="27:31" ht="14.4">
      <c r="AA1487"/>
      <c r="AB1487"/>
      <c r="AC1487"/>
      <c r="AD1487"/>
      <c r="AE1487"/>
    </row>
    <row r="1488" spans="27:31" ht="14.4">
      <c r="AA1488"/>
      <c r="AB1488"/>
      <c r="AC1488"/>
      <c r="AD1488"/>
      <c r="AE1488"/>
    </row>
    <row r="1489" spans="27:31" ht="14.4">
      <c r="AA1489"/>
      <c r="AB1489"/>
      <c r="AC1489"/>
      <c r="AD1489"/>
      <c r="AE1489"/>
    </row>
    <row r="1490" spans="27:31" ht="14.4">
      <c r="AA1490"/>
      <c r="AB1490"/>
      <c r="AC1490"/>
      <c r="AD1490"/>
      <c r="AE1490"/>
    </row>
    <row r="1491" spans="27:31" ht="14.4">
      <c r="AA1491"/>
      <c r="AB1491"/>
      <c r="AC1491"/>
      <c r="AD1491"/>
      <c r="AE1491"/>
    </row>
    <row r="1492" spans="27:31" ht="14.4">
      <c r="AA1492"/>
      <c r="AB1492"/>
      <c r="AC1492"/>
      <c r="AD1492"/>
      <c r="AE1492"/>
    </row>
    <row r="1493" spans="27:31" ht="14.4">
      <c r="AA1493"/>
      <c r="AB1493"/>
      <c r="AC1493"/>
      <c r="AD1493"/>
      <c r="AE1493"/>
    </row>
    <row r="1494" spans="27:31" ht="14.4">
      <c r="AA1494"/>
      <c r="AB1494"/>
      <c r="AC1494"/>
      <c r="AD1494"/>
      <c r="AE1494"/>
    </row>
    <row r="1495" spans="27:31" ht="14.4">
      <c r="AA1495"/>
      <c r="AB1495"/>
      <c r="AC1495"/>
      <c r="AD1495"/>
      <c r="AE1495"/>
    </row>
    <row r="1496" spans="27:31" ht="14.4">
      <c r="AA1496"/>
      <c r="AB1496"/>
      <c r="AC1496"/>
      <c r="AD1496"/>
      <c r="AE1496"/>
    </row>
    <row r="1497" spans="27:31" ht="14.4">
      <c r="AA1497"/>
      <c r="AB1497"/>
      <c r="AC1497"/>
      <c r="AD1497"/>
      <c r="AE1497"/>
    </row>
    <row r="1498" spans="27:31" ht="14.4">
      <c r="AA1498"/>
      <c r="AB1498"/>
      <c r="AC1498"/>
      <c r="AD1498"/>
      <c r="AE1498"/>
    </row>
    <row r="1499" spans="27:31" ht="14.4">
      <c r="AA1499"/>
      <c r="AB1499"/>
      <c r="AC1499"/>
      <c r="AD1499"/>
      <c r="AE1499"/>
    </row>
    <row r="1500" spans="27:31" ht="14.4">
      <c r="AA1500"/>
      <c r="AB1500"/>
      <c r="AC1500"/>
      <c r="AD1500"/>
      <c r="AE1500"/>
    </row>
    <row r="1501" spans="27:31" ht="14.4">
      <c r="AA1501"/>
      <c r="AB1501"/>
      <c r="AC1501"/>
      <c r="AD1501"/>
      <c r="AE1501"/>
    </row>
    <row r="1502" spans="27:31" ht="14.4">
      <c r="AA1502"/>
      <c r="AB1502"/>
      <c r="AC1502"/>
      <c r="AD1502"/>
      <c r="AE1502"/>
    </row>
    <row r="1503" spans="27:31" ht="14.4">
      <c r="AA1503"/>
      <c r="AB1503"/>
      <c r="AC1503"/>
      <c r="AD1503"/>
      <c r="AE1503"/>
    </row>
    <row r="1504" spans="27:31" ht="14.4">
      <c r="AA1504"/>
      <c r="AB1504"/>
      <c r="AC1504"/>
      <c r="AD1504"/>
      <c r="AE1504"/>
    </row>
    <row r="1505" spans="27:31" ht="14.4">
      <c r="AA1505"/>
      <c r="AB1505"/>
      <c r="AC1505"/>
      <c r="AD1505"/>
      <c r="AE1505"/>
    </row>
    <row r="1506" spans="27:31" ht="14.4">
      <c r="AA1506"/>
      <c r="AB1506"/>
      <c r="AC1506"/>
      <c r="AD1506"/>
      <c r="AE1506"/>
    </row>
    <row r="1507" spans="27:31" ht="14.4">
      <c r="AA1507"/>
      <c r="AB1507"/>
      <c r="AC1507"/>
      <c r="AD1507"/>
      <c r="AE1507"/>
    </row>
    <row r="1508" spans="27:31" ht="14.4">
      <c r="AA1508"/>
      <c r="AB1508"/>
      <c r="AC1508"/>
      <c r="AD1508"/>
      <c r="AE1508"/>
    </row>
    <row r="1509" spans="27:31" ht="14.4">
      <c r="AA1509"/>
      <c r="AB1509"/>
      <c r="AC1509"/>
      <c r="AD1509"/>
      <c r="AE1509"/>
    </row>
    <row r="1510" spans="27:31" ht="14.4">
      <c r="AA1510"/>
      <c r="AB1510"/>
      <c r="AC1510"/>
      <c r="AD1510"/>
      <c r="AE1510"/>
    </row>
    <row r="1511" spans="27:31" ht="14.4">
      <c r="AA1511"/>
      <c r="AB1511"/>
      <c r="AC1511"/>
      <c r="AD1511"/>
      <c r="AE1511"/>
    </row>
    <row r="1512" spans="27:31" ht="14.4">
      <c r="AA1512"/>
      <c r="AB1512"/>
      <c r="AC1512"/>
      <c r="AD1512"/>
      <c r="AE1512"/>
    </row>
    <row r="1513" spans="27:31" ht="14.4">
      <c r="AA1513"/>
      <c r="AB1513"/>
      <c r="AC1513"/>
      <c r="AD1513"/>
      <c r="AE1513"/>
    </row>
    <row r="1514" spans="27:31" ht="14.4">
      <c r="AA1514"/>
      <c r="AB1514"/>
      <c r="AC1514"/>
      <c r="AD1514"/>
      <c r="AE1514"/>
    </row>
    <row r="1515" spans="27:31" ht="14.4">
      <c r="AA1515"/>
      <c r="AB1515"/>
      <c r="AC1515"/>
      <c r="AD1515"/>
      <c r="AE1515"/>
    </row>
    <row r="1516" spans="27:31" ht="14.4">
      <c r="AA1516"/>
      <c r="AB1516"/>
      <c r="AC1516"/>
      <c r="AD1516"/>
      <c r="AE1516"/>
    </row>
    <row r="1517" spans="27:31" ht="14.4">
      <c r="AA1517"/>
      <c r="AB1517"/>
      <c r="AC1517"/>
      <c r="AD1517"/>
      <c r="AE1517"/>
    </row>
    <row r="1518" spans="27:31" ht="14.4">
      <c r="AA1518"/>
      <c r="AB1518"/>
      <c r="AC1518"/>
      <c r="AD1518"/>
      <c r="AE1518"/>
    </row>
    <row r="1519" spans="27:31" ht="14.4">
      <c r="AA1519"/>
      <c r="AB1519"/>
      <c r="AC1519"/>
      <c r="AD1519"/>
      <c r="AE1519"/>
    </row>
    <row r="1520" spans="27:31" ht="14.4">
      <c r="AA1520"/>
      <c r="AB1520"/>
      <c r="AC1520"/>
      <c r="AD1520"/>
      <c r="AE1520"/>
    </row>
    <row r="1521" spans="27:31" ht="14.4">
      <c r="AA1521"/>
      <c r="AB1521"/>
      <c r="AC1521"/>
      <c r="AD1521"/>
      <c r="AE1521"/>
    </row>
    <row r="1522" spans="27:31" ht="14.4">
      <c r="AA1522"/>
      <c r="AB1522"/>
      <c r="AC1522"/>
      <c r="AD1522"/>
      <c r="AE1522"/>
    </row>
    <row r="1523" spans="27:31" ht="14.4">
      <c r="AA1523"/>
      <c r="AB1523"/>
      <c r="AC1523"/>
      <c r="AD1523"/>
      <c r="AE1523"/>
    </row>
    <row r="1524" spans="27:31" ht="14.4">
      <c r="AA1524"/>
      <c r="AB1524"/>
      <c r="AC1524"/>
      <c r="AD1524"/>
      <c r="AE1524"/>
    </row>
    <row r="1525" spans="27:31" ht="14.4">
      <c r="AA1525"/>
      <c r="AB1525"/>
      <c r="AC1525"/>
      <c r="AD1525"/>
      <c r="AE1525"/>
    </row>
    <row r="1526" spans="27:31" ht="14.4">
      <c r="AA1526"/>
      <c r="AB1526"/>
      <c r="AC1526"/>
      <c r="AD1526"/>
      <c r="AE1526"/>
    </row>
    <row r="1527" spans="27:31" ht="14.4">
      <c r="AA1527"/>
      <c r="AB1527"/>
      <c r="AC1527"/>
      <c r="AD1527"/>
      <c r="AE1527"/>
    </row>
    <row r="1528" spans="27:31" ht="14.4">
      <c r="AA1528"/>
      <c r="AB1528"/>
      <c r="AC1528"/>
      <c r="AD1528"/>
      <c r="AE1528"/>
    </row>
    <row r="1529" spans="27:31" ht="14.4">
      <c r="AA1529"/>
      <c r="AB1529"/>
      <c r="AC1529"/>
      <c r="AD1529"/>
      <c r="AE1529"/>
    </row>
    <row r="1530" spans="27:31" ht="14.4">
      <c r="AA1530"/>
      <c r="AB1530"/>
      <c r="AC1530"/>
      <c r="AD1530"/>
      <c r="AE1530"/>
    </row>
    <row r="1531" spans="27:31" ht="14.4">
      <c r="AA1531"/>
      <c r="AB1531"/>
      <c r="AC1531"/>
      <c r="AD1531"/>
      <c r="AE1531"/>
    </row>
    <row r="1532" spans="27:31" ht="14.4">
      <c r="AA1532"/>
      <c r="AB1532"/>
      <c r="AC1532"/>
      <c r="AD1532"/>
      <c r="AE1532"/>
    </row>
    <row r="1533" spans="27:31" ht="14.4">
      <c r="AA1533"/>
      <c r="AB1533"/>
      <c r="AC1533"/>
      <c r="AD1533"/>
      <c r="AE1533"/>
    </row>
    <row r="1534" spans="27:31" ht="14.4">
      <c r="AA1534"/>
      <c r="AB1534"/>
      <c r="AC1534"/>
      <c r="AD1534"/>
      <c r="AE1534"/>
    </row>
    <row r="1535" spans="27:31" ht="14.4">
      <c r="AA1535"/>
      <c r="AB1535"/>
      <c r="AC1535"/>
      <c r="AD1535"/>
      <c r="AE1535"/>
    </row>
    <row r="1536" spans="27:31" ht="14.4">
      <c r="AA1536"/>
      <c r="AB1536"/>
      <c r="AC1536"/>
      <c r="AD1536"/>
      <c r="AE1536"/>
    </row>
    <row r="1537" spans="27:31" ht="14.4">
      <c r="AA1537"/>
      <c r="AB1537"/>
      <c r="AC1537"/>
      <c r="AD1537"/>
      <c r="AE1537"/>
    </row>
    <row r="1538" spans="27:31" ht="14.4">
      <c r="AA1538"/>
      <c r="AB1538"/>
      <c r="AC1538"/>
      <c r="AD1538"/>
      <c r="AE1538"/>
    </row>
    <row r="1539" spans="27:31" ht="14.4">
      <c r="AA1539"/>
      <c r="AB1539"/>
      <c r="AC1539"/>
      <c r="AD1539"/>
      <c r="AE1539"/>
    </row>
    <row r="1540" spans="27:31" ht="14.4">
      <c r="AA1540"/>
      <c r="AB1540"/>
      <c r="AC1540"/>
      <c r="AD1540"/>
      <c r="AE1540"/>
    </row>
    <row r="1541" spans="27:31" ht="14.4">
      <c r="AA1541"/>
      <c r="AB1541"/>
      <c r="AC1541"/>
      <c r="AD1541"/>
      <c r="AE1541"/>
    </row>
    <row r="1542" spans="27:31" ht="14.4">
      <c r="AA1542"/>
      <c r="AB1542"/>
      <c r="AC1542"/>
      <c r="AD1542"/>
      <c r="AE1542"/>
    </row>
    <row r="1543" spans="27:31" ht="14.4">
      <c r="AA1543"/>
      <c r="AB1543"/>
      <c r="AC1543"/>
      <c r="AD1543"/>
      <c r="AE1543"/>
    </row>
    <row r="1544" spans="27:31" ht="14.4">
      <c r="AA1544"/>
      <c r="AB1544"/>
      <c r="AC1544"/>
      <c r="AD1544"/>
      <c r="AE1544"/>
    </row>
    <row r="1545" spans="27:31" ht="14.4">
      <c r="AA1545"/>
      <c r="AB1545"/>
      <c r="AC1545"/>
      <c r="AD1545"/>
      <c r="AE1545"/>
    </row>
    <row r="1546" spans="27:31" ht="14.4">
      <c r="AA1546"/>
      <c r="AB1546"/>
      <c r="AC1546"/>
      <c r="AD1546"/>
      <c r="AE1546"/>
    </row>
    <row r="1547" spans="27:31" ht="14.4">
      <c r="AA1547"/>
      <c r="AB1547"/>
      <c r="AC1547"/>
      <c r="AD1547"/>
      <c r="AE1547"/>
    </row>
    <row r="1548" spans="27:31" ht="14.4">
      <c r="AA1548"/>
      <c r="AB1548"/>
      <c r="AC1548"/>
      <c r="AD1548"/>
      <c r="AE1548"/>
    </row>
    <row r="1549" spans="27:31" ht="14.4">
      <c r="AA1549"/>
      <c r="AB1549"/>
      <c r="AC1549"/>
      <c r="AD1549"/>
      <c r="AE1549"/>
    </row>
    <row r="1550" spans="27:31" ht="14.4">
      <c r="AA1550"/>
      <c r="AB1550"/>
      <c r="AC1550"/>
      <c r="AD1550"/>
      <c r="AE1550"/>
    </row>
    <row r="1551" spans="27:31" ht="14.4">
      <c r="AA1551"/>
      <c r="AB1551"/>
      <c r="AC1551"/>
      <c r="AD1551"/>
      <c r="AE1551"/>
    </row>
    <row r="1552" spans="27:31" ht="14.4">
      <c r="AA1552"/>
      <c r="AB1552"/>
      <c r="AC1552"/>
      <c r="AD1552"/>
      <c r="AE1552"/>
    </row>
    <row r="1553" spans="27:31" ht="14.4">
      <c r="AA1553"/>
      <c r="AB1553"/>
      <c r="AC1553"/>
      <c r="AD1553"/>
      <c r="AE1553"/>
    </row>
    <row r="1554" spans="27:31" ht="14.4">
      <c r="AA1554"/>
      <c r="AB1554"/>
      <c r="AC1554"/>
      <c r="AD1554"/>
      <c r="AE1554"/>
    </row>
    <row r="1555" spans="27:31" ht="14.4">
      <c r="AA1555"/>
      <c r="AB1555"/>
      <c r="AC1555"/>
      <c r="AD1555"/>
      <c r="AE1555"/>
    </row>
    <row r="1556" spans="27:31" ht="14.4">
      <c r="AA1556"/>
      <c r="AB1556"/>
      <c r="AC1556"/>
      <c r="AD1556"/>
      <c r="AE1556"/>
    </row>
    <row r="1557" spans="27:31" ht="14.4">
      <c r="AA1557"/>
      <c r="AB1557"/>
      <c r="AC1557"/>
      <c r="AD1557"/>
      <c r="AE1557"/>
    </row>
    <row r="1558" spans="27:31" ht="14.4">
      <c r="AA1558"/>
      <c r="AB1558"/>
      <c r="AC1558"/>
      <c r="AD1558"/>
      <c r="AE1558"/>
    </row>
    <row r="1559" spans="27:31" ht="14.4">
      <c r="AA1559"/>
      <c r="AB1559"/>
      <c r="AC1559"/>
      <c r="AD1559"/>
      <c r="AE1559"/>
    </row>
    <row r="1560" spans="27:31" ht="14.4">
      <c r="AA1560"/>
      <c r="AB1560"/>
      <c r="AC1560"/>
      <c r="AD1560"/>
      <c r="AE1560"/>
    </row>
    <row r="1561" spans="27:31" ht="14.4">
      <c r="AA1561"/>
      <c r="AB1561"/>
      <c r="AC1561"/>
      <c r="AD1561"/>
      <c r="AE1561"/>
    </row>
    <row r="1562" spans="27:31" ht="14.4">
      <c r="AA1562"/>
      <c r="AB1562"/>
      <c r="AC1562"/>
      <c r="AD1562"/>
      <c r="AE1562"/>
    </row>
    <row r="1563" spans="27:31" ht="14.4">
      <c r="AA1563"/>
      <c r="AB1563"/>
      <c r="AC1563"/>
      <c r="AD1563"/>
      <c r="AE1563"/>
    </row>
    <row r="1564" spans="27:31" ht="14.4">
      <c r="AA1564"/>
      <c r="AB1564"/>
      <c r="AC1564"/>
      <c r="AD1564"/>
      <c r="AE1564"/>
    </row>
    <row r="1565" spans="27:31" ht="14.4">
      <c r="AA1565"/>
      <c r="AB1565"/>
      <c r="AC1565"/>
      <c r="AD1565"/>
      <c r="AE1565"/>
    </row>
    <row r="1566" spans="27:31" ht="14.4">
      <c r="AA1566"/>
      <c r="AB1566"/>
      <c r="AC1566"/>
      <c r="AD1566"/>
      <c r="AE1566"/>
    </row>
    <row r="1567" spans="27:31" ht="14.4">
      <c r="AA1567"/>
      <c r="AB1567"/>
      <c r="AC1567"/>
      <c r="AD1567"/>
      <c r="AE1567"/>
    </row>
    <row r="1568" spans="27:31" ht="14.4">
      <c r="AA1568"/>
      <c r="AB1568"/>
      <c r="AC1568"/>
      <c r="AD1568"/>
      <c r="AE1568"/>
    </row>
    <row r="1569" spans="27:31" ht="14.4">
      <c r="AA1569"/>
      <c r="AB1569"/>
      <c r="AC1569"/>
      <c r="AD1569"/>
      <c r="AE1569"/>
    </row>
    <row r="1570" spans="27:31" ht="14.4">
      <c r="AA1570"/>
      <c r="AB1570"/>
      <c r="AC1570"/>
      <c r="AD1570"/>
      <c r="AE1570"/>
    </row>
    <row r="1571" spans="27:31" ht="14.4">
      <c r="AA1571"/>
      <c r="AB1571"/>
      <c r="AC1571"/>
      <c r="AD1571"/>
      <c r="AE1571"/>
    </row>
    <row r="1572" spans="27:31" ht="14.4">
      <c r="AA1572"/>
      <c r="AB1572"/>
      <c r="AC1572"/>
      <c r="AD1572"/>
      <c r="AE1572"/>
    </row>
    <row r="1573" spans="27:31" ht="14.4">
      <c r="AA1573"/>
      <c r="AB1573"/>
      <c r="AC1573"/>
      <c r="AD1573"/>
      <c r="AE1573"/>
    </row>
    <row r="1574" spans="27:31" ht="14.4">
      <c r="AA1574"/>
      <c r="AB1574"/>
      <c r="AC1574"/>
      <c r="AD1574"/>
      <c r="AE1574"/>
    </row>
    <row r="1575" spans="27:31" ht="14.4">
      <c r="AA1575"/>
      <c r="AB1575"/>
      <c r="AC1575"/>
      <c r="AD1575"/>
      <c r="AE1575"/>
    </row>
    <row r="1576" spans="27:31" ht="14.4">
      <c r="AA1576"/>
      <c r="AB1576"/>
      <c r="AC1576"/>
      <c r="AD1576"/>
      <c r="AE1576"/>
    </row>
    <row r="1577" spans="27:31" ht="14.4">
      <c r="AA1577"/>
      <c r="AB1577"/>
      <c r="AC1577"/>
      <c r="AD1577"/>
      <c r="AE1577"/>
    </row>
    <row r="1578" spans="27:31" ht="14.4">
      <c r="AA1578"/>
      <c r="AB1578"/>
      <c r="AC1578"/>
      <c r="AD1578"/>
      <c r="AE1578"/>
    </row>
    <row r="1579" spans="27:31" ht="14.4">
      <c r="AA1579"/>
      <c r="AB1579"/>
      <c r="AC1579"/>
      <c r="AD1579"/>
      <c r="AE1579"/>
    </row>
    <row r="1580" spans="27:31" ht="14.4">
      <c r="AA1580"/>
      <c r="AB1580"/>
      <c r="AC1580"/>
      <c r="AD1580"/>
      <c r="AE1580"/>
    </row>
    <row r="1581" spans="27:31" ht="14.4">
      <c r="AA1581"/>
      <c r="AB1581"/>
      <c r="AC1581"/>
      <c r="AD1581"/>
      <c r="AE1581"/>
    </row>
    <row r="1582" spans="27:31" ht="14.4">
      <c r="AA1582"/>
      <c r="AB1582"/>
      <c r="AC1582"/>
      <c r="AD1582"/>
      <c r="AE1582"/>
    </row>
    <row r="1583" spans="27:31" ht="14.4">
      <c r="AA1583"/>
      <c r="AB1583"/>
      <c r="AC1583"/>
      <c r="AD1583"/>
      <c r="AE1583"/>
    </row>
    <row r="1584" spans="27:31" ht="14.4">
      <c r="AA1584"/>
      <c r="AB1584"/>
      <c r="AC1584"/>
      <c r="AD1584"/>
      <c r="AE1584"/>
    </row>
    <row r="1585" spans="27:31" ht="14.4">
      <c r="AA1585"/>
      <c r="AB1585"/>
      <c r="AC1585"/>
      <c r="AD1585"/>
      <c r="AE1585"/>
    </row>
    <row r="1586" spans="27:31" ht="14.4">
      <c r="AA1586"/>
      <c r="AB1586"/>
      <c r="AC1586"/>
      <c r="AD1586"/>
      <c r="AE1586"/>
    </row>
    <row r="1587" spans="27:31" ht="14.4">
      <c r="AA1587"/>
      <c r="AB1587"/>
      <c r="AC1587"/>
      <c r="AD1587"/>
      <c r="AE1587"/>
    </row>
    <row r="1588" spans="27:31" ht="14.4">
      <c r="AA1588"/>
      <c r="AB1588"/>
      <c r="AC1588"/>
      <c r="AD1588"/>
      <c r="AE1588"/>
    </row>
    <row r="1589" spans="27:31" ht="14.4">
      <c r="AA1589"/>
      <c r="AB1589"/>
      <c r="AC1589"/>
      <c r="AD1589"/>
      <c r="AE1589"/>
    </row>
    <row r="1590" spans="27:31" ht="14.4">
      <c r="AA1590"/>
      <c r="AB1590"/>
      <c r="AC1590"/>
      <c r="AD1590"/>
      <c r="AE1590"/>
    </row>
    <row r="1591" spans="27:31" ht="14.4">
      <c r="AA1591"/>
      <c r="AB1591"/>
      <c r="AC1591"/>
      <c r="AD1591"/>
      <c r="AE1591"/>
    </row>
    <row r="1592" spans="27:31" ht="14.4">
      <c r="AA1592"/>
      <c r="AB1592"/>
      <c r="AC1592"/>
      <c r="AD1592"/>
      <c r="AE1592"/>
    </row>
    <row r="1593" spans="27:31" ht="14.4">
      <c r="AA1593"/>
      <c r="AB1593"/>
      <c r="AC1593"/>
      <c r="AD1593"/>
      <c r="AE1593"/>
    </row>
    <row r="1594" spans="27:31" ht="14.4">
      <c r="AA1594"/>
      <c r="AB1594"/>
      <c r="AC1594"/>
      <c r="AD1594"/>
      <c r="AE1594"/>
    </row>
    <row r="1595" spans="27:31" ht="14.4">
      <c r="AA1595"/>
      <c r="AB1595"/>
      <c r="AC1595"/>
      <c r="AD1595"/>
      <c r="AE1595"/>
    </row>
    <row r="1596" spans="27:31" ht="14.4">
      <c r="AA1596"/>
      <c r="AB1596"/>
      <c r="AC1596"/>
      <c r="AD1596"/>
      <c r="AE1596"/>
    </row>
    <row r="1597" spans="27:31" ht="14.4">
      <c r="AA1597"/>
      <c r="AB1597"/>
      <c r="AC1597"/>
      <c r="AD1597"/>
      <c r="AE1597"/>
    </row>
    <row r="1598" spans="27:31" ht="14.4">
      <c r="AA1598"/>
      <c r="AB1598"/>
      <c r="AC1598"/>
      <c r="AD1598"/>
      <c r="AE1598"/>
    </row>
    <row r="1599" spans="27:31" ht="14.4">
      <c r="AA1599"/>
      <c r="AB1599"/>
      <c r="AC1599"/>
      <c r="AD1599"/>
      <c r="AE1599"/>
    </row>
    <row r="1600" spans="27:31" ht="14.4">
      <c r="AA1600"/>
      <c r="AB1600"/>
      <c r="AC1600"/>
      <c r="AD1600"/>
      <c r="AE1600"/>
    </row>
    <row r="1601" spans="27:31" ht="14.4">
      <c r="AA1601"/>
      <c r="AB1601"/>
      <c r="AC1601"/>
      <c r="AD1601"/>
      <c r="AE1601"/>
    </row>
    <row r="1602" spans="27:31" ht="14.4">
      <c r="AA1602"/>
      <c r="AB1602"/>
      <c r="AC1602"/>
      <c r="AD1602"/>
      <c r="AE1602"/>
    </row>
    <row r="1603" spans="27:31" ht="14.4">
      <c r="AA1603"/>
      <c r="AB1603"/>
      <c r="AC1603"/>
      <c r="AD1603"/>
      <c r="AE1603"/>
    </row>
    <row r="1604" spans="27:31" ht="14.4">
      <c r="AA1604"/>
      <c r="AB1604"/>
      <c r="AC1604"/>
      <c r="AD1604"/>
      <c r="AE1604"/>
    </row>
    <row r="1605" spans="27:31" ht="14.4">
      <c r="AA1605"/>
      <c r="AB1605"/>
      <c r="AC1605"/>
      <c r="AD1605"/>
      <c r="AE1605"/>
    </row>
    <row r="1606" spans="27:31" ht="14.4">
      <c r="AA1606"/>
      <c r="AB1606"/>
      <c r="AC1606"/>
      <c r="AD1606"/>
      <c r="AE1606"/>
    </row>
    <row r="1607" spans="27:31" ht="14.4">
      <c r="AA1607"/>
      <c r="AB1607"/>
      <c r="AC1607"/>
      <c r="AD1607"/>
      <c r="AE1607"/>
    </row>
    <row r="1608" spans="27:31" ht="14.4">
      <c r="AA1608"/>
      <c r="AB1608"/>
      <c r="AC1608"/>
      <c r="AD1608"/>
      <c r="AE1608"/>
    </row>
    <row r="1609" spans="27:31" ht="14.4">
      <c r="AA1609"/>
      <c r="AB1609"/>
      <c r="AC1609"/>
      <c r="AD1609"/>
      <c r="AE1609"/>
    </row>
    <row r="1610" spans="27:31" ht="14.4">
      <c r="AA1610"/>
      <c r="AB1610"/>
      <c r="AC1610"/>
      <c r="AD1610"/>
      <c r="AE1610"/>
    </row>
    <row r="1611" spans="27:31" ht="14.4">
      <c r="AA1611"/>
      <c r="AB1611"/>
      <c r="AC1611"/>
      <c r="AD1611"/>
      <c r="AE1611"/>
    </row>
    <row r="1612" spans="27:31" ht="14.4">
      <c r="AA1612"/>
      <c r="AB1612"/>
      <c r="AC1612"/>
      <c r="AD1612"/>
      <c r="AE1612"/>
    </row>
    <row r="1613" spans="27:31" ht="14.4">
      <c r="AA1613"/>
      <c r="AB1613"/>
      <c r="AC1613"/>
      <c r="AD1613"/>
      <c r="AE1613"/>
    </row>
    <row r="1614" spans="27:31" ht="14.4">
      <c r="AA1614"/>
      <c r="AB1614"/>
      <c r="AC1614"/>
      <c r="AD1614"/>
      <c r="AE1614"/>
    </row>
    <row r="1615" spans="27:31" ht="14.4">
      <c r="AA1615"/>
      <c r="AB1615"/>
      <c r="AC1615"/>
      <c r="AD1615"/>
      <c r="AE1615"/>
    </row>
    <row r="1616" spans="27:31" ht="14.4">
      <c r="AA1616"/>
      <c r="AB1616"/>
      <c r="AC1616"/>
      <c r="AD1616"/>
      <c r="AE1616"/>
    </row>
    <row r="1617" spans="27:31" ht="14.4">
      <c r="AA1617"/>
      <c r="AB1617"/>
      <c r="AC1617"/>
      <c r="AD1617"/>
      <c r="AE1617"/>
    </row>
    <row r="1618" spans="27:31" ht="14.4">
      <c r="AA1618"/>
      <c r="AB1618"/>
      <c r="AC1618"/>
      <c r="AD1618"/>
      <c r="AE1618"/>
    </row>
    <row r="1619" spans="27:31" ht="14.4">
      <c r="AA1619"/>
      <c r="AB1619"/>
      <c r="AC1619"/>
      <c r="AD1619"/>
      <c r="AE1619"/>
    </row>
    <row r="1620" spans="27:31" ht="14.4">
      <c r="AA1620"/>
      <c r="AB1620"/>
      <c r="AC1620"/>
      <c r="AD1620"/>
      <c r="AE1620"/>
    </row>
    <row r="1621" spans="27:31" ht="14.4">
      <c r="AA1621"/>
      <c r="AB1621"/>
      <c r="AC1621"/>
      <c r="AD1621"/>
      <c r="AE1621"/>
    </row>
    <row r="1622" spans="27:31" ht="14.4">
      <c r="AA1622"/>
      <c r="AB1622"/>
      <c r="AC1622"/>
      <c r="AD1622"/>
      <c r="AE1622"/>
    </row>
    <row r="1623" spans="27:31" ht="14.4">
      <c r="AA1623"/>
      <c r="AB1623"/>
      <c r="AC1623"/>
      <c r="AD1623"/>
      <c r="AE1623"/>
    </row>
    <row r="1624" spans="27:31" ht="14.4">
      <c r="AA1624"/>
      <c r="AB1624"/>
      <c r="AC1624"/>
      <c r="AD1624"/>
      <c r="AE1624"/>
    </row>
    <row r="1625" spans="27:31" ht="14.4">
      <c r="AA1625"/>
      <c r="AB1625"/>
      <c r="AC1625"/>
      <c r="AD1625"/>
      <c r="AE1625"/>
    </row>
    <row r="1626" spans="27:31" ht="14.4">
      <c r="AA1626"/>
      <c r="AB1626"/>
      <c r="AC1626"/>
      <c r="AD1626"/>
      <c r="AE1626"/>
    </row>
    <row r="1627" spans="27:31" ht="14.4">
      <c r="AA1627"/>
      <c r="AB1627"/>
      <c r="AC1627"/>
      <c r="AD1627"/>
      <c r="AE1627"/>
    </row>
    <row r="1628" spans="27:31" ht="14.4">
      <c r="AA1628"/>
      <c r="AB1628"/>
      <c r="AC1628"/>
      <c r="AD1628"/>
      <c r="AE1628"/>
    </row>
    <row r="1629" spans="27:31" ht="14.4">
      <c r="AA1629"/>
      <c r="AB1629"/>
      <c r="AC1629"/>
      <c r="AD1629"/>
      <c r="AE1629"/>
    </row>
    <row r="1630" spans="27:31" ht="14.4">
      <c r="AA1630"/>
      <c r="AB1630"/>
      <c r="AC1630"/>
      <c r="AD1630"/>
      <c r="AE1630"/>
    </row>
    <row r="1631" spans="27:31" ht="14.4">
      <c r="AA1631"/>
      <c r="AB1631"/>
      <c r="AC1631"/>
      <c r="AD1631"/>
      <c r="AE1631"/>
    </row>
    <row r="1632" spans="27:31" ht="14.4">
      <c r="AA1632"/>
      <c r="AB1632"/>
      <c r="AC1632"/>
      <c r="AD1632"/>
      <c r="AE1632"/>
    </row>
    <row r="1633" spans="27:31" ht="14.4">
      <c r="AA1633"/>
      <c r="AB1633"/>
      <c r="AC1633"/>
      <c r="AD1633"/>
      <c r="AE1633"/>
    </row>
    <row r="1634" spans="27:31" ht="14.4">
      <c r="AA1634"/>
      <c r="AB1634"/>
      <c r="AC1634"/>
      <c r="AD1634"/>
      <c r="AE1634"/>
    </row>
    <row r="1635" spans="27:31" ht="14.4">
      <c r="AA1635"/>
      <c r="AB1635"/>
      <c r="AC1635"/>
      <c r="AD1635"/>
      <c r="AE1635"/>
    </row>
    <row r="1636" spans="27:31" ht="14.4">
      <c r="AA1636"/>
      <c r="AB1636"/>
      <c r="AC1636"/>
      <c r="AD1636"/>
      <c r="AE1636"/>
    </row>
    <row r="1637" spans="27:31" ht="14.4">
      <c r="AA1637"/>
      <c r="AB1637"/>
      <c r="AC1637"/>
      <c r="AD1637"/>
      <c r="AE1637"/>
    </row>
    <row r="1638" spans="27:31" ht="14.4">
      <c r="AA1638"/>
      <c r="AB1638"/>
      <c r="AC1638"/>
      <c r="AD1638"/>
      <c r="AE1638"/>
    </row>
    <row r="1639" spans="27:31" ht="14.4">
      <c r="AA1639"/>
      <c r="AB1639"/>
      <c r="AC1639"/>
      <c r="AD1639"/>
      <c r="AE1639"/>
    </row>
    <row r="1640" spans="27:31" ht="14.4">
      <c r="AA1640"/>
      <c r="AB1640"/>
      <c r="AC1640"/>
      <c r="AD1640"/>
      <c r="AE1640"/>
    </row>
    <row r="1641" spans="27:31" ht="14.4">
      <c r="AA1641"/>
      <c r="AB1641"/>
      <c r="AC1641"/>
      <c r="AD1641"/>
      <c r="AE1641"/>
    </row>
    <row r="1642" spans="27:31" ht="14.4">
      <c r="AA1642"/>
      <c r="AB1642"/>
      <c r="AC1642"/>
      <c r="AD1642"/>
      <c r="AE1642"/>
    </row>
    <row r="1643" spans="27:31" ht="14.4">
      <c r="AA1643"/>
      <c r="AB1643"/>
      <c r="AC1643"/>
      <c r="AD1643"/>
      <c r="AE1643"/>
    </row>
    <row r="1644" spans="27:31" ht="14.4">
      <c r="AA1644"/>
      <c r="AB1644"/>
      <c r="AC1644"/>
      <c r="AD1644"/>
      <c r="AE1644"/>
    </row>
    <row r="1645" spans="27:31" ht="14.4">
      <c r="AA1645"/>
      <c r="AB1645"/>
      <c r="AC1645"/>
      <c r="AD1645"/>
      <c r="AE1645"/>
    </row>
    <row r="1646" spans="27:31" ht="14.4">
      <c r="AA1646"/>
      <c r="AB1646"/>
      <c r="AC1646"/>
      <c r="AD1646"/>
      <c r="AE1646"/>
    </row>
    <row r="1647" spans="27:31" ht="14.4">
      <c r="AA1647"/>
      <c r="AB1647"/>
      <c r="AC1647"/>
      <c r="AD1647"/>
      <c r="AE1647"/>
    </row>
    <row r="1648" spans="27:31" ht="14.4">
      <c r="AA1648"/>
      <c r="AB1648"/>
      <c r="AC1648"/>
      <c r="AD1648"/>
      <c r="AE1648"/>
    </row>
    <row r="1649" spans="27:31" ht="14.4">
      <c r="AA1649"/>
      <c r="AB1649"/>
      <c r="AC1649"/>
      <c r="AD1649"/>
      <c r="AE1649"/>
    </row>
    <row r="1650" spans="27:31" ht="14.4">
      <c r="AA1650"/>
      <c r="AB1650"/>
      <c r="AC1650"/>
      <c r="AD1650"/>
      <c r="AE1650"/>
    </row>
    <row r="1651" spans="27:31" ht="14.4">
      <c r="AA1651"/>
      <c r="AB1651"/>
      <c r="AC1651"/>
      <c r="AD1651"/>
      <c r="AE1651"/>
    </row>
    <row r="1652" spans="27:31" ht="14.4">
      <c r="AA1652"/>
      <c r="AB1652"/>
      <c r="AC1652"/>
      <c r="AD1652"/>
      <c r="AE1652"/>
    </row>
    <row r="1653" spans="27:31" ht="14.4">
      <c r="AA1653"/>
      <c r="AB1653"/>
      <c r="AC1653"/>
      <c r="AD1653"/>
      <c r="AE1653"/>
    </row>
    <row r="1654" spans="27:31" ht="14.4">
      <c r="AA1654"/>
      <c r="AB1654"/>
      <c r="AC1654"/>
      <c r="AD1654"/>
      <c r="AE1654"/>
    </row>
    <row r="1655" spans="27:31" ht="14.4">
      <c r="AA1655"/>
      <c r="AB1655"/>
      <c r="AC1655"/>
      <c r="AD1655"/>
      <c r="AE1655"/>
    </row>
    <row r="1656" spans="27:31" ht="14.4">
      <c r="AA1656"/>
      <c r="AB1656"/>
      <c r="AC1656"/>
      <c r="AD1656"/>
      <c r="AE1656"/>
    </row>
    <row r="1657" spans="27:31" ht="14.4">
      <c r="AA1657"/>
      <c r="AB1657"/>
      <c r="AC1657"/>
      <c r="AD1657"/>
      <c r="AE1657"/>
    </row>
    <row r="1658" spans="27:31" ht="14.4">
      <c r="AA1658"/>
      <c r="AB1658"/>
      <c r="AC1658"/>
      <c r="AD1658"/>
      <c r="AE1658"/>
    </row>
    <row r="1659" spans="27:31" ht="14.4">
      <c r="AA1659"/>
      <c r="AB1659"/>
      <c r="AC1659"/>
      <c r="AD1659"/>
      <c r="AE1659"/>
    </row>
    <row r="1660" spans="27:31" ht="14.4">
      <c r="AA1660"/>
      <c r="AB1660"/>
      <c r="AC1660"/>
      <c r="AD1660"/>
      <c r="AE1660"/>
    </row>
    <row r="1661" spans="27:31" ht="14.4">
      <c r="AA1661"/>
      <c r="AB1661"/>
      <c r="AC1661"/>
      <c r="AD1661"/>
      <c r="AE1661"/>
    </row>
    <row r="1662" spans="27:31" ht="14.4">
      <c r="AA1662"/>
      <c r="AB1662"/>
      <c r="AC1662"/>
      <c r="AD1662"/>
      <c r="AE1662"/>
    </row>
    <row r="1663" spans="27:31" ht="14.4">
      <c r="AA1663"/>
      <c r="AB1663"/>
      <c r="AC1663"/>
      <c r="AD1663"/>
      <c r="AE1663"/>
    </row>
    <row r="1664" spans="27:31" ht="14.4">
      <c r="AA1664"/>
      <c r="AB1664"/>
      <c r="AC1664"/>
      <c r="AD1664"/>
      <c r="AE1664"/>
    </row>
    <row r="1665" spans="27:31" ht="14.4">
      <c r="AA1665"/>
      <c r="AB1665"/>
      <c r="AC1665"/>
      <c r="AD1665"/>
      <c r="AE1665"/>
    </row>
    <row r="1666" spans="27:31" ht="14.4">
      <c r="AA1666"/>
      <c r="AB1666"/>
      <c r="AC1666"/>
      <c r="AD1666"/>
      <c r="AE1666"/>
    </row>
    <row r="1667" spans="27:31" ht="14.4">
      <c r="AA1667"/>
      <c r="AB1667"/>
      <c r="AC1667"/>
      <c r="AD1667"/>
      <c r="AE1667"/>
    </row>
    <row r="1668" spans="27:31" ht="14.4">
      <c r="AA1668"/>
      <c r="AB1668"/>
      <c r="AC1668"/>
      <c r="AD1668"/>
      <c r="AE1668"/>
    </row>
    <row r="1669" spans="27:31" ht="14.4">
      <c r="AA1669"/>
      <c r="AB1669"/>
      <c r="AC1669"/>
      <c r="AD1669"/>
      <c r="AE1669"/>
    </row>
    <row r="1670" spans="27:31" ht="14.4">
      <c r="AA1670"/>
      <c r="AB1670"/>
      <c r="AC1670"/>
      <c r="AD1670"/>
      <c r="AE1670"/>
    </row>
    <row r="1671" spans="27:31" ht="14.4">
      <c r="AA1671"/>
      <c r="AB1671"/>
      <c r="AC1671"/>
      <c r="AD1671"/>
      <c r="AE1671"/>
    </row>
    <row r="1672" spans="27:31" ht="14.4">
      <c r="AA1672"/>
      <c r="AB1672"/>
      <c r="AC1672"/>
      <c r="AD1672"/>
      <c r="AE1672"/>
    </row>
    <row r="1673" spans="27:31" ht="14.4">
      <c r="AA1673"/>
      <c r="AB1673"/>
      <c r="AC1673"/>
      <c r="AD1673"/>
      <c r="AE1673"/>
    </row>
    <row r="1674" spans="27:31" ht="14.4">
      <c r="AA1674"/>
      <c r="AB1674"/>
      <c r="AC1674"/>
      <c r="AD1674"/>
      <c r="AE1674"/>
    </row>
    <row r="1675" spans="27:31" ht="14.4">
      <c r="AA1675"/>
      <c r="AB1675"/>
      <c r="AC1675"/>
      <c r="AD1675"/>
      <c r="AE1675"/>
    </row>
    <row r="1676" spans="27:31" ht="14.4">
      <c r="AA1676"/>
      <c r="AB1676"/>
      <c r="AC1676"/>
      <c r="AD1676"/>
      <c r="AE1676"/>
    </row>
    <row r="1677" spans="27:31" ht="14.4">
      <c r="AA1677"/>
      <c r="AB1677"/>
      <c r="AC1677"/>
      <c r="AD1677"/>
      <c r="AE1677"/>
    </row>
    <row r="1678" spans="27:31" ht="14.4">
      <c r="AA1678"/>
      <c r="AB1678"/>
      <c r="AC1678"/>
      <c r="AD1678"/>
      <c r="AE1678"/>
    </row>
    <row r="1679" spans="27:31" ht="14.4">
      <c r="AA1679"/>
      <c r="AB1679"/>
      <c r="AC1679"/>
      <c r="AD1679"/>
      <c r="AE1679"/>
    </row>
    <row r="1680" spans="27:31" ht="14.4">
      <c r="AA1680"/>
      <c r="AB1680"/>
      <c r="AC1680"/>
      <c r="AD1680"/>
      <c r="AE1680"/>
    </row>
    <row r="1681" spans="27:31" ht="14.4">
      <c r="AA1681"/>
      <c r="AB1681"/>
      <c r="AC1681"/>
      <c r="AD1681"/>
      <c r="AE1681"/>
    </row>
    <row r="1682" spans="27:31" ht="14.4">
      <c r="AA1682"/>
      <c r="AB1682"/>
      <c r="AC1682"/>
      <c r="AD1682"/>
      <c r="AE1682"/>
    </row>
    <row r="1683" spans="27:31" ht="14.4">
      <c r="AA1683"/>
      <c r="AB1683"/>
      <c r="AC1683"/>
      <c r="AD1683"/>
      <c r="AE1683"/>
    </row>
    <row r="1684" spans="27:31" ht="14.4">
      <c r="AA1684"/>
      <c r="AB1684"/>
      <c r="AC1684"/>
      <c r="AD1684"/>
      <c r="AE1684"/>
    </row>
    <row r="1685" spans="27:31" ht="14.4">
      <c r="AA1685"/>
      <c r="AB1685"/>
      <c r="AC1685"/>
      <c r="AD1685"/>
      <c r="AE1685"/>
    </row>
    <row r="1686" spans="27:31" ht="14.4">
      <c r="AA1686"/>
      <c r="AB1686"/>
      <c r="AC1686"/>
      <c r="AD1686"/>
      <c r="AE1686"/>
    </row>
    <row r="1687" spans="27:31" ht="14.4">
      <c r="AA1687"/>
      <c r="AB1687"/>
      <c r="AC1687"/>
      <c r="AD1687"/>
      <c r="AE1687"/>
    </row>
    <row r="1688" spans="27:31" ht="14.4">
      <c r="AA1688"/>
      <c r="AB1688"/>
      <c r="AC1688"/>
      <c r="AD1688"/>
      <c r="AE1688"/>
    </row>
    <row r="1689" spans="27:31" ht="14.4">
      <c r="AA1689"/>
      <c r="AB1689"/>
      <c r="AC1689"/>
      <c r="AD1689"/>
      <c r="AE1689"/>
    </row>
    <row r="1690" spans="27:31" ht="14.4">
      <c r="AA1690"/>
      <c r="AB1690"/>
      <c r="AC1690"/>
      <c r="AD1690"/>
      <c r="AE1690"/>
    </row>
    <row r="1691" spans="27:31" ht="14.4">
      <c r="AA1691"/>
      <c r="AB1691"/>
      <c r="AC1691"/>
      <c r="AD1691"/>
      <c r="AE1691"/>
    </row>
    <row r="1692" spans="27:31" ht="14.4">
      <c r="AA1692"/>
      <c r="AB1692"/>
      <c r="AC1692"/>
      <c r="AD1692"/>
      <c r="AE1692"/>
    </row>
    <row r="1693" spans="27:31" ht="14.4">
      <c r="AA1693"/>
      <c r="AB1693"/>
      <c r="AC1693"/>
      <c r="AD1693"/>
      <c r="AE1693"/>
    </row>
    <row r="1694" spans="27:31" ht="14.4">
      <c r="AA1694"/>
      <c r="AB1694"/>
      <c r="AC1694"/>
      <c r="AD1694"/>
      <c r="AE1694"/>
    </row>
    <row r="1695" spans="27:31" ht="14.4">
      <c r="AA1695"/>
      <c r="AB1695"/>
      <c r="AC1695"/>
      <c r="AD1695"/>
      <c r="AE1695"/>
    </row>
    <row r="1696" spans="27:31" ht="14.4">
      <c r="AA1696"/>
      <c r="AB1696"/>
      <c r="AC1696"/>
      <c r="AD1696"/>
      <c r="AE1696"/>
    </row>
    <row r="1697" spans="27:31" ht="14.4">
      <c r="AA1697"/>
      <c r="AB1697"/>
      <c r="AC1697"/>
      <c r="AD1697"/>
      <c r="AE1697"/>
    </row>
    <row r="1698" spans="27:31" ht="14.4">
      <c r="AA1698"/>
      <c r="AB1698"/>
      <c r="AC1698"/>
      <c r="AD1698"/>
      <c r="AE1698"/>
    </row>
    <row r="1699" spans="27:31" ht="14.4">
      <c r="AA1699"/>
      <c r="AB1699"/>
      <c r="AC1699"/>
      <c r="AD1699"/>
      <c r="AE1699"/>
    </row>
    <row r="1700" spans="27:31" ht="14.4">
      <c r="AA1700"/>
      <c r="AB1700"/>
      <c r="AC1700"/>
      <c r="AD1700"/>
      <c r="AE1700"/>
    </row>
    <row r="1701" spans="27:31" ht="14.4">
      <c r="AA1701"/>
      <c r="AB1701"/>
      <c r="AC1701"/>
      <c r="AD1701"/>
      <c r="AE1701"/>
    </row>
    <row r="1702" spans="27:31" ht="14.4">
      <c r="AA1702"/>
      <c r="AB1702"/>
      <c r="AC1702"/>
      <c r="AD1702"/>
      <c r="AE1702"/>
    </row>
    <row r="1703" spans="27:31" ht="14.4">
      <c r="AA1703"/>
      <c r="AB1703"/>
      <c r="AC1703"/>
      <c r="AD1703"/>
      <c r="AE1703"/>
    </row>
    <row r="1704" spans="27:31" ht="14.4">
      <c r="AA1704"/>
      <c r="AB1704"/>
      <c r="AC1704"/>
      <c r="AD1704"/>
      <c r="AE1704"/>
    </row>
    <row r="1705" spans="27:31" ht="14.4">
      <c r="AA1705"/>
      <c r="AB1705"/>
      <c r="AC1705"/>
      <c r="AD1705"/>
      <c r="AE1705"/>
    </row>
    <row r="1706" spans="27:31" ht="14.4">
      <c r="AA1706"/>
      <c r="AB1706"/>
      <c r="AC1706"/>
      <c r="AD1706"/>
      <c r="AE1706"/>
    </row>
    <row r="1707" spans="27:31" ht="14.4">
      <c r="AA1707"/>
      <c r="AB1707"/>
      <c r="AC1707"/>
      <c r="AD1707"/>
      <c r="AE1707"/>
    </row>
    <row r="1708" spans="27:31" ht="14.4">
      <c r="AA1708"/>
      <c r="AB1708"/>
      <c r="AC1708"/>
      <c r="AD1708"/>
      <c r="AE1708"/>
    </row>
    <row r="1709" spans="27:31" ht="14.4">
      <c r="AA1709"/>
      <c r="AB1709"/>
      <c r="AC1709"/>
      <c r="AD1709"/>
      <c r="AE1709"/>
    </row>
    <row r="1710" spans="27:31" ht="14.4">
      <c r="AA1710"/>
      <c r="AB1710"/>
      <c r="AC1710"/>
      <c r="AD1710"/>
      <c r="AE1710"/>
    </row>
    <row r="1711" spans="27:31" ht="14.4">
      <c r="AA1711"/>
      <c r="AB1711"/>
      <c r="AC1711"/>
      <c r="AD1711"/>
      <c r="AE1711"/>
    </row>
    <row r="1712" spans="27:31" ht="14.4">
      <c r="AA1712"/>
      <c r="AB1712"/>
      <c r="AC1712"/>
      <c r="AD1712"/>
      <c r="AE1712"/>
    </row>
    <row r="1713" spans="27:31" ht="14.4">
      <c r="AA1713"/>
      <c r="AB1713"/>
      <c r="AC1713"/>
      <c r="AD1713"/>
      <c r="AE1713"/>
    </row>
    <row r="1714" spans="27:31" ht="14.4">
      <c r="AA1714"/>
      <c r="AB1714"/>
      <c r="AC1714"/>
      <c r="AD1714"/>
      <c r="AE1714"/>
    </row>
    <row r="1715" spans="27:31" ht="14.4">
      <c r="AA1715"/>
      <c r="AB1715"/>
      <c r="AC1715"/>
      <c r="AD1715"/>
      <c r="AE1715"/>
    </row>
    <row r="1716" spans="27:31" ht="14.4">
      <c r="AA1716"/>
      <c r="AB1716"/>
      <c r="AC1716"/>
      <c r="AD1716"/>
      <c r="AE1716"/>
    </row>
    <row r="1717" spans="27:31" ht="14.4">
      <c r="AA1717"/>
      <c r="AB1717"/>
      <c r="AC1717"/>
      <c r="AD1717"/>
      <c r="AE1717"/>
    </row>
    <row r="1718" spans="27:31" ht="14.4">
      <c r="AA1718"/>
      <c r="AB1718"/>
      <c r="AC1718"/>
      <c r="AD1718"/>
      <c r="AE1718"/>
    </row>
    <row r="1719" spans="27:31" ht="14.4">
      <c r="AA1719"/>
      <c r="AB1719"/>
      <c r="AC1719"/>
      <c r="AD1719"/>
      <c r="AE1719"/>
    </row>
    <row r="1720" spans="27:31" ht="14.4">
      <c r="AA1720"/>
      <c r="AB1720"/>
      <c r="AC1720"/>
      <c r="AD1720"/>
      <c r="AE1720"/>
    </row>
    <row r="1721" spans="27:31" ht="14.4">
      <c r="AA1721"/>
      <c r="AB1721"/>
      <c r="AC1721"/>
      <c r="AD1721"/>
      <c r="AE1721"/>
    </row>
    <row r="1722" spans="27:31" ht="14.4">
      <c r="AA1722"/>
      <c r="AB1722"/>
      <c r="AC1722"/>
      <c r="AD1722"/>
      <c r="AE1722"/>
    </row>
    <row r="1723" spans="27:31" ht="14.4">
      <c r="AA1723"/>
      <c r="AB1723"/>
      <c r="AC1723"/>
      <c r="AD1723"/>
      <c r="AE1723"/>
    </row>
    <row r="1724" spans="27:31" ht="14.4">
      <c r="AA1724"/>
      <c r="AB1724"/>
      <c r="AC1724"/>
      <c r="AD1724"/>
      <c r="AE1724"/>
    </row>
    <row r="1725" spans="27:31" ht="14.4">
      <c r="AA1725"/>
      <c r="AB1725"/>
      <c r="AC1725"/>
      <c r="AD1725"/>
      <c r="AE1725"/>
    </row>
    <row r="1726" spans="27:31" ht="14.4">
      <c r="AA1726"/>
      <c r="AB1726"/>
      <c r="AC1726"/>
      <c r="AD1726"/>
      <c r="AE1726"/>
    </row>
    <row r="1727" spans="27:31" ht="14.4">
      <c r="AA1727"/>
      <c r="AB1727"/>
      <c r="AC1727"/>
      <c r="AD1727"/>
      <c r="AE1727"/>
    </row>
    <row r="1728" spans="27:31" ht="14.4">
      <c r="AA1728"/>
      <c r="AB1728"/>
      <c r="AC1728"/>
      <c r="AD1728"/>
      <c r="AE1728"/>
    </row>
    <row r="1729" spans="27:31" ht="14.4">
      <c r="AA1729"/>
      <c r="AB1729"/>
      <c r="AC1729"/>
      <c r="AD1729"/>
      <c r="AE1729"/>
    </row>
    <row r="1730" spans="27:31" ht="14.4">
      <c r="AA1730"/>
      <c r="AB1730"/>
      <c r="AC1730"/>
      <c r="AD1730"/>
      <c r="AE1730"/>
    </row>
    <row r="1731" spans="27:31" ht="14.4">
      <c r="AA1731"/>
      <c r="AB1731"/>
      <c r="AC1731"/>
      <c r="AD1731"/>
      <c r="AE1731"/>
    </row>
    <row r="1732" spans="27:31" ht="14.4">
      <c r="AA1732"/>
      <c r="AB1732"/>
      <c r="AC1732"/>
      <c r="AD1732"/>
      <c r="AE1732"/>
    </row>
    <row r="1733" spans="27:31" ht="14.4">
      <c r="AA1733"/>
      <c r="AB1733"/>
      <c r="AC1733"/>
      <c r="AD1733"/>
      <c r="AE1733"/>
    </row>
    <row r="1734" spans="27:31" ht="14.4">
      <c r="AA1734"/>
      <c r="AB1734"/>
      <c r="AC1734"/>
      <c r="AD1734"/>
      <c r="AE1734"/>
    </row>
    <row r="1735" spans="27:31" ht="14.4">
      <c r="AA1735"/>
      <c r="AB1735"/>
      <c r="AC1735"/>
      <c r="AD1735"/>
      <c r="AE1735"/>
    </row>
    <row r="1736" spans="27:31" ht="14.4">
      <c r="AA1736"/>
      <c r="AB1736"/>
      <c r="AC1736"/>
      <c r="AD1736"/>
      <c r="AE1736"/>
    </row>
    <row r="1737" spans="27:31" ht="14.4">
      <c r="AA1737"/>
      <c r="AB1737"/>
      <c r="AC1737"/>
      <c r="AD1737"/>
      <c r="AE1737"/>
    </row>
    <row r="1738" spans="27:31" ht="14.4">
      <c r="AA1738"/>
      <c r="AB1738"/>
      <c r="AC1738"/>
      <c r="AD1738"/>
      <c r="AE1738"/>
    </row>
    <row r="1739" spans="27:31" ht="14.4">
      <c r="AA1739"/>
      <c r="AB1739"/>
      <c r="AC1739"/>
      <c r="AD1739"/>
      <c r="AE1739"/>
    </row>
    <row r="1740" spans="27:31" ht="14.4">
      <c r="AA1740"/>
      <c r="AB1740"/>
      <c r="AC1740"/>
      <c r="AD1740"/>
      <c r="AE1740"/>
    </row>
    <row r="1741" spans="27:31" ht="14.4">
      <c r="AA1741"/>
      <c r="AB1741"/>
      <c r="AC1741"/>
      <c r="AD1741"/>
      <c r="AE1741"/>
    </row>
    <row r="1742" spans="27:31" ht="14.4">
      <c r="AA1742"/>
      <c r="AB1742"/>
      <c r="AC1742"/>
      <c r="AD1742"/>
      <c r="AE1742"/>
    </row>
    <row r="1743" spans="27:31" ht="14.4">
      <c r="AA1743"/>
      <c r="AB1743"/>
      <c r="AC1743"/>
      <c r="AD1743"/>
      <c r="AE1743"/>
    </row>
    <row r="1744" spans="27:31" ht="14.4">
      <c r="AA1744"/>
      <c r="AB1744"/>
      <c r="AC1744"/>
      <c r="AD1744"/>
      <c r="AE1744"/>
    </row>
    <row r="1745" spans="27:31" ht="14.4">
      <c r="AA1745"/>
      <c r="AB1745"/>
      <c r="AC1745"/>
      <c r="AD1745"/>
      <c r="AE1745"/>
    </row>
    <row r="1746" spans="27:31" ht="14.4">
      <c r="AA1746"/>
      <c r="AB1746"/>
      <c r="AC1746"/>
      <c r="AD1746"/>
      <c r="AE1746"/>
    </row>
    <row r="1747" spans="27:31" ht="14.4">
      <c r="AA1747"/>
      <c r="AB1747"/>
      <c r="AC1747"/>
      <c r="AD1747"/>
      <c r="AE1747"/>
    </row>
    <row r="1748" spans="27:31" ht="14.4">
      <c r="AA1748"/>
      <c r="AB1748"/>
      <c r="AC1748"/>
      <c r="AD1748"/>
      <c r="AE1748"/>
    </row>
    <row r="1749" spans="27:31" ht="14.4">
      <c r="AA1749"/>
      <c r="AB1749"/>
      <c r="AC1749"/>
      <c r="AD1749"/>
      <c r="AE1749"/>
    </row>
    <row r="1750" spans="27:31" ht="14.4">
      <c r="AA1750"/>
      <c r="AB1750"/>
      <c r="AC1750"/>
      <c r="AD1750"/>
      <c r="AE1750"/>
    </row>
    <row r="1751" spans="27:31" ht="14.4">
      <c r="AA1751"/>
      <c r="AB1751"/>
      <c r="AC1751"/>
      <c r="AD1751"/>
      <c r="AE1751"/>
    </row>
    <row r="1752" spans="27:31" ht="14.4">
      <c r="AA1752"/>
      <c r="AB1752"/>
      <c r="AC1752"/>
      <c r="AD1752"/>
      <c r="AE1752"/>
    </row>
    <row r="1753" spans="27:31" ht="14.4">
      <c r="AA1753"/>
      <c r="AB1753"/>
      <c r="AC1753"/>
      <c r="AD1753"/>
      <c r="AE1753"/>
    </row>
    <row r="1754" spans="27:31" ht="14.4">
      <c r="AA1754"/>
      <c r="AB1754"/>
      <c r="AC1754"/>
      <c r="AD1754"/>
      <c r="AE1754"/>
    </row>
    <row r="1755" spans="27:31" ht="14.4">
      <c r="AA1755"/>
      <c r="AB1755"/>
      <c r="AC1755"/>
      <c r="AD1755"/>
      <c r="AE1755"/>
    </row>
    <row r="1756" spans="27:31" ht="14.4">
      <c r="AA1756"/>
      <c r="AB1756"/>
      <c r="AC1756"/>
      <c r="AD1756"/>
      <c r="AE1756"/>
    </row>
    <row r="1757" spans="27:31" ht="14.4">
      <c r="AA1757"/>
      <c r="AB1757"/>
      <c r="AC1757"/>
      <c r="AD1757"/>
      <c r="AE1757"/>
    </row>
    <row r="1758" spans="27:31" ht="14.4">
      <c r="AA1758"/>
      <c r="AB1758"/>
      <c r="AC1758"/>
      <c r="AD1758"/>
      <c r="AE1758"/>
    </row>
    <row r="1759" spans="27:31" ht="14.4">
      <c r="AA1759"/>
      <c r="AB1759"/>
      <c r="AC1759"/>
      <c r="AD1759"/>
      <c r="AE1759"/>
    </row>
    <row r="1760" spans="27:31" ht="14.4">
      <c r="AA1760"/>
      <c r="AB1760"/>
      <c r="AC1760"/>
      <c r="AD1760"/>
      <c r="AE1760"/>
    </row>
    <row r="1761" spans="27:31" ht="14.4">
      <c r="AA1761"/>
      <c r="AB1761"/>
      <c r="AC1761"/>
      <c r="AD1761"/>
      <c r="AE1761"/>
    </row>
    <row r="1762" spans="27:31" ht="14.4">
      <c r="AA1762"/>
      <c r="AB1762"/>
      <c r="AC1762"/>
      <c r="AD1762"/>
      <c r="AE1762"/>
    </row>
    <row r="1763" spans="27:31" ht="14.4">
      <c r="AA1763"/>
      <c r="AB1763"/>
      <c r="AC1763"/>
      <c r="AD1763"/>
      <c r="AE1763"/>
    </row>
    <row r="1764" spans="27:31" ht="14.4">
      <c r="AA1764"/>
      <c r="AB1764"/>
      <c r="AC1764"/>
      <c r="AD1764"/>
      <c r="AE1764"/>
    </row>
    <row r="1765" spans="27:31" ht="14.4">
      <c r="AA1765"/>
      <c r="AB1765"/>
      <c r="AC1765"/>
      <c r="AD1765"/>
      <c r="AE1765"/>
    </row>
    <row r="1766" spans="27:31" ht="14.4">
      <c r="AA1766"/>
      <c r="AB1766"/>
      <c r="AC1766"/>
      <c r="AD1766"/>
      <c r="AE1766"/>
    </row>
    <row r="1767" spans="27:31" ht="14.4">
      <c r="AA1767"/>
      <c r="AB1767"/>
      <c r="AC1767"/>
      <c r="AD1767"/>
      <c r="AE1767"/>
    </row>
    <row r="1768" spans="27:31" ht="14.4">
      <c r="AA1768"/>
      <c r="AB1768"/>
      <c r="AC1768"/>
      <c r="AD1768"/>
      <c r="AE1768"/>
    </row>
    <row r="1769" spans="27:31" ht="14.4">
      <c r="AA1769"/>
      <c r="AB1769"/>
      <c r="AC1769"/>
      <c r="AD1769"/>
      <c r="AE1769"/>
    </row>
    <row r="1770" spans="27:31" ht="14.4">
      <c r="AA1770"/>
      <c r="AB1770"/>
      <c r="AC1770"/>
      <c r="AD1770"/>
      <c r="AE1770"/>
    </row>
    <row r="1771" spans="27:31" ht="14.4">
      <c r="AA1771"/>
      <c r="AB1771"/>
      <c r="AC1771"/>
      <c r="AD1771"/>
      <c r="AE1771"/>
    </row>
    <row r="1772" spans="27:31" ht="14.4">
      <c r="AA1772"/>
      <c r="AB1772"/>
      <c r="AC1772"/>
      <c r="AD1772"/>
      <c r="AE1772"/>
    </row>
    <row r="1773" spans="27:31" ht="14.4">
      <c r="AA1773"/>
      <c r="AB1773"/>
      <c r="AC1773"/>
      <c r="AD1773"/>
      <c r="AE1773"/>
    </row>
    <row r="1774" spans="27:31" ht="14.4">
      <c r="AA1774"/>
      <c r="AB1774"/>
      <c r="AC1774"/>
      <c r="AD1774"/>
      <c r="AE1774"/>
    </row>
    <row r="1775" spans="27:31" ht="14.4">
      <c r="AA1775"/>
      <c r="AB1775"/>
      <c r="AC1775"/>
      <c r="AD1775"/>
      <c r="AE1775"/>
    </row>
    <row r="1776" spans="27:31" ht="14.4">
      <c r="AA1776"/>
      <c r="AB1776"/>
      <c r="AC1776"/>
      <c r="AD1776"/>
      <c r="AE1776"/>
    </row>
    <row r="1777" spans="27:31" ht="14.4">
      <c r="AA1777"/>
      <c r="AB1777"/>
      <c r="AC1777"/>
      <c r="AD1777"/>
      <c r="AE1777"/>
    </row>
    <row r="1778" spans="27:31" ht="14.4">
      <c r="AA1778"/>
      <c r="AB1778"/>
      <c r="AC1778"/>
      <c r="AD1778"/>
      <c r="AE1778"/>
    </row>
    <row r="1779" spans="27:31" ht="14.4">
      <c r="AA1779"/>
      <c r="AB1779"/>
      <c r="AC1779"/>
      <c r="AD1779"/>
      <c r="AE1779"/>
    </row>
    <row r="1780" spans="27:31" ht="14.4">
      <c r="AA1780"/>
      <c r="AB1780"/>
      <c r="AC1780"/>
      <c r="AD1780"/>
      <c r="AE1780"/>
    </row>
    <row r="1781" spans="27:31" ht="14.4">
      <c r="AA1781"/>
      <c r="AB1781"/>
      <c r="AC1781"/>
      <c r="AD1781"/>
      <c r="AE1781"/>
    </row>
    <row r="1782" spans="27:31" ht="14.4">
      <c r="AA1782"/>
      <c r="AB1782"/>
      <c r="AC1782"/>
      <c r="AD1782"/>
      <c r="AE1782"/>
    </row>
    <row r="1783" spans="27:31" ht="14.4">
      <c r="AA1783"/>
      <c r="AB1783"/>
      <c r="AC1783"/>
      <c r="AD1783"/>
      <c r="AE1783"/>
    </row>
    <row r="1784" spans="27:31" ht="14.4">
      <c r="AA1784"/>
      <c r="AB1784"/>
      <c r="AC1784"/>
      <c r="AD1784"/>
      <c r="AE1784"/>
    </row>
    <row r="1785" spans="27:31" ht="14.4">
      <c r="AA1785"/>
      <c r="AB1785"/>
      <c r="AC1785"/>
      <c r="AD1785"/>
      <c r="AE1785"/>
    </row>
    <row r="1786" spans="27:31" ht="14.4">
      <c r="AA1786"/>
      <c r="AB1786"/>
      <c r="AC1786"/>
      <c r="AD1786"/>
      <c r="AE1786"/>
    </row>
    <row r="1787" spans="27:31" ht="14.4">
      <c r="AA1787"/>
      <c r="AB1787"/>
      <c r="AC1787"/>
      <c r="AD1787"/>
      <c r="AE1787"/>
    </row>
    <row r="1788" spans="27:31" ht="14.4">
      <c r="AA1788"/>
      <c r="AB1788"/>
      <c r="AC1788"/>
      <c r="AD1788"/>
      <c r="AE1788"/>
    </row>
    <row r="1789" spans="27:31" ht="14.4">
      <c r="AA1789"/>
      <c r="AB1789"/>
      <c r="AC1789"/>
      <c r="AD1789"/>
      <c r="AE1789"/>
    </row>
    <row r="1790" spans="27:31" ht="14.4">
      <c r="AA1790"/>
      <c r="AB1790"/>
      <c r="AC1790"/>
      <c r="AD1790"/>
      <c r="AE1790"/>
    </row>
    <row r="1791" spans="27:31" ht="14.4">
      <c r="AA1791"/>
      <c r="AB1791"/>
      <c r="AC1791"/>
      <c r="AD1791"/>
      <c r="AE1791"/>
    </row>
    <row r="1792" spans="27:31" ht="14.4">
      <c r="AA1792"/>
      <c r="AB1792"/>
      <c r="AC1792"/>
      <c r="AD1792"/>
      <c r="AE1792"/>
    </row>
    <row r="1793" spans="27:31" ht="14.4">
      <c r="AA1793"/>
      <c r="AB1793"/>
      <c r="AC1793"/>
      <c r="AD1793"/>
      <c r="AE1793"/>
    </row>
    <row r="1794" spans="27:31" ht="14.4">
      <c r="AA1794"/>
      <c r="AB1794"/>
      <c r="AC1794"/>
      <c r="AD1794"/>
      <c r="AE1794"/>
    </row>
    <row r="1795" spans="27:31" ht="14.4">
      <c r="AA1795"/>
      <c r="AB1795"/>
      <c r="AC1795"/>
      <c r="AD1795"/>
      <c r="AE1795"/>
    </row>
    <row r="1796" spans="27:31" ht="14.4">
      <c r="AA1796"/>
      <c r="AB1796"/>
      <c r="AC1796"/>
      <c r="AD1796"/>
      <c r="AE1796"/>
    </row>
    <row r="1797" spans="27:31" ht="14.4">
      <c r="AA1797"/>
      <c r="AB1797"/>
      <c r="AC1797"/>
      <c r="AD1797"/>
      <c r="AE1797"/>
    </row>
    <row r="1798" spans="27:31" ht="14.4">
      <c r="AA1798"/>
      <c r="AB1798"/>
      <c r="AC1798"/>
      <c r="AD1798"/>
      <c r="AE1798"/>
    </row>
    <row r="1799" spans="27:31" ht="14.4">
      <c r="AA1799"/>
      <c r="AB1799"/>
      <c r="AC1799"/>
      <c r="AD1799"/>
      <c r="AE1799"/>
    </row>
    <row r="1800" spans="27:31" ht="14.4">
      <c r="AA1800"/>
      <c r="AB1800"/>
      <c r="AC1800"/>
      <c r="AD1800"/>
      <c r="AE1800"/>
    </row>
    <row r="1801" spans="27:31" ht="14.4">
      <c r="AA1801"/>
      <c r="AB1801"/>
      <c r="AC1801"/>
      <c r="AD1801"/>
      <c r="AE1801"/>
    </row>
    <row r="1802" spans="27:31" ht="14.4">
      <c r="AA1802"/>
      <c r="AB1802"/>
      <c r="AC1802"/>
      <c r="AD1802"/>
      <c r="AE1802"/>
    </row>
    <row r="1803" spans="27:31" ht="14.4">
      <c r="AA1803"/>
      <c r="AB1803"/>
      <c r="AC1803"/>
      <c r="AD1803"/>
      <c r="AE1803"/>
    </row>
    <row r="1804" spans="27:31" ht="14.4">
      <c r="AA1804"/>
      <c r="AB1804"/>
      <c r="AC1804"/>
      <c r="AD1804"/>
      <c r="AE1804"/>
    </row>
    <row r="1805" spans="27:31" ht="14.4">
      <c r="AA1805"/>
      <c r="AB1805"/>
      <c r="AC1805"/>
      <c r="AD1805"/>
      <c r="AE1805"/>
    </row>
    <row r="1806" spans="27:31" ht="14.4">
      <c r="AA1806"/>
      <c r="AB1806"/>
      <c r="AC1806"/>
      <c r="AD1806"/>
      <c r="AE1806"/>
    </row>
    <row r="1807" spans="27:31" ht="14.4">
      <c r="AA1807"/>
      <c r="AB1807"/>
      <c r="AC1807"/>
      <c r="AD1807"/>
      <c r="AE1807"/>
    </row>
    <row r="1808" spans="27:31" ht="14.4">
      <c r="AA1808"/>
      <c r="AB1808"/>
      <c r="AC1808"/>
      <c r="AD1808"/>
      <c r="AE1808"/>
    </row>
    <row r="1809" spans="27:31" ht="14.4">
      <c r="AA1809"/>
      <c r="AB1809"/>
      <c r="AC1809"/>
      <c r="AD1809"/>
      <c r="AE1809"/>
    </row>
    <row r="1810" spans="27:31" ht="14.4">
      <c r="AA1810"/>
      <c r="AB1810"/>
      <c r="AC1810"/>
      <c r="AD1810"/>
      <c r="AE1810"/>
    </row>
    <row r="1811" spans="27:31" ht="14.4">
      <c r="AA1811"/>
      <c r="AB1811"/>
      <c r="AC1811"/>
      <c r="AD1811"/>
      <c r="AE1811"/>
    </row>
    <row r="1812" spans="27:31" ht="14.4">
      <c r="AA1812"/>
      <c r="AB1812"/>
      <c r="AC1812"/>
      <c r="AD1812"/>
      <c r="AE1812"/>
    </row>
    <row r="1813" spans="27:31" ht="14.4">
      <c r="AA1813"/>
      <c r="AB1813"/>
      <c r="AC1813"/>
      <c r="AD1813"/>
      <c r="AE1813"/>
    </row>
    <row r="1814" spans="27:31" ht="14.4">
      <c r="AA1814"/>
      <c r="AB1814"/>
      <c r="AC1814"/>
      <c r="AD1814"/>
      <c r="AE1814"/>
    </row>
    <row r="1815" spans="27:31" ht="14.4">
      <c r="AA1815"/>
      <c r="AB1815"/>
      <c r="AC1815"/>
      <c r="AD1815"/>
      <c r="AE1815"/>
    </row>
    <row r="1816" spans="27:31" ht="14.4">
      <c r="AA1816"/>
      <c r="AB1816"/>
      <c r="AC1816"/>
      <c r="AD1816"/>
      <c r="AE1816"/>
    </row>
    <row r="1817" spans="27:31" ht="14.4">
      <c r="AA1817"/>
      <c r="AB1817"/>
      <c r="AC1817"/>
      <c r="AD1817"/>
      <c r="AE1817"/>
    </row>
    <row r="1818" spans="27:31" ht="14.4">
      <c r="AA1818"/>
      <c r="AB1818"/>
      <c r="AC1818"/>
      <c r="AD1818"/>
      <c r="AE1818"/>
    </row>
    <row r="1819" spans="27:31" ht="14.4">
      <c r="AA1819"/>
      <c r="AB1819"/>
      <c r="AC1819"/>
      <c r="AD1819"/>
      <c r="AE1819"/>
    </row>
    <row r="1820" spans="27:31" ht="14.4">
      <c r="AA1820"/>
      <c r="AB1820"/>
      <c r="AC1820"/>
      <c r="AD1820"/>
      <c r="AE1820"/>
    </row>
    <row r="1821" spans="27:31" ht="14.4">
      <c r="AA1821"/>
      <c r="AB1821"/>
      <c r="AC1821"/>
      <c r="AD1821"/>
      <c r="AE1821"/>
    </row>
    <row r="1822" spans="27:31" ht="14.4">
      <c r="AA1822"/>
      <c r="AB1822"/>
      <c r="AC1822"/>
      <c r="AD1822"/>
      <c r="AE1822"/>
    </row>
    <row r="1823" spans="27:31" ht="14.4">
      <c r="AA1823"/>
      <c r="AB1823"/>
      <c r="AC1823"/>
      <c r="AD1823"/>
      <c r="AE1823"/>
    </row>
    <row r="1824" spans="27:31" ht="14.4">
      <c r="AA1824"/>
      <c r="AB1824"/>
      <c r="AC1824"/>
      <c r="AD1824"/>
      <c r="AE1824"/>
    </row>
    <row r="1825" spans="27:31" ht="14.4">
      <c r="AA1825"/>
      <c r="AB1825"/>
      <c r="AC1825"/>
      <c r="AD1825"/>
      <c r="AE1825"/>
    </row>
    <row r="1826" spans="27:31" ht="14.4">
      <c r="AA1826"/>
      <c r="AB1826"/>
      <c r="AC1826"/>
      <c r="AD1826"/>
      <c r="AE1826"/>
    </row>
    <row r="1827" spans="27:31" ht="14.4">
      <c r="AA1827"/>
      <c r="AB1827"/>
      <c r="AC1827"/>
      <c r="AD1827"/>
      <c r="AE1827"/>
    </row>
    <row r="1828" spans="27:31" ht="14.4">
      <c r="AA1828"/>
      <c r="AB1828"/>
      <c r="AC1828"/>
      <c r="AD1828"/>
      <c r="AE1828"/>
    </row>
    <row r="1829" spans="27:31" ht="14.4">
      <c r="AA1829"/>
      <c r="AB1829"/>
      <c r="AC1829"/>
      <c r="AD1829"/>
      <c r="AE1829"/>
    </row>
    <row r="1830" spans="27:31" ht="14.4">
      <c r="AA1830"/>
      <c r="AB1830"/>
      <c r="AC1830"/>
      <c r="AD1830"/>
      <c r="AE1830"/>
    </row>
    <row r="1831" spans="27:31" ht="14.4">
      <c r="AA1831"/>
      <c r="AB1831"/>
      <c r="AC1831"/>
      <c r="AD1831"/>
      <c r="AE1831"/>
    </row>
    <row r="1832" spans="27:31" ht="14.4">
      <c r="AA1832"/>
      <c r="AB1832"/>
      <c r="AC1832"/>
      <c r="AD1832"/>
      <c r="AE1832"/>
    </row>
    <row r="1833" spans="27:31" ht="14.4">
      <c r="AA1833"/>
      <c r="AB1833"/>
      <c r="AC1833"/>
      <c r="AD1833"/>
      <c r="AE1833"/>
    </row>
    <row r="1834" spans="27:31" ht="14.4">
      <c r="AA1834"/>
      <c r="AB1834"/>
      <c r="AC1834"/>
      <c r="AD1834"/>
      <c r="AE1834"/>
    </row>
    <row r="1835" spans="27:31" ht="14.4">
      <c r="AA1835"/>
      <c r="AB1835"/>
      <c r="AC1835"/>
      <c r="AD1835"/>
      <c r="AE1835"/>
    </row>
    <row r="1836" spans="27:31" ht="14.4">
      <c r="AA1836"/>
      <c r="AB1836"/>
      <c r="AC1836"/>
      <c r="AD1836"/>
      <c r="AE1836"/>
    </row>
    <row r="1837" spans="27:31" ht="14.4">
      <c r="AA1837"/>
      <c r="AB1837"/>
      <c r="AC1837"/>
      <c r="AD1837"/>
      <c r="AE1837"/>
    </row>
    <row r="1838" spans="27:31" ht="14.4">
      <c r="AA1838"/>
      <c r="AB1838"/>
      <c r="AC1838"/>
      <c r="AD1838"/>
      <c r="AE1838"/>
    </row>
    <row r="1839" spans="27:31" ht="14.4">
      <c r="AA1839"/>
      <c r="AB1839"/>
      <c r="AC1839"/>
      <c r="AD1839"/>
      <c r="AE1839"/>
    </row>
    <row r="1840" spans="27:31" ht="14.4">
      <c r="AA1840"/>
      <c r="AB1840"/>
      <c r="AC1840"/>
      <c r="AD1840"/>
      <c r="AE1840"/>
    </row>
    <row r="1841" spans="27:31" ht="14.4">
      <c r="AA1841"/>
      <c r="AB1841"/>
      <c r="AC1841"/>
      <c r="AD1841"/>
      <c r="AE1841"/>
    </row>
    <row r="1842" spans="27:31" ht="14.4">
      <c r="AA1842"/>
      <c r="AB1842"/>
      <c r="AC1842"/>
      <c r="AD1842"/>
      <c r="AE1842"/>
    </row>
    <row r="1843" spans="27:31" ht="14.4">
      <c r="AA1843"/>
      <c r="AB1843"/>
      <c r="AC1843"/>
      <c r="AD1843"/>
      <c r="AE1843"/>
    </row>
    <row r="1844" spans="27:31" ht="14.4">
      <c r="AA1844"/>
      <c r="AB1844"/>
      <c r="AC1844"/>
      <c r="AD1844"/>
      <c r="AE1844"/>
    </row>
    <row r="1845" spans="27:31" ht="14.4">
      <c r="AA1845"/>
      <c r="AB1845"/>
      <c r="AC1845"/>
      <c r="AD1845"/>
      <c r="AE1845"/>
    </row>
    <row r="1846" spans="27:31" ht="14.4">
      <c r="AA1846"/>
      <c r="AB1846"/>
      <c r="AC1846"/>
      <c r="AD1846"/>
      <c r="AE1846"/>
    </row>
    <row r="1847" spans="27:31" ht="14.4">
      <c r="AA1847"/>
      <c r="AB1847"/>
      <c r="AC1847"/>
      <c r="AD1847"/>
      <c r="AE1847"/>
    </row>
    <row r="1848" spans="27:31" ht="14.4">
      <c r="AA1848"/>
      <c r="AB1848"/>
      <c r="AC1848"/>
      <c r="AD1848"/>
      <c r="AE1848"/>
    </row>
    <row r="1849" spans="27:31" ht="14.4">
      <c r="AA1849"/>
      <c r="AB1849"/>
      <c r="AC1849"/>
      <c r="AD1849"/>
      <c r="AE1849"/>
    </row>
    <row r="1850" spans="27:31" ht="14.4">
      <c r="AA1850"/>
      <c r="AB1850"/>
      <c r="AC1850"/>
      <c r="AD1850"/>
      <c r="AE1850"/>
    </row>
    <row r="1851" spans="27:31" ht="14.4">
      <c r="AA1851"/>
      <c r="AB1851"/>
      <c r="AC1851"/>
      <c r="AD1851"/>
      <c r="AE1851"/>
    </row>
    <row r="1852" spans="27:31" ht="14.4">
      <c r="AA1852"/>
      <c r="AB1852"/>
      <c r="AC1852"/>
      <c r="AD1852"/>
      <c r="AE1852"/>
    </row>
    <row r="1853" spans="27:31" ht="14.4">
      <c r="AA1853"/>
      <c r="AB1853"/>
      <c r="AC1853"/>
      <c r="AD1853"/>
      <c r="AE1853"/>
    </row>
    <row r="1854" spans="27:31" ht="14.4">
      <c r="AA1854"/>
      <c r="AB1854"/>
      <c r="AC1854"/>
      <c r="AD1854"/>
      <c r="AE1854"/>
    </row>
    <row r="1855" spans="27:31" ht="14.4">
      <c r="AA1855"/>
      <c r="AB1855"/>
      <c r="AC1855"/>
      <c r="AD1855"/>
      <c r="AE1855"/>
    </row>
    <row r="1856" spans="27:31" ht="14.4">
      <c r="AA1856"/>
      <c r="AB1856"/>
      <c r="AC1856"/>
      <c r="AD1856"/>
      <c r="AE1856"/>
    </row>
    <row r="1857" spans="27:31" ht="14.4">
      <c r="AA1857"/>
      <c r="AB1857"/>
      <c r="AC1857"/>
      <c r="AD1857"/>
      <c r="AE1857"/>
    </row>
    <row r="1858" spans="27:31" ht="14.4">
      <c r="AA1858"/>
      <c r="AB1858"/>
      <c r="AC1858"/>
      <c r="AD1858"/>
      <c r="AE1858"/>
    </row>
    <row r="1859" spans="27:31" ht="14.4">
      <c r="AA1859"/>
      <c r="AB1859"/>
      <c r="AC1859"/>
      <c r="AD1859"/>
      <c r="AE1859"/>
    </row>
    <row r="1860" spans="27:31" ht="14.4">
      <c r="AA1860"/>
      <c r="AB1860"/>
      <c r="AC1860"/>
      <c r="AD1860"/>
      <c r="AE1860"/>
    </row>
    <row r="1861" spans="27:31" ht="14.4">
      <c r="AA1861"/>
      <c r="AB1861"/>
      <c r="AC1861"/>
      <c r="AD1861"/>
      <c r="AE1861"/>
    </row>
    <row r="1862" spans="27:31" ht="14.4">
      <c r="AA1862"/>
      <c r="AB1862"/>
      <c r="AC1862"/>
      <c r="AD1862"/>
      <c r="AE1862"/>
    </row>
    <row r="1863" spans="27:31" ht="14.4">
      <c r="AA1863"/>
      <c r="AB1863"/>
      <c r="AC1863"/>
      <c r="AD1863"/>
      <c r="AE1863"/>
    </row>
    <row r="1864" spans="27:31" ht="14.4">
      <c r="AA1864"/>
      <c r="AB1864"/>
      <c r="AC1864"/>
      <c r="AD1864"/>
      <c r="AE1864"/>
    </row>
    <row r="1865" spans="27:31" ht="14.4">
      <c r="AA1865"/>
      <c r="AB1865"/>
      <c r="AC1865"/>
      <c r="AD1865"/>
      <c r="AE1865"/>
    </row>
    <row r="1866" spans="27:31" ht="14.4">
      <c r="AA1866"/>
      <c r="AB1866"/>
      <c r="AC1866"/>
      <c r="AD1866"/>
      <c r="AE1866"/>
    </row>
    <row r="1867" spans="27:31" ht="14.4">
      <c r="AA1867"/>
      <c r="AB1867"/>
      <c r="AC1867"/>
      <c r="AD1867"/>
      <c r="AE1867"/>
    </row>
    <row r="1868" spans="27:31" ht="14.4">
      <c r="AA1868"/>
      <c r="AB1868"/>
      <c r="AC1868"/>
      <c r="AD1868"/>
      <c r="AE1868"/>
    </row>
    <row r="1869" spans="27:31" ht="14.4">
      <c r="AA1869"/>
      <c r="AB1869"/>
      <c r="AC1869"/>
      <c r="AD1869"/>
      <c r="AE1869"/>
    </row>
    <row r="1870" spans="27:31" ht="14.4">
      <c r="AA1870"/>
      <c r="AB1870"/>
      <c r="AC1870"/>
      <c r="AD1870"/>
      <c r="AE1870"/>
    </row>
    <row r="1871" spans="27:31" ht="14.4">
      <c r="AA1871"/>
      <c r="AB1871"/>
      <c r="AC1871"/>
      <c r="AD1871"/>
      <c r="AE1871"/>
    </row>
    <row r="1872" spans="27:31" ht="14.4">
      <c r="AA1872"/>
      <c r="AB1872"/>
      <c r="AC1872"/>
      <c r="AD1872"/>
      <c r="AE1872"/>
    </row>
    <row r="1873" spans="27:31" ht="14.4">
      <c r="AA1873"/>
      <c r="AB1873"/>
      <c r="AC1873"/>
      <c r="AD1873"/>
      <c r="AE1873"/>
    </row>
    <row r="1874" spans="27:31" ht="14.4">
      <c r="AA1874"/>
      <c r="AB1874"/>
      <c r="AC1874"/>
      <c r="AD1874"/>
      <c r="AE1874"/>
    </row>
    <row r="1875" spans="27:31" ht="14.4">
      <c r="AA1875"/>
      <c r="AB1875"/>
      <c r="AC1875"/>
      <c r="AD1875"/>
      <c r="AE1875"/>
    </row>
    <row r="1876" spans="27:31" ht="14.4">
      <c r="AA1876"/>
      <c r="AB1876"/>
      <c r="AC1876"/>
      <c r="AD1876"/>
      <c r="AE1876"/>
    </row>
    <row r="1877" spans="27:31" ht="14.4">
      <c r="AA1877"/>
      <c r="AB1877"/>
      <c r="AC1877"/>
      <c r="AD1877"/>
      <c r="AE1877"/>
    </row>
    <row r="1878" spans="27:31" ht="14.4">
      <c r="AA1878"/>
      <c r="AB1878"/>
      <c r="AC1878"/>
      <c r="AD1878"/>
      <c r="AE1878"/>
    </row>
    <row r="1879" spans="27:31" ht="14.4">
      <c r="AA1879"/>
      <c r="AB1879"/>
      <c r="AC1879"/>
      <c r="AD1879"/>
      <c r="AE1879"/>
    </row>
    <row r="1880" spans="27:31" ht="14.4">
      <c r="AA1880"/>
      <c r="AB1880"/>
      <c r="AC1880"/>
      <c r="AD1880"/>
      <c r="AE1880"/>
    </row>
    <row r="1881" spans="27:31" ht="14.4">
      <c r="AA1881"/>
      <c r="AB1881"/>
      <c r="AC1881"/>
      <c r="AD1881"/>
      <c r="AE1881"/>
    </row>
    <row r="1882" spans="27:31" ht="14.4">
      <c r="AA1882"/>
      <c r="AB1882"/>
      <c r="AC1882"/>
      <c r="AD1882"/>
      <c r="AE1882"/>
    </row>
    <row r="1883" spans="27:31" ht="14.4">
      <c r="AA1883"/>
      <c r="AB1883"/>
      <c r="AC1883"/>
      <c r="AD1883"/>
      <c r="AE1883"/>
    </row>
    <row r="1884" spans="27:31" ht="14.4">
      <c r="AA1884"/>
      <c r="AB1884"/>
      <c r="AC1884"/>
      <c r="AD1884"/>
      <c r="AE1884"/>
    </row>
    <row r="1885" spans="27:31" ht="14.4">
      <c r="AA1885"/>
      <c r="AB1885"/>
      <c r="AC1885"/>
      <c r="AD1885"/>
      <c r="AE1885"/>
    </row>
    <row r="1886" spans="27:31" ht="14.4">
      <c r="AA1886"/>
      <c r="AB1886"/>
      <c r="AC1886"/>
      <c r="AD1886"/>
      <c r="AE1886"/>
    </row>
    <row r="1887" spans="27:31" ht="14.4">
      <c r="AA1887"/>
      <c r="AB1887"/>
      <c r="AC1887"/>
      <c r="AD1887"/>
      <c r="AE1887"/>
    </row>
    <row r="1888" spans="27:31" ht="14.4">
      <c r="AA1888"/>
      <c r="AB1888"/>
      <c r="AC1888"/>
      <c r="AD1888"/>
      <c r="AE1888"/>
    </row>
    <row r="1889" spans="27:31" ht="14.4">
      <c r="AA1889"/>
      <c r="AB1889"/>
      <c r="AC1889"/>
      <c r="AD1889"/>
      <c r="AE1889"/>
    </row>
    <row r="1890" spans="27:31" ht="14.4">
      <c r="AA1890"/>
      <c r="AB1890"/>
      <c r="AC1890"/>
      <c r="AD1890"/>
      <c r="AE1890"/>
    </row>
    <row r="1891" spans="27:31" ht="14.4">
      <c r="AA1891"/>
      <c r="AB1891"/>
      <c r="AC1891"/>
      <c r="AD1891"/>
      <c r="AE1891"/>
    </row>
    <row r="1892" spans="27:31" ht="14.4">
      <c r="AA1892"/>
      <c r="AB1892"/>
      <c r="AC1892"/>
      <c r="AD1892"/>
      <c r="AE1892"/>
    </row>
    <row r="1893" spans="27:31" ht="14.4">
      <c r="AA1893"/>
      <c r="AB1893"/>
      <c r="AC1893"/>
      <c r="AD1893"/>
      <c r="AE1893"/>
    </row>
    <row r="1894" spans="27:31" ht="14.4">
      <c r="AA1894"/>
      <c r="AB1894"/>
      <c r="AC1894"/>
      <c r="AD1894"/>
      <c r="AE1894"/>
    </row>
    <row r="1895" spans="27:31" ht="14.4">
      <c r="AA1895"/>
      <c r="AB1895"/>
      <c r="AC1895"/>
      <c r="AD1895"/>
      <c r="AE1895"/>
    </row>
    <row r="1896" spans="27:31" ht="14.4">
      <c r="AA1896"/>
      <c r="AB1896"/>
      <c r="AC1896"/>
      <c r="AD1896"/>
      <c r="AE1896"/>
    </row>
    <row r="1897" spans="27:31" ht="14.4">
      <c r="AA1897"/>
      <c r="AB1897"/>
      <c r="AC1897"/>
      <c r="AD1897"/>
      <c r="AE1897"/>
    </row>
    <row r="1898" spans="27:31" ht="14.4">
      <c r="AA1898"/>
      <c r="AB1898"/>
      <c r="AC1898"/>
      <c r="AD1898"/>
      <c r="AE1898"/>
    </row>
    <row r="1899" spans="27:31" ht="14.4">
      <c r="AA1899"/>
      <c r="AB1899"/>
      <c r="AC1899"/>
      <c r="AD1899"/>
      <c r="AE1899"/>
    </row>
    <row r="1900" spans="27:31" ht="14.4">
      <c r="AA1900"/>
      <c r="AB1900"/>
      <c r="AC1900"/>
      <c r="AD1900"/>
      <c r="AE1900"/>
    </row>
    <row r="1901" spans="27:31" ht="14.4">
      <c r="AA1901"/>
      <c r="AB1901"/>
      <c r="AC1901"/>
      <c r="AD1901"/>
      <c r="AE1901"/>
    </row>
    <row r="1902" spans="27:31" ht="14.4">
      <c r="AA1902"/>
      <c r="AB1902"/>
      <c r="AC1902"/>
      <c r="AD1902"/>
      <c r="AE1902"/>
    </row>
    <row r="1903" spans="27:31" ht="14.4">
      <c r="AA1903"/>
      <c r="AB1903"/>
      <c r="AC1903"/>
      <c r="AD1903"/>
      <c r="AE1903"/>
    </row>
    <row r="1904" spans="27:31" ht="14.4">
      <c r="AA1904"/>
      <c r="AB1904"/>
      <c r="AC1904"/>
      <c r="AD1904"/>
      <c r="AE1904"/>
    </row>
    <row r="1905" spans="27:31" ht="14.4">
      <c r="AA1905"/>
      <c r="AB1905"/>
      <c r="AC1905"/>
      <c r="AD1905"/>
      <c r="AE1905"/>
    </row>
    <row r="1906" spans="27:31" ht="14.4">
      <c r="AA1906"/>
      <c r="AB1906"/>
      <c r="AC1906"/>
      <c r="AD1906"/>
      <c r="AE1906"/>
    </row>
    <row r="1907" spans="27:31" ht="14.4">
      <c r="AA1907"/>
      <c r="AB1907"/>
      <c r="AC1907"/>
      <c r="AD1907"/>
      <c r="AE1907"/>
    </row>
    <row r="1908" spans="27:31" ht="14.4">
      <c r="AA1908"/>
      <c r="AB1908"/>
      <c r="AC1908"/>
      <c r="AD1908"/>
      <c r="AE1908"/>
    </row>
    <row r="1909" spans="27:31" ht="14.4">
      <c r="AA1909"/>
      <c r="AB1909"/>
      <c r="AC1909"/>
      <c r="AD1909"/>
      <c r="AE1909"/>
    </row>
    <row r="1910" spans="27:31" ht="14.4">
      <c r="AA1910"/>
      <c r="AB1910"/>
      <c r="AC1910"/>
      <c r="AD1910"/>
      <c r="AE1910"/>
    </row>
    <row r="1911" spans="27:31" ht="14.4">
      <c r="AA1911"/>
      <c r="AB1911"/>
      <c r="AC1911"/>
      <c r="AD1911"/>
      <c r="AE1911"/>
    </row>
    <row r="1912" spans="27:31" ht="14.4">
      <c r="AA1912"/>
      <c r="AB1912"/>
      <c r="AC1912"/>
      <c r="AD1912"/>
      <c r="AE1912"/>
    </row>
    <row r="1913" spans="27:31" ht="14.4">
      <c r="AA1913"/>
      <c r="AB1913"/>
      <c r="AC1913"/>
      <c r="AD1913"/>
      <c r="AE1913"/>
    </row>
    <row r="1914" spans="27:31" ht="14.4">
      <c r="AA1914"/>
      <c r="AB1914"/>
      <c r="AC1914"/>
      <c r="AD1914"/>
      <c r="AE1914"/>
    </row>
    <row r="1915" spans="27:31" ht="14.4">
      <c r="AA1915"/>
      <c r="AB1915"/>
      <c r="AC1915"/>
      <c r="AD1915"/>
      <c r="AE1915"/>
    </row>
    <row r="1916" spans="27:31" ht="14.4">
      <c r="AA1916"/>
      <c r="AB1916"/>
      <c r="AC1916"/>
      <c r="AD1916"/>
      <c r="AE1916"/>
    </row>
    <row r="1917" spans="27:31" ht="14.4">
      <c r="AA1917"/>
      <c r="AB1917"/>
      <c r="AC1917"/>
      <c r="AD1917"/>
      <c r="AE1917"/>
    </row>
    <row r="1918" spans="27:31" ht="14.4">
      <c r="AA1918"/>
      <c r="AB1918"/>
      <c r="AC1918"/>
      <c r="AD1918"/>
      <c r="AE1918"/>
    </row>
    <row r="1919" spans="27:31" ht="14.4">
      <c r="AA1919"/>
      <c r="AB1919"/>
      <c r="AC1919"/>
      <c r="AD1919"/>
      <c r="AE1919"/>
    </row>
    <row r="1920" spans="27:31" ht="14.4">
      <c r="AA1920"/>
      <c r="AB1920"/>
      <c r="AC1920"/>
      <c r="AD1920"/>
      <c r="AE1920"/>
    </row>
    <row r="1921" spans="27:31" ht="14.4">
      <c r="AA1921"/>
      <c r="AB1921"/>
      <c r="AC1921"/>
      <c r="AD1921"/>
      <c r="AE1921"/>
    </row>
    <row r="1922" spans="27:31" ht="14.4">
      <c r="AA1922"/>
      <c r="AB1922"/>
      <c r="AC1922"/>
      <c r="AD1922"/>
      <c r="AE1922"/>
    </row>
    <row r="1923" spans="27:31" ht="14.4">
      <c r="AA1923"/>
      <c r="AB1923"/>
      <c r="AC1923"/>
      <c r="AD1923"/>
      <c r="AE1923"/>
    </row>
    <row r="1924" spans="27:31" ht="14.4">
      <c r="AA1924"/>
      <c r="AB1924"/>
      <c r="AC1924"/>
      <c r="AD1924"/>
      <c r="AE1924"/>
    </row>
    <row r="1925" spans="27:31" ht="14.4">
      <c r="AA1925"/>
      <c r="AB1925"/>
      <c r="AC1925"/>
      <c r="AD1925"/>
      <c r="AE1925"/>
    </row>
    <row r="1926" spans="27:31" ht="14.4">
      <c r="AA1926"/>
      <c r="AB1926"/>
      <c r="AC1926"/>
      <c r="AD1926"/>
      <c r="AE1926"/>
    </row>
    <row r="1927" spans="27:31" ht="14.4">
      <c r="AA1927"/>
      <c r="AB1927"/>
      <c r="AC1927"/>
      <c r="AD1927"/>
      <c r="AE1927"/>
    </row>
    <row r="1928" spans="27:31" ht="14.4">
      <c r="AA1928"/>
      <c r="AB1928"/>
      <c r="AC1928"/>
      <c r="AD1928"/>
      <c r="AE1928"/>
    </row>
    <row r="1929" spans="27:31" ht="14.4">
      <c r="AA1929"/>
      <c r="AB1929"/>
      <c r="AC1929"/>
      <c r="AD1929"/>
      <c r="AE1929"/>
    </row>
    <row r="1930" spans="27:31" ht="14.4">
      <c r="AA1930"/>
      <c r="AB1930"/>
      <c r="AC1930"/>
      <c r="AD1930"/>
      <c r="AE1930"/>
    </row>
    <row r="1931" spans="27:31" ht="14.4">
      <c r="AA1931"/>
      <c r="AB1931"/>
      <c r="AC1931"/>
      <c r="AD1931"/>
      <c r="AE1931"/>
    </row>
    <row r="1932" spans="27:31" ht="14.4">
      <c r="AA1932"/>
      <c r="AB1932"/>
      <c r="AC1932"/>
      <c r="AD1932"/>
      <c r="AE1932"/>
    </row>
    <row r="1933" spans="27:31" ht="14.4">
      <c r="AA1933"/>
      <c r="AB1933"/>
      <c r="AC1933"/>
      <c r="AD1933"/>
      <c r="AE1933"/>
    </row>
    <row r="1934" spans="27:31" ht="14.4">
      <c r="AA1934"/>
      <c r="AB1934"/>
      <c r="AC1934"/>
      <c r="AD1934"/>
      <c r="AE1934"/>
    </row>
    <row r="1935" spans="27:31" ht="14.4">
      <c r="AA1935"/>
      <c r="AB1935"/>
      <c r="AC1935"/>
      <c r="AD1935"/>
      <c r="AE1935"/>
    </row>
    <row r="1936" spans="27:31" ht="14.4">
      <c r="AA1936"/>
      <c r="AB1936"/>
      <c r="AC1936"/>
      <c r="AD1936"/>
      <c r="AE1936"/>
    </row>
    <row r="1937" spans="27:31" ht="14.4">
      <c r="AA1937"/>
      <c r="AB1937"/>
      <c r="AC1937"/>
      <c r="AD1937"/>
      <c r="AE1937"/>
    </row>
    <row r="1938" spans="27:31" ht="14.4">
      <c r="AA1938"/>
      <c r="AB1938"/>
      <c r="AC1938"/>
      <c r="AD1938"/>
      <c r="AE1938"/>
    </row>
    <row r="1939" spans="27:31" ht="14.4">
      <c r="AA1939"/>
      <c r="AB1939"/>
      <c r="AC1939"/>
      <c r="AD1939"/>
      <c r="AE1939"/>
    </row>
    <row r="1940" spans="27:31" ht="14.4">
      <c r="AA1940"/>
      <c r="AB1940"/>
      <c r="AC1940"/>
      <c r="AD1940"/>
      <c r="AE1940"/>
    </row>
    <row r="1941" spans="27:31" ht="14.4">
      <c r="AA1941"/>
      <c r="AB1941"/>
      <c r="AC1941"/>
      <c r="AD1941"/>
      <c r="AE1941"/>
    </row>
    <row r="1942" spans="27:31" ht="14.4">
      <c r="AA1942"/>
      <c r="AB1942"/>
      <c r="AC1942"/>
      <c r="AD1942"/>
      <c r="AE1942"/>
    </row>
    <row r="1943" spans="27:31" ht="14.4">
      <c r="AA1943"/>
      <c r="AB1943"/>
      <c r="AC1943"/>
      <c r="AD1943"/>
      <c r="AE1943"/>
    </row>
    <row r="1944" spans="27:31" ht="14.4">
      <c r="AA1944"/>
      <c r="AB1944"/>
      <c r="AC1944"/>
      <c r="AD1944"/>
      <c r="AE1944"/>
    </row>
    <row r="1945" spans="27:31" ht="14.4">
      <c r="AA1945"/>
      <c r="AB1945"/>
      <c r="AC1945"/>
      <c r="AD1945"/>
      <c r="AE1945"/>
    </row>
    <row r="1946" spans="27:31" ht="14.4">
      <c r="AA1946"/>
      <c r="AB1946"/>
      <c r="AC1946"/>
      <c r="AD1946"/>
      <c r="AE1946"/>
    </row>
    <row r="1947" spans="27:31" ht="14.4">
      <c r="AA1947"/>
      <c r="AB1947"/>
      <c r="AC1947"/>
      <c r="AD1947"/>
      <c r="AE1947"/>
    </row>
    <row r="1948" spans="27:31" ht="14.4">
      <c r="AA1948"/>
      <c r="AB1948"/>
      <c r="AC1948"/>
      <c r="AD1948"/>
      <c r="AE1948"/>
    </row>
    <row r="1949" spans="27:31" ht="14.4">
      <c r="AA1949"/>
      <c r="AB1949"/>
      <c r="AC1949"/>
      <c r="AD1949"/>
      <c r="AE1949"/>
    </row>
    <row r="1950" spans="27:31" ht="14.4">
      <c r="AA1950"/>
      <c r="AB1950"/>
      <c r="AC1950"/>
      <c r="AD1950"/>
      <c r="AE1950"/>
    </row>
    <row r="1951" spans="27:31" ht="14.4">
      <c r="AA1951"/>
      <c r="AB1951"/>
      <c r="AC1951"/>
      <c r="AD1951"/>
      <c r="AE1951"/>
    </row>
    <row r="1952" spans="27:31" ht="14.4">
      <c r="AA1952"/>
      <c r="AB1952"/>
      <c r="AC1952"/>
      <c r="AD1952"/>
      <c r="AE1952"/>
    </row>
    <row r="1953" spans="27:31" ht="14.4">
      <c r="AA1953"/>
      <c r="AB1953"/>
      <c r="AC1953"/>
      <c r="AD1953"/>
      <c r="AE1953"/>
    </row>
    <row r="1954" spans="27:31" ht="14.4">
      <c r="AA1954"/>
      <c r="AB1954"/>
      <c r="AC1954"/>
      <c r="AD1954"/>
      <c r="AE1954"/>
    </row>
    <row r="1955" spans="27:31" ht="14.4">
      <c r="AA1955"/>
      <c r="AB1955"/>
      <c r="AC1955"/>
      <c r="AD1955"/>
      <c r="AE1955"/>
    </row>
    <row r="1956" spans="27:31" ht="14.4">
      <c r="AA1956"/>
      <c r="AB1956"/>
      <c r="AC1956"/>
      <c r="AD1956"/>
      <c r="AE1956"/>
    </row>
    <row r="1957" spans="27:31" ht="14.4">
      <c r="AA1957"/>
      <c r="AB1957"/>
      <c r="AC1957"/>
      <c r="AD1957"/>
      <c r="AE1957"/>
    </row>
    <row r="1958" spans="27:31" ht="14.4">
      <c r="AA1958"/>
      <c r="AB1958"/>
      <c r="AC1958"/>
      <c r="AD1958"/>
      <c r="AE1958"/>
    </row>
    <row r="1959" spans="27:31" ht="14.4">
      <c r="AA1959"/>
      <c r="AB1959"/>
      <c r="AC1959"/>
      <c r="AD1959"/>
      <c r="AE1959"/>
    </row>
    <row r="1960" spans="27:31" ht="14.4">
      <c r="AA1960"/>
      <c r="AB1960"/>
      <c r="AC1960"/>
      <c r="AD1960"/>
      <c r="AE1960"/>
    </row>
    <row r="1961" spans="27:31" ht="14.4">
      <c r="AA1961"/>
      <c r="AB1961"/>
      <c r="AC1961"/>
      <c r="AD1961"/>
      <c r="AE1961"/>
    </row>
    <row r="1962" spans="27:31" ht="14.4">
      <c r="AA1962"/>
      <c r="AB1962"/>
      <c r="AC1962"/>
      <c r="AD1962"/>
      <c r="AE1962"/>
    </row>
    <row r="1963" spans="27:31" ht="14.4">
      <c r="AA1963"/>
      <c r="AB1963"/>
      <c r="AC1963"/>
      <c r="AD1963"/>
      <c r="AE1963"/>
    </row>
    <row r="1964" spans="27:31" ht="14.4">
      <c r="AA1964"/>
      <c r="AB1964"/>
      <c r="AC1964"/>
      <c r="AD1964"/>
      <c r="AE1964"/>
    </row>
    <row r="1965" spans="27:31" ht="14.4">
      <c r="AA1965"/>
      <c r="AB1965"/>
      <c r="AC1965"/>
      <c r="AD1965"/>
      <c r="AE1965"/>
    </row>
    <row r="1966" spans="27:31" ht="14.4">
      <c r="AA1966"/>
      <c r="AB1966"/>
      <c r="AC1966"/>
      <c r="AD1966"/>
      <c r="AE1966"/>
    </row>
    <row r="1967" spans="27:31" ht="14.4">
      <c r="AA1967"/>
      <c r="AB1967"/>
      <c r="AC1967"/>
      <c r="AD1967"/>
      <c r="AE1967"/>
    </row>
    <row r="1968" spans="27:31" ht="14.4">
      <c r="AA1968"/>
      <c r="AB1968"/>
      <c r="AC1968"/>
      <c r="AD1968"/>
      <c r="AE1968"/>
    </row>
    <row r="1969" spans="27:31" ht="14.4">
      <c r="AA1969"/>
      <c r="AB1969"/>
      <c r="AC1969"/>
      <c r="AD1969"/>
      <c r="AE1969"/>
    </row>
    <row r="1970" spans="27:31" ht="14.4">
      <c r="AA1970"/>
      <c r="AB1970"/>
      <c r="AC1970"/>
      <c r="AD1970"/>
      <c r="AE1970"/>
    </row>
    <row r="1971" spans="27:31" ht="14.4">
      <c r="AA1971"/>
      <c r="AB1971"/>
      <c r="AC1971"/>
      <c r="AD1971"/>
      <c r="AE1971"/>
    </row>
    <row r="1972" spans="27:31" ht="14.4">
      <c r="AA1972"/>
      <c r="AB1972"/>
      <c r="AC1972"/>
      <c r="AD1972"/>
      <c r="AE1972"/>
    </row>
    <row r="1973" spans="27:31" ht="14.4">
      <c r="AA1973"/>
      <c r="AB1973"/>
      <c r="AC1973"/>
      <c r="AD1973"/>
      <c r="AE1973"/>
    </row>
    <row r="1974" spans="27:31" ht="14.4">
      <c r="AA1974"/>
      <c r="AB1974"/>
      <c r="AC1974"/>
      <c r="AD1974"/>
      <c r="AE1974"/>
    </row>
    <row r="1975" spans="27:31" ht="14.4">
      <c r="AA1975"/>
      <c r="AB1975"/>
      <c r="AC1975"/>
      <c r="AD1975"/>
      <c r="AE1975"/>
    </row>
    <row r="1976" spans="27:31" ht="14.4">
      <c r="AA1976"/>
      <c r="AB1976"/>
      <c r="AC1976"/>
      <c r="AD1976"/>
      <c r="AE1976"/>
    </row>
    <row r="1977" spans="27:31" ht="14.4">
      <c r="AA1977"/>
      <c r="AB1977"/>
      <c r="AC1977"/>
      <c r="AD1977"/>
      <c r="AE1977"/>
    </row>
    <row r="1978" spans="27:31" ht="14.4">
      <c r="AA1978"/>
      <c r="AB1978"/>
      <c r="AC1978"/>
      <c r="AD1978"/>
      <c r="AE1978"/>
    </row>
    <row r="1979" spans="27:31" ht="14.4">
      <c r="AA1979"/>
      <c r="AB1979"/>
      <c r="AC1979"/>
      <c r="AD1979"/>
      <c r="AE1979"/>
    </row>
    <row r="1980" spans="27:31" ht="14.4">
      <c r="AA1980"/>
      <c r="AB1980"/>
      <c r="AC1980"/>
      <c r="AD1980"/>
      <c r="AE1980"/>
    </row>
    <row r="1981" spans="27:31" ht="14.4">
      <c r="AA1981"/>
      <c r="AB1981"/>
      <c r="AC1981"/>
      <c r="AD1981"/>
      <c r="AE1981"/>
    </row>
    <row r="1982" spans="27:31" ht="14.4">
      <c r="AA1982"/>
      <c r="AB1982"/>
      <c r="AC1982"/>
      <c r="AD1982"/>
      <c r="AE1982"/>
    </row>
    <row r="1983" spans="27:31" ht="14.4">
      <c r="AA1983"/>
      <c r="AB1983"/>
      <c r="AC1983"/>
      <c r="AD1983"/>
      <c r="AE1983"/>
    </row>
    <row r="1984" spans="27:31" ht="14.4">
      <c r="AA1984"/>
      <c r="AB1984"/>
      <c r="AC1984"/>
      <c r="AD1984"/>
      <c r="AE1984"/>
    </row>
    <row r="1985" spans="27:31" ht="14.4">
      <c r="AA1985"/>
      <c r="AB1985"/>
      <c r="AC1985"/>
      <c r="AD1985"/>
      <c r="AE1985"/>
    </row>
    <row r="1986" spans="27:31" ht="14.4">
      <c r="AA1986"/>
      <c r="AB1986"/>
      <c r="AC1986"/>
      <c r="AD1986"/>
      <c r="AE1986"/>
    </row>
    <row r="1987" spans="27:31" ht="14.4">
      <c r="AA1987"/>
      <c r="AB1987"/>
      <c r="AC1987"/>
      <c r="AD1987"/>
      <c r="AE1987"/>
    </row>
    <row r="1988" spans="27:31" ht="14.4">
      <c r="AA1988"/>
      <c r="AB1988"/>
      <c r="AC1988"/>
      <c r="AD1988"/>
      <c r="AE1988"/>
    </row>
    <row r="1989" spans="27:31" ht="14.4">
      <c r="AA1989"/>
      <c r="AB1989"/>
      <c r="AC1989"/>
      <c r="AD1989"/>
      <c r="AE1989"/>
    </row>
    <row r="1990" spans="27:31" ht="14.4">
      <c r="AA1990"/>
      <c r="AB1990"/>
      <c r="AC1990"/>
      <c r="AD1990"/>
      <c r="AE1990"/>
    </row>
    <row r="1991" spans="27:31" ht="14.4">
      <c r="AA1991"/>
      <c r="AB1991"/>
      <c r="AC1991"/>
      <c r="AD1991"/>
      <c r="AE1991"/>
    </row>
    <row r="1992" spans="27:31" ht="14.4">
      <c r="AA1992"/>
      <c r="AB1992"/>
      <c r="AC1992"/>
      <c r="AD1992"/>
      <c r="AE1992"/>
    </row>
    <row r="1993" spans="27:31" ht="14.4">
      <c r="AA1993"/>
      <c r="AB1993"/>
      <c r="AC1993"/>
      <c r="AD1993"/>
      <c r="AE1993"/>
    </row>
    <row r="1994" spans="27:31" ht="14.4">
      <c r="AA1994"/>
      <c r="AB1994"/>
      <c r="AC1994"/>
      <c r="AD1994"/>
      <c r="AE1994"/>
    </row>
    <row r="1995" spans="27:31" ht="14.4">
      <c r="AA1995"/>
      <c r="AB1995"/>
      <c r="AC1995"/>
      <c r="AD1995"/>
      <c r="AE1995"/>
    </row>
    <row r="1996" spans="27:31" ht="14.4">
      <c r="AA1996"/>
      <c r="AB1996"/>
      <c r="AC1996"/>
      <c r="AD1996"/>
      <c r="AE1996"/>
    </row>
    <row r="1997" spans="27:31" ht="14.4">
      <c r="AA1997"/>
      <c r="AB1997"/>
      <c r="AC1997"/>
      <c r="AD1997"/>
      <c r="AE1997"/>
    </row>
    <row r="1998" spans="27:31" ht="14.4">
      <c r="AA1998"/>
      <c r="AB1998"/>
      <c r="AC1998"/>
      <c r="AD1998"/>
      <c r="AE1998"/>
    </row>
    <row r="1999" spans="27:31" ht="14.4">
      <c r="AA1999"/>
      <c r="AB1999"/>
      <c r="AC1999"/>
      <c r="AD1999"/>
      <c r="AE1999"/>
    </row>
    <row r="2000" spans="27:31" ht="14.4">
      <c r="AA2000"/>
      <c r="AB2000"/>
      <c r="AC2000"/>
      <c r="AD2000"/>
      <c r="AE2000"/>
    </row>
    <row r="2001" spans="27:31" ht="14.4">
      <c r="AA2001"/>
      <c r="AB2001"/>
      <c r="AC2001"/>
      <c r="AD2001"/>
      <c r="AE2001"/>
    </row>
    <row r="2002" spans="27:31" ht="14.4">
      <c r="AA2002"/>
      <c r="AB2002"/>
      <c r="AC2002"/>
      <c r="AD2002"/>
      <c r="AE2002"/>
    </row>
    <row r="2003" spans="27:31" ht="14.4">
      <c r="AA2003"/>
      <c r="AB2003"/>
      <c r="AC2003"/>
      <c r="AD2003"/>
      <c r="AE2003"/>
    </row>
    <row r="2004" spans="27:31" ht="14.4">
      <c r="AA2004"/>
      <c r="AB2004"/>
      <c r="AC2004"/>
      <c r="AD2004"/>
      <c r="AE2004"/>
    </row>
    <row r="2005" spans="27:31" ht="14.4">
      <c r="AA2005"/>
      <c r="AB2005"/>
      <c r="AC2005"/>
      <c r="AD2005"/>
      <c r="AE2005"/>
    </row>
    <row r="2006" spans="27:31" ht="14.4">
      <c r="AA2006"/>
      <c r="AB2006"/>
      <c r="AC2006"/>
      <c r="AD2006"/>
      <c r="AE2006"/>
    </row>
    <row r="2007" spans="27:31" ht="14.4">
      <c r="AA2007"/>
      <c r="AB2007"/>
      <c r="AC2007"/>
      <c r="AD2007"/>
      <c r="AE2007"/>
    </row>
    <row r="2008" spans="27:31" ht="14.4">
      <c r="AA2008"/>
      <c r="AB2008"/>
      <c r="AC2008"/>
      <c r="AD2008"/>
      <c r="AE2008"/>
    </row>
    <row r="2009" spans="27:31" ht="14.4">
      <c r="AA2009"/>
      <c r="AB2009"/>
      <c r="AC2009"/>
      <c r="AD2009"/>
      <c r="AE2009"/>
    </row>
    <row r="2010" spans="27:31" ht="14.4">
      <c r="AA2010"/>
      <c r="AB2010"/>
      <c r="AC2010"/>
      <c r="AD2010"/>
      <c r="AE2010"/>
    </row>
    <row r="2011" spans="27:31" ht="14.4">
      <c r="AA2011"/>
      <c r="AB2011"/>
      <c r="AC2011"/>
      <c r="AD2011"/>
      <c r="AE2011"/>
    </row>
    <row r="2012" spans="27:31" ht="14.4">
      <c r="AA2012"/>
      <c r="AB2012"/>
      <c r="AC2012"/>
      <c r="AD2012"/>
      <c r="AE2012"/>
    </row>
    <row r="2013" spans="27:31" ht="14.4">
      <c r="AA2013"/>
      <c r="AB2013"/>
      <c r="AC2013"/>
      <c r="AD2013"/>
      <c r="AE2013"/>
    </row>
    <row r="2014" spans="27:31" ht="14.4">
      <c r="AA2014"/>
      <c r="AB2014"/>
      <c r="AC2014"/>
      <c r="AD2014"/>
      <c r="AE2014"/>
    </row>
    <row r="2015" spans="27:31" ht="14.4">
      <c r="AA2015"/>
      <c r="AB2015"/>
      <c r="AC2015"/>
      <c r="AD2015"/>
      <c r="AE2015"/>
    </row>
    <row r="2016" spans="27:31" ht="14.4">
      <c r="AA2016"/>
      <c r="AB2016"/>
      <c r="AC2016"/>
      <c r="AD2016"/>
      <c r="AE2016"/>
    </row>
    <row r="2017" spans="27:31" ht="14.4">
      <c r="AA2017"/>
      <c r="AB2017"/>
      <c r="AC2017"/>
      <c r="AD2017"/>
      <c r="AE2017"/>
    </row>
    <row r="2018" spans="27:31" ht="14.4">
      <c r="AA2018"/>
      <c r="AB2018"/>
      <c r="AC2018"/>
      <c r="AD2018"/>
      <c r="AE2018"/>
    </row>
    <row r="2019" spans="27:31" ht="14.4">
      <c r="AA2019"/>
      <c r="AB2019"/>
      <c r="AC2019"/>
      <c r="AD2019"/>
      <c r="AE2019"/>
    </row>
    <row r="2020" spans="27:31" ht="14.4">
      <c r="AA2020"/>
      <c r="AB2020"/>
      <c r="AC2020"/>
      <c r="AD2020"/>
      <c r="AE2020"/>
    </row>
    <row r="2021" spans="27:31" ht="14.4">
      <c r="AA2021"/>
      <c r="AB2021"/>
      <c r="AC2021"/>
      <c r="AD2021"/>
      <c r="AE2021"/>
    </row>
    <row r="2022" spans="27:31" ht="14.4">
      <c r="AA2022"/>
      <c r="AB2022"/>
      <c r="AC2022"/>
      <c r="AD2022"/>
      <c r="AE2022"/>
    </row>
    <row r="2023" spans="27:31" ht="14.4">
      <c r="AA2023"/>
      <c r="AB2023"/>
      <c r="AC2023"/>
      <c r="AD2023"/>
      <c r="AE2023"/>
    </row>
    <row r="2024" spans="27:31" ht="14.4">
      <c r="AA2024"/>
      <c r="AB2024"/>
      <c r="AC2024"/>
      <c r="AD2024"/>
      <c r="AE2024"/>
    </row>
    <row r="2025" spans="27:31" ht="14.4">
      <c r="AA2025"/>
      <c r="AB2025"/>
      <c r="AC2025"/>
      <c r="AD2025"/>
      <c r="AE2025"/>
    </row>
    <row r="2026" spans="27:31" ht="14.4">
      <c r="AA2026"/>
      <c r="AB2026"/>
      <c r="AC2026"/>
      <c r="AD2026"/>
      <c r="AE2026"/>
    </row>
    <row r="2027" spans="27:31" ht="14.4">
      <c r="AA2027"/>
      <c r="AB2027"/>
      <c r="AC2027"/>
      <c r="AD2027"/>
      <c r="AE2027"/>
    </row>
    <row r="2028" spans="27:31" ht="14.4">
      <c r="AA2028"/>
      <c r="AB2028"/>
      <c r="AC2028"/>
      <c r="AD2028"/>
      <c r="AE2028"/>
    </row>
    <row r="2029" spans="27:31" ht="14.4">
      <c r="AA2029"/>
      <c r="AB2029"/>
      <c r="AC2029"/>
      <c r="AD2029"/>
      <c r="AE2029"/>
    </row>
    <row r="2030" spans="27:31" ht="14.4">
      <c r="AA2030"/>
      <c r="AB2030"/>
      <c r="AC2030"/>
      <c r="AD2030"/>
      <c r="AE2030"/>
    </row>
    <row r="2031" spans="27:31" ht="14.4">
      <c r="AA2031"/>
      <c r="AB2031"/>
      <c r="AC2031"/>
      <c r="AD2031"/>
      <c r="AE2031"/>
    </row>
    <row r="2032" spans="27:31" ht="14.4">
      <c r="AA2032"/>
      <c r="AB2032"/>
      <c r="AC2032"/>
      <c r="AD2032"/>
      <c r="AE2032"/>
    </row>
    <row r="2033" spans="27:31" ht="14.4">
      <c r="AA2033"/>
      <c r="AB2033"/>
      <c r="AC2033"/>
      <c r="AD2033"/>
      <c r="AE2033"/>
    </row>
    <row r="2034" spans="27:31" ht="14.4">
      <c r="AA2034"/>
      <c r="AB2034"/>
      <c r="AC2034"/>
      <c r="AD2034"/>
      <c r="AE2034"/>
    </row>
    <row r="2035" spans="27:31" ht="14.4">
      <c r="AA2035"/>
      <c r="AB2035"/>
      <c r="AC2035"/>
      <c r="AD2035"/>
      <c r="AE2035"/>
    </row>
    <row r="2036" spans="27:31" ht="14.4">
      <c r="AA2036"/>
      <c r="AB2036"/>
      <c r="AC2036"/>
      <c r="AD2036"/>
      <c r="AE2036"/>
    </row>
    <row r="2037" spans="27:31" ht="14.4">
      <c r="AA2037"/>
      <c r="AB2037"/>
      <c r="AC2037"/>
      <c r="AD2037"/>
      <c r="AE2037"/>
    </row>
    <row r="2038" spans="27:31" ht="14.4">
      <c r="AA2038"/>
      <c r="AB2038"/>
      <c r="AC2038"/>
      <c r="AD2038"/>
      <c r="AE2038"/>
    </row>
    <row r="2039" spans="27:31" ht="14.4">
      <c r="AA2039"/>
      <c r="AB2039"/>
      <c r="AC2039"/>
      <c r="AD2039"/>
      <c r="AE2039"/>
    </row>
    <row r="2040" spans="27:31" ht="14.4">
      <c r="AA2040"/>
      <c r="AB2040"/>
      <c r="AC2040"/>
      <c r="AD2040"/>
      <c r="AE2040"/>
    </row>
    <row r="2041" spans="27:31" ht="14.4">
      <c r="AA2041"/>
      <c r="AB2041"/>
      <c r="AC2041"/>
      <c r="AD2041"/>
      <c r="AE2041"/>
    </row>
    <row r="2042" spans="27:31" ht="14.4">
      <c r="AA2042"/>
      <c r="AB2042"/>
      <c r="AC2042"/>
      <c r="AD2042"/>
      <c r="AE2042"/>
    </row>
    <row r="2043" spans="27:31" ht="14.4">
      <c r="AA2043"/>
      <c r="AB2043"/>
      <c r="AC2043"/>
      <c r="AD2043"/>
      <c r="AE2043"/>
    </row>
    <row r="2044" spans="27:31" ht="14.4">
      <c r="AA2044"/>
      <c r="AB2044"/>
      <c r="AC2044"/>
      <c r="AD2044"/>
      <c r="AE2044"/>
    </row>
    <row r="2045" spans="27:31" ht="14.4">
      <c r="AA2045"/>
      <c r="AB2045"/>
      <c r="AC2045"/>
      <c r="AD2045"/>
      <c r="AE2045"/>
    </row>
    <row r="2046" spans="27:31" ht="14.4">
      <c r="AA2046"/>
      <c r="AB2046"/>
      <c r="AC2046"/>
      <c r="AD2046"/>
      <c r="AE2046"/>
    </row>
    <row r="2047" spans="27:31" ht="14.4">
      <c r="AA2047"/>
      <c r="AB2047"/>
      <c r="AC2047"/>
      <c r="AD2047"/>
      <c r="AE2047"/>
    </row>
    <row r="2048" spans="27:31" ht="14.4">
      <c r="AA2048"/>
      <c r="AB2048"/>
      <c r="AC2048"/>
      <c r="AD2048"/>
      <c r="AE2048"/>
    </row>
    <row r="2049" spans="27:31" ht="14.4">
      <c r="AA2049"/>
      <c r="AB2049"/>
      <c r="AC2049"/>
      <c r="AD2049"/>
      <c r="AE2049"/>
    </row>
    <row r="2050" spans="27:31" ht="14.4">
      <c r="AA2050"/>
      <c r="AB2050"/>
      <c r="AC2050"/>
      <c r="AD2050"/>
      <c r="AE2050"/>
    </row>
    <row r="2051" spans="27:31" ht="14.4">
      <c r="AA2051"/>
      <c r="AB2051"/>
      <c r="AC2051"/>
      <c r="AD2051"/>
      <c r="AE2051"/>
    </row>
    <row r="2052" spans="27:31" ht="14.4">
      <c r="AA2052"/>
      <c r="AB2052"/>
      <c r="AC2052"/>
      <c r="AD2052"/>
      <c r="AE2052"/>
    </row>
    <row r="2053" spans="27:31" ht="14.4">
      <c r="AA2053"/>
      <c r="AB2053"/>
      <c r="AC2053"/>
      <c r="AD2053"/>
      <c r="AE2053"/>
    </row>
    <row r="2054" spans="27:31" ht="14.4">
      <c r="AA2054"/>
      <c r="AB2054"/>
      <c r="AC2054"/>
      <c r="AD2054"/>
      <c r="AE2054"/>
    </row>
    <row r="2055" spans="27:31" ht="14.4">
      <c r="AA2055"/>
      <c r="AB2055"/>
      <c r="AC2055"/>
      <c r="AD2055"/>
      <c r="AE2055"/>
    </row>
    <row r="2056" spans="27:31" ht="14.4">
      <c r="AA2056"/>
      <c r="AB2056"/>
      <c r="AC2056"/>
      <c r="AD2056"/>
      <c r="AE2056"/>
    </row>
    <row r="2057" spans="27:31" ht="14.4">
      <c r="AA2057"/>
      <c r="AB2057"/>
      <c r="AC2057"/>
      <c r="AD2057"/>
      <c r="AE2057"/>
    </row>
    <row r="2058" spans="27:31" ht="14.4">
      <c r="AA2058"/>
      <c r="AB2058"/>
      <c r="AC2058"/>
      <c r="AD2058"/>
      <c r="AE2058"/>
    </row>
    <row r="2059" spans="27:31" ht="14.4">
      <c r="AA2059"/>
      <c r="AB2059"/>
      <c r="AC2059"/>
      <c r="AD2059"/>
      <c r="AE2059"/>
    </row>
    <row r="2060" spans="27:31" ht="14.4">
      <c r="AA2060"/>
      <c r="AB2060"/>
      <c r="AC2060"/>
      <c r="AD2060"/>
      <c r="AE2060"/>
    </row>
    <row r="2061" spans="27:31" ht="14.4">
      <c r="AA2061"/>
      <c r="AB2061"/>
      <c r="AC2061"/>
      <c r="AD2061"/>
      <c r="AE2061"/>
    </row>
    <row r="2062" spans="27:31" ht="14.4">
      <c r="AA2062"/>
      <c r="AB2062"/>
      <c r="AC2062"/>
      <c r="AD2062"/>
      <c r="AE2062"/>
    </row>
    <row r="2063" spans="27:31" ht="14.4">
      <c r="AA2063"/>
      <c r="AB2063"/>
      <c r="AC2063"/>
      <c r="AD2063"/>
      <c r="AE2063"/>
    </row>
    <row r="2064" spans="27:31" ht="14.4">
      <c r="AA2064"/>
      <c r="AB2064"/>
      <c r="AC2064"/>
      <c r="AD2064"/>
      <c r="AE2064"/>
    </row>
    <row r="2065" spans="27:31" ht="14.4">
      <c r="AA2065"/>
      <c r="AB2065"/>
      <c r="AC2065"/>
      <c r="AD2065"/>
      <c r="AE2065"/>
    </row>
    <row r="2066" spans="27:31" ht="14.4">
      <c r="AA2066"/>
      <c r="AB2066"/>
      <c r="AC2066"/>
      <c r="AD2066"/>
      <c r="AE2066"/>
    </row>
    <row r="2067" spans="27:31" ht="14.4">
      <c r="AA2067"/>
      <c r="AB2067"/>
      <c r="AC2067"/>
      <c r="AD2067"/>
      <c r="AE2067"/>
    </row>
    <row r="2068" spans="27:31" ht="14.4">
      <c r="AA2068"/>
      <c r="AB2068"/>
      <c r="AC2068"/>
      <c r="AD2068"/>
      <c r="AE2068"/>
    </row>
    <row r="2069" spans="27:31" ht="14.4">
      <c r="AA2069"/>
      <c r="AB2069"/>
      <c r="AC2069"/>
      <c r="AD2069"/>
      <c r="AE2069"/>
    </row>
    <row r="2070" spans="27:31" ht="14.4">
      <c r="AA2070"/>
      <c r="AB2070"/>
      <c r="AC2070"/>
      <c r="AD2070"/>
      <c r="AE2070"/>
    </row>
    <row r="2071" spans="27:31" ht="14.4">
      <c r="AA2071"/>
      <c r="AB2071"/>
      <c r="AC2071"/>
      <c r="AD2071"/>
      <c r="AE2071"/>
    </row>
    <row r="2072" spans="27:31" ht="14.4">
      <c r="AA2072"/>
      <c r="AB2072"/>
      <c r="AC2072"/>
      <c r="AD2072"/>
      <c r="AE2072"/>
    </row>
    <row r="2073" spans="27:31" ht="14.4">
      <c r="AA2073"/>
      <c r="AB2073"/>
      <c r="AC2073"/>
      <c r="AD2073"/>
      <c r="AE2073"/>
    </row>
    <row r="2074" spans="27:31" ht="14.4">
      <c r="AA2074"/>
      <c r="AB2074"/>
      <c r="AC2074"/>
      <c r="AD2074"/>
      <c r="AE2074"/>
    </row>
    <row r="2075" spans="27:31" ht="14.4">
      <c r="AA2075"/>
      <c r="AB2075"/>
      <c r="AC2075"/>
      <c r="AD2075"/>
      <c r="AE2075"/>
    </row>
    <row r="2076" spans="27:31" ht="14.4">
      <c r="AA2076"/>
      <c r="AB2076"/>
      <c r="AC2076"/>
      <c r="AD2076"/>
      <c r="AE2076"/>
    </row>
    <row r="2077" spans="27:31" ht="14.4">
      <c r="AA2077"/>
      <c r="AB2077"/>
      <c r="AC2077"/>
      <c r="AD2077"/>
      <c r="AE2077"/>
    </row>
    <row r="2078" spans="27:31" ht="14.4">
      <c r="AA2078"/>
      <c r="AB2078"/>
      <c r="AC2078"/>
      <c r="AD2078"/>
      <c r="AE2078"/>
    </row>
    <row r="2079" spans="27:31" ht="14.4">
      <c r="AA2079"/>
      <c r="AB2079"/>
      <c r="AC2079"/>
      <c r="AD2079"/>
      <c r="AE2079"/>
    </row>
    <row r="2080" spans="27:31" ht="14.4">
      <c r="AA2080"/>
      <c r="AB2080"/>
      <c r="AC2080"/>
      <c r="AD2080"/>
      <c r="AE2080"/>
    </row>
    <row r="2081" spans="27:31" ht="14.4">
      <c r="AA2081"/>
      <c r="AB2081"/>
      <c r="AC2081"/>
      <c r="AD2081"/>
      <c r="AE2081"/>
    </row>
    <row r="2082" spans="27:31" ht="14.4">
      <c r="AA2082"/>
      <c r="AB2082"/>
      <c r="AC2082"/>
      <c r="AD2082"/>
      <c r="AE2082"/>
    </row>
    <row r="2083" spans="27:31" ht="14.4">
      <c r="AA2083"/>
      <c r="AB2083"/>
      <c r="AC2083"/>
      <c r="AD2083"/>
      <c r="AE2083"/>
    </row>
    <row r="2084" spans="27:31" ht="14.4">
      <c r="AA2084"/>
      <c r="AB2084"/>
      <c r="AC2084"/>
      <c r="AD2084"/>
      <c r="AE2084"/>
    </row>
    <row r="2085" spans="27:31" ht="14.4">
      <c r="AA2085"/>
      <c r="AB2085"/>
      <c r="AC2085"/>
      <c r="AD2085"/>
      <c r="AE2085"/>
    </row>
    <row r="2086" spans="27:31" ht="14.4">
      <c r="AA2086"/>
      <c r="AB2086"/>
      <c r="AC2086"/>
      <c r="AD2086"/>
      <c r="AE2086"/>
    </row>
    <row r="2087" spans="27:31" ht="14.4">
      <c r="AA2087"/>
      <c r="AB2087"/>
      <c r="AC2087"/>
      <c r="AD2087"/>
      <c r="AE2087"/>
    </row>
    <row r="2088" spans="27:31" ht="14.4">
      <c r="AA2088"/>
      <c r="AB2088"/>
      <c r="AC2088"/>
      <c r="AD2088"/>
      <c r="AE2088"/>
    </row>
    <row r="2089" spans="27:31" ht="14.4">
      <c r="AA2089"/>
      <c r="AB2089"/>
      <c r="AC2089"/>
      <c r="AD2089"/>
      <c r="AE2089"/>
    </row>
    <row r="2090" spans="27:31" ht="14.4">
      <c r="AA2090"/>
      <c r="AB2090"/>
      <c r="AC2090"/>
      <c r="AD2090"/>
      <c r="AE2090"/>
    </row>
    <row r="2091" spans="27:31" ht="14.4">
      <c r="AA2091"/>
      <c r="AB2091"/>
      <c r="AC2091"/>
      <c r="AD2091"/>
      <c r="AE2091"/>
    </row>
    <row r="2092" spans="27:31" ht="14.4">
      <c r="AA2092"/>
      <c r="AB2092"/>
      <c r="AC2092"/>
      <c r="AD2092"/>
      <c r="AE2092"/>
    </row>
    <row r="2093" spans="27:31" ht="14.4">
      <c r="AA2093"/>
      <c r="AB2093"/>
      <c r="AC2093"/>
      <c r="AD2093"/>
      <c r="AE2093"/>
    </row>
    <row r="2094" spans="27:31" ht="14.4">
      <c r="AA2094"/>
      <c r="AB2094"/>
      <c r="AC2094"/>
      <c r="AD2094"/>
      <c r="AE2094"/>
    </row>
    <row r="2095" spans="27:31" ht="14.4">
      <c r="AA2095"/>
      <c r="AB2095"/>
      <c r="AC2095"/>
      <c r="AD2095"/>
      <c r="AE2095"/>
    </row>
    <row r="2096" spans="27:31" ht="14.4">
      <c r="AA2096"/>
      <c r="AB2096"/>
      <c r="AC2096"/>
      <c r="AD2096"/>
      <c r="AE2096"/>
    </row>
    <row r="2097" spans="27:31" ht="14.4">
      <c r="AA2097"/>
      <c r="AB2097"/>
      <c r="AC2097"/>
      <c r="AD2097"/>
      <c r="AE2097"/>
    </row>
    <row r="2098" spans="27:31" ht="14.4">
      <c r="AA2098"/>
      <c r="AB2098"/>
      <c r="AC2098"/>
      <c r="AD2098"/>
      <c r="AE2098"/>
    </row>
    <row r="2099" spans="27:31" ht="14.4">
      <c r="AA2099"/>
      <c r="AB2099"/>
      <c r="AC2099"/>
      <c r="AD2099"/>
      <c r="AE2099"/>
    </row>
    <row r="2100" spans="27:31" ht="14.4">
      <c r="AA2100"/>
      <c r="AB2100"/>
      <c r="AC2100"/>
      <c r="AD2100"/>
      <c r="AE2100"/>
    </row>
    <row r="2101" spans="27:31" ht="14.4">
      <c r="AA2101"/>
      <c r="AB2101"/>
      <c r="AC2101"/>
      <c r="AD2101"/>
      <c r="AE2101"/>
    </row>
    <row r="2102" spans="27:31" ht="14.4">
      <c r="AA2102"/>
      <c r="AB2102"/>
      <c r="AC2102"/>
      <c r="AD2102"/>
      <c r="AE2102"/>
    </row>
    <row r="2103" spans="27:31" ht="14.4">
      <c r="AA2103"/>
      <c r="AB2103"/>
      <c r="AC2103"/>
      <c r="AD2103"/>
      <c r="AE2103"/>
    </row>
    <row r="2104" spans="27:31" ht="14.4">
      <c r="AA2104"/>
      <c r="AB2104"/>
      <c r="AC2104"/>
      <c r="AD2104"/>
      <c r="AE2104"/>
    </row>
    <row r="2105" spans="27:31" ht="14.4">
      <c r="AA2105"/>
      <c r="AB2105"/>
      <c r="AC2105"/>
      <c r="AD2105"/>
      <c r="AE2105"/>
    </row>
    <row r="2106" spans="27:31" ht="14.4">
      <c r="AA2106"/>
      <c r="AB2106"/>
      <c r="AC2106"/>
      <c r="AD2106"/>
      <c r="AE2106"/>
    </row>
    <row r="2107" spans="27:31" ht="14.4">
      <c r="AA2107"/>
      <c r="AB2107"/>
      <c r="AC2107"/>
      <c r="AD2107"/>
      <c r="AE2107"/>
    </row>
    <row r="2108" spans="27:31" ht="14.4">
      <c r="AA2108"/>
      <c r="AB2108"/>
      <c r="AC2108"/>
      <c r="AD2108"/>
      <c r="AE2108"/>
    </row>
    <row r="2109" spans="27:31" ht="14.4">
      <c r="AA2109"/>
      <c r="AB2109"/>
      <c r="AC2109"/>
      <c r="AD2109"/>
      <c r="AE2109"/>
    </row>
    <row r="2110" spans="27:31" ht="14.4">
      <c r="AA2110"/>
      <c r="AB2110"/>
      <c r="AC2110"/>
      <c r="AD2110"/>
      <c r="AE2110"/>
    </row>
    <row r="2111" spans="27:31" ht="14.4">
      <c r="AA2111"/>
      <c r="AB2111"/>
      <c r="AC2111"/>
      <c r="AD2111"/>
      <c r="AE2111"/>
    </row>
    <row r="2112" spans="27:31" ht="14.4">
      <c r="AA2112"/>
      <c r="AB2112"/>
      <c r="AC2112"/>
      <c r="AD2112"/>
      <c r="AE2112"/>
    </row>
    <row r="2113" spans="27:31" ht="14.4">
      <c r="AA2113"/>
      <c r="AB2113"/>
      <c r="AC2113"/>
      <c r="AD2113"/>
      <c r="AE2113"/>
    </row>
    <row r="2114" spans="27:31" ht="14.4">
      <c r="AA2114"/>
      <c r="AB2114"/>
      <c r="AC2114"/>
      <c r="AD2114"/>
      <c r="AE2114"/>
    </row>
    <row r="2115" spans="27:31" ht="14.4">
      <c r="AA2115"/>
      <c r="AB2115"/>
      <c r="AC2115"/>
      <c r="AD2115"/>
      <c r="AE2115"/>
    </row>
    <row r="2116" spans="27:31" ht="14.4">
      <c r="AA2116"/>
      <c r="AB2116"/>
      <c r="AC2116"/>
      <c r="AD2116"/>
      <c r="AE2116"/>
    </row>
    <row r="2117" spans="27:31" ht="14.4">
      <c r="AA2117"/>
      <c r="AB2117"/>
      <c r="AC2117"/>
      <c r="AD2117"/>
      <c r="AE2117"/>
    </row>
    <row r="2118" spans="27:31" ht="14.4">
      <c r="AA2118"/>
      <c r="AB2118"/>
      <c r="AC2118"/>
      <c r="AD2118"/>
      <c r="AE2118"/>
    </row>
    <row r="2119" spans="27:31" ht="14.4">
      <c r="AA2119"/>
      <c r="AB2119"/>
      <c r="AC2119"/>
      <c r="AD2119"/>
      <c r="AE2119"/>
    </row>
    <row r="2120" spans="27:31" ht="14.4">
      <c r="AA2120"/>
      <c r="AB2120"/>
      <c r="AC2120"/>
      <c r="AD2120"/>
      <c r="AE2120"/>
    </row>
    <row r="2121" spans="27:31" ht="14.4">
      <c r="AA2121"/>
      <c r="AB2121"/>
      <c r="AC2121"/>
      <c r="AD2121"/>
      <c r="AE2121"/>
    </row>
    <row r="2122" spans="27:31" ht="14.4">
      <c r="AA2122"/>
      <c r="AB2122"/>
      <c r="AC2122"/>
      <c r="AD2122"/>
      <c r="AE2122"/>
    </row>
    <row r="2123" spans="27:31" ht="14.4">
      <c r="AA2123"/>
      <c r="AB2123"/>
      <c r="AC2123"/>
      <c r="AD2123"/>
      <c r="AE2123"/>
    </row>
    <row r="2124" spans="27:31" ht="14.4">
      <c r="AA2124"/>
      <c r="AB2124"/>
      <c r="AC2124"/>
      <c r="AD2124"/>
      <c r="AE2124"/>
    </row>
    <row r="2125" spans="27:31" ht="14.4">
      <c r="AA2125"/>
      <c r="AB2125"/>
      <c r="AC2125"/>
      <c r="AD2125"/>
      <c r="AE2125"/>
    </row>
    <row r="2126" spans="27:31" ht="14.4">
      <c r="AA2126"/>
      <c r="AB2126"/>
      <c r="AC2126"/>
      <c r="AD2126"/>
      <c r="AE2126"/>
    </row>
    <row r="2127" spans="27:31" ht="14.4">
      <c r="AA2127"/>
      <c r="AB2127"/>
      <c r="AC2127"/>
      <c r="AD2127"/>
      <c r="AE2127"/>
    </row>
    <row r="2128" spans="27:31" ht="14.4">
      <c r="AA2128"/>
      <c r="AB2128"/>
      <c r="AC2128"/>
      <c r="AD2128"/>
      <c r="AE2128"/>
    </row>
    <row r="2129" spans="27:31" ht="14.4">
      <c r="AA2129"/>
      <c r="AB2129"/>
      <c r="AC2129"/>
      <c r="AD2129"/>
      <c r="AE2129"/>
    </row>
    <row r="2130" spans="27:31" ht="14.4">
      <c r="AA2130"/>
      <c r="AB2130"/>
      <c r="AC2130"/>
      <c r="AD2130"/>
      <c r="AE2130"/>
    </row>
    <row r="2131" spans="27:31" ht="14.4">
      <c r="AA2131"/>
      <c r="AB2131"/>
      <c r="AC2131"/>
      <c r="AD2131"/>
      <c r="AE2131"/>
    </row>
    <row r="2132" spans="27:31" ht="14.4">
      <c r="AA2132"/>
      <c r="AB2132"/>
      <c r="AC2132"/>
      <c r="AD2132"/>
      <c r="AE2132"/>
    </row>
    <row r="2133" spans="27:31" ht="14.4">
      <c r="AA2133"/>
      <c r="AB2133"/>
      <c r="AC2133"/>
      <c r="AD2133"/>
      <c r="AE2133"/>
    </row>
    <row r="2134" spans="27:31" ht="14.4">
      <c r="AA2134"/>
      <c r="AB2134"/>
      <c r="AC2134"/>
      <c r="AD2134"/>
      <c r="AE2134"/>
    </row>
    <row r="2135" spans="27:31" ht="14.4">
      <c r="AA2135"/>
      <c r="AB2135"/>
      <c r="AC2135"/>
      <c r="AD2135"/>
      <c r="AE2135"/>
    </row>
    <row r="2136" spans="27:31" ht="14.4">
      <c r="AA2136"/>
      <c r="AB2136"/>
      <c r="AC2136"/>
      <c r="AD2136"/>
      <c r="AE2136"/>
    </row>
    <row r="2137" spans="27:31" ht="14.4">
      <c r="AA2137"/>
      <c r="AB2137"/>
      <c r="AC2137"/>
      <c r="AD2137"/>
      <c r="AE2137"/>
    </row>
    <row r="2138" spans="27:31" ht="14.4">
      <c r="AA2138"/>
      <c r="AB2138"/>
      <c r="AC2138"/>
      <c r="AD2138"/>
      <c r="AE2138"/>
    </row>
    <row r="2139" spans="27:31" ht="14.4">
      <c r="AA2139"/>
      <c r="AB2139"/>
      <c r="AC2139"/>
      <c r="AD2139"/>
      <c r="AE2139"/>
    </row>
    <row r="2140" spans="27:31" ht="14.4">
      <c r="AA2140"/>
      <c r="AB2140"/>
      <c r="AC2140"/>
      <c r="AD2140"/>
      <c r="AE2140"/>
    </row>
    <row r="2141" spans="27:31" ht="14.4">
      <c r="AA2141"/>
      <c r="AB2141"/>
      <c r="AC2141"/>
      <c r="AD2141"/>
      <c r="AE2141"/>
    </row>
    <row r="2142" spans="27:31" ht="14.4">
      <c r="AA2142"/>
      <c r="AB2142"/>
      <c r="AC2142"/>
      <c r="AD2142"/>
      <c r="AE2142"/>
    </row>
    <row r="2143" spans="27:31" ht="14.4">
      <c r="AA2143"/>
      <c r="AB2143"/>
      <c r="AC2143"/>
      <c r="AD2143"/>
      <c r="AE2143"/>
    </row>
    <row r="2144" spans="27:31" ht="14.4">
      <c r="AA2144"/>
      <c r="AB2144"/>
      <c r="AC2144"/>
      <c r="AD2144"/>
      <c r="AE2144"/>
    </row>
    <row r="2145" spans="27:31" ht="14.4">
      <c r="AA2145"/>
      <c r="AB2145"/>
      <c r="AC2145"/>
      <c r="AD2145"/>
      <c r="AE2145"/>
    </row>
    <row r="2146" spans="27:31" ht="14.4">
      <c r="AA2146"/>
      <c r="AB2146"/>
      <c r="AC2146"/>
      <c r="AD2146"/>
      <c r="AE2146"/>
    </row>
    <row r="2147" spans="27:31" ht="14.4">
      <c r="AA2147"/>
      <c r="AB2147"/>
      <c r="AC2147"/>
      <c r="AD2147"/>
      <c r="AE2147"/>
    </row>
    <row r="2148" spans="27:31" ht="14.4">
      <c r="AA2148"/>
      <c r="AB2148"/>
      <c r="AC2148"/>
      <c r="AD2148"/>
      <c r="AE2148"/>
    </row>
    <row r="2149" spans="27:31" ht="14.4">
      <c r="AA2149"/>
      <c r="AB2149"/>
      <c r="AC2149"/>
      <c r="AD2149"/>
      <c r="AE2149"/>
    </row>
    <row r="2150" spans="27:31" ht="14.4">
      <c r="AA2150"/>
      <c r="AB2150"/>
      <c r="AC2150"/>
      <c r="AD2150"/>
      <c r="AE2150"/>
    </row>
    <row r="2151" spans="27:31" ht="14.4">
      <c r="AA2151"/>
      <c r="AB2151"/>
      <c r="AC2151"/>
      <c r="AD2151"/>
      <c r="AE2151"/>
    </row>
    <row r="2152" spans="27:31" ht="14.4">
      <c r="AA2152"/>
      <c r="AB2152"/>
      <c r="AC2152"/>
      <c r="AD2152"/>
      <c r="AE2152"/>
    </row>
    <row r="2153" spans="27:31" ht="14.4">
      <c r="AA2153"/>
      <c r="AB2153"/>
      <c r="AC2153"/>
      <c r="AD2153"/>
      <c r="AE2153"/>
    </row>
    <row r="2154" spans="27:31" ht="14.4">
      <c r="AA2154"/>
      <c r="AB2154"/>
      <c r="AC2154"/>
      <c r="AD2154"/>
      <c r="AE2154"/>
    </row>
    <row r="2155" spans="27:31" ht="14.4">
      <c r="AA2155"/>
      <c r="AB2155"/>
      <c r="AC2155"/>
      <c r="AD2155"/>
      <c r="AE2155"/>
    </row>
    <row r="2156" spans="27:31" ht="14.4">
      <c r="AA2156"/>
      <c r="AB2156"/>
      <c r="AC2156"/>
      <c r="AD2156"/>
      <c r="AE2156"/>
    </row>
    <row r="2157" spans="27:31" ht="14.4">
      <c r="AA2157"/>
      <c r="AB2157"/>
      <c r="AC2157"/>
      <c r="AD2157"/>
      <c r="AE2157"/>
    </row>
    <row r="2158" spans="27:31" ht="14.4">
      <c r="AA2158"/>
      <c r="AB2158"/>
      <c r="AC2158"/>
      <c r="AD2158"/>
      <c r="AE2158"/>
    </row>
    <row r="2159" spans="27:31" ht="14.4">
      <c r="AA2159"/>
      <c r="AB2159"/>
      <c r="AC2159"/>
      <c r="AD2159"/>
      <c r="AE2159"/>
    </row>
    <row r="2160" spans="27:31" ht="14.4">
      <c r="AA2160"/>
      <c r="AB2160"/>
      <c r="AC2160"/>
      <c r="AD2160"/>
      <c r="AE2160"/>
    </row>
    <row r="2161" spans="27:31" ht="14.4">
      <c r="AA2161"/>
      <c r="AB2161"/>
      <c r="AC2161"/>
      <c r="AD2161"/>
      <c r="AE2161"/>
    </row>
    <row r="2162" spans="27:31" ht="14.4">
      <c r="AA2162"/>
      <c r="AB2162"/>
      <c r="AC2162"/>
      <c r="AD2162"/>
      <c r="AE2162"/>
    </row>
    <row r="2163" spans="27:31" ht="14.4">
      <c r="AA2163"/>
      <c r="AB2163"/>
      <c r="AC2163"/>
      <c r="AD2163"/>
      <c r="AE2163"/>
    </row>
    <row r="2164" spans="27:31" ht="14.4">
      <c r="AA2164"/>
      <c r="AB2164"/>
      <c r="AC2164"/>
      <c r="AD2164"/>
      <c r="AE2164"/>
    </row>
    <row r="2165" spans="27:31" ht="14.4">
      <c r="AA2165"/>
      <c r="AB2165"/>
      <c r="AC2165"/>
      <c r="AD2165"/>
      <c r="AE2165"/>
    </row>
    <row r="2166" spans="27:31" ht="14.4">
      <c r="AA2166"/>
      <c r="AB2166"/>
      <c r="AC2166"/>
      <c r="AD2166"/>
      <c r="AE2166"/>
    </row>
    <row r="2167" spans="27:31" ht="14.4">
      <c r="AA2167"/>
      <c r="AB2167"/>
      <c r="AC2167"/>
      <c r="AD2167"/>
      <c r="AE2167"/>
    </row>
    <row r="2168" spans="27:31" ht="14.4">
      <c r="AA2168"/>
      <c r="AB2168"/>
      <c r="AC2168"/>
      <c r="AD2168"/>
      <c r="AE2168"/>
    </row>
    <row r="2169" spans="27:31" ht="14.4">
      <c r="AA2169"/>
      <c r="AB2169"/>
      <c r="AC2169"/>
      <c r="AD2169"/>
      <c r="AE2169"/>
    </row>
    <row r="2170" spans="27:31" ht="14.4">
      <c r="AA2170"/>
      <c r="AB2170"/>
      <c r="AC2170"/>
      <c r="AD2170"/>
      <c r="AE2170"/>
    </row>
    <row r="2171" spans="27:31" ht="14.4">
      <c r="AA2171"/>
      <c r="AB2171"/>
      <c r="AC2171"/>
      <c r="AD2171"/>
      <c r="AE2171"/>
    </row>
    <row r="2172" spans="27:31" ht="14.4">
      <c r="AA2172"/>
      <c r="AB2172"/>
      <c r="AC2172"/>
      <c r="AD2172"/>
      <c r="AE2172"/>
    </row>
    <row r="2173" spans="27:31" ht="14.4">
      <c r="AA2173"/>
      <c r="AB2173"/>
      <c r="AC2173"/>
      <c r="AD2173"/>
      <c r="AE2173"/>
    </row>
    <row r="2174" spans="27:31" ht="14.4">
      <c r="AA2174"/>
      <c r="AB2174"/>
      <c r="AC2174"/>
      <c r="AD2174"/>
      <c r="AE2174"/>
    </row>
    <row r="2175" spans="27:31" ht="14.4">
      <c r="AA2175"/>
      <c r="AB2175"/>
      <c r="AC2175"/>
      <c r="AD2175"/>
      <c r="AE2175"/>
    </row>
    <row r="2176" spans="27:31" ht="14.4">
      <c r="AA2176"/>
      <c r="AB2176"/>
      <c r="AC2176"/>
      <c r="AD2176"/>
      <c r="AE2176"/>
    </row>
    <row r="2177" spans="27:31" ht="14.4">
      <c r="AA2177"/>
      <c r="AB2177"/>
      <c r="AC2177"/>
      <c r="AD2177"/>
      <c r="AE2177"/>
    </row>
    <row r="2178" spans="27:31" ht="14.4">
      <c r="AA2178"/>
      <c r="AB2178"/>
      <c r="AC2178"/>
      <c r="AD2178"/>
      <c r="AE2178"/>
    </row>
    <row r="2179" spans="27:31" ht="14.4">
      <c r="AA2179"/>
      <c r="AB2179"/>
      <c r="AC2179"/>
      <c r="AD2179"/>
      <c r="AE2179"/>
    </row>
    <row r="2180" spans="27:31" ht="14.4">
      <c r="AA2180"/>
      <c r="AB2180"/>
      <c r="AC2180"/>
      <c r="AD2180"/>
      <c r="AE2180"/>
    </row>
    <row r="2181" spans="27:31" ht="14.4">
      <c r="AA2181"/>
      <c r="AB2181"/>
      <c r="AC2181"/>
      <c r="AD2181"/>
      <c r="AE2181"/>
    </row>
    <row r="2182" spans="27:31" ht="14.4">
      <c r="AA2182"/>
      <c r="AB2182"/>
      <c r="AC2182"/>
      <c r="AD2182"/>
      <c r="AE2182"/>
    </row>
    <row r="2183" spans="27:31" ht="14.4">
      <c r="AA2183"/>
      <c r="AB2183"/>
      <c r="AC2183"/>
      <c r="AD2183"/>
      <c r="AE2183"/>
    </row>
    <row r="2184" spans="27:31" ht="14.4">
      <c r="AA2184"/>
      <c r="AB2184"/>
      <c r="AC2184"/>
      <c r="AD2184"/>
      <c r="AE2184"/>
    </row>
    <row r="2185" spans="27:31" ht="14.4">
      <c r="AA2185"/>
      <c r="AB2185"/>
      <c r="AC2185"/>
      <c r="AD2185"/>
      <c r="AE2185"/>
    </row>
    <row r="2186" spans="27:31" ht="14.4">
      <c r="AA2186"/>
      <c r="AB2186"/>
      <c r="AC2186"/>
      <c r="AD2186"/>
      <c r="AE2186"/>
    </row>
    <row r="2187" spans="27:31" ht="14.4">
      <c r="AA2187"/>
      <c r="AB2187"/>
      <c r="AC2187"/>
      <c r="AD2187"/>
      <c r="AE2187"/>
    </row>
    <row r="2188" spans="27:31" ht="14.4">
      <c r="AA2188"/>
      <c r="AB2188"/>
      <c r="AC2188"/>
      <c r="AD2188"/>
      <c r="AE2188"/>
    </row>
    <row r="2189" spans="27:31" ht="14.4">
      <c r="AA2189"/>
      <c r="AB2189"/>
      <c r="AC2189"/>
      <c r="AD2189"/>
      <c r="AE2189"/>
    </row>
    <row r="2190" spans="27:31" ht="14.4">
      <c r="AA2190"/>
      <c r="AB2190"/>
      <c r="AC2190"/>
      <c r="AD2190"/>
      <c r="AE2190"/>
    </row>
    <row r="2191" spans="27:31" ht="14.4">
      <c r="AA2191"/>
      <c r="AB2191"/>
      <c r="AC2191"/>
      <c r="AD2191"/>
      <c r="AE2191"/>
    </row>
    <row r="2192" spans="27:31" ht="14.4">
      <c r="AA2192"/>
      <c r="AB2192"/>
      <c r="AC2192"/>
      <c r="AD2192"/>
      <c r="AE2192"/>
    </row>
    <row r="2193" spans="27:31" ht="14.4">
      <c r="AA2193"/>
      <c r="AB2193"/>
      <c r="AC2193"/>
      <c r="AD2193"/>
      <c r="AE2193"/>
    </row>
    <row r="2194" spans="27:31" ht="14.4">
      <c r="AA2194"/>
      <c r="AB2194"/>
      <c r="AC2194"/>
      <c r="AD2194"/>
      <c r="AE2194"/>
    </row>
    <row r="2195" spans="27:31" ht="14.4">
      <c r="AA2195"/>
      <c r="AB2195"/>
      <c r="AC2195"/>
      <c r="AD2195"/>
      <c r="AE2195"/>
    </row>
    <row r="2196" spans="27:31" ht="14.4">
      <c r="AA2196"/>
      <c r="AB2196"/>
      <c r="AC2196"/>
      <c r="AD2196"/>
      <c r="AE2196"/>
    </row>
    <row r="2197" spans="27:31" ht="14.4">
      <c r="AA2197"/>
      <c r="AB2197"/>
      <c r="AC2197"/>
      <c r="AD2197"/>
      <c r="AE2197"/>
    </row>
    <row r="2198" spans="27:31" ht="14.4">
      <c r="AA2198"/>
      <c r="AB2198"/>
      <c r="AC2198"/>
      <c r="AD2198"/>
      <c r="AE2198"/>
    </row>
    <row r="2199" spans="27:31" ht="14.4">
      <c r="AA2199"/>
      <c r="AB2199"/>
      <c r="AC2199"/>
      <c r="AD2199"/>
      <c r="AE2199"/>
    </row>
    <row r="2200" spans="27:31" ht="14.4">
      <c r="AA2200"/>
      <c r="AB2200"/>
      <c r="AC2200"/>
      <c r="AD2200"/>
      <c r="AE2200"/>
    </row>
    <row r="2201" spans="27:31" ht="14.4">
      <c r="AA2201"/>
      <c r="AB2201"/>
      <c r="AC2201"/>
      <c r="AD2201"/>
      <c r="AE2201"/>
    </row>
    <row r="2202" spans="27:31" ht="14.4">
      <c r="AA2202"/>
      <c r="AB2202"/>
      <c r="AC2202"/>
      <c r="AD2202"/>
      <c r="AE2202"/>
    </row>
    <row r="2203" spans="27:31" ht="14.4">
      <c r="AA2203"/>
      <c r="AB2203"/>
      <c r="AC2203"/>
      <c r="AD2203"/>
      <c r="AE2203"/>
    </row>
    <row r="2204" spans="27:31" ht="14.4">
      <c r="AA2204"/>
      <c r="AB2204"/>
      <c r="AC2204"/>
      <c r="AD2204"/>
      <c r="AE2204"/>
    </row>
    <row r="2205" spans="27:31" ht="14.4">
      <c r="AA2205"/>
      <c r="AB2205"/>
      <c r="AC2205"/>
      <c r="AD2205"/>
      <c r="AE2205"/>
    </row>
    <row r="2206" spans="27:31" ht="14.4">
      <c r="AA2206"/>
      <c r="AB2206"/>
      <c r="AC2206"/>
      <c r="AD2206"/>
      <c r="AE2206"/>
    </row>
    <row r="2207" spans="27:31" ht="14.4">
      <c r="AA2207"/>
      <c r="AB2207"/>
      <c r="AC2207"/>
      <c r="AD2207"/>
      <c r="AE2207"/>
    </row>
    <row r="2208" spans="27:31" ht="14.4">
      <c r="AA2208"/>
      <c r="AB2208"/>
      <c r="AC2208"/>
      <c r="AD2208"/>
      <c r="AE2208"/>
    </row>
    <row r="2209" spans="27:31" ht="14.4">
      <c r="AA2209"/>
      <c r="AB2209"/>
      <c r="AC2209"/>
      <c r="AD2209"/>
      <c r="AE2209"/>
    </row>
    <row r="2210" spans="27:31" ht="14.4">
      <c r="AA2210"/>
      <c r="AB2210"/>
      <c r="AC2210"/>
      <c r="AD2210"/>
      <c r="AE2210"/>
    </row>
    <row r="2211" spans="27:31" ht="14.4">
      <c r="AA2211"/>
      <c r="AB2211"/>
      <c r="AC2211"/>
      <c r="AD2211"/>
      <c r="AE2211"/>
    </row>
    <row r="2212" spans="27:31" ht="14.4">
      <c r="AA2212"/>
      <c r="AB2212"/>
      <c r="AC2212"/>
      <c r="AD2212"/>
      <c r="AE2212"/>
    </row>
    <row r="2213" spans="27:31" ht="14.4">
      <c r="AA2213"/>
      <c r="AB2213"/>
      <c r="AC2213"/>
      <c r="AD2213"/>
      <c r="AE2213"/>
    </row>
    <row r="2214" spans="27:31" ht="14.4">
      <c r="AA2214"/>
      <c r="AB2214"/>
      <c r="AC2214"/>
      <c r="AD2214"/>
      <c r="AE2214"/>
    </row>
    <row r="2215" spans="27:31" ht="14.4">
      <c r="AA2215"/>
      <c r="AB2215"/>
      <c r="AC2215"/>
      <c r="AD2215"/>
      <c r="AE2215"/>
    </row>
    <row r="2216" spans="27:31" ht="14.4">
      <c r="AA2216"/>
      <c r="AB2216"/>
      <c r="AC2216"/>
      <c r="AD2216"/>
      <c r="AE2216"/>
    </row>
    <row r="2217" spans="27:31" ht="14.4">
      <c r="AA2217"/>
      <c r="AB2217"/>
      <c r="AC2217"/>
      <c r="AD2217"/>
      <c r="AE2217"/>
    </row>
    <row r="2218" spans="27:31" ht="14.4">
      <c r="AA2218"/>
      <c r="AB2218"/>
      <c r="AC2218"/>
      <c r="AD2218"/>
      <c r="AE2218"/>
    </row>
    <row r="2219" spans="27:31" ht="14.4">
      <c r="AA2219"/>
      <c r="AB2219"/>
      <c r="AC2219"/>
      <c r="AD2219"/>
      <c r="AE2219"/>
    </row>
    <row r="2220" spans="27:31" ht="14.4">
      <c r="AA2220"/>
      <c r="AB2220"/>
      <c r="AC2220"/>
      <c r="AD2220"/>
      <c r="AE2220"/>
    </row>
    <row r="2221" spans="27:31" ht="14.4">
      <c r="AA2221"/>
      <c r="AB2221"/>
      <c r="AC2221"/>
      <c r="AD2221"/>
      <c r="AE2221"/>
    </row>
    <row r="2222" spans="27:31" ht="14.4">
      <c r="AA2222"/>
      <c r="AB2222"/>
      <c r="AC2222"/>
      <c r="AD2222"/>
      <c r="AE2222"/>
    </row>
    <row r="2223" spans="27:31" ht="14.4">
      <c r="AA2223"/>
      <c r="AB2223"/>
      <c r="AC2223"/>
      <c r="AD2223"/>
      <c r="AE2223"/>
    </row>
    <row r="2224" spans="27:31" ht="14.4">
      <c r="AA2224"/>
      <c r="AB2224"/>
      <c r="AC2224"/>
      <c r="AD2224"/>
      <c r="AE2224"/>
    </row>
    <row r="2225" spans="27:31" ht="14.4">
      <c r="AA2225"/>
      <c r="AB2225"/>
      <c r="AC2225"/>
      <c r="AD2225"/>
      <c r="AE2225"/>
    </row>
    <row r="2226" spans="27:31" ht="14.4">
      <c r="AA2226"/>
      <c r="AB2226"/>
      <c r="AC2226"/>
      <c r="AD2226"/>
      <c r="AE2226"/>
    </row>
    <row r="2227" spans="27:31" ht="14.4">
      <c r="AA2227"/>
      <c r="AB2227"/>
      <c r="AC2227"/>
      <c r="AD2227"/>
      <c r="AE2227"/>
    </row>
    <row r="2228" spans="27:31" ht="14.4">
      <c r="AA2228"/>
      <c r="AB2228"/>
      <c r="AC2228"/>
      <c r="AD2228"/>
      <c r="AE2228"/>
    </row>
    <row r="2229" spans="27:31" ht="14.4">
      <c r="AA2229"/>
      <c r="AB2229"/>
      <c r="AC2229"/>
      <c r="AD2229"/>
      <c r="AE2229"/>
    </row>
    <row r="2230" spans="27:31" ht="14.4">
      <c r="AA2230"/>
      <c r="AB2230"/>
      <c r="AC2230"/>
      <c r="AD2230"/>
      <c r="AE2230"/>
    </row>
    <row r="2231" spans="27:31" ht="14.4">
      <c r="AA2231"/>
      <c r="AB2231"/>
      <c r="AC2231"/>
      <c r="AD2231"/>
      <c r="AE2231"/>
    </row>
    <row r="2232" spans="27:31" ht="14.4">
      <c r="AA2232"/>
      <c r="AB2232"/>
      <c r="AC2232"/>
      <c r="AD2232"/>
      <c r="AE2232"/>
    </row>
    <row r="2233" spans="27:31" ht="14.4">
      <c r="AA2233"/>
      <c r="AB2233"/>
      <c r="AC2233"/>
      <c r="AD2233"/>
      <c r="AE2233"/>
    </row>
    <row r="2234" spans="27:31" ht="14.4">
      <c r="AA2234"/>
      <c r="AB2234"/>
      <c r="AC2234"/>
      <c r="AD2234"/>
      <c r="AE2234"/>
    </row>
    <row r="2235" spans="27:31" ht="14.4">
      <c r="AA2235"/>
      <c r="AB2235"/>
      <c r="AC2235"/>
      <c r="AD2235"/>
      <c r="AE2235"/>
    </row>
    <row r="2236" spans="27:31" ht="14.4">
      <c r="AA2236"/>
      <c r="AB2236"/>
      <c r="AC2236"/>
      <c r="AD2236"/>
      <c r="AE2236"/>
    </row>
    <row r="2237" spans="27:31" ht="14.4">
      <c r="AA2237"/>
      <c r="AB2237"/>
      <c r="AC2237"/>
      <c r="AD2237"/>
      <c r="AE2237"/>
    </row>
    <row r="2238" spans="27:31" ht="14.4">
      <c r="AA2238"/>
      <c r="AB2238"/>
      <c r="AC2238"/>
      <c r="AD2238"/>
      <c r="AE2238"/>
    </row>
    <row r="2239" spans="27:31" ht="14.4">
      <c r="AA2239"/>
      <c r="AB2239"/>
      <c r="AC2239"/>
      <c r="AD2239"/>
      <c r="AE2239"/>
    </row>
    <row r="2240" spans="27:31" ht="14.4">
      <c r="AA2240"/>
      <c r="AB2240"/>
      <c r="AC2240"/>
      <c r="AD2240"/>
      <c r="AE2240"/>
    </row>
    <row r="2241" spans="27:31" ht="14.4">
      <c r="AA2241"/>
      <c r="AB2241"/>
      <c r="AC2241"/>
      <c r="AD2241"/>
      <c r="AE2241"/>
    </row>
    <row r="2242" spans="27:31" ht="14.4">
      <c r="AA2242"/>
      <c r="AB2242"/>
      <c r="AC2242"/>
      <c r="AD2242"/>
      <c r="AE2242"/>
    </row>
    <row r="2243" spans="27:31" ht="14.4">
      <c r="AA2243"/>
      <c r="AB2243"/>
      <c r="AC2243"/>
      <c r="AD2243"/>
      <c r="AE2243"/>
    </row>
    <row r="2244" spans="27:31" ht="14.4">
      <c r="AA2244"/>
      <c r="AB2244"/>
      <c r="AC2244"/>
      <c r="AD2244"/>
      <c r="AE2244"/>
    </row>
    <row r="2245" spans="27:31" ht="14.4">
      <c r="AA2245"/>
      <c r="AB2245"/>
      <c r="AC2245"/>
      <c r="AD2245"/>
      <c r="AE2245"/>
    </row>
    <row r="2246" spans="27:31" ht="14.4">
      <c r="AA2246"/>
      <c r="AB2246"/>
      <c r="AC2246"/>
      <c r="AD2246"/>
      <c r="AE2246"/>
    </row>
    <row r="2247" spans="27:31" ht="14.4">
      <c r="AA2247"/>
      <c r="AB2247"/>
      <c r="AC2247"/>
      <c r="AD2247"/>
      <c r="AE2247"/>
    </row>
    <row r="2248" spans="27:31" ht="14.4">
      <c r="AA2248"/>
      <c r="AB2248"/>
      <c r="AC2248"/>
      <c r="AD2248"/>
      <c r="AE2248"/>
    </row>
    <row r="2249" spans="27:31" ht="14.4">
      <c r="AA2249"/>
      <c r="AB2249"/>
      <c r="AC2249"/>
      <c r="AD2249"/>
      <c r="AE2249"/>
    </row>
    <row r="2250" spans="27:31" ht="14.4">
      <c r="AA2250"/>
      <c r="AB2250"/>
      <c r="AC2250"/>
      <c r="AD2250"/>
      <c r="AE2250"/>
    </row>
    <row r="2251" spans="27:31" ht="14.4">
      <c r="AA2251"/>
      <c r="AB2251"/>
      <c r="AC2251"/>
      <c r="AD2251"/>
      <c r="AE2251"/>
    </row>
    <row r="2252" spans="27:31" ht="14.4">
      <c r="AA2252"/>
      <c r="AB2252"/>
      <c r="AC2252"/>
      <c r="AD2252"/>
      <c r="AE2252"/>
    </row>
    <row r="2253" spans="27:31" ht="14.4">
      <c r="AA2253"/>
      <c r="AB2253"/>
      <c r="AC2253"/>
      <c r="AD2253"/>
      <c r="AE2253"/>
    </row>
    <row r="2254" spans="27:31" ht="14.4">
      <c r="AA2254"/>
      <c r="AB2254"/>
      <c r="AC2254"/>
      <c r="AD2254"/>
      <c r="AE2254"/>
    </row>
    <row r="2255" spans="27:31" ht="14.4">
      <c r="AA2255"/>
      <c r="AB2255"/>
      <c r="AC2255"/>
      <c r="AD2255"/>
      <c r="AE2255"/>
    </row>
    <row r="2256" spans="27:31" ht="14.4">
      <c r="AA2256"/>
      <c r="AB2256"/>
      <c r="AC2256"/>
      <c r="AD2256"/>
      <c r="AE2256"/>
    </row>
    <row r="2257" spans="27:31" ht="14.4">
      <c r="AA2257"/>
      <c r="AB2257"/>
      <c r="AC2257"/>
      <c r="AD2257"/>
      <c r="AE2257"/>
    </row>
    <row r="2258" spans="27:31" ht="14.4">
      <c r="AA2258"/>
      <c r="AB2258"/>
      <c r="AC2258"/>
      <c r="AD2258"/>
      <c r="AE2258"/>
    </row>
    <row r="2259" spans="27:31" ht="14.4">
      <c r="AA2259"/>
      <c r="AB2259"/>
      <c r="AC2259"/>
      <c r="AD2259"/>
      <c r="AE2259"/>
    </row>
    <row r="2260" spans="27:31" ht="14.4">
      <c r="AA2260"/>
      <c r="AB2260"/>
      <c r="AC2260"/>
      <c r="AD2260"/>
      <c r="AE2260"/>
    </row>
    <row r="2261" spans="27:31" ht="14.4">
      <c r="AA2261"/>
      <c r="AB2261"/>
      <c r="AC2261"/>
      <c r="AD2261"/>
      <c r="AE2261"/>
    </row>
    <row r="2262" spans="27:31" ht="14.4">
      <c r="AA2262"/>
      <c r="AB2262"/>
      <c r="AC2262"/>
      <c r="AD2262"/>
      <c r="AE2262"/>
    </row>
    <row r="2263" spans="27:31" ht="14.4">
      <c r="AA2263"/>
      <c r="AB2263"/>
      <c r="AC2263"/>
      <c r="AD2263"/>
      <c r="AE2263"/>
    </row>
    <row r="2264" spans="27:31" ht="14.4">
      <c r="AA2264"/>
      <c r="AB2264"/>
      <c r="AC2264"/>
      <c r="AD2264"/>
      <c r="AE2264"/>
    </row>
    <row r="2265" spans="27:31" ht="14.4">
      <c r="AA2265"/>
      <c r="AB2265"/>
      <c r="AC2265"/>
      <c r="AD2265"/>
      <c r="AE2265"/>
    </row>
    <row r="2266" spans="27:31" ht="14.4">
      <c r="AA2266"/>
      <c r="AB2266"/>
      <c r="AC2266"/>
      <c r="AD2266"/>
      <c r="AE2266"/>
    </row>
    <row r="2267" spans="27:31" ht="14.4">
      <c r="AA2267"/>
      <c r="AB2267"/>
      <c r="AC2267"/>
      <c r="AD2267"/>
      <c r="AE2267"/>
    </row>
    <row r="2268" spans="27:31" ht="14.4">
      <c r="AA2268"/>
      <c r="AB2268"/>
      <c r="AC2268"/>
      <c r="AD2268"/>
      <c r="AE2268"/>
    </row>
    <row r="2269" spans="27:31" ht="14.4">
      <c r="AA2269"/>
      <c r="AB2269"/>
      <c r="AC2269"/>
      <c r="AD2269"/>
      <c r="AE2269"/>
    </row>
    <row r="2270" spans="27:31" ht="14.4">
      <c r="AA2270"/>
      <c r="AB2270"/>
      <c r="AC2270"/>
      <c r="AD2270"/>
      <c r="AE2270"/>
    </row>
    <row r="2271" spans="27:31" ht="14.4">
      <c r="AA2271"/>
      <c r="AB2271"/>
      <c r="AC2271"/>
      <c r="AD2271"/>
      <c r="AE2271"/>
    </row>
    <row r="2272" spans="27:31" ht="14.4">
      <c r="AA2272"/>
      <c r="AB2272"/>
      <c r="AC2272"/>
      <c r="AD2272"/>
      <c r="AE2272"/>
    </row>
    <row r="2273" spans="27:31" ht="14.4">
      <c r="AA2273"/>
      <c r="AB2273"/>
      <c r="AC2273"/>
      <c r="AD2273"/>
      <c r="AE2273"/>
    </row>
    <row r="2274" spans="27:31" ht="14.4">
      <c r="AA2274"/>
      <c r="AB2274"/>
      <c r="AC2274"/>
      <c r="AD2274"/>
      <c r="AE2274"/>
    </row>
    <row r="2275" spans="27:31" ht="14.4">
      <c r="AA2275"/>
      <c r="AB2275"/>
      <c r="AC2275"/>
      <c r="AD2275"/>
      <c r="AE2275"/>
    </row>
    <row r="2276" spans="27:31" ht="14.4">
      <c r="AA2276"/>
      <c r="AB2276"/>
      <c r="AC2276"/>
      <c r="AD2276"/>
      <c r="AE2276"/>
    </row>
    <row r="2277" spans="27:31" ht="14.4">
      <c r="AA2277"/>
      <c r="AB2277"/>
      <c r="AC2277"/>
      <c r="AD2277"/>
      <c r="AE2277"/>
    </row>
    <row r="2278" spans="27:31" ht="14.4">
      <c r="AA2278"/>
      <c r="AB2278"/>
      <c r="AC2278"/>
      <c r="AD2278"/>
      <c r="AE2278"/>
    </row>
    <row r="2279" spans="27:31" ht="14.4">
      <c r="AA2279"/>
      <c r="AB2279"/>
      <c r="AC2279"/>
      <c r="AD2279"/>
      <c r="AE2279"/>
    </row>
    <row r="2280" spans="27:31" ht="14.4">
      <c r="AA2280"/>
      <c r="AB2280"/>
      <c r="AC2280"/>
      <c r="AD2280"/>
      <c r="AE2280"/>
    </row>
    <row r="2281" spans="27:31" ht="14.4">
      <c r="AA2281"/>
      <c r="AB2281"/>
      <c r="AC2281"/>
      <c r="AD2281"/>
      <c r="AE2281"/>
    </row>
    <row r="2282" spans="27:31" ht="14.4">
      <c r="AA2282"/>
      <c r="AB2282"/>
      <c r="AC2282"/>
      <c r="AD2282"/>
      <c r="AE2282"/>
    </row>
    <row r="2283" spans="27:31" ht="14.4">
      <c r="AA2283"/>
      <c r="AB2283"/>
      <c r="AC2283"/>
      <c r="AD2283"/>
      <c r="AE2283"/>
    </row>
    <row r="2284" spans="27:31" ht="14.4">
      <c r="AA2284"/>
      <c r="AB2284"/>
      <c r="AC2284"/>
      <c r="AD2284"/>
      <c r="AE2284"/>
    </row>
    <row r="2285" spans="27:31" ht="14.4">
      <c r="AA2285"/>
      <c r="AB2285"/>
      <c r="AC2285"/>
      <c r="AD2285"/>
      <c r="AE2285"/>
    </row>
    <row r="2286" spans="27:31" ht="14.4">
      <c r="AA2286"/>
      <c r="AB2286"/>
      <c r="AC2286"/>
      <c r="AD2286"/>
      <c r="AE2286"/>
    </row>
    <row r="2287" spans="27:31" ht="14.4">
      <c r="AA2287"/>
      <c r="AB2287"/>
      <c r="AC2287"/>
      <c r="AD2287"/>
      <c r="AE2287"/>
    </row>
    <row r="2288" spans="27:31" ht="14.4">
      <c r="AA2288"/>
      <c r="AB2288"/>
      <c r="AC2288"/>
      <c r="AD2288"/>
      <c r="AE2288"/>
    </row>
    <row r="2289" spans="27:31" ht="14.4">
      <c r="AA2289"/>
      <c r="AB2289"/>
      <c r="AC2289"/>
      <c r="AD2289"/>
      <c r="AE2289"/>
    </row>
    <row r="2290" spans="27:31" ht="14.4">
      <c r="AA2290"/>
      <c r="AB2290"/>
      <c r="AC2290"/>
      <c r="AD2290"/>
      <c r="AE2290"/>
    </row>
    <row r="2291" spans="27:31" ht="14.4">
      <c r="AA2291"/>
      <c r="AB2291"/>
      <c r="AC2291"/>
      <c r="AD2291"/>
      <c r="AE2291"/>
    </row>
    <row r="2292" spans="27:31" ht="14.4">
      <c r="AA2292"/>
      <c r="AB2292"/>
      <c r="AC2292"/>
      <c r="AD2292"/>
      <c r="AE2292"/>
    </row>
    <row r="2293" spans="27:31" ht="14.4">
      <c r="AA2293"/>
      <c r="AB2293"/>
      <c r="AC2293"/>
      <c r="AD2293"/>
      <c r="AE2293"/>
    </row>
    <row r="2294" spans="27:31" ht="14.4">
      <c r="AA2294"/>
      <c r="AB2294"/>
      <c r="AC2294"/>
      <c r="AD2294"/>
      <c r="AE2294"/>
    </row>
    <row r="2295" spans="27:31" ht="14.4">
      <c r="AA2295"/>
      <c r="AB2295"/>
      <c r="AC2295"/>
      <c r="AD2295"/>
      <c r="AE2295"/>
    </row>
    <row r="2296" spans="27:31" ht="14.4">
      <c r="AA2296"/>
      <c r="AB2296"/>
      <c r="AC2296"/>
      <c r="AD2296"/>
      <c r="AE2296"/>
    </row>
    <row r="2297" spans="27:31" ht="14.4">
      <c r="AA2297"/>
      <c r="AB2297"/>
      <c r="AC2297"/>
      <c r="AD2297"/>
      <c r="AE2297"/>
    </row>
    <row r="2298" spans="27:31" ht="14.4">
      <c r="AA2298"/>
      <c r="AB2298"/>
      <c r="AC2298"/>
      <c r="AD2298"/>
      <c r="AE2298"/>
    </row>
    <row r="2299" spans="27:31" ht="14.4">
      <c r="AA2299"/>
      <c r="AB2299"/>
      <c r="AC2299"/>
      <c r="AD2299"/>
      <c r="AE2299"/>
    </row>
    <row r="2300" spans="27:31" ht="14.4">
      <c r="AA2300"/>
      <c r="AB2300"/>
      <c r="AC2300"/>
      <c r="AD2300"/>
      <c r="AE2300"/>
    </row>
    <row r="2301" spans="27:31" ht="14.4">
      <c r="AA2301"/>
      <c r="AB2301"/>
      <c r="AC2301"/>
      <c r="AD2301"/>
      <c r="AE2301"/>
    </row>
    <row r="2302" spans="27:31" ht="14.4">
      <c r="AA2302"/>
      <c r="AB2302"/>
      <c r="AC2302"/>
      <c r="AD2302"/>
      <c r="AE2302"/>
    </row>
    <row r="2303" spans="27:31" ht="14.4">
      <c r="AA2303"/>
      <c r="AB2303"/>
      <c r="AC2303"/>
      <c r="AD2303"/>
      <c r="AE2303"/>
    </row>
    <row r="2304" spans="27:31" ht="14.4">
      <c r="AA2304"/>
      <c r="AB2304"/>
      <c r="AC2304"/>
      <c r="AD2304"/>
      <c r="AE2304"/>
    </row>
    <row r="2305" spans="27:31" ht="14.4">
      <c r="AA2305"/>
      <c r="AB2305"/>
      <c r="AC2305"/>
      <c r="AD2305"/>
      <c r="AE2305"/>
    </row>
    <row r="2306" spans="27:31" ht="14.4">
      <c r="AA2306"/>
      <c r="AB2306"/>
      <c r="AC2306"/>
      <c r="AD2306"/>
      <c r="AE2306"/>
    </row>
    <row r="2307" spans="27:31" ht="14.4">
      <c r="AA2307"/>
      <c r="AB2307"/>
      <c r="AC2307"/>
      <c r="AD2307"/>
      <c r="AE2307"/>
    </row>
    <row r="2308" spans="27:31" ht="14.4">
      <c r="AA2308"/>
      <c r="AB2308"/>
      <c r="AC2308"/>
      <c r="AD2308"/>
      <c r="AE2308"/>
    </row>
    <row r="2309" spans="27:31" ht="14.4">
      <c r="AA2309"/>
      <c r="AB2309"/>
      <c r="AC2309"/>
      <c r="AD2309"/>
      <c r="AE2309"/>
    </row>
    <row r="2310" spans="27:31" ht="14.4">
      <c r="AA2310"/>
      <c r="AB2310"/>
      <c r="AC2310"/>
      <c r="AD2310"/>
      <c r="AE2310"/>
    </row>
    <row r="2311" spans="27:31" ht="14.4">
      <c r="AA2311"/>
      <c r="AB2311"/>
      <c r="AC2311"/>
      <c r="AD2311"/>
      <c r="AE2311"/>
    </row>
    <row r="2312" spans="27:31" ht="14.4">
      <c r="AA2312"/>
      <c r="AB2312"/>
      <c r="AC2312"/>
      <c r="AD2312"/>
      <c r="AE2312"/>
    </row>
    <row r="2313" spans="27:31" ht="14.4">
      <c r="AA2313"/>
      <c r="AB2313"/>
      <c r="AC2313"/>
      <c r="AD2313"/>
      <c r="AE2313"/>
    </row>
    <row r="2314" spans="27:31" ht="14.4">
      <c r="AA2314"/>
      <c r="AB2314"/>
      <c r="AC2314"/>
      <c r="AD2314"/>
      <c r="AE2314"/>
    </row>
    <row r="2315" spans="27:31" ht="14.4">
      <c r="AA2315"/>
      <c r="AB2315"/>
      <c r="AC2315"/>
      <c r="AD2315"/>
      <c r="AE2315"/>
    </row>
    <row r="2316" spans="27:31" ht="14.4">
      <c r="AA2316"/>
      <c r="AB2316"/>
      <c r="AC2316"/>
      <c r="AD2316"/>
      <c r="AE2316"/>
    </row>
    <row r="2317" spans="27:31" ht="14.4">
      <c r="AA2317"/>
      <c r="AB2317"/>
      <c r="AC2317"/>
      <c r="AD2317"/>
      <c r="AE2317"/>
    </row>
    <row r="2318" spans="27:31" ht="14.4">
      <c r="AA2318"/>
      <c r="AB2318"/>
      <c r="AC2318"/>
      <c r="AD2318"/>
      <c r="AE2318"/>
    </row>
    <row r="2319" spans="27:31" ht="14.4">
      <c r="AA2319"/>
      <c r="AB2319"/>
      <c r="AC2319"/>
      <c r="AD2319"/>
      <c r="AE2319"/>
    </row>
    <row r="2320" spans="27:31" ht="14.4">
      <c r="AA2320"/>
      <c r="AB2320"/>
      <c r="AC2320"/>
      <c r="AD2320"/>
      <c r="AE2320"/>
    </row>
    <row r="2321" spans="27:31" ht="14.4">
      <c r="AA2321"/>
      <c r="AB2321"/>
      <c r="AC2321"/>
      <c r="AD2321"/>
      <c r="AE2321"/>
    </row>
    <row r="2322" spans="27:31" ht="14.4">
      <c r="AA2322"/>
      <c r="AB2322"/>
      <c r="AC2322"/>
      <c r="AD2322"/>
      <c r="AE2322"/>
    </row>
    <row r="2323" spans="27:31" ht="14.4">
      <c r="AA2323"/>
      <c r="AB2323"/>
      <c r="AC2323"/>
      <c r="AD2323"/>
      <c r="AE2323"/>
    </row>
    <row r="2324" spans="27:31" ht="14.4">
      <c r="AA2324"/>
      <c r="AB2324"/>
      <c r="AC2324"/>
      <c r="AD2324"/>
      <c r="AE2324"/>
    </row>
    <row r="2325" spans="27:31" ht="14.4">
      <c r="AA2325"/>
      <c r="AB2325"/>
      <c r="AC2325"/>
      <c r="AD2325"/>
      <c r="AE2325"/>
    </row>
    <row r="2326" spans="27:31" ht="14.4">
      <c r="AA2326"/>
      <c r="AB2326"/>
      <c r="AC2326"/>
      <c r="AD2326"/>
      <c r="AE2326"/>
    </row>
    <row r="2327" spans="27:31" ht="14.4">
      <c r="AA2327"/>
      <c r="AB2327"/>
      <c r="AC2327"/>
      <c r="AD2327"/>
      <c r="AE2327"/>
    </row>
    <row r="2328" spans="27:31" ht="14.4">
      <c r="AA2328"/>
      <c r="AB2328"/>
      <c r="AC2328"/>
      <c r="AD2328"/>
      <c r="AE2328"/>
    </row>
    <row r="2329" spans="27:31" ht="14.4">
      <c r="AA2329"/>
      <c r="AB2329"/>
      <c r="AC2329"/>
      <c r="AD2329"/>
      <c r="AE2329"/>
    </row>
    <row r="2330" spans="27:31" ht="14.4">
      <c r="AA2330"/>
      <c r="AB2330"/>
      <c r="AC2330"/>
      <c r="AD2330"/>
      <c r="AE2330"/>
    </row>
    <row r="2331" spans="27:31" ht="14.4">
      <c r="AA2331"/>
      <c r="AB2331"/>
      <c r="AC2331"/>
      <c r="AD2331"/>
      <c r="AE2331"/>
    </row>
    <row r="2332" spans="27:31" ht="14.4">
      <c r="AA2332"/>
      <c r="AB2332"/>
      <c r="AC2332"/>
      <c r="AD2332"/>
      <c r="AE2332"/>
    </row>
    <row r="2333" spans="27:31" ht="14.4">
      <c r="AA2333"/>
      <c r="AB2333"/>
      <c r="AC2333"/>
      <c r="AD2333"/>
      <c r="AE2333"/>
    </row>
    <row r="2334" spans="27:31" ht="14.4">
      <c r="AA2334"/>
      <c r="AB2334"/>
      <c r="AC2334"/>
      <c r="AD2334"/>
      <c r="AE2334"/>
    </row>
    <row r="2335" spans="27:31" ht="14.4">
      <c r="AA2335"/>
      <c r="AB2335"/>
      <c r="AC2335"/>
      <c r="AD2335"/>
      <c r="AE2335"/>
    </row>
    <row r="2336" spans="27:31" ht="14.4">
      <c r="AA2336"/>
      <c r="AB2336"/>
      <c r="AC2336"/>
      <c r="AD2336"/>
      <c r="AE2336"/>
    </row>
    <row r="2337" spans="27:31" ht="14.4">
      <c r="AA2337"/>
      <c r="AB2337"/>
      <c r="AC2337"/>
      <c r="AD2337"/>
      <c r="AE2337"/>
    </row>
    <row r="2338" spans="27:31" ht="14.4">
      <c r="AA2338"/>
      <c r="AB2338"/>
      <c r="AC2338"/>
      <c r="AD2338"/>
      <c r="AE2338"/>
    </row>
    <row r="2339" spans="27:31" ht="14.4">
      <c r="AA2339"/>
      <c r="AB2339"/>
      <c r="AC2339"/>
      <c r="AD2339"/>
      <c r="AE2339"/>
    </row>
    <row r="2340" spans="27:31" ht="14.4">
      <c r="AA2340"/>
      <c r="AB2340"/>
      <c r="AC2340"/>
      <c r="AD2340"/>
      <c r="AE2340"/>
    </row>
    <row r="2341" spans="27:31" ht="14.4">
      <c r="AA2341"/>
      <c r="AB2341"/>
      <c r="AC2341"/>
      <c r="AD2341"/>
      <c r="AE2341"/>
    </row>
    <row r="2342" spans="27:31" ht="14.4">
      <c r="AA2342"/>
      <c r="AB2342"/>
      <c r="AC2342"/>
      <c r="AD2342"/>
      <c r="AE2342"/>
    </row>
    <row r="2343" spans="27:31" ht="14.4">
      <c r="AA2343"/>
      <c r="AB2343"/>
      <c r="AC2343"/>
      <c r="AD2343"/>
      <c r="AE2343"/>
    </row>
    <row r="2344" spans="27:31" ht="14.4">
      <c r="AA2344"/>
      <c r="AB2344"/>
      <c r="AC2344"/>
      <c r="AD2344"/>
      <c r="AE2344"/>
    </row>
    <row r="2345" spans="27:31" ht="14.4">
      <c r="AA2345"/>
      <c r="AB2345"/>
      <c r="AC2345"/>
      <c r="AD2345"/>
      <c r="AE2345"/>
    </row>
    <row r="2346" spans="27:31" ht="14.4">
      <c r="AA2346"/>
      <c r="AB2346"/>
      <c r="AC2346"/>
      <c r="AD2346"/>
      <c r="AE2346"/>
    </row>
    <row r="2347" spans="27:31" ht="14.4">
      <c r="AA2347"/>
      <c r="AB2347"/>
      <c r="AC2347"/>
      <c r="AD2347"/>
      <c r="AE2347"/>
    </row>
    <row r="2348" spans="27:31" ht="14.4">
      <c r="AA2348"/>
      <c r="AB2348"/>
      <c r="AC2348"/>
      <c r="AD2348"/>
      <c r="AE2348"/>
    </row>
    <row r="2349" spans="27:31" ht="14.4">
      <c r="AA2349"/>
      <c r="AB2349"/>
      <c r="AC2349"/>
      <c r="AD2349"/>
      <c r="AE2349"/>
    </row>
    <row r="2350" spans="27:31" ht="14.4">
      <c r="AA2350"/>
      <c r="AB2350"/>
      <c r="AC2350"/>
      <c r="AD2350"/>
      <c r="AE2350"/>
    </row>
    <row r="2351" spans="27:31" ht="14.4">
      <c r="AA2351"/>
      <c r="AB2351"/>
      <c r="AC2351"/>
      <c r="AD2351"/>
      <c r="AE2351"/>
    </row>
    <row r="2352" spans="27:31" ht="14.4">
      <c r="AA2352"/>
      <c r="AB2352"/>
      <c r="AC2352"/>
      <c r="AD2352"/>
      <c r="AE2352"/>
    </row>
    <row r="2353" spans="27:31" ht="14.4">
      <c r="AA2353"/>
      <c r="AB2353"/>
      <c r="AC2353"/>
      <c r="AD2353"/>
      <c r="AE2353"/>
    </row>
    <row r="2354" spans="27:31" ht="14.4">
      <c r="AA2354"/>
      <c r="AB2354"/>
      <c r="AC2354"/>
      <c r="AD2354"/>
      <c r="AE2354"/>
    </row>
    <row r="2355" spans="27:31" ht="14.4">
      <c r="AA2355"/>
      <c r="AB2355"/>
      <c r="AC2355"/>
      <c r="AD2355"/>
      <c r="AE2355"/>
    </row>
    <row r="2356" spans="27:31" ht="14.4">
      <c r="AA2356"/>
      <c r="AB2356"/>
      <c r="AC2356"/>
      <c r="AD2356"/>
      <c r="AE2356"/>
    </row>
    <row r="2357" spans="27:31" ht="14.4">
      <c r="AA2357"/>
      <c r="AB2357"/>
      <c r="AC2357"/>
      <c r="AD2357"/>
      <c r="AE2357"/>
    </row>
    <row r="2358" spans="27:31" ht="14.4">
      <c r="AA2358"/>
      <c r="AB2358"/>
      <c r="AC2358"/>
      <c r="AD2358"/>
      <c r="AE2358"/>
    </row>
    <row r="2359" spans="27:31" ht="14.4">
      <c r="AA2359"/>
      <c r="AB2359"/>
      <c r="AC2359"/>
      <c r="AD2359"/>
      <c r="AE2359"/>
    </row>
    <row r="2360" spans="27:31" ht="14.4">
      <c r="AA2360"/>
      <c r="AB2360"/>
      <c r="AC2360"/>
      <c r="AD2360"/>
      <c r="AE2360"/>
    </row>
    <row r="2361" spans="27:31" ht="14.4">
      <c r="AA2361"/>
      <c r="AB2361"/>
      <c r="AC2361"/>
      <c r="AD2361"/>
      <c r="AE2361"/>
    </row>
    <row r="2362" spans="27:31" ht="14.4">
      <c r="AA2362"/>
      <c r="AB2362"/>
      <c r="AC2362"/>
      <c r="AD2362"/>
      <c r="AE2362"/>
    </row>
    <row r="2363" spans="27:31" ht="14.4">
      <c r="AA2363"/>
      <c r="AB2363"/>
      <c r="AC2363"/>
      <c r="AD2363"/>
      <c r="AE2363"/>
    </row>
    <row r="2364" spans="27:31" ht="14.4">
      <c r="AA2364"/>
      <c r="AB2364"/>
      <c r="AC2364"/>
      <c r="AD2364"/>
      <c r="AE2364"/>
    </row>
    <row r="2365" spans="27:31" ht="14.4">
      <c r="AA2365"/>
      <c r="AB2365"/>
      <c r="AC2365"/>
      <c r="AD2365"/>
      <c r="AE2365"/>
    </row>
    <row r="2366" spans="27:31" ht="14.4">
      <c r="AA2366"/>
      <c r="AB2366"/>
      <c r="AC2366"/>
      <c r="AD2366"/>
      <c r="AE2366"/>
    </row>
    <row r="2367" spans="27:31" ht="14.4">
      <c r="AA2367"/>
      <c r="AB2367"/>
      <c r="AC2367"/>
      <c r="AD2367"/>
      <c r="AE2367"/>
    </row>
    <row r="2368" spans="27:31" ht="14.4">
      <c r="AA2368"/>
      <c r="AB2368"/>
      <c r="AC2368"/>
      <c r="AD2368"/>
      <c r="AE2368"/>
    </row>
    <row r="2369" spans="27:31" ht="14.4">
      <c r="AA2369"/>
      <c r="AB2369"/>
      <c r="AC2369"/>
      <c r="AD2369"/>
      <c r="AE2369"/>
    </row>
    <row r="2370" spans="27:31" ht="14.4">
      <c r="AA2370"/>
      <c r="AB2370"/>
      <c r="AC2370"/>
      <c r="AD2370"/>
      <c r="AE2370"/>
    </row>
    <row r="2371" spans="27:31" ht="14.4">
      <c r="AA2371"/>
      <c r="AB2371"/>
      <c r="AC2371"/>
      <c r="AD2371"/>
      <c r="AE2371"/>
    </row>
    <row r="2372" spans="27:31" ht="14.4">
      <c r="AA2372"/>
      <c r="AB2372"/>
      <c r="AC2372"/>
      <c r="AD2372"/>
      <c r="AE2372"/>
    </row>
    <row r="2373" spans="27:31" ht="14.4">
      <c r="AA2373"/>
      <c r="AB2373"/>
      <c r="AC2373"/>
      <c r="AD2373"/>
      <c r="AE2373"/>
    </row>
    <row r="2374" spans="27:31" ht="14.4">
      <c r="AA2374"/>
      <c r="AB2374"/>
      <c r="AC2374"/>
      <c r="AD2374"/>
      <c r="AE2374"/>
    </row>
    <row r="2375" spans="27:31" ht="14.4">
      <c r="AA2375"/>
      <c r="AB2375"/>
      <c r="AC2375"/>
      <c r="AD2375"/>
      <c r="AE2375"/>
    </row>
    <row r="2376" spans="27:31" ht="14.4">
      <c r="AA2376"/>
      <c r="AB2376"/>
      <c r="AC2376"/>
      <c r="AD2376"/>
      <c r="AE2376"/>
    </row>
    <row r="2377" spans="27:31" ht="14.4">
      <c r="AA2377"/>
      <c r="AB2377"/>
      <c r="AC2377"/>
      <c r="AD2377"/>
      <c r="AE2377"/>
    </row>
    <row r="2378" spans="27:31" ht="14.4">
      <c r="AA2378"/>
      <c r="AB2378"/>
      <c r="AC2378"/>
      <c r="AD2378"/>
      <c r="AE2378"/>
    </row>
    <row r="2379" spans="27:31" ht="14.4">
      <c r="AA2379"/>
      <c r="AB2379"/>
      <c r="AC2379"/>
      <c r="AD2379"/>
      <c r="AE2379"/>
    </row>
    <row r="2380" spans="27:31" ht="14.4">
      <c r="AA2380"/>
      <c r="AB2380"/>
      <c r="AC2380"/>
      <c r="AD2380"/>
      <c r="AE2380"/>
    </row>
    <row r="2381" spans="27:31" ht="14.4">
      <c r="AA2381"/>
      <c r="AB2381"/>
      <c r="AC2381"/>
      <c r="AD2381"/>
      <c r="AE2381"/>
    </row>
    <row r="2382" spans="27:31" ht="14.4">
      <c r="AA2382"/>
      <c r="AB2382"/>
      <c r="AC2382"/>
      <c r="AD2382"/>
      <c r="AE2382"/>
    </row>
    <row r="2383" spans="27:31" ht="14.4">
      <c r="AA2383"/>
      <c r="AB2383"/>
      <c r="AC2383"/>
      <c r="AD2383"/>
      <c r="AE2383"/>
    </row>
    <row r="2384" spans="27:31" ht="14.4">
      <c r="AA2384"/>
      <c r="AB2384"/>
      <c r="AC2384"/>
      <c r="AD2384"/>
      <c r="AE2384"/>
    </row>
    <row r="2385" spans="27:31" ht="14.4">
      <c r="AA2385"/>
      <c r="AB2385"/>
      <c r="AC2385"/>
      <c r="AD2385"/>
      <c r="AE2385"/>
    </row>
    <row r="2386" spans="27:31" ht="14.4">
      <c r="AA2386"/>
      <c r="AB2386"/>
      <c r="AC2386"/>
      <c r="AD2386"/>
      <c r="AE2386"/>
    </row>
    <row r="2387" spans="27:31" ht="14.4">
      <c r="AA2387"/>
      <c r="AB2387"/>
      <c r="AC2387"/>
      <c r="AD2387"/>
      <c r="AE2387"/>
    </row>
    <row r="2388" spans="27:31" ht="14.4">
      <c r="AA2388"/>
      <c r="AB2388"/>
      <c r="AC2388"/>
      <c r="AD2388"/>
      <c r="AE2388"/>
    </row>
    <row r="2389" spans="27:31" ht="14.4">
      <c r="AA2389"/>
      <c r="AB2389"/>
      <c r="AC2389"/>
      <c r="AD2389"/>
      <c r="AE2389"/>
    </row>
    <row r="2390" spans="27:31" ht="14.4">
      <c r="AA2390"/>
      <c r="AB2390"/>
      <c r="AC2390"/>
      <c r="AD2390"/>
      <c r="AE2390"/>
    </row>
    <row r="2391" spans="27:31" ht="14.4">
      <c r="AA2391"/>
      <c r="AB2391"/>
      <c r="AC2391"/>
      <c r="AD2391"/>
      <c r="AE2391"/>
    </row>
    <row r="2392" spans="27:31" ht="14.4">
      <c r="AA2392"/>
      <c r="AB2392"/>
      <c r="AC2392"/>
      <c r="AD2392"/>
      <c r="AE2392"/>
    </row>
    <row r="2393" spans="27:31" ht="14.4">
      <c r="AA2393"/>
      <c r="AB2393"/>
      <c r="AC2393"/>
      <c r="AD2393"/>
      <c r="AE2393"/>
    </row>
    <row r="2394" spans="27:31" ht="14.4">
      <c r="AA2394"/>
      <c r="AB2394"/>
      <c r="AC2394"/>
      <c r="AD2394"/>
      <c r="AE2394"/>
    </row>
    <row r="2395" spans="27:31" ht="14.4">
      <c r="AA2395"/>
      <c r="AB2395"/>
      <c r="AC2395"/>
      <c r="AD2395"/>
      <c r="AE2395"/>
    </row>
    <row r="2396" spans="27:31" ht="14.4">
      <c r="AA2396"/>
      <c r="AB2396"/>
      <c r="AC2396"/>
      <c r="AD2396"/>
      <c r="AE2396"/>
    </row>
    <row r="2397" spans="27:31" ht="14.4">
      <c r="AA2397"/>
      <c r="AB2397"/>
      <c r="AC2397"/>
      <c r="AD2397"/>
      <c r="AE2397"/>
    </row>
    <row r="2398" spans="27:31" ht="14.4">
      <c r="AA2398"/>
      <c r="AB2398"/>
      <c r="AC2398"/>
      <c r="AD2398"/>
      <c r="AE2398"/>
    </row>
    <row r="2399" spans="27:31" ht="14.4">
      <c r="AA2399"/>
      <c r="AB2399"/>
      <c r="AC2399"/>
      <c r="AD2399"/>
      <c r="AE2399"/>
    </row>
    <row r="2400" spans="27:31" ht="14.4">
      <c r="AA2400"/>
      <c r="AB2400"/>
      <c r="AC2400"/>
      <c r="AD2400"/>
      <c r="AE2400"/>
    </row>
    <row r="2401" spans="27:31" ht="14.4">
      <c r="AA2401"/>
      <c r="AB2401"/>
      <c r="AC2401"/>
      <c r="AD2401"/>
      <c r="AE2401"/>
    </row>
    <row r="2402" spans="27:31" ht="14.4">
      <c r="AA2402"/>
      <c r="AB2402"/>
      <c r="AC2402"/>
      <c r="AD2402"/>
      <c r="AE2402"/>
    </row>
    <row r="2403" spans="27:31" ht="14.4">
      <c r="AA2403"/>
      <c r="AB2403"/>
      <c r="AC2403"/>
      <c r="AD2403"/>
      <c r="AE2403"/>
    </row>
    <row r="2404" spans="27:31" ht="14.4">
      <c r="AA2404"/>
      <c r="AB2404"/>
      <c r="AC2404"/>
      <c r="AD2404"/>
      <c r="AE2404"/>
    </row>
    <row r="2405" spans="27:31" ht="14.4">
      <c r="AA2405"/>
      <c r="AB2405"/>
      <c r="AC2405"/>
      <c r="AD2405"/>
      <c r="AE2405"/>
    </row>
    <row r="2406" spans="27:31" ht="14.4">
      <c r="AA2406"/>
      <c r="AB2406"/>
      <c r="AC2406"/>
      <c r="AD2406"/>
      <c r="AE2406"/>
    </row>
    <row r="2407" spans="27:31" ht="14.4">
      <c r="AA2407"/>
      <c r="AB2407"/>
      <c r="AC2407"/>
      <c r="AD2407"/>
      <c r="AE2407"/>
    </row>
    <row r="2408" spans="27:31" ht="14.4">
      <c r="AA2408"/>
      <c r="AB2408"/>
      <c r="AC2408"/>
      <c r="AD2408"/>
      <c r="AE2408"/>
    </row>
    <row r="2409" spans="27:31" ht="14.4">
      <c r="AA2409"/>
      <c r="AB2409"/>
      <c r="AC2409"/>
      <c r="AD2409"/>
      <c r="AE2409"/>
    </row>
    <row r="2410" spans="27:31" ht="14.4">
      <c r="AA2410"/>
      <c r="AB2410"/>
      <c r="AC2410"/>
      <c r="AD2410"/>
      <c r="AE2410"/>
    </row>
    <row r="2411" spans="27:31" ht="14.4">
      <c r="AA2411"/>
      <c r="AB2411"/>
      <c r="AC2411"/>
      <c r="AD2411"/>
      <c r="AE2411"/>
    </row>
    <row r="2412" spans="27:31" ht="14.4">
      <c r="AA2412"/>
      <c r="AB2412"/>
      <c r="AC2412"/>
      <c r="AD2412"/>
      <c r="AE2412"/>
    </row>
    <row r="2413" spans="27:31" ht="14.4">
      <c r="AA2413"/>
      <c r="AB2413"/>
      <c r="AC2413"/>
      <c r="AD2413"/>
      <c r="AE2413"/>
    </row>
    <row r="2414" spans="27:31" ht="14.4">
      <c r="AA2414"/>
      <c r="AB2414"/>
      <c r="AC2414"/>
      <c r="AD2414"/>
      <c r="AE2414"/>
    </row>
    <row r="2415" spans="27:31" ht="14.4">
      <c r="AA2415"/>
      <c r="AB2415"/>
      <c r="AC2415"/>
      <c r="AD2415"/>
      <c r="AE2415"/>
    </row>
    <row r="2416" spans="27:31" ht="14.4">
      <c r="AA2416"/>
      <c r="AB2416"/>
      <c r="AC2416"/>
      <c r="AD2416"/>
      <c r="AE2416"/>
    </row>
    <row r="2417" spans="27:31" ht="14.4">
      <c r="AA2417"/>
      <c r="AB2417"/>
      <c r="AC2417"/>
      <c r="AD2417"/>
      <c r="AE2417"/>
    </row>
    <row r="2418" spans="27:31" ht="14.4">
      <c r="AA2418"/>
      <c r="AB2418"/>
      <c r="AC2418"/>
      <c r="AD2418"/>
      <c r="AE2418"/>
    </row>
    <row r="2419" spans="27:31" ht="14.4">
      <c r="AA2419"/>
      <c r="AB2419"/>
      <c r="AC2419"/>
      <c r="AD2419"/>
      <c r="AE2419"/>
    </row>
    <row r="2420" spans="27:31" ht="14.4">
      <c r="AA2420"/>
      <c r="AB2420"/>
      <c r="AC2420"/>
      <c r="AD2420"/>
      <c r="AE2420"/>
    </row>
    <row r="2421" spans="27:31" ht="14.4">
      <c r="AA2421"/>
      <c r="AB2421"/>
      <c r="AC2421"/>
      <c r="AD2421"/>
      <c r="AE2421"/>
    </row>
    <row r="2422" spans="27:31" ht="14.4">
      <c r="AA2422"/>
      <c r="AB2422"/>
      <c r="AC2422"/>
      <c r="AD2422"/>
      <c r="AE2422"/>
    </row>
    <row r="2423" spans="27:31" ht="14.4">
      <c r="AA2423"/>
      <c r="AB2423"/>
      <c r="AC2423"/>
      <c r="AD2423"/>
      <c r="AE2423"/>
    </row>
    <row r="2424" spans="27:31" ht="14.4">
      <c r="AA2424"/>
      <c r="AB2424"/>
      <c r="AC2424"/>
      <c r="AD2424"/>
      <c r="AE2424"/>
    </row>
    <row r="2425" spans="27:31" ht="14.4">
      <c r="AA2425"/>
      <c r="AB2425"/>
      <c r="AC2425"/>
      <c r="AD2425"/>
      <c r="AE2425"/>
    </row>
    <row r="2426" spans="27:31" ht="14.4">
      <c r="AA2426"/>
      <c r="AB2426"/>
      <c r="AC2426"/>
      <c r="AD2426"/>
      <c r="AE2426"/>
    </row>
    <row r="2427" spans="27:31" ht="14.4">
      <c r="AA2427"/>
      <c r="AB2427"/>
      <c r="AC2427"/>
      <c r="AD2427"/>
      <c r="AE2427"/>
    </row>
    <row r="2428" spans="27:31" ht="14.4">
      <c r="AA2428"/>
      <c r="AB2428"/>
      <c r="AC2428"/>
      <c r="AD2428"/>
      <c r="AE2428"/>
    </row>
    <row r="2429" spans="27:31" ht="14.4">
      <c r="AA2429"/>
      <c r="AB2429"/>
      <c r="AC2429"/>
      <c r="AD2429"/>
      <c r="AE2429"/>
    </row>
    <row r="2430" spans="27:31" ht="14.4">
      <c r="AA2430"/>
      <c r="AB2430"/>
      <c r="AC2430"/>
      <c r="AD2430"/>
      <c r="AE2430"/>
    </row>
    <row r="2431" spans="27:31" ht="14.4">
      <c r="AA2431"/>
      <c r="AB2431"/>
      <c r="AC2431"/>
      <c r="AD2431"/>
      <c r="AE2431"/>
    </row>
    <row r="2432" spans="27:31" ht="14.4">
      <c r="AA2432"/>
      <c r="AB2432"/>
      <c r="AC2432"/>
      <c r="AD2432"/>
      <c r="AE2432"/>
    </row>
    <row r="2433" spans="27:31" ht="14.4">
      <c r="AA2433"/>
      <c r="AB2433"/>
      <c r="AC2433"/>
      <c r="AD2433"/>
      <c r="AE2433"/>
    </row>
    <row r="2434" spans="27:31" ht="14.4">
      <c r="AA2434"/>
      <c r="AB2434"/>
      <c r="AC2434"/>
      <c r="AD2434"/>
      <c r="AE2434"/>
    </row>
    <row r="2435" spans="27:31" ht="14.4">
      <c r="AA2435"/>
      <c r="AB2435"/>
      <c r="AC2435"/>
      <c r="AD2435"/>
      <c r="AE2435"/>
    </row>
    <row r="2436" spans="27:31" ht="14.4">
      <c r="AA2436"/>
      <c r="AB2436"/>
      <c r="AC2436"/>
      <c r="AD2436"/>
      <c r="AE2436"/>
    </row>
    <row r="2437" spans="27:31" ht="14.4">
      <c r="AA2437"/>
      <c r="AB2437"/>
      <c r="AC2437"/>
      <c r="AD2437"/>
      <c r="AE2437"/>
    </row>
    <row r="2438" spans="27:31" ht="14.4">
      <c r="AA2438"/>
      <c r="AB2438"/>
      <c r="AC2438"/>
      <c r="AD2438"/>
      <c r="AE2438"/>
    </row>
    <row r="2439" spans="27:31" ht="14.4">
      <c r="AA2439"/>
      <c r="AB2439"/>
      <c r="AC2439"/>
      <c r="AD2439"/>
      <c r="AE2439"/>
    </row>
    <row r="2440" spans="27:31" ht="14.4">
      <c r="AA2440"/>
      <c r="AB2440"/>
      <c r="AC2440"/>
      <c r="AD2440"/>
      <c r="AE2440"/>
    </row>
    <row r="2441" spans="27:31" ht="14.4">
      <c r="AA2441"/>
      <c r="AB2441"/>
      <c r="AC2441"/>
      <c r="AD2441"/>
      <c r="AE2441"/>
    </row>
    <row r="2442" spans="27:31" ht="14.4">
      <c r="AA2442"/>
      <c r="AB2442"/>
      <c r="AC2442"/>
      <c r="AD2442"/>
      <c r="AE2442"/>
    </row>
    <row r="2443" spans="27:31" ht="14.4">
      <c r="AA2443"/>
      <c r="AB2443"/>
      <c r="AC2443"/>
      <c r="AD2443"/>
      <c r="AE2443"/>
    </row>
    <row r="2444" spans="27:31" ht="14.4">
      <c r="AA2444"/>
      <c r="AB2444"/>
      <c r="AC2444"/>
      <c r="AD2444"/>
      <c r="AE2444"/>
    </row>
    <row r="2445" spans="27:31" ht="14.4">
      <c r="AA2445"/>
      <c r="AB2445"/>
      <c r="AC2445"/>
      <c r="AD2445"/>
      <c r="AE2445"/>
    </row>
    <row r="2446" spans="27:31" ht="14.4">
      <c r="AA2446"/>
      <c r="AB2446"/>
      <c r="AC2446"/>
      <c r="AD2446"/>
      <c r="AE2446"/>
    </row>
    <row r="2447" spans="27:31" ht="14.4">
      <c r="AA2447"/>
      <c r="AB2447"/>
      <c r="AC2447"/>
      <c r="AD2447"/>
      <c r="AE2447"/>
    </row>
    <row r="2448" spans="27:31" ht="14.4">
      <c r="AA2448"/>
      <c r="AB2448"/>
      <c r="AC2448"/>
      <c r="AD2448"/>
      <c r="AE2448"/>
    </row>
    <row r="2449" spans="27:31" ht="14.4">
      <c r="AA2449"/>
      <c r="AB2449"/>
      <c r="AC2449"/>
      <c r="AD2449"/>
      <c r="AE2449"/>
    </row>
    <row r="2450" spans="27:31" ht="14.4">
      <c r="AA2450"/>
      <c r="AB2450"/>
      <c r="AC2450"/>
      <c r="AD2450"/>
      <c r="AE2450"/>
    </row>
    <row r="2451" spans="27:31" ht="14.4">
      <c r="AA2451"/>
      <c r="AB2451"/>
      <c r="AC2451"/>
      <c r="AD2451"/>
      <c r="AE2451"/>
    </row>
    <row r="2452" spans="27:31" ht="14.4">
      <c r="AA2452"/>
      <c r="AB2452"/>
      <c r="AC2452"/>
      <c r="AD2452"/>
      <c r="AE2452"/>
    </row>
    <row r="2453" spans="27:31" ht="14.4">
      <c r="AA2453"/>
      <c r="AB2453"/>
      <c r="AC2453"/>
      <c r="AD2453"/>
      <c r="AE2453"/>
    </row>
    <row r="2454" spans="27:31" ht="14.4">
      <c r="AA2454"/>
      <c r="AB2454"/>
      <c r="AC2454"/>
      <c r="AD2454"/>
      <c r="AE2454"/>
    </row>
    <row r="2455" spans="27:31" ht="14.4">
      <c r="AA2455"/>
      <c r="AB2455"/>
      <c r="AC2455"/>
      <c r="AD2455"/>
      <c r="AE2455"/>
    </row>
    <row r="2456" spans="27:31" ht="14.4">
      <c r="AA2456"/>
      <c r="AB2456"/>
      <c r="AC2456"/>
      <c r="AD2456"/>
      <c r="AE2456"/>
    </row>
    <row r="2457" spans="27:31" ht="14.4">
      <c r="AA2457"/>
      <c r="AB2457"/>
      <c r="AC2457"/>
      <c r="AD2457"/>
      <c r="AE2457"/>
    </row>
    <row r="2458" spans="27:31" ht="14.4">
      <c r="AA2458"/>
      <c r="AB2458"/>
      <c r="AC2458"/>
      <c r="AD2458"/>
      <c r="AE2458"/>
    </row>
    <row r="2459" spans="27:31" ht="14.4">
      <c r="AA2459"/>
      <c r="AB2459"/>
      <c r="AC2459"/>
      <c r="AD2459"/>
      <c r="AE2459"/>
    </row>
    <row r="2460" spans="27:31" ht="14.4">
      <c r="AA2460"/>
      <c r="AB2460"/>
      <c r="AC2460"/>
      <c r="AD2460"/>
      <c r="AE2460"/>
    </row>
    <row r="2461" spans="27:31" ht="14.4">
      <c r="AA2461"/>
      <c r="AB2461"/>
      <c r="AC2461"/>
      <c r="AD2461"/>
      <c r="AE2461"/>
    </row>
    <row r="2462" spans="27:31" ht="14.4">
      <c r="AA2462"/>
      <c r="AB2462"/>
      <c r="AC2462"/>
      <c r="AD2462"/>
      <c r="AE2462"/>
    </row>
    <row r="2463" spans="27:31" ht="14.4">
      <c r="AA2463"/>
      <c r="AB2463"/>
      <c r="AC2463"/>
      <c r="AD2463"/>
      <c r="AE2463"/>
    </row>
    <row r="2464" spans="27:31" ht="14.4">
      <c r="AA2464"/>
      <c r="AB2464"/>
      <c r="AC2464"/>
      <c r="AD2464"/>
      <c r="AE2464"/>
    </row>
    <row r="2465" spans="27:31" ht="14.4">
      <c r="AA2465"/>
      <c r="AB2465"/>
      <c r="AC2465"/>
      <c r="AD2465"/>
      <c r="AE2465"/>
    </row>
    <row r="2466" spans="27:31" ht="14.4">
      <c r="AA2466"/>
      <c r="AB2466"/>
      <c r="AC2466"/>
      <c r="AD2466"/>
      <c r="AE2466"/>
    </row>
    <row r="2467" spans="27:31" ht="14.4">
      <c r="AA2467"/>
      <c r="AB2467"/>
      <c r="AC2467"/>
      <c r="AD2467"/>
      <c r="AE2467"/>
    </row>
    <row r="2468" spans="27:31" ht="14.4">
      <c r="AA2468"/>
      <c r="AB2468"/>
      <c r="AC2468"/>
      <c r="AD2468"/>
      <c r="AE2468"/>
    </row>
    <row r="2469" spans="27:31" ht="14.4">
      <c r="AA2469"/>
      <c r="AB2469"/>
      <c r="AC2469"/>
      <c r="AD2469"/>
      <c r="AE2469"/>
    </row>
    <row r="2470" spans="27:31" ht="14.4">
      <c r="AA2470"/>
      <c r="AB2470"/>
      <c r="AC2470"/>
      <c r="AD2470"/>
      <c r="AE2470"/>
    </row>
    <row r="2471" spans="27:31" ht="14.4">
      <c r="AA2471"/>
      <c r="AB2471"/>
      <c r="AC2471"/>
      <c r="AD2471"/>
      <c r="AE2471"/>
    </row>
    <row r="2472" spans="27:31" ht="14.4">
      <c r="AA2472"/>
      <c r="AB2472"/>
      <c r="AC2472"/>
      <c r="AD2472"/>
      <c r="AE2472"/>
    </row>
    <row r="2473" spans="27:31" ht="14.4">
      <c r="AA2473"/>
      <c r="AB2473"/>
      <c r="AC2473"/>
      <c r="AD2473"/>
      <c r="AE2473"/>
    </row>
    <row r="2474" spans="27:31" ht="14.4">
      <c r="AA2474"/>
      <c r="AB2474"/>
      <c r="AC2474"/>
      <c r="AD2474"/>
      <c r="AE2474"/>
    </row>
    <row r="2475" spans="27:31" ht="14.4">
      <c r="AA2475"/>
      <c r="AB2475"/>
      <c r="AC2475"/>
      <c r="AD2475"/>
      <c r="AE2475"/>
    </row>
    <row r="2476" spans="27:31" ht="14.4">
      <c r="AA2476"/>
      <c r="AB2476"/>
      <c r="AC2476"/>
      <c r="AD2476"/>
      <c r="AE2476"/>
    </row>
    <row r="2477" spans="27:31" ht="14.4">
      <c r="AA2477"/>
      <c r="AB2477"/>
      <c r="AC2477"/>
      <c r="AD2477"/>
      <c r="AE2477"/>
    </row>
    <row r="2478" spans="27:31" ht="14.4">
      <c r="AA2478"/>
      <c r="AB2478"/>
      <c r="AC2478"/>
      <c r="AD2478"/>
      <c r="AE2478"/>
    </row>
    <row r="2479" spans="27:31" ht="14.4">
      <c r="AA2479"/>
      <c r="AB2479"/>
      <c r="AC2479"/>
      <c r="AD2479"/>
      <c r="AE2479"/>
    </row>
    <row r="2480" spans="27:31" ht="14.4">
      <c r="AA2480"/>
      <c r="AB2480"/>
      <c r="AC2480"/>
      <c r="AD2480"/>
      <c r="AE2480"/>
    </row>
    <row r="2481" spans="27:31" ht="14.4">
      <c r="AA2481"/>
      <c r="AB2481"/>
      <c r="AC2481"/>
      <c r="AD2481"/>
      <c r="AE2481"/>
    </row>
    <row r="2482" spans="27:31" ht="14.4">
      <c r="AA2482"/>
      <c r="AB2482"/>
      <c r="AC2482"/>
      <c r="AD2482"/>
      <c r="AE2482"/>
    </row>
    <row r="2483" spans="27:31" ht="14.4">
      <c r="AA2483"/>
      <c r="AB2483"/>
      <c r="AC2483"/>
      <c r="AD2483"/>
      <c r="AE2483"/>
    </row>
    <row r="2484" spans="27:31" ht="14.4">
      <c r="AA2484"/>
      <c r="AB2484"/>
      <c r="AC2484"/>
      <c r="AD2484"/>
      <c r="AE2484"/>
    </row>
    <row r="2485" spans="27:31" ht="14.4">
      <c r="AA2485"/>
      <c r="AB2485"/>
      <c r="AC2485"/>
      <c r="AD2485"/>
      <c r="AE2485"/>
    </row>
    <row r="2486" spans="27:31" ht="14.4">
      <c r="AA2486"/>
      <c r="AB2486"/>
      <c r="AC2486"/>
      <c r="AD2486"/>
      <c r="AE2486"/>
    </row>
    <row r="2487" spans="27:31" ht="14.4">
      <c r="AA2487"/>
      <c r="AB2487"/>
      <c r="AC2487"/>
      <c r="AD2487"/>
      <c r="AE2487"/>
    </row>
    <row r="2488" spans="27:31" ht="14.4">
      <c r="AA2488"/>
      <c r="AB2488"/>
      <c r="AC2488"/>
      <c r="AD2488"/>
      <c r="AE2488"/>
    </row>
    <row r="2489" spans="27:31" ht="14.4">
      <c r="AA2489"/>
      <c r="AB2489"/>
      <c r="AC2489"/>
      <c r="AD2489"/>
      <c r="AE2489"/>
    </row>
    <row r="2490" spans="27:31" ht="14.4">
      <c r="AA2490"/>
      <c r="AB2490"/>
      <c r="AC2490"/>
      <c r="AD2490"/>
      <c r="AE2490"/>
    </row>
    <row r="2491" spans="27:31" ht="14.4">
      <c r="AA2491"/>
      <c r="AB2491"/>
      <c r="AC2491"/>
      <c r="AD2491"/>
      <c r="AE2491"/>
    </row>
    <row r="2492" spans="27:31" ht="14.4">
      <c r="AA2492"/>
      <c r="AB2492"/>
      <c r="AC2492"/>
      <c r="AD2492"/>
      <c r="AE2492"/>
    </row>
    <row r="2493" spans="27:31" ht="14.4">
      <c r="AA2493"/>
      <c r="AB2493"/>
      <c r="AC2493"/>
      <c r="AD2493"/>
      <c r="AE2493"/>
    </row>
    <row r="2494" spans="27:31" ht="14.4">
      <c r="AA2494"/>
      <c r="AB2494"/>
      <c r="AC2494"/>
      <c r="AD2494"/>
      <c r="AE2494"/>
    </row>
    <row r="2495" spans="27:31" ht="14.4">
      <c r="AA2495"/>
      <c r="AB2495"/>
      <c r="AC2495"/>
      <c r="AD2495"/>
      <c r="AE2495"/>
    </row>
    <row r="2496" spans="27:31" ht="14.4">
      <c r="AA2496"/>
      <c r="AB2496"/>
      <c r="AC2496"/>
      <c r="AD2496"/>
      <c r="AE2496"/>
    </row>
    <row r="2497" spans="27:31" ht="14.4">
      <c r="AA2497"/>
      <c r="AB2497"/>
      <c r="AC2497"/>
      <c r="AD2497"/>
      <c r="AE2497"/>
    </row>
    <row r="2498" spans="27:31" ht="14.4">
      <c r="AA2498"/>
      <c r="AB2498"/>
      <c r="AC2498"/>
      <c r="AD2498"/>
      <c r="AE2498"/>
    </row>
    <row r="2499" spans="27:31" ht="14.4">
      <c r="AA2499"/>
      <c r="AB2499"/>
      <c r="AC2499"/>
      <c r="AD2499"/>
      <c r="AE2499"/>
    </row>
    <row r="2500" spans="27:31" ht="14.4">
      <c r="AA2500"/>
      <c r="AB2500"/>
      <c r="AC2500"/>
      <c r="AD2500"/>
      <c r="AE2500"/>
    </row>
    <row r="2501" spans="27:31" ht="14.4">
      <c r="AA2501"/>
      <c r="AB2501"/>
      <c r="AC2501"/>
      <c r="AD2501"/>
      <c r="AE2501"/>
    </row>
    <row r="2502" spans="27:31" ht="14.4">
      <c r="AA2502"/>
      <c r="AB2502"/>
      <c r="AC2502"/>
      <c r="AD2502"/>
      <c r="AE2502"/>
    </row>
    <row r="2503" spans="27:31" ht="14.4">
      <c r="AA2503"/>
      <c r="AB2503"/>
      <c r="AC2503"/>
      <c r="AD2503"/>
      <c r="AE2503"/>
    </row>
    <row r="2504" spans="27:31" ht="14.4">
      <c r="AA2504"/>
      <c r="AB2504"/>
      <c r="AC2504"/>
      <c r="AD2504"/>
      <c r="AE2504"/>
    </row>
    <row r="2505" spans="27:31" ht="14.4">
      <c r="AA2505"/>
      <c r="AB2505"/>
      <c r="AC2505"/>
      <c r="AD2505"/>
      <c r="AE2505"/>
    </row>
    <row r="2506" spans="27:31" ht="14.4">
      <c r="AA2506"/>
      <c r="AB2506"/>
      <c r="AC2506"/>
      <c r="AD2506"/>
      <c r="AE2506"/>
    </row>
    <row r="2507" spans="27:31" ht="14.4">
      <c r="AA2507"/>
      <c r="AB2507"/>
      <c r="AC2507"/>
      <c r="AD2507"/>
      <c r="AE2507"/>
    </row>
    <row r="2508" spans="27:31" ht="14.4">
      <c r="AA2508"/>
      <c r="AB2508"/>
      <c r="AC2508"/>
      <c r="AD2508"/>
      <c r="AE2508"/>
    </row>
    <row r="2509" spans="27:31" ht="14.4">
      <c r="AA2509"/>
      <c r="AB2509"/>
      <c r="AC2509"/>
      <c r="AD2509"/>
      <c r="AE2509"/>
    </row>
    <row r="2510" spans="27:31" ht="14.4">
      <c r="AA2510"/>
      <c r="AB2510"/>
      <c r="AC2510"/>
      <c r="AD2510"/>
      <c r="AE2510"/>
    </row>
    <row r="2511" spans="27:31" ht="14.4">
      <c r="AA2511"/>
      <c r="AB2511"/>
      <c r="AC2511"/>
      <c r="AD2511"/>
      <c r="AE2511"/>
    </row>
    <row r="2512" spans="27:31" ht="14.4">
      <c r="AA2512"/>
      <c r="AB2512"/>
      <c r="AC2512"/>
      <c r="AD2512"/>
      <c r="AE2512"/>
    </row>
    <row r="2513" spans="27:31" ht="14.4">
      <c r="AA2513"/>
      <c r="AB2513"/>
      <c r="AC2513"/>
      <c r="AD2513"/>
      <c r="AE2513"/>
    </row>
    <row r="2514" spans="27:31" ht="14.4">
      <c r="AA2514"/>
      <c r="AB2514"/>
      <c r="AC2514"/>
      <c r="AD2514"/>
      <c r="AE2514"/>
    </row>
    <row r="2515" spans="27:31" ht="14.4">
      <c r="AA2515"/>
      <c r="AB2515"/>
      <c r="AC2515"/>
      <c r="AD2515"/>
      <c r="AE2515"/>
    </row>
    <row r="2516" spans="27:31" ht="14.4">
      <c r="AA2516"/>
      <c r="AB2516"/>
      <c r="AC2516"/>
      <c r="AD2516"/>
      <c r="AE2516"/>
    </row>
    <row r="2517" spans="27:31" ht="14.4">
      <c r="AA2517"/>
      <c r="AB2517"/>
      <c r="AC2517"/>
      <c r="AD2517"/>
      <c r="AE2517"/>
    </row>
    <row r="2518" spans="27:31" ht="14.4">
      <c r="AA2518"/>
      <c r="AB2518"/>
      <c r="AC2518"/>
      <c r="AD2518"/>
      <c r="AE2518"/>
    </row>
    <row r="2519" spans="27:31" ht="14.4">
      <c r="AA2519"/>
      <c r="AB2519"/>
      <c r="AC2519"/>
      <c r="AD2519"/>
      <c r="AE2519"/>
    </row>
    <row r="2520" spans="27:31" ht="14.4">
      <c r="AA2520"/>
      <c r="AB2520"/>
      <c r="AC2520"/>
      <c r="AD2520"/>
      <c r="AE2520"/>
    </row>
    <row r="2521" spans="27:31" ht="14.4">
      <c r="AA2521"/>
      <c r="AB2521"/>
      <c r="AC2521"/>
      <c r="AD2521"/>
      <c r="AE2521"/>
    </row>
    <row r="2522" spans="27:31" ht="14.4">
      <c r="AA2522"/>
      <c r="AB2522"/>
      <c r="AC2522"/>
      <c r="AD2522"/>
      <c r="AE2522"/>
    </row>
    <row r="2523" spans="27:31" ht="14.4">
      <c r="AA2523"/>
      <c r="AB2523"/>
      <c r="AC2523"/>
      <c r="AD2523"/>
      <c r="AE2523"/>
    </row>
    <row r="2524" spans="27:31" ht="14.4">
      <c r="AA2524"/>
      <c r="AB2524"/>
      <c r="AC2524"/>
      <c r="AD2524"/>
      <c r="AE2524"/>
    </row>
    <row r="2525" spans="27:31" ht="14.4">
      <c r="AA2525"/>
      <c r="AB2525"/>
      <c r="AC2525"/>
      <c r="AD2525"/>
      <c r="AE2525"/>
    </row>
    <row r="2526" spans="27:31" ht="14.4">
      <c r="AA2526"/>
      <c r="AB2526"/>
      <c r="AC2526"/>
      <c r="AD2526"/>
      <c r="AE2526"/>
    </row>
    <row r="2527" spans="27:31" ht="14.4">
      <c r="AA2527"/>
      <c r="AB2527"/>
      <c r="AC2527"/>
      <c r="AD2527"/>
      <c r="AE2527"/>
    </row>
    <row r="2528" spans="27:31" ht="14.4">
      <c r="AA2528"/>
      <c r="AB2528"/>
      <c r="AC2528"/>
      <c r="AD2528"/>
      <c r="AE2528"/>
    </row>
    <row r="2529" spans="27:31" ht="14.4">
      <c r="AA2529"/>
      <c r="AB2529"/>
      <c r="AC2529"/>
      <c r="AD2529"/>
      <c r="AE2529"/>
    </row>
    <row r="2530" spans="27:31" ht="14.4">
      <c r="AA2530"/>
      <c r="AB2530"/>
      <c r="AC2530"/>
      <c r="AD2530"/>
      <c r="AE2530"/>
    </row>
    <row r="2531" spans="27:31" ht="14.4">
      <c r="AA2531"/>
      <c r="AB2531"/>
      <c r="AC2531"/>
      <c r="AD2531"/>
      <c r="AE2531"/>
    </row>
    <row r="2532" spans="27:31" ht="14.4">
      <c r="AA2532"/>
      <c r="AB2532"/>
      <c r="AC2532"/>
      <c r="AD2532"/>
      <c r="AE2532"/>
    </row>
    <row r="2533" spans="27:31" ht="14.4">
      <c r="AA2533"/>
      <c r="AB2533"/>
      <c r="AC2533"/>
      <c r="AD2533"/>
      <c r="AE2533"/>
    </row>
    <row r="2534" spans="27:31" ht="14.4">
      <c r="AA2534"/>
      <c r="AB2534"/>
      <c r="AC2534"/>
      <c r="AD2534"/>
      <c r="AE2534"/>
    </row>
    <row r="2535" spans="27:31" ht="14.4">
      <c r="AA2535"/>
      <c r="AB2535"/>
      <c r="AC2535"/>
      <c r="AD2535"/>
      <c r="AE2535"/>
    </row>
    <row r="2536" spans="27:31" ht="14.4">
      <c r="AA2536"/>
      <c r="AB2536"/>
      <c r="AC2536"/>
      <c r="AD2536"/>
      <c r="AE2536"/>
    </row>
    <row r="2537" spans="27:31" ht="14.4">
      <c r="AA2537"/>
      <c r="AB2537"/>
      <c r="AC2537"/>
      <c r="AD2537"/>
      <c r="AE2537"/>
    </row>
    <row r="2538" spans="27:31" ht="14.4">
      <c r="AA2538"/>
      <c r="AB2538"/>
      <c r="AC2538"/>
      <c r="AD2538"/>
      <c r="AE2538"/>
    </row>
    <row r="2539" spans="27:31" ht="14.4">
      <c r="AA2539"/>
      <c r="AB2539"/>
      <c r="AC2539"/>
      <c r="AD2539"/>
      <c r="AE2539"/>
    </row>
    <row r="2540" spans="27:31" ht="14.4">
      <c r="AA2540"/>
      <c r="AB2540"/>
      <c r="AC2540"/>
      <c r="AD2540"/>
      <c r="AE2540"/>
    </row>
    <row r="2541" spans="27:31" ht="14.4">
      <c r="AA2541"/>
      <c r="AB2541"/>
      <c r="AC2541"/>
      <c r="AD2541"/>
      <c r="AE2541"/>
    </row>
    <row r="2542" spans="27:31" ht="14.4">
      <c r="AA2542"/>
      <c r="AB2542"/>
      <c r="AC2542"/>
      <c r="AD2542"/>
      <c r="AE2542"/>
    </row>
    <row r="2543" spans="27:31" ht="14.4">
      <c r="AA2543"/>
      <c r="AB2543"/>
      <c r="AC2543"/>
      <c r="AD2543"/>
      <c r="AE2543"/>
    </row>
    <row r="2544" spans="27:31" ht="14.4">
      <c r="AA2544"/>
      <c r="AB2544"/>
      <c r="AC2544"/>
      <c r="AD2544"/>
      <c r="AE2544"/>
    </row>
    <row r="2545" spans="27:31" ht="14.4">
      <c r="AA2545"/>
      <c r="AB2545"/>
      <c r="AC2545"/>
      <c r="AD2545"/>
      <c r="AE2545"/>
    </row>
    <row r="2546" spans="27:31" ht="14.4">
      <c r="AA2546"/>
      <c r="AB2546"/>
      <c r="AC2546"/>
      <c r="AD2546"/>
      <c r="AE2546"/>
    </row>
    <row r="2547" spans="27:31" ht="14.4">
      <c r="AA2547"/>
      <c r="AB2547"/>
      <c r="AC2547"/>
      <c r="AD2547"/>
      <c r="AE2547"/>
    </row>
    <row r="2548" spans="27:31" ht="14.4">
      <c r="AA2548"/>
      <c r="AB2548"/>
      <c r="AC2548"/>
      <c r="AD2548"/>
      <c r="AE2548"/>
    </row>
    <row r="2549" spans="27:31" ht="14.4">
      <c r="AA2549"/>
      <c r="AB2549"/>
      <c r="AC2549"/>
      <c r="AD2549"/>
      <c r="AE2549"/>
    </row>
    <row r="2550" spans="27:31" ht="14.4">
      <c r="AA2550"/>
      <c r="AB2550"/>
      <c r="AC2550"/>
      <c r="AD2550"/>
      <c r="AE2550"/>
    </row>
    <row r="2551" spans="27:31" ht="14.4">
      <c r="AA2551"/>
      <c r="AB2551"/>
      <c r="AC2551"/>
      <c r="AD2551"/>
      <c r="AE2551"/>
    </row>
    <row r="2552" spans="27:31" ht="14.4">
      <c r="AA2552"/>
      <c r="AB2552"/>
      <c r="AC2552"/>
      <c r="AD2552"/>
      <c r="AE2552"/>
    </row>
    <row r="2553" spans="27:31" ht="14.4">
      <c r="AA2553"/>
      <c r="AB2553"/>
      <c r="AC2553"/>
      <c r="AD2553"/>
      <c r="AE2553"/>
    </row>
    <row r="2554" spans="27:31" ht="14.4">
      <c r="AA2554"/>
      <c r="AB2554"/>
      <c r="AC2554"/>
      <c r="AD2554"/>
      <c r="AE2554"/>
    </row>
    <row r="2555" spans="27:31" ht="14.4">
      <c r="AA2555"/>
      <c r="AB2555"/>
      <c r="AC2555"/>
      <c r="AD2555"/>
      <c r="AE2555"/>
    </row>
    <row r="2556" spans="27:31" ht="14.4">
      <c r="AA2556"/>
      <c r="AB2556"/>
      <c r="AC2556"/>
      <c r="AD2556"/>
      <c r="AE2556"/>
    </row>
    <row r="2557" spans="27:31" ht="14.4">
      <c r="AA2557"/>
      <c r="AB2557"/>
      <c r="AC2557"/>
      <c r="AD2557"/>
      <c r="AE2557"/>
    </row>
    <row r="2558" spans="27:31" ht="14.4">
      <c r="AA2558"/>
      <c r="AB2558"/>
      <c r="AC2558"/>
      <c r="AD2558"/>
      <c r="AE2558"/>
    </row>
    <row r="2559" spans="27:31" ht="14.4">
      <c r="AA2559"/>
      <c r="AB2559"/>
      <c r="AC2559"/>
      <c r="AD2559"/>
      <c r="AE2559"/>
    </row>
    <row r="2560" spans="27:31" ht="14.4">
      <c r="AA2560"/>
      <c r="AB2560"/>
      <c r="AC2560"/>
      <c r="AD2560"/>
      <c r="AE2560"/>
    </row>
    <row r="2561" spans="27:31" ht="14.4">
      <c r="AA2561"/>
      <c r="AB2561"/>
      <c r="AC2561"/>
      <c r="AD2561"/>
      <c r="AE2561"/>
    </row>
    <row r="2562" spans="27:31" ht="14.4">
      <c r="AA2562"/>
      <c r="AB2562"/>
      <c r="AC2562"/>
      <c r="AD2562"/>
      <c r="AE2562"/>
    </row>
    <row r="2563" spans="27:31" ht="14.4">
      <c r="AA2563"/>
      <c r="AB2563"/>
      <c r="AC2563"/>
      <c r="AD2563"/>
      <c r="AE2563"/>
    </row>
    <row r="2564" spans="27:31" ht="14.4">
      <c r="AA2564"/>
      <c r="AB2564"/>
      <c r="AC2564"/>
      <c r="AD2564"/>
      <c r="AE2564"/>
    </row>
    <row r="2565" spans="27:31" ht="14.4">
      <c r="AA2565"/>
      <c r="AB2565"/>
      <c r="AC2565"/>
      <c r="AD2565"/>
      <c r="AE2565"/>
    </row>
    <row r="2566" spans="27:31" ht="14.4">
      <c r="AA2566"/>
      <c r="AB2566"/>
      <c r="AC2566"/>
      <c r="AD2566"/>
      <c r="AE2566"/>
    </row>
    <row r="2567" spans="27:31" ht="14.4">
      <c r="AA2567"/>
      <c r="AB2567"/>
      <c r="AC2567"/>
      <c r="AD2567"/>
      <c r="AE2567"/>
    </row>
    <row r="2568" spans="27:31" ht="14.4">
      <c r="AA2568"/>
      <c r="AB2568"/>
      <c r="AC2568"/>
      <c r="AD2568"/>
      <c r="AE2568"/>
    </row>
    <row r="2569" spans="27:31" ht="14.4">
      <c r="AA2569"/>
      <c r="AB2569"/>
      <c r="AC2569"/>
      <c r="AD2569"/>
      <c r="AE2569"/>
    </row>
    <row r="2570" spans="27:31" ht="14.4">
      <c r="AA2570"/>
      <c r="AB2570"/>
      <c r="AC2570"/>
      <c r="AD2570"/>
      <c r="AE2570"/>
    </row>
    <row r="2571" spans="27:31" ht="14.4">
      <c r="AA2571"/>
      <c r="AB2571"/>
      <c r="AC2571"/>
      <c r="AD2571"/>
      <c r="AE2571"/>
    </row>
    <row r="2572" spans="27:31" ht="14.4">
      <c r="AA2572"/>
      <c r="AB2572"/>
      <c r="AC2572"/>
      <c r="AD2572"/>
      <c r="AE2572"/>
    </row>
    <row r="2573" spans="27:31" ht="14.4">
      <c r="AA2573"/>
      <c r="AB2573"/>
      <c r="AC2573"/>
      <c r="AD2573"/>
      <c r="AE2573"/>
    </row>
    <row r="2574" spans="27:31" ht="14.4">
      <c r="AA2574"/>
      <c r="AB2574"/>
      <c r="AC2574"/>
      <c r="AD2574"/>
      <c r="AE2574"/>
    </row>
    <row r="2575" spans="27:31" ht="14.4">
      <c r="AA2575"/>
      <c r="AB2575"/>
      <c r="AC2575"/>
      <c r="AD2575"/>
      <c r="AE2575"/>
    </row>
    <row r="2576" spans="27:31" ht="14.4">
      <c r="AA2576"/>
      <c r="AB2576"/>
      <c r="AC2576"/>
      <c r="AD2576"/>
      <c r="AE2576"/>
    </row>
    <row r="2577" spans="27:31" ht="14.4">
      <c r="AA2577"/>
      <c r="AB2577"/>
      <c r="AC2577"/>
      <c r="AD2577"/>
      <c r="AE2577"/>
    </row>
    <row r="2578" spans="27:31" ht="14.4">
      <c r="AA2578"/>
      <c r="AB2578"/>
      <c r="AC2578"/>
      <c r="AD2578"/>
      <c r="AE2578"/>
    </row>
    <row r="2579" spans="27:31" ht="14.4">
      <c r="AA2579"/>
      <c r="AB2579"/>
      <c r="AC2579"/>
      <c r="AD2579"/>
      <c r="AE2579"/>
    </row>
    <row r="2580" spans="27:31" ht="14.4">
      <c r="AA2580"/>
      <c r="AB2580"/>
      <c r="AC2580"/>
      <c r="AD2580"/>
      <c r="AE2580"/>
    </row>
    <row r="2581" spans="27:31" ht="14.4">
      <c r="AA2581"/>
      <c r="AB2581"/>
      <c r="AC2581"/>
      <c r="AD2581"/>
      <c r="AE2581"/>
    </row>
    <row r="2582" spans="27:31" ht="14.4">
      <c r="AA2582"/>
      <c r="AB2582"/>
      <c r="AC2582"/>
      <c r="AD2582"/>
      <c r="AE2582"/>
    </row>
    <row r="2583" spans="27:31" ht="14.4">
      <c r="AA2583"/>
      <c r="AB2583"/>
      <c r="AC2583"/>
      <c r="AD2583"/>
      <c r="AE2583"/>
    </row>
    <row r="2584" spans="27:31" ht="14.4">
      <c r="AA2584"/>
      <c r="AB2584"/>
      <c r="AC2584"/>
      <c r="AD2584"/>
      <c r="AE2584"/>
    </row>
    <row r="2585" spans="27:31" ht="14.4">
      <c r="AA2585"/>
      <c r="AB2585"/>
      <c r="AC2585"/>
      <c r="AD2585"/>
      <c r="AE2585"/>
    </row>
    <row r="2586" spans="27:31" ht="14.4">
      <c r="AA2586"/>
      <c r="AB2586"/>
      <c r="AC2586"/>
      <c r="AD2586"/>
      <c r="AE2586"/>
    </row>
    <row r="2587" spans="27:31" ht="14.4">
      <c r="AA2587"/>
      <c r="AB2587"/>
      <c r="AC2587"/>
      <c r="AD2587"/>
      <c r="AE2587"/>
    </row>
    <row r="2588" spans="27:31" ht="14.4">
      <c r="AA2588"/>
      <c r="AB2588"/>
      <c r="AC2588"/>
      <c r="AD2588"/>
      <c r="AE2588"/>
    </row>
    <row r="2589" spans="27:31" ht="14.4">
      <c r="AA2589"/>
      <c r="AB2589"/>
      <c r="AC2589"/>
      <c r="AD2589"/>
      <c r="AE2589"/>
    </row>
    <row r="2590" spans="27:31" ht="14.4">
      <c r="AA2590"/>
      <c r="AB2590"/>
      <c r="AC2590"/>
      <c r="AD2590"/>
      <c r="AE2590"/>
    </row>
    <row r="2591" spans="27:31" ht="14.4">
      <c r="AA2591"/>
      <c r="AB2591"/>
      <c r="AC2591"/>
      <c r="AD2591"/>
      <c r="AE2591"/>
    </row>
    <row r="2592" spans="27:31" ht="14.4">
      <c r="AA2592"/>
      <c r="AB2592"/>
      <c r="AC2592"/>
      <c r="AD2592"/>
      <c r="AE2592"/>
    </row>
    <row r="2593" spans="27:31" ht="14.4">
      <c r="AA2593"/>
      <c r="AB2593"/>
      <c r="AC2593"/>
      <c r="AD2593"/>
      <c r="AE2593"/>
    </row>
    <row r="2594" spans="27:31" ht="14.4">
      <c r="AA2594"/>
      <c r="AB2594"/>
      <c r="AC2594"/>
      <c r="AD2594"/>
      <c r="AE2594"/>
    </row>
    <row r="2595" spans="27:31" ht="14.4">
      <c r="AA2595"/>
      <c r="AB2595"/>
      <c r="AC2595"/>
      <c r="AD2595"/>
      <c r="AE2595"/>
    </row>
    <row r="2596" spans="27:31" ht="14.4">
      <c r="AA2596"/>
      <c r="AB2596"/>
      <c r="AC2596"/>
      <c r="AD2596"/>
      <c r="AE2596"/>
    </row>
    <row r="2597" spans="27:31" ht="14.4">
      <c r="AA2597"/>
      <c r="AB2597"/>
      <c r="AC2597"/>
      <c r="AD2597"/>
      <c r="AE2597"/>
    </row>
    <row r="2598" spans="27:31" ht="14.4">
      <c r="AA2598"/>
      <c r="AB2598"/>
      <c r="AC2598"/>
      <c r="AD2598"/>
      <c r="AE2598"/>
    </row>
    <row r="2599" spans="27:31" ht="14.4">
      <c r="AA2599"/>
      <c r="AB2599"/>
      <c r="AC2599"/>
      <c r="AD2599"/>
      <c r="AE2599"/>
    </row>
    <row r="2600" spans="27:31" ht="14.4">
      <c r="AA2600"/>
      <c r="AB2600"/>
      <c r="AC2600"/>
      <c r="AD2600"/>
      <c r="AE2600"/>
    </row>
    <row r="2601" spans="27:31" ht="14.4">
      <c r="AA2601"/>
      <c r="AB2601"/>
      <c r="AC2601"/>
      <c r="AD2601"/>
      <c r="AE2601"/>
    </row>
    <row r="2602" spans="27:31" ht="14.4">
      <c r="AA2602"/>
      <c r="AB2602"/>
      <c r="AC2602"/>
      <c r="AD2602"/>
      <c r="AE2602"/>
    </row>
    <row r="2603" spans="27:31" ht="14.4">
      <c r="AA2603"/>
      <c r="AB2603"/>
      <c r="AC2603"/>
      <c r="AD2603"/>
      <c r="AE2603"/>
    </row>
    <row r="2604" spans="27:31" ht="14.4">
      <c r="AA2604"/>
      <c r="AB2604"/>
      <c r="AC2604"/>
      <c r="AD2604"/>
      <c r="AE2604"/>
    </row>
    <row r="2605" spans="27:31" ht="14.4">
      <c r="AA2605"/>
      <c r="AB2605"/>
      <c r="AC2605"/>
      <c r="AD2605"/>
      <c r="AE2605"/>
    </row>
    <row r="2606" spans="27:31" ht="14.4">
      <c r="AA2606"/>
      <c r="AB2606"/>
      <c r="AC2606"/>
      <c r="AD2606"/>
      <c r="AE2606"/>
    </row>
    <row r="2607" spans="27:31" ht="14.4">
      <c r="AA2607"/>
      <c r="AB2607"/>
      <c r="AC2607"/>
      <c r="AD2607"/>
      <c r="AE2607"/>
    </row>
    <row r="2608" spans="27:31" ht="14.4">
      <c r="AA2608"/>
      <c r="AB2608"/>
      <c r="AC2608"/>
      <c r="AD2608"/>
      <c r="AE2608"/>
    </row>
    <row r="2609" spans="27:31" ht="14.4">
      <c r="AA2609"/>
      <c r="AB2609"/>
      <c r="AC2609"/>
      <c r="AD2609"/>
      <c r="AE2609"/>
    </row>
    <row r="2610" spans="27:31" ht="14.4">
      <c r="AA2610"/>
      <c r="AB2610"/>
      <c r="AC2610"/>
      <c r="AD2610"/>
      <c r="AE2610"/>
    </row>
    <row r="2611" spans="27:31" ht="14.4">
      <c r="AA2611"/>
      <c r="AB2611"/>
      <c r="AC2611"/>
      <c r="AD2611"/>
      <c r="AE2611"/>
    </row>
    <row r="2612" spans="27:31" ht="14.4">
      <c r="AA2612"/>
      <c r="AB2612"/>
      <c r="AC2612"/>
      <c r="AD2612"/>
      <c r="AE2612"/>
    </row>
    <row r="2613" spans="27:31" ht="14.4">
      <c r="AA2613"/>
      <c r="AB2613"/>
      <c r="AC2613"/>
      <c r="AD2613"/>
      <c r="AE2613"/>
    </row>
    <row r="2614" spans="27:31" ht="14.4">
      <c r="AA2614"/>
      <c r="AB2614"/>
      <c r="AC2614"/>
      <c r="AD2614"/>
      <c r="AE2614"/>
    </row>
    <row r="2615" spans="27:31" ht="14.4">
      <c r="AA2615"/>
      <c r="AB2615"/>
      <c r="AC2615"/>
      <c r="AD2615"/>
      <c r="AE2615"/>
    </row>
    <row r="2616" spans="27:31" ht="14.4">
      <c r="AA2616"/>
      <c r="AB2616"/>
      <c r="AC2616"/>
      <c r="AD2616"/>
      <c r="AE2616"/>
    </row>
    <row r="2617" spans="27:31" ht="14.4">
      <c r="AA2617"/>
      <c r="AB2617"/>
      <c r="AC2617"/>
      <c r="AD2617"/>
      <c r="AE2617"/>
    </row>
    <row r="2618" spans="27:31" ht="14.4">
      <c r="AA2618"/>
      <c r="AB2618"/>
      <c r="AC2618"/>
      <c r="AD2618"/>
      <c r="AE2618"/>
    </row>
    <row r="2619" spans="27:31" ht="14.4">
      <c r="AA2619"/>
      <c r="AB2619"/>
      <c r="AC2619"/>
      <c r="AD2619"/>
      <c r="AE2619"/>
    </row>
    <row r="2620" spans="27:31" ht="14.4">
      <c r="AA2620"/>
      <c r="AB2620"/>
      <c r="AC2620"/>
      <c r="AD2620"/>
      <c r="AE2620"/>
    </row>
    <row r="2621" spans="27:31" ht="14.4">
      <c r="AA2621"/>
      <c r="AB2621"/>
      <c r="AC2621"/>
      <c r="AD2621"/>
      <c r="AE2621"/>
    </row>
    <row r="2622" spans="27:31" ht="14.4">
      <c r="AA2622"/>
      <c r="AB2622"/>
      <c r="AC2622"/>
      <c r="AD2622"/>
      <c r="AE2622"/>
    </row>
    <row r="2623" spans="27:31" ht="14.4">
      <c r="AA2623"/>
      <c r="AB2623"/>
      <c r="AC2623"/>
      <c r="AD2623"/>
      <c r="AE2623"/>
    </row>
    <row r="2624" spans="27:31" ht="14.4">
      <c r="AA2624"/>
      <c r="AB2624"/>
      <c r="AC2624"/>
      <c r="AD2624"/>
      <c r="AE2624"/>
    </row>
    <row r="2625" spans="27:31" ht="14.4">
      <c r="AA2625"/>
      <c r="AB2625"/>
      <c r="AC2625"/>
      <c r="AD2625"/>
      <c r="AE2625"/>
    </row>
    <row r="2626" spans="27:31" ht="14.4">
      <c r="AA2626"/>
      <c r="AB2626"/>
      <c r="AC2626"/>
      <c r="AD2626"/>
      <c r="AE2626"/>
    </row>
    <row r="2627" spans="27:31" ht="14.4">
      <c r="AA2627"/>
      <c r="AB2627"/>
      <c r="AC2627"/>
      <c r="AD2627"/>
      <c r="AE2627"/>
    </row>
    <row r="2628" spans="27:31" ht="14.4">
      <c r="AA2628"/>
      <c r="AB2628"/>
      <c r="AC2628"/>
      <c r="AD2628"/>
      <c r="AE2628"/>
    </row>
    <row r="2629" spans="27:31" ht="14.4">
      <c r="AA2629"/>
      <c r="AB2629"/>
      <c r="AC2629"/>
      <c r="AD2629"/>
      <c r="AE2629"/>
    </row>
    <row r="2630" spans="27:31" ht="14.4">
      <c r="AA2630"/>
      <c r="AB2630"/>
      <c r="AC2630"/>
      <c r="AD2630"/>
      <c r="AE2630"/>
    </row>
    <row r="2631" spans="27:31" ht="14.4">
      <c r="AA2631"/>
      <c r="AB2631"/>
      <c r="AC2631"/>
      <c r="AD2631"/>
      <c r="AE2631"/>
    </row>
    <row r="2632" spans="27:31" ht="14.4">
      <c r="AA2632"/>
      <c r="AB2632"/>
      <c r="AC2632"/>
      <c r="AD2632"/>
      <c r="AE2632"/>
    </row>
    <row r="2633" spans="27:31" ht="14.4">
      <c r="AA2633"/>
      <c r="AB2633"/>
      <c r="AC2633"/>
      <c r="AD2633"/>
      <c r="AE2633"/>
    </row>
    <row r="2634" spans="27:31" ht="14.4">
      <c r="AA2634"/>
      <c r="AB2634"/>
      <c r="AC2634"/>
      <c r="AD2634"/>
      <c r="AE2634"/>
    </row>
    <row r="2635" spans="27:31" ht="14.4">
      <c r="AA2635"/>
      <c r="AB2635"/>
      <c r="AC2635"/>
      <c r="AD2635"/>
      <c r="AE2635"/>
    </row>
    <row r="2636" spans="27:31" ht="14.4">
      <c r="AA2636"/>
      <c r="AB2636"/>
      <c r="AC2636"/>
      <c r="AD2636"/>
      <c r="AE2636"/>
    </row>
    <row r="2637" spans="27:31" ht="14.4">
      <c r="AA2637"/>
      <c r="AB2637"/>
      <c r="AC2637"/>
      <c r="AD2637"/>
      <c r="AE2637"/>
    </row>
    <row r="2638" spans="27:31" ht="14.4">
      <c r="AA2638"/>
      <c r="AB2638"/>
      <c r="AC2638"/>
      <c r="AD2638"/>
      <c r="AE2638"/>
    </row>
    <row r="2639" spans="27:31" ht="14.4">
      <c r="AA2639"/>
      <c r="AB2639"/>
      <c r="AC2639"/>
      <c r="AD2639"/>
      <c r="AE2639"/>
    </row>
    <row r="2640" spans="27:31" ht="14.4">
      <c r="AA2640"/>
      <c r="AB2640"/>
      <c r="AC2640"/>
      <c r="AD2640"/>
      <c r="AE2640"/>
    </row>
    <row r="2641" spans="27:31" ht="14.4">
      <c r="AA2641"/>
      <c r="AB2641"/>
      <c r="AC2641"/>
      <c r="AD2641"/>
      <c r="AE2641"/>
    </row>
    <row r="2642" spans="27:31" ht="14.4">
      <c r="AA2642"/>
      <c r="AB2642"/>
      <c r="AC2642"/>
      <c r="AD2642"/>
      <c r="AE2642"/>
    </row>
    <row r="2643" spans="27:31" ht="14.4">
      <c r="AA2643"/>
      <c r="AB2643"/>
      <c r="AC2643"/>
      <c r="AD2643"/>
      <c r="AE2643"/>
    </row>
    <row r="2644" spans="27:31" ht="14.4">
      <c r="AA2644"/>
      <c r="AB2644"/>
      <c r="AC2644"/>
      <c r="AD2644"/>
      <c r="AE2644"/>
    </row>
    <row r="2645" spans="27:31" ht="14.4">
      <c r="AA2645"/>
      <c r="AB2645"/>
      <c r="AC2645"/>
      <c r="AD2645"/>
      <c r="AE2645"/>
    </row>
    <row r="2646" spans="27:31" ht="14.4">
      <c r="AA2646"/>
      <c r="AB2646"/>
      <c r="AC2646"/>
      <c r="AD2646"/>
      <c r="AE2646"/>
    </row>
    <row r="2647" spans="27:31" ht="14.4">
      <c r="AA2647"/>
      <c r="AB2647"/>
      <c r="AC2647"/>
      <c r="AD2647"/>
      <c r="AE2647"/>
    </row>
    <row r="2648" spans="27:31" ht="14.4">
      <c r="AA2648"/>
      <c r="AB2648"/>
      <c r="AC2648"/>
      <c r="AD2648"/>
      <c r="AE2648"/>
    </row>
    <row r="2649" spans="27:31" ht="14.4">
      <c r="AA2649"/>
      <c r="AB2649"/>
      <c r="AC2649"/>
      <c r="AD2649"/>
      <c r="AE2649"/>
    </row>
    <row r="2650" spans="27:31" ht="14.4">
      <c r="AA2650"/>
      <c r="AB2650"/>
      <c r="AC2650"/>
      <c r="AD2650"/>
      <c r="AE2650"/>
    </row>
    <row r="2651" spans="27:31" ht="14.4">
      <c r="AA2651"/>
      <c r="AB2651"/>
      <c r="AC2651"/>
      <c r="AD2651"/>
      <c r="AE2651"/>
    </row>
    <row r="2652" spans="27:31" ht="14.4">
      <c r="AA2652"/>
      <c r="AB2652"/>
      <c r="AC2652"/>
      <c r="AD2652"/>
      <c r="AE2652"/>
    </row>
    <row r="2653" spans="27:31" ht="14.4">
      <c r="AA2653"/>
      <c r="AB2653"/>
      <c r="AC2653"/>
      <c r="AD2653"/>
      <c r="AE2653"/>
    </row>
    <row r="2654" spans="27:31" ht="14.4">
      <c r="AA2654"/>
      <c r="AB2654"/>
      <c r="AC2654"/>
      <c r="AD2654"/>
      <c r="AE2654"/>
    </row>
    <row r="2655" spans="27:31" ht="14.4">
      <c r="AA2655"/>
      <c r="AB2655"/>
      <c r="AC2655"/>
      <c r="AD2655"/>
      <c r="AE2655"/>
    </row>
    <row r="2656" spans="27:31" ht="14.4">
      <c r="AA2656"/>
      <c r="AB2656"/>
      <c r="AC2656"/>
      <c r="AD2656"/>
      <c r="AE2656"/>
    </row>
    <row r="2657" spans="27:31" ht="14.4">
      <c r="AA2657"/>
      <c r="AB2657"/>
      <c r="AC2657"/>
      <c r="AD2657"/>
      <c r="AE2657"/>
    </row>
    <row r="2658" spans="27:31" ht="14.4">
      <c r="AA2658"/>
      <c r="AB2658"/>
      <c r="AC2658"/>
      <c r="AD2658"/>
      <c r="AE2658"/>
    </row>
    <row r="2659" spans="27:31" ht="14.4">
      <c r="AA2659"/>
      <c r="AB2659"/>
      <c r="AC2659"/>
      <c r="AD2659"/>
      <c r="AE2659"/>
    </row>
    <row r="2660" spans="27:31" ht="14.4">
      <c r="AA2660"/>
      <c r="AB2660"/>
      <c r="AC2660"/>
      <c r="AD2660"/>
      <c r="AE2660"/>
    </row>
    <row r="2661" spans="27:31" ht="14.4">
      <c r="AA2661"/>
      <c r="AB2661"/>
      <c r="AC2661"/>
      <c r="AD2661"/>
      <c r="AE2661"/>
    </row>
    <row r="2662" spans="27:31" ht="14.4">
      <c r="AA2662"/>
      <c r="AB2662"/>
      <c r="AC2662"/>
      <c r="AD2662"/>
      <c r="AE2662"/>
    </row>
    <row r="2663" spans="27:31" ht="14.4">
      <c r="AA2663"/>
      <c r="AB2663"/>
      <c r="AC2663"/>
      <c r="AD2663"/>
      <c r="AE2663"/>
    </row>
    <row r="2664" spans="27:31" ht="14.4">
      <c r="AA2664"/>
      <c r="AB2664"/>
      <c r="AC2664"/>
      <c r="AD2664"/>
      <c r="AE2664"/>
    </row>
    <row r="2665" spans="27:31" ht="14.4">
      <c r="AA2665"/>
      <c r="AB2665"/>
      <c r="AC2665"/>
      <c r="AD2665"/>
      <c r="AE2665"/>
    </row>
    <row r="2666" spans="27:31" ht="14.4">
      <c r="AA2666"/>
      <c r="AB2666"/>
      <c r="AC2666"/>
      <c r="AD2666"/>
      <c r="AE2666"/>
    </row>
    <row r="2667" spans="27:31" ht="14.4">
      <c r="AA2667"/>
      <c r="AB2667"/>
      <c r="AC2667"/>
      <c r="AD2667"/>
      <c r="AE2667"/>
    </row>
    <row r="2668" spans="27:31" ht="14.4">
      <c r="AA2668"/>
      <c r="AB2668"/>
      <c r="AC2668"/>
      <c r="AD2668"/>
      <c r="AE2668"/>
    </row>
    <row r="2669" spans="27:31" ht="14.4">
      <c r="AA2669"/>
      <c r="AB2669"/>
      <c r="AC2669"/>
      <c r="AD2669"/>
      <c r="AE2669"/>
    </row>
    <row r="2670" spans="27:31" ht="14.4">
      <c r="AA2670"/>
      <c r="AB2670"/>
      <c r="AC2670"/>
      <c r="AD2670"/>
      <c r="AE2670"/>
    </row>
    <row r="2671" spans="27:31" ht="14.4">
      <c r="AA2671"/>
      <c r="AB2671"/>
      <c r="AC2671"/>
      <c r="AD2671"/>
      <c r="AE2671"/>
    </row>
    <row r="2672" spans="27:31" ht="14.4">
      <c r="AA2672"/>
      <c r="AB2672"/>
      <c r="AC2672"/>
      <c r="AD2672"/>
      <c r="AE2672"/>
    </row>
    <row r="2673" spans="27:31" ht="14.4">
      <c r="AA2673"/>
      <c r="AB2673"/>
      <c r="AC2673"/>
      <c r="AD2673"/>
      <c r="AE2673"/>
    </row>
    <row r="2674" spans="27:31" ht="14.4">
      <c r="AA2674"/>
      <c r="AB2674"/>
      <c r="AC2674"/>
      <c r="AD2674"/>
      <c r="AE2674"/>
    </row>
    <row r="2675" spans="27:31" ht="14.4">
      <c r="AA2675"/>
      <c r="AB2675"/>
      <c r="AC2675"/>
      <c r="AD2675"/>
      <c r="AE2675"/>
    </row>
    <row r="2676" spans="27:31" ht="14.4">
      <c r="AA2676"/>
      <c r="AB2676"/>
      <c r="AC2676"/>
      <c r="AD2676"/>
      <c r="AE2676"/>
    </row>
    <row r="2677" spans="27:31" ht="14.4">
      <c r="AA2677"/>
      <c r="AB2677"/>
      <c r="AC2677"/>
      <c r="AD2677"/>
      <c r="AE2677"/>
    </row>
    <row r="2678" spans="27:31" ht="14.4">
      <c r="AA2678"/>
      <c r="AB2678"/>
      <c r="AC2678"/>
      <c r="AD2678"/>
      <c r="AE2678"/>
    </row>
    <row r="2679" spans="27:31" ht="14.4">
      <c r="AA2679"/>
      <c r="AB2679"/>
      <c r="AC2679"/>
      <c r="AD2679"/>
      <c r="AE2679"/>
    </row>
    <row r="2680" spans="27:31" ht="14.4">
      <c r="AA2680"/>
      <c r="AB2680"/>
      <c r="AC2680"/>
      <c r="AD2680"/>
      <c r="AE2680"/>
    </row>
    <row r="2681" spans="27:31" ht="14.4">
      <c r="AA2681"/>
      <c r="AB2681"/>
      <c r="AC2681"/>
      <c r="AD2681"/>
      <c r="AE2681"/>
    </row>
    <row r="2682" spans="27:31" ht="14.4">
      <c r="AA2682"/>
      <c r="AB2682"/>
      <c r="AC2682"/>
      <c r="AD2682"/>
      <c r="AE2682"/>
    </row>
    <row r="2683" spans="27:31" ht="14.4">
      <c r="AA2683"/>
      <c r="AB2683"/>
      <c r="AC2683"/>
      <c r="AD2683"/>
      <c r="AE2683"/>
    </row>
    <row r="2684" spans="27:31" ht="14.4">
      <c r="AA2684"/>
      <c r="AB2684"/>
      <c r="AC2684"/>
      <c r="AD2684"/>
      <c r="AE2684"/>
    </row>
    <row r="2685" spans="27:31" ht="14.4">
      <c r="AA2685"/>
      <c r="AB2685"/>
      <c r="AC2685"/>
      <c r="AD2685"/>
      <c r="AE2685"/>
    </row>
    <row r="2686" spans="27:31" ht="14.4">
      <c r="AA2686"/>
      <c r="AB2686"/>
      <c r="AC2686"/>
      <c r="AD2686"/>
      <c r="AE2686"/>
    </row>
    <row r="2687" spans="27:31" ht="14.4">
      <c r="AA2687"/>
      <c r="AB2687"/>
      <c r="AC2687"/>
      <c r="AD2687"/>
      <c r="AE2687"/>
    </row>
    <row r="2688" spans="27:31" ht="14.4">
      <c r="AA2688"/>
      <c r="AB2688"/>
      <c r="AC2688"/>
      <c r="AD2688"/>
      <c r="AE2688"/>
    </row>
    <row r="2689" spans="27:31" ht="14.4">
      <c r="AA2689"/>
      <c r="AB2689"/>
      <c r="AC2689"/>
      <c r="AD2689"/>
      <c r="AE2689"/>
    </row>
    <row r="2690" spans="27:31" ht="14.4">
      <c r="AA2690"/>
      <c r="AB2690"/>
      <c r="AC2690"/>
      <c r="AD2690"/>
      <c r="AE2690"/>
    </row>
    <row r="2691" spans="27:31" ht="14.4">
      <c r="AA2691"/>
      <c r="AB2691"/>
      <c r="AC2691"/>
      <c r="AD2691"/>
      <c r="AE2691"/>
    </row>
    <row r="2692" spans="27:31" ht="14.4">
      <c r="AA2692"/>
      <c r="AB2692"/>
      <c r="AC2692"/>
      <c r="AD2692"/>
      <c r="AE2692"/>
    </row>
    <row r="2693" spans="27:31" ht="14.4">
      <c r="AA2693"/>
      <c r="AB2693"/>
      <c r="AC2693"/>
      <c r="AD2693"/>
      <c r="AE2693"/>
    </row>
    <row r="2694" spans="27:31" ht="14.4">
      <c r="AA2694"/>
      <c r="AB2694"/>
      <c r="AC2694"/>
      <c r="AD2694"/>
      <c r="AE2694"/>
    </row>
    <row r="2695" spans="27:31" ht="14.4">
      <c r="AA2695"/>
      <c r="AB2695"/>
      <c r="AC2695"/>
      <c r="AD2695"/>
      <c r="AE2695"/>
    </row>
    <row r="2696" spans="27:31" ht="14.4">
      <c r="AA2696"/>
      <c r="AB2696"/>
      <c r="AC2696"/>
      <c r="AD2696"/>
      <c r="AE2696"/>
    </row>
    <row r="2697" spans="27:31" ht="14.4">
      <c r="AA2697"/>
      <c r="AB2697"/>
      <c r="AC2697"/>
      <c r="AD2697"/>
      <c r="AE2697"/>
    </row>
    <row r="2698" spans="27:31" ht="14.4">
      <c r="AA2698"/>
      <c r="AB2698"/>
      <c r="AC2698"/>
      <c r="AD2698"/>
      <c r="AE2698"/>
    </row>
    <row r="2699" spans="27:31" ht="14.4">
      <c r="AA2699"/>
      <c r="AB2699"/>
      <c r="AC2699"/>
      <c r="AD2699"/>
      <c r="AE2699"/>
    </row>
    <row r="2700" spans="27:31" ht="14.4">
      <c r="AA2700"/>
      <c r="AB2700"/>
      <c r="AC2700"/>
      <c r="AD2700"/>
      <c r="AE2700"/>
    </row>
    <row r="2701" spans="27:31" ht="14.4">
      <c r="AA2701"/>
      <c r="AB2701"/>
      <c r="AC2701"/>
      <c r="AD2701"/>
      <c r="AE2701"/>
    </row>
    <row r="2702" spans="27:31" ht="14.4">
      <c r="AA2702"/>
      <c r="AB2702"/>
      <c r="AC2702"/>
      <c r="AD2702"/>
      <c r="AE2702"/>
    </row>
    <row r="2703" spans="27:31" ht="14.4">
      <c r="AA2703"/>
      <c r="AB2703"/>
      <c r="AC2703"/>
      <c r="AD2703"/>
      <c r="AE2703"/>
    </row>
    <row r="2704" spans="27:31" ht="14.4">
      <c r="AA2704"/>
      <c r="AB2704"/>
      <c r="AC2704"/>
      <c r="AD2704"/>
      <c r="AE2704"/>
    </row>
    <row r="2705" spans="27:31" ht="14.4">
      <c r="AA2705"/>
      <c r="AB2705"/>
      <c r="AC2705"/>
      <c r="AD2705"/>
      <c r="AE2705"/>
    </row>
    <row r="2706" spans="27:31" ht="14.4">
      <c r="AA2706"/>
      <c r="AB2706"/>
      <c r="AC2706"/>
      <c r="AD2706"/>
      <c r="AE2706"/>
    </row>
    <row r="2707" spans="27:31" ht="14.4">
      <c r="AA2707"/>
      <c r="AB2707"/>
      <c r="AC2707"/>
      <c r="AD2707"/>
      <c r="AE2707"/>
    </row>
    <row r="2708" spans="27:31" ht="14.4">
      <c r="AA2708"/>
      <c r="AB2708"/>
      <c r="AC2708"/>
      <c r="AD2708"/>
      <c r="AE2708"/>
    </row>
    <row r="2709" spans="27:31" ht="14.4">
      <c r="AA2709"/>
      <c r="AB2709"/>
      <c r="AC2709"/>
      <c r="AD2709"/>
      <c r="AE2709"/>
    </row>
    <row r="2710" spans="27:31" ht="14.4">
      <c r="AA2710"/>
      <c r="AB2710"/>
      <c r="AC2710"/>
      <c r="AD2710"/>
      <c r="AE2710"/>
    </row>
    <row r="2711" spans="27:31" ht="14.4">
      <c r="AA2711"/>
      <c r="AB2711"/>
      <c r="AC2711"/>
      <c r="AD2711"/>
      <c r="AE2711"/>
    </row>
    <row r="2712" spans="27:31" ht="14.4">
      <c r="AA2712"/>
      <c r="AB2712"/>
      <c r="AC2712"/>
      <c r="AD2712"/>
      <c r="AE2712"/>
    </row>
    <row r="2713" spans="27:31" ht="14.4">
      <c r="AA2713"/>
      <c r="AB2713"/>
      <c r="AC2713"/>
      <c r="AD2713"/>
      <c r="AE2713"/>
    </row>
    <row r="2714" spans="27:31" ht="14.4">
      <c r="AA2714"/>
      <c r="AB2714"/>
      <c r="AC2714"/>
      <c r="AD2714"/>
      <c r="AE2714"/>
    </row>
    <row r="2715" spans="27:31" ht="14.4">
      <c r="AA2715"/>
      <c r="AB2715"/>
      <c r="AC2715"/>
      <c r="AD2715"/>
      <c r="AE2715"/>
    </row>
    <row r="2716" spans="27:31" ht="14.4">
      <c r="AA2716"/>
      <c r="AB2716"/>
      <c r="AC2716"/>
      <c r="AD2716"/>
      <c r="AE2716"/>
    </row>
    <row r="2717" spans="27:31" ht="14.4">
      <c r="AA2717"/>
      <c r="AB2717"/>
      <c r="AC2717"/>
      <c r="AD2717"/>
      <c r="AE2717"/>
    </row>
    <row r="2718" spans="27:31" ht="14.4">
      <c r="AA2718"/>
      <c r="AB2718"/>
      <c r="AC2718"/>
      <c r="AD2718"/>
      <c r="AE2718"/>
    </row>
    <row r="2719" spans="27:31" ht="14.4">
      <c r="AA2719"/>
      <c r="AB2719"/>
      <c r="AC2719"/>
      <c r="AD2719"/>
      <c r="AE2719"/>
    </row>
    <row r="2720" spans="27:31" ht="14.4">
      <c r="AA2720"/>
      <c r="AB2720"/>
      <c r="AC2720"/>
      <c r="AD2720"/>
      <c r="AE2720"/>
    </row>
    <row r="2721" spans="27:31" ht="14.4">
      <c r="AA2721"/>
      <c r="AB2721"/>
      <c r="AC2721"/>
      <c r="AD2721"/>
      <c r="AE2721"/>
    </row>
    <row r="2722" spans="27:31" ht="14.4">
      <c r="AA2722"/>
      <c r="AB2722"/>
      <c r="AC2722"/>
      <c r="AD2722"/>
      <c r="AE2722"/>
    </row>
    <row r="2723" spans="27:31" ht="14.4">
      <c r="AA2723"/>
      <c r="AB2723"/>
      <c r="AC2723"/>
      <c r="AD2723"/>
      <c r="AE2723"/>
    </row>
    <row r="2724" spans="27:31" ht="14.4">
      <c r="AA2724"/>
      <c r="AB2724"/>
      <c r="AC2724"/>
      <c r="AD2724"/>
      <c r="AE2724"/>
    </row>
    <row r="2725" spans="27:31" ht="14.4">
      <c r="AA2725"/>
      <c r="AB2725"/>
      <c r="AC2725"/>
      <c r="AD2725"/>
      <c r="AE2725"/>
    </row>
    <row r="2726" spans="27:31" ht="14.4">
      <c r="AA2726"/>
      <c r="AB2726"/>
      <c r="AC2726"/>
      <c r="AD2726"/>
      <c r="AE2726"/>
    </row>
    <row r="2727" spans="27:31" ht="14.4">
      <c r="AA2727"/>
      <c r="AB2727"/>
      <c r="AC2727"/>
      <c r="AD2727"/>
      <c r="AE2727"/>
    </row>
    <row r="2728" spans="27:31" ht="14.4">
      <c r="AA2728"/>
      <c r="AB2728"/>
      <c r="AC2728"/>
      <c r="AD2728"/>
      <c r="AE2728"/>
    </row>
    <row r="2729" spans="27:31" ht="14.4">
      <c r="AA2729"/>
      <c r="AB2729"/>
      <c r="AC2729"/>
      <c r="AD2729"/>
      <c r="AE2729"/>
    </row>
    <row r="2730" spans="27:31" ht="14.4">
      <c r="AA2730"/>
      <c r="AB2730"/>
      <c r="AC2730"/>
      <c r="AD2730"/>
      <c r="AE2730"/>
    </row>
    <row r="2731" spans="27:31" ht="14.4">
      <c r="AA2731"/>
      <c r="AB2731"/>
      <c r="AC2731"/>
      <c r="AD2731"/>
      <c r="AE2731"/>
    </row>
    <row r="2732" spans="27:31" ht="14.4">
      <c r="AA2732"/>
      <c r="AB2732"/>
      <c r="AC2732"/>
      <c r="AD2732"/>
      <c r="AE2732"/>
    </row>
    <row r="2733" spans="27:31" ht="14.4">
      <c r="AA2733"/>
      <c r="AB2733"/>
      <c r="AC2733"/>
      <c r="AD2733"/>
      <c r="AE2733"/>
    </row>
    <row r="2734" spans="27:31" ht="14.4">
      <c r="AA2734"/>
      <c r="AB2734"/>
      <c r="AC2734"/>
      <c r="AD2734"/>
      <c r="AE2734"/>
    </row>
    <row r="2735" spans="27:31" ht="14.4">
      <c r="AA2735"/>
      <c r="AB2735"/>
      <c r="AC2735"/>
      <c r="AD2735"/>
      <c r="AE2735"/>
    </row>
    <row r="2736" spans="27:31" ht="14.4">
      <c r="AA2736"/>
      <c r="AB2736"/>
      <c r="AC2736"/>
      <c r="AD2736"/>
      <c r="AE2736"/>
    </row>
    <row r="2737" spans="27:31" ht="14.4">
      <c r="AA2737"/>
      <c r="AB2737"/>
      <c r="AC2737"/>
      <c r="AD2737"/>
      <c r="AE2737"/>
    </row>
    <row r="2738" spans="27:31" ht="14.4">
      <c r="AA2738"/>
      <c r="AB2738"/>
      <c r="AC2738"/>
      <c r="AD2738"/>
      <c r="AE2738"/>
    </row>
    <row r="2739" spans="27:31" ht="14.4">
      <c r="AA2739"/>
      <c r="AB2739"/>
      <c r="AC2739"/>
      <c r="AD2739"/>
      <c r="AE2739"/>
    </row>
    <row r="2740" spans="27:31" ht="14.4">
      <c r="AA2740"/>
      <c r="AB2740"/>
      <c r="AC2740"/>
      <c r="AD2740"/>
      <c r="AE2740"/>
    </row>
    <row r="2741" spans="27:31" ht="14.4">
      <c r="AA2741"/>
      <c r="AB2741"/>
      <c r="AC2741"/>
      <c r="AD2741"/>
      <c r="AE2741"/>
    </row>
    <row r="2742" spans="27:31" ht="14.4">
      <c r="AA2742"/>
      <c r="AB2742"/>
      <c r="AC2742"/>
      <c r="AD2742"/>
      <c r="AE2742"/>
    </row>
    <row r="2743" spans="27:31" ht="14.4">
      <c r="AA2743"/>
      <c r="AB2743"/>
      <c r="AC2743"/>
      <c r="AD2743"/>
      <c r="AE2743"/>
    </row>
    <row r="2744" spans="27:31" ht="14.4">
      <c r="AA2744"/>
      <c r="AB2744"/>
      <c r="AC2744"/>
      <c r="AD2744"/>
      <c r="AE2744"/>
    </row>
    <row r="2745" spans="27:31" ht="14.4">
      <c r="AA2745"/>
      <c r="AB2745"/>
      <c r="AC2745"/>
      <c r="AD2745"/>
      <c r="AE2745"/>
    </row>
    <row r="2746" spans="27:31" ht="14.4">
      <c r="AA2746"/>
      <c r="AB2746"/>
      <c r="AC2746"/>
      <c r="AD2746"/>
      <c r="AE2746"/>
    </row>
    <row r="2747" spans="27:31" ht="14.4">
      <c r="AA2747"/>
      <c r="AB2747"/>
      <c r="AC2747"/>
      <c r="AD2747"/>
      <c r="AE2747"/>
    </row>
    <row r="2748" spans="27:31" ht="14.4">
      <c r="AA2748"/>
      <c r="AB2748"/>
      <c r="AC2748"/>
      <c r="AD2748"/>
      <c r="AE2748"/>
    </row>
    <row r="2749" spans="27:31" ht="14.4">
      <c r="AA2749"/>
      <c r="AB2749"/>
      <c r="AC2749"/>
      <c r="AD2749"/>
      <c r="AE2749"/>
    </row>
    <row r="2750" spans="27:31" ht="14.4">
      <c r="AA2750"/>
      <c r="AB2750"/>
      <c r="AC2750"/>
      <c r="AD2750"/>
      <c r="AE2750"/>
    </row>
    <row r="2751" spans="27:31" ht="14.4">
      <c r="AA2751"/>
      <c r="AB2751"/>
      <c r="AC2751"/>
      <c r="AD2751"/>
      <c r="AE2751"/>
    </row>
    <row r="2752" spans="27:31" ht="14.4">
      <c r="AA2752"/>
      <c r="AB2752"/>
      <c r="AC2752"/>
      <c r="AD2752"/>
      <c r="AE2752"/>
    </row>
    <row r="2753" spans="27:31" ht="14.4">
      <c r="AA2753"/>
      <c r="AB2753"/>
      <c r="AC2753"/>
      <c r="AD2753"/>
      <c r="AE2753"/>
    </row>
    <row r="2754" spans="27:31" ht="14.4">
      <c r="AA2754"/>
      <c r="AB2754"/>
      <c r="AC2754"/>
      <c r="AD2754"/>
      <c r="AE2754"/>
    </row>
    <row r="2755" spans="27:31" ht="14.4">
      <c r="AA2755"/>
      <c r="AB2755"/>
      <c r="AC2755"/>
      <c r="AD2755"/>
      <c r="AE2755"/>
    </row>
    <row r="2756" spans="27:31" ht="14.4">
      <c r="AA2756"/>
      <c r="AB2756"/>
      <c r="AC2756"/>
      <c r="AD2756"/>
      <c r="AE2756"/>
    </row>
    <row r="2757" spans="27:31" ht="14.4">
      <c r="AA2757"/>
      <c r="AB2757"/>
      <c r="AC2757"/>
      <c r="AD2757"/>
      <c r="AE2757"/>
    </row>
    <row r="2758" spans="27:31" ht="14.4">
      <c r="AA2758"/>
      <c r="AB2758"/>
      <c r="AC2758"/>
      <c r="AD2758"/>
      <c r="AE2758"/>
    </row>
    <row r="2759" spans="27:31" ht="14.4">
      <c r="AA2759"/>
      <c r="AB2759"/>
      <c r="AC2759"/>
      <c r="AD2759"/>
      <c r="AE2759"/>
    </row>
    <row r="2760" spans="27:31" ht="14.4">
      <c r="AA2760"/>
      <c r="AB2760"/>
      <c r="AC2760"/>
      <c r="AD2760"/>
      <c r="AE2760"/>
    </row>
    <row r="2761" spans="27:31" ht="14.4">
      <c r="AA2761"/>
      <c r="AB2761"/>
      <c r="AC2761"/>
      <c r="AD2761"/>
      <c r="AE2761"/>
    </row>
    <row r="2762" spans="27:31" ht="14.4">
      <c r="AA2762"/>
      <c r="AB2762"/>
      <c r="AC2762"/>
      <c r="AD2762"/>
      <c r="AE2762"/>
    </row>
    <row r="2763" spans="27:31" ht="14.4">
      <c r="AA2763"/>
      <c r="AB2763"/>
      <c r="AC2763"/>
      <c r="AD2763"/>
      <c r="AE2763"/>
    </row>
    <row r="2764" spans="27:31" ht="14.4">
      <c r="AA2764"/>
      <c r="AB2764"/>
      <c r="AC2764"/>
      <c r="AD2764"/>
      <c r="AE2764"/>
    </row>
    <row r="2765" spans="27:31" ht="14.4">
      <c r="AA2765"/>
      <c r="AB2765"/>
      <c r="AC2765"/>
      <c r="AD2765"/>
      <c r="AE2765"/>
    </row>
    <row r="2766" spans="27:31" ht="14.4">
      <c r="AA2766"/>
      <c r="AB2766"/>
      <c r="AC2766"/>
      <c r="AD2766"/>
      <c r="AE2766"/>
    </row>
    <row r="2767" spans="27:31" ht="14.4">
      <c r="AA2767"/>
      <c r="AB2767"/>
      <c r="AC2767"/>
      <c r="AD2767"/>
      <c r="AE2767"/>
    </row>
    <row r="2768" spans="27:31" ht="14.4">
      <c r="AA2768"/>
      <c r="AB2768"/>
      <c r="AC2768"/>
      <c r="AD2768"/>
      <c r="AE2768"/>
    </row>
    <row r="2769" spans="27:31" ht="14.4">
      <c r="AA2769"/>
      <c r="AB2769"/>
      <c r="AC2769"/>
      <c r="AD2769"/>
      <c r="AE2769"/>
    </row>
    <row r="2770" spans="27:31" ht="14.4">
      <c r="AA2770"/>
      <c r="AB2770"/>
      <c r="AC2770"/>
      <c r="AD2770"/>
      <c r="AE2770"/>
    </row>
    <row r="2771" spans="27:31" ht="14.4">
      <c r="AA2771"/>
      <c r="AB2771"/>
      <c r="AC2771"/>
      <c r="AD2771"/>
      <c r="AE2771"/>
    </row>
    <row r="2772" spans="27:31" ht="14.4">
      <c r="AA2772"/>
      <c r="AB2772"/>
      <c r="AC2772"/>
      <c r="AD2772"/>
      <c r="AE2772"/>
    </row>
    <row r="2773" spans="27:31" ht="14.4">
      <c r="AA2773"/>
      <c r="AB2773"/>
      <c r="AC2773"/>
      <c r="AD2773"/>
      <c r="AE2773"/>
    </row>
    <row r="2774" spans="27:31" ht="14.4">
      <c r="AA2774"/>
      <c r="AB2774"/>
      <c r="AC2774"/>
      <c r="AD2774"/>
      <c r="AE2774"/>
    </row>
    <row r="2775" spans="27:31" ht="14.4">
      <c r="AA2775"/>
      <c r="AB2775"/>
      <c r="AC2775"/>
      <c r="AD2775"/>
      <c r="AE2775"/>
    </row>
    <row r="2776" spans="27:31" ht="14.4">
      <c r="AA2776"/>
      <c r="AB2776"/>
      <c r="AC2776"/>
      <c r="AD2776"/>
      <c r="AE2776"/>
    </row>
    <row r="2777" spans="27:31" ht="14.4">
      <c r="AA2777"/>
      <c r="AB2777"/>
      <c r="AC2777"/>
      <c r="AD2777"/>
      <c r="AE2777"/>
    </row>
    <row r="2778" spans="27:31" ht="14.4">
      <c r="AA2778"/>
      <c r="AB2778"/>
      <c r="AC2778"/>
      <c r="AD2778"/>
      <c r="AE2778"/>
    </row>
    <row r="2779" spans="27:31" ht="14.4">
      <c r="AA2779"/>
      <c r="AB2779"/>
      <c r="AC2779"/>
      <c r="AD2779"/>
      <c r="AE2779"/>
    </row>
    <row r="2780" spans="27:31" ht="14.4">
      <c r="AA2780"/>
      <c r="AB2780"/>
      <c r="AC2780"/>
      <c r="AD2780"/>
      <c r="AE2780"/>
    </row>
    <row r="2781" spans="27:31" ht="14.4">
      <c r="AA2781"/>
      <c r="AB2781"/>
      <c r="AC2781"/>
      <c r="AD2781"/>
      <c r="AE2781"/>
    </row>
    <row r="2782" spans="27:31" ht="14.4">
      <c r="AA2782"/>
      <c r="AB2782"/>
      <c r="AC2782"/>
      <c r="AD2782"/>
      <c r="AE2782"/>
    </row>
    <row r="2783" spans="27:31" ht="14.4">
      <c r="AA2783"/>
      <c r="AB2783"/>
      <c r="AC2783"/>
      <c r="AD2783"/>
      <c r="AE2783"/>
    </row>
    <row r="2784" spans="27:31" ht="14.4">
      <c r="AA2784"/>
      <c r="AB2784"/>
      <c r="AC2784"/>
      <c r="AD2784"/>
      <c r="AE2784"/>
    </row>
    <row r="2785" spans="27:31" ht="14.4">
      <c r="AA2785"/>
      <c r="AB2785"/>
      <c r="AC2785"/>
      <c r="AD2785"/>
      <c r="AE2785"/>
    </row>
    <row r="2786" spans="27:31" ht="14.4">
      <c r="AA2786"/>
      <c r="AB2786"/>
      <c r="AC2786"/>
      <c r="AD2786"/>
      <c r="AE2786"/>
    </row>
    <row r="2787" spans="27:31" ht="14.4">
      <c r="AA2787"/>
      <c r="AB2787"/>
      <c r="AC2787"/>
      <c r="AD2787"/>
      <c r="AE2787"/>
    </row>
    <row r="2788" spans="27:31" ht="14.4">
      <c r="AA2788"/>
      <c r="AB2788"/>
      <c r="AC2788"/>
      <c r="AD2788"/>
      <c r="AE2788"/>
    </row>
    <row r="2789" spans="27:31" ht="14.4">
      <c r="AA2789"/>
      <c r="AB2789"/>
      <c r="AC2789"/>
      <c r="AD2789"/>
      <c r="AE2789"/>
    </row>
    <row r="2790" spans="27:31" ht="14.4">
      <c r="AA2790"/>
      <c r="AB2790"/>
      <c r="AC2790"/>
      <c r="AD2790"/>
      <c r="AE2790"/>
    </row>
    <row r="2791" spans="27:31" ht="14.4">
      <c r="AA2791"/>
      <c r="AB2791"/>
      <c r="AC2791"/>
      <c r="AD2791"/>
      <c r="AE2791"/>
    </row>
    <row r="2792" spans="27:31" ht="14.4">
      <c r="AA2792"/>
      <c r="AB2792"/>
      <c r="AC2792"/>
      <c r="AD2792"/>
      <c r="AE2792"/>
    </row>
    <row r="2793" spans="27:31" ht="14.4">
      <c r="AA2793"/>
      <c r="AB2793"/>
      <c r="AC2793"/>
      <c r="AD2793"/>
      <c r="AE2793"/>
    </row>
    <row r="2794" spans="27:31" ht="14.4">
      <c r="AA2794"/>
      <c r="AB2794"/>
      <c r="AC2794"/>
      <c r="AD2794"/>
      <c r="AE2794"/>
    </row>
    <row r="2795" spans="27:31" ht="14.4">
      <c r="AA2795"/>
      <c r="AB2795"/>
      <c r="AC2795"/>
      <c r="AD2795"/>
      <c r="AE2795"/>
    </row>
    <row r="2796" spans="27:31" ht="14.4">
      <c r="AA2796"/>
      <c r="AB2796"/>
      <c r="AC2796"/>
      <c r="AD2796"/>
      <c r="AE2796"/>
    </row>
    <row r="2797" spans="27:31" ht="14.4">
      <c r="AA2797"/>
      <c r="AB2797"/>
      <c r="AC2797"/>
      <c r="AD2797"/>
      <c r="AE2797"/>
    </row>
    <row r="2798" spans="27:31" ht="14.4">
      <c r="AA2798"/>
      <c r="AB2798"/>
      <c r="AC2798"/>
      <c r="AD2798"/>
      <c r="AE2798"/>
    </row>
    <row r="2799" spans="27:31" ht="14.4">
      <c r="AA2799"/>
      <c r="AB2799"/>
      <c r="AC2799"/>
      <c r="AD2799"/>
      <c r="AE2799"/>
    </row>
    <row r="2800" spans="27:31" ht="14.4">
      <c r="AA2800"/>
      <c r="AB2800"/>
      <c r="AC2800"/>
      <c r="AD2800"/>
      <c r="AE2800"/>
    </row>
    <row r="2801" spans="27:31" ht="14.4">
      <c r="AA2801"/>
      <c r="AB2801"/>
      <c r="AC2801"/>
      <c r="AD2801"/>
      <c r="AE2801"/>
    </row>
    <row r="2802" spans="27:31" ht="14.4">
      <c r="AA2802"/>
      <c r="AB2802"/>
      <c r="AC2802"/>
      <c r="AD2802"/>
      <c r="AE2802"/>
    </row>
    <row r="2803" spans="27:31" ht="14.4">
      <c r="AA2803"/>
      <c r="AB2803"/>
      <c r="AC2803"/>
      <c r="AD2803"/>
      <c r="AE2803"/>
    </row>
    <row r="2804" spans="27:31" ht="14.4">
      <c r="AA2804"/>
      <c r="AB2804"/>
      <c r="AC2804"/>
      <c r="AD2804"/>
      <c r="AE2804"/>
    </row>
    <row r="2805" spans="27:31" ht="14.4">
      <c r="AA2805"/>
      <c r="AB2805"/>
      <c r="AC2805"/>
      <c r="AD2805"/>
      <c r="AE2805"/>
    </row>
    <row r="2806" spans="27:31" ht="14.4">
      <c r="AA2806"/>
      <c r="AB2806"/>
      <c r="AC2806"/>
      <c r="AD2806"/>
      <c r="AE2806"/>
    </row>
    <row r="2807" spans="27:31" ht="14.4">
      <c r="AA2807"/>
      <c r="AB2807"/>
      <c r="AC2807"/>
      <c r="AD2807"/>
      <c r="AE2807"/>
    </row>
    <row r="2808" spans="27:31" ht="14.4">
      <c r="AA2808"/>
      <c r="AB2808"/>
      <c r="AC2808"/>
      <c r="AD2808"/>
      <c r="AE2808"/>
    </row>
    <row r="2809" spans="27:31" ht="14.4">
      <c r="AA2809"/>
      <c r="AB2809"/>
      <c r="AC2809"/>
      <c r="AD2809"/>
      <c r="AE2809"/>
    </row>
    <row r="2810" spans="27:31" ht="14.4">
      <c r="AA2810"/>
      <c r="AB2810"/>
      <c r="AC2810"/>
      <c r="AD2810"/>
      <c r="AE2810"/>
    </row>
    <row r="2811" spans="27:31" ht="14.4">
      <c r="AA2811"/>
      <c r="AB2811"/>
      <c r="AC2811"/>
      <c r="AD2811"/>
      <c r="AE2811"/>
    </row>
    <row r="2812" spans="27:31" ht="14.4">
      <c r="AA2812"/>
      <c r="AB2812"/>
      <c r="AC2812"/>
      <c r="AD2812"/>
      <c r="AE2812"/>
    </row>
    <row r="2813" spans="27:31" ht="14.4">
      <c r="AA2813"/>
      <c r="AB2813"/>
      <c r="AC2813"/>
      <c r="AD2813"/>
      <c r="AE2813"/>
    </row>
    <row r="2814" spans="27:31" ht="14.4">
      <c r="AA2814"/>
      <c r="AB2814"/>
      <c r="AC2814"/>
      <c r="AD2814"/>
      <c r="AE2814"/>
    </row>
    <row r="2815" spans="27:31" ht="14.4">
      <c r="AA2815"/>
      <c r="AB2815"/>
      <c r="AC2815"/>
      <c r="AD2815"/>
      <c r="AE2815"/>
    </row>
    <row r="2816" spans="27:31" ht="14.4">
      <c r="AA2816"/>
      <c r="AB2816"/>
      <c r="AC2816"/>
      <c r="AD2816"/>
      <c r="AE2816"/>
    </row>
    <row r="2817" spans="27:31" ht="14.4">
      <c r="AA2817"/>
      <c r="AB2817"/>
      <c r="AC2817"/>
      <c r="AD2817"/>
      <c r="AE2817"/>
    </row>
    <row r="2818" spans="27:31" ht="14.4">
      <c r="AA2818"/>
      <c r="AB2818"/>
      <c r="AC2818"/>
      <c r="AD2818"/>
      <c r="AE2818"/>
    </row>
    <row r="2819" spans="27:31" ht="14.4">
      <c r="AA2819"/>
      <c r="AB2819"/>
      <c r="AC2819"/>
      <c r="AD2819"/>
      <c r="AE2819"/>
    </row>
    <row r="2820" spans="27:31" ht="14.4">
      <c r="AA2820"/>
      <c r="AB2820"/>
      <c r="AC2820"/>
      <c r="AD2820"/>
      <c r="AE2820"/>
    </row>
    <row r="2821" spans="27:31" ht="14.4">
      <c r="AA2821"/>
      <c r="AB2821"/>
      <c r="AC2821"/>
      <c r="AD2821"/>
      <c r="AE2821"/>
    </row>
    <row r="2822" spans="27:31" ht="14.4">
      <c r="AA2822"/>
      <c r="AB2822"/>
      <c r="AC2822"/>
      <c r="AD2822"/>
      <c r="AE2822"/>
    </row>
    <row r="2823" spans="27:31" ht="14.4">
      <c r="AA2823"/>
      <c r="AB2823"/>
      <c r="AC2823"/>
      <c r="AD2823"/>
      <c r="AE2823"/>
    </row>
    <row r="2824" spans="27:31" ht="14.4">
      <c r="AA2824"/>
      <c r="AB2824"/>
      <c r="AC2824"/>
      <c r="AD2824"/>
      <c r="AE2824"/>
    </row>
    <row r="2825" spans="27:31" ht="14.4">
      <c r="AA2825"/>
      <c r="AB2825"/>
      <c r="AC2825"/>
      <c r="AD2825"/>
      <c r="AE2825"/>
    </row>
    <row r="2826" spans="27:31" ht="14.4">
      <c r="AA2826"/>
      <c r="AB2826"/>
      <c r="AC2826"/>
      <c r="AD2826"/>
      <c r="AE2826"/>
    </row>
    <row r="2827" spans="27:31" ht="14.4">
      <c r="AA2827"/>
      <c r="AB2827"/>
      <c r="AC2827"/>
      <c r="AD2827"/>
      <c r="AE2827"/>
    </row>
    <row r="2828" spans="27:31" ht="14.4">
      <c r="AA2828"/>
      <c r="AB2828"/>
      <c r="AC2828"/>
      <c r="AD2828"/>
      <c r="AE2828"/>
    </row>
    <row r="2829" spans="27:31" ht="14.4">
      <c r="AA2829"/>
      <c r="AB2829"/>
      <c r="AC2829"/>
      <c r="AD2829"/>
      <c r="AE2829"/>
    </row>
    <row r="2830" spans="27:31" ht="14.4">
      <c r="AA2830"/>
      <c r="AB2830"/>
      <c r="AC2830"/>
      <c r="AD2830"/>
      <c r="AE2830"/>
    </row>
    <row r="2831" spans="27:31" ht="14.4">
      <c r="AA2831"/>
      <c r="AB2831"/>
      <c r="AC2831"/>
      <c r="AD2831"/>
      <c r="AE2831"/>
    </row>
    <row r="2832" spans="27:31" ht="14.4">
      <c r="AA2832"/>
      <c r="AB2832"/>
      <c r="AC2832"/>
      <c r="AD2832"/>
      <c r="AE2832"/>
    </row>
    <row r="2833" spans="27:31" ht="14.4">
      <c r="AA2833"/>
      <c r="AB2833"/>
      <c r="AC2833"/>
      <c r="AD2833"/>
      <c r="AE2833"/>
    </row>
    <row r="2834" spans="27:31" ht="14.4">
      <c r="AA2834"/>
      <c r="AB2834"/>
      <c r="AC2834"/>
      <c r="AD2834"/>
      <c r="AE2834"/>
    </row>
    <row r="2835" spans="27:31" ht="14.4">
      <c r="AA2835"/>
      <c r="AB2835"/>
      <c r="AC2835"/>
      <c r="AD2835"/>
      <c r="AE2835"/>
    </row>
    <row r="2836" spans="27:31" ht="14.4">
      <c r="AA2836"/>
      <c r="AB2836"/>
      <c r="AC2836"/>
      <c r="AD2836"/>
      <c r="AE2836"/>
    </row>
    <row r="2837" spans="27:31" ht="14.4">
      <c r="AA2837"/>
      <c r="AB2837"/>
      <c r="AC2837"/>
      <c r="AD2837"/>
      <c r="AE2837"/>
    </row>
    <row r="2838" spans="27:31" ht="14.4">
      <c r="AA2838"/>
      <c r="AB2838"/>
      <c r="AC2838"/>
      <c r="AD2838"/>
      <c r="AE2838"/>
    </row>
    <row r="2839" spans="27:31" ht="14.4">
      <c r="AA2839"/>
      <c r="AB2839"/>
      <c r="AC2839"/>
      <c r="AD2839"/>
      <c r="AE2839"/>
    </row>
    <row r="2840" spans="27:31" ht="14.4">
      <c r="AA2840"/>
      <c r="AB2840"/>
      <c r="AC2840"/>
      <c r="AD2840"/>
      <c r="AE2840"/>
    </row>
    <row r="2841" spans="27:31" ht="14.4">
      <c r="AA2841"/>
      <c r="AB2841"/>
      <c r="AC2841"/>
      <c r="AD2841"/>
      <c r="AE2841"/>
    </row>
    <row r="2842" spans="27:31" ht="14.4">
      <c r="AA2842"/>
      <c r="AB2842"/>
      <c r="AC2842"/>
      <c r="AD2842"/>
      <c r="AE2842"/>
    </row>
    <row r="2843" spans="27:31" ht="14.4">
      <c r="AA2843"/>
      <c r="AB2843"/>
      <c r="AC2843"/>
      <c r="AD2843"/>
      <c r="AE2843"/>
    </row>
    <row r="2844" spans="27:31" ht="14.4">
      <c r="AA2844"/>
      <c r="AB2844"/>
      <c r="AC2844"/>
      <c r="AD2844"/>
      <c r="AE2844"/>
    </row>
    <row r="2845" spans="27:31" ht="14.4">
      <c r="AA2845"/>
      <c r="AB2845"/>
      <c r="AC2845"/>
      <c r="AD2845"/>
      <c r="AE2845"/>
    </row>
    <row r="2846" spans="27:31" ht="14.4">
      <c r="AA2846"/>
      <c r="AB2846"/>
      <c r="AC2846"/>
      <c r="AD2846"/>
      <c r="AE2846"/>
    </row>
    <row r="2847" spans="27:31" ht="14.4">
      <c r="AA2847"/>
      <c r="AB2847"/>
      <c r="AC2847"/>
      <c r="AD2847"/>
      <c r="AE2847"/>
    </row>
    <row r="2848" spans="27:31" ht="14.4">
      <c r="AA2848"/>
      <c r="AB2848"/>
      <c r="AC2848"/>
      <c r="AD2848"/>
      <c r="AE2848"/>
    </row>
    <row r="2849" spans="27:31" ht="14.4">
      <c r="AA2849"/>
      <c r="AB2849"/>
      <c r="AC2849"/>
      <c r="AD2849"/>
      <c r="AE2849"/>
    </row>
    <row r="2850" spans="27:31" ht="14.4">
      <c r="AA2850"/>
      <c r="AB2850"/>
      <c r="AC2850"/>
      <c r="AD2850"/>
      <c r="AE2850"/>
    </row>
    <row r="2851" spans="27:31" ht="14.4">
      <c r="AA2851"/>
      <c r="AB2851"/>
      <c r="AC2851"/>
      <c r="AD2851"/>
      <c r="AE2851"/>
    </row>
    <row r="2852" spans="27:31" ht="14.4">
      <c r="AA2852"/>
      <c r="AB2852"/>
      <c r="AC2852"/>
      <c r="AD2852"/>
      <c r="AE2852"/>
    </row>
    <row r="2853" spans="27:31" ht="14.4">
      <c r="AA2853"/>
      <c r="AB2853"/>
      <c r="AC2853"/>
      <c r="AD2853"/>
      <c r="AE2853"/>
    </row>
    <row r="2854" spans="27:31" ht="14.4">
      <c r="AA2854"/>
      <c r="AB2854"/>
      <c r="AC2854"/>
      <c r="AD2854"/>
      <c r="AE2854"/>
    </row>
    <row r="2855" spans="27:31" ht="14.4">
      <c r="AA2855"/>
      <c r="AB2855"/>
      <c r="AC2855"/>
      <c r="AD2855"/>
      <c r="AE2855"/>
    </row>
    <row r="2856" spans="27:31" ht="14.4">
      <c r="AA2856"/>
      <c r="AB2856"/>
      <c r="AC2856"/>
      <c r="AD2856"/>
      <c r="AE2856"/>
    </row>
    <row r="2857" spans="27:31" ht="14.4">
      <c r="AA2857"/>
      <c r="AB2857"/>
      <c r="AC2857"/>
      <c r="AD2857"/>
      <c r="AE2857"/>
    </row>
    <row r="2858" spans="27:31" ht="14.4">
      <c r="AA2858"/>
      <c r="AB2858"/>
      <c r="AC2858"/>
      <c r="AD2858"/>
      <c r="AE2858"/>
    </row>
    <row r="2859" spans="27:31" ht="14.4">
      <c r="AA2859"/>
      <c r="AB2859"/>
      <c r="AC2859"/>
      <c r="AD2859"/>
      <c r="AE2859"/>
    </row>
    <row r="2860" spans="27:31" ht="14.4">
      <c r="AA2860"/>
      <c r="AB2860"/>
      <c r="AC2860"/>
      <c r="AD2860"/>
      <c r="AE2860"/>
    </row>
    <row r="2861" spans="27:31" ht="14.4">
      <c r="AA2861"/>
      <c r="AB2861"/>
      <c r="AC2861"/>
      <c r="AD2861"/>
      <c r="AE2861"/>
    </row>
    <row r="2862" spans="27:31" ht="14.4">
      <c r="AA2862"/>
      <c r="AB2862"/>
      <c r="AC2862"/>
      <c r="AD2862"/>
      <c r="AE2862"/>
    </row>
    <row r="2863" spans="27:31" ht="14.4">
      <c r="AA2863"/>
      <c r="AB2863"/>
      <c r="AC2863"/>
      <c r="AD2863"/>
      <c r="AE2863"/>
    </row>
    <row r="2864" spans="27:31" ht="14.4">
      <c r="AA2864"/>
      <c r="AB2864"/>
      <c r="AC2864"/>
      <c r="AD2864"/>
      <c r="AE2864"/>
    </row>
    <row r="2865" spans="27:31" ht="14.4">
      <c r="AA2865"/>
      <c r="AB2865"/>
      <c r="AC2865"/>
      <c r="AD2865"/>
      <c r="AE2865"/>
    </row>
    <row r="2866" spans="27:31" ht="14.4">
      <c r="AA2866"/>
      <c r="AB2866"/>
      <c r="AC2866"/>
      <c r="AD2866"/>
      <c r="AE2866"/>
    </row>
    <row r="2867" spans="27:31" ht="14.4">
      <c r="AA2867"/>
      <c r="AB2867"/>
      <c r="AC2867"/>
      <c r="AD2867"/>
      <c r="AE2867"/>
    </row>
    <row r="2868" spans="27:31" ht="14.4">
      <c r="AA2868"/>
      <c r="AB2868"/>
      <c r="AC2868"/>
      <c r="AD2868"/>
      <c r="AE2868"/>
    </row>
    <row r="2869" spans="27:31" ht="14.4">
      <c r="AA2869"/>
      <c r="AB2869"/>
      <c r="AC2869"/>
      <c r="AD2869"/>
      <c r="AE2869"/>
    </row>
    <row r="2870" spans="27:31" ht="14.4">
      <c r="AA2870"/>
      <c r="AB2870"/>
      <c r="AC2870"/>
      <c r="AD2870"/>
      <c r="AE2870"/>
    </row>
    <row r="2871" spans="27:31" ht="14.4">
      <c r="AA2871"/>
      <c r="AB2871"/>
      <c r="AC2871"/>
      <c r="AD2871"/>
      <c r="AE2871"/>
    </row>
    <row r="2872" spans="27:31" ht="14.4">
      <c r="AA2872"/>
      <c r="AB2872"/>
      <c r="AC2872"/>
      <c r="AD2872"/>
      <c r="AE2872"/>
    </row>
    <row r="2873" spans="27:31" ht="14.4">
      <c r="AA2873"/>
      <c r="AB2873"/>
      <c r="AC2873"/>
      <c r="AD2873"/>
      <c r="AE2873"/>
    </row>
    <row r="2874" spans="27:31" ht="14.4">
      <c r="AA2874"/>
      <c r="AB2874"/>
      <c r="AC2874"/>
      <c r="AD2874"/>
      <c r="AE2874"/>
    </row>
    <row r="2875" spans="27:31" ht="14.4">
      <c r="AA2875"/>
      <c r="AB2875"/>
      <c r="AC2875"/>
      <c r="AD2875"/>
      <c r="AE2875"/>
    </row>
    <row r="2876" spans="27:31" ht="14.4">
      <c r="AA2876"/>
      <c r="AB2876"/>
      <c r="AC2876"/>
      <c r="AD2876"/>
      <c r="AE2876"/>
    </row>
    <row r="2877" spans="27:31" ht="14.4">
      <c r="AA2877"/>
      <c r="AB2877"/>
      <c r="AC2877"/>
      <c r="AD2877"/>
      <c r="AE2877"/>
    </row>
    <row r="2878" spans="27:31" ht="14.4">
      <c r="AA2878"/>
      <c r="AB2878"/>
      <c r="AC2878"/>
      <c r="AD2878"/>
      <c r="AE2878"/>
    </row>
    <row r="2879" spans="27:31" ht="14.4">
      <c r="AA2879"/>
      <c r="AB2879"/>
      <c r="AC2879"/>
      <c r="AD2879"/>
      <c r="AE2879"/>
    </row>
    <row r="2880" spans="27:31" ht="14.4">
      <c r="AA2880"/>
      <c r="AB2880"/>
      <c r="AC2880"/>
      <c r="AD2880"/>
      <c r="AE2880"/>
    </row>
    <row r="2881" spans="27:31" ht="14.4">
      <c r="AA2881"/>
      <c r="AB2881"/>
      <c r="AC2881"/>
      <c r="AD2881"/>
      <c r="AE2881"/>
    </row>
    <row r="2882" spans="27:31" ht="14.4">
      <c r="AA2882"/>
      <c r="AB2882"/>
      <c r="AC2882"/>
      <c r="AD2882"/>
      <c r="AE2882"/>
    </row>
    <row r="2883" spans="27:31" ht="14.4">
      <c r="AA2883"/>
      <c r="AB2883"/>
      <c r="AC2883"/>
      <c r="AD2883"/>
      <c r="AE2883"/>
    </row>
    <row r="2884" spans="27:31" ht="14.4">
      <c r="AA2884"/>
      <c r="AB2884"/>
      <c r="AC2884"/>
      <c r="AD2884"/>
      <c r="AE2884"/>
    </row>
    <row r="2885" spans="27:31" ht="14.4">
      <c r="AA2885"/>
      <c r="AB2885"/>
      <c r="AC2885"/>
      <c r="AD2885"/>
      <c r="AE2885"/>
    </row>
    <row r="2886" spans="27:31" ht="14.4">
      <c r="AA2886"/>
      <c r="AB2886"/>
      <c r="AC2886"/>
      <c r="AD2886"/>
      <c r="AE2886"/>
    </row>
    <row r="2887" spans="27:31" ht="14.4">
      <c r="AA2887"/>
      <c r="AB2887"/>
      <c r="AC2887"/>
      <c r="AD2887"/>
      <c r="AE2887"/>
    </row>
    <row r="2888" spans="27:31" ht="14.4">
      <c r="AA2888"/>
      <c r="AB2888"/>
      <c r="AC2888"/>
      <c r="AD2888"/>
      <c r="AE2888"/>
    </row>
    <row r="2889" spans="27:31" ht="14.4">
      <c r="AA2889"/>
      <c r="AB2889"/>
      <c r="AC2889"/>
      <c r="AD2889"/>
      <c r="AE2889"/>
    </row>
    <row r="2890" spans="27:31" ht="14.4">
      <c r="AA2890"/>
      <c r="AB2890"/>
      <c r="AC2890"/>
      <c r="AD2890"/>
      <c r="AE2890"/>
    </row>
    <row r="2891" spans="27:31" ht="14.4">
      <c r="AA2891"/>
      <c r="AB2891"/>
      <c r="AC2891"/>
      <c r="AD2891"/>
      <c r="AE2891"/>
    </row>
    <row r="2892" spans="27:31" ht="14.4">
      <c r="AA2892"/>
      <c r="AB2892"/>
      <c r="AC2892"/>
      <c r="AD2892"/>
      <c r="AE2892"/>
    </row>
    <row r="2893" spans="27:31" ht="14.4">
      <c r="AA2893"/>
      <c r="AB2893"/>
      <c r="AC2893"/>
      <c r="AD2893"/>
      <c r="AE2893"/>
    </row>
    <row r="2894" spans="27:31" ht="14.4">
      <c r="AA2894"/>
      <c r="AB2894"/>
      <c r="AC2894"/>
      <c r="AD2894"/>
      <c r="AE2894"/>
    </row>
    <row r="2895" spans="27:31" ht="14.4">
      <c r="AA2895"/>
      <c r="AB2895"/>
      <c r="AC2895"/>
      <c r="AD2895"/>
      <c r="AE2895"/>
    </row>
    <row r="2896" spans="27:31" ht="14.4">
      <c r="AA2896"/>
      <c r="AB2896"/>
      <c r="AC2896"/>
      <c r="AD2896"/>
      <c r="AE2896"/>
    </row>
    <row r="2897" spans="27:31" ht="14.4">
      <c r="AA2897"/>
      <c r="AB2897"/>
      <c r="AC2897"/>
      <c r="AD2897"/>
      <c r="AE2897"/>
    </row>
    <row r="2898" spans="27:31" ht="14.4">
      <c r="AA2898"/>
      <c r="AB2898"/>
      <c r="AC2898"/>
      <c r="AD2898"/>
      <c r="AE2898"/>
    </row>
    <row r="2899" spans="27:31" ht="14.4">
      <c r="AA2899"/>
      <c r="AB2899"/>
      <c r="AC2899"/>
      <c r="AD2899"/>
      <c r="AE2899"/>
    </row>
    <row r="2900" spans="27:31" ht="14.4">
      <c r="AA2900"/>
      <c r="AB2900"/>
      <c r="AC2900"/>
      <c r="AD2900"/>
      <c r="AE2900"/>
    </row>
    <row r="2901" spans="27:31" ht="14.4">
      <c r="AA2901"/>
      <c r="AB2901"/>
      <c r="AC2901"/>
      <c r="AD2901"/>
      <c r="AE2901"/>
    </row>
    <row r="2902" spans="27:31" ht="14.4">
      <c r="AA2902"/>
      <c r="AB2902"/>
      <c r="AC2902"/>
      <c r="AD2902"/>
      <c r="AE2902"/>
    </row>
    <row r="2903" spans="27:31" ht="14.4">
      <c r="AA2903"/>
      <c r="AB2903"/>
      <c r="AC2903"/>
      <c r="AD2903"/>
      <c r="AE2903"/>
    </row>
    <row r="2904" spans="27:31" ht="14.4">
      <c r="AA2904"/>
      <c r="AB2904"/>
      <c r="AC2904"/>
      <c r="AD2904"/>
      <c r="AE2904"/>
    </row>
    <row r="2905" spans="27:31" ht="14.4">
      <c r="AA2905"/>
      <c r="AB2905"/>
      <c r="AC2905"/>
      <c r="AD2905"/>
      <c r="AE2905"/>
    </row>
    <row r="2906" spans="27:31" ht="14.4">
      <c r="AA2906"/>
      <c r="AB2906"/>
      <c r="AC2906"/>
      <c r="AD2906"/>
      <c r="AE2906"/>
    </row>
    <row r="2907" spans="27:31" ht="14.4">
      <c r="AA2907"/>
      <c r="AB2907"/>
      <c r="AC2907"/>
      <c r="AD2907"/>
      <c r="AE2907"/>
    </row>
    <row r="2908" spans="27:31" ht="14.4">
      <c r="AA2908"/>
      <c r="AB2908"/>
      <c r="AC2908"/>
      <c r="AD2908"/>
      <c r="AE2908"/>
    </row>
    <row r="2909" spans="27:31" ht="14.4">
      <c r="AA2909"/>
      <c r="AB2909"/>
      <c r="AC2909"/>
      <c r="AD2909"/>
      <c r="AE2909"/>
    </row>
    <row r="2910" spans="27:31" ht="14.4">
      <c r="AA2910"/>
      <c r="AB2910"/>
      <c r="AC2910"/>
      <c r="AD2910"/>
      <c r="AE2910"/>
    </row>
    <row r="2911" spans="27:31" ht="14.4">
      <c r="AA2911"/>
      <c r="AB2911"/>
      <c r="AC2911"/>
      <c r="AD2911"/>
      <c r="AE2911"/>
    </row>
    <row r="2912" spans="27:31" ht="14.4">
      <c r="AA2912"/>
      <c r="AB2912"/>
      <c r="AC2912"/>
      <c r="AD2912"/>
      <c r="AE2912"/>
    </row>
    <row r="2913" spans="27:31" ht="14.4">
      <c r="AA2913"/>
      <c r="AB2913"/>
      <c r="AC2913"/>
      <c r="AD2913"/>
      <c r="AE2913"/>
    </row>
    <row r="2914" spans="27:31" ht="14.4">
      <c r="AA2914"/>
      <c r="AB2914"/>
      <c r="AC2914"/>
      <c r="AD2914"/>
      <c r="AE2914"/>
    </row>
    <row r="2915" spans="27:31" ht="14.4">
      <c r="AA2915"/>
      <c r="AB2915"/>
      <c r="AC2915"/>
      <c r="AD2915"/>
      <c r="AE2915"/>
    </row>
    <row r="2916" spans="27:31" ht="14.4">
      <c r="AA2916"/>
      <c r="AB2916"/>
      <c r="AC2916"/>
      <c r="AD2916"/>
      <c r="AE2916"/>
    </row>
    <row r="2917" spans="27:31" ht="14.4">
      <c r="AA2917"/>
      <c r="AB2917"/>
      <c r="AC2917"/>
      <c r="AD2917"/>
      <c r="AE2917"/>
    </row>
    <row r="2918" spans="27:31" ht="14.4">
      <c r="AA2918"/>
      <c r="AB2918"/>
      <c r="AC2918"/>
      <c r="AD2918"/>
      <c r="AE2918"/>
    </row>
    <row r="2919" spans="27:31" ht="14.4">
      <c r="AA2919"/>
      <c r="AB2919"/>
      <c r="AC2919"/>
      <c r="AD2919"/>
      <c r="AE2919"/>
    </row>
    <row r="2920" spans="27:31" ht="14.4">
      <c r="AA2920"/>
      <c r="AB2920"/>
      <c r="AC2920"/>
      <c r="AD2920"/>
      <c r="AE2920"/>
    </row>
    <row r="2921" spans="27:31" ht="14.4">
      <c r="AA2921"/>
      <c r="AB2921"/>
      <c r="AC2921"/>
      <c r="AD2921"/>
      <c r="AE2921"/>
    </row>
    <row r="2922" spans="27:31" ht="14.4">
      <c r="AA2922"/>
      <c r="AB2922"/>
      <c r="AC2922"/>
      <c r="AD2922"/>
      <c r="AE2922"/>
    </row>
    <row r="2923" spans="27:31" ht="14.4">
      <c r="AA2923"/>
      <c r="AB2923"/>
      <c r="AC2923"/>
      <c r="AD2923"/>
      <c r="AE2923"/>
    </row>
    <row r="2924" spans="27:31" ht="14.4">
      <c r="AA2924"/>
      <c r="AB2924"/>
      <c r="AC2924"/>
      <c r="AD2924"/>
      <c r="AE2924"/>
    </row>
    <row r="2925" spans="27:31" ht="14.4">
      <c r="AA2925"/>
      <c r="AB2925"/>
      <c r="AC2925"/>
      <c r="AD2925"/>
      <c r="AE2925"/>
    </row>
    <row r="2926" spans="27:31" ht="14.4">
      <c r="AA2926"/>
      <c r="AB2926"/>
      <c r="AC2926"/>
      <c r="AD2926"/>
      <c r="AE2926"/>
    </row>
    <row r="2927" spans="27:31" ht="14.4">
      <c r="AA2927"/>
      <c r="AB2927"/>
      <c r="AC2927"/>
      <c r="AD2927"/>
      <c r="AE2927"/>
    </row>
    <row r="2928" spans="27:31" ht="14.4">
      <c r="AA2928"/>
      <c r="AB2928"/>
      <c r="AC2928"/>
      <c r="AD2928"/>
      <c r="AE2928"/>
    </row>
    <row r="2929" spans="27:31" ht="14.4">
      <c r="AA2929"/>
      <c r="AB2929"/>
      <c r="AC2929"/>
      <c r="AD2929"/>
      <c r="AE2929"/>
    </row>
    <row r="2930" spans="27:31" ht="14.4">
      <c r="AA2930"/>
      <c r="AB2930"/>
      <c r="AC2930"/>
      <c r="AD2930"/>
      <c r="AE2930"/>
    </row>
    <row r="2931" spans="27:31" ht="14.4">
      <c r="AA2931"/>
      <c r="AB2931"/>
      <c r="AC2931"/>
      <c r="AD2931"/>
      <c r="AE2931"/>
    </row>
    <row r="2932" spans="27:31" ht="14.4">
      <c r="AA2932"/>
      <c r="AB2932"/>
      <c r="AC2932"/>
      <c r="AD2932"/>
      <c r="AE2932"/>
    </row>
    <row r="2933" spans="27:31" ht="14.4">
      <c r="AA2933"/>
      <c r="AB2933"/>
      <c r="AC2933"/>
      <c r="AD2933"/>
      <c r="AE2933"/>
    </row>
    <row r="2934" spans="27:31" ht="14.4">
      <c r="AA2934"/>
      <c r="AB2934"/>
      <c r="AC2934"/>
      <c r="AD2934"/>
      <c r="AE2934"/>
    </row>
    <row r="2935" spans="27:31" ht="14.4">
      <c r="AA2935"/>
      <c r="AB2935"/>
      <c r="AC2935"/>
      <c r="AD2935"/>
      <c r="AE2935"/>
    </row>
    <row r="2936" spans="27:31" ht="14.4">
      <c r="AA2936"/>
      <c r="AB2936"/>
      <c r="AC2936"/>
      <c r="AD2936"/>
      <c r="AE2936"/>
    </row>
    <row r="2937" spans="27:31" ht="14.4">
      <c r="AA2937"/>
      <c r="AB2937"/>
      <c r="AC2937"/>
      <c r="AD2937"/>
      <c r="AE2937"/>
    </row>
    <row r="2938" spans="27:31" ht="14.4">
      <c r="AA2938"/>
      <c r="AB2938"/>
      <c r="AC2938"/>
      <c r="AD2938"/>
      <c r="AE2938"/>
    </row>
    <row r="2939" spans="27:31" ht="14.4">
      <c r="AA2939"/>
      <c r="AB2939"/>
      <c r="AC2939"/>
      <c r="AD2939"/>
      <c r="AE2939"/>
    </row>
    <row r="2940" spans="27:31" ht="14.4">
      <c r="AA2940"/>
      <c r="AB2940"/>
      <c r="AC2940"/>
      <c r="AD2940"/>
      <c r="AE2940"/>
    </row>
    <row r="2941" spans="27:31" ht="14.4">
      <c r="AA2941"/>
      <c r="AB2941"/>
      <c r="AC2941"/>
      <c r="AD2941"/>
      <c r="AE2941"/>
    </row>
    <row r="2942" spans="27:31" ht="14.4">
      <c r="AA2942"/>
      <c r="AB2942"/>
      <c r="AC2942"/>
      <c r="AD2942"/>
      <c r="AE2942"/>
    </row>
    <row r="2943" spans="27:31" ht="14.4">
      <c r="AA2943"/>
      <c r="AB2943"/>
      <c r="AC2943"/>
      <c r="AD2943"/>
      <c r="AE2943"/>
    </row>
    <row r="2944" spans="27:31" ht="14.4">
      <c r="AA2944"/>
      <c r="AB2944"/>
      <c r="AC2944"/>
      <c r="AD2944"/>
      <c r="AE2944"/>
    </row>
    <row r="2945" spans="27:31" ht="14.4">
      <c r="AA2945"/>
      <c r="AB2945"/>
      <c r="AC2945"/>
      <c r="AD2945"/>
      <c r="AE2945"/>
    </row>
    <row r="2946" spans="27:31" ht="14.4">
      <c r="AA2946"/>
      <c r="AB2946"/>
      <c r="AC2946"/>
      <c r="AD2946"/>
      <c r="AE2946"/>
    </row>
    <row r="2947" spans="27:31" ht="14.4">
      <c r="AA2947"/>
      <c r="AB2947"/>
      <c r="AC2947"/>
      <c r="AD2947"/>
      <c r="AE2947"/>
    </row>
    <row r="2948" spans="27:31" ht="14.4">
      <c r="AA2948"/>
      <c r="AB2948"/>
      <c r="AC2948"/>
      <c r="AD2948"/>
      <c r="AE2948"/>
    </row>
    <row r="2949" spans="27:31" ht="14.4">
      <c r="AA2949"/>
      <c r="AB2949"/>
      <c r="AC2949"/>
      <c r="AD2949"/>
      <c r="AE2949"/>
    </row>
    <row r="2950" spans="27:31" ht="14.4">
      <c r="AA2950"/>
      <c r="AB2950"/>
      <c r="AC2950"/>
      <c r="AD2950"/>
      <c r="AE2950"/>
    </row>
    <row r="2951" spans="27:31" ht="14.4">
      <c r="AA2951"/>
      <c r="AB2951"/>
      <c r="AC2951"/>
      <c r="AD2951"/>
      <c r="AE2951"/>
    </row>
    <row r="2952" spans="27:31" ht="14.4">
      <c r="AA2952"/>
      <c r="AB2952"/>
      <c r="AC2952"/>
      <c r="AD2952"/>
      <c r="AE2952"/>
    </row>
    <row r="2953" spans="27:31" ht="14.4">
      <c r="AA2953"/>
      <c r="AB2953"/>
      <c r="AC2953"/>
      <c r="AD2953"/>
      <c r="AE2953"/>
    </row>
    <row r="2954" spans="27:31" ht="14.4">
      <c r="AA2954"/>
      <c r="AB2954"/>
      <c r="AC2954"/>
      <c r="AD2954"/>
      <c r="AE2954"/>
    </row>
    <row r="2955" spans="27:31" ht="14.4">
      <c r="AA2955"/>
      <c r="AB2955"/>
      <c r="AC2955"/>
      <c r="AD2955"/>
      <c r="AE2955"/>
    </row>
    <row r="2956" spans="27:31" ht="14.4">
      <c r="AA2956"/>
      <c r="AB2956"/>
      <c r="AC2956"/>
      <c r="AD2956"/>
      <c r="AE2956"/>
    </row>
    <row r="2957" spans="27:31" ht="14.4">
      <c r="AA2957"/>
      <c r="AB2957"/>
      <c r="AC2957"/>
      <c r="AD2957"/>
      <c r="AE2957"/>
    </row>
    <row r="2958" spans="27:31" ht="14.4">
      <c r="AA2958"/>
      <c r="AB2958"/>
      <c r="AC2958"/>
      <c r="AD2958"/>
      <c r="AE2958"/>
    </row>
    <row r="2959" spans="27:31" ht="14.4">
      <c r="AA2959"/>
      <c r="AB2959"/>
      <c r="AC2959"/>
      <c r="AD2959"/>
      <c r="AE2959"/>
    </row>
    <row r="2960" spans="27:31" ht="14.4">
      <c r="AA2960"/>
      <c r="AB2960"/>
      <c r="AC2960"/>
      <c r="AD2960"/>
      <c r="AE2960"/>
    </row>
    <row r="2961" spans="27:31" ht="14.4">
      <c r="AA2961"/>
      <c r="AB2961"/>
      <c r="AC2961"/>
      <c r="AD2961"/>
      <c r="AE2961"/>
    </row>
    <row r="2962" spans="27:31" ht="14.4">
      <c r="AA2962"/>
      <c r="AB2962"/>
      <c r="AC2962"/>
      <c r="AD2962"/>
      <c r="AE2962"/>
    </row>
    <row r="2963" spans="27:31" ht="14.4">
      <c r="AA2963"/>
      <c r="AB2963"/>
      <c r="AC2963"/>
      <c r="AD2963"/>
      <c r="AE2963"/>
    </row>
    <row r="2964" spans="27:31" ht="14.4">
      <c r="AA2964"/>
      <c r="AB2964"/>
      <c r="AC2964"/>
      <c r="AD2964"/>
      <c r="AE2964"/>
    </row>
    <row r="2965" spans="27:31" ht="14.4">
      <c r="AA2965"/>
      <c r="AB2965"/>
      <c r="AC2965"/>
      <c r="AD2965"/>
      <c r="AE2965"/>
    </row>
    <row r="2966" spans="27:31" ht="14.4">
      <c r="AA2966"/>
      <c r="AB2966"/>
      <c r="AC2966"/>
      <c r="AD2966"/>
      <c r="AE2966"/>
    </row>
    <row r="2967" spans="27:31" ht="14.4">
      <c r="AA2967"/>
      <c r="AB2967"/>
      <c r="AC2967"/>
      <c r="AD2967"/>
      <c r="AE2967"/>
    </row>
    <row r="2968" spans="27:31" ht="14.4">
      <c r="AA2968"/>
      <c r="AB2968"/>
      <c r="AC2968"/>
      <c r="AD2968"/>
      <c r="AE2968"/>
    </row>
    <row r="2969" spans="27:31" ht="14.4">
      <c r="AA2969"/>
      <c r="AB2969"/>
      <c r="AC2969"/>
      <c r="AD2969"/>
      <c r="AE2969"/>
    </row>
    <row r="2970" spans="27:31" ht="14.4">
      <c r="AA2970"/>
      <c r="AB2970"/>
      <c r="AC2970"/>
      <c r="AD2970"/>
      <c r="AE2970"/>
    </row>
    <row r="2971" spans="27:31" ht="14.4">
      <c r="AA2971"/>
      <c r="AB2971"/>
      <c r="AC2971"/>
      <c r="AD2971"/>
      <c r="AE2971"/>
    </row>
    <row r="2972" spans="27:31" ht="14.4">
      <c r="AA2972"/>
      <c r="AB2972"/>
      <c r="AC2972"/>
      <c r="AD2972"/>
      <c r="AE2972"/>
    </row>
    <row r="2973" spans="27:31" ht="14.4">
      <c r="AA2973"/>
      <c r="AB2973"/>
      <c r="AC2973"/>
      <c r="AD2973"/>
      <c r="AE2973"/>
    </row>
    <row r="2974" spans="27:31" ht="14.4">
      <c r="AA2974"/>
      <c r="AB2974"/>
      <c r="AC2974"/>
      <c r="AD2974"/>
      <c r="AE2974"/>
    </row>
    <row r="2975" spans="27:31" ht="14.4">
      <c r="AA2975"/>
      <c r="AB2975"/>
      <c r="AC2975"/>
      <c r="AD2975"/>
      <c r="AE2975"/>
    </row>
    <row r="2976" spans="27:31" ht="14.4">
      <c r="AA2976"/>
      <c r="AB2976"/>
      <c r="AC2976"/>
      <c r="AD2976"/>
      <c r="AE2976"/>
    </row>
    <row r="2977" spans="27:31" ht="14.4">
      <c r="AA2977"/>
      <c r="AB2977"/>
      <c r="AC2977"/>
      <c r="AD2977"/>
      <c r="AE2977"/>
    </row>
    <row r="2978" spans="27:31" ht="14.4">
      <c r="AA2978"/>
      <c r="AB2978"/>
      <c r="AC2978"/>
      <c r="AD2978"/>
      <c r="AE2978"/>
    </row>
    <row r="2979" spans="27:31" ht="14.4">
      <c r="AA2979"/>
      <c r="AB2979"/>
      <c r="AC2979"/>
      <c r="AD2979"/>
      <c r="AE2979"/>
    </row>
    <row r="2980" spans="27:31" ht="14.4">
      <c r="AA2980"/>
      <c r="AB2980"/>
      <c r="AC2980"/>
      <c r="AD2980"/>
      <c r="AE2980"/>
    </row>
    <row r="2981" spans="27:31" ht="14.4">
      <c r="AA2981"/>
      <c r="AB2981"/>
      <c r="AC2981"/>
      <c r="AD2981"/>
      <c r="AE2981"/>
    </row>
    <row r="2982" spans="27:31" ht="14.4">
      <c r="AA2982"/>
      <c r="AB2982"/>
      <c r="AC2982"/>
      <c r="AD2982"/>
      <c r="AE2982"/>
    </row>
    <row r="2983" spans="27:31" ht="14.4">
      <c r="AA2983"/>
      <c r="AB2983"/>
      <c r="AC2983"/>
      <c r="AD2983"/>
      <c r="AE2983"/>
    </row>
    <row r="2984" spans="27:31" ht="14.4">
      <c r="AA2984"/>
      <c r="AB2984"/>
      <c r="AC2984"/>
      <c r="AD2984"/>
      <c r="AE2984"/>
    </row>
    <row r="2985" spans="27:31" ht="14.4">
      <c r="AA2985"/>
      <c r="AB2985"/>
      <c r="AC2985"/>
      <c r="AD2985"/>
      <c r="AE2985"/>
    </row>
    <row r="2986" spans="27:31" ht="14.4">
      <c r="AA2986"/>
      <c r="AB2986"/>
      <c r="AC2986"/>
      <c r="AD2986"/>
      <c r="AE2986"/>
    </row>
    <row r="2987" spans="27:31" ht="14.4">
      <c r="AA2987"/>
      <c r="AB2987"/>
      <c r="AC2987"/>
      <c r="AD2987"/>
      <c r="AE2987"/>
    </row>
    <row r="2988" spans="27:31" ht="14.4">
      <c r="AA2988"/>
      <c r="AB2988"/>
      <c r="AC2988"/>
      <c r="AD2988"/>
      <c r="AE2988"/>
    </row>
    <row r="2989" spans="27:31" ht="14.4">
      <c r="AA2989"/>
      <c r="AB2989"/>
      <c r="AC2989"/>
      <c r="AD2989"/>
      <c r="AE2989"/>
    </row>
    <row r="2990" spans="27:31" ht="14.4">
      <c r="AA2990"/>
      <c r="AB2990"/>
      <c r="AC2990"/>
      <c r="AD2990"/>
      <c r="AE2990"/>
    </row>
    <row r="2991" spans="27:31" ht="14.4">
      <c r="AA2991"/>
      <c r="AB2991"/>
      <c r="AC2991"/>
      <c r="AD2991"/>
      <c r="AE2991"/>
    </row>
    <row r="2992" spans="27:31" ht="14.4">
      <c r="AA2992"/>
      <c r="AB2992"/>
      <c r="AC2992"/>
      <c r="AD2992"/>
      <c r="AE2992"/>
    </row>
    <row r="2993" spans="27:31" ht="14.4">
      <c r="AA2993"/>
      <c r="AB2993"/>
      <c r="AC2993"/>
      <c r="AD2993"/>
      <c r="AE2993"/>
    </row>
    <row r="2994" spans="27:31" ht="14.4">
      <c r="AA2994"/>
      <c r="AB2994"/>
      <c r="AC2994"/>
      <c r="AD2994"/>
      <c r="AE2994"/>
    </row>
    <row r="2995" spans="27:31" ht="14.4">
      <c r="AA2995"/>
      <c r="AB2995"/>
      <c r="AC2995"/>
      <c r="AD2995"/>
      <c r="AE2995"/>
    </row>
    <row r="2996" spans="27:31" ht="14.4">
      <c r="AA2996"/>
      <c r="AB2996"/>
      <c r="AC2996"/>
      <c r="AD2996"/>
      <c r="AE2996"/>
    </row>
    <row r="2997" spans="27:31" ht="14.4">
      <c r="AA2997"/>
      <c r="AB2997"/>
      <c r="AC2997"/>
      <c r="AD2997"/>
      <c r="AE2997"/>
    </row>
    <row r="2998" spans="27:31" ht="14.4">
      <c r="AA2998"/>
      <c r="AB2998"/>
      <c r="AC2998"/>
      <c r="AD2998"/>
      <c r="AE2998"/>
    </row>
    <row r="2999" spans="27:31" ht="14.4">
      <c r="AA2999"/>
      <c r="AB2999"/>
      <c r="AC2999"/>
      <c r="AD2999"/>
      <c r="AE2999"/>
    </row>
    <row r="3000" spans="27:31" ht="14.4">
      <c r="AA3000"/>
      <c r="AB3000"/>
      <c r="AC3000"/>
      <c r="AD3000"/>
      <c r="AE3000"/>
    </row>
    <row r="3001" spans="27:31" ht="14.4">
      <c r="AA3001"/>
      <c r="AB3001"/>
      <c r="AC3001"/>
      <c r="AD3001"/>
      <c r="AE3001"/>
    </row>
    <row r="3002" spans="27:31" ht="14.4">
      <c r="AA3002"/>
      <c r="AB3002"/>
      <c r="AC3002"/>
      <c r="AD3002"/>
      <c r="AE3002"/>
    </row>
    <row r="3003" spans="27:31" ht="14.4">
      <c r="AA3003"/>
      <c r="AB3003"/>
      <c r="AC3003"/>
      <c r="AD3003"/>
      <c r="AE3003"/>
    </row>
    <row r="3004" spans="27:31" ht="14.4">
      <c r="AA3004"/>
      <c r="AB3004"/>
      <c r="AC3004"/>
      <c r="AD3004"/>
      <c r="AE3004"/>
    </row>
    <row r="3005" spans="27:31" ht="14.4">
      <c r="AA3005"/>
      <c r="AB3005"/>
      <c r="AC3005"/>
      <c r="AD3005"/>
      <c r="AE3005"/>
    </row>
    <row r="3006" spans="27:31" ht="14.4">
      <c r="AA3006"/>
      <c r="AB3006"/>
      <c r="AC3006"/>
      <c r="AD3006"/>
      <c r="AE3006"/>
    </row>
    <row r="3007" spans="27:31" ht="14.4">
      <c r="AA3007"/>
      <c r="AB3007"/>
      <c r="AC3007"/>
      <c r="AD3007"/>
      <c r="AE3007"/>
    </row>
    <row r="3008" spans="27:31" ht="14.4">
      <c r="AA3008"/>
      <c r="AB3008"/>
      <c r="AC3008"/>
      <c r="AD3008"/>
      <c r="AE3008"/>
    </row>
    <row r="3009" spans="27:31" ht="14.4">
      <c r="AA3009"/>
      <c r="AB3009"/>
      <c r="AC3009"/>
      <c r="AD3009"/>
      <c r="AE3009"/>
    </row>
    <row r="3010" spans="27:31" ht="14.4">
      <c r="AA3010"/>
      <c r="AB3010"/>
      <c r="AC3010"/>
      <c r="AD3010"/>
      <c r="AE3010"/>
    </row>
    <row r="3011" spans="27:31" ht="14.4">
      <c r="AA3011"/>
      <c r="AB3011"/>
      <c r="AC3011"/>
      <c r="AD3011"/>
      <c r="AE3011"/>
    </row>
    <row r="3012" spans="27:31" ht="14.4">
      <c r="AA3012"/>
      <c r="AB3012"/>
      <c r="AC3012"/>
      <c r="AD3012"/>
      <c r="AE3012"/>
    </row>
    <row r="3013" spans="27:31" ht="14.4">
      <c r="AA3013"/>
      <c r="AB3013"/>
      <c r="AC3013"/>
      <c r="AD3013"/>
      <c r="AE3013"/>
    </row>
    <row r="3014" spans="27:31" ht="14.4">
      <c r="AA3014"/>
      <c r="AB3014"/>
      <c r="AC3014"/>
      <c r="AD3014"/>
      <c r="AE3014"/>
    </row>
    <row r="3015" spans="27:31" ht="14.4">
      <c r="AA3015"/>
      <c r="AB3015"/>
      <c r="AC3015"/>
      <c r="AD3015"/>
      <c r="AE3015"/>
    </row>
    <row r="3016" spans="27:31" ht="14.4">
      <c r="AA3016"/>
      <c r="AB3016"/>
      <c r="AC3016"/>
      <c r="AD3016"/>
      <c r="AE3016"/>
    </row>
    <row r="3017" spans="27:31" ht="14.4">
      <c r="AA3017"/>
      <c r="AB3017"/>
      <c r="AC3017"/>
      <c r="AD3017"/>
      <c r="AE3017"/>
    </row>
    <row r="3018" spans="27:31" ht="14.4">
      <c r="AA3018"/>
      <c r="AB3018"/>
      <c r="AC3018"/>
      <c r="AD3018"/>
      <c r="AE3018"/>
    </row>
    <row r="3019" spans="27:31" ht="14.4">
      <c r="AA3019"/>
      <c r="AB3019"/>
      <c r="AC3019"/>
      <c r="AD3019"/>
      <c r="AE3019"/>
    </row>
    <row r="3020" spans="27:31" ht="14.4">
      <c r="AA3020"/>
      <c r="AB3020"/>
      <c r="AC3020"/>
      <c r="AD3020"/>
      <c r="AE3020"/>
    </row>
    <row r="3021" spans="27:31" ht="14.4">
      <c r="AA3021"/>
      <c r="AB3021"/>
      <c r="AC3021"/>
      <c r="AD3021"/>
      <c r="AE3021"/>
    </row>
    <row r="3022" spans="27:31" ht="14.4">
      <c r="AA3022"/>
      <c r="AB3022"/>
      <c r="AC3022"/>
      <c r="AD3022"/>
      <c r="AE3022"/>
    </row>
    <row r="3023" spans="27:31" ht="14.4">
      <c r="AA3023"/>
      <c r="AB3023"/>
      <c r="AC3023"/>
      <c r="AD3023"/>
      <c r="AE3023"/>
    </row>
    <row r="3024" spans="27:31" ht="14.4">
      <c r="AA3024"/>
      <c r="AB3024"/>
      <c r="AC3024"/>
      <c r="AD3024"/>
      <c r="AE3024"/>
    </row>
    <row r="3025" spans="27:31" ht="14.4">
      <c r="AA3025"/>
      <c r="AB3025"/>
      <c r="AC3025"/>
      <c r="AD3025"/>
      <c r="AE3025"/>
    </row>
    <row r="3026" spans="27:31" ht="14.4">
      <c r="AA3026"/>
      <c r="AB3026"/>
      <c r="AC3026"/>
      <c r="AD3026"/>
      <c r="AE3026"/>
    </row>
    <row r="3027" spans="27:31" ht="14.4">
      <c r="AA3027"/>
      <c r="AB3027"/>
      <c r="AC3027"/>
      <c r="AD3027"/>
      <c r="AE3027"/>
    </row>
    <row r="3028" spans="27:31" ht="14.4">
      <c r="AA3028"/>
      <c r="AB3028"/>
      <c r="AC3028"/>
      <c r="AD3028"/>
      <c r="AE3028"/>
    </row>
    <row r="3029" spans="27:31" ht="14.4">
      <c r="AA3029"/>
      <c r="AB3029"/>
      <c r="AC3029"/>
      <c r="AD3029"/>
      <c r="AE3029"/>
    </row>
    <row r="3030" spans="27:31" ht="14.4">
      <c r="AA3030"/>
      <c r="AB3030"/>
      <c r="AC3030"/>
      <c r="AD3030"/>
      <c r="AE3030"/>
    </row>
    <row r="3031" spans="27:31" ht="14.4">
      <c r="AA3031"/>
      <c r="AB3031"/>
      <c r="AC3031"/>
      <c r="AD3031"/>
      <c r="AE3031"/>
    </row>
    <row r="3032" spans="27:31" ht="14.4">
      <c r="AA3032"/>
      <c r="AB3032"/>
      <c r="AC3032"/>
      <c r="AD3032"/>
      <c r="AE3032"/>
    </row>
    <row r="3033" spans="27:31" ht="14.4">
      <c r="AA3033"/>
      <c r="AB3033"/>
      <c r="AC3033"/>
      <c r="AD3033"/>
      <c r="AE3033"/>
    </row>
    <row r="3034" spans="27:31" ht="14.4">
      <c r="AA3034"/>
      <c r="AB3034"/>
      <c r="AC3034"/>
      <c r="AD3034"/>
      <c r="AE3034"/>
    </row>
    <row r="3035" spans="27:31" ht="14.4">
      <c r="AA3035"/>
      <c r="AB3035"/>
      <c r="AC3035"/>
      <c r="AD3035"/>
      <c r="AE3035"/>
    </row>
    <row r="3036" spans="27:31" ht="14.4">
      <c r="AA3036"/>
      <c r="AB3036"/>
      <c r="AC3036"/>
      <c r="AD3036"/>
      <c r="AE3036"/>
    </row>
    <row r="3037" spans="27:31" ht="14.4">
      <c r="AA3037"/>
      <c r="AB3037"/>
      <c r="AC3037"/>
      <c r="AD3037"/>
      <c r="AE3037"/>
    </row>
    <row r="3038" spans="27:31" ht="14.4">
      <c r="AA3038"/>
      <c r="AB3038"/>
      <c r="AC3038"/>
      <c r="AD3038"/>
      <c r="AE3038"/>
    </row>
    <row r="3039" spans="27:31" ht="14.4">
      <c r="AA3039"/>
      <c r="AB3039"/>
      <c r="AC3039"/>
      <c r="AD3039"/>
      <c r="AE3039"/>
    </row>
    <row r="3040" spans="27:31" ht="14.4">
      <c r="AA3040"/>
      <c r="AB3040"/>
      <c r="AC3040"/>
      <c r="AD3040"/>
      <c r="AE3040"/>
    </row>
    <row r="3041" spans="27:31" ht="14.4">
      <c r="AA3041"/>
      <c r="AB3041"/>
      <c r="AC3041"/>
      <c r="AD3041"/>
      <c r="AE3041"/>
    </row>
    <row r="3042" spans="27:31" ht="14.4">
      <c r="AA3042"/>
      <c r="AB3042"/>
      <c r="AC3042"/>
      <c r="AD3042"/>
      <c r="AE3042"/>
    </row>
    <row r="3043" spans="27:31" ht="14.4">
      <c r="AA3043"/>
      <c r="AB3043"/>
      <c r="AC3043"/>
      <c r="AD3043"/>
      <c r="AE3043"/>
    </row>
    <row r="3044" spans="27:31" ht="14.4">
      <c r="AA3044"/>
      <c r="AB3044"/>
      <c r="AC3044"/>
      <c r="AD3044"/>
      <c r="AE3044"/>
    </row>
    <row r="3045" spans="27:31" ht="14.4">
      <c r="AA3045"/>
      <c r="AB3045"/>
      <c r="AC3045"/>
      <c r="AD3045"/>
      <c r="AE3045"/>
    </row>
    <row r="3046" spans="27:31" ht="14.4">
      <c r="AA3046"/>
      <c r="AB3046"/>
      <c r="AC3046"/>
      <c r="AD3046"/>
      <c r="AE3046"/>
    </row>
    <row r="3047" spans="27:31" ht="14.4">
      <c r="AA3047"/>
      <c r="AB3047"/>
      <c r="AC3047"/>
      <c r="AD3047"/>
      <c r="AE3047"/>
    </row>
    <row r="3048" spans="27:31" ht="14.4">
      <c r="AA3048"/>
      <c r="AB3048"/>
      <c r="AC3048"/>
      <c r="AD3048"/>
      <c r="AE3048"/>
    </row>
    <row r="3049" spans="27:31" ht="14.4">
      <c r="AA3049"/>
      <c r="AB3049"/>
      <c r="AC3049"/>
      <c r="AD3049"/>
      <c r="AE3049"/>
    </row>
    <row r="3050" spans="27:31" ht="14.4">
      <c r="AA3050"/>
      <c r="AB3050"/>
      <c r="AC3050"/>
      <c r="AD3050"/>
      <c r="AE3050"/>
    </row>
    <row r="3051" spans="27:31" ht="14.4">
      <c r="AA3051"/>
      <c r="AB3051"/>
      <c r="AC3051"/>
      <c r="AD3051"/>
      <c r="AE3051"/>
    </row>
    <row r="3052" spans="27:31" ht="14.4">
      <c r="AA3052"/>
      <c r="AB3052"/>
      <c r="AC3052"/>
      <c r="AD3052"/>
      <c r="AE3052"/>
    </row>
    <row r="3053" spans="27:31" ht="14.4">
      <c r="AA3053"/>
      <c r="AB3053"/>
      <c r="AC3053"/>
      <c r="AD3053"/>
      <c r="AE3053"/>
    </row>
    <row r="3054" spans="27:31" ht="14.4">
      <c r="AA3054"/>
      <c r="AB3054"/>
      <c r="AC3054"/>
      <c r="AD3054"/>
      <c r="AE3054"/>
    </row>
    <row r="3055" spans="27:31" ht="14.4">
      <c r="AA3055"/>
      <c r="AB3055"/>
      <c r="AC3055"/>
      <c r="AD3055"/>
      <c r="AE3055"/>
    </row>
    <row r="3056" spans="27:31" ht="14.4">
      <c r="AA3056"/>
      <c r="AB3056"/>
      <c r="AC3056"/>
      <c r="AD3056"/>
      <c r="AE3056"/>
    </row>
    <row r="3057" spans="27:31" ht="14.4">
      <c r="AA3057"/>
      <c r="AB3057"/>
      <c r="AC3057"/>
      <c r="AD3057"/>
      <c r="AE3057"/>
    </row>
    <row r="3058" spans="27:31" ht="14.4">
      <c r="AA3058"/>
      <c r="AB3058"/>
      <c r="AC3058"/>
      <c r="AD3058"/>
      <c r="AE3058"/>
    </row>
    <row r="3059" spans="27:31" ht="14.4">
      <c r="AA3059"/>
      <c r="AB3059"/>
      <c r="AC3059"/>
      <c r="AD3059"/>
      <c r="AE3059"/>
    </row>
    <row r="3060" spans="27:31" ht="14.4">
      <c r="AA3060"/>
      <c r="AB3060"/>
      <c r="AC3060"/>
      <c r="AD3060"/>
      <c r="AE3060"/>
    </row>
    <row r="3061" spans="27:31" ht="14.4">
      <c r="AA3061"/>
      <c r="AB3061"/>
      <c r="AC3061"/>
      <c r="AD3061"/>
      <c r="AE3061"/>
    </row>
    <row r="3062" spans="27:31" ht="14.4">
      <c r="AA3062"/>
      <c r="AB3062"/>
      <c r="AC3062"/>
      <c r="AD3062"/>
      <c r="AE3062"/>
    </row>
    <row r="3063" spans="27:31" ht="14.4">
      <c r="AA3063"/>
      <c r="AB3063"/>
      <c r="AC3063"/>
      <c r="AD3063"/>
      <c r="AE3063"/>
    </row>
    <row r="3064" spans="27:31" ht="14.4">
      <c r="AA3064"/>
      <c r="AB3064"/>
      <c r="AC3064"/>
      <c r="AD3064"/>
      <c r="AE3064"/>
    </row>
    <row r="3065" spans="27:31" ht="14.4">
      <c r="AA3065"/>
      <c r="AB3065"/>
      <c r="AC3065"/>
      <c r="AD3065"/>
      <c r="AE3065"/>
    </row>
    <row r="3066" spans="27:31" ht="14.4">
      <c r="AA3066"/>
      <c r="AB3066"/>
      <c r="AC3066"/>
      <c r="AD3066"/>
      <c r="AE3066"/>
    </row>
    <row r="3067" spans="27:31" ht="14.4">
      <c r="AA3067"/>
      <c r="AB3067"/>
      <c r="AC3067"/>
      <c r="AD3067"/>
      <c r="AE3067"/>
    </row>
    <row r="3068" spans="27:31" ht="14.4">
      <c r="AA3068"/>
      <c r="AB3068"/>
      <c r="AC3068"/>
      <c r="AD3068"/>
      <c r="AE3068"/>
    </row>
    <row r="3069" spans="27:31" ht="14.4">
      <c r="AA3069"/>
      <c r="AB3069"/>
      <c r="AC3069"/>
      <c r="AD3069"/>
      <c r="AE3069"/>
    </row>
    <row r="3070" spans="27:31" ht="14.4">
      <c r="AA3070"/>
      <c r="AB3070"/>
      <c r="AC3070"/>
      <c r="AD3070"/>
      <c r="AE3070"/>
    </row>
    <row r="3071" spans="27:31" ht="14.4">
      <c r="AA3071"/>
      <c r="AB3071"/>
      <c r="AC3071"/>
      <c r="AD3071"/>
      <c r="AE3071"/>
    </row>
    <row r="3072" spans="27:31" ht="14.4">
      <c r="AA3072"/>
      <c r="AB3072"/>
      <c r="AC3072"/>
      <c r="AD3072"/>
      <c r="AE3072"/>
    </row>
    <row r="3073" spans="27:31" ht="14.4">
      <c r="AA3073"/>
      <c r="AB3073"/>
      <c r="AC3073"/>
      <c r="AD3073"/>
      <c r="AE3073"/>
    </row>
    <row r="3074" spans="27:31" ht="14.4">
      <c r="AA3074"/>
      <c r="AB3074"/>
      <c r="AC3074"/>
      <c r="AD3074"/>
      <c r="AE3074"/>
    </row>
    <row r="3075" spans="27:31" ht="14.4">
      <c r="AA3075"/>
      <c r="AB3075"/>
      <c r="AC3075"/>
      <c r="AD3075"/>
      <c r="AE3075"/>
    </row>
    <row r="3076" spans="27:31" ht="14.4">
      <c r="AA3076"/>
      <c r="AB3076"/>
      <c r="AC3076"/>
      <c r="AD3076"/>
      <c r="AE3076"/>
    </row>
    <row r="3077" spans="27:31" ht="14.4">
      <c r="AA3077"/>
      <c r="AB3077"/>
      <c r="AC3077"/>
      <c r="AD3077"/>
      <c r="AE3077"/>
    </row>
    <row r="3078" spans="27:31" ht="14.4">
      <c r="AA3078"/>
      <c r="AB3078"/>
      <c r="AC3078"/>
      <c r="AD3078"/>
      <c r="AE3078"/>
    </row>
    <row r="3079" spans="27:31" ht="14.4">
      <c r="AA3079"/>
      <c r="AB3079"/>
      <c r="AC3079"/>
      <c r="AD3079"/>
      <c r="AE3079"/>
    </row>
    <row r="3080" spans="27:31" ht="14.4">
      <c r="AA3080"/>
      <c r="AB3080"/>
      <c r="AC3080"/>
      <c r="AD3080"/>
      <c r="AE3080"/>
    </row>
    <row r="3081" spans="27:31" ht="14.4">
      <c r="AA3081"/>
      <c r="AB3081"/>
      <c r="AC3081"/>
      <c r="AD3081"/>
      <c r="AE3081"/>
    </row>
    <row r="3082" spans="27:31" ht="14.4">
      <c r="AA3082"/>
      <c r="AB3082"/>
      <c r="AC3082"/>
      <c r="AD3082"/>
      <c r="AE3082"/>
    </row>
    <row r="3083" spans="27:31" ht="14.4">
      <c r="AA3083"/>
      <c r="AB3083"/>
      <c r="AC3083"/>
      <c r="AD3083"/>
      <c r="AE3083"/>
    </row>
    <row r="3084" spans="27:31" ht="14.4">
      <c r="AA3084"/>
      <c r="AB3084"/>
      <c r="AC3084"/>
      <c r="AD3084"/>
      <c r="AE3084"/>
    </row>
    <row r="3085" spans="27:31" ht="14.4">
      <c r="AA3085"/>
      <c r="AB3085"/>
      <c r="AC3085"/>
      <c r="AD3085"/>
      <c r="AE3085"/>
    </row>
    <row r="3086" spans="27:31" ht="14.4">
      <c r="AA3086"/>
      <c r="AB3086"/>
      <c r="AC3086"/>
      <c r="AD3086"/>
      <c r="AE3086"/>
    </row>
    <row r="3087" spans="27:31" ht="14.4">
      <c r="AA3087"/>
      <c r="AB3087"/>
      <c r="AC3087"/>
      <c r="AD3087"/>
      <c r="AE3087"/>
    </row>
    <row r="3088" spans="27:31" ht="14.4">
      <c r="AA3088"/>
      <c r="AB3088"/>
      <c r="AC3088"/>
      <c r="AD3088"/>
      <c r="AE3088"/>
    </row>
    <row r="3089" spans="27:31" ht="14.4">
      <c r="AA3089"/>
      <c r="AB3089"/>
      <c r="AC3089"/>
      <c r="AD3089"/>
      <c r="AE3089"/>
    </row>
    <row r="3090" spans="27:31" ht="14.4">
      <c r="AA3090"/>
      <c r="AB3090"/>
      <c r="AC3090"/>
      <c r="AD3090"/>
      <c r="AE3090"/>
    </row>
    <row r="3091" spans="27:31" ht="14.4">
      <c r="AA3091"/>
      <c r="AB3091"/>
      <c r="AC3091"/>
      <c r="AD3091"/>
      <c r="AE3091"/>
    </row>
    <row r="3092" spans="27:31" ht="14.4">
      <c r="AA3092"/>
      <c r="AB3092"/>
      <c r="AC3092"/>
      <c r="AD3092"/>
      <c r="AE3092"/>
    </row>
    <row r="3093" spans="27:31" ht="14.4">
      <c r="AA3093"/>
      <c r="AB3093"/>
      <c r="AC3093"/>
      <c r="AD3093"/>
      <c r="AE3093"/>
    </row>
    <row r="3094" spans="27:31" ht="14.4">
      <c r="AA3094"/>
      <c r="AB3094"/>
      <c r="AC3094"/>
      <c r="AD3094"/>
      <c r="AE3094"/>
    </row>
    <row r="3095" spans="27:31" ht="14.4">
      <c r="AA3095"/>
      <c r="AB3095"/>
      <c r="AC3095"/>
      <c r="AD3095"/>
      <c r="AE3095"/>
    </row>
    <row r="3096" spans="27:31" ht="14.4">
      <c r="AA3096"/>
      <c r="AB3096"/>
      <c r="AC3096"/>
      <c r="AD3096"/>
      <c r="AE3096"/>
    </row>
    <row r="3097" spans="27:31" ht="14.4">
      <c r="AA3097"/>
      <c r="AB3097"/>
      <c r="AC3097"/>
      <c r="AD3097"/>
      <c r="AE3097"/>
    </row>
    <row r="3098" spans="27:31" ht="14.4">
      <c r="AA3098"/>
      <c r="AB3098"/>
      <c r="AC3098"/>
      <c r="AD3098"/>
      <c r="AE3098"/>
    </row>
    <row r="3099" spans="27:31" ht="14.4">
      <c r="AA3099"/>
      <c r="AB3099"/>
      <c r="AC3099"/>
      <c r="AD3099"/>
      <c r="AE3099"/>
    </row>
    <row r="3100" spans="27:31" ht="14.4">
      <c r="AA3100"/>
      <c r="AB3100"/>
      <c r="AC3100"/>
      <c r="AD3100"/>
      <c r="AE3100"/>
    </row>
    <row r="3101" spans="27:31" ht="14.4">
      <c r="AA3101"/>
      <c r="AB3101"/>
      <c r="AC3101"/>
      <c r="AD3101"/>
      <c r="AE3101"/>
    </row>
    <row r="3102" spans="27:31" ht="14.4">
      <c r="AA3102"/>
      <c r="AB3102"/>
      <c r="AC3102"/>
      <c r="AD3102"/>
      <c r="AE3102"/>
    </row>
    <row r="3103" spans="27:31" ht="14.4">
      <c r="AA3103"/>
      <c r="AB3103"/>
      <c r="AC3103"/>
      <c r="AD3103"/>
      <c r="AE3103"/>
    </row>
    <row r="3104" spans="27:31" ht="14.4">
      <c r="AA3104"/>
      <c r="AB3104"/>
      <c r="AC3104"/>
      <c r="AD3104"/>
      <c r="AE3104"/>
    </row>
    <row r="3105" spans="27:31" ht="14.4">
      <c r="AA3105"/>
      <c r="AB3105"/>
      <c r="AC3105"/>
      <c r="AD3105"/>
      <c r="AE3105"/>
    </row>
    <row r="3106" spans="27:31" ht="14.4">
      <c r="AA3106"/>
      <c r="AB3106"/>
      <c r="AC3106"/>
      <c r="AD3106"/>
      <c r="AE3106"/>
    </row>
    <row r="3107" spans="27:31" ht="14.4">
      <c r="AA3107"/>
      <c r="AB3107"/>
      <c r="AC3107"/>
      <c r="AD3107"/>
      <c r="AE3107"/>
    </row>
    <row r="3108" spans="27:31" ht="14.4">
      <c r="AA3108"/>
      <c r="AB3108"/>
      <c r="AC3108"/>
      <c r="AD3108"/>
      <c r="AE3108"/>
    </row>
    <row r="3109" spans="27:31" ht="14.4">
      <c r="AA3109"/>
      <c r="AB3109"/>
      <c r="AC3109"/>
      <c r="AD3109"/>
      <c r="AE3109"/>
    </row>
    <row r="3110" spans="27:31" ht="14.4">
      <c r="AA3110"/>
      <c r="AB3110"/>
      <c r="AC3110"/>
      <c r="AD3110"/>
      <c r="AE3110"/>
    </row>
    <row r="3111" spans="27:31" ht="14.4">
      <c r="AA3111"/>
      <c r="AB3111"/>
      <c r="AC3111"/>
      <c r="AD3111"/>
      <c r="AE3111"/>
    </row>
    <row r="3112" spans="27:31" ht="14.4">
      <c r="AA3112"/>
      <c r="AB3112"/>
      <c r="AC3112"/>
      <c r="AD3112"/>
      <c r="AE3112"/>
    </row>
    <row r="3113" spans="27:31" ht="14.4">
      <c r="AA3113"/>
      <c r="AB3113"/>
      <c r="AC3113"/>
      <c r="AD3113"/>
      <c r="AE3113"/>
    </row>
    <row r="3114" spans="27:31" ht="14.4">
      <c r="AA3114"/>
      <c r="AB3114"/>
      <c r="AC3114"/>
      <c r="AD3114"/>
      <c r="AE3114"/>
    </row>
    <row r="3115" spans="27:31" ht="14.4">
      <c r="AA3115"/>
      <c r="AB3115"/>
      <c r="AC3115"/>
      <c r="AD3115"/>
      <c r="AE3115"/>
    </row>
    <row r="3116" spans="27:31" ht="14.4">
      <c r="AA3116"/>
      <c r="AB3116"/>
      <c r="AC3116"/>
      <c r="AD3116"/>
      <c r="AE3116"/>
    </row>
    <row r="3117" spans="27:31" ht="14.4">
      <c r="AA3117"/>
      <c r="AB3117"/>
      <c r="AC3117"/>
      <c r="AD3117"/>
      <c r="AE3117"/>
    </row>
    <row r="3118" spans="27:31" ht="14.4">
      <c r="AA3118"/>
      <c r="AB3118"/>
      <c r="AC3118"/>
      <c r="AD3118"/>
      <c r="AE3118"/>
    </row>
    <row r="3119" spans="27:31" ht="14.4">
      <c r="AA3119"/>
      <c r="AB3119"/>
      <c r="AC3119"/>
      <c r="AD3119"/>
      <c r="AE3119"/>
    </row>
    <row r="3120" spans="27:31" ht="14.4">
      <c r="AA3120"/>
      <c r="AB3120"/>
      <c r="AC3120"/>
      <c r="AD3120"/>
      <c r="AE3120"/>
    </row>
    <row r="3121" spans="27:31" ht="14.4">
      <c r="AA3121"/>
      <c r="AB3121"/>
      <c r="AC3121"/>
      <c r="AD3121"/>
      <c r="AE3121"/>
    </row>
    <row r="3122" spans="27:31" ht="14.4">
      <c r="AA3122"/>
      <c r="AB3122"/>
      <c r="AC3122"/>
      <c r="AD3122"/>
      <c r="AE3122"/>
    </row>
    <row r="3123" spans="27:31" ht="14.4">
      <c r="AA3123"/>
      <c r="AB3123"/>
      <c r="AC3123"/>
      <c r="AD3123"/>
      <c r="AE3123"/>
    </row>
    <row r="3124" spans="27:31" ht="14.4">
      <c r="AA3124"/>
      <c r="AB3124"/>
      <c r="AC3124"/>
      <c r="AD3124"/>
      <c r="AE3124"/>
    </row>
    <row r="3125" spans="27:31" ht="14.4">
      <c r="AA3125"/>
      <c r="AB3125"/>
      <c r="AC3125"/>
      <c r="AD3125"/>
      <c r="AE3125"/>
    </row>
    <row r="3126" spans="27:31" ht="14.4">
      <c r="AA3126"/>
      <c r="AB3126"/>
      <c r="AC3126"/>
      <c r="AD3126"/>
      <c r="AE3126"/>
    </row>
    <row r="3127" spans="27:31" ht="14.4">
      <c r="AA3127"/>
      <c r="AB3127"/>
      <c r="AC3127"/>
      <c r="AD3127"/>
      <c r="AE3127"/>
    </row>
    <row r="3128" spans="27:31" ht="14.4">
      <c r="AA3128"/>
      <c r="AB3128"/>
      <c r="AC3128"/>
      <c r="AD3128"/>
      <c r="AE3128"/>
    </row>
    <row r="3129" spans="27:31" ht="14.4">
      <c r="AA3129"/>
      <c r="AB3129"/>
      <c r="AC3129"/>
      <c r="AD3129"/>
      <c r="AE3129"/>
    </row>
    <row r="3130" spans="27:31" ht="14.4">
      <c r="AA3130"/>
      <c r="AB3130"/>
      <c r="AC3130"/>
      <c r="AD3130"/>
      <c r="AE3130"/>
    </row>
    <row r="3131" spans="27:31" ht="14.4">
      <c r="AA3131"/>
      <c r="AB3131"/>
      <c r="AC3131"/>
      <c r="AD3131"/>
      <c r="AE3131"/>
    </row>
    <row r="3132" spans="27:31" ht="14.4">
      <c r="AA3132"/>
      <c r="AB3132"/>
      <c r="AC3132"/>
      <c r="AD3132"/>
      <c r="AE3132"/>
    </row>
    <row r="3133" spans="27:31" ht="14.4">
      <c r="AA3133"/>
      <c r="AB3133"/>
      <c r="AC3133"/>
      <c r="AD3133"/>
      <c r="AE3133"/>
    </row>
    <row r="3134" spans="27:31" ht="14.4">
      <c r="AA3134"/>
      <c r="AB3134"/>
      <c r="AC3134"/>
      <c r="AD3134"/>
      <c r="AE3134"/>
    </row>
    <row r="3135" spans="27:31" ht="14.4">
      <c r="AA3135"/>
      <c r="AB3135"/>
      <c r="AC3135"/>
      <c r="AD3135"/>
      <c r="AE3135"/>
    </row>
    <row r="3136" spans="27:31" ht="14.4">
      <c r="AA3136"/>
      <c r="AB3136"/>
      <c r="AC3136"/>
      <c r="AD3136"/>
      <c r="AE3136"/>
    </row>
    <row r="3137" spans="27:31" ht="14.4">
      <c r="AA3137"/>
      <c r="AB3137"/>
      <c r="AC3137"/>
      <c r="AD3137"/>
      <c r="AE3137"/>
    </row>
    <row r="3138" spans="27:31" ht="14.4">
      <c r="AA3138"/>
      <c r="AB3138"/>
      <c r="AC3138"/>
      <c r="AD3138"/>
      <c r="AE3138"/>
    </row>
    <row r="3139" spans="27:31" ht="14.4">
      <c r="AA3139"/>
      <c r="AB3139"/>
      <c r="AC3139"/>
      <c r="AD3139"/>
      <c r="AE3139"/>
    </row>
    <row r="3140" spans="27:31" ht="14.4">
      <c r="AA3140"/>
      <c r="AB3140"/>
      <c r="AC3140"/>
      <c r="AD3140"/>
      <c r="AE3140"/>
    </row>
    <row r="3141" spans="27:31" ht="14.4">
      <c r="AA3141"/>
      <c r="AB3141"/>
      <c r="AC3141"/>
      <c r="AD3141"/>
      <c r="AE3141"/>
    </row>
    <row r="3142" spans="27:31" ht="14.4">
      <c r="AA3142"/>
      <c r="AB3142"/>
      <c r="AC3142"/>
      <c r="AD3142"/>
      <c r="AE3142"/>
    </row>
    <row r="3143" spans="27:31" ht="14.4">
      <c r="AA3143"/>
      <c r="AB3143"/>
      <c r="AC3143"/>
      <c r="AD3143"/>
      <c r="AE3143"/>
    </row>
    <row r="3144" spans="27:31" ht="14.4">
      <c r="AA3144"/>
      <c r="AB3144"/>
      <c r="AC3144"/>
      <c r="AD3144"/>
      <c r="AE3144"/>
    </row>
    <row r="3145" spans="27:31" ht="14.4">
      <c r="AA3145"/>
      <c r="AB3145"/>
      <c r="AC3145"/>
      <c r="AD3145"/>
      <c r="AE3145"/>
    </row>
    <row r="3146" spans="27:31" ht="14.4">
      <c r="AA3146"/>
      <c r="AB3146"/>
      <c r="AC3146"/>
      <c r="AD3146"/>
      <c r="AE3146"/>
    </row>
    <row r="3147" spans="27:31" ht="14.4">
      <c r="AA3147"/>
      <c r="AB3147"/>
      <c r="AC3147"/>
      <c r="AD3147"/>
      <c r="AE3147"/>
    </row>
    <row r="3148" spans="27:31" ht="14.4">
      <c r="AA3148"/>
      <c r="AB3148"/>
      <c r="AC3148"/>
      <c r="AD3148"/>
      <c r="AE3148"/>
    </row>
    <row r="3149" spans="27:31" ht="14.4">
      <c r="AA3149"/>
      <c r="AB3149"/>
      <c r="AC3149"/>
      <c r="AD3149"/>
      <c r="AE3149"/>
    </row>
    <row r="3150" spans="27:31" ht="14.4">
      <c r="AA3150"/>
      <c r="AB3150"/>
      <c r="AC3150"/>
      <c r="AD3150"/>
      <c r="AE3150"/>
    </row>
    <row r="3151" spans="27:31" ht="14.4">
      <c r="AA3151"/>
      <c r="AB3151"/>
      <c r="AC3151"/>
      <c r="AD3151"/>
      <c r="AE3151"/>
    </row>
    <row r="3152" spans="27:31" ht="14.4">
      <c r="AA3152"/>
      <c r="AB3152"/>
      <c r="AC3152"/>
      <c r="AD3152"/>
      <c r="AE3152"/>
    </row>
    <row r="3153" spans="27:31" ht="14.4">
      <c r="AA3153"/>
      <c r="AB3153"/>
      <c r="AC3153"/>
      <c r="AD3153"/>
      <c r="AE3153"/>
    </row>
    <row r="3154" spans="27:31" ht="14.4">
      <c r="AA3154"/>
      <c r="AB3154"/>
      <c r="AC3154"/>
      <c r="AD3154"/>
      <c r="AE3154"/>
    </row>
    <row r="3155" spans="27:31" ht="14.4">
      <c r="AA3155"/>
      <c r="AB3155"/>
      <c r="AC3155"/>
      <c r="AD3155"/>
      <c r="AE3155"/>
    </row>
    <row r="3156" spans="27:31" ht="14.4">
      <c r="AA3156"/>
      <c r="AB3156"/>
      <c r="AC3156"/>
      <c r="AD3156"/>
      <c r="AE3156"/>
    </row>
    <row r="3157" spans="27:31" ht="14.4">
      <c r="AA3157"/>
      <c r="AB3157"/>
      <c r="AC3157"/>
      <c r="AD3157"/>
      <c r="AE3157"/>
    </row>
    <row r="3158" spans="27:31" ht="14.4">
      <c r="AA3158"/>
      <c r="AB3158"/>
      <c r="AC3158"/>
      <c r="AD3158"/>
      <c r="AE3158"/>
    </row>
    <row r="3159" spans="27:31" ht="14.4">
      <c r="AA3159"/>
      <c r="AB3159"/>
      <c r="AC3159"/>
      <c r="AD3159"/>
      <c r="AE3159"/>
    </row>
    <row r="3160" spans="27:31" ht="14.4">
      <c r="AA3160"/>
      <c r="AB3160"/>
      <c r="AC3160"/>
      <c r="AD3160"/>
      <c r="AE3160"/>
    </row>
    <row r="3161" spans="27:31" ht="14.4">
      <c r="AA3161"/>
      <c r="AB3161"/>
      <c r="AC3161"/>
      <c r="AD3161"/>
      <c r="AE3161"/>
    </row>
    <row r="3162" spans="27:31" ht="14.4">
      <c r="AA3162"/>
      <c r="AB3162"/>
      <c r="AC3162"/>
      <c r="AD3162"/>
      <c r="AE3162"/>
    </row>
    <row r="3163" spans="27:31" ht="14.4">
      <c r="AA3163"/>
      <c r="AB3163"/>
      <c r="AC3163"/>
      <c r="AD3163"/>
      <c r="AE3163"/>
    </row>
    <row r="3164" spans="27:31" ht="14.4">
      <c r="AA3164"/>
      <c r="AB3164"/>
      <c r="AC3164"/>
      <c r="AD3164"/>
      <c r="AE3164"/>
    </row>
    <row r="3165" spans="27:31" ht="14.4">
      <c r="AA3165"/>
      <c r="AB3165"/>
      <c r="AC3165"/>
      <c r="AD3165"/>
      <c r="AE3165"/>
    </row>
    <row r="3166" spans="27:31" ht="14.4">
      <c r="AA3166"/>
      <c r="AB3166"/>
      <c r="AC3166"/>
      <c r="AD3166"/>
      <c r="AE3166"/>
    </row>
    <row r="3167" spans="27:31" ht="14.4">
      <c r="AA3167"/>
      <c r="AB3167"/>
      <c r="AC3167"/>
      <c r="AD3167"/>
      <c r="AE3167"/>
    </row>
    <row r="3168" spans="27:31" ht="14.4">
      <c r="AA3168"/>
      <c r="AB3168"/>
      <c r="AC3168"/>
      <c r="AD3168"/>
      <c r="AE3168"/>
    </row>
    <row r="3169" spans="27:31" ht="14.4">
      <c r="AA3169"/>
      <c r="AB3169"/>
      <c r="AC3169"/>
      <c r="AD3169"/>
      <c r="AE3169"/>
    </row>
    <row r="3170" spans="27:31" ht="14.4">
      <c r="AA3170"/>
      <c r="AB3170"/>
      <c r="AC3170"/>
      <c r="AD3170"/>
      <c r="AE3170"/>
    </row>
    <row r="3171" spans="27:31" ht="14.4">
      <c r="AA3171"/>
      <c r="AB3171"/>
      <c r="AC3171"/>
      <c r="AD3171"/>
      <c r="AE3171"/>
    </row>
    <row r="3172" spans="27:31" ht="14.4">
      <c r="AA3172"/>
      <c r="AB3172"/>
      <c r="AC3172"/>
      <c r="AD3172"/>
      <c r="AE3172"/>
    </row>
    <row r="3173" spans="27:31" ht="14.4">
      <c r="AA3173"/>
      <c r="AB3173"/>
      <c r="AC3173"/>
      <c r="AD3173"/>
      <c r="AE3173"/>
    </row>
    <row r="3174" spans="27:31" ht="14.4">
      <c r="AA3174"/>
      <c r="AB3174"/>
      <c r="AC3174"/>
      <c r="AD3174"/>
      <c r="AE3174"/>
    </row>
    <row r="3175" spans="27:31" ht="14.4">
      <c r="AA3175"/>
      <c r="AB3175"/>
      <c r="AC3175"/>
      <c r="AD3175"/>
      <c r="AE3175"/>
    </row>
    <row r="3176" spans="27:31" ht="14.4">
      <c r="AA3176"/>
      <c r="AB3176"/>
      <c r="AC3176"/>
      <c r="AD3176"/>
      <c r="AE3176"/>
    </row>
    <row r="3177" spans="27:31" ht="14.4">
      <c r="AA3177"/>
      <c r="AB3177"/>
      <c r="AC3177"/>
      <c r="AD3177"/>
      <c r="AE3177"/>
    </row>
    <row r="3178" spans="27:31" ht="14.4">
      <c r="AA3178"/>
      <c r="AB3178"/>
      <c r="AC3178"/>
      <c r="AD3178"/>
      <c r="AE3178"/>
    </row>
    <row r="3179" spans="27:31" ht="14.4">
      <c r="AA3179"/>
      <c r="AB3179"/>
      <c r="AC3179"/>
      <c r="AD3179"/>
      <c r="AE3179"/>
    </row>
    <row r="3180" spans="27:31" ht="14.4">
      <c r="AA3180"/>
      <c r="AB3180"/>
      <c r="AC3180"/>
      <c r="AD3180"/>
      <c r="AE3180"/>
    </row>
    <row r="3181" spans="27:31" ht="14.4">
      <c r="AA3181"/>
      <c r="AB3181"/>
      <c r="AC3181"/>
      <c r="AD3181"/>
      <c r="AE3181"/>
    </row>
    <row r="3182" spans="27:31" ht="14.4">
      <c r="AA3182"/>
      <c r="AB3182"/>
      <c r="AC3182"/>
      <c r="AD3182"/>
      <c r="AE3182"/>
    </row>
    <row r="3183" spans="27:31" ht="14.4">
      <c r="AA3183"/>
      <c r="AB3183"/>
      <c r="AC3183"/>
      <c r="AD3183"/>
      <c r="AE3183"/>
    </row>
    <row r="3184" spans="27:31" ht="14.4">
      <c r="AA3184"/>
      <c r="AB3184"/>
      <c r="AC3184"/>
      <c r="AD3184"/>
      <c r="AE3184"/>
    </row>
    <row r="3185" spans="27:31" ht="14.4">
      <c r="AA3185"/>
      <c r="AB3185"/>
      <c r="AC3185"/>
      <c r="AD3185"/>
      <c r="AE3185"/>
    </row>
    <row r="3186" spans="27:31" ht="14.4">
      <c r="AA3186"/>
      <c r="AB3186"/>
      <c r="AC3186"/>
      <c r="AD3186"/>
      <c r="AE3186"/>
    </row>
    <row r="3187" spans="27:31" ht="14.4">
      <c r="AA3187"/>
      <c r="AB3187"/>
      <c r="AC3187"/>
      <c r="AD3187"/>
      <c r="AE3187"/>
    </row>
    <row r="3188" spans="27:31" ht="14.4">
      <c r="AA3188"/>
      <c r="AB3188"/>
      <c r="AC3188"/>
      <c r="AD3188"/>
      <c r="AE3188"/>
    </row>
    <row r="3189" spans="27:31" ht="14.4">
      <c r="AA3189"/>
      <c r="AB3189"/>
      <c r="AC3189"/>
      <c r="AD3189"/>
      <c r="AE3189"/>
    </row>
    <row r="3190" spans="27:31" ht="14.4">
      <c r="AA3190"/>
      <c r="AB3190"/>
      <c r="AC3190"/>
      <c r="AD3190"/>
      <c r="AE3190"/>
    </row>
    <row r="3191" spans="27:31" ht="14.4">
      <c r="AA3191"/>
      <c r="AB3191"/>
      <c r="AC3191"/>
      <c r="AD3191"/>
      <c r="AE3191"/>
    </row>
    <row r="3192" spans="27:31" ht="14.4">
      <c r="AA3192"/>
      <c r="AB3192"/>
      <c r="AC3192"/>
      <c r="AD3192"/>
      <c r="AE3192"/>
    </row>
    <row r="3193" spans="27:31" ht="14.4">
      <c r="AA3193"/>
      <c r="AB3193"/>
      <c r="AC3193"/>
      <c r="AD3193"/>
      <c r="AE3193"/>
    </row>
    <row r="3194" spans="27:31" ht="14.4">
      <c r="AA3194"/>
      <c r="AB3194"/>
      <c r="AC3194"/>
      <c r="AD3194"/>
      <c r="AE3194"/>
    </row>
    <row r="3195" spans="27:31" ht="14.4">
      <c r="AA3195"/>
      <c r="AB3195"/>
      <c r="AC3195"/>
      <c r="AD3195"/>
      <c r="AE3195"/>
    </row>
    <row r="3196" spans="27:31" ht="14.4">
      <c r="AA3196"/>
      <c r="AB3196"/>
      <c r="AC3196"/>
      <c r="AD3196"/>
      <c r="AE3196"/>
    </row>
    <row r="3197" spans="27:31" ht="14.4">
      <c r="AA3197"/>
      <c r="AB3197"/>
      <c r="AC3197"/>
      <c r="AD3197"/>
      <c r="AE3197"/>
    </row>
    <row r="3198" spans="27:31" ht="14.4">
      <c r="AA3198"/>
      <c r="AB3198"/>
      <c r="AC3198"/>
      <c r="AD3198"/>
      <c r="AE3198"/>
    </row>
    <row r="3199" spans="27:31" ht="14.4">
      <c r="AA3199"/>
      <c r="AB3199"/>
      <c r="AC3199"/>
      <c r="AD3199"/>
      <c r="AE3199"/>
    </row>
    <row r="3200" spans="27:31" ht="14.4">
      <c r="AA3200"/>
      <c r="AB3200"/>
      <c r="AC3200"/>
      <c r="AD3200"/>
      <c r="AE3200"/>
    </row>
    <row r="3201" spans="27:31" ht="14.4">
      <c r="AA3201"/>
      <c r="AB3201"/>
      <c r="AC3201"/>
      <c r="AD3201"/>
      <c r="AE3201"/>
    </row>
    <row r="3202" spans="27:31" ht="14.4">
      <c r="AA3202"/>
      <c r="AB3202"/>
      <c r="AC3202"/>
      <c r="AD3202"/>
      <c r="AE3202"/>
    </row>
    <row r="3203" spans="27:31" ht="14.4">
      <c r="AA3203"/>
      <c r="AB3203"/>
      <c r="AC3203"/>
      <c r="AD3203"/>
      <c r="AE3203"/>
    </row>
    <row r="3204" spans="27:31" ht="14.4">
      <c r="AA3204"/>
      <c r="AB3204"/>
      <c r="AC3204"/>
      <c r="AD3204"/>
      <c r="AE3204"/>
    </row>
    <row r="3205" spans="27:31" ht="14.4">
      <c r="AA3205"/>
      <c r="AB3205"/>
      <c r="AC3205"/>
      <c r="AD3205"/>
      <c r="AE3205"/>
    </row>
    <row r="3206" spans="27:31" ht="14.4">
      <c r="AA3206"/>
      <c r="AB3206"/>
      <c r="AC3206"/>
      <c r="AD3206"/>
      <c r="AE3206"/>
    </row>
    <row r="3207" spans="27:31" ht="14.4">
      <c r="AA3207"/>
      <c r="AB3207"/>
      <c r="AC3207"/>
      <c r="AD3207"/>
      <c r="AE3207"/>
    </row>
    <row r="3208" spans="27:31" ht="14.4">
      <c r="AA3208"/>
      <c r="AB3208"/>
      <c r="AC3208"/>
      <c r="AD3208"/>
      <c r="AE3208"/>
    </row>
    <row r="3209" spans="27:31" ht="14.4">
      <c r="AA3209"/>
      <c r="AB3209"/>
      <c r="AC3209"/>
      <c r="AD3209"/>
      <c r="AE3209"/>
    </row>
    <row r="3210" spans="27:31" ht="14.4">
      <c r="AA3210"/>
      <c r="AB3210"/>
      <c r="AC3210"/>
      <c r="AD3210"/>
      <c r="AE3210"/>
    </row>
    <row r="3211" spans="27:31" ht="14.4">
      <c r="AA3211"/>
      <c r="AB3211"/>
      <c r="AC3211"/>
      <c r="AD3211"/>
      <c r="AE3211"/>
    </row>
    <row r="3212" spans="27:31" ht="14.4">
      <c r="AA3212"/>
      <c r="AB3212"/>
      <c r="AC3212"/>
      <c r="AD3212"/>
      <c r="AE3212"/>
    </row>
    <row r="3213" spans="27:31" ht="14.4">
      <c r="AA3213"/>
      <c r="AB3213"/>
      <c r="AC3213"/>
      <c r="AD3213"/>
      <c r="AE3213"/>
    </row>
    <row r="3214" spans="27:31" ht="14.4">
      <c r="AA3214"/>
      <c r="AB3214"/>
      <c r="AC3214"/>
      <c r="AD3214"/>
      <c r="AE3214"/>
    </row>
    <row r="3215" spans="27:31" ht="14.4">
      <c r="AA3215"/>
      <c r="AB3215"/>
      <c r="AC3215"/>
      <c r="AD3215"/>
      <c r="AE3215"/>
    </row>
    <row r="3216" spans="27:31" ht="14.4">
      <c r="AA3216"/>
      <c r="AB3216"/>
      <c r="AC3216"/>
      <c r="AD3216"/>
      <c r="AE3216"/>
    </row>
    <row r="3217" spans="27:31" ht="14.4">
      <c r="AA3217"/>
      <c r="AB3217"/>
      <c r="AC3217"/>
      <c r="AD3217"/>
      <c r="AE3217"/>
    </row>
    <row r="3218" spans="27:31" ht="14.4">
      <c r="AA3218"/>
      <c r="AB3218"/>
      <c r="AC3218"/>
      <c r="AD3218"/>
      <c r="AE3218"/>
    </row>
    <row r="3219" spans="27:31" ht="14.4">
      <c r="AA3219"/>
      <c r="AB3219"/>
      <c r="AC3219"/>
      <c r="AD3219"/>
      <c r="AE3219"/>
    </row>
    <row r="3220" spans="27:31" ht="14.4">
      <c r="AA3220"/>
      <c r="AB3220"/>
      <c r="AC3220"/>
      <c r="AD3220"/>
      <c r="AE3220"/>
    </row>
    <row r="3221" spans="27:31" ht="14.4">
      <c r="AA3221"/>
      <c r="AB3221"/>
      <c r="AC3221"/>
      <c r="AD3221"/>
      <c r="AE3221"/>
    </row>
    <row r="3222" spans="27:31" ht="14.4">
      <c r="AA3222"/>
      <c r="AB3222"/>
      <c r="AC3222"/>
      <c r="AD3222"/>
      <c r="AE3222"/>
    </row>
    <row r="3223" spans="27:31" ht="14.4">
      <c r="AA3223"/>
      <c r="AB3223"/>
      <c r="AC3223"/>
      <c r="AD3223"/>
      <c r="AE3223"/>
    </row>
    <row r="3224" spans="27:31" ht="14.4">
      <c r="AA3224"/>
      <c r="AB3224"/>
      <c r="AC3224"/>
      <c r="AD3224"/>
      <c r="AE3224"/>
    </row>
    <row r="3225" spans="27:31" ht="14.4">
      <c r="AA3225"/>
      <c r="AB3225"/>
      <c r="AC3225"/>
      <c r="AD3225"/>
      <c r="AE3225"/>
    </row>
    <row r="3226" spans="27:31" ht="14.4">
      <c r="AA3226"/>
      <c r="AB3226"/>
      <c r="AC3226"/>
      <c r="AD3226"/>
      <c r="AE3226"/>
    </row>
    <row r="3227" spans="27:31" ht="14.4">
      <c r="AA3227"/>
      <c r="AB3227"/>
      <c r="AC3227"/>
      <c r="AD3227"/>
      <c r="AE3227"/>
    </row>
    <row r="3228" spans="27:31" ht="14.4">
      <c r="AA3228"/>
      <c r="AB3228"/>
      <c r="AC3228"/>
      <c r="AD3228"/>
      <c r="AE3228"/>
    </row>
    <row r="3229" spans="27:31" ht="14.4">
      <c r="AA3229"/>
      <c r="AB3229"/>
      <c r="AC3229"/>
      <c r="AD3229"/>
      <c r="AE3229"/>
    </row>
    <row r="3230" spans="27:31" ht="14.4">
      <c r="AA3230"/>
      <c r="AB3230"/>
      <c r="AC3230"/>
      <c r="AD3230"/>
      <c r="AE3230"/>
    </row>
    <row r="3231" spans="27:31" ht="14.4">
      <c r="AA3231"/>
      <c r="AB3231"/>
      <c r="AC3231"/>
      <c r="AD3231"/>
      <c r="AE3231"/>
    </row>
    <row r="3232" spans="27:31" ht="14.4">
      <c r="AA3232"/>
      <c r="AB3232"/>
      <c r="AC3232"/>
      <c r="AD3232"/>
      <c r="AE3232"/>
    </row>
    <row r="3233" spans="27:31" ht="14.4">
      <c r="AA3233"/>
      <c r="AB3233"/>
      <c r="AC3233"/>
      <c r="AD3233"/>
      <c r="AE3233"/>
    </row>
    <row r="3234" spans="27:31" ht="14.4">
      <c r="AA3234"/>
      <c r="AB3234"/>
      <c r="AC3234"/>
      <c r="AD3234"/>
      <c r="AE3234"/>
    </row>
    <row r="3235" spans="27:31" ht="14.4">
      <c r="AA3235"/>
      <c r="AB3235"/>
      <c r="AC3235"/>
      <c r="AD3235"/>
      <c r="AE3235"/>
    </row>
    <row r="3236" spans="27:31" ht="14.4">
      <c r="AA3236"/>
      <c r="AB3236"/>
      <c r="AC3236"/>
      <c r="AD3236"/>
      <c r="AE3236"/>
    </row>
    <row r="3237" spans="27:31" ht="14.4">
      <c r="AA3237"/>
      <c r="AB3237"/>
      <c r="AC3237"/>
      <c r="AD3237"/>
      <c r="AE3237"/>
    </row>
    <row r="3238" spans="27:31" ht="14.4">
      <c r="AA3238"/>
      <c r="AB3238"/>
      <c r="AC3238"/>
      <c r="AD3238"/>
      <c r="AE3238"/>
    </row>
    <row r="3239" spans="27:31" ht="14.4">
      <c r="AA3239"/>
      <c r="AB3239"/>
      <c r="AC3239"/>
      <c r="AD3239"/>
      <c r="AE3239"/>
    </row>
    <row r="3240" spans="27:31" ht="14.4">
      <c r="AA3240"/>
      <c r="AB3240"/>
      <c r="AC3240"/>
      <c r="AD3240"/>
      <c r="AE3240"/>
    </row>
    <row r="3241" spans="27:31" ht="14.4">
      <c r="AA3241"/>
      <c r="AB3241"/>
      <c r="AC3241"/>
      <c r="AD3241"/>
      <c r="AE3241"/>
    </row>
    <row r="3242" spans="27:31" ht="14.4">
      <c r="AA3242"/>
      <c r="AB3242"/>
      <c r="AC3242"/>
      <c r="AD3242"/>
      <c r="AE3242"/>
    </row>
    <row r="3243" spans="27:31" ht="14.4">
      <c r="AA3243"/>
      <c r="AB3243"/>
      <c r="AC3243"/>
      <c r="AD3243"/>
      <c r="AE3243"/>
    </row>
    <row r="3244" spans="27:31" ht="14.4">
      <c r="AA3244"/>
      <c r="AB3244"/>
      <c r="AC3244"/>
      <c r="AD3244"/>
      <c r="AE3244"/>
    </row>
    <row r="3245" spans="27:31" ht="14.4">
      <c r="AA3245"/>
      <c r="AB3245"/>
      <c r="AC3245"/>
      <c r="AD3245"/>
      <c r="AE3245"/>
    </row>
    <row r="3246" spans="27:31" ht="14.4">
      <c r="AA3246"/>
      <c r="AB3246"/>
      <c r="AC3246"/>
      <c r="AD3246"/>
      <c r="AE3246"/>
    </row>
    <row r="3247" spans="27:31" ht="14.4">
      <c r="AA3247"/>
      <c r="AB3247"/>
      <c r="AC3247"/>
      <c r="AD3247"/>
      <c r="AE3247"/>
    </row>
    <row r="3248" spans="27:31" ht="14.4">
      <c r="AA3248"/>
      <c r="AB3248"/>
      <c r="AC3248"/>
      <c r="AD3248"/>
      <c r="AE3248"/>
    </row>
    <row r="3249" spans="27:31" ht="14.4">
      <c r="AA3249"/>
      <c r="AB3249"/>
      <c r="AC3249"/>
      <c r="AD3249"/>
      <c r="AE3249"/>
    </row>
    <row r="3250" spans="27:31" ht="14.4">
      <c r="AA3250"/>
      <c r="AB3250"/>
      <c r="AC3250"/>
      <c r="AD3250"/>
      <c r="AE3250"/>
    </row>
    <row r="3251" spans="27:31" ht="14.4">
      <c r="AA3251"/>
      <c r="AB3251"/>
      <c r="AC3251"/>
      <c r="AD3251"/>
      <c r="AE3251"/>
    </row>
    <row r="3252" spans="27:31" ht="14.4">
      <c r="AA3252"/>
      <c r="AB3252"/>
      <c r="AC3252"/>
      <c r="AD3252"/>
      <c r="AE3252"/>
    </row>
    <row r="3253" spans="27:31" ht="14.4">
      <c r="AA3253"/>
      <c r="AB3253"/>
      <c r="AC3253"/>
      <c r="AD3253"/>
      <c r="AE3253"/>
    </row>
    <row r="3254" spans="27:31" ht="14.4">
      <c r="AA3254"/>
      <c r="AB3254"/>
      <c r="AC3254"/>
      <c r="AD3254"/>
      <c r="AE3254"/>
    </row>
    <row r="3255" spans="27:31" ht="14.4">
      <c r="AA3255"/>
      <c r="AB3255"/>
      <c r="AC3255"/>
      <c r="AD3255"/>
      <c r="AE3255"/>
    </row>
    <row r="3256" spans="27:31" ht="14.4">
      <c r="AA3256"/>
      <c r="AB3256"/>
      <c r="AC3256"/>
      <c r="AD3256"/>
      <c r="AE3256"/>
    </row>
    <row r="3257" spans="27:31" ht="14.4">
      <c r="AA3257"/>
      <c r="AB3257"/>
      <c r="AC3257"/>
      <c r="AD3257"/>
      <c r="AE3257"/>
    </row>
    <row r="3258" spans="27:31" ht="14.4">
      <c r="AA3258"/>
      <c r="AB3258"/>
      <c r="AC3258"/>
      <c r="AD3258"/>
      <c r="AE3258"/>
    </row>
    <row r="3259" spans="27:31" ht="14.4">
      <c r="AA3259"/>
      <c r="AB3259"/>
      <c r="AC3259"/>
      <c r="AD3259"/>
      <c r="AE3259"/>
    </row>
    <row r="3260" spans="27:31" ht="14.4">
      <c r="AA3260"/>
      <c r="AB3260"/>
      <c r="AC3260"/>
      <c r="AD3260"/>
      <c r="AE3260"/>
    </row>
    <row r="3261" spans="27:31" ht="14.4">
      <c r="AA3261"/>
      <c r="AB3261"/>
      <c r="AC3261"/>
      <c r="AD3261"/>
      <c r="AE3261"/>
    </row>
    <row r="3262" spans="27:31" ht="14.4">
      <c r="AA3262"/>
      <c r="AB3262"/>
      <c r="AC3262"/>
      <c r="AD3262"/>
      <c r="AE3262"/>
    </row>
    <row r="3263" spans="27:31" ht="14.4">
      <c r="AA3263"/>
      <c r="AB3263"/>
      <c r="AC3263"/>
      <c r="AD3263"/>
      <c r="AE3263"/>
    </row>
    <row r="3264" spans="27:31" ht="14.4">
      <c r="AA3264"/>
      <c r="AB3264"/>
      <c r="AC3264"/>
      <c r="AD3264"/>
      <c r="AE3264"/>
    </row>
    <row r="3265" spans="27:31" ht="14.4">
      <c r="AA3265"/>
      <c r="AB3265"/>
      <c r="AC3265"/>
      <c r="AD3265"/>
      <c r="AE3265"/>
    </row>
    <row r="3266" spans="27:31" ht="14.4">
      <c r="AA3266"/>
      <c r="AB3266"/>
      <c r="AC3266"/>
      <c r="AD3266"/>
      <c r="AE3266"/>
    </row>
    <row r="3267" spans="27:31" ht="14.4">
      <c r="AA3267"/>
      <c r="AB3267"/>
      <c r="AC3267"/>
      <c r="AD3267"/>
      <c r="AE3267"/>
    </row>
    <row r="3268" spans="27:31" ht="14.4">
      <c r="AA3268"/>
      <c r="AB3268"/>
      <c r="AC3268"/>
      <c r="AD3268"/>
      <c r="AE3268"/>
    </row>
    <row r="3269" spans="27:31" ht="14.4">
      <c r="AA3269"/>
      <c r="AB3269"/>
      <c r="AC3269"/>
      <c r="AD3269"/>
      <c r="AE3269"/>
    </row>
    <row r="3270" spans="27:31" ht="14.4">
      <c r="AA3270"/>
      <c r="AB3270"/>
      <c r="AC3270"/>
      <c r="AD3270"/>
      <c r="AE3270"/>
    </row>
    <row r="3271" spans="27:31" ht="14.4">
      <c r="AA3271"/>
      <c r="AB3271"/>
      <c r="AC3271"/>
      <c r="AD3271"/>
      <c r="AE3271"/>
    </row>
    <row r="3272" spans="27:31" ht="14.4">
      <c r="AA3272"/>
      <c r="AB3272"/>
      <c r="AC3272"/>
      <c r="AD3272"/>
      <c r="AE3272"/>
    </row>
    <row r="3273" spans="27:31" ht="14.4">
      <c r="AA3273"/>
      <c r="AB3273"/>
      <c r="AC3273"/>
      <c r="AD3273"/>
      <c r="AE3273"/>
    </row>
    <row r="3274" spans="27:31" ht="14.4">
      <c r="AA3274"/>
      <c r="AB3274"/>
      <c r="AC3274"/>
      <c r="AD3274"/>
      <c r="AE3274"/>
    </row>
    <row r="3275" spans="27:31" ht="14.4">
      <c r="AA3275"/>
      <c r="AB3275"/>
      <c r="AC3275"/>
      <c r="AD3275"/>
      <c r="AE3275"/>
    </row>
    <row r="3276" spans="27:31" ht="14.4">
      <c r="AA3276"/>
      <c r="AB3276"/>
      <c r="AC3276"/>
      <c r="AD3276"/>
      <c r="AE3276"/>
    </row>
    <row r="3277" spans="27:31" ht="14.4">
      <c r="AA3277"/>
      <c r="AB3277"/>
      <c r="AC3277"/>
      <c r="AD3277"/>
      <c r="AE3277"/>
    </row>
    <row r="3278" spans="27:31" ht="14.4">
      <c r="AA3278"/>
      <c r="AB3278"/>
      <c r="AC3278"/>
      <c r="AD3278"/>
      <c r="AE3278"/>
    </row>
    <row r="3279" spans="27:31" ht="14.4">
      <c r="AA3279"/>
      <c r="AB3279"/>
      <c r="AC3279"/>
      <c r="AD3279"/>
      <c r="AE3279"/>
    </row>
    <row r="3280" spans="27:31" ht="14.4">
      <c r="AA3280"/>
      <c r="AB3280"/>
      <c r="AC3280"/>
      <c r="AD3280"/>
      <c r="AE3280"/>
    </row>
    <row r="3281" spans="27:31" ht="14.4">
      <c r="AA3281"/>
      <c r="AB3281"/>
      <c r="AC3281"/>
      <c r="AD3281"/>
      <c r="AE3281"/>
    </row>
    <row r="3282" spans="27:31" ht="14.4">
      <c r="AA3282"/>
      <c r="AB3282"/>
      <c r="AC3282"/>
      <c r="AD3282"/>
      <c r="AE3282"/>
    </row>
    <row r="3283" spans="27:31" ht="14.4">
      <c r="AA3283"/>
      <c r="AB3283"/>
      <c r="AC3283"/>
      <c r="AD3283"/>
      <c r="AE3283"/>
    </row>
    <row r="3284" spans="27:31" ht="14.4">
      <c r="AA3284"/>
      <c r="AB3284"/>
      <c r="AC3284"/>
      <c r="AD3284"/>
      <c r="AE3284"/>
    </row>
    <row r="3285" spans="27:31" ht="14.4">
      <c r="AA3285"/>
      <c r="AB3285"/>
      <c r="AC3285"/>
      <c r="AD3285"/>
      <c r="AE3285"/>
    </row>
    <row r="3286" spans="27:31" ht="14.4">
      <c r="AA3286"/>
      <c r="AB3286"/>
      <c r="AC3286"/>
      <c r="AD3286"/>
      <c r="AE3286"/>
    </row>
    <row r="3287" spans="27:31" ht="14.4">
      <c r="AA3287"/>
      <c r="AB3287"/>
      <c r="AC3287"/>
      <c r="AD3287"/>
      <c r="AE3287"/>
    </row>
    <row r="3288" spans="27:31" ht="14.4">
      <c r="AA3288"/>
      <c r="AB3288"/>
      <c r="AC3288"/>
      <c r="AD3288"/>
      <c r="AE3288"/>
    </row>
    <row r="3289" spans="27:31" ht="14.4">
      <c r="AA3289"/>
      <c r="AB3289"/>
      <c r="AC3289"/>
      <c r="AD3289"/>
      <c r="AE3289"/>
    </row>
    <row r="3290" spans="27:31" ht="14.4">
      <c r="AA3290"/>
      <c r="AB3290"/>
      <c r="AC3290"/>
      <c r="AD3290"/>
      <c r="AE3290"/>
    </row>
    <row r="3291" spans="27:31" ht="14.4">
      <c r="AA3291"/>
      <c r="AB3291"/>
      <c r="AC3291"/>
      <c r="AD3291"/>
      <c r="AE3291"/>
    </row>
    <row r="3292" spans="27:31" ht="14.4">
      <c r="AA3292"/>
      <c r="AB3292"/>
      <c r="AC3292"/>
      <c r="AD3292"/>
      <c r="AE3292"/>
    </row>
    <row r="3293" spans="27:31" ht="14.4">
      <c r="AA3293"/>
      <c r="AB3293"/>
      <c r="AC3293"/>
      <c r="AD3293"/>
      <c r="AE3293"/>
    </row>
    <row r="3294" spans="27:31" ht="14.4">
      <c r="AA3294"/>
      <c r="AB3294"/>
      <c r="AC3294"/>
      <c r="AD3294"/>
      <c r="AE3294"/>
    </row>
    <row r="3295" spans="27:31" ht="14.4">
      <c r="AA3295"/>
      <c r="AB3295"/>
      <c r="AC3295"/>
      <c r="AD3295"/>
      <c r="AE3295"/>
    </row>
    <row r="3296" spans="27:31" ht="14.4">
      <c r="AA3296"/>
      <c r="AB3296"/>
      <c r="AC3296"/>
      <c r="AD3296"/>
      <c r="AE3296"/>
    </row>
    <row r="3297" spans="27:31" ht="14.4">
      <c r="AA3297"/>
      <c r="AB3297"/>
      <c r="AC3297"/>
      <c r="AD3297"/>
      <c r="AE3297"/>
    </row>
    <row r="3298" spans="27:31" ht="14.4">
      <c r="AA3298"/>
      <c r="AB3298"/>
      <c r="AC3298"/>
      <c r="AD3298"/>
      <c r="AE3298"/>
    </row>
    <row r="3299" spans="27:31" ht="14.4">
      <c r="AA3299"/>
      <c r="AB3299"/>
      <c r="AC3299"/>
      <c r="AD3299"/>
      <c r="AE3299"/>
    </row>
    <row r="3300" spans="27:31" ht="14.4">
      <c r="AA3300"/>
      <c r="AB3300"/>
      <c r="AC3300"/>
      <c r="AD3300"/>
      <c r="AE3300"/>
    </row>
    <row r="3301" spans="27:31" ht="14.4">
      <c r="AA3301"/>
      <c r="AB3301"/>
      <c r="AC3301"/>
      <c r="AD3301"/>
      <c r="AE3301"/>
    </row>
    <row r="3302" spans="27:31" ht="14.4">
      <c r="AA3302"/>
      <c r="AB3302"/>
      <c r="AC3302"/>
      <c r="AD3302"/>
      <c r="AE3302"/>
    </row>
    <row r="3303" spans="27:31" ht="14.4">
      <c r="AA3303"/>
      <c r="AB3303"/>
      <c r="AC3303"/>
      <c r="AD3303"/>
      <c r="AE3303"/>
    </row>
    <row r="3304" spans="27:31" ht="14.4">
      <c r="AA3304"/>
      <c r="AB3304"/>
      <c r="AC3304"/>
      <c r="AD3304"/>
      <c r="AE3304"/>
    </row>
    <row r="3305" spans="27:31" ht="14.4">
      <c r="AA3305"/>
      <c r="AB3305"/>
      <c r="AC3305"/>
      <c r="AD3305"/>
      <c r="AE3305"/>
    </row>
    <row r="3306" spans="27:31" ht="14.4">
      <c r="AA3306"/>
      <c r="AB3306"/>
      <c r="AC3306"/>
      <c r="AD3306"/>
      <c r="AE3306"/>
    </row>
    <row r="3307" spans="27:31" ht="14.4">
      <c r="AA3307"/>
      <c r="AB3307"/>
      <c r="AC3307"/>
      <c r="AD3307"/>
      <c r="AE3307"/>
    </row>
    <row r="3308" spans="27:31" ht="14.4">
      <c r="AA3308"/>
      <c r="AB3308"/>
      <c r="AC3308"/>
      <c r="AD3308"/>
      <c r="AE3308"/>
    </row>
    <row r="3309" spans="27:31" ht="14.4">
      <c r="AA3309"/>
      <c r="AB3309"/>
      <c r="AC3309"/>
      <c r="AD3309"/>
      <c r="AE3309"/>
    </row>
    <row r="3310" spans="27:31" ht="14.4">
      <c r="AA3310"/>
      <c r="AB3310"/>
      <c r="AC3310"/>
      <c r="AD3310"/>
      <c r="AE3310"/>
    </row>
    <row r="3311" spans="27:31" ht="14.4">
      <c r="AA3311"/>
      <c r="AB3311"/>
      <c r="AC3311"/>
      <c r="AD3311"/>
      <c r="AE3311"/>
    </row>
    <row r="3312" spans="27:31" ht="14.4">
      <c r="AA3312"/>
      <c r="AB3312"/>
      <c r="AC3312"/>
      <c r="AD3312"/>
      <c r="AE3312"/>
    </row>
    <row r="3313" spans="27:31" ht="14.4">
      <c r="AA3313"/>
      <c r="AB3313"/>
      <c r="AC3313"/>
      <c r="AD3313"/>
      <c r="AE3313"/>
    </row>
    <row r="3314" spans="27:31" ht="14.4">
      <c r="AA3314"/>
      <c r="AB3314"/>
      <c r="AC3314"/>
      <c r="AD3314"/>
      <c r="AE3314"/>
    </row>
    <row r="3315" spans="27:31" ht="14.4">
      <c r="AA3315"/>
      <c r="AB3315"/>
      <c r="AC3315"/>
      <c r="AD3315"/>
      <c r="AE3315"/>
    </row>
    <row r="3316" spans="27:31" ht="14.4">
      <c r="AA3316"/>
      <c r="AB3316"/>
      <c r="AC3316"/>
      <c r="AD3316"/>
      <c r="AE3316"/>
    </row>
    <row r="3317" spans="27:31" ht="14.4">
      <c r="AA3317"/>
      <c r="AB3317"/>
      <c r="AC3317"/>
      <c r="AD3317"/>
      <c r="AE3317"/>
    </row>
    <row r="3318" spans="27:31" ht="14.4">
      <c r="AA3318"/>
      <c r="AB3318"/>
      <c r="AC3318"/>
      <c r="AD3318"/>
      <c r="AE3318"/>
    </row>
    <row r="3319" spans="27:31" ht="14.4">
      <c r="AA3319"/>
      <c r="AB3319"/>
      <c r="AC3319"/>
      <c r="AD3319"/>
      <c r="AE3319"/>
    </row>
    <row r="3320" spans="27:31" ht="14.4">
      <c r="AA3320"/>
      <c r="AB3320"/>
      <c r="AC3320"/>
      <c r="AD3320"/>
      <c r="AE3320"/>
    </row>
    <row r="3321" spans="27:31" ht="14.4">
      <c r="AA3321"/>
      <c r="AB3321"/>
      <c r="AC3321"/>
      <c r="AD3321"/>
      <c r="AE3321"/>
    </row>
    <row r="3322" spans="27:31" ht="14.4">
      <c r="AA3322"/>
      <c r="AB3322"/>
      <c r="AC3322"/>
      <c r="AD3322"/>
      <c r="AE3322"/>
    </row>
    <row r="3323" spans="27:31" ht="14.4">
      <c r="AA3323"/>
      <c r="AB3323"/>
      <c r="AC3323"/>
      <c r="AD3323"/>
      <c r="AE3323"/>
    </row>
    <row r="3324" spans="27:31" ht="14.4">
      <c r="AA3324"/>
      <c r="AB3324"/>
      <c r="AC3324"/>
      <c r="AD3324"/>
      <c r="AE3324"/>
    </row>
    <row r="3325" spans="27:31" ht="14.4">
      <c r="AA3325"/>
      <c r="AB3325"/>
      <c r="AC3325"/>
      <c r="AD3325"/>
      <c r="AE3325"/>
    </row>
    <row r="3326" spans="27:31" ht="14.4">
      <c r="AA3326"/>
      <c r="AB3326"/>
      <c r="AC3326"/>
      <c r="AD3326"/>
      <c r="AE3326"/>
    </row>
    <row r="3327" spans="27:31" ht="14.4">
      <c r="AA3327"/>
      <c r="AB3327"/>
      <c r="AC3327"/>
      <c r="AD3327"/>
      <c r="AE3327"/>
    </row>
    <row r="3328" spans="27:31" ht="14.4">
      <c r="AA3328"/>
      <c r="AB3328"/>
      <c r="AC3328"/>
      <c r="AD3328"/>
      <c r="AE3328"/>
    </row>
    <row r="3329" spans="27:31" ht="14.4">
      <c r="AA3329"/>
      <c r="AB3329"/>
      <c r="AC3329"/>
      <c r="AD3329"/>
      <c r="AE3329"/>
    </row>
    <row r="3330" spans="27:31" ht="14.4">
      <c r="AA3330"/>
      <c r="AB3330"/>
      <c r="AC3330"/>
      <c r="AD3330"/>
      <c r="AE3330"/>
    </row>
    <row r="3331" spans="27:31" ht="14.4">
      <c r="AA3331"/>
      <c r="AB3331"/>
      <c r="AC3331"/>
      <c r="AD3331"/>
      <c r="AE3331"/>
    </row>
    <row r="3332" spans="27:31" ht="14.4">
      <c r="AA3332"/>
      <c r="AB3332"/>
      <c r="AC3332"/>
      <c r="AD3332"/>
      <c r="AE3332"/>
    </row>
    <row r="3333" spans="27:31" ht="14.4">
      <c r="AA3333"/>
      <c r="AB3333"/>
      <c r="AC3333"/>
      <c r="AD3333"/>
      <c r="AE3333"/>
    </row>
    <row r="3334" spans="27:31" ht="14.4">
      <c r="AA3334"/>
      <c r="AB3334"/>
      <c r="AC3334"/>
      <c r="AD3334"/>
      <c r="AE3334"/>
    </row>
    <row r="3335" spans="27:31" ht="14.4">
      <c r="AA3335"/>
      <c r="AB3335"/>
      <c r="AC3335"/>
      <c r="AD3335"/>
      <c r="AE3335"/>
    </row>
    <row r="3336" spans="27:31" ht="14.4">
      <c r="AA3336"/>
      <c r="AB3336"/>
      <c r="AC3336"/>
      <c r="AD3336"/>
      <c r="AE3336"/>
    </row>
    <row r="3337" spans="27:31" ht="14.4">
      <c r="AA3337"/>
      <c r="AB3337"/>
      <c r="AC3337"/>
      <c r="AD3337"/>
      <c r="AE3337"/>
    </row>
    <row r="3338" spans="27:31" ht="14.4">
      <c r="AA3338"/>
      <c r="AB3338"/>
      <c r="AC3338"/>
      <c r="AD3338"/>
      <c r="AE3338"/>
    </row>
    <row r="3339" spans="27:31" ht="14.4">
      <c r="AA3339"/>
      <c r="AB3339"/>
      <c r="AC3339"/>
      <c r="AD3339"/>
      <c r="AE3339"/>
    </row>
    <row r="3340" spans="27:31" ht="14.4">
      <c r="AA3340"/>
      <c r="AB3340"/>
      <c r="AC3340"/>
      <c r="AD3340"/>
      <c r="AE3340"/>
    </row>
    <row r="3341" spans="27:31" ht="14.4">
      <c r="AA3341"/>
      <c r="AB3341"/>
      <c r="AC3341"/>
      <c r="AD3341"/>
      <c r="AE3341"/>
    </row>
    <row r="3342" spans="27:31" ht="14.4">
      <c r="AA3342"/>
      <c r="AB3342"/>
      <c r="AC3342"/>
      <c r="AD3342"/>
      <c r="AE3342"/>
    </row>
    <row r="3343" spans="27:31" ht="14.4">
      <c r="AA3343"/>
      <c r="AB3343"/>
      <c r="AC3343"/>
      <c r="AD3343"/>
      <c r="AE3343"/>
    </row>
    <row r="3344" spans="27:31" ht="14.4">
      <c r="AA3344"/>
      <c r="AB3344"/>
      <c r="AC3344"/>
      <c r="AD3344"/>
      <c r="AE3344"/>
    </row>
    <row r="3345" spans="27:31" ht="14.4">
      <c r="AA3345"/>
      <c r="AB3345"/>
      <c r="AC3345"/>
      <c r="AD3345"/>
      <c r="AE3345"/>
    </row>
    <row r="3346" spans="27:31" ht="14.4">
      <c r="AA3346"/>
      <c r="AB3346"/>
      <c r="AC3346"/>
      <c r="AD3346"/>
      <c r="AE3346"/>
    </row>
    <row r="3347" spans="27:31" ht="14.4">
      <c r="AA3347"/>
      <c r="AB3347"/>
      <c r="AC3347"/>
      <c r="AD3347"/>
      <c r="AE3347"/>
    </row>
    <row r="3348" spans="27:31" ht="14.4">
      <c r="AA3348"/>
      <c r="AB3348"/>
      <c r="AC3348"/>
      <c r="AD3348"/>
      <c r="AE3348"/>
    </row>
    <row r="3349" spans="27:31" ht="14.4">
      <c r="AA3349"/>
      <c r="AB3349"/>
      <c r="AC3349"/>
      <c r="AD3349"/>
      <c r="AE3349"/>
    </row>
    <row r="3350" spans="27:31" ht="14.4">
      <c r="AA3350"/>
      <c r="AB3350"/>
      <c r="AC3350"/>
      <c r="AD3350"/>
      <c r="AE3350"/>
    </row>
    <row r="3351" spans="27:31" ht="14.4">
      <c r="AA3351"/>
      <c r="AB3351"/>
      <c r="AC3351"/>
      <c r="AD3351"/>
      <c r="AE3351"/>
    </row>
    <row r="3352" spans="27:31" ht="14.4">
      <c r="AA3352"/>
      <c r="AB3352"/>
      <c r="AC3352"/>
      <c r="AD3352"/>
      <c r="AE3352"/>
    </row>
    <row r="3353" spans="27:31" ht="14.4">
      <c r="AA3353"/>
      <c r="AB3353"/>
      <c r="AC3353"/>
      <c r="AD3353"/>
      <c r="AE3353"/>
    </row>
    <row r="3354" spans="27:31" ht="14.4">
      <c r="AA3354"/>
      <c r="AB3354"/>
      <c r="AC3354"/>
      <c r="AD3354"/>
      <c r="AE3354"/>
    </row>
    <row r="3355" spans="27:31" ht="14.4">
      <c r="AA3355"/>
      <c r="AB3355"/>
      <c r="AC3355"/>
      <c r="AD3355"/>
      <c r="AE3355"/>
    </row>
    <row r="3356" spans="27:31" ht="14.4">
      <c r="AA3356"/>
      <c r="AB3356"/>
      <c r="AC3356"/>
      <c r="AD3356"/>
      <c r="AE3356"/>
    </row>
    <row r="3357" spans="27:31" ht="14.4">
      <c r="AA3357"/>
      <c r="AB3357"/>
      <c r="AC3357"/>
      <c r="AD3357"/>
      <c r="AE3357"/>
    </row>
    <row r="3358" spans="27:31" ht="14.4">
      <c r="AA3358"/>
      <c r="AB3358"/>
      <c r="AC3358"/>
      <c r="AD3358"/>
      <c r="AE3358"/>
    </row>
    <row r="3359" spans="27:31" ht="14.4">
      <c r="AA3359"/>
      <c r="AB3359"/>
      <c r="AC3359"/>
      <c r="AD3359"/>
      <c r="AE3359"/>
    </row>
    <row r="3360" spans="27:31" ht="14.4">
      <c r="AA3360"/>
      <c r="AB3360"/>
      <c r="AC3360"/>
      <c r="AD3360"/>
      <c r="AE3360"/>
    </row>
    <row r="3361" spans="27:31" ht="14.4">
      <c r="AA3361"/>
      <c r="AB3361"/>
      <c r="AC3361"/>
      <c r="AD3361"/>
      <c r="AE3361"/>
    </row>
    <row r="3362" spans="27:31" ht="14.4">
      <c r="AA3362"/>
      <c r="AB3362"/>
      <c r="AC3362"/>
      <c r="AD3362"/>
      <c r="AE3362"/>
    </row>
    <row r="3363" spans="27:31" ht="14.4">
      <c r="AA3363"/>
      <c r="AB3363"/>
      <c r="AC3363"/>
      <c r="AD3363"/>
      <c r="AE3363"/>
    </row>
    <row r="3364" spans="27:31" ht="14.4">
      <c r="AA3364"/>
      <c r="AB3364"/>
      <c r="AC3364"/>
      <c r="AD3364"/>
      <c r="AE3364"/>
    </row>
    <row r="3365" spans="27:31" ht="14.4">
      <c r="AA3365"/>
      <c r="AB3365"/>
      <c r="AC3365"/>
      <c r="AD3365"/>
      <c r="AE3365"/>
    </row>
    <row r="3366" spans="27:31" ht="14.4">
      <c r="AA3366"/>
      <c r="AB3366"/>
      <c r="AC3366"/>
      <c r="AD3366"/>
      <c r="AE3366"/>
    </row>
    <row r="3367" spans="27:31" ht="14.4">
      <c r="AA3367"/>
      <c r="AB3367"/>
      <c r="AC3367"/>
      <c r="AD3367"/>
      <c r="AE3367"/>
    </row>
    <row r="3368" spans="27:31" ht="14.4">
      <c r="AA3368"/>
      <c r="AB3368"/>
      <c r="AC3368"/>
      <c r="AD3368"/>
      <c r="AE3368"/>
    </row>
    <row r="3369" spans="27:31" ht="14.4">
      <c r="AA3369"/>
      <c r="AB3369"/>
      <c r="AC3369"/>
      <c r="AD3369"/>
      <c r="AE3369"/>
    </row>
    <row r="3370" spans="27:31" ht="14.4">
      <c r="AA3370"/>
      <c r="AB3370"/>
      <c r="AC3370"/>
      <c r="AD3370"/>
      <c r="AE3370"/>
    </row>
    <row r="3371" spans="27:31" ht="14.4">
      <c r="AA3371"/>
      <c r="AB3371"/>
      <c r="AC3371"/>
      <c r="AD3371"/>
      <c r="AE3371"/>
    </row>
    <row r="3372" spans="27:31" ht="14.4">
      <c r="AA3372"/>
      <c r="AB3372"/>
      <c r="AC3372"/>
      <c r="AD3372"/>
      <c r="AE3372"/>
    </row>
    <row r="3373" spans="27:31" ht="14.4">
      <c r="AA3373"/>
      <c r="AB3373"/>
      <c r="AC3373"/>
      <c r="AD3373"/>
      <c r="AE3373"/>
    </row>
    <row r="3374" spans="27:31" ht="14.4">
      <c r="AA3374"/>
      <c r="AB3374"/>
      <c r="AC3374"/>
      <c r="AD3374"/>
      <c r="AE3374"/>
    </row>
    <row r="3375" spans="27:31" ht="14.4">
      <c r="AA3375"/>
      <c r="AB3375"/>
      <c r="AC3375"/>
      <c r="AD3375"/>
      <c r="AE3375"/>
    </row>
    <row r="3376" spans="27:31" ht="14.4">
      <c r="AA3376"/>
      <c r="AB3376"/>
      <c r="AC3376"/>
      <c r="AD3376"/>
      <c r="AE3376"/>
    </row>
    <row r="3377" spans="27:31" ht="14.4">
      <c r="AA3377"/>
      <c r="AB3377"/>
      <c r="AC3377"/>
      <c r="AD3377"/>
      <c r="AE3377"/>
    </row>
    <row r="3378" spans="27:31" ht="14.4">
      <c r="AA3378"/>
      <c r="AB3378"/>
      <c r="AC3378"/>
      <c r="AD3378"/>
      <c r="AE3378"/>
    </row>
    <row r="3379" spans="27:31" ht="14.4">
      <c r="AA3379"/>
      <c r="AB3379"/>
      <c r="AC3379"/>
      <c r="AD3379"/>
      <c r="AE3379"/>
    </row>
    <row r="3380" spans="27:31" ht="14.4">
      <c r="AA3380"/>
      <c r="AB3380"/>
      <c r="AC3380"/>
      <c r="AD3380"/>
      <c r="AE3380"/>
    </row>
    <row r="3381" spans="27:31" ht="14.4">
      <c r="AA3381"/>
      <c r="AB3381"/>
      <c r="AC3381"/>
      <c r="AD3381"/>
      <c r="AE3381"/>
    </row>
    <row r="3382" spans="27:31" ht="14.4">
      <c r="AA3382"/>
      <c r="AB3382"/>
      <c r="AC3382"/>
      <c r="AD3382"/>
      <c r="AE3382"/>
    </row>
    <row r="3383" spans="27:31" ht="14.4">
      <c r="AA3383"/>
      <c r="AB3383"/>
      <c r="AC3383"/>
      <c r="AD3383"/>
      <c r="AE3383"/>
    </row>
    <row r="3384" spans="27:31" ht="14.4">
      <c r="AA3384"/>
      <c r="AB3384"/>
      <c r="AC3384"/>
      <c r="AD3384"/>
      <c r="AE3384"/>
    </row>
    <row r="3385" spans="27:31" ht="14.4">
      <c r="AA3385"/>
      <c r="AB3385"/>
      <c r="AC3385"/>
      <c r="AD3385"/>
      <c r="AE3385"/>
    </row>
    <row r="3386" spans="27:31" ht="14.4">
      <c r="AA3386"/>
      <c r="AB3386"/>
      <c r="AC3386"/>
      <c r="AD3386"/>
      <c r="AE3386"/>
    </row>
    <row r="3387" spans="27:31" ht="14.4">
      <c r="AA3387"/>
      <c r="AB3387"/>
      <c r="AC3387"/>
      <c r="AD3387"/>
      <c r="AE3387"/>
    </row>
    <row r="3388" spans="27:31" ht="14.4">
      <c r="AA3388"/>
      <c r="AB3388"/>
      <c r="AC3388"/>
      <c r="AD3388"/>
      <c r="AE3388"/>
    </row>
    <row r="3389" spans="27:31" ht="14.4">
      <c r="AA3389"/>
      <c r="AB3389"/>
      <c r="AC3389"/>
      <c r="AD3389"/>
      <c r="AE3389"/>
    </row>
    <row r="3390" spans="27:31" ht="14.4">
      <c r="AA3390"/>
      <c r="AB3390"/>
      <c r="AC3390"/>
      <c r="AD3390"/>
      <c r="AE3390"/>
    </row>
    <row r="3391" spans="27:31" ht="14.4">
      <c r="AA3391"/>
      <c r="AB3391"/>
      <c r="AC3391"/>
      <c r="AD3391"/>
      <c r="AE3391"/>
    </row>
    <row r="3392" spans="27:31" ht="14.4">
      <c r="AA3392"/>
      <c r="AB3392"/>
      <c r="AC3392"/>
      <c r="AD3392"/>
      <c r="AE3392"/>
    </row>
    <row r="3393" spans="27:31" ht="14.4">
      <c r="AA3393"/>
      <c r="AB3393"/>
      <c r="AC3393"/>
      <c r="AD3393"/>
      <c r="AE3393"/>
    </row>
    <row r="3394" spans="27:31" ht="14.4">
      <c r="AA3394"/>
      <c r="AB3394"/>
      <c r="AC3394"/>
      <c r="AD3394"/>
      <c r="AE3394"/>
    </row>
    <row r="3395" spans="27:31" ht="14.4">
      <c r="AA3395"/>
      <c r="AB3395"/>
      <c r="AC3395"/>
      <c r="AD3395"/>
      <c r="AE3395"/>
    </row>
    <row r="3396" spans="27:31" ht="14.4">
      <c r="AA3396"/>
      <c r="AB3396"/>
      <c r="AC3396"/>
      <c r="AD3396"/>
      <c r="AE3396"/>
    </row>
    <row r="3397" spans="27:31" ht="14.4">
      <c r="AA3397"/>
      <c r="AB3397"/>
      <c r="AC3397"/>
      <c r="AD3397"/>
      <c r="AE3397"/>
    </row>
    <row r="3398" spans="27:31" ht="14.4">
      <c r="AA3398"/>
      <c r="AB3398"/>
      <c r="AC3398"/>
      <c r="AD3398"/>
      <c r="AE3398"/>
    </row>
    <row r="3399" spans="27:31" ht="14.4">
      <c r="AA3399"/>
      <c r="AB3399"/>
      <c r="AC3399"/>
      <c r="AD3399"/>
      <c r="AE3399"/>
    </row>
    <row r="3400" spans="27:31" ht="14.4">
      <c r="AA3400"/>
      <c r="AB3400"/>
      <c r="AC3400"/>
      <c r="AD3400"/>
      <c r="AE3400"/>
    </row>
    <row r="3401" spans="27:31" ht="14.4">
      <c r="AA3401"/>
      <c r="AB3401"/>
      <c r="AC3401"/>
      <c r="AD3401"/>
      <c r="AE3401"/>
    </row>
    <row r="3402" spans="27:31" ht="14.4">
      <c r="AA3402"/>
      <c r="AB3402"/>
      <c r="AC3402"/>
      <c r="AD3402"/>
      <c r="AE3402"/>
    </row>
    <row r="3403" spans="27:31" ht="14.4">
      <c r="AA3403"/>
      <c r="AB3403"/>
      <c r="AC3403"/>
      <c r="AD3403"/>
      <c r="AE3403"/>
    </row>
    <row r="3404" spans="27:31" ht="14.4">
      <c r="AA3404"/>
      <c r="AB3404"/>
      <c r="AC3404"/>
      <c r="AD3404"/>
      <c r="AE3404"/>
    </row>
    <row r="3405" spans="27:31" ht="14.4">
      <c r="AA3405"/>
      <c r="AB3405"/>
      <c r="AC3405"/>
      <c r="AD3405"/>
      <c r="AE3405"/>
    </row>
    <row r="3406" spans="27:31" ht="14.4">
      <c r="AA3406"/>
      <c r="AB3406"/>
      <c r="AC3406"/>
      <c r="AD3406"/>
      <c r="AE3406"/>
    </row>
    <row r="3407" spans="27:31" ht="14.4">
      <c r="AA3407"/>
      <c r="AB3407"/>
      <c r="AC3407"/>
      <c r="AD3407"/>
      <c r="AE3407"/>
    </row>
    <row r="3408" spans="27:31" ht="14.4">
      <c r="AA3408"/>
      <c r="AB3408"/>
      <c r="AC3408"/>
      <c r="AD3408"/>
      <c r="AE3408"/>
    </row>
    <row r="3409" spans="27:31" ht="14.4">
      <c r="AA3409"/>
      <c r="AB3409"/>
      <c r="AC3409"/>
      <c r="AD3409"/>
      <c r="AE3409"/>
    </row>
    <row r="3410" spans="27:31" ht="14.4">
      <c r="AA3410"/>
      <c r="AB3410"/>
      <c r="AC3410"/>
      <c r="AD3410"/>
      <c r="AE3410"/>
    </row>
    <row r="3411" spans="27:31" ht="14.4">
      <c r="AA3411"/>
      <c r="AB3411"/>
      <c r="AC3411"/>
      <c r="AD3411"/>
      <c r="AE3411"/>
    </row>
    <row r="3412" spans="27:31" ht="14.4">
      <c r="AA3412"/>
      <c r="AB3412"/>
      <c r="AC3412"/>
      <c r="AD3412"/>
      <c r="AE3412"/>
    </row>
    <row r="3413" spans="27:31" ht="14.4">
      <c r="AA3413"/>
      <c r="AB3413"/>
      <c r="AC3413"/>
      <c r="AD3413"/>
      <c r="AE3413"/>
    </row>
    <row r="3414" spans="27:31" ht="14.4">
      <c r="AA3414"/>
      <c r="AB3414"/>
      <c r="AC3414"/>
      <c r="AD3414"/>
      <c r="AE3414"/>
    </row>
    <row r="3415" spans="27:31" ht="14.4">
      <c r="AA3415"/>
      <c r="AB3415"/>
      <c r="AC3415"/>
      <c r="AD3415"/>
      <c r="AE3415"/>
    </row>
    <row r="3416" spans="27:31" ht="14.4">
      <c r="AA3416"/>
      <c r="AB3416"/>
      <c r="AC3416"/>
      <c r="AD3416"/>
      <c r="AE3416"/>
    </row>
    <row r="3417" spans="27:31" ht="14.4">
      <c r="AA3417"/>
      <c r="AB3417"/>
      <c r="AC3417"/>
      <c r="AD3417"/>
      <c r="AE3417"/>
    </row>
    <row r="3418" spans="27:31" ht="14.4">
      <c r="AA3418"/>
      <c r="AB3418"/>
      <c r="AC3418"/>
      <c r="AD3418"/>
      <c r="AE3418"/>
    </row>
    <row r="3419" spans="27:31" ht="14.4">
      <c r="AA3419"/>
      <c r="AB3419"/>
      <c r="AC3419"/>
      <c r="AD3419"/>
      <c r="AE3419"/>
    </row>
    <row r="3420" spans="27:31" ht="14.4">
      <c r="AA3420"/>
      <c r="AB3420"/>
      <c r="AC3420"/>
      <c r="AD3420"/>
      <c r="AE3420"/>
    </row>
    <row r="3421" spans="27:31" ht="14.4">
      <c r="AA3421"/>
      <c r="AB3421"/>
      <c r="AC3421"/>
      <c r="AD3421"/>
      <c r="AE3421"/>
    </row>
    <row r="3422" spans="27:31" ht="14.4">
      <c r="AA3422"/>
      <c r="AB3422"/>
      <c r="AC3422"/>
      <c r="AD3422"/>
      <c r="AE3422"/>
    </row>
    <row r="3423" spans="27:31" ht="14.4">
      <c r="AA3423"/>
      <c r="AB3423"/>
      <c r="AC3423"/>
      <c r="AD3423"/>
      <c r="AE3423"/>
    </row>
    <row r="3424" spans="27:31" ht="14.4">
      <c r="AA3424"/>
      <c r="AB3424"/>
      <c r="AC3424"/>
      <c r="AD3424"/>
      <c r="AE3424"/>
    </row>
    <row r="3425" spans="27:31" ht="14.4">
      <c r="AA3425"/>
      <c r="AB3425"/>
      <c r="AC3425"/>
      <c r="AD3425"/>
      <c r="AE3425"/>
    </row>
    <row r="3426" spans="27:31" ht="14.4">
      <c r="AA3426"/>
      <c r="AB3426"/>
      <c r="AC3426"/>
      <c r="AD3426"/>
      <c r="AE3426"/>
    </row>
    <row r="3427" spans="27:31" ht="14.4">
      <c r="AA3427"/>
      <c r="AB3427"/>
      <c r="AC3427"/>
      <c r="AD3427"/>
      <c r="AE3427"/>
    </row>
    <row r="3428" spans="27:31" ht="14.4">
      <c r="AA3428"/>
      <c r="AB3428"/>
      <c r="AC3428"/>
      <c r="AD3428"/>
      <c r="AE3428"/>
    </row>
    <row r="3429" spans="27:31" ht="14.4">
      <c r="AA3429"/>
      <c r="AB3429"/>
      <c r="AC3429"/>
      <c r="AD3429"/>
      <c r="AE3429"/>
    </row>
    <row r="3430" spans="27:31" ht="14.4">
      <c r="AA3430"/>
      <c r="AB3430"/>
      <c r="AC3430"/>
      <c r="AD3430"/>
      <c r="AE3430"/>
    </row>
    <row r="3431" spans="27:31" ht="14.4">
      <c r="AA3431"/>
      <c r="AB3431"/>
      <c r="AC3431"/>
      <c r="AD3431"/>
      <c r="AE3431"/>
    </row>
    <row r="3432" spans="27:31" ht="14.4">
      <c r="AA3432"/>
      <c r="AB3432"/>
      <c r="AC3432"/>
      <c r="AD3432"/>
      <c r="AE3432"/>
    </row>
    <row r="3433" spans="27:31" ht="14.4">
      <c r="AA3433"/>
      <c r="AB3433"/>
      <c r="AC3433"/>
      <c r="AD3433"/>
      <c r="AE3433"/>
    </row>
    <row r="3434" spans="27:31" ht="14.4">
      <c r="AA3434"/>
      <c r="AB3434"/>
      <c r="AC3434"/>
      <c r="AD3434"/>
      <c r="AE3434"/>
    </row>
    <row r="3435" spans="27:31" ht="14.4">
      <c r="AA3435"/>
      <c r="AB3435"/>
      <c r="AC3435"/>
      <c r="AD3435"/>
      <c r="AE3435"/>
    </row>
    <row r="3436" spans="27:31" ht="14.4">
      <c r="AA3436"/>
      <c r="AB3436"/>
      <c r="AC3436"/>
      <c r="AD3436"/>
      <c r="AE3436"/>
    </row>
    <row r="3437" spans="27:31" ht="14.4">
      <c r="AA3437"/>
      <c r="AB3437"/>
      <c r="AC3437"/>
      <c r="AD3437"/>
      <c r="AE3437"/>
    </row>
    <row r="3438" spans="27:31" ht="14.4">
      <c r="AA3438"/>
      <c r="AB3438"/>
      <c r="AC3438"/>
      <c r="AD3438"/>
      <c r="AE3438"/>
    </row>
    <row r="3439" spans="27:31" ht="14.4">
      <c r="AA3439"/>
      <c r="AB3439"/>
      <c r="AC3439"/>
      <c r="AD3439"/>
      <c r="AE3439"/>
    </row>
    <row r="3440" spans="27:31" ht="14.4">
      <c r="AA3440"/>
      <c r="AB3440"/>
      <c r="AC3440"/>
      <c r="AD3440"/>
      <c r="AE3440"/>
    </row>
    <row r="3441" spans="27:31" ht="14.4">
      <c r="AA3441"/>
      <c r="AB3441"/>
      <c r="AC3441"/>
      <c r="AD3441"/>
      <c r="AE3441"/>
    </row>
    <row r="3442" spans="27:31" ht="14.4">
      <c r="AA3442"/>
      <c r="AB3442"/>
      <c r="AC3442"/>
      <c r="AD3442"/>
      <c r="AE3442"/>
    </row>
    <row r="3443" spans="27:31" ht="14.4">
      <c r="AA3443"/>
      <c r="AB3443"/>
      <c r="AC3443"/>
      <c r="AD3443"/>
      <c r="AE3443"/>
    </row>
    <row r="3444" spans="27:31" ht="14.4">
      <c r="AA3444"/>
      <c r="AB3444"/>
      <c r="AC3444"/>
      <c r="AD3444"/>
      <c r="AE3444"/>
    </row>
    <row r="3445" spans="27:31" ht="14.4">
      <c r="AA3445"/>
      <c r="AB3445"/>
      <c r="AC3445"/>
      <c r="AD3445"/>
      <c r="AE3445"/>
    </row>
    <row r="3446" spans="27:31" ht="14.4">
      <c r="AA3446"/>
      <c r="AB3446"/>
      <c r="AC3446"/>
      <c r="AD3446"/>
      <c r="AE3446"/>
    </row>
    <row r="3447" spans="27:31" ht="14.4">
      <c r="AA3447"/>
      <c r="AB3447"/>
      <c r="AC3447"/>
      <c r="AD3447"/>
      <c r="AE3447"/>
    </row>
    <row r="3448" spans="27:31" ht="14.4">
      <c r="AA3448"/>
      <c r="AB3448"/>
      <c r="AC3448"/>
      <c r="AD3448"/>
      <c r="AE3448"/>
    </row>
    <row r="3449" spans="27:31" ht="14.4">
      <c r="AA3449"/>
      <c r="AB3449"/>
      <c r="AC3449"/>
      <c r="AD3449"/>
      <c r="AE3449"/>
    </row>
    <row r="3450" spans="27:31" ht="14.4">
      <c r="AA3450"/>
      <c r="AB3450"/>
      <c r="AC3450"/>
      <c r="AD3450"/>
      <c r="AE3450"/>
    </row>
    <row r="3451" spans="27:31" ht="14.4">
      <c r="AA3451"/>
      <c r="AB3451"/>
      <c r="AC3451"/>
      <c r="AD3451"/>
      <c r="AE3451"/>
    </row>
    <row r="3452" spans="27:31" ht="14.4">
      <c r="AA3452"/>
      <c r="AB3452"/>
      <c r="AC3452"/>
      <c r="AD3452"/>
      <c r="AE3452"/>
    </row>
    <row r="3453" spans="27:31" ht="14.4">
      <c r="AA3453"/>
      <c r="AB3453"/>
      <c r="AC3453"/>
      <c r="AD3453"/>
      <c r="AE3453"/>
    </row>
    <row r="3454" spans="27:31" ht="14.4">
      <c r="AA3454"/>
      <c r="AB3454"/>
      <c r="AC3454"/>
      <c r="AD3454"/>
      <c r="AE3454"/>
    </row>
    <row r="3455" spans="27:31" ht="14.4">
      <c r="AA3455"/>
      <c r="AB3455"/>
      <c r="AC3455"/>
      <c r="AD3455"/>
      <c r="AE3455"/>
    </row>
    <row r="3456" spans="27:31" ht="14.4">
      <c r="AA3456"/>
      <c r="AB3456"/>
      <c r="AC3456"/>
      <c r="AD3456"/>
      <c r="AE3456"/>
    </row>
    <row r="3457" spans="27:31" ht="14.4">
      <c r="AA3457"/>
      <c r="AB3457"/>
      <c r="AC3457"/>
      <c r="AD3457"/>
      <c r="AE3457"/>
    </row>
    <row r="3458" spans="27:31" ht="14.4">
      <c r="AA3458"/>
      <c r="AB3458"/>
      <c r="AC3458"/>
      <c r="AD3458"/>
      <c r="AE3458"/>
    </row>
    <row r="3459" spans="27:31" ht="14.4">
      <c r="AA3459"/>
      <c r="AB3459"/>
      <c r="AC3459"/>
      <c r="AD3459"/>
      <c r="AE3459"/>
    </row>
    <row r="3460" spans="27:31" ht="14.4">
      <c r="AA3460"/>
      <c r="AB3460"/>
      <c r="AC3460"/>
      <c r="AD3460"/>
      <c r="AE3460"/>
    </row>
    <row r="3461" spans="27:31" ht="14.4">
      <c r="AA3461"/>
      <c r="AB3461"/>
      <c r="AC3461"/>
      <c r="AD3461"/>
      <c r="AE3461"/>
    </row>
    <row r="3462" spans="27:31" ht="14.4">
      <c r="AA3462"/>
      <c r="AB3462"/>
      <c r="AC3462"/>
      <c r="AD3462"/>
      <c r="AE3462"/>
    </row>
    <row r="3463" spans="27:31" ht="14.4">
      <c r="AA3463"/>
      <c r="AB3463"/>
      <c r="AC3463"/>
      <c r="AD3463"/>
      <c r="AE3463"/>
    </row>
    <row r="3464" spans="27:31" ht="14.4">
      <c r="AA3464"/>
      <c r="AB3464"/>
      <c r="AC3464"/>
      <c r="AD3464"/>
      <c r="AE3464"/>
    </row>
    <row r="3465" spans="27:31" ht="14.4">
      <c r="AA3465"/>
      <c r="AB3465"/>
      <c r="AC3465"/>
      <c r="AD3465"/>
      <c r="AE3465"/>
    </row>
    <row r="3466" spans="27:31" ht="14.4">
      <c r="AA3466"/>
      <c r="AB3466"/>
      <c r="AC3466"/>
      <c r="AD3466"/>
      <c r="AE3466"/>
    </row>
    <row r="3467" spans="27:31" ht="14.4">
      <c r="AA3467"/>
      <c r="AB3467"/>
      <c r="AC3467"/>
      <c r="AD3467"/>
      <c r="AE3467"/>
    </row>
    <row r="3468" spans="27:31" ht="14.4">
      <c r="AA3468"/>
      <c r="AB3468"/>
      <c r="AC3468"/>
      <c r="AD3468"/>
      <c r="AE3468"/>
    </row>
    <row r="3469" spans="27:31" ht="14.4">
      <c r="AA3469"/>
      <c r="AB3469"/>
      <c r="AC3469"/>
      <c r="AD3469"/>
      <c r="AE3469"/>
    </row>
    <row r="3470" spans="27:31" ht="14.4">
      <c r="AA3470"/>
      <c r="AB3470"/>
      <c r="AC3470"/>
      <c r="AD3470"/>
      <c r="AE3470"/>
    </row>
    <row r="3471" spans="27:31" ht="14.4">
      <c r="AA3471"/>
      <c r="AB3471"/>
      <c r="AC3471"/>
      <c r="AD3471"/>
      <c r="AE3471"/>
    </row>
    <row r="3472" spans="27:31" ht="14.4">
      <c r="AA3472"/>
      <c r="AB3472"/>
      <c r="AC3472"/>
      <c r="AD3472"/>
      <c r="AE3472"/>
    </row>
    <row r="3473" spans="27:31" ht="14.4">
      <c r="AA3473"/>
      <c r="AB3473"/>
      <c r="AC3473"/>
      <c r="AD3473"/>
      <c r="AE3473"/>
    </row>
    <row r="3474" spans="27:31" ht="14.4">
      <c r="AA3474"/>
      <c r="AB3474"/>
      <c r="AC3474"/>
      <c r="AD3474"/>
      <c r="AE3474"/>
    </row>
    <row r="3475" spans="27:31" ht="14.4">
      <c r="AA3475"/>
      <c r="AB3475"/>
      <c r="AC3475"/>
      <c r="AD3475"/>
      <c r="AE3475"/>
    </row>
    <row r="3476" spans="27:31" ht="14.4">
      <c r="AA3476"/>
      <c r="AB3476"/>
      <c r="AC3476"/>
      <c r="AD3476"/>
      <c r="AE3476"/>
    </row>
    <row r="3477" spans="27:31" ht="14.4">
      <c r="AA3477"/>
      <c r="AB3477"/>
      <c r="AC3477"/>
      <c r="AD3477"/>
      <c r="AE3477"/>
    </row>
    <row r="3478" spans="27:31" ht="14.4">
      <c r="AA3478"/>
      <c r="AB3478"/>
      <c r="AC3478"/>
      <c r="AD3478"/>
      <c r="AE3478"/>
    </row>
    <row r="3479" spans="27:31" ht="14.4">
      <c r="AA3479"/>
      <c r="AB3479"/>
      <c r="AC3479"/>
      <c r="AD3479"/>
      <c r="AE3479"/>
    </row>
    <row r="3480" spans="27:31" ht="14.4">
      <c r="AA3480"/>
      <c r="AB3480"/>
      <c r="AC3480"/>
      <c r="AD3480"/>
      <c r="AE3480"/>
    </row>
    <row r="3481" spans="27:31" ht="14.4">
      <c r="AA3481"/>
      <c r="AB3481"/>
      <c r="AC3481"/>
      <c r="AD3481"/>
      <c r="AE3481"/>
    </row>
    <row r="3482" spans="27:31" ht="14.4">
      <c r="AA3482"/>
      <c r="AB3482"/>
      <c r="AC3482"/>
      <c r="AD3482"/>
      <c r="AE3482"/>
    </row>
    <row r="3483" spans="27:31" ht="14.4">
      <c r="AA3483"/>
      <c r="AB3483"/>
      <c r="AC3483"/>
      <c r="AD3483"/>
      <c r="AE3483"/>
    </row>
    <row r="3484" spans="27:31" ht="14.4">
      <c r="AA3484"/>
      <c r="AB3484"/>
      <c r="AC3484"/>
      <c r="AD3484"/>
      <c r="AE3484"/>
    </row>
    <row r="3485" spans="27:31" ht="14.4">
      <c r="AA3485"/>
      <c r="AB3485"/>
      <c r="AC3485"/>
      <c r="AD3485"/>
      <c r="AE3485"/>
    </row>
    <row r="3486" spans="27:31" ht="14.4">
      <c r="AA3486"/>
      <c r="AB3486"/>
      <c r="AC3486"/>
      <c r="AD3486"/>
      <c r="AE3486"/>
    </row>
    <row r="3487" spans="27:31" ht="14.4">
      <c r="AA3487"/>
      <c r="AB3487"/>
      <c r="AC3487"/>
      <c r="AD3487"/>
      <c r="AE3487"/>
    </row>
    <row r="3488" spans="27:31" ht="14.4">
      <c r="AA3488"/>
      <c r="AB3488"/>
      <c r="AC3488"/>
      <c r="AD3488"/>
      <c r="AE3488"/>
    </row>
    <row r="3489" spans="27:31" ht="14.4">
      <c r="AA3489"/>
      <c r="AB3489"/>
      <c r="AC3489"/>
      <c r="AD3489"/>
      <c r="AE3489"/>
    </row>
    <row r="3490" spans="27:31" ht="14.4">
      <c r="AA3490"/>
      <c r="AB3490"/>
      <c r="AC3490"/>
      <c r="AD3490"/>
      <c r="AE3490"/>
    </row>
    <row r="3491" spans="27:31" ht="14.4">
      <c r="AA3491"/>
      <c r="AB3491"/>
      <c r="AC3491"/>
      <c r="AD3491"/>
      <c r="AE3491"/>
    </row>
    <row r="3492" spans="27:31" ht="14.4">
      <c r="AA3492"/>
      <c r="AB3492"/>
      <c r="AC3492"/>
      <c r="AD3492"/>
      <c r="AE3492"/>
    </row>
    <row r="3493" spans="27:31" ht="14.4">
      <c r="AA3493"/>
      <c r="AB3493"/>
      <c r="AC3493"/>
      <c r="AD3493"/>
      <c r="AE3493"/>
    </row>
    <row r="3494" spans="27:31" ht="14.4">
      <c r="AA3494"/>
      <c r="AB3494"/>
      <c r="AC3494"/>
      <c r="AD3494"/>
      <c r="AE3494"/>
    </row>
    <row r="3495" spans="27:31" ht="14.4">
      <c r="AA3495"/>
      <c r="AB3495"/>
      <c r="AC3495"/>
      <c r="AD3495"/>
      <c r="AE3495"/>
    </row>
    <row r="3496" spans="27:31" ht="14.4">
      <c r="AA3496"/>
      <c r="AB3496"/>
      <c r="AC3496"/>
      <c r="AD3496"/>
      <c r="AE3496"/>
    </row>
    <row r="3497" spans="27:31" ht="14.4">
      <c r="AA3497"/>
      <c r="AB3497"/>
      <c r="AC3497"/>
      <c r="AD3497"/>
      <c r="AE3497"/>
    </row>
    <row r="3498" spans="27:31" ht="14.4">
      <c r="AA3498"/>
      <c r="AB3498"/>
      <c r="AC3498"/>
      <c r="AD3498"/>
      <c r="AE3498"/>
    </row>
    <row r="3499" spans="27:31" ht="14.4">
      <c r="AA3499"/>
      <c r="AB3499"/>
      <c r="AC3499"/>
      <c r="AD3499"/>
      <c r="AE3499"/>
    </row>
    <row r="3500" spans="27:31" ht="14.4">
      <c r="AA3500"/>
      <c r="AB3500"/>
      <c r="AC3500"/>
      <c r="AD3500"/>
      <c r="AE3500"/>
    </row>
    <row r="3501" spans="27:31" ht="14.4">
      <c r="AA3501"/>
      <c r="AB3501"/>
      <c r="AC3501"/>
      <c r="AD3501"/>
      <c r="AE3501"/>
    </row>
    <row r="3502" spans="27:31" ht="14.4">
      <c r="AA3502"/>
      <c r="AB3502"/>
      <c r="AC3502"/>
      <c r="AD3502"/>
      <c r="AE3502"/>
    </row>
    <row r="3503" spans="27:31" ht="14.4">
      <c r="AA3503"/>
      <c r="AB3503"/>
      <c r="AC3503"/>
      <c r="AD3503"/>
      <c r="AE3503"/>
    </row>
    <row r="3504" spans="27:31" ht="14.4">
      <c r="AA3504"/>
      <c r="AB3504"/>
      <c r="AC3504"/>
      <c r="AD3504"/>
      <c r="AE3504"/>
    </row>
    <row r="3505" spans="27:31" ht="14.4">
      <c r="AA3505"/>
      <c r="AB3505"/>
      <c r="AC3505"/>
      <c r="AD3505"/>
      <c r="AE3505"/>
    </row>
    <row r="3506" spans="27:31" ht="14.4">
      <c r="AA3506"/>
      <c r="AB3506"/>
      <c r="AC3506"/>
      <c r="AD3506"/>
      <c r="AE3506"/>
    </row>
    <row r="3507" spans="27:31" ht="14.4">
      <c r="AA3507"/>
      <c r="AB3507"/>
      <c r="AC3507"/>
      <c r="AD3507"/>
      <c r="AE3507"/>
    </row>
    <row r="3508" spans="27:31" ht="14.4">
      <c r="AA3508"/>
      <c r="AB3508"/>
      <c r="AC3508"/>
      <c r="AD3508"/>
      <c r="AE3508"/>
    </row>
    <row r="3509" spans="27:31" ht="14.4">
      <c r="AA3509"/>
      <c r="AB3509"/>
      <c r="AC3509"/>
      <c r="AD3509"/>
      <c r="AE3509"/>
    </row>
    <row r="3510" spans="27:31" ht="14.4">
      <c r="AA3510"/>
      <c r="AB3510"/>
      <c r="AC3510"/>
      <c r="AD3510"/>
      <c r="AE3510"/>
    </row>
    <row r="3511" spans="27:31" ht="14.4">
      <c r="AA3511"/>
      <c r="AB3511"/>
      <c r="AC3511"/>
      <c r="AD3511"/>
      <c r="AE3511"/>
    </row>
    <row r="3512" spans="27:31" ht="14.4">
      <c r="AA3512"/>
      <c r="AB3512"/>
      <c r="AC3512"/>
      <c r="AD3512"/>
      <c r="AE3512"/>
    </row>
    <row r="3513" spans="27:31" ht="14.4">
      <c r="AA3513"/>
      <c r="AB3513"/>
      <c r="AC3513"/>
      <c r="AD3513"/>
      <c r="AE3513"/>
    </row>
    <row r="3514" spans="27:31" ht="14.4">
      <c r="AA3514"/>
      <c r="AB3514"/>
      <c r="AC3514"/>
      <c r="AD3514"/>
      <c r="AE3514"/>
    </row>
    <row r="3515" spans="27:31" ht="14.4">
      <c r="AA3515"/>
      <c r="AB3515"/>
      <c r="AC3515"/>
      <c r="AD3515"/>
      <c r="AE3515"/>
    </row>
    <row r="3516" spans="27:31" ht="14.4">
      <c r="AA3516"/>
      <c r="AB3516"/>
      <c r="AC3516"/>
      <c r="AD3516"/>
      <c r="AE3516"/>
    </row>
    <row r="3517" spans="27:31" ht="14.4">
      <c r="AA3517"/>
      <c r="AB3517"/>
      <c r="AC3517"/>
      <c r="AD3517"/>
      <c r="AE3517"/>
    </row>
    <row r="3518" spans="27:31" ht="14.4">
      <c r="AA3518"/>
      <c r="AB3518"/>
      <c r="AC3518"/>
      <c r="AD3518"/>
      <c r="AE3518"/>
    </row>
    <row r="3519" spans="27:31" ht="14.4">
      <c r="AA3519"/>
      <c r="AB3519"/>
      <c r="AC3519"/>
      <c r="AD3519"/>
      <c r="AE3519"/>
    </row>
    <row r="3520" spans="27:31" ht="14.4">
      <c r="AA3520"/>
      <c r="AB3520"/>
      <c r="AC3520"/>
      <c r="AD3520"/>
      <c r="AE3520"/>
    </row>
    <row r="3521" spans="27:31" ht="14.4">
      <c r="AA3521"/>
      <c r="AB3521"/>
      <c r="AC3521"/>
      <c r="AD3521"/>
      <c r="AE3521"/>
    </row>
    <row r="3522" spans="27:31" ht="14.4">
      <c r="AA3522"/>
      <c r="AB3522"/>
      <c r="AC3522"/>
      <c r="AD3522"/>
      <c r="AE3522"/>
    </row>
    <row r="3523" spans="27:31" ht="14.4">
      <c r="AA3523"/>
      <c r="AB3523"/>
      <c r="AC3523"/>
      <c r="AD3523"/>
      <c r="AE3523"/>
    </row>
    <row r="3524" spans="27:31" ht="14.4">
      <c r="AA3524"/>
      <c r="AB3524"/>
      <c r="AC3524"/>
      <c r="AD3524"/>
      <c r="AE3524"/>
    </row>
    <row r="3525" spans="27:31" ht="14.4">
      <c r="AA3525"/>
      <c r="AB3525"/>
      <c r="AC3525"/>
      <c r="AD3525"/>
      <c r="AE3525"/>
    </row>
    <row r="3526" spans="27:31" ht="14.4">
      <c r="AA3526"/>
      <c r="AB3526"/>
      <c r="AC3526"/>
      <c r="AD3526"/>
      <c r="AE3526"/>
    </row>
    <row r="3527" spans="27:31" ht="14.4">
      <c r="AA3527"/>
      <c r="AB3527"/>
      <c r="AC3527"/>
      <c r="AD3527"/>
      <c r="AE3527"/>
    </row>
    <row r="3528" spans="27:31" ht="14.4">
      <c r="AA3528"/>
      <c r="AB3528"/>
      <c r="AC3528"/>
      <c r="AD3528"/>
      <c r="AE3528"/>
    </row>
    <row r="3529" spans="27:31" ht="14.4">
      <c r="AA3529"/>
      <c r="AB3529"/>
      <c r="AC3529"/>
      <c r="AD3529"/>
      <c r="AE3529"/>
    </row>
    <row r="3530" spans="27:31" ht="14.4">
      <c r="AA3530"/>
      <c r="AB3530"/>
      <c r="AC3530"/>
      <c r="AD3530"/>
      <c r="AE3530"/>
    </row>
    <row r="3531" spans="27:31" ht="14.4">
      <c r="AA3531"/>
      <c r="AB3531"/>
      <c r="AC3531"/>
      <c r="AD3531"/>
      <c r="AE3531"/>
    </row>
    <row r="3532" spans="27:31" ht="14.4">
      <c r="AA3532"/>
      <c r="AB3532"/>
      <c r="AC3532"/>
      <c r="AD3532"/>
      <c r="AE3532"/>
    </row>
    <row r="3533" spans="27:31" ht="14.4">
      <c r="AA3533"/>
      <c r="AB3533"/>
      <c r="AC3533"/>
      <c r="AD3533"/>
      <c r="AE3533"/>
    </row>
    <row r="3534" spans="27:31" ht="14.4">
      <c r="AA3534"/>
      <c r="AB3534"/>
      <c r="AC3534"/>
      <c r="AD3534"/>
      <c r="AE3534"/>
    </row>
    <row r="3535" spans="27:31" ht="14.4">
      <c r="AA3535"/>
      <c r="AB3535"/>
      <c r="AC3535"/>
      <c r="AD3535"/>
      <c r="AE3535"/>
    </row>
    <row r="3536" spans="27:31" ht="14.4">
      <c r="AA3536"/>
      <c r="AB3536"/>
      <c r="AC3536"/>
      <c r="AD3536"/>
      <c r="AE3536"/>
    </row>
    <row r="3537" spans="27:31" ht="14.4">
      <c r="AA3537"/>
      <c r="AB3537"/>
      <c r="AC3537"/>
      <c r="AD3537"/>
      <c r="AE3537"/>
    </row>
    <row r="3538" spans="27:31" ht="14.4">
      <c r="AA3538"/>
      <c r="AB3538"/>
      <c r="AC3538"/>
      <c r="AD3538"/>
      <c r="AE3538"/>
    </row>
    <row r="3539" spans="27:31" ht="14.4">
      <c r="AA3539"/>
      <c r="AB3539"/>
      <c r="AC3539"/>
      <c r="AD3539"/>
      <c r="AE3539"/>
    </row>
    <row r="3540" spans="27:31" ht="14.4">
      <c r="AA3540"/>
      <c r="AB3540"/>
      <c r="AC3540"/>
      <c r="AD3540"/>
      <c r="AE3540"/>
    </row>
    <row r="3541" spans="27:31" ht="14.4">
      <c r="AA3541"/>
      <c r="AB3541"/>
      <c r="AC3541"/>
      <c r="AD3541"/>
      <c r="AE3541"/>
    </row>
    <row r="3542" spans="27:31" ht="14.4">
      <c r="AA3542"/>
      <c r="AB3542"/>
      <c r="AC3542"/>
      <c r="AD3542"/>
      <c r="AE3542"/>
    </row>
    <row r="3543" spans="27:31" ht="14.4">
      <c r="AA3543"/>
      <c r="AB3543"/>
      <c r="AC3543"/>
      <c r="AD3543"/>
      <c r="AE3543"/>
    </row>
    <row r="3544" spans="27:31" ht="14.4">
      <c r="AA3544"/>
      <c r="AB3544"/>
      <c r="AC3544"/>
      <c r="AD3544"/>
      <c r="AE3544"/>
    </row>
    <row r="3545" spans="27:31" ht="14.4">
      <c r="AA3545"/>
      <c r="AB3545"/>
      <c r="AC3545"/>
      <c r="AD3545"/>
      <c r="AE3545"/>
    </row>
    <row r="3546" spans="27:31" ht="14.4">
      <c r="AA3546"/>
      <c r="AB3546"/>
      <c r="AC3546"/>
      <c r="AD3546"/>
      <c r="AE3546"/>
    </row>
    <row r="3547" spans="27:31" ht="14.4">
      <c r="AA3547"/>
      <c r="AB3547"/>
      <c r="AC3547"/>
      <c r="AD3547"/>
      <c r="AE3547"/>
    </row>
    <row r="3548" spans="27:31" ht="14.4">
      <c r="AA3548"/>
      <c r="AB3548"/>
      <c r="AC3548"/>
      <c r="AD3548"/>
      <c r="AE3548"/>
    </row>
    <row r="3549" spans="27:31" ht="14.4">
      <c r="AA3549"/>
      <c r="AB3549"/>
      <c r="AC3549"/>
      <c r="AD3549"/>
      <c r="AE3549"/>
    </row>
    <row r="3550" spans="27:31" ht="14.4">
      <c r="AA3550"/>
      <c r="AB3550"/>
      <c r="AC3550"/>
      <c r="AD3550"/>
      <c r="AE3550"/>
    </row>
    <row r="3551" spans="27:31" ht="14.4">
      <c r="AA3551"/>
      <c r="AB3551"/>
      <c r="AC3551"/>
      <c r="AD3551"/>
      <c r="AE3551"/>
    </row>
    <row r="3552" spans="27:31" ht="14.4">
      <c r="AA3552"/>
      <c r="AB3552"/>
      <c r="AC3552"/>
      <c r="AD3552"/>
      <c r="AE3552"/>
    </row>
    <row r="3553" spans="27:31" ht="14.4">
      <c r="AA3553"/>
      <c r="AB3553"/>
      <c r="AC3553"/>
      <c r="AD3553"/>
      <c r="AE3553"/>
    </row>
    <row r="3554" spans="27:31" ht="14.4">
      <c r="AA3554"/>
      <c r="AB3554"/>
      <c r="AC3554"/>
      <c r="AD3554"/>
      <c r="AE3554"/>
    </row>
    <row r="3555" spans="27:31" ht="14.4">
      <c r="AA3555"/>
      <c r="AB3555"/>
      <c r="AC3555"/>
      <c r="AD3555"/>
      <c r="AE3555"/>
    </row>
    <row r="3556" spans="27:31" ht="14.4">
      <c r="AA3556"/>
      <c r="AB3556"/>
      <c r="AC3556"/>
      <c r="AD3556"/>
      <c r="AE3556"/>
    </row>
    <row r="3557" spans="27:31" ht="14.4">
      <c r="AA3557"/>
      <c r="AB3557"/>
      <c r="AC3557"/>
      <c r="AD3557"/>
      <c r="AE3557"/>
    </row>
    <row r="3558" spans="27:31" ht="14.4">
      <c r="AA3558"/>
      <c r="AB3558"/>
      <c r="AC3558"/>
      <c r="AD3558"/>
      <c r="AE3558"/>
    </row>
    <row r="3559" spans="27:31" ht="14.4">
      <c r="AA3559"/>
      <c r="AB3559"/>
      <c r="AC3559"/>
      <c r="AD3559"/>
      <c r="AE3559"/>
    </row>
    <row r="3560" spans="27:31" ht="14.4">
      <c r="AA3560"/>
      <c r="AB3560"/>
      <c r="AC3560"/>
      <c r="AD3560"/>
      <c r="AE3560"/>
    </row>
    <row r="3561" spans="27:31" ht="14.4">
      <c r="AA3561"/>
      <c r="AB3561"/>
      <c r="AC3561"/>
      <c r="AD3561"/>
      <c r="AE3561"/>
    </row>
    <row r="3562" spans="27:31" ht="14.4">
      <c r="AA3562"/>
      <c r="AB3562"/>
      <c r="AC3562"/>
      <c r="AD3562"/>
      <c r="AE3562"/>
    </row>
    <row r="3563" spans="27:31" ht="14.4">
      <c r="AA3563"/>
      <c r="AB3563"/>
      <c r="AC3563"/>
      <c r="AD3563"/>
      <c r="AE3563"/>
    </row>
    <row r="3564" spans="27:31" ht="14.4">
      <c r="AA3564"/>
      <c r="AB3564"/>
      <c r="AC3564"/>
      <c r="AD3564"/>
      <c r="AE3564"/>
    </row>
    <row r="3565" spans="27:31" ht="14.4">
      <c r="AA3565"/>
      <c r="AB3565"/>
      <c r="AC3565"/>
      <c r="AD3565"/>
      <c r="AE3565"/>
    </row>
    <row r="3566" spans="27:31" ht="14.4">
      <c r="AA3566"/>
      <c r="AB3566"/>
      <c r="AC3566"/>
      <c r="AD3566"/>
      <c r="AE3566"/>
    </row>
    <row r="3567" spans="27:31" ht="14.4">
      <c r="AA3567"/>
      <c r="AB3567"/>
      <c r="AC3567"/>
      <c r="AD3567"/>
      <c r="AE3567"/>
    </row>
    <row r="3568" spans="27:31" ht="14.4">
      <c r="AA3568"/>
      <c r="AB3568"/>
      <c r="AC3568"/>
      <c r="AD3568"/>
      <c r="AE3568"/>
    </row>
    <row r="3569" spans="27:31" ht="14.4">
      <c r="AA3569"/>
      <c r="AB3569"/>
      <c r="AC3569"/>
      <c r="AD3569"/>
      <c r="AE3569"/>
    </row>
    <row r="3570" spans="27:31" ht="14.4">
      <c r="AA3570"/>
      <c r="AB3570"/>
      <c r="AC3570"/>
      <c r="AD3570"/>
      <c r="AE3570"/>
    </row>
    <row r="3571" spans="27:31" ht="14.4">
      <c r="AA3571"/>
      <c r="AB3571"/>
      <c r="AC3571"/>
      <c r="AD3571"/>
      <c r="AE3571"/>
    </row>
    <row r="3572" spans="27:31" ht="14.4">
      <c r="AA3572"/>
      <c r="AB3572"/>
      <c r="AC3572"/>
      <c r="AD3572"/>
      <c r="AE3572"/>
    </row>
    <row r="3573" spans="27:31" ht="14.4">
      <c r="AA3573"/>
      <c r="AB3573"/>
      <c r="AC3573"/>
      <c r="AD3573"/>
      <c r="AE3573"/>
    </row>
    <row r="3574" spans="27:31" ht="14.4">
      <c r="AA3574"/>
      <c r="AB3574"/>
      <c r="AC3574"/>
      <c r="AD3574"/>
      <c r="AE3574"/>
    </row>
    <row r="3575" spans="27:31" ht="14.4">
      <c r="AA3575"/>
      <c r="AB3575"/>
      <c r="AC3575"/>
      <c r="AD3575"/>
      <c r="AE3575"/>
    </row>
    <row r="3576" spans="27:31" ht="14.4">
      <c r="AA3576"/>
      <c r="AB3576"/>
      <c r="AC3576"/>
      <c r="AD3576"/>
      <c r="AE3576"/>
    </row>
    <row r="3577" spans="27:31" ht="14.4">
      <c r="AA3577"/>
      <c r="AB3577"/>
      <c r="AC3577"/>
      <c r="AD3577"/>
      <c r="AE3577"/>
    </row>
    <row r="3578" spans="27:31" ht="14.4">
      <c r="AA3578"/>
      <c r="AB3578"/>
      <c r="AC3578"/>
      <c r="AD3578"/>
      <c r="AE3578"/>
    </row>
    <row r="3579" spans="27:31" ht="14.4">
      <c r="AA3579"/>
      <c r="AB3579"/>
      <c r="AC3579"/>
      <c r="AD3579"/>
      <c r="AE3579"/>
    </row>
    <row r="3580" spans="27:31" ht="14.4">
      <c r="AA3580"/>
      <c r="AB3580"/>
      <c r="AC3580"/>
      <c r="AD3580"/>
      <c r="AE3580"/>
    </row>
    <row r="3581" spans="27:31" ht="14.4">
      <c r="AA3581"/>
      <c r="AB3581"/>
      <c r="AC3581"/>
      <c r="AD3581"/>
      <c r="AE3581"/>
    </row>
    <row r="3582" spans="27:31" ht="14.4">
      <c r="AA3582"/>
      <c r="AB3582"/>
      <c r="AC3582"/>
      <c r="AD3582"/>
      <c r="AE3582"/>
    </row>
    <row r="3583" spans="27:31" ht="14.4">
      <c r="AA3583"/>
      <c r="AB3583"/>
      <c r="AC3583"/>
      <c r="AD3583"/>
      <c r="AE3583"/>
    </row>
    <row r="3584" spans="27:31" ht="14.4">
      <c r="AA3584"/>
      <c r="AB3584"/>
      <c r="AC3584"/>
      <c r="AD3584"/>
      <c r="AE3584"/>
    </row>
    <row r="3585" spans="27:31" ht="14.4">
      <c r="AA3585"/>
      <c r="AB3585"/>
      <c r="AC3585"/>
      <c r="AD3585"/>
      <c r="AE3585"/>
    </row>
    <row r="3586" spans="27:31" ht="14.4">
      <c r="AA3586"/>
      <c r="AB3586"/>
      <c r="AC3586"/>
      <c r="AD3586"/>
      <c r="AE3586"/>
    </row>
    <row r="3587" spans="27:31" ht="14.4">
      <c r="AA3587"/>
      <c r="AB3587"/>
      <c r="AC3587"/>
      <c r="AD3587"/>
      <c r="AE3587"/>
    </row>
    <row r="3588" spans="27:31" ht="14.4">
      <c r="AA3588"/>
      <c r="AB3588"/>
      <c r="AC3588"/>
      <c r="AD3588"/>
      <c r="AE3588"/>
    </row>
    <row r="3589" spans="27:31" ht="14.4">
      <c r="AA3589"/>
      <c r="AB3589"/>
      <c r="AC3589"/>
      <c r="AD3589"/>
      <c r="AE3589"/>
    </row>
    <row r="3590" spans="27:31" ht="14.4">
      <c r="AA3590"/>
      <c r="AB3590"/>
      <c r="AC3590"/>
      <c r="AD3590"/>
      <c r="AE3590"/>
    </row>
    <row r="3591" spans="27:31" ht="14.4">
      <c r="AA3591"/>
      <c r="AB3591"/>
      <c r="AC3591"/>
      <c r="AD3591"/>
      <c r="AE3591"/>
    </row>
    <row r="3592" spans="27:31" ht="14.4">
      <c r="AA3592"/>
      <c r="AB3592"/>
      <c r="AC3592"/>
      <c r="AD3592"/>
      <c r="AE3592"/>
    </row>
    <row r="3593" spans="27:31" ht="14.4">
      <c r="AA3593"/>
      <c r="AB3593"/>
      <c r="AC3593"/>
      <c r="AD3593"/>
      <c r="AE3593"/>
    </row>
    <row r="3594" spans="27:31" ht="14.4">
      <c r="AA3594"/>
      <c r="AB3594"/>
      <c r="AC3594"/>
      <c r="AD3594"/>
      <c r="AE3594"/>
    </row>
    <row r="3595" spans="27:31" ht="14.4">
      <c r="AA3595"/>
      <c r="AB3595"/>
      <c r="AC3595"/>
      <c r="AD3595"/>
      <c r="AE3595"/>
    </row>
    <row r="3596" spans="27:31" ht="14.4">
      <c r="AA3596"/>
      <c r="AB3596"/>
      <c r="AC3596"/>
      <c r="AD3596"/>
      <c r="AE3596"/>
    </row>
    <row r="3597" spans="27:31" ht="14.4">
      <c r="AA3597"/>
      <c r="AB3597"/>
      <c r="AC3597"/>
      <c r="AD3597"/>
      <c r="AE3597"/>
    </row>
    <row r="3598" spans="27:31" ht="14.4">
      <c r="AA3598"/>
      <c r="AB3598"/>
      <c r="AC3598"/>
      <c r="AD3598"/>
      <c r="AE3598"/>
    </row>
    <row r="3599" spans="27:31" ht="14.4">
      <c r="AA3599"/>
      <c r="AB3599"/>
      <c r="AC3599"/>
      <c r="AD3599"/>
      <c r="AE3599"/>
    </row>
    <row r="3600" spans="27:31" ht="14.4">
      <c r="AA3600"/>
      <c r="AB3600"/>
      <c r="AC3600"/>
      <c r="AD3600"/>
      <c r="AE3600"/>
    </row>
    <row r="3601" spans="27:31" ht="14.4">
      <c r="AA3601"/>
      <c r="AB3601"/>
      <c r="AC3601"/>
      <c r="AD3601"/>
      <c r="AE3601"/>
    </row>
    <row r="3602" spans="27:31" ht="14.4">
      <c r="AA3602"/>
      <c r="AB3602"/>
      <c r="AC3602"/>
      <c r="AD3602"/>
      <c r="AE3602"/>
    </row>
    <row r="3603" spans="27:31" ht="14.4">
      <c r="AA3603"/>
      <c r="AB3603"/>
      <c r="AC3603"/>
      <c r="AD3603"/>
      <c r="AE3603"/>
    </row>
    <row r="3604" spans="27:31" ht="14.4">
      <c r="AA3604"/>
      <c r="AB3604"/>
      <c r="AC3604"/>
      <c r="AD3604"/>
      <c r="AE3604"/>
    </row>
    <row r="3605" spans="27:31" ht="14.4">
      <c r="AA3605"/>
      <c r="AB3605"/>
      <c r="AC3605"/>
      <c r="AD3605"/>
      <c r="AE3605"/>
    </row>
    <row r="3606" spans="27:31" ht="14.4">
      <c r="AA3606"/>
      <c r="AB3606"/>
      <c r="AC3606"/>
      <c r="AD3606"/>
      <c r="AE3606"/>
    </row>
    <row r="3607" spans="27:31" ht="14.4">
      <c r="AA3607"/>
      <c r="AB3607"/>
      <c r="AC3607"/>
      <c r="AD3607"/>
      <c r="AE3607"/>
    </row>
    <row r="3608" spans="27:31" ht="14.4">
      <c r="AA3608"/>
      <c r="AB3608"/>
      <c r="AC3608"/>
      <c r="AD3608"/>
      <c r="AE3608"/>
    </row>
    <row r="3609" spans="27:31" ht="14.4">
      <c r="AA3609"/>
      <c r="AB3609"/>
      <c r="AC3609"/>
      <c r="AD3609"/>
      <c r="AE3609"/>
    </row>
    <row r="3610" spans="27:31" ht="14.4">
      <c r="AA3610"/>
      <c r="AB3610"/>
      <c r="AC3610"/>
      <c r="AD3610"/>
      <c r="AE3610"/>
    </row>
    <row r="3611" spans="27:31" ht="14.4">
      <c r="AA3611"/>
      <c r="AB3611"/>
      <c r="AC3611"/>
      <c r="AD3611"/>
      <c r="AE3611"/>
    </row>
    <row r="3612" spans="27:31" ht="14.4">
      <c r="AA3612"/>
      <c r="AB3612"/>
      <c r="AC3612"/>
      <c r="AD3612"/>
      <c r="AE3612"/>
    </row>
    <row r="3613" spans="27:31" ht="14.4">
      <c r="AA3613"/>
      <c r="AB3613"/>
      <c r="AC3613"/>
      <c r="AD3613"/>
      <c r="AE3613"/>
    </row>
    <row r="3614" spans="27:31" ht="14.4">
      <c r="AA3614"/>
      <c r="AB3614"/>
      <c r="AC3614"/>
      <c r="AD3614"/>
      <c r="AE3614"/>
    </row>
    <row r="3615" spans="27:31" ht="14.4">
      <c r="AA3615"/>
      <c r="AB3615"/>
      <c r="AC3615"/>
      <c r="AD3615"/>
      <c r="AE3615"/>
    </row>
    <row r="3616" spans="27:31" ht="14.4">
      <c r="AA3616"/>
      <c r="AB3616"/>
      <c r="AC3616"/>
      <c r="AD3616"/>
      <c r="AE3616"/>
    </row>
    <row r="3617" spans="27:31" ht="14.4">
      <c r="AA3617"/>
      <c r="AB3617"/>
      <c r="AC3617"/>
      <c r="AD3617"/>
      <c r="AE3617"/>
    </row>
    <row r="3618" spans="27:31" ht="14.4">
      <c r="AA3618"/>
      <c r="AB3618"/>
      <c r="AC3618"/>
      <c r="AD3618"/>
      <c r="AE3618"/>
    </row>
    <row r="3619" spans="27:31" ht="14.4">
      <c r="AA3619"/>
      <c r="AB3619"/>
      <c r="AC3619"/>
      <c r="AD3619"/>
      <c r="AE3619"/>
    </row>
    <row r="3620" spans="27:31" ht="14.4">
      <c r="AA3620"/>
      <c r="AB3620"/>
      <c r="AC3620"/>
      <c r="AD3620"/>
      <c r="AE3620"/>
    </row>
    <row r="3621" spans="27:31" ht="14.4">
      <c r="AA3621"/>
      <c r="AB3621"/>
      <c r="AC3621"/>
      <c r="AD3621"/>
      <c r="AE3621"/>
    </row>
    <row r="3622" spans="27:31" ht="14.4">
      <c r="AA3622"/>
      <c r="AB3622"/>
      <c r="AC3622"/>
      <c r="AD3622"/>
      <c r="AE3622"/>
    </row>
    <row r="3623" spans="27:31" ht="14.4">
      <c r="AA3623"/>
      <c r="AB3623"/>
      <c r="AC3623"/>
      <c r="AD3623"/>
      <c r="AE3623"/>
    </row>
    <row r="3624" spans="27:31" ht="14.4">
      <c r="AA3624"/>
      <c r="AB3624"/>
      <c r="AC3624"/>
      <c r="AD3624"/>
      <c r="AE3624"/>
    </row>
    <row r="3625" spans="27:31" ht="14.4">
      <c r="AA3625"/>
      <c r="AB3625"/>
      <c r="AC3625"/>
      <c r="AD3625"/>
      <c r="AE3625"/>
    </row>
    <row r="3626" spans="27:31" ht="14.4">
      <c r="AA3626"/>
      <c r="AB3626"/>
      <c r="AC3626"/>
      <c r="AD3626"/>
      <c r="AE3626"/>
    </row>
    <row r="3627" spans="27:31" ht="14.4">
      <c r="AA3627"/>
      <c r="AB3627"/>
      <c r="AC3627"/>
      <c r="AD3627"/>
      <c r="AE3627"/>
    </row>
    <row r="3628" spans="27:31" ht="14.4">
      <c r="AA3628"/>
      <c r="AB3628"/>
      <c r="AC3628"/>
      <c r="AD3628"/>
      <c r="AE3628"/>
    </row>
    <row r="3629" spans="27:31" ht="14.4">
      <c r="AA3629"/>
      <c r="AB3629"/>
      <c r="AC3629"/>
      <c r="AD3629"/>
      <c r="AE3629"/>
    </row>
    <row r="3630" spans="27:31" ht="14.4">
      <c r="AA3630"/>
      <c r="AB3630"/>
      <c r="AC3630"/>
      <c r="AD3630"/>
      <c r="AE3630"/>
    </row>
    <row r="3631" spans="27:31" ht="14.4">
      <c r="AA3631"/>
      <c r="AB3631"/>
      <c r="AC3631"/>
      <c r="AD3631"/>
      <c r="AE3631"/>
    </row>
    <row r="3632" spans="27:31" ht="14.4">
      <c r="AA3632"/>
      <c r="AB3632"/>
      <c r="AC3632"/>
      <c r="AD3632"/>
      <c r="AE3632"/>
    </row>
    <row r="3633" spans="27:31" ht="14.4">
      <c r="AA3633"/>
      <c r="AB3633"/>
      <c r="AC3633"/>
      <c r="AD3633"/>
      <c r="AE3633"/>
    </row>
    <row r="3634" spans="27:31" ht="14.4">
      <c r="AA3634"/>
      <c r="AB3634"/>
      <c r="AC3634"/>
      <c r="AD3634"/>
      <c r="AE3634"/>
    </row>
    <row r="3635" spans="27:31" ht="14.4">
      <c r="AA3635"/>
      <c r="AB3635"/>
      <c r="AC3635"/>
      <c r="AD3635"/>
      <c r="AE3635"/>
    </row>
    <row r="3636" spans="27:31" ht="14.4">
      <c r="AA3636"/>
      <c r="AB3636"/>
      <c r="AC3636"/>
      <c r="AD3636"/>
      <c r="AE3636"/>
    </row>
    <row r="3637" spans="27:31" ht="14.4">
      <c r="AA3637"/>
      <c r="AB3637"/>
      <c r="AC3637"/>
      <c r="AD3637"/>
      <c r="AE3637"/>
    </row>
    <row r="3638" spans="27:31" ht="14.4">
      <c r="AA3638"/>
      <c r="AB3638"/>
      <c r="AC3638"/>
      <c r="AD3638"/>
      <c r="AE3638"/>
    </row>
    <row r="3639" spans="27:31" ht="14.4">
      <c r="AA3639"/>
      <c r="AB3639"/>
      <c r="AC3639"/>
      <c r="AD3639"/>
      <c r="AE3639"/>
    </row>
    <row r="3640" spans="27:31" ht="14.4">
      <c r="AA3640"/>
      <c r="AB3640"/>
      <c r="AC3640"/>
      <c r="AD3640"/>
      <c r="AE3640"/>
    </row>
    <row r="3641" spans="27:31" ht="14.4">
      <c r="AA3641"/>
      <c r="AB3641"/>
      <c r="AC3641"/>
      <c r="AD3641"/>
      <c r="AE3641"/>
    </row>
    <row r="3642" spans="27:31" ht="14.4">
      <c r="AA3642"/>
      <c r="AB3642"/>
      <c r="AC3642"/>
      <c r="AD3642"/>
      <c r="AE3642"/>
    </row>
    <row r="3643" spans="27:31" ht="14.4">
      <c r="AA3643"/>
      <c r="AB3643"/>
      <c r="AC3643"/>
      <c r="AD3643"/>
      <c r="AE3643"/>
    </row>
    <row r="3644" spans="27:31" ht="14.4">
      <c r="AA3644"/>
      <c r="AB3644"/>
      <c r="AC3644"/>
      <c r="AD3644"/>
      <c r="AE3644"/>
    </row>
    <row r="3645" spans="27:31" ht="14.4">
      <c r="AA3645"/>
      <c r="AB3645"/>
      <c r="AC3645"/>
      <c r="AD3645"/>
      <c r="AE3645"/>
    </row>
    <row r="3646" spans="27:31" ht="14.4">
      <c r="AA3646"/>
      <c r="AB3646"/>
      <c r="AC3646"/>
      <c r="AD3646"/>
      <c r="AE3646"/>
    </row>
    <row r="3647" spans="27:31" ht="14.4">
      <c r="AA3647"/>
      <c r="AB3647"/>
      <c r="AC3647"/>
      <c r="AD3647"/>
      <c r="AE3647"/>
    </row>
    <row r="3648" spans="27:31" ht="14.4">
      <c r="AA3648"/>
      <c r="AB3648"/>
      <c r="AC3648"/>
      <c r="AD3648"/>
      <c r="AE3648"/>
    </row>
    <row r="3649" spans="27:31" ht="14.4">
      <c r="AA3649"/>
      <c r="AB3649"/>
      <c r="AC3649"/>
      <c r="AD3649"/>
      <c r="AE3649"/>
    </row>
    <row r="3650" spans="27:31" ht="14.4">
      <c r="AA3650"/>
      <c r="AB3650"/>
      <c r="AC3650"/>
      <c r="AD3650"/>
      <c r="AE3650"/>
    </row>
    <row r="3651" spans="27:31" ht="14.4">
      <c r="AA3651"/>
      <c r="AB3651"/>
      <c r="AC3651"/>
      <c r="AD3651"/>
      <c r="AE3651"/>
    </row>
    <row r="3652" spans="27:31" ht="14.4">
      <c r="AA3652"/>
      <c r="AB3652"/>
      <c r="AC3652"/>
      <c r="AD3652"/>
      <c r="AE3652"/>
    </row>
    <row r="3653" spans="27:31" ht="14.4">
      <c r="AA3653"/>
      <c r="AB3653"/>
      <c r="AC3653"/>
      <c r="AD3653"/>
      <c r="AE3653"/>
    </row>
    <row r="3654" spans="27:31" ht="14.4">
      <c r="AA3654"/>
      <c r="AB3654"/>
      <c r="AC3654"/>
      <c r="AD3654"/>
      <c r="AE3654"/>
    </row>
    <row r="3655" spans="27:31" ht="14.4">
      <c r="AA3655"/>
      <c r="AB3655"/>
      <c r="AC3655"/>
      <c r="AD3655"/>
      <c r="AE3655"/>
    </row>
    <row r="3656" spans="27:31" ht="14.4">
      <c r="AA3656"/>
      <c r="AB3656"/>
      <c r="AC3656"/>
      <c r="AD3656"/>
      <c r="AE3656"/>
    </row>
    <row r="3657" spans="27:31" ht="14.4">
      <c r="AA3657"/>
      <c r="AB3657"/>
      <c r="AC3657"/>
      <c r="AD3657"/>
      <c r="AE3657"/>
    </row>
    <row r="3658" spans="27:31" ht="14.4">
      <c r="AA3658"/>
      <c r="AB3658"/>
      <c r="AC3658"/>
      <c r="AD3658"/>
      <c r="AE3658"/>
    </row>
    <row r="3659" spans="27:31" ht="14.4">
      <c r="AA3659"/>
      <c r="AB3659"/>
      <c r="AC3659"/>
      <c r="AD3659"/>
      <c r="AE3659"/>
    </row>
    <row r="3660" spans="27:31" ht="14.4">
      <c r="AA3660"/>
      <c r="AB3660"/>
      <c r="AC3660"/>
      <c r="AD3660"/>
      <c r="AE3660"/>
    </row>
    <row r="3661" spans="27:31" ht="14.4">
      <c r="AA3661"/>
      <c r="AB3661"/>
      <c r="AC3661"/>
      <c r="AD3661"/>
      <c r="AE3661"/>
    </row>
    <row r="3662" spans="27:31" ht="14.4">
      <c r="AA3662"/>
      <c r="AB3662"/>
      <c r="AC3662"/>
      <c r="AD3662"/>
      <c r="AE3662"/>
    </row>
    <row r="3663" spans="27:31" ht="14.4">
      <c r="AA3663"/>
      <c r="AB3663"/>
      <c r="AC3663"/>
      <c r="AD3663"/>
      <c r="AE3663"/>
    </row>
    <row r="3664" spans="27:31" ht="14.4">
      <c r="AA3664"/>
      <c r="AB3664"/>
      <c r="AC3664"/>
      <c r="AD3664"/>
      <c r="AE3664"/>
    </row>
    <row r="3665" spans="27:31" ht="14.4">
      <c r="AA3665"/>
      <c r="AB3665"/>
      <c r="AC3665"/>
      <c r="AD3665"/>
      <c r="AE3665"/>
    </row>
    <row r="3666" spans="27:31" ht="14.4">
      <c r="AA3666"/>
      <c r="AB3666"/>
      <c r="AC3666"/>
      <c r="AD3666"/>
      <c r="AE3666"/>
    </row>
    <row r="3667" spans="27:31" ht="14.4">
      <c r="AA3667"/>
      <c r="AB3667"/>
      <c r="AC3667"/>
      <c r="AD3667"/>
      <c r="AE3667"/>
    </row>
    <row r="3668" spans="27:31" ht="14.4">
      <c r="AA3668"/>
      <c r="AB3668"/>
      <c r="AC3668"/>
      <c r="AD3668"/>
      <c r="AE3668"/>
    </row>
    <row r="3669" spans="27:31" ht="14.4">
      <c r="AA3669"/>
      <c r="AB3669"/>
      <c r="AC3669"/>
      <c r="AD3669"/>
      <c r="AE3669"/>
    </row>
    <row r="3670" spans="27:31" ht="14.4">
      <c r="AA3670"/>
      <c r="AB3670"/>
      <c r="AC3670"/>
      <c r="AD3670"/>
      <c r="AE3670"/>
    </row>
    <row r="3671" spans="27:31" ht="14.4">
      <c r="AA3671"/>
      <c r="AB3671"/>
      <c r="AC3671"/>
      <c r="AD3671"/>
      <c r="AE3671"/>
    </row>
    <row r="3672" spans="27:31" ht="14.4">
      <c r="AA3672"/>
      <c r="AB3672"/>
      <c r="AC3672"/>
      <c r="AD3672"/>
      <c r="AE3672"/>
    </row>
    <row r="3673" spans="27:31" ht="14.4">
      <c r="AA3673"/>
      <c r="AB3673"/>
      <c r="AC3673"/>
      <c r="AD3673"/>
      <c r="AE3673"/>
    </row>
    <row r="3674" spans="27:31" ht="14.4">
      <c r="AA3674"/>
      <c r="AB3674"/>
      <c r="AC3674"/>
      <c r="AD3674"/>
      <c r="AE3674"/>
    </row>
    <row r="3675" spans="27:31" ht="14.4">
      <c r="AA3675"/>
      <c r="AB3675"/>
      <c r="AC3675"/>
      <c r="AD3675"/>
      <c r="AE3675"/>
    </row>
    <row r="3676" spans="27:31" ht="14.4">
      <c r="AA3676"/>
      <c r="AB3676"/>
      <c r="AC3676"/>
      <c r="AD3676"/>
      <c r="AE3676"/>
    </row>
    <row r="3677" spans="27:31" ht="14.4">
      <c r="AA3677"/>
      <c r="AB3677"/>
      <c r="AC3677"/>
      <c r="AD3677"/>
      <c r="AE3677"/>
    </row>
    <row r="3678" spans="27:31" ht="14.4">
      <c r="AA3678"/>
      <c r="AB3678"/>
      <c r="AC3678"/>
      <c r="AD3678"/>
      <c r="AE3678"/>
    </row>
    <row r="3679" spans="27:31" ht="14.4">
      <c r="AA3679"/>
      <c r="AB3679"/>
      <c r="AC3679"/>
      <c r="AD3679"/>
      <c r="AE3679"/>
    </row>
    <row r="3680" spans="27:31" ht="14.4">
      <c r="AA3680"/>
      <c r="AB3680"/>
      <c r="AC3680"/>
      <c r="AD3680"/>
      <c r="AE3680"/>
    </row>
    <row r="3681" spans="27:31" ht="14.4">
      <c r="AA3681"/>
      <c r="AB3681"/>
      <c r="AC3681"/>
      <c r="AD3681"/>
      <c r="AE3681"/>
    </row>
    <row r="3682" spans="27:31" ht="14.4">
      <c r="AA3682"/>
      <c r="AB3682"/>
      <c r="AC3682"/>
      <c r="AD3682"/>
      <c r="AE3682"/>
    </row>
    <row r="3683" spans="27:31" ht="14.4">
      <c r="AA3683"/>
      <c r="AB3683"/>
      <c r="AC3683"/>
      <c r="AD3683"/>
      <c r="AE3683"/>
    </row>
    <row r="3684" spans="27:31" ht="14.4">
      <c r="AA3684"/>
      <c r="AB3684"/>
      <c r="AC3684"/>
      <c r="AD3684"/>
      <c r="AE3684"/>
    </row>
    <row r="3685" spans="27:31" ht="14.4">
      <c r="AA3685"/>
      <c r="AB3685"/>
      <c r="AC3685"/>
      <c r="AD3685"/>
      <c r="AE3685"/>
    </row>
    <row r="3686" spans="27:31" ht="14.4">
      <c r="AA3686"/>
      <c r="AB3686"/>
      <c r="AC3686"/>
      <c r="AD3686"/>
      <c r="AE3686"/>
    </row>
    <row r="3687" spans="27:31" ht="14.4">
      <c r="AA3687"/>
      <c r="AB3687"/>
      <c r="AC3687"/>
      <c r="AD3687"/>
      <c r="AE3687"/>
    </row>
    <row r="3688" spans="27:31" ht="14.4">
      <c r="AA3688"/>
      <c r="AB3688"/>
      <c r="AC3688"/>
      <c r="AD3688"/>
      <c r="AE3688"/>
    </row>
    <row r="3689" spans="27:31" ht="14.4">
      <c r="AA3689"/>
      <c r="AB3689"/>
      <c r="AC3689"/>
      <c r="AD3689"/>
      <c r="AE3689"/>
    </row>
    <row r="3690" spans="27:31" ht="14.4">
      <c r="AA3690"/>
      <c r="AB3690"/>
      <c r="AC3690"/>
      <c r="AD3690"/>
      <c r="AE3690"/>
    </row>
    <row r="3691" spans="27:31" ht="14.4">
      <c r="AA3691"/>
      <c r="AB3691"/>
      <c r="AC3691"/>
      <c r="AD3691"/>
      <c r="AE3691"/>
    </row>
    <row r="3692" spans="27:31" ht="14.4">
      <c r="AA3692"/>
      <c r="AB3692"/>
      <c r="AC3692"/>
      <c r="AD3692"/>
      <c r="AE3692"/>
    </row>
    <row r="3693" spans="27:31" ht="14.4">
      <c r="AA3693"/>
      <c r="AB3693"/>
      <c r="AC3693"/>
      <c r="AD3693"/>
      <c r="AE3693"/>
    </row>
    <row r="3694" spans="27:31" ht="14.4">
      <c r="AA3694"/>
      <c r="AB3694"/>
      <c r="AC3694"/>
      <c r="AD3694"/>
      <c r="AE3694"/>
    </row>
    <row r="3695" spans="27:31" ht="14.4">
      <c r="AA3695"/>
      <c r="AB3695"/>
      <c r="AC3695"/>
      <c r="AD3695"/>
      <c r="AE3695"/>
    </row>
    <row r="3696" spans="27:31" ht="14.4">
      <c r="AA3696"/>
      <c r="AB3696"/>
      <c r="AC3696"/>
      <c r="AD3696"/>
      <c r="AE3696"/>
    </row>
    <row r="3697" spans="27:31" ht="14.4">
      <c r="AA3697"/>
      <c r="AB3697"/>
      <c r="AC3697"/>
      <c r="AD3697"/>
      <c r="AE3697"/>
    </row>
    <row r="3698" spans="27:31" ht="14.4">
      <c r="AA3698"/>
      <c r="AB3698"/>
      <c r="AC3698"/>
      <c r="AD3698"/>
      <c r="AE3698"/>
    </row>
    <row r="3699" spans="27:31" ht="14.4">
      <c r="AA3699"/>
      <c r="AB3699"/>
      <c r="AC3699"/>
      <c r="AD3699"/>
      <c r="AE3699"/>
    </row>
    <row r="3700" spans="27:31" ht="14.4">
      <c r="AA3700"/>
      <c r="AB3700"/>
      <c r="AC3700"/>
      <c r="AD3700"/>
      <c r="AE3700"/>
    </row>
    <row r="3701" spans="27:31" ht="14.4">
      <c r="AA3701"/>
      <c r="AB3701"/>
      <c r="AC3701"/>
      <c r="AD3701"/>
      <c r="AE3701"/>
    </row>
    <row r="3702" spans="27:31" ht="14.4">
      <c r="AA3702"/>
      <c r="AB3702"/>
      <c r="AC3702"/>
      <c r="AD3702"/>
      <c r="AE3702"/>
    </row>
    <row r="3703" spans="27:31" ht="14.4">
      <c r="AA3703"/>
      <c r="AB3703"/>
      <c r="AC3703"/>
      <c r="AD3703"/>
      <c r="AE3703"/>
    </row>
    <row r="3704" spans="27:31" ht="14.4">
      <c r="AA3704"/>
      <c r="AB3704"/>
      <c r="AC3704"/>
      <c r="AD3704"/>
      <c r="AE3704"/>
    </row>
    <row r="3705" spans="27:31" ht="14.4">
      <c r="AA3705"/>
      <c r="AB3705"/>
      <c r="AC3705"/>
      <c r="AD3705"/>
      <c r="AE3705"/>
    </row>
    <row r="3706" spans="27:31" ht="14.4">
      <c r="AA3706"/>
      <c r="AB3706"/>
      <c r="AC3706"/>
      <c r="AD3706"/>
      <c r="AE3706"/>
    </row>
    <row r="3707" spans="27:31" ht="14.4">
      <c r="AA3707"/>
      <c r="AB3707"/>
      <c r="AC3707"/>
      <c r="AD3707"/>
      <c r="AE3707"/>
    </row>
    <row r="3708" spans="27:31" ht="14.4">
      <c r="AA3708"/>
      <c r="AB3708"/>
      <c r="AC3708"/>
      <c r="AD3708"/>
      <c r="AE3708"/>
    </row>
    <row r="3709" spans="27:31" ht="14.4">
      <c r="AA3709"/>
      <c r="AB3709"/>
      <c r="AC3709"/>
      <c r="AD3709"/>
      <c r="AE3709"/>
    </row>
    <row r="3710" spans="27:31" ht="14.4">
      <c r="AA3710"/>
      <c r="AB3710"/>
      <c r="AC3710"/>
      <c r="AD3710"/>
      <c r="AE3710"/>
    </row>
    <row r="3711" spans="27:31" ht="14.4">
      <c r="AA3711"/>
      <c r="AB3711"/>
      <c r="AC3711"/>
      <c r="AD3711"/>
      <c r="AE3711"/>
    </row>
    <row r="3712" spans="27:31" ht="14.4">
      <c r="AA3712"/>
      <c r="AB3712"/>
      <c r="AC3712"/>
      <c r="AD3712"/>
      <c r="AE3712"/>
    </row>
    <row r="3713" spans="27:31" ht="14.4">
      <c r="AA3713"/>
      <c r="AB3713"/>
      <c r="AC3713"/>
      <c r="AD3713"/>
      <c r="AE3713"/>
    </row>
    <row r="3714" spans="27:31" ht="14.4">
      <c r="AA3714"/>
      <c r="AB3714"/>
      <c r="AC3714"/>
      <c r="AD3714"/>
      <c r="AE3714"/>
    </row>
    <row r="3715" spans="27:31" ht="14.4">
      <c r="AA3715"/>
      <c r="AB3715"/>
      <c r="AC3715"/>
      <c r="AD3715"/>
      <c r="AE3715"/>
    </row>
    <row r="3716" spans="27:31" ht="14.4">
      <c r="AA3716"/>
      <c r="AB3716"/>
      <c r="AC3716"/>
      <c r="AD3716"/>
      <c r="AE3716"/>
    </row>
    <row r="3717" spans="27:31" ht="14.4">
      <c r="AA3717"/>
      <c r="AB3717"/>
      <c r="AC3717"/>
      <c r="AD3717"/>
      <c r="AE3717"/>
    </row>
    <row r="3718" spans="27:31" ht="14.4">
      <c r="AA3718"/>
      <c r="AB3718"/>
      <c r="AC3718"/>
      <c r="AD3718"/>
      <c r="AE3718"/>
    </row>
    <row r="3719" spans="27:31" ht="14.4">
      <c r="AA3719"/>
      <c r="AB3719"/>
      <c r="AC3719"/>
      <c r="AD3719"/>
      <c r="AE3719"/>
    </row>
    <row r="3720" spans="27:31" ht="14.4">
      <c r="AA3720"/>
      <c r="AB3720"/>
      <c r="AC3720"/>
      <c r="AD3720"/>
      <c r="AE3720"/>
    </row>
    <row r="3721" spans="27:31" ht="14.4">
      <c r="AA3721"/>
      <c r="AB3721"/>
      <c r="AC3721"/>
      <c r="AD3721"/>
      <c r="AE3721"/>
    </row>
    <row r="3722" spans="27:31" ht="14.4">
      <c r="AA3722"/>
      <c r="AB3722"/>
      <c r="AC3722"/>
      <c r="AD3722"/>
      <c r="AE3722"/>
    </row>
    <row r="3723" spans="27:31" ht="14.4">
      <c r="AA3723"/>
      <c r="AB3723"/>
      <c r="AC3723"/>
      <c r="AD3723"/>
      <c r="AE3723"/>
    </row>
    <row r="3724" spans="27:31" ht="14.4">
      <c r="AA3724"/>
      <c r="AB3724"/>
      <c r="AC3724"/>
      <c r="AD3724"/>
      <c r="AE3724"/>
    </row>
    <row r="3725" spans="27:31" ht="14.4">
      <c r="AA3725"/>
      <c r="AB3725"/>
      <c r="AC3725"/>
      <c r="AD3725"/>
      <c r="AE3725"/>
    </row>
    <row r="3726" spans="27:31" ht="14.4">
      <c r="AA3726"/>
      <c r="AB3726"/>
      <c r="AC3726"/>
      <c r="AD3726"/>
      <c r="AE3726"/>
    </row>
    <row r="3727" spans="27:31" ht="14.4">
      <c r="AA3727"/>
      <c r="AB3727"/>
      <c r="AC3727"/>
      <c r="AD3727"/>
      <c r="AE3727"/>
    </row>
    <row r="3728" spans="27:31" ht="14.4">
      <c r="AA3728"/>
      <c r="AB3728"/>
      <c r="AC3728"/>
      <c r="AD3728"/>
      <c r="AE3728"/>
    </row>
    <row r="3729" spans="27:31" ht="14.4">
      <c r="AA3729"/>
      <c r="AB3729"/>
      <c r="AC3729"/>
      <c r="AD3729"/>
      <c r="AE3729"/>
    </row>
    <row r="3730" spans="27:31" ht="14.4">
      <c r="AA3730"/>
      <c r="AB3730"/>
      <c r="AC3730"/>
      <c r="AD3730"/>
      <c r="AE3730"/>
    </row>
    <row r="3731" spans="27:31" ht="14.4">
      <c r="AA3731"/>
      <c r="AB3731"/>
      <c r="AC3731"/>
      <c r="AD3731"/>
      <c r="AE3731"/>
    </row>
    <row r="3732" spans="27:31" ht="14.4">
      <c r="AA3732"/>
      <c r="AB3732"/>
      <c r="AC3732"/>
      <c r="AD3732"/>
      <c r="AE3732"/>
    </row>
    <row r="3733" spans="27:31" ht="14.4">
      <c r="AA3733"/>
      <c r="AB3733"/>
      <c r="AC3733"/>
      <c r="AD3733"/>
      <c r="AE3733"/>
    </row>
    <row r="3734" spans="27:31" ht="14.4">
      <c r="AA3734"/>
      <c r="AB3734"/>
      <c r="AC3734"/>
      <c r="AD3734"/>
      <c r="AE3734"/>
    </row>
    <row r="3735" spans="27:31" ht="14.4">
      <c r="AA3735"/>
      <c r="AB3735"/>
      <c r="AC3735"/>
      <c r="AD3735"/>
      <c r="AE3735"/>
    </row>
    <row r="3736" spans="27:31" ht="14.4">
      <c r="AA3736"/>
      <c r="AB3736"/>
      <c r="AC3736"/>
      <c r="AD3736"/>
      <c r="AE3736"/>
    </row>
    <row r="3737" spans="27:31" ht="14.4">
      <c r="AA3737"/>
      <c r="AB3737"/>
      <c r="AC3737"/>
      <c r="AD3737"/>
      <c r="AE3737"/>
    </row>
    <row r="3738" spans="27:31" ht="14.4">
      <c r="AA3738"/>
      <c r="AB3738"/>
      <c r="AC3738"/>
      <c r="AD3738"/>
      <c r="AE3738"/>
    </row>
    <row r="3739" spans="27:31" ht="14.4">
      <c r="AA3739"/>
      <c r="AB3739"/>
      <c r="AC3739"/>
      <c r="AD3739"/>
      <c r="AE3739"/>
    </row>
    <row r="3740" spans="27:31" ht="14.4">
      <c r="AA3740"/>
      <c r="AB3740"/>
      <c r="AC3740"/>
      <c r="AD3740"/>
      <c r="AE3740"/>
    </row>
    <row r="3741" spans="27:31" ht="14.4">
      <c r="AA3741"/>
      <c r="AB3741"/>
      <c r="AC3741"/>
      <c r="AD3741"/>
      <c r="AE3741"/>
    </row>
    <row r="3742" spans="27:31" ht="14.4">
      <c r="AA3742"/>
      <c r="AB3742"/>
      <c r="AC3742"/>
      <c r="AD3742"/>
      <c r="AE3742"/>
    </row>
    <row r="3743" spans="27:31" ht="14.4">
      <c r="AA3743"/>
      <c r="AB3743"/>
      <c r="AC3743"/>
      <c r="AD3743"/>
      <c r="AE3743"/>
    </row>
    <row r="3744" spans="27:31" ht="14.4">
      <c r="AA3744"/>
      <c r="AB3744"/>
      <c r="AC3744"/>
      <c r="AD3744"/>
      <c r="AE3744"/>
    </row>
    <row r="3745" spans="27:31" ht="14.4">
      <c r="AA3745"/>
      <c r="AB3745"/>
      <c r="AC3745"/>
      <c r="AD3745"/>
      <c r="AE3745"/>
    </row>
    <row r="3746" spans="27:31" ht="14.4">
      <c r="AA3746"/>
      <c r="AB3746"/>
      <c r="AC3746"/>
      <c r="AD3746"/>
      <c r="AE3746"/>
    </row>
    <row r="3747" spans="27:31" ht="14.4">
      <c r="AA3747"/>
      <c r="AB3747"/>
      <c r="AC3747"/>
      <c r="AD3747"/>
      <c r="AE3747"/>
    </row>
    <row r="3748" spans="27:31" ht="14.4">
      <c r="AA3748"/>
      <c r="AB3748"/>
      <c r="AC3748"/>
      <c r="AD3748"/>
      <c r="AE3748"/>
    </row>
    <row r="3749" spans="27:31" ht="14.4">
      <c r="AA3749"/>
      <c r="AB3749"/>
      <c r="AC3749"/>
      <c r="AD3749"/>
      <c r="AE3749"/>
    </row>
    <row r="3750" spans="27:31" ht="14.4">
      <c r="AA3750"/>
      <c r="AB3750"/>
      <c r="AC3750"/>
      <c r="AD3750"/>
      <c r="AE3750"/>
    </row>
    <row r="3751" spans="27:31" ht="14.4">
      <c r="AA3751"/>
      <c r="AB3751"/>
      <c r="AC3751"/>
      <c r="AD3751"/>
      <c r="AE3751"/>
    </row>
    <row r="3752" spans="27:31" ht="14.4">
      <c r="AA3752"/>
      <c r="AB3752"/>
      <c r="AC3752"/>
      <c r="AD3752"/>
      <c r="AE3752"/>
    </row>
    <row r="3753" spans="27:31" ht="14.4">
      <c r="AA3753"/>
      <c r="AB3753"/>
      <c r="AC3753"/>
      <c r="AD3753"/>
      <c r="AE3753"/>
    </row>
    <row r="3754" spans="27:31" ht="14.4">
      <c r="AA3754"/>
      <c r="AB3754"/>
      <c r="AC3754"/>
      <c r="AD3754"/>
      <c r="AE3754"/>
    </row>
    <row r="3755" spans="27:31" ht="14.4">
      <c r="AA3755"/>
      <c r="AB3755"/>
      <c r="AC3755"/>
      <c r="AD3755"/>
      <c r="AE3755"/>
    </row>
    <row r="3756" spans="27:31" ht="14.4">
      <c r="AA3756"/>
      <c r="AB3756"/>
      <c r="AC3756"/>
      <c r="AD3756"/>
      <c r="AE3756"/>
    </row>
    <row r="3757" spans="27:31" ht="14.4">
      <c r="AA3757"/>
      <c r="AB3757"/>
      <c r="AC3757"/>
      <c r="AD3757"/>
      <c r="AE3757"/>
    </row>
    <row r="3758" spans="27:31" ht="14.4">
      <c r="AA3758"/>
      <c r="AB3758"/>
      <c r="AC3758"/>
      <c r="AD3758"/>
      <c r="AE3758"/>
    </row>
    <row r="3759" spans="27:31" ht="14.4">
      <c r="AA3759"/>
      <c r="AB3759"/>
      <c r="AC3759"/>
      <c r="AD3759"/>
      <c r="AE3759"/>
    </row>
    <row r="3760" spans="27:31" ht="14.4">
      <c r="AA3760"/>
      <c r="AB3760"/>
      <c r="AC3760"/>
      <c r="AD3760"/>
      <c r="AE3760"/>
    </row>
    <row r="3761" spans="27:31" ht="14.4">
      <c r="AA3761"/>
      <c r="AB3761"/>
      <c r="AC3761"/>
      <c r="AD3761"/>
      <c r="AE3761"/>
    </row>
    <row r="3762" spans="27:31" ht="14.4">
      <c r="AA3762"/>
      <c r="AB3762"/>
      <c r="AC3762"/>
      <c r="AD3762"/>
      <c r="AE3762"/>
    </row>
    <row r="3763" spans="27:31" ht="14.4">
      <c r="AA3763"/>
      <c r="AB3763"/>
      <c r="AC3763"/>
      <c r="AD3763"/>
      <c r="AE3763"/>
    </row>
    <row r="3764" spans="27:31" ht="14.4">
      <c r="AA3764"/>
      <c r="AB3764"/>
      <c r="AC3764"/>
      <c r="AD3764"/>
      <c r="AE3764"/>
    </row>
    <row r="3765" spans="27:31" ht="14.4">
      <c r="AA3765"/>
      <c r="AB3765"/>
      <c r="AC3765"/>
      <c r="AD3765"/>
      <c r="AE3765"/>
    </row>
    <row r="3766" spans="27:31" ht="14.4">
      <c r="AA3766"/>
      <c r="AB3766"/>
      <c r="AC3766"/>
      <c r="AD3766"/>
      <c r="AE3766"/>
    </row>
    <row r="3767" spans="27:31" ht="14.4">
      <c r="AA3767"/>
      <c r="AB3767"/>
      <c r="AC3767"/>
      <c r="AD3767"/>
      <c r="AE3767"/>
    </row>
    <row r="3768" spans="27:31" ht="14.4">
      <c r="AA3768"/>
      <c r="AB3768"/>
      <c r="AC3768"/>
      <c r="AD3768"/>
      <c r="AE3768"/>
    </row>
    <row r="3769" spans="27:31" ht="14.4">
      <c r="AA3769"/>
      <c r="AB3769"/>
      <c r="AC3769"/>
      <c r="AD3769"/>
      <c r="AE3769"/>
    </row>
    <row r="3770" spans="27:31" ht="14.4">
      <c r="AA3770"/>
      <c r="AB3770"/>
      <c r="AC3770"/>
      <c r="AD3770"/>
      <c r="AE3770"/>
    </row>
    <row r="3771" spans="27:31" ht="14.4">
      <c r="AA3771"/>
      <c r="AB3771"/>
      <c r="AC3771"/>
      <c r="AD3771"/>
      <c r="AE3771"/>
    </row>
    <row r="3772" spans="27:31" ht="14.4">
      <c r="AA3772"/>
      <c r="AB3772"/>
      <c r="AC3772"/>
      <c r="AD3772"/>
      <c r="AE3772"/>
    </row>
    <row r="3773" spans="27:31" ht="14.4">
      <c r="AA3773"/>
      <c r="AB3773"/>
      <c r="AC3773"/>
      <c r="AD3773"/>
      <c r="AE3773"/>
    </row>
    <row r="3774" spans="27:31" ht="14.4">
      <c r="AA3774"/>
      <c r="AB3774"/>
      <c r="AC3774"/>
      <c r="AD3774"/>
      <c r="AE3774"/>
    </row>
    <row r="3775" spans="27:31" ht="14.4">
      <c r="AA3775"/>
      <c r="AB3775"/>
      <c r="AC3775"/>
      <c r="AD3775"/>
      <c r="AE3775"/>
    </row>
    <row r="3776" spans="27:31" ht="14.4">
      <c r="AA3776"/>
      <c r="AB3776"/>
      <c r="AC3776"/>
      <c r="AD3776"/>
      <c r="AE3776"/>
    </row>
    <row r="3777" spans="27:31" ht="14.4">
      <c r="AA3777"/>
      <c r="AB3777"/>
      <c r="AC3777"/>
      <c r="AD3777"/>
      <c r="AE3777"/>
    </row>
    <row r="3778" spans="27:31" ht="14.4">
      <c r="AA3778"/>
      <c r="AB3778"/>
      <c r="AC3778"/>
      <c r="AD3778"/>
      <c r="AE3778"/>
    </row>
    <row r="3779" spans="27:31" ht="14.4">
      <c r="AA3779"/>
      <c r="AB3779"/>
      <c r="AC3779"/>
      <c r="AD3779"/>
      <c r="AE3779"/>
    </row>
    <row r="3780" spans="27:31" ht="14.4">
      <c r="AA3780"/>
      <c r="AB3780"/>
      <c r="AC3780"/>
      <c r="AD3780"/>
      <c r="AE3780"/>
    </row>
    <row r="3781" spans="27:31" ht="14.4">
      <c r="AA3781"/>
      <c r="AB3781"/>
      <c r="AC3781"/>
      <c r="AD3781"/>
      <c r="AE3781"/>
    </row>
    <row r="3782" spans="27:31" ht="14.4">
      <c r="AA3782"/>
      <c r="AB3782"/>
      <c r="AC3782"/>
      <c r="AD3782"/>
      <c r="AE3782"/>
    </row>
    <row r="3783" spans="27:31" ht="14.4">
      <c r="AA3783"/>
      <c r="AB3783"/>
      <c r="AC3783"/>
      <c r="AD3783"/>
      <c r="AE3783"/>
    </row>
    <row r="3784" spans="27:31" ht="14.4">
      <c r="AA3784"/>
      <c r="AB3784"/>
      <c r="AC3784"/>
      <c r="AD3784"/>
      <c r="AE3784"/>
    </row>
    <row r="3785" spans="27:31" ht="14.4">
      <c r="AA3785"/>
      <c r="AB3785"/>
      <c r="AC3785"/>
      <c r="AD3785"/>
      <c r="AE3785"/>
    </row>
    <row r="3786" spans="27:31" ht="14.4">
      <c r="AA3786"/>
      <c r="AB3786"/>
      <c r="AC3786"/>
      <c r="AD3786"/>
      <c r="AE3786"/>
    </row>
    <row r="3787" spans="27:31" ht="14.4">
      <c r="AA3787"/>
      <c r="AB3787"/>
      <c r="AC3787"/>
      <c r="AD3787"/>
      <c r="AE3787"/>
    </row>
    <row r="3788" spans="27:31" ht="14.4">
      <c r="AA3788"/>
      <c r="AB3788"/>
      <c r="AC3788"/>
      <c r="AD3788"/>
      <c r="AE3788"/>
    </row>
    <row r="3789" spans="27:31" ht="14.4">
      <c r="AA3789"/>
      <c r="AB3789"/>
      <c r="AC3789"/>
      <c r="AD3789"/>
      <c r="AE3789"/>
    </row>
    <row r="3790" spans="27:31" ht="14.4">
      <c r="AA3790"/>
      <c r="AB3790"/>
      <c r="AC3790"/>
      <c r="AD3790"/>
      <c r="AE3790"/>
    </row>
    <row r="3791" spans="27:31" ht="14.4">
      <c r="AA3791"/>
      <c r="AB3791"/>
      <c r="AC3791"/>
      <c r="AD3791"/>
      <c r="AE3791"/>
    </row>
    <row r="3792" spans="27:31" ht="14.4">
      <c r="AA3792"/>
      <c r="AB3792"/>
      <c r="AC3792"/>
      <c r="AD3792"/>
      <c r="AE3792"/>
    </row>
    <row r="3793" spans="27:31" ht="14.4">
      <c r="AA3793"/>
      <c r="AB3793"/>
      <c r="AC3793"/>
      <c r="AD3793"/>
      <c r="AE3793"/>
    </row>
    <row r="3794" spans="27:31" ht="14.4">
      <c r="AA3794"/>
      <c r="AB3794"/>
      <c r="AC3794"/>
      <c r="AD3794"/>
      <c r="AE3794"/>
    </row>
    <row r="3795" spans="27:31" ht="14.4">
      <c r="AA3795"/>
      <c r="AB3795"/>
      <c r="AC3795"/>
      <c r="AD3795"/>
      <c r="AE3795"/>
    </row>
    <row r="3796" spans="27:31" ht="14.4">
      <c r="AA3796"/>
      <c r="AB3796"/>
      <c r="AC3796"/>
      <c r="AD3796"/>
      <c r="AE3796"/>
    </row>
    <row r="3797" spans="27:31" ht="14.4">
      <c r="AA3797"/>
      <c r="AB3797"/>
      <c r="AC3797"/>
      <c r="AD3797"/>
      <c r="AE3797"/>
    </row>
    <row r="3798" spans="27:31" ht="14.4">
      <c r="AA3798"/>
      <c r="AB3798"/>
      <c r="AC3798"/>
      <c r="AD3798"/>
      <c r="AE3798"/>
    </row>
    <row r="3799" spans="27:31" ht="14.4">
      <c r="AA3799"/>
      <c r="AB3799"/>
      <c r="AC3799"/>
      <c r="AD3799"/>
      <c r="AE3799"/>
    </row>
    <row r="3800" spans="27:31" ht="14.4">
      <c r="AA3800"/>
      <c r="AB3800"/>
      <c r="AC3800"/>
      <c r="AD3800"/>
      <c r="AE3800"/>
    </row>
    <row r="3801" spans="27:31" ht="14.4">
      <c r="AA3801"/>
      <c r="AB3801"/>
      <c r="AC3801"/>
      <c r="AD3801"/>
      <c r="AE3801"/>
    </row>
    <row r="3802" spans="27:31" ht="14.4">
      <c r="AA3802"/>
      <c r="AB3802"/>
      <c r="AC3802"/>
      <c r="AD3802"/>
      <c r="AE3802"/>
    </row>
    <row r="3803" spans="27:31" ht="14.4">
      <c r="AA3803"/>
      <c r="AB3803"/>
      <c r="AC3803"/>
      <c r="AD3803"/>
      <c r="AE3803"/>
    </row>
    <row r="3804" spans="27:31" ht="14.4">
      <c r="AA3804"/>
      <c r="AB3804"/>
      <c r="AC3804"/>
      <c r="AD3804"/>
      <c r="AE3804"/>
    </row>
    <row r="3805" spans="27:31" ht="14.4">
      <c r="AA3805"/>
      <c r="AB3805"/>
      <c r="AC3805"/>
      <c r="AD3805"/>
      <c r="AE3805"/>
    </row>
    <row r="3806" spans="27:31" ht="14.4">
      <c r="AA3806"/>
      <c r="AB3806"/>
      <c r="AC3806"/>
      <c r="AD3806"/>
      <c r="AE3806"/>
    </row>
    <row r="3807" spans="27:31" ht="14.4">
      <c r="AA3807"/>
      <c r="AB3807"/>
      <c r="AC3807"/>
      <c r="AD3807"/>
      <c r="AE3807"/>
    </row>
    <row r="3808" spans="27:31" ht="14.4">
      <c r="AA3808"/>
      <c r="AB3808"/>
      <c r="AC3808"/>
      <c r="AD3808"/>
      <c r="AE3808"/>
    </row>
    <row r="3809" spans="27:31" ht="14.4">
      <c r="AA3809"/>
      <c r="AB3809"/>
      <c r="AC3809"/>
      <c r="AD3809"/>
      <c r="AE3809"/>
    </row>
    <row r="3810" spans="27:31" ht="14.4">
      <c r="AA3810"/>
      <c r="AB3810"/>
      <c r="AC3810"/>
      <c r="AD3810"/>
      <c r="AE3810"/>
    </row>
    <row r="3811" spans="27:31" ht="14.4">
      <c r="AA3811"/>
      <c r="AB3811"/>
      <c r="AC3811"/>
      <c r="AD3811"/>
      <c r="AE3811"/>
    </row>
    <row r="3812" spans="27:31" ht="14.4">
      <c r="AA3812"/>
      <c r="AB3812"/>
      <c r="AC3812"/>
      <c r="AD3812"/>
      <c r="AE3812"/>
    </row>
    <row r="3813" spans="27:31" ht="14.4">
      <c r="AA3813"/>
      <c r="AB3813"/>
      <c r="AC3813"/>
      <c r="AD3813"/>
      <c r="AE3813"/>
    </row>
    <row r="3814" spans="27:31" ht="14.4">
      <c r="AA3814"/>
      <c r="AB3814"/>
      <c r="AC3814"/>
      <c r="AD3814"/>
      <c r="AE3814"/>
    </row>
    <row r="3815" spans="27:31" ht="14.4">
      <c r="AA3815"/>
      <c r="AB3815"/>
      <c r="AC3815"/>
      <c r="AD3815"/>
      <c r="AE3815"/>
    </row>
    <row r="3816" spans="27:31" ht="14.4">
      <c r="AA3816"/>
      <c r="AB3816"/>
      <c r="AC3816"/>
      <c r="AD3816"/>
      <c r="AE3816"/>
    </row>
    <row r="3817" spans="27:31" ht="14.4">
      <c r="AA3817"/>
      <c r="AB3817"/>
      <c r="AC3817"/>
      <c r="AD3817"/>
      <c r="AE3817"/>
    </row>
    <row r="3818" spans="27:31" ht="14.4">
      <c r="AA3818"/>
      <c r="AB3818"/>
      <c r="AC3818"/>
      <c r="AD3818"/>
      <c r="AE3818"/>
    </row>
    <row r="3819" spans="27:31" ht="14.4">
      <c r="AA3819"/>
      <c r="AB3819"/>
      <c r="AC3819"/>
      <c r="AD3819"/>
      <c r="AE3819"/>
    </row>
    <row r="3820" spans="27:31" ht="14.4">
      <c r="AA3820"/>
      <c r="AB3820"/>
      <c r="AC3820"/>
      <c r="AD3820"/>
      <c r="AE3820"/>
    </row>
    <row r="3821" spans="27:31" ht="14.4">
      <c r="AA3821"/>
      <c r="AB3821"/>
      <c r="AC3821"/>
      <c r="AD3821"/>
      <c r="AE3821"/>
    </row>
    <row r="3822" spans="27:31" ht="14.4">
      <c r="AA3822"/>
      <c r="AB3822"/>
      <c r="AC3822"/>
      <c r="AD3822"/>
      <c r="AE3822"/>
    </row>
    <row r="3823" spans="27:31" ht="14.4">
      <c r="AA3823"/>
      <c r="AB3823"/>
      <c r="AC3823"/>
      <c r="AD3823"/>
      <c r="AE3823"/>
    </row>
    <row r="3824" spans="27:31" ht="14.4">
      <c r="AA3824"/>
      <c r="AB3824"/>
      <c r="AC3824"/>
      <c r="AD3824"/>
      <c r="AE3824"/>
    </row>
    <row r="3825" spans="27:31" ht="14.4">
      <c r="AA3825"/>
      <c r="AB3825"/>
      <c r="AC3825"/>
      <c r="AD3825"/>
      <c r="AE3825"/>
    </row>
    <row r="3826" spans="27:31" ht="14.4">
      <c r="AA3826"/>
      <c r="AB3826"/>
      <c r="AC3826"/>
      <c r="AD3826"/>
      <c r="AE3826"/>
    </row>
    <row r="3827" spans="27:31" ht="14.4">
      <c r="AA3827"/>
      <c r="AB3827"/>
      <c r="AC3827"/>
      <c r="AD3827"/>
      <c r="AE3827"/>
    </row>
    <row r="3828" spans="27:31" ht="14.4">
      <c r="AA3828"/>
      <c r="AB3828"/>
      <c r="AC3828"/>
      <c r="AD3828"/>
      <c r="AE3828"/>
    </row>
    <row r="3829" spans="27:31" ht="14.4">
      <c r="AA3829"/>
      <c r="AB3829"/>
      <c r="AC3829"/>
      <c r="AD3829"/>
      <c r="AE3829"/>
    </row>
    <row r="3830" spans="27:31" ht="14.4">
      <c r="AA3830"/>
      <c r="AB3830"/>
      <c r="AC3830"/>
      <c r="AD3830"/>
      <c r="AE3830"/>
    </row>
    <row r="3831" spans="27:31" ht="14.4">
      <c r="AA3831"/>
      <c r="AB3831"/>
      <c r="AC3831"/>
      <c r="AD3831"/>
      <c r="AE3831"/>
    </row>
    <row r="3832" spans="27:31" ht="14.4">
      <c r="AA3832"/>
      <c r="AB3832"/>
      <c r="AC3832"/>
      <c r="AD3832"/>
      <c r="AE3832"/>
    </row>
    <row r="3833" spans="27:31" ht="14.4">
      <c r="AA3833"/>
      <c r="AB3833"/>
      <c r="AC3833"/>
      <c r="AD3833"/>
      <c r="AE3833"/>
    </row>
    <row r="3834" spans="27:31" ht="14.4">
      <c r="AA3834"/>
      <c r="AB3834"/>
      <c r="AC3834"/>
      <c r="AD3834"/>
      <c r="AE3834"/>
    </row>
    <row r="3835" spans="27:31" ht="14.4">
      <c r="AA3835"/>
      <c r="AB3835"/>
      <c r="AC3835"/>
      <c r="AD3835"/>
      <c r="AE3835"/>
    </row>
    <row r="3836" spans="27:31" ht="14.4">
      <c r="AA3836"/>
      <c r="AB3836"/>
      <c r="AC3836"/>
      <c r="AD3836"/>
      <c r="AE3836"/>
    </row>
    <row r="3837" spans="27:31" ht="14.4">
      <c r="AA3837"/>
      <c r="AB3837"/>
      <c r="AC3837"/>
      <c r="AD3837"/>
      <c r="AE3837"/>
    </row>
    <row r="3838" spans="27:31" ht="14.4">
      <c r="AA3838"/>
      <c r="AB3838"/>
      <c r="AC3838"/>
      <c r="AD3838"/>
      <c r="AE3838"/>
    </row>
    <row r="3839" spans="27:31" ht="14.4">
      <c r="AA3839"/>
      <c r="AB3839"/>
      <c r="AC3839"/>
      <c r="AD3839"/>
      <c r="AE3839"/>
    </row>
    <row r="3840" spans="27:31" ht="14.4">
      <c r="AA3840"/>
      <c r="AB3840"/>
      <c r="AC3840"/>
      <c r="AD3840"/>
      <c r="AE3840"/>
    </row>
    <row r="3841" spans="27:31" ht="14.4">
      <c r="AA3841"/>
      <c r="AB3841"/>
      <c r="AC3841"/>
      <c r="AD3841"/>
      <c r="AE3841"/>
    </row>
    <row r="3842" spans="27:31" ht="14.4">
      <c r="AA3842"/>
      <c r="AB3842"/>
      <c r="AC3842"/>
      <c r="AD3842"/>
      <c r="AE3842"/>
    </row>
    <row r="3843" spans="27:31" ht="14.4">
      <c r="AA3843"/>
      <c r="AB3843"/>
      <c r="AC3843"/>
      <c r="AD3843"/>
      <c r="AE3843"/>
    </row>
    <row r="3844" spans="27:31" ht="14.4">
      <c r="AA3844"/>
      <c r="AB3844"/>
      <c r="AC3844"/>
      <c r="AD3844"/>
      <c r="AE3844"/>
    </row>
    <row r="3845" spans="27:31" ht="14.4">
      <c r="AA3845"/>
      <c r="AB3845"/>
      <c r="AC3845"/>
      <c r="AD3845"/>
      <c r="AE3845"/>
    </row>
    <row r="3846" spans="27:31" ht="14.4">
      <c r="AA3846"/>
      <c r="AB3846"/>
      <c r="AC3846"/>
      <c r="AD3846"/>
      <c r="AE3846"/>
    </row>
    <row r="3847" spans="27:31" ht="14.4">
      <c r="AA3847"/>
      <c r="AB3847"/>
      <c r="AC3847"/>
      <c r="AD3847"/>
      <c r="AE3847"/>
    </row>
    <row r="3848" spans="27:31" ht="14.4">
      <c r="AA3848"/>
      <c r="AB3848"/>
      <c r="AC3848"/>
      <c r="AD3848"/>
      <c r="AE3848"/>
    </row>
    <row r="3849" spans="27:31" ht="14.4">
      <c r="AA3849"/>
      <c r="AB3849"/>
      <c r="AC3849"/>
      <c r="AD3849"/>
      <c r="AE3849"/>
    </row>
    <row r="3850" spans="27:31" ht="14.4">
      <c r="AA3850"/>
      <c r="AB3850"/>
      <c r="AC3850"/>
      <c r="AD3850"/>
      <c r="AE3850"/>
    </row>
    <row r="3851" spans="27:31" ht="14.4">
      <c r="AA3851"/>
      <c r="AB3851"/>
      <c r="AC3851"/>
      <c r="AD3851"/>
      <c r="AE3851"/>
    </row>
    <row r="3852" spans="27:31" ht="14.4">
      <c r="AA3852"/>
      <c r="AB3852"/>
      <c r="AC3852"/>
      <c r="AD3852"/>
      <c r="AE3852"/>
    </row>
    <row r="3853" spans="27:31" ht="14.4">
      <c r="AA3853"/>
      <c r="AB3853"/>
      <c r="AC3853"/>
      <c r="AD3853"/>
      <c r="AE3853"/>
    </row>
    <row r="3854" spans="27:31" ht="14.4">
      <c r="AA3854"/>
      <c r="AB3854"/>
      <c r="AC3854"/>
      <c r="AD3854"/>
      <c r="AE3854"/>
    </row>
    <row r="3855" spans="27:31" ht="14.4">
      <c r="AA3855"/>
      <c r="AB3855"/>
      <c r="AC3855"/>
      <c r="AD3855"/>
      <c r="AE3855"/>
    </row>
    <row r="3856" spans="27:31" ht="14.4">
      <c r="AA3856"/>
      <c r="AB3856"/>
      <c r="AC3856"/>
      <c r="AD3856"/>
      <c r="AE3856"/>
    </row>
    <row r="3857" spans="27:31" ht="14.4">
      <c r="AA3857"/>
      <c r="AB3857"/>
      <c r="AC3857"/>
      <c r="AD3857"/>
      <c r="AE3857"/>
    </row>
    <row r="3858" spans="27:31" ht="14.4">
      <c r="AA3858"/>
      <c r="AB3858"/>
      <c r="AC3858"/>
      <c r="AD3858"/>
      <c r="AE3858"/>
    </row>
    <row r="3859" spans="27:31" ht="14.4">
      <c r="AA3859"/>
      <c r="AB3859"/>
      <c r="AC3859"/>
      <c r="AD3859"/>
      <c r="AE3859"/>
    </row>
    <row r="3860" spans="27:31" ht="14.4">
      <c r="AA3860"/>
      <c r="AB3860"/>
      <c r="AC3860"/>
      <c r="AD3860"/>
      <c r="AE3860"/>
    </row>
    <row r="3861" spans="27:31" ht="14.4">
      <c r="AA3861"/>
      <c r="AB3861"/>
      <c r="AC3861"/>
      <c r="AD3861"/>
      <c r="AE3861"/>
    </row>
    <row r="3862" spans="27:31" ht="14.4">
      <c r="AA3862"/>
      <c r="AB3862"/>
      <c r="AC3862"/>
      <c r="AD3862"/>
      <c r="AE3862"/>
    </row>
    <row r="3863" spans="27:31" ht="14.4">
      <c r="AA3863"/>
      <c r="AB3863"/>
      <c r="AC3863"/>
      <c r="AD3863"/>
      <c r="AE3863"/>
    </row>
    <row r="3864" spans="27:31" ht="14.4">
      <c r="AA3864"/>
      <c r="AB3864"/>
      <c r="AC3864"/>
      <c r="AD3864"/>
      <c r="AE3864"/>
    </row>
    <row r="3865" spans="27:31" ht="14.4">
      <c r="AA3865"/>
      <c r="AB3865"/>
      <c r="AC3865"/>
      <c r="AD3865"/>
      <c r="AE3865"/>
    </row>
    <row r="3866" spans="27:31" ht="14.4">
      <c r="AA3866"/>
      <c r="AB3866"/>
      <c r="AC3866"/>
      <c r="AD3866"/>
      <c r="AE3866"/>
    </row>
    <row r="3867" spans="27:31" ht="14.4">
      <c r="AA3867"/>
      <c r="AB3867"/>
      <c r="AC3867"/>
      <c r="AD3867"/>
      <c r="AE3867"/>
    </row>
    <row r="3868" spans="27:31" ht="14.4">
      <c r="AA3868"/>
      <c r="AB3868"/>
      <c r="AC3868"/>
      <c r="AD3868"/>
      <c r="AE3868"/>
    </row>
    <row r="3869" spans="27:31" ht="14.4">
      <c r="AA3869"/>
      <c r="AB3869"/>
      <c r="AC3869"/>
      <c r="AD3869"/>
      <c r="AE3869"/>
    </row>
    <row r="3870" spans="27:31" ht="14.4">
      <c r="AA3870"/>
      <c r="AB3870"/>
      <c r="AC3870"/>
      <c r="AD3870"/>
      <c r="AE3870"/>
    </row>
    <row r="3871" spans="27:31" ht="14.4">
      <c r="AA3871"/>
      <c r="AB3871"/>
      <c r="AC3871"/>
      <c r="AD3871"/>
      <c r="AE3871"/>
    </row>
    <row r="3872" spans="27:31" ht="14.4">
      <c r="AA3872"/>
      <c r="AB3872"/>
      <c r="AC3872"/>
      <c r="AD3872"/>
      <c r="AE3872"/>
    </row>
    <row r="3873" spans="27:31" ht="14.4">
      <c r="AA3873"/>
      <c r="AB3873"/>
      <c r="AC3873"/>
      <c r="AD3873"/>
      <c r="AE3873"/>
    </row>
    <row r="3874" spans="27:31" ht="14.4">
      <c r="AA3874"/>
      <c r="AB3874"/>
      <c r="AC3874"/>
      <c r="AD3874"/>
      <c r="AE3874"/>
    </row>
    <row r="3875" spans="27:31" ht="14.4">
      <c r="AA3875"/>
      <c r="AB3875"/>
      <c r="AC3875"/>
      <c r="AD3875"/>
      <c r="AE3875"/>
    </row>
    <row r="3876" spans="27:31" ht="14.4">
      <c r="AA3876"/>
      <c r="AB3876"/>
      <c r="AC3876"/>
      <c r="AD3876"/>
      <c r="AE3876"/>
    </row>
    <row r="3877" spans="27:31" ht="14.4">
      <c r="AA3877"/>
      <c r="AB3877"/>
      <c r="AC3877"/>
      <c r="AD3877"/>
      <c r="AE3877"/>
    </row>
    <row r="3878" spans="27:31" ht="14.4">
      <c r="AA3878"/>
      <c r="AB3878"/>
      <c r="AC3878"/>
      <c r="AD3878"/>
      <c r="AE3878"/>
    </row>
    <row r="3879" spans="27:31" ht="14.4">
      <c r="AA3879"/>
      <c r="AB3879"/>
      <c r="AC3879"/>
      <c r="AD3879"/>
      <c r="AE3879"/>
    </row>
    <row r="3880" spans="27:31" ht="14.4">
      <c r="AA3880"/>
      <c r="AB3880"/>
      <c r="AC3880"/>
      <c r="AD3880"/>
      <c r="AE3880"/>
    </row>
    <row r="3881" spans="27:31" ht="14.4">
      <c r="AA3881"/>
      <c r="AB3881"/>
      <c r="AC3881"/>
      <c r="AD3881"/>
      <c r="AE3881"/>
    </row>
    <row r="3882" spans="27:31" ht="14.4">
      <c r="AA3882"/>
      <c r="AB3882"/>
      <c r="AC3882"/>
      <c r="AD3882"/>
      <c r="AE3882"/>
    </row>
    <row r="3883" spans="27:31" ht="14.4">
      <c r="AA3883"/>
      <c r="AB3883"/>
      <c r="AC3883"/>
      <c r="AD3883"/>
      <c r="AE3883"/>
    </row>
    <row r="3884" spans="27:31" ht="14.4">
      <c r="AA3884"/>
      <c r="AB3884"/>
      <c r="AC3884"/>
      <c r="AD3884"/>
      <c r="AE3884"/>
    </row>
    <row r="3885" spans="27:31" ht="14.4">
      <c r="AA3885"/>
      <c r="AB3885"/>
      <c r="AC3885"/>
      <c r="AD3885"/>
      <c r="AE3885"/>
    </row>
    <row r="3886" spans="27:31" ht="14.4">
      <c r="AA3886"/>
      <c r="AB3886"/>
      <c r="AC3886"/>
      <c r="AD3886"/>
      <c r="AE3886"/>
    </row>
    <row r="3887" spans="27:31" ht="14.4">
      <c r="AA3887"/>
      <c r="AB3887"/>
      <c r="AC3887"/>
      <c r="AD3887"/>
      <c r="AE3887"/>
    </row>
    <row r="3888" spans="27:31" ht="14.4">
      <c r="AA3888"/>
      <c r="AB3888"/>
      <c r="AC3888"/>
      <c r="AD3888"/>
      <c r="AE3888"/>
    </row>
    <row r="3889" spans="27:31" ht="14.4">
      <c r="AA3889"/>
      <c r="AB3889"/>
      <c r="AC3889"/>
      <c r="AD3889"/>
      <c r="AE3889"/>
    </row>
    <row r="3890" spans="27:31" ht="14.4">
      <c r="AA3890"/>
      <c r="AB3890"/>
      <c r="AC3890"/>
      <c r="AD3890"/>
      <c r="AE3890"/>
    </row>
    <row r="3891" spans="27:31" ht="14.4">
      <c r="AA3891"/>
      <c r="AB3891"/>
      <c r="AC3891"/>
      <c r="AD3891"/>
      <c r="AE3891"/>
    </row>
    <row r="3892" spans="27:31" ht="14.4">
      <c r="AA3892"/>
      <c r="AB3892"/>
      <c r="AC3892"/>
      <c r="AD3892"/>
      <c r="AE3892"/>
    </row>
    <row r="3893" spans="27:31" ht="14.4">
      <c r="AA3893"/>
      <c r="AB3893"/>
      <c r="AC3893"/>
      <c r="AD3893"/>
      <c r="AE3893"/>
    </row>
    <row r="3894" spans="27:31" ht="14.4">
      <c r="AA3894"/>
      <c r="AB3894"/>
      <c r="AC3894"/>
      <c r="AD3894"/>
      <c r="AE3894"/>
    </row>
    <row r="3895" spans="27:31" ht="14.4">
      <c r="AA3895"/>
      <c r="AB3895"/>
      <c r="AC3895"/>
      <c r="AD3895"/>
      <c r="AE3895"/>
    </row>
    <row r="3896" spans="27:31" ht="14.4">
      <c r="AA3896"/>
      <c r="AB3896"/>
      <c r="AC3896"/>
      <c r="AD3896"/>
      <c r="AE3896"/>
    </row>
    <row r="3897" spans="27:31" ht="14.4">
      <c r="AA3897"/>
      <c r="AB3897"/>
      <c r="AC3897"/>
      <c r="AD3897"/>
      <c r="AE3897"/>
    </row>
    <row r="3898" spans="27:31" ht="14.4">
      <c r="AA3898"/>
      <c r="AB3898"/>
      <c r="AC3898"/>
      <c r="AD3898"/>
      <c r="AE3898"/>
    </row>
    <row r="3899" spans="27:31" ht="14.4">
      <c r="AA3899"/>
      <c r="AB3899"/>
      <c r="AC3899"/>
      <c r="AD3899"/>
      <c r="AE3899"/>
    </row>
    <row r="3900" spans="27:31" ht="14.4">
      <c r="AA3900"/>
      <c r="AB3900"/>
      <c r="AC3900"/>
      <c r="AD3900"/>
      <c r="AE3900"/>
    </row>
    <row r="3901" spans="27:31" ht="14.4">
      <c r="AA3901"/>
      <c r="AB3901"/>
      <c r="AC3901"/>
      <c r="AD3901"/>
      <c r="AE3901"/>
    </row>
    <row r="3902" spans="27:31" ht="14.4">
      <c r="AA3902"/>
      <c r="AB3902"/>
      <c r="AC3902"/>
      <c r="AD3902"/>
      <c r="AE3902"/>
    </row>
    <row r="3903" spans="27:31" ht="14.4">
      <c r="AA3903"/>
      <c r="AB3903"/>
      <c r="AC3903"/>
      <c r="AD3903"/>
      <c r="AE3903"/>
    </row>
    <row r="3904" spans="27:31" ht="14.4">
      <c r="AA3904"/>
      <c r="AB3904"/>
      <c r="AC3904"/>
      <c r="AD3904"/>
      <c r="AE3904"/>
    </row>
    <row r="3905" spans="27:31" ht="14.4">
      <c r="AA3905"/>
      <c r="AB3905"/>
      <c r="AC3905"/>
      <c r="AD3905"/>
      <c r="AE3905"/>
    </row>
    <row r="3906" spans="27:31" ht="14.4">
      <c r="AA3906"/>
      <c r="AB3906"/>
      <c r="AC3906"/>
      <c r="AD3906"/>
      <c r="AE3906"/>
    </row>
    <row r="3907" spans="27:31" ht="14.4">
      <c r="AA3907"/>
      <c r="AB3907"/>
      <c r="AC3907"/>
      <c r="AD3907"/>
      <c r="AE3907"/>
    </row>
    <row r="3908" spans="27:31" ht="14.4">
      <c r="AA3908"/>
      <c r="AB3908"/>
      <c r="AC3908"/>
      <c r="AD3908"/>
      <c r="AE3908"/>
    </row>
    <row r="3909" spans="27:31" ht="14.4">
      <c r="AA3909"/>
      <c r="AB3909"/>
      <c r="AC3909"/>
      <c r="AD3909"/>
      <c r="AE3909"/>
    </row>
    <row r="3910" spans="27:31" ht="14.4">
      <c r="AA3910"/>
      <c r="AB3910"/>
      <c r="AC3910"/>
      <c r="AD3910"/>
      <c r="AE3910"/>
    </row>
    <row r="3911" spans="27:31" ht="14.4">
      <c r="AA3911"/>
      <c r="AB3911"/>
      <c r="AC3911"/>
      <c r="AD3911"/>
      <c r="AE3911"/>
    </row>
    <row r="3912" spans="27:31" ht="14.4">
      <c r="AA3912"/>
      <c r="AB3912"/>
      <c r="AC3912"/>
      <c r="AD3912"/>
      <c r="AE3912"/>
    </row>
    <row r="3913" spans="27:31" ht="14.4">
      <c r="AA3913"/>
      <c r="AB3913"/>
      <c r="AC3913"/>
      <c r="AD3913"/>
      <c r="AE3913"/>
    </row>
    <row r="3914" spans="27:31" ht="14.4">
      <c r="AA3914"/>
      <c r="AB3914"/>
      <c r="AC3914"/>
      <c r="AD3914"/>
      <c r="AE3914"/>
    </row>
    <row r="3915" spans="27:31" ht="14.4">
      <c r="AA3915"/>
      <c r="AB3915"/>
      <c r="AC3915"/>
      <c r="AD3915"/>
      <c r="AE3915"/>
    </row>
    <row r="3916" spans="27:31" ht="14.4">
      <c r="AA3916"/>
      <c r="AB3916"/>
      <c r="AC3916"/>
      <c r="AD3916"/>
      <c r="AE3916"/>
    </row>
    <row r="3917" spans="27:31" ht="14.4">
      <c r="AA3917"/>
      <c r="AB3917"/>
      <c r="AC3917"/>
      <c r="AD3917"/>
      <c r="AE3917"/>
    </row>
    <row r="3918" spans="27:31" ht="14.4">
      <c r="AA3918"/>
      <c r="AB3918"/>
      <c r="AC3918"/>
      <c r="AD3918"/>
      <c r="AE3918"/>
    </row>
    <row r="3919" spans="27:31" ht="14.4">
      <c r="AA3919"/>
      <c r="AB3919"/>
      <c r="AC3919"/>
      <c r="AD3919"/>
      <c r="AE3919"/>
    </row>
    <row r="3920" spans="27:31" ht="14.4">
      <c r="AA3920"/>
      <c r="AB3920"/>
      <c r="AC3920"/>
      <c r="AD3920"/>
      <c r="AE3920"/>
    </row>
    <row r="3921" spans="27:31" ht="14.4">
      <c r="AA3921"/>
      <c r="AB3921"/>
      <c r="AC3921"/>
      <c r="AD3921"/>
      <c r="AE3921"/>
    </row>
    <row r="3922" spans="27:31" ht="14.4">
      <c r="AA3922"/>
      <c r="AB3922"/>
      <c r="AC3922"/>
      <c r="AD3922"/>
      <c r="AE3922"/>
    </row>
    <row r="3923" spans="27:31" ht="14.4">
      <c r="AA3923"/>
      <c r="AB3923"/>
      <c r="AC3923"/>
      <c r="AD3923"/>
      <c r="AE3923"/>
    </row>
    <row r="3924" spans="27:31" ht="14.4">
      <c r="AA3924"/>
      <c r="AB3924"/>
      <c r="AC3924"/>
      <c r="AD3924"/>
      <c r="AE3924"/>
    </row>
    <row r="3925" spans="27:31" ht="14.4">
      <c r="AA3925"/>
      <c r="AB3925"/>
      <c r="AC3925"/>
      <c r="AD3925"/>
      <c r="AE3925"/>
    </row>
    <row r="3926" spans="27:31" ht="14.4">
      <c r="AA3926"/>
      <c r="AB3926"/>
      <c r="AC3926"/>
      <c r="AD3926"/>
      <c r="AE3926"/>
    </row>
    <row r="3927" spans="27:31" ht="14.4">
      <c r="AA3927"/>
      <c r="AB3927"/>
      <c r="AC3927"/>
      <c r="AD3927"/>
      <c r="AE3927"/>
    </row>
    <row r="3928" spans="27:31" ht="14.4">
      <c r="AA3928"/>
      <c r="AB3928"/>
      <c r="AC3928"/>
      <c r="AD3928"/>
      <c r="AE3928"/>
    </row>
    <row r="3929" spans="27:31" ht="14.4">
      <c r="AA3929"/>
      <c r="AB3929"/>
      <c r="AC3929"/>
      <c r="AD3929"/>
      <c r="AE3929"/>
    </row>
    <row r="3930" spans="27:31" ht="14.4">
      <c r="AA3930"/>
      <c r="AB3930"/>
      <c r="AC3930"/>
      <c r="AD3930"/>
      <c r="AE3930"/>
    </row>
    <row r="3931" spans="27:31" ht="14.4">
      <c r="AA3931"/>
      <c r="AB3931"/>
      <c r="AC3931"/>
      <c r="AD3931"/>
      <c r="AE3931"/>
    </row>
    <row r="3932" spans="27:31" ht="14.4">
      <c r="AA3932"/>
      <c r="AB3932"/>
      <c r="AC3932"/>
      <c r="AD3932"/>
      <c r="AE3932"/>
    </row>
    <row r="3933" spans="27:31" ht="14.4">
      <c r="AA3933"/>
      <c r="AB3933"/>
      <c r="AC3933"/>
      <c r="AD3933"/>
      <c r="AE3933"/>
    </row>
    <row r="3934" spans="27:31" ht="14.4">
      <c r="AA3934"/>
      <c r="AB3934"/>
      <c r="AC3934"/>
      <c r="AD3934"/>
      <c r="AE3934"/>
    </row>
    <row r="3935" spans="27:31" ht="14.4">
      <c r="AA3935"/>
      <c r="AB3935"/>
      <c r="AC3935"/>
      <c r="AD3935"/>
      <c r="AE3935"/>
    </row>
    <row r="3936" spans="27:31" ht="14.4">
      <c r="AA3936"/>
      <c r="AB3936"/>
      <c r="AC3936"/>
      <c r="AD3936"/>
      <c r="AE3936"/>
    </row>
    <row r="3937" spans="27:31" ht="14.4">
      <c r="AA3937"/>
      <c r="AB3937"/>
      <c r="AC3937"/>
      <c r="AD3937"/>
      <c r="AE3937"/>
    </row>
    <row r="3938" spans="27:31" ht="14.4">
      <c r="AA3938"/>
      <c r="AB3938"/>
      <c r="AC3938"/>
      <c r="AD3938"/>
      <c r="AE3938"/>
    </row>
    <row r="3939" spans="27:31" ht="14.4">
      <c r="AA3939"/>
      <c r="AB3939"/>
      <c r="AC3939"/>
      <c r="AD3939"/>
      <c r="AE3939"/>
    </row>
    <row r="3940" spans="27:31" ht="14.4">
      <c r="AA3940"/>
      <c r="AB3940"/>
      <c r="AC3940"/>
      <c r="AD3940"/>
      <c r="AE3940"/>
    </row>
    <row r="3941" spans="27:31" ht="14.4">
      <c r="AA3941"/>
      <c r="AB3941"/>
      <c r="AC3941"/>
      <c r="AD3941"/>
      <c r="AE3941"/>
    </row>
    <row r="3942" spans="27:31" ht="14.4">
      <c r="AA3942"/>
      <c r="AB3942"/>
      <c r="AC3942"/>
      <c r="AD3942"/>
      <c r="AE3942"/>
    </row>
    <row r="3943" spans="27:31" ht="14.4">
      <c r="AA3943"/>
      <c r="AB3943"/>
      <c r="AC3943"/>
      <c r="AD3943"/>
      <c r="AE3943"/>
    </row>
    <row r="3944" spans="27:31" ht="14.4">
      <c r="AA3944"/>
      <c r="AB3944"/>
      <c r="AC3944"/>
      <c r="AD3944"/>
      <c r="AE3944"/>
    </row>
    <row r="3945" spans="27:31" ht="14.4">
      <c r="AA3945"/>
      <c r="AB3945"/>
      <c r="AC3945"/>
      <c r="AD3945"/>
      <c r="AE3945"/>
    </row>
    <row r="3946" spans="27:31" ht="14.4">
      <c r="AA3946"/>
      <c r="AB3946"/>
      <c r="AC3946"/>
      <c r="AD3946"/>
      <c r="AE3946"/>
    </row>
    <row r="3947" spans="27:31" ht="14.4">
      <c r="AA3947"/>
      <c r="AB3947"/>
      <c r="AC3947"/>
      <c r="AD3947"/>
      <c r="AE3947"/>
    </row>
    <row r="3948" spans="27:31" ht="14.4">
      <c r="AA3948"/>
      <c r="AB3948"/>
      <c r="AC3948"/>
      <c r="AD3948"/>
      <c r="AE3948"/>
    </row>
    <row r="3949" spans="27:31" ht="14.4">
      <c r="AA3949"/>
      <c r="AB3949"/>
      <c r="AC3949"/>
      <c r="AD3949"/>
      <c r="AE3949"/>
    </row>
    <row r="3950" spans="27:31" ht="14.4">
      <c r="AA3950"/>
      <c r="AB3950"/>
      <c r="AC3950"/>
      <c r="AD3950"/>
      <c r="AE3950"/>
    </row>
    <row r="3951" spans="27:31" ht="14.4">
      <c r="AA3951"/>
      <c r="AB3951"/>
      <c r="AC3951"/>
      <c r="AD3951"/>
      <c r="AE3951"/>
    </row>
    <row r="3952" spans="27:31" ht="14.4">
      <c r="AA3952"/>
      <c r="AB3952"/>
      <c r="AC3952"/>
      <c r="AD3952"/>
      <c r="AE3952"/>
    </row>
    <row r="3953" spans="27:31" ht="14.4">
      <c r="AA3953"/>
      <c r="AB3953"/>
      <c r="AC3953"/>
      <c r="AD3953"/>
      <c r="AE3953"/>
    </row>
    <row r="3954" spans="27:31" ht="14.4">
      <c r="AA3954"/>
      <c r="AB3954"/>
      <c r="AC3954"/>
      <c r="AD3954"/>
      <c r="AE3954"/>
    </row>
    <row r="3955" spans="27:31" ht="14.4">
      <c r="AA3955"/>
      <c r="AB3955"/>
      <c r="AC3955"/>
      <c r="AD3955"/>
      <c r="AE3955"/>
    </row>
    <row r="3956" spans="27:31" ht="14.4">
      <c r="AA3956"/>
      <c r="AB3956"/>
      <c r="AC3956"/>
      <c r="AD3956"/>
      <c r="AE3956"/>
    </row>
    <row r="3957" spans="27:31" ht="14.4">
      <c r="AA3957"/>
      <c r="AB3957"/>
      <c r="AC3957"/>
      <c r="AD3957"/>
      <c r="AE3957"/>
    </row>
    <row r="3958" spans="27:31" ht="14.4">
      <c r="AA3958"/>
      <c r="AB3958"/>
      <c r="AC3958"/>
      <c r="AD3958"/>
      <c r="AE3958"/>
    </row>
    <row r="3959" spans="27:31" ht="14.4">
      <c r="AA3959"/>
      <c r="AB3959"/>
      <c r="AC3959"/>
      <c r="AD3959"/>
      <c r="AE3959"/>
    </row>
    <row r="3960" spans="27:31" ht="14.4">
      <c r="AA3960"/>
      <c r="AB3960"/>
      <c r="AC3960"/>
      <c r="AD3960"/>
      <c r="AE3960"/>
    </row>
    <row r="3961" spans="27:31" ht="14.4">
      <c r="AA3961"/>
      <c r="AB3961"/>
      <c r="AC3961"/>
      <c r="AD3961"/>
      <c r="AE3961"/>
    </row>
    <row r="3962" spans="27:31" ht="14.4">
      <c r="AA3962"/>
      <c r="AB3962"/>
      <c r="AC3962"/>
      <c r="AD3962"/>
      <c r="AE3962"/>
    </row>
    <row r="3963" spans="27:31" ht="14.4">
      <c r="AA3963"/>
      <c r="AB3963"/>
      <c r="AC3963"/>
      <c r="AD3963"/>
      <c r="AE3963"/>
    </row>
    <row r="3964" spans="27:31" ht="14.4">
      <c r="AA3964"/>
      <c r="AB3964"/>
      <c r="AC3964"/>
      <c r="AD3964"/>
      <c r="AE3964"/>
    </row>
    <row r="3965" spans="27:31" ht="14.4">
      <c r="AA3965"/>
      <c r="AB3965"/>
      <c r="AC3965"/>
      <c r="AD3965"/>
      <c r="AE3965"/>
    </row>
    <row r="3966" spans="27:31" ht="14.4">
      <c r="AA3966"/>
      <c r="AB3966"/>
      <c r="AC3966"/>
      <c r="AD3966"/>
      <c r="AE3966"/>
    </row>
    <row r="3967" spans="27:31" ht="14.4">
      <c r="AA3967"/>
      <c r="AB3967"/>
      <c r="AC3967"/>
      <c r="AD3967"/>
      <c r="AE3967"/>
    </row>
    <row r="3968" spans="27:31" ht="14.4">
      <c r="AA3968"/>
      <c r="AB3968"/>
      <c r="AC3968"/>
      <c r="AD3968"/>
      <c r="AE3968"/>
    </row>
    <row r="3969" spans="27:31" ht="14.4">
      <c r="AA3969"/>
      <c r="AB3969"/>
      <c r="AC3969"/>
      <c r="AD3969"/>
      <c r="AE3969"/>
    </row>
    <row r="3970" spans="27:31" ht="14.4">
      <c r="AA3970"/>
      <c r="AB3970"/>
      <c r="AC3970"/>
      <c r="AD3970"/>
      <c r="AE3970"/>
    </row>
    <row r="3971" spans="27:31" ht="14.4">
      <c r="AA3971"/>
      <c r="AB3971"/>
      <c r="AC3971"/>
      <c r="AD3971"/>
      <c r="AE3971"/>
    </row>
    <row r="3972" spans="27:31" ht="14.4">
      <c r="AA3972"/>
      <c r="AB3972"/>
      <c r="AC3972"/>
      <c r="AD3972"/>
      <c r="AE3972"/>
    </row>
    <row r="3973" spans="27:31" ht="14.4">
      <c r="AA3973"/>
      <c r="AB3973"/>
      <c r="AC3973"/>
      <c r="AD3973"/>
      <c r="AE3973"/>
    </row>
    <row r="3974" spans="27:31" ht="14.4">
      <c r="AA3974"/>
      <c r="AB3974"/>
      <c r="AC3974"/>
      <c r="AD3974"/>
      <c r="AE3974"/>
    </row>
    <row r="3975" spans="27:31" ht="14.4">
      <c r="AA3975"/>
      <c r="AB3975"/>
      <c r="AC3975"/>
      <c r="AD3975"/>
      <c r="AE3975"/>
    </row>
    <row r="3976" spans="27:31" ht="14.4">
      <c r="AA3976"/>
      <c r="AB3976"/>
      <c r="AC3976"/>
      <c r="AD3976"/>
      <c r="AE3976"/>
    </row>
    <row r="3977" spans="27:31" ht="14.4">
      <c r="AA3977"/>
      <c r="AB3977"/>
      <c r="AC3977"/>
      <c r="AD3977"/>
      <c r="AE3977"/>
    </row>
    <row r="3978" spans="27:31" ht="14.4">
      <c r="AA3978"/>
      <c r="AB3978"/>
      <c r="AC3978"/>
      <c r="AD3978"/>
      <c r="AE3978"/>
    </row>
    <row r="3979" spans="27:31" ht="14.4">
      <c r="AA3979"/>
      <c r="AB3979"/>
      <c r="AC3979"/>
      <c r="AD3979"/>
      <c r="AE3979"/>
    </row>
    <row r="3980" spans="27:31" ht="14.4">
      <c r="AA3980"/>
      <c r="AB3980"/>
      <c r="AC3980"/>
      <c r="AD3980"/>
      <c r="AE3980"/>
    </row>
    <row r="3981" spans="27:31" ht="14.4">
      <c r="AA3981"/>
      <c r="AB3981"/>
      <c r="AC3981"/>
      <c r="AD3981"/>
      <c r="AE3981"/>
    </row>
    <row r="3982" spans="27:31" ht="14.4">
      <c r="AA3982"/>
      <c r="AB3982"/>
      <c r="AC3982"/>
      <c r="AD3982"/>
      <c r="AE3982"/>
    </row>
    <row r="3983" spans="27:31" ht="14.4">
      <c r="AA3983"/>
      <c r="AB3983"/>
      <c r="AC3983"/>
      <c r="AD3983"/>
      <c r="AE3983"/>
    </row>
    <row r="3984" spans="27:31" ht="14.4">
      <c r="AA3984"/>
      <c r="AB3984"/>
      <c r="AC3984"/>
      <c r="AD3984"/>
      <c r="AE3984"/>
    </row>
    <row r="3985" spans="27:31" ht="14.4">
      <c r="AA3985"/>
      <c r="AB3985"/>
      <c r="AC3985"/>
      <c r="AD3985"/>
      <c r="AE3985"/>
    </row>
    <row r="3986" spans="27:31" ht="14.4">
      <c r="AA3986"/>
      <c r="AB3986"/>
      <c r="AC3986"/>
      <c r="AD3986"/>
      <c r="AE3986"/>
    </row>
    <row r="3987" spans="27:31" ht="14.4">
      <c r="AA3987"/>
      <c r="AB3987"/>
      <c r="AC3987"/>
      <c r="AD3987"/>
      <c r="AE3987"/>
    </row>
    <row r="3988" spans="27:31" ht="14.4">
      <c r="AA3988"/>
      <c r="AB3988"/>
      <c r="AC3988"/>
      <c r="AD3988"/>
      <c r="AE3988"/>
    </row>
    <row r="3989" spans="27:31" ht="14.4">
      <c r="AA3989"/>
      <c r="AB3989"/>
      <c r="AC3989"/>
      <c r="AD3989"/>
      <c r="AE3989"/>
    </row>
    <row r="3990" spans="27:31" ht="14.4">
      <c r="AA3990"/>
      <c r="AB3990"/>
      <c r="AC3990"/>
      <c r="AD3990"/>
      <c r="AE3990"/>
    </row>
    <row r="3991" spans="27:31" ht="14.4">
      <c r="AA3991"/>
      <c r="AB3991"/>
      <c r="AC3991"/>
      <c r="AD3991"/>
      <c r="AE3991"/>
    </row>
    <row r="3992" spans="27:31" ht="14.4">
      <c r="AA3992"/>
      <c r="AB3992"/>
      <c r="AC3992"/>
      <c r="AD3992"/>
      <c r="AE3992"/>
    </row>
    <row r="3993" spans="27:31" ht="14.4">
      <c r="AA3993"/>
      <c r="AB3993"/>
      <c r="AC3993"/>
      <c r="AD3993"/>
      <c r="AE3993"/>
    </row>
    <row r="3994" spans="27:31" ht="14.4">
      <c r="AA3994"/>
      <c r="AB3994"/>
      <c r="AC3994"/>
      <c r="AD3994"/>
      <c r="AE3994"/>
    </row>
    <row r="3995" spans="27:31" ht="14.4">
      <c r="AA3995"/>
      <c r="AB3995"/>
      <c r="AC3995"/>
      <c r="AD3995"/>
      <c r="AE3995"/>
    </row>
    <row r="3996" spans="27:31" ht="14.4">
      <c r="AA3996"/>
      <c r="AB3996"/>
      <c r="AC3996"/>
      <c r="AD3996"/>
      <c r="AE3996"/>
    </row>
    <row r="3997" spans="27:31" ht="14.4">
      <c r="AA3997"/>
      <c r="AB3997"/>
      <c r="AC3997"/>
      <c r="AD3997"/>
      <c r="AE3997"/>
    </row>
    <row r="3998" spans="27:31" ht="14.4">
      <c r="AA3998"/>
      <c r="AB3998"/>
      <c r="AC3998"/>
      <c r="AD3998"/>
      <c r="AE3998"/>
    </row>
    <row r="3999" spans="27:31" ht="14.4">
      <c r="AA3999"/>
      <c r="AB3999"/>
      <c r="AC3999"/>
      <c r="AD3999"/>
      <c r="AE3999"/>
    </row>
    <row r="4000" spans="27:31" ht="14.4">
      <c r="AA4000"/>
      <c r="AB4000"/>
      <c r="AC4000"/>
      <c r="AD4000"/>
      <c r="AE4000"/>
    </row>
    <row r="4001" spans="27:31" ht="14.4">
      <c r="AA4001"/>
      <c r="AB4001"/>
      <c r="AC4001"/>
      <c r="AD4001"/>
      <c r="AE4001"/>
    </row>
    <row r="4002" spans="27:31" ht="14.4">
      <c r="AA4002"/>
      <c r="AB4002"/>
      <c r="AC4002"/>
      <c r="AD4002"/>
      <c r="AE4002"/>
    </row>
    <row r="4003" spans="27:31" ht="14.4">
      <c r="AA4003"/>
      <c r="AB4003"/>
      <c r="AC4003"/>
      <c r="AD4003"/>
      <c r="AE4003"/>
    </row>
    <row r="4004" spans="27:31" ht="14.4">
      <c r="AA4004"/>
      <c r="AB4004"/>
      <c r="AC4004"/>
      <c r="AD4004"/>
      <c r="AE4004"/>
    </row>
    <row r="4005" spans="27:31" ht="14.4">
      <c r="AA4005"/>
      <c r="AB4005"/>
      <c r="AC4005"/>
      <c r="AD4005"/>
      <c r="AE4005"/>
    </row>
    <row r="4006" spans="27:31" ht="14.4">
      <c r="AA4006"/>
      <c r="AB4006"/>
      <c r="AC4006"/>
      <c r="AD4006"/>
      <c r="AE4006"/>
    </row>
    <row r="4007" spans="27:31" ht="14.4">
      <c r="AA4007"/>
      <c r="AB4007"/>
      <c r="AC4007"/>
      <c r="AD4007"/>
      <c r="AE4007"/>
    </row>
    <row r="4008" spans="27:31" ht="14.4">
      <c r="AA4008"/>
      <c r="AB4008"/>
      <c r="AC4008"/>
      <c r="AD4008"/>
      <c r="AE4008"/>
    </row>
    <row r="4009" spans="27:31" ht="14.4">
      <c r="AA4009"/>
      <c r="AB4009"/>
      <c r="AC4009"/>
      <c r="AD4009"/>
      <c r="AE4009"/>
    </row>
    <row r="4010" spans="27:31" ht="14.4">
      <c r="AA4010"/>
      <c r="AB4010"/>
      <c r="AC4010"/>
      <c r="AD4010"/>
      <c r="AE4010"/>
    </row>
    <row r="4011" spans="27:31" ht="14.4">
      <c r="AA4011"/>
      <c r="AB4011"/>
      <c r="AC4011"/>
      <c r="AD4011"/>
      <c r="AE4011"/>
    </row>
    <row r="4012" spans="27:31" ht="14.4">
      <c r="AA4012"/>
      <c r="AB4012"/>
      <c r="AC4012"/>
      <c r="AD4012"/>
      <c r="AE4012"/>
    </row>
    <row r="4013" spans="27:31" ht="14.4">
      <c r="AA4013"/>
      <c r="AB4013"/>
      <c r="AC4013"/>
      <c r="AD4013"/>
      <c r="AE4013"/>
    </row>
    <row r="4014" spans="27:31" ht="14.4">
      <c r="AA4014"/>
      <c r="AB4014"/>
      <c r="AC4014"/>
      <c r="AD4014"/>
      <c r="AE4014"/>
    </row>
    <row r="4015" spans="27:31" ht="14.4">
      <c r="AA4015"/>
      <c r="AB4015"/>
      <c r="AC4015"/>
      <c r="AD4015"/>
      <c r="AE4015"/>
    </row>
    <row r="4016" spans="27:31" ht="14.4">
      <c r="AA4016"/>
      <c r="AB4016"/>
      <c r="AC4016"/>
      <c r="AD4016"/>
      <c r="AE4016"/>
    </row>
    <row r="4017" spans="27:31" ht="14.4">
      <c r="AA4017"/>
      <c r="AB4017"/>
      <c r="AC4017"/>
      <c r="AD4017"/>
      <c r="AE4017"/>
    </row>
    <row r="4018" spans="27:31" ht="14.4">
      <c r="AA4018"/>
      <c r="AB4018"/>
      <c r="AC4018"/>
      <c r="AD4018"/>
      <c r="AE4018"/>
    </row>
    <row r="4019" spans="27:31" ht="14.4">
      <c r="AA4019"/>
      <c r="AB4019"/>
      <c r="AC4019"/>
      <c r="AD4019"/>
      <c r="AE4019"/>
    </row>
    <row r="4020" spans="27:31" ht="14.4">
      <c r="AA4020"/>
      <c r="AB4020"/>
      <c r="AC4020"/>
      <c r="AD4020"/>
      <c r="AE4020"/>
    </row>
    <row r="4021" spans="27:31" ht="14.4">
      <c r="AA4021"/>
      <c r="AB4021"/>
      <c r="AC4021"/>
      <c r="AD4021"/>
      <c r="AE4021"/>
    </row>
    <row r="4022" spans="27:31" ht="14.4">
      <c r="AA4022"/>
      <c r="AB4022"/>
      <c r="AC4022"/>
      <c r="AD4022"/>
      <c r="AE4022"/>
    </row>
    <row r="4023" spans="27:31" ht="14.4">
      <c r="AA4023"/>
      <c r="AB4023"/>
      <c r="AC4023"/>
      <c r="AD4023"/>
      <c r="AE4023"/>
    </row>
    <row r="4024" spans="27:31" ht="14.4">
      <c r="AA4024"/>
      <c r="AB4024"/>
      <c r="AC4024"/>
      <c r="AD4024"/>
      <c r="AE4024"/>
    </row>
    <row r="4025" spans="27:31" ht="14.4">
      <c r="AA4025"/>
      <c r="AB4025"/>
      <c r="AC4025"/>
      <c r="AD4025"/>
      <c r="AE4025"/>
    </row>
    <row r="4026" spans="27:31" ht="14.4">
      <c r="AA4026"/>
      <c r="AB4026"/>
      <c r="AC4026"/>
      <c r="AD4026"/>
      <c r="AE4026"/>
    </row>
    <row r="4027" spans="27:31" ht="14.4">
      <c r="AA4027"/>
      <c r="AB4027"/>
      <c r="AC4027"/>
      <c r="AD4027"/>
      <c r="AE4027"/>
    </row>
    <row r="4028" spans="27:31" ht="14.4">
      <c r="AA4028"/>
      <c r="AB4028"/>
      <c r="AC4028"/>
      <c r="AD4028"/>
      <c r="AE4028"/>
    </row>
    <row r="4029" spans="27:31" ht="14.4">
      <c r="AA4029"/>
      <c r="AB4029"/>
      <c r="AC4029"/>
      <c r="AD4029"/>
      <c r="AE4029"/>
    </row>
    <row r="4030" spans="27:31" ht="14.4">
      <c r="AA4030"/>
      <c r="AB4030"/>
      <c r="AC4030"/>
      <c r="AD4030"/>
      <c r="AE4030"/>
    </row>
    <row r="4031" spans="27:31" ht="14.4">
      <c r="AA4031"/>
      <c r="AB4031"/>
      <c r="AC4031"/>
      <c r="AD4031"/>
      <c r="AE4031"/>
    </row>
    <row r="4032" spans="27:31" ht="14.4">
      <c r="AA4032"/>
      <c r="AB4032"/>
      <c r="AC4032"/>
      <c r="AD4032"/>
      <c r="AE4032"/>
    </row>
    <row r="4033" spans="27:31" ht="14.4">
      <c r="AA4033"/>
      <c r="AB4033"/>
      <c r="AC4033"/>
      <c r="AD4033"/>
      <c r="AE4033"/>
    </row>
    <row r="4034" spans="27:31" ht="14.4">
      <c r="AA4034"/>
      <c r="AB4034"/>
      <c r="AC4034"/>
      <c r="AD4034"/>
      <c r="AE4034"/>
    </row>
    <row r="4035" spans="27:31" ht="14.4">
      <c r="AA4035"/>
      <c r="AB4035"/>
      <c r="AC4035"/>
      <c r="AD4035"/>
      <c r="AE4035"/>
    </row>
    <row r="4036" spans="27:31" ht="14.4">
      <c r="AA4036"/>
      <c r="AB4036"/>
      <c r="AC4036"/>
      <c r="AD4036"/>
      <c r="AE4036"/>
    </row>
    <row r="4037" spans="27:31" ht="14.4">
      <c r="AA4037"/>
      <c r="AB4037"/>
      <c r="AC4037"/>
      <c r="AD4037"/>
      <c r="AE4037"/>
    </row>
    <row r="4038" spans="27:31" ht="14.4">
      <c r="AA4038"/>
      <c r="AB4038"/>
      <c r="AC4038"/>
      <c r="AD4038"/>
      <c r="AE4038"/>
    </row>
    <row r="4039" spans="27:31" ht="14.4">
      <c r="AA4039"/>
      <c r="AB4039"/>
      <c r="AC4039"/>
      <c r="AD4039"/>
      <c r="AE4039"/>
    </row>
    <row r="4040" spans="27:31" ht="14.4">
      <c r="AA4040"/>
      <c r="AB4040"/>
      <c r="AC4040"/>
      <c r="AD4040"/>
      <c r="AE4040"/>
    </row>
    <row r="4041" spans="27:31" ht="14.4">
      <c r="AA4041"/>
      <c r="AB4041"/>
      <c r="AC4041"/>
      <c r="AD4041"/>
      <c r="AE4041"/>
    </row>
    <row r="4042" spans="27:31" ht="14.4">
      <c r="AA4042"/>
      <c r="AB4042"/>
      <c r="AC4042"/>
      <c r="AD4042"/>
      <c r="AE4042"/>
    </row>
    <row r="4043" spans="27:31" ht="14.4">
      <c r="AA4043"/>
      <c r="AB4043"/>
      <c r="AC4043"/>
      <c r="AD4043"/>
      <c r="AE4043"/>
    </row>
    <row r="4044" spans="27:31" ht="14.4">
      <c r="AA4044"/>
      <c r="AB4044"/>
      <c r="AC4044"/>
      <c r="AD4044"/>
      <c r="AE4044"/>
    </row>
    <row r="4045" spans="27:31" ht="14.4">
      <c r="AA4045"/>
      <c r="AB4045"/>
      <c r="AC4045"/>
      <c r="AD4045"/>
      <c r="AE4045"/>
    </row>
    <row r="4046" spans="27:31" ht="14.4">
      <c r="AA4046"/>
      <c r="AB4046"/>
      <c r="AC4046"/>
      <c r="AD4046"/>
      <c r="AE4046"/>
    </row>
    <row r="4047" spans="27:31" ht="14.4">
      <c r="AA4047"/>
      <c r="AB4047"/>
      <c r="AC4047"/>
      <c r="AD4047"/>
      <c r="AE4047"/>
    </row>
    <row r="4048" spans="27:31" ht="14.4">
      <c r="AA4048"/>
      <c r="AB4048"/>
      <c r="AC4048"/>
      <c r="AD4048"/>
      <c r="AE4048"/>
    </row>
    <row r="4049" spans="27:31" ht="14.4">
      <c r="AA4049"/>
      <c r="AB4049"/>
      <c r="AC4049"/>
      <c r="AD4049"/>
      <c r="AE4049"/>
    </row>
    <row r="4050" spans="27:31" ht="14.4">
      <c r="AA4050"/>
      <c r="AB4050"/>
      <c r="AC4050"/>
      <c r="AD4050"/>
      <c r="AE4050"/>
    </row>
    <row r="4051" spans="27:31" ht="14.4">
      <c r="AA4051"/>
      <c r="AB4051"/>
      <c r="AC4051"/>
      <c r="AD4051"/>
      <c r="AE4051"/>
    </row>
    <row r="4052" spans="27:31" ht="14.4">
      <c r="AA4052"/>
      <c r="AB4052"/>
      <c r="AC4052"/>
      <c r="AD4052"/>
      <c r="AE4052"/>
    </row>
    <row r="4053" spans="27:31" ht="14.4">
      <c r="AA4053"/>
      <c r="AB4053"/>
      <c r="AC4053"/>
      <c r="AD4053"/>
      <c r="AE4053"/>
    </row>
    <row r="4054" spans="27:31" ht="14.4">
      <c r="AA4054"/>
      <c r="AB4054"/>
      <c r="AC4054"/>
      <c r="AD4054"/>
      <c r="AE4054"/>
    </row>
    <row r="4055" spans="27:31" ht="14.4">
      <c r="AA4055"/>
      <c r="AB4055"/>
      <c r="AC4055"/>
      <c r="AD4055"/>
      <c r="AE4055"/>
    </row>
    <row r="4056" spans="27:31" ht="14.4">
      <c r="AA4056"/>
      <c r="AB4056"/>
      <c r="AC4056"/>
      <c r="AD4056"/>
      <c r="AE4056"/>
    </row>
    <row r="4057" spans="27:31" ht="14.4">
      <c r="AA4057"/>
      <c r="AB4057"/>
      <c r="AC4057"/>
      <c r="AD4057"/>
      <c r="AE4057"/>
    </row>
    <row r="4058" spans="27:31" ht="14.4">
      <c r="AA4058"/>
      <c r="AB4058"/>
      <c r="AC4058"/>
      <c r="AD4058"/>
      <c r="AE4058"/>
    </row>
    <row r="4059" spans="27:31" ht="14.4">
      <c r="AA4059"/>
      <c r="AB4059"/>
      <c r="AC4059"/>
      <c r="AD4059"/>
      <c r="AE4059"/>
    </row>
    <row r="4060" spans="27:31" ht="14.4">
      <c r="AA4060"/>
      <c r="AB4060"/>
      <c r="AC4060"/>
      <c r="AD4060"/>
      <c r="AE4060"/>
    </row>
    <row r="4061" spans="27:31" ht="14.4">
      <c r="AA4061"/>
      <c r="AB4061"/>
      <c r="AC4061"/>
      <c r="AD4061"/>
      <c r="AE4061"/>
    </row>
    <row r="4062" spans="27:31" ht="14.4">
      <c r="AA4062"/>
      <c r="AB4062"/>
      <c r="AC4062"/>
      <c r="AD4062"/>
      <c r="AE4062"/>
    </row>
    <row r="4063" spans="27:31" ht="14.4">
      <c r="AA4063"/>
      <c r="AB4063"/>
      <c r="AC4063"/>
      <c r="AD4063"/>
      <c r="AE4063"/>
    </row>
    <row r="4064" spans="27:31" ht="14.4">
      <c r="AA4064"/>
      <c r="AB4064"/>
      <c r="AC4064"/>
      <c r="AD4064"/>
      <c r="AE4064"/>
    </row>
    <row r="4065" spans="27:31" ht="14.4">
      <c r="AA4065"/>
      <c r="AB4065"/>
      <c r="AC4065"/>
      <c r="AD4065"/>
      <c r="AE4065"/>
    </row>
    <row r="4066" spans="27:31" ht="14.4">
      <c r="AA4066"/>
      <c r="AB4066"/>
      <c r="AC4066"/>
      <c r="AD4066"/>
      <c r="AE4066"/>
    </row>
    <row r="4067" spans="27:31" ht="14.4">
      <c r="AA4067"/>
      <c r="AB4067"/>
      <c r="AC4067"/>
      <c r="AD4067"/>
      <c r="AE4067"/>
    </row>
    <row r="4068" spans="27:31" ht="14.4">
      <c r="AA4068"/>
      <c r="AB4068"/>
      <c r="AC4068"/>
      <c r="AD4068"/>
      <c r="AE4068"/>
    </row>
    <row r="4069" spans="27:31" ht="14.4">
      <c r="AA4069"/>
      <c r="AB4069"/>
      <c r="AC4069"/>
      <c r="AD4069"/>
      <c r="AE4069"/>
    </row>
    <row r="4070" spans="27:31" ht="14.4">
      <c r="AA4070"/>
      <c r="AB4070"/>
      <c r="AC4070"/>
      <c r="AD4070"/>
      <c r="AE4070"/>
    </row>
    <row r="4071" spans="27:31" ht="14.4">
      <c r="AA4071"/>
      <c r="AB4071"/>
      <c r="AC4071"/>
      <c r="AD4071"/>
      <c r="AE4071"/>
    </row>
    <row r="4072" spans="27:31" ht="14.4">
      <c r="AA4072"/>
      <c r="AB4072"/>
      <c r="AC4072"/>
      <c r="AD4072"/>
      <c r="AE4072"/>
    </row>
    <row r="4073" spans="27:31" ht="14.4">
      <c r="AA4073"/>
      <c r="AB4073"/>
      <c r="AC4073"/>
      <c r="AD4073"/>
      <c r="AE4073"/>
    </row>
    <row r="4074" spans="27:31" ht="14.4">
      <c r="AA4074"/>
      <c r="AB4074"/>
      <c r="AC4074"/>
      <c r="AD4074"/>
      <c r="AE4074"/>
    </row>
    <row r="4075" spans="27:31" ht="14.4">
      <c r="AA4075"/>
      <c r="AB4075"/>
      <c r="AC4075"/>
      <c r="AD4075"/>
      <c r="AE4075"/>
    </row>
    <row r="4076" spans="27:31" ht="14.4">
      <c r="AA4076"/>
      <c r="AB4076"/>
      <c r="AC4076"/>
      <c r="AD4076"/>
      <c r="AE4076"/>
    </row>
    <row r="4077" spans="27:31" ht="14.4">
      <c r="AA4077"/>
      <c r="AB4077"/>
      <c r="AC4077"/>
      <c r="AD4077"/>
      <c r="AE4077"/>
    </row>
    <row r="4078" spans="27:31" ht="14.4">
      <c r="AA4078"/>
      <c r="AB4078"/>
      <c r="AC4078"/>
      <c r="AD4078"/>
      <c r="AE4078"/>
    </row>
    <row r="4079" spans="27:31" ht="14.4">
      <c r="AA4079"/>
      <c r="AB4079"/>
      <c r="AC4079"/>
      <c r="AD4079"/>
      <c r="AE4079"/>
    </row>
    <row r="4080" spans="27:31" ht="14.4">
      <c r="AA4080"/>
      <c r="AB4080"/>
      <c r="AC4080"/>
      <c r="AD4080"/>
      <c r="AE4080"/>
    </row>
    <row r="4081" spans="27:31" ht="14.4">
      <c r="AA4081"/>
      <c r="AB4081"/>
      <c r="AC4081"/>
      <c r="AD4081"/>
      <c r="AE4081"/>
    </row>
    <row r="4082" spans="27:31" ht="14.4">
      <c r="AA4082"/>
      <c r="AB4082"/>
      <c r="AC4082"/>
      <c r="AD4082"/>
      <c r="AE4082"/>
    </row>
    <row r="4083" spans="27:31" ht="14.4">
      <c r="AA4083"/>
      <c r="AB4083"/>
      <c r="AC4083"/>
      <c r="AD4083"/>
      <c r="AE4083"/>
    </row>
    <row r="4084" spans="27:31" ht="14.4">
      <c r="AA4084"/>
      <c r="AB4084"/>
      <c r="AC4084"/>
      <c r="AD4084"/>
      <c r="AE4084"/>
    </row>
    <row r="4085" spans="27:31" ht="14.4">
      <c r="AA4085"/>
      <c r="AB4085"/>
      <c r="AC4085"/>
      <c r="AD4085"/>
      <c r="AE4085"/>
    </row>
    <row r="4086" spans="27:31" ht="14.4">
      <c r="AA4086"/>
      <c r="AB4086"/>
      <c r="AC4086"/>
      <c r="AD4086"/>
      <c r="AE4086"/>
    </row>
    <row r="4087" spans="27:31" ht="14.4">
      <c r="AA4087"/>
      <c r="AB4087"/>
      <c r="AC4087"/>
      <c r="AD4087"/>
      <c r="AE4087"/>
    </row>
    <row r="4088" spans="27:31" ht="14.4">
      <c r="AA4088"/>
      <c r="AB4088"/>
      <c r="AC4088"/>
      <c r="AD4088"/>
      <c r="AE4088"/>
    </row>
    <row r="4089" spans="27:31" ht="14.4">
      <c r="AA4089"/>
      <c r="AB4089"/>
      <c r="AC4089"/>
      <c r="AD4089"/>
      <c r="AE4089"/>
    </row>
    <row r="4090" spans="27:31" ht="14.4">
      <c r="AA4090"/>
      <c r="AB4090"/>
      <c r="AC4090"/>
      <c r="AD4090"/>
      <c r="AE4090"/>
    </row>
    <row r="4091" spans="27:31" ht="14.4">
      <c r="AA4091"/>
      <c r="AB4091"/>
      <c r="AC4091"/>
      <c r="AD4091"/>
      <c r="AE4091"/>
    </row>
    <row r="4092" spans="27:31" ht="14.4">
      <c r="AA4092"/>
      <c r="AB4092"/>
      <c r="AC4092"/>
      <c r="AD4092"/>
      <c r="AE4092"/>
    </row>
    <row r="4093" spans="27:31" ht="14.4">
      <c r="AA4093"/>
      <c r="AB4093"/>
      <c r="AC4093"/>
      <c r="AD4093"/>
      <c r="AE4093"/>
    </row>
    <row r="4094" spans="27:31" ht="14.4">
      <c r="AA4094"/>
      <c r="AB4094"/>
      <c r="AC4094"/>
      <c r="AD4094"/>
      <c r="AE4094"/>
    </row>
    <row r="4095" spans="27:31" ht="14.4">
      <c r="AA4095"/>
      <c r="AB4095"/>
      <c r="AC4095"/>
      <c r="AD4095"/>
      <c r="AE4095"/>
    </row>
    <row r="4096" spans="27:31" ht="14.4">
      <c r="AA4096"/>
      <c r="AB4096"/>
      <c r="AC4096"/>
      <c r="AD4096"/>
      <c r="AE4096"/>
    </row>
    <row r="4097" spans="27:31" ht="14.4">
      <c r="AA4097"/>
      <c r="AB4097"/>
      <c r="AC4097"/>
      <c r="AD4097"/>
      <c r="AE4097"/>
    </row>
    <row r="4098" spans="27:31" ht="14.4">
      <c r="AA4098"/>
      <c r="AB4098"/>
      <c r="AC4098"/>
      <c r="AD4098"/>
      <c r="AE4098"/>
    </row>
    <row r="4099" spans="27:31" ht="14.4">
      <c r="AA4099"/>
      <c r="AB4099"/>
      <c r="AC4099"/>
      <c r="AD4099"/>
      <c r="AE4099"/>
    </row>
    <row r="4100" spans="27:31" ht="14.4">
      <c r="AA4100"/>
      <c r="AB4100"/>
      <c r="AC4100"/>
      <c r="AD4100"/>
      <c r="AE4100"/>
    </row>
    <row r="4101" spans="27:31" ht="14.4">
      <c r="AA4101"/>
      <c r="AB4101"/>
      <c r="AC4101"/>
      <c r="AD4101"/>
      <c r="AE4101"/>
    </row>
    <row r="4102" spans="27:31" ht="14.4">
      <c r="AA4102"/>
      <c r="AB4102"/>
      <c r="AC4102"/>
      <c r="AD4102"/>
      <c r="AE4102"/>
    </row>
    <row r="4103" spans="27:31" ht="14.4">
      <c r="AA4103"/>
      <c r="AB4103"/>
      <c r="AC4103"/>
      <c r="AD4103"/>
      <c r="AE4103"/>
    </row>
    <row r="4104" spans="27:31" ht="14.4">
      <c r="AA4104"/>
      <c r="AB4104"/>
      <c r="AC4104"/>
      <c r="AD4104"/>
      <c r="AE4104"/>
    </row>
    <row r="4105" spans="27:31" ht="14.4">
      <c r="AA4105"/>
      <c r="AB4105"/>
      <c r="AC4105"/>
      <c r="AD4105"/>
      <c r="AE4105"/>
    </row>
    <row r="4106" spans="27:31" ht="14.4">
      <c r="AA4106"/>
      <c r="AB4106"/>
      <c r="AC4106"/>
      <c r="AD4106"/>
      <c r="AE4106"/>
    </row>
    <row r="4107" spans="27:31" ht="14.4">
      <c r="AA4107"/>
      <c r="AB4107"/>
      <c r="AC4107"/>
      <c r="AD4107"/>
      <c r="AE4107"/>
    </row>
    <row r="4108" spans="27:31" ht="14.4">
      <c r="AA4108"/>
      <c r="AB4108"/>
      <c r="AC4108"/>
      <c r="AD4108"/>
      <c r="AE4108"/>
    </row>
    <row r="4109" spans="27:31" ht="14.4">
      <c r="AA4109"/>
      <c r="AB4109"/>
      <c r="AC4109"/>
      <c r="AD4109"/>
      <c r="AE4109"/>
    </row>
    <row r="4110" spans="27:31" ht="14.4">
      <c r="AA4110"/>
      <c r="AB4110"/>
      <c r="AC4110"/>
      <c r="AD4110"/>
      <c r="AE4110"/>
    </row>
    <row r="4111" spans="27:31" ht="14.4">
      <c r="AA4111"/>
      <c r="AB4111"/>
      <c r="AC4111"/>
      <c r="AD4111"/>
      <c r="AE4111"/>
    </row>
    <row r="4112" spans="27:31" ht="14.4">
      <c r="AA4112"/>
      <c r="AB4112"/>
      <c r="AC4112"/>
      <c r="AD4112"/>
      <c r="AE4112"/>
    </row>
    <row r="4113" spans="27:31" ht="14.4">
      <c r="AA4113"/>
      <c r="AB4113"/>
      <c r="AC4113"/>
      <c r="AD4113"/>
      <c r="AE4113"/>
    </row>
    <row r="4114" spans="27:31" ht="14.4">
      <c r="AA4114"/>
      <c r="AB4114"/>
      <c r="AC4114"/>
      <c r="AD4114"/>
      <c r="AE4114"/>
    </row>
    <row r="4115" spans="27:31" ht="14.4">
      <c r="AA4115"/>
      <c r="AB4115"/>
      <c r="AC4115"/>
      <c r="AD4115"/>
      <c r="AE4115"/>
    </row>
    <row r="4116" spans="27:31" ht="14.4">
      <c r="AA4116"/>
      <c r="AB4116"/>
      <c r="AC4116"/>
      <c r="AD4116"/>
      <c r="AE4116"/>
    </row>
    <row r="4117" spans="27:31" ht="14.4">
      <c r="AA4117"/>
      <c r="AB4117"/>
      <c r="AC4117"/>
      <c r="AD4117"/>
      <c r="AE4117"/>
    </row>
    <row r="4118" spans="27:31" ht="14.4">
      <c r="AA4118"/>
      <c r="AB4118"/>
      <c r="AC4118"/>
      <c r="AD4118"/>
      <c r="AE4118"/>
    </row>
    <row r="4119" spans="27:31" ht="14.4">
      <c r="AA4119"/>
      <c r="AB4119"/>
      <c r="AC4119"/>
      <c r="AD4119"/>
      <c r="AE4119"/>
    </row>
    <row r="4120" spans="27:31" ht="14.4">
      <c r="AA4120"/>
      <c r="AB4120"/>
      <c r="AC4120"/>
      <c r="AD4120"/>
      <c r="AE4120"/>
    </row>
    <row r="4121" spans="27:31" ht="14.4">
      <c r="AA4121"/>
      <c r="AB4121"/>
      <c r="AC4121"/>
      <c r="AD4121"/>
      <c r="AE4121"/>
    </row>
    <row r="4122" spans="27:31" ht="14.4">
      <c r="AA4122"/>
      <c r="AB4122"/>
      <c r="AC4122"/>
      <c r="AD4122"/>
      <c r="AE4122"/>
    </row>
    <row r="4123" spans="27:31" ht="14.4">
      <c r="AA4123"/>
      <c r="AB4123"/>
      <c r="AC4123"/>
      <c r="AD4123"/>
      <c r="AE4123"/>
    </row>
    <row r="4124" spans="27:31" ht="14.4">
      <c r="AA4124"/>
      <c r="AB4124"/>
      <c r="AC4124"/>
      <c r="AD4124"/>
      <c r="AE4124"/>
    </row>
    <row r="4125" spans="27:31" ht="14.4">
      <c r="AA4125"/>
      <c r="AB4125"/>
      <c r="AC4125"/>
      <c r="AD4125"/>
      <c r="AE4125"/>
    </row>
    <row r="4126" spans="27:31" ht="14.4">
      <c r="AA4126"/>
      <c r="AB4126"/>
      <c r="AC4126"/>
      <c r="AD4126"/>
      <c r="AE4126"/>
    </row>
    <row r="4127" spans="27:31" ht="14.4">
      <c r="AA4127"/>
      <c r="AB4127"/>
      <c r="AC4127"/>
      <c r="AD4127"/>
      <c r="AE4127"/>
    </row>
    <row r="4128" spans="27:31" ht="14.4">
      <c r="AA4128"/>
      <c r="AB4128"/>
      <c r="AC4128"/>
      <c r="AD4128"/>
      <c r="AE4128"/>
    </row>
    <row r="4129" spans="27:31" ht="14.4">
      <c r="AA4129"/>
      <c r="AB4129"/>
      <c r="AC4129"/>
      <c r="AD4129"/>
      <c r="AE4129"/>
    </row>
    <row r="4130" spans="27:31" ht="14.4">
      <c r="AA4130"/>
      <c r="AB4130"/>
      <c r="AC4130"/>
      <c r="AD4130"/>
      <c r="AE4130"/>
    </row>
    <row r="4131" spans="27:31" ht="14.4">
      <c r="AA4131"/>
      <c r="AB4131"/>
      <c r="AC4131"/>
      <c r="AD4131"/>
      <c r="AE4131"/>
    </row>
    <row r="4132" spans="27:31" ht="14.4">
      <c r="AA4132"/>
      <c r="AB4132"/>
      <c r="AC4132"/>
      <c r="AD4132"/>
      <c r="AE4132"/>
    </row>
    <row r="4133" spans="27:31" ht="14.4">
      <c r="AA4133"/>
      <c r="AB4133"/>
      <c r="AC4133"/>
      <c r="AD4133"/>
      <c r="AE4133"/>
    </row>
    <row r="4134" spans="27:31" ht="14.4">
      <c r="AA4134"/>
      <c r="AB4134"/>
      <c r="AC4134"/>
      <c r="AD4134"/>
      <c r="AE4134"/>
    </row>
    <row r="4135" spans="27:31" ht="14.4">
      <c r="AA4135"/>
      <c r="AB4135"/>
      <c r="AC4135"/>
      <c r="AD4135"/>
      <c r="AE4135"/>
    </row>
    <row r="4136" spans="27:31" ht="14.4">
      <c r="AA4136"/>
      <c r="AB4136"/>
      <c r="AC4136"/>
      <c r="AD4136"/>
      <c r="AE4136"/>
    </row>
    <row r="4137" spans="27:31" ht="14.4">
      <c r="AA4137"/>
      <c r="AB4137"/>
      <c r="AC4137"/>
      <c r="AD4137"/>
      <c r="AE4137"/>
    </row>
    <row r="4138" spans="27:31" ht="14.4">
      <c r="AA4138"/>
      <c r="AB4138"/>
      <c r="AC4138"/>
      <c r="AD4138"/>
      <c r="AE4138"/>
    </row>
    <row r="4139" spans="27:31" ht="14.4">
      <c r="AA4139"/>
      <c r="AB4139"/>
      <c r="AC4139"/>
      <c r="AD4139"/>
      <c r="AE4139"/>
    </row>
    <row r="4140" spans="27:31" ht="14.4">
      <c r="AA4140"/>
      <c r="AB4140"/>
      <c r="AC4140"/>
      <c r="AD4140"/>
      <c r="AE4140"/>
    </row>
    <row r="4141" spans="27:31" ht="14.4">
      <c r="AA4141"/>
      <c r="AB4141"/>
      <c r="AC4141"/>
      <c r="AD4141"/>
      <c r="AE4141"/>
    </row>
    <row r="4142" spans="27:31" ht="14.4">
      <c r="AA4142"/>
      <c r="AB4142"/>
      <c r="AC4142"/>
      <c r="AD4142"/>
      <c r="AE4142"/>
    </row>
    <row r="4143" spans="27:31" ht="14.4">
      <c r="AA4143"/>
      <c r="AB4143"/>
      <c r="AC4143"/>
      <c r="AD4143"/>
      <c r="AE4143"/>
    </row>
    <row r="4144" spans="27:31" ht="14.4">
      <c r="AA4144"/>
      <c r="AB4144"/>
      <c r="AC4144"/>
      <c r="AD4144"/>
      <c r="AE4144"/>
    </row>
    <row r="4145" spans="27:31" ht="14.4">
      <c r="AA4145"/>
      <c r="AB4145"/>
      <c r="AC4145"/>
      <c r="AD4145"/>
      <c r="AE4145"/>
    </row>
    <row r="4146" spans="27:31" ht="14.4">
      <c r="AA4146"/>
      <c r="AB4146"/>
      <c r="AC4146"/>
      <c r="AD4146"/>
      <c r="AE4146"/>
    </row>
    <row r="4147" spans="27:31" ht="14.4">
      <c r="AA4147"/>
      <c r="AB4147"/>
      <c r="AC4147"/>
      <c r="AD4147"/>
      <c r="AE4147"/>
    </row>
    <row r="4148" spans="27:31" ht="14.4">
      <c r="AA4148"/>
      <c r="AB4148"/>
      <c r="AC4148"/>
      <c r="AD4148"/>
      <c r="AE4148"/>
    </row>
    <row r="4149" spans="27:31" ht="14.4">
      <c r="AA4149"/>
      <c r="AB4149"/>
      <c r="AC4149"/>
      <c r="AD4149"/>
      <c r="AE4149"/>
    </row>
    <row r="4150" spans="27:31" ht="14.4">
      <c r="AA4150"/>
      <c r="AB4150"/>
      <c r="AC4150"/>
      <c r="AD4150"/>
      <c r="AE4150"/>
    </row>
    <row r="4151" spans="27:31" ht="14.4">
      <c r="AA4151"/>
      <c r="AB4151"/>
      <c r="AC4151"/>
      <c r="AD4151"/>
      <c r="AE4151"/>
    </row>
    <row r="4152" spans="27:31" ht="14.4">
      <c r="AA4152"/>
      <c r="AB4152"/>
      <c r="AC4152"/>
      <c r="AD4152"/>
      <c r="AE4152"/>
    </row>
    <row r="4153" spans="27:31" ht="14.4">
      <c r="AA4153"/>
      <c r="AB4153"/>
      <c r="AC4153"/>
      <c r="AD4153"/>
      <c r="AE4153"/>
    </row>
    <row r="4154" spans="27:31" ht="14.4">
      <c r="AA4154"/>
      <c r="AB4154"/>
      <c r="AC4154"/>
      <c r="AD4154"/>
      <c r="AE4154"/>
    </row>
    <row r="4155" spans="27:31" ht="14.4">
      <c r="AA4155"/>
      <c r="AB4155"/>
      <c r="AC4155"/>
      <c r="AD4155"/>
      <c r="AE4155"/>
    </row>
    <row r="4156" spans="27:31" ht="14.4">
      <c r="AA4156"/>
      <c r="AB4156"/>
      <c r="AC4156"/>
      <c r="AD4156"/>
      <c r="AE4156"/>
    </row>
    <row r="4157" spans="27:31" ht="14.4">
      <c r="AA4157"/>
      <c r="AB4157"/>
      <c r="AC4157"/>
      <c r="AD4157"/>
      <c r="AE4157"/>
    </row>
    <row r="4158" spans="27:31" ht="14.4">
      <c r="AA4158"/>
      <c r="AB4158"/>
      <c r="AC4158"/>
      <c r="AD4158"/>
      <c r="AE4158"/>
    </row>
    <row r="4159" spans="27:31" ht="14.4">
      <c r="AA4159"/>
      <c r="AB4159"/>
      <c r="AC4159"/>
      <c r="AD4159"/>
      <c r="AE4159"/>
    </row>
    <row r="4160" spans="27:31" ht="14.4">
      <c r="AA4160"/>
      <c r="AB4160"/>
      <c r="AC4160"/>
      <c r="AD4160"/>
      <c r="AE4160"/>
    </row>
    <row r="4161" spans="27:31" ht="14.4">
      <c r="AA4161"/>
      <c r="AB4161"/>
      <c r="AC4161"/>
      <c r="AD4161"/>
      <c r="AE4161"/>
    </row>
    <row r="4162" spans="27:31" ht="14.4">
      <c r="AA4162"/>
      <c r="AB4162"/>
      <c r="AC4162"/>
      <c r="AD4162"/>
      <c r="AE4162"/>
    </row>
    <row r="4163" spans="27:31" ht="14.4">
      <c r="AA4163"/>
      <c r="AB4163"/>
      <c r="AC4163"/>
      <c r="AD4163"/>
      <c r="AE4163"/>
    </row>
    <row r="4164" spans="27:31" ht="14.4">
      <c r="AA4164"/>
      <c r="AB4164"/>
      <c r="AC4164"/>
      <c r="AD4164"/>
      <c r="AE4164"/>
    </row>
    <row r="4165" spans="27:31" ht="14.4">
      <c r="AA4165"/>
      <c r="AB4165"/>
      <c r="AC4165"/>
      <c r="AD4165"/>
      <c r="AE4165"/>
    </row>
    <row r="4166" spans="27:31" ht="14.4">
      <c r="AA4166"/>
      <c r="AB4166"/>
      <c r="AC4166"/>
      <c r="AD4166"/>
      <c r="AE4166"/>
    </row>
    <row r="4167" spans="27:31" ht="14.4">
      <c r="AA4167"/>
      <c r="AB4167"/>
      <c r="AC4167"/>
      <c r="AD4167"/>
      <c r="AE4167"/>
    </row>
    <row r="4168" spans="27:31" ht="14.4">
      <c r="AA4168"/>
      <c r="AB4168"/>
      <c r="AC4168"/>
      <c r="AD4168"/>
      <c r="AE4168"/>
    </row>
    <row r="4169" spans="27:31" ht="14.4">
      <c r="AA4169"/>
      <c r="AB4169"/>
      <c r="AC4169"/>
      <c r="AD4169"/>
      <c r="AE4169"/>
    </row>
    <row r="4170" spans="27:31" ht="14.4">
      <c r="AA4170"/>
      <c r="AB4170"/>
      <c r="AC4170"/>
      <c r="AD4170"/>
      <c r="AE4170"/>
    </row>
    <row r="4171" spans="27:31" ht="14.4">
      <c r="AA4171"/>
      <c r="AB4171"/>
      <c r="AC4171"/>
      <c r="AD4171"/>
      <c r="AE4171"/>
    </row>
    <row r="4172" spans="27:31" ht="14.4">
      <c r="AA4172"/>
      <c r="AB4172"/>
      <c r="AC4172"/>
      <c r="AD4172"/>
      <c r="AE4172"/>
    </row>
    <row r="4173" spans="27:31" ht="14.4">
      <c r="AA4173"/>
      <c r="AB4173"/>
      <c r="AC4173"/>
      <c r="AD4173"/>
      <c r="AE4173"/>
    </row>
    <row r="4174" spans="27:31" ht="14.4">
      <c r="AA4174"/>
      <c r="AB4174"/>
      <c r="AC4174"/>
      <c r="AD4174"/>
      <c r="AE4174"/>
    </row>
    <row r="4175" spans="27:31" ht="14.4">
      <c r="AA4175"/>
      <c r="AB4175"/>
      <c r="AC4175"/>
      <c r="AD4175"/>
      <c r="AE4175"/>
    </row>
    <row r="4176" spans="27:31" ht="14.4">
      <c r="AA4176"/>
      <c r="AB4176"/>
      <c r="AC4176"/>
      <c r="AD4176"/>
      <c r="AE4176"/>
    </row>
    <row r="4177" spans="27:31" ht="14.4">
      <c r="AA4177"/>
      <c r="AB4177"/>
      <c r="AC4177"/>
      <c r="AD4177"/>
      <c r="AE4177"/>
    </row>
    <row r="4178" spans="27:31" ht="14.4">
      <c r="AA4178"/>
      <c r="AB4178"/>
      <c r="AC4178"/>
      <c r="AD4178"/>
      <c r="AE4178"/>
    </row>
    <row r="4179" spans="27:31" ht="14.4">
      <c r="AA4179"/>
      <c r="AB4179"/>
      <c r="AC4179"/>
      <c r="AD4179"/>
      <c r="AE4179"/>
    </row>
    <row r="4180" spans="27:31" ht="14.4">
      <c r="AA4180"/>
      <c r="AB4180"/>
      <c r="AC4180"/>
      <c r="AD4180"/>
      <c r="AE4180"/>
    </row>
    <row r="4181" spans="27:31" ht="14.4">
      <c r="AA4181"/>
      <c r="AB4181"/>
      <c r="AC4181"/>
      <c r="AD4181"/>
      <c r="AE4181"/>
    </row>
    <row r="4182" spans="27:31" ht="14.4">
      <c r="AA4182"/>
      <c r="AB4182"/>
      <c r="AC4182"/>
      <c r="AD4182"/>
      <c r="AE4182"/>
    </row>
    <row r="4183" spans="27:31" ht="14.4">
      <c r="AA4183"/>
      <c r="AB4183"/>
      <c r="AC4183"/>
      <c r="AD4183"/>
      <c r="AE4183"/>
    </row>
    <row r="4184" spans="27:31" ht="14.4">
      <c r="AA4184"/>
      <c r="AB4184"/>
      <c r="AC4184"/>
      <c r="AD4184"/>
      <c r="AE4184"/>
    </row>
    <row r="4185" spans="27:31" ht="14.4">
      <c r="AA4185"/>
      <c r="AB4185"/>
      <c r="AC4185"/>
      <c r="AD4185"/>
      <c r="AE4185"/>
    </row>
    <row r="4186" spans="27:31" ht="14.4">
      <c r="AA4186"/>
      <c r="AB4186"/>
      <c r="AC4186"/>
      <c r="AD4186"/>
      <c r="AE4186"/>
    </row>
    <row r="4187" spans="27:31" ht="14.4">
      <c r="AA4187"/>
      <c r="AB4187"/>
      <c r="AC4187"/>
      <c r="AD4187"/>
      <c r="AE4187"/>
    </row>
    <row r="4188" spans="27:31" ht="14.4">
      <c r="AA4188"/>
      <c r="AB4188"/>
      <c r="AC4188"/>
      <c r="AD4188"/>
      <c r="AE4188"/>
    </row>
    <row r="4189" spans="27:31" ht="14.4">
      <c r="AA4189"/>
      <c r="AB4189"/>
      <c r="AC4189"/>
      <c r="AD4189"/>
      <c r="AE4189"/>
    </row>
    <row r="4190" spans="27:31" ht="14.4">
      <c r="AA4190"/>
      <c r="AB4190"/>
      <c r="AC4190"/>
      <c r="AD4190"/>
      <c r="AE4190"/>
    </row>
    <row r="4191" spans="27:31" ht="14.4">
      <c r="AA4191"/>
      <c r="AB4191"/>
      <c r="AC4191"/>
      <c r="AD4191"/>
      <c r="AE4191"/>
    </row>
    <row r="4192" spans="27:31" ht="14.4">
      <c r="AA4192"/>
      <c r="AB4192"/>
      <c r="AC4192"/>
      <c r="AD4192"/>
      <c r="AE4192"/>
    </row>
    <row r="4193" spans="27:31" ht="14.4">
      <c r="AA4193"/>
      <c r="AB4193"/>
      <c r="AC4193"/>
      <c r="AD4193"/>
      <c r="AE4193"/>
    </row>
    <row r="4194" spans="27:31" ht="14.4">
      <c r="AA4194"/>
      <c r="AB4194"/>
      <c r="AC4194"/>
      <c r="AD4194"/>
      <c r="AE4194"/>
    </row>
    <row r="4195" spans="27:31" ht="14.4">
      <c r="AA4195"/>
      <c r="AB4195"/>
      <c r="AC4195"/>
      <c r="AD4195"/>
      <c r="AE4195"/>
    </row>
    <row r="4196" spans="27:31" ht="14.4">
      <c r="AA4196"/>
      <c r="AB4196"/>
      <c r="AC4196"/>
      <c r="AD4196"/>
      <c r="AE4196"/>
    </row>
    <row r="4197" spans="27:31" ht="14.4">
      <c r="AA4197"/>
      <c r="AB4197"/>
      <c r="AC4197"/>
      <c r="AD4197"/>
      <c r="AE4197"/>
    </row>
    <row r="4198" spans="27:31" ht="14.4">
      <c r="AA4198"/>
      <c r="AB4198"/>
      <c r="AC4198"/>
      <c r="AD4198"/>
      <c r="AE4198"/>
    </row>
    <row r="4199" spans="27:31" ht="14.4">
      <c r="AA4199"/>
      <c r="AB4199"/>
      <c r="AC4199"/>
      <c r="AD4199"/>
      <c r="AE4199"/>
    </row>
    <row r="4200" spans="27:31" ht="14.4">
      <c r="AA4200"/>
      <c r="AB4200"/>
      <c r="AC4200"/>
      <c r="AD4200"/>
      <c r="AE4200"/>
    </row>
    <row r="4201" spans="27:31" ht="14.4">
      <c r="AA4201"/>
      <c r="AB4201"/>
      <c r="AC4201"/>
      <c r="AD4201"/>
      <c r="AE4201"/>
    </row>
    <row r="4202" spans="27:31" ht="14.4">
      <c r="AA4202"/>
      <c r="AB4202"/>
      <c r="AC4202"/>
      <c r="AD4202"/>
      <c r="AE4202"/>
    </row>
    <row r="4203" spans="27:31" ht="14.4">
      <c r="AA4203"/>
      <c r="AB4203"/>
      <c r="AC4203"/>
      <c r="AD4203"/>
      <c r="AE4203"/>
    </row>
    <row r="4204" spans="27:31" ht="14.4">
      <c r="AA4204"/>
      <c r="AB4204"/>
      <c r="AC4204"/>
      <c r="AD4204"/>
      <c r="AE4204"/>
    </row>
    <row r="4205" spans="27:31" ht="14.4">
      <c r="AA4205"/>
      <c r="AB4205"/>
      <c r="AC4205"/>
      <c r="AD4205"/>
      <c r="AE4205"/>
    </row>
    <row r="4206" spans="27:31" ht="14.4">
      <c r="AA4206"/>
      <c r="AB4206"/>
      <c r="AC4206"/>
      <c r="AD4206"/>
      <c r="AE4206"/>
    </row>
    <row r="4207" spans="27:31" ht="14.4">
      <c r="AA4207"/>
      <c r="AB4207"/>
      <c r="AC4207"/>
      <c r="AD4207"/>
      <c r="AE4207"/>
    </row>
    <row r="4208" spans="27:31" ht="14.4">
      <c r="AA4208"/>
      <c r="AB4208"/>
      <c r="AC4208"/>
      <c r="AD4208"/>
      <c r="AE4208"/>
    </row>
    <row r="4209" spans="27:31" ht="14.4">
      <c r="AA4209"/>
      <c r="AB4209"/>
      <c r="AC4209"/>
      <c r="AD4209"/>
      <c r="AE4209"/>
    </row>
    <row r="4210" spans="27:31" ht="14.4">
      <c r="AA4210"/>
      <c r="AB4210"/>
      <c r="AC4210"/>
      <c r="AD4210"/>
      <c r="AE4210"/>
    </row>
    <row r="4211" spans="27:31" ht="14.4">
      <c r="AA4211"/>
      <c r="AB4211"/>
      <c r="AC4211"/>
      <c r="AD4211"/>
      <c r="AE4211"/>
    </row>
    <row r="4212" spans="27:31" ht="14.4">
      <c r="AA4212"/>
      <c r="AB4212"/>
      <c r="AC4212"/>
      <c r="AD4212"/>
      <c r="AE4212"/>
    </row>
    <row r="4213" spans="27:31" ht="14.4">
      <c r="AA4213"/>
      <c r="AB4213"/>
      <c r="AC4213"/>
      <c r="AD4213"/>
      <c r="AE4213"/>
    </row>
    <row r="4214" spans="27:31" ht="14.4">
      <c r="AA4214"/>
      <c r="AB4214"/>
      <c r="AC4214"/>
      <c r="AD4214"/>
      <c r="AE4214"/>
    </row>
    <row r="4215" spans="27:31" ht="14.4">
      <c r="AA4215"/>
      <c r="AB4215"/>
      <c r="AC4215"/>
      <c r="AD4215"/>
      <c r="AE4215"/>
    </row>
    <row r="4216" spans="27:31" ht="14.4">
      <c r="AA4216"/>
      <c r="AB4216"/>
      <c r="AC4216"/>
      <c r="AD4216"/>
      <c r="AE4216"/>
    </row>
    <row r="4217" spans="27:31" ht="14.4">
      <c r="AA4217"/>
      <c r="AB4217"/>
      <c r="AC4217"/>
      <c r="AD4217"/>
      <c r="AE4217"/>
    </row>
    <row r="4218" spans="27:31" ht="14.4">
      <c r="AA4218"/>
      <c r="AB4218"/>
      <c r="AC4218"/>
      <c r="AD4218"/>
      <c r="AE4218"/>
    </row>
    <row r="4219" spans="27:31" ht="14.4">
      <c r="AA4219"/>
      <c r="AB4219"/>
      <c r="AC4219"/>
      <c r="AD4219"/>
      <c r="AE4219"/>
    </row>
    <row r="4220" spans="27:31" ht="14.4">
      <c r="AA4220"/>
      <c r="AB4220"/>
      <c r="AC4220"/>
      <c r="AD4220"/>
      <c r="AE4220"/>
    </row>
    <row r="4221" spans="27:31" ht="14.4">
      <c r="AA4221"/>
      <c r="AB4221"/>
      <c r="AC4221"/>
      <c r="AD4221"/>
      <c r="AE4221"/>
    </row>
    <row r="4222" spans="27:31" ht="14.4">
      <c r="AA4222"/>
      <c r="AB4222"/>
      <c r="AC4222"/>
      <c r="AD4222"/>
      <c r="AE4222"/>
    </row>
    <row r="4223" spans="27:31" ht="14.4">
      <c r="AA4223"/>
      <c r="AB4223"/>
      <c r="AC4223"/>
      <c r="AD4223"/>
      <c r="AE4223"/>
    </row>
    <row r="4224" spans="27:31" ht="14.4">
      <c r="AA4224"/>
      <c r="AB4224"/>
      <c r="AC4224"/>
      <c r="AD4224"/>
      <c r="AE4224"/>
    </row>
    <row r="4225" spans="27:31" ht="14.4">
      <c r="AA4225"/>
      <c r="AB4225"/>
      <c r="AC4225"/>
      <c r="AD4225"/>
      <c r="AE4225"/>
    </row>
    <row r="4226" spans="27:31" ht="14.4">
      <c r="AA4226"/>
      <c r="AB4226"/>
      <c r="AC4226"/>
      <c r="AD4226"/>
      <c r="AE4226"/>
    </row>
    <row r="4227" spans="27:31" ht="14.4">
      <c r="AA4227"/>
      <c r="AB4227"/>
      <c r="AC4227"/>
      <c r="AD4227"/>
      <c r="AE4227"/>
    </row>
    <row r="4228" spans="27:31" ht="14.4">
      <c r="AA4228"/>
      <c r="AB4228"/>
      <c r="AC4228"/>
      <c r="AD4228"/>
      <c r="AE4228"/>
    </row>
    <row r="4229" spans="27:31" ht="14.4">
      <c r="AA4229"/>
      <c r="AB4229"/>
      <c r="AC4229"/>
      <c r="AD4229"/>
      <c r="AE4229"/>
    </row>
    <row r="4230" spans="27:31" ht="14.4">
      <c r="AA4230"/>
      <c r="AB4230"/>
      <c r="AC4230"/>
      <c r="AD4230"/>
      <c r="AE4230"/>
    </row>
    <row r="4231" spans="27:31" ht="14.4">
      <c r="AA4231"/>
      <c r="AB4231"/>
      <c r="AC4231"/>
      <c r="AD4231"/>
      <c r="AE4231"/>
    </row>
    <row r="4232" spans="27:31" ht="14.4">
      <c r="AA4232"/>
      <c r="AB4232"/>
      <c r="AC4232"/>
      <c r="AD4232"/>
      <c r="AE4232"/>
    </row>
    <row r="4233" spans="27:31" ht="14.4">
      <c r="AA4233"/>
      <c r="AB4233"/>
      <c r="AC4233"/>
      <c r="AD4233"/>
      <c r="AE4233"/>
    </row>
    <row r="4234" spans="27:31" ht="14.4">
      <c r="AA4234"/>
      <c r="AB4234"/>
      <c r="AC4234"/>
      <c r="AD4234"/>
      <c r="AE4234"/>
    </row>
    <row r="4235" spans="27:31" ht="14.4">
      <c r="AA4235"/>
      <c r="AB4235"/>
      <c r="AC4235"/>
      <c r="AD4235"/>
      <c r="AE4235"/>
    </row>
    <row r="4236" spans="27:31" ht="14.4">
      <c r="AA4236"/>
      <c r="AB4236"/>
      <c r="AC4236"/>
      <c r="AD4236"/>
      <c r="AE4236"/>
    </row>
    <row r="4237" spans="27:31" ht="14.4">
      <c r="AA4237"/>
      <c r="AB4237"/>
      <c r="AC4237"/>
      <c r="AD4237"/>
      <c r="AE4237"/>
    </row>
    <row r="4238" spans="27:31" ht="14.4">
      <c r="AA4238"/>
      <c r="AB4238"/>
      <c r="AC4238"/>
      <c r="AD4238"/>
      <c r="AE4238"/>
    </row>
    <row r="4239" spans="27:31" ht="14.4">
      <c r="AA4239"/>
      <c r="AB4239"/>
      <c r="AC4239"/>
      <c r="AD4239"/>
      <c r="AE4239"/>
    </row>
    <row r="4240" spans="27:31" ht="14.4">
      <c r="AA4240"/>
      <c r="AB4240"/>
      <c r="AC4240"/>
      <c r="AD4240"/>
      <c r="AE4240"/>
    </row>
    <row r="4241" spans="27:31" ht="14.4">
      <c r="AA4241"/>
      <c r="AB4241"/>
      <c r="AC4241"/>
      <c r="AD4241"/>
      <c r="AE4241"/>
    </row>
    <row r="4242" spans="27:31" ht="14.4">
      <c r="AA4242"/>
      <c r="AB4242"/>
      <c r="AC4242"/>
      <c r="AD4242"/>
      <c r="AE4242"/>
    </row>
    <row r="4243" spans="27:31" ht="14.4">
      <c r="AA4243"/>
      <c r="AB4243"/>
      <c r="AC4243"/>
      <c r="AD4243"/>
      <c r="AE4243"/>
    </row>
    <row r="4244" spans="27:31" ht="14.4">
      <c r="AA4244"/>
      <c r="AB4244"/>
      <c r="AC4244"/>
      <c r="AD4244"/>
      <c r="AE4244"/>
    </row>
    <row r="4245" spans="27:31" ht="14.4">
      <c r="AA4245"/>
      <c r="AB4245"/>
      <c r="AC4245"/>
      <c r="AD4245"/>
      <c r="AE4245"/>
    </row>
    <row r="4246" spans="27:31" ht="14.4">
      <c r="AA4246"/>
      <c r="AB4246"/>
      <c r="AC4246"/>
      <c r="AD4246"/>
      <c r="AE4246"/>
    </row>
    <row r="4247" spans="27:31" ht="14.4">
      <c r="AA4247"/>
      <c r="AB4247"/>
      <c r="AC4247"/>
      <c r="AD4247"/>
      <c r="AE4247"/>
    </row>
    <row r="4248" spans="27:31" ht="14.4">
      <c r="AA4248"/>
      <c r="AB4248"/>
      <c r="AC4248"/>
      <c r="AD4248"/>
      <c r="AE4248"/>
    </row>
    <row r="4249" spans="27:31" ht="14.4">
      <c r="AA4249"/>
      <c r="AB4249"/>
      <c r="AC4249"/>
      <c r="AD4249"/>
      <c r="AE4249"/>
    </row>
    <row r="4250" spans="27:31" ht="14.4">
      <c r="AA4250"/>
      <c r="AB4250"/>
      <c r="AC4250"/>
      <c r="AD4250"/>
      <c r="AE4250"/>
    </row>
    <row r="4251" spans="27:31" ht="14.4">
      <c r="AA4251"/>
      <c r="AB4251"/>
      <c r="AC4251"/>
      <c r="AD4251"/>
      <c r="AE4251"/>
    </row>
    <row r="4252" spans="27:31" ht="14.4">
      <c r="AA4252"/>
      <c r="AB4252"/>
      <c r="AC4252"/>
      <c r="AD4252"/>
      <c r="AE4252"/>
    </row>
    <row r="4253" spans="27:31" ht="14.4">
      <c r="AA4253"/>
      <c r="AB4253"/>
      <c r="AC4253"/>
      <c r="AD4253"/>
      <c r="AE4253"/>
    </row>
    <row r="4254" spans="27:31" ht="14.4">
      <c r="AA4254"/>
      <c r="AB4254"/>
      <c r="AC4254"/>
      <c r="AD4254"/>
      <c r="AE4254"/>
    </row>
    <row r="4255" spans="27:31" ht="14.4">
      <c r="AA4255"/>
      <c r="AB4255"/>
      <c r="AC4255"/>
      <c r="AD4255"/>
      <c r="AE4255"/>
    </row>
    <row r="4256" spans="27:31" ht="14.4">
      <c r="AA4256"/>
      <c r="AB4256"/>
      <c r="AC4256"/>
      <c r="AD4256"/>
      <c r="AE4256"/>
    </row>
    <row r="4257" spans="27:31" ht="14.4">
      <c r="AA4257"/>
      <c r="AB4257"/>
      <c r="AC4257"/>
      <c r="AD4257"/>
      <c r="AE4257"/>
    </row>
    <row r="4258" spans="27:31" ht="14.4">
      <c r="AA4258"/>
      <c r="AB4258"/>
      <c r="AC4258"/>
      <c r="AD4258"/>
      <c r="AE4258"/>
    </row>
    <row r="4259" spans="27:31" ht="14.4">
      <c r="AA4259"/>
      <c r="AB4259"/>
      <c r="AC4259"/>
      <c r="AD4259"/>
      <c r="AE4259"/>
    </row>
    <row r="4260" spans="27:31" ht="14.4">
      <c r="AA4260"/>
      <c r="AB4260"/>
      <c r="AC4260"/>
      <c r="AD4260"/>
      <c r="AE4260"/>
    </row>
    <row r="4261" spans="27:31" ht="14.4">
      <c r="AA4261"/>
      <c r="AB4261"/>
      <c r="AC4261"/>
      <c r="AD4261"/>
      <c r="AE4261"/>
    </row>
    <row r="4262" spans="27:31" ht="14.4">
      <c r="AA4262"/>
      <c r="AB4262"/>
      <c r="AC4262"/>
      <c r="AD4262"/>
      <c r="AE4262"/>
    </row>
    <row r="4263" spans="27:31" ht="14.4">
      <c r="AA4263"/>
      <c r="AB4263"/>
      <c r="AC4263"/>
      <c r="AD4263"/>
      <c r="AE4263"/>
    </row>
    <row r="4264" spans="27:31" ht="14.4">
      <c r="AA4264"/>
      <c r="AB4264"/>
      <c r="AC4264"/>
      <c r="AD4264"/>
      <c r="AE4264"/>
    </row>
    <row r="4265" spans="27:31" ht="14.4">
      <c r="AA4265"/>
      <c r="AB4265"/>
      <c r="AC4265"/>
      <c r="AD4265"/>
      <c r="AE4265"/>
    </row>
    <row r="4266" spans="27:31" ht="14.4">
      <c r="AA4266"/>
      <c r="AB4266"/>
      <c r="AC4266"/>
      <c r="AD4266"/>
      <c r="AE4266"/>
    </row>
    <row r="4267" spans="27:31" ht="14.4">
      <c r="AA4267"/>
      <c r="AB4267"/>
      <c r="AC4267"/>
      <c r="AD4267"/>
      <c r="AE4267"/>
    </row>
    <row r="4268" spans="27:31" ht="14.4">
      <c r="AA4268"/>
      <c r="AB4268"/>
      <c r="AC4268"/>
      <c r="AD4268"/>
      <c r="AE4268"/>
    </row>
    <row r="4269" spans="27:31" ht="14.4">
      <c r="AA4269"/>
      <c r="AB4269"/>
      <c r="AC4269"/>
      <c r="AD4269"/>
      <c r="AE4269"/>
    </row>
    <row r="4270" spans="27:31" ht="14.4">
      <c r="AA4270"/>
      <c r="AB4270"/>
      <c r="AC4270"/>
      <c r="AD4270"/>
      <c r="AE4270"/>
    </row>
    <row r="4271" spans="27:31" ht="14.4">
      <c r="AA4271"/>
      <c r="AB4271"/>
      <c r="AC4271"/>
      <c r="AD4271"/>
      <c r="AE4271"/>
    </row>
    <row r="4272" spans="27:31" ht="14.4">
      <c r="AA4272"/>
      <c r="AB4272"/>
      <c r="AC4272"/>
      <c r="AD4272"/>
      <c r="AE4272"/>
    </row>
    <row r="4273" spans="27:31" ht="14.4">
      <c r="AA4273"/>
      <c r="AB4273"/>
      <c r="AC4273"/>
      <c r="AD4273"/>
      <c r="AE4273"/>
    </row>
    <row r="4274" spans="27:31" ht="14.4">
      <c r="AA4274"/>
      <c r="AB4274"/>
      <c r="AC4274"/>
      <c r="AD4274"/>
      <c r="AE4274"/>
    </row>
    <row r="4275" spans="27:31" ht="14.4">
      <c r="AA4275"/>
      <c r="AB4275"/>
      <c r="AC4275"/>
      <c r="AD4275"/>
      <c r="AE4275"/>
    </row>
    <row r="4276" spans="27:31" ht="14.4">
      <c r="AA4276"/>
      <c r="AB4276"/>
      <c r="AC4276"/>
      <c r="AD4276"/>
      <c r="AE4276"/>
    </row>
    <row r="4277" spans="27:31" ht="14.4">
      <c r="AA4277"/>
      <c r="AB4277"/>
      <c r="AC4277"/>
      <c r="AD4277"/>
      <c r="AE4277"/>
    </row>
    <row r="4278" spans="27:31" ht="14.4">
      <c r="AA4278"/>
      <c r="AB4278"/>
      <c r="AC4278"/>
      <c r="AD4278"/>
      <c r="AE4278"/>
    </row>
    <row r="4279" spans="27:31" ht="14.4">
      <c r="AA4279"/>
      <c r="AB4279"/>
      <c r="AC4279"/>
      <c r="AD4279"/>
      <c r="AE4279"/>
    </row>
    <row r="4280" spans="27:31" ht="14.4">
      <c r="AA4280"/>
      <c r="AB4280"/>
      <c r="AC4280"/>
      <c r="AD4280"/>
      <c r="AE4280"/>
    </row>
    <row r="4281" spans="27:31" ht="14.4">
      <c r="AA4281"/>
      <c r="AB4281"/>
      <c r="AC4281"/>
      <c r="AD4281"/>
      <c r="AE4281"/>
    </row>
    <row r="4282" spans="27:31" ht="14.4">
      <c r="AA4282"/>
      <c r="AB4282"/>
      <c r="AC4282"/>
      <c r="AD4282"/>
      <c r="AE4282"/>
    </row>
    <row r="4283" spans="27:31" ht="14.4">
      <c r="AA4283"/>
      <c r="AB4283"/>
      <c r="AC4283"/>
      <c r="AD4283"/>
      <c r="AE4283"/>
    </row>
    <row r="4284" spans="27:31" ht="14.4">
      <c r="AA4284"/>
      <c r="AB4284"/>
      <c r="AC4284"/>
      <c r="AD4284"/>
      <c r="AE4284"/>
    </row>
    <row r="4285" spans="27:31" ht="14.4">
      <c r="AA4285"/>
      <c r="AB4285"/>
      <c r="AC4285"/>
      <c r="AD4285"/>
      <c r="AE4285"/>
    </row>
    <row r="4286" spans="27:31" ht="14.4">
      <c r="AA4286"/>
      <c r="AB4286"/>
      <c r="AC4286"/>
      <c r="AD4286"/>
      <c r="AE4286"/>
    </row>
    <row r="4287" spans="27:31" ht="14.4">
      <c r="AA4287"/>
      <c r="AB4287"/>
      <c r="AC4287"/>
      <c r="AD4287"/>
      <c r="AE4287"/>
    </row>
    <row r="4288" spans="27:31" ht="14.4">
      <c r="AA4288"/>
      <c r="AB4288"/>
      <c r="AC4288"/>
      <c r="AD4288"/>
      <c r="AE4288"/>
    </row>
    <row r="4289" spans="27:31" ht="14.4">
      <c r="AA4289"/>
      <c r="AB4289"/>
      <c r="AC4289"/>
      <c r="AD4289"/>
      <c r="AE4289"/>
    </row>
    <row r="4290" spans="27:31" ht="14.4">
      <c r="AA4290"/>
      <c r="AB4290"/>
      <c r="AC4290"/>
      <c r="AD4290"/>
      <c r="AE4290"/>
    </row>
    <row r="4291" spans="27:31" ht="14.4">
      <c r="AA4291"/>
      <c r="AB4291"/>
      <c r="AC4291"/>
      <c r="AD4291"/>
      <c r="AE4291"/>
    </row>
    <row r="4292" spans="27:31" ht="14.4">
      <c r="AA4292"/>
      <c r="AB4292"/>
      <c r="AC4292"/>
      <c r="AD4292"/>
      <c r="AE4292"/>
    </row>
    <row r="4293" spans="27:31" ht="14.4">
      <c r="AA4293"/>
      <c r="AB4293"/>
      <c r="AC4293"/>
      <c r="AD4293"/>
      <c r="AE4293"/>
    </row>
    <row r="4294" spans="27:31" ht="14.4">
      <c r="AA4294"/>
      <c r="AB4294"/>
      <c r="AC4294"/>
      <c r="AD4294"/>
      <c r="AE4294"/>
    </row>
    <row r="4295" spans="27:31" ht="14.4">
      <c r="AA4295"/>
      <c r="AB4295"/>
      <c r="AC4295"/>
      <c r="AD4295"/>
      <c r="AE4295"/>
    </row>
    <row r="4296" spans="27:31" ht="14.4">
      <c r="AA4296"/>
      <c r="AB4296"/>
      <c r="AC4296"/>
      <c r="AD4296"/>
      <c r="AE4296"/>
    </row>
    <row r="4297" spans="27:31" ht="14.4">
      <c r="AA4297"/>
      <c r="AB4297"/>
      <c r="AC4297"/>
      <c r="AD4297"/>
      <c r="AE4297"/>
    </row>
    <row r="4298" spans="27:31" ht="14.4">
      <c r="AA4298"/>
      <c r="AB4298"/>
      <c r="AC4298"/>
      <c r="AD4298"/>
      <c r="AE4298"/>
    </row>
    <row r="4299" spans="27:31" ht="14.4">
      <c r="AA4299"/>
      <c r="AB4299"/>
      <c r="AC4299"/>
      <c r="AD4299"/>
      <c r="AE4299"/>
    </row>
    <row r="4300" spans="27:31" ht="14.4">
      <c r="AA4300"/>
      <c r="AB4300"/>
      <c r="AC4300"/>
      <c r="AD4300"/>
      <c r="AE4300"/>
    </row>
    <row r="4301" spans="27:31" ht="14.4">
      <c r="AA4301"/>
      <c r="AB4301"/>
      <c r="AC4301"/>
      <c r="AD4301"/>
      <c r="AE4301"/>
    </row>
    <row r="4302" spans="27:31" ht="14.4">
      <c r="AA4302"/>
      <c r="AB4302"/>
      <c r="AC4302"/>
      <c r="AD4302"/>
      <c r="AE4302"/>
    </row>
    <row r="4303" spans="27:31" ht="14.4">
      <c r="AA4303"/>
      <c r="AB4303"/>
      <c r="AC4303"/>
      <c r="AD4303"/>
      <c r="AE4303"/>
    </row>
    <row r="4304" spans="27:31" ht="14.4">
      <c r="AA4304"/>
      <c r="AB4304"/>
      <c r="AC4304"/>
      <c r="AD4304"/>
      <c r="AE4304"/>
    </row>
    <row r="4305" spans="27:31" ht="14.4">
      <c r="AA4305"/>
      <c r="AB4305"/>
      <c r="AC4305"/>
      <c r="AD4305"/>
      <c r="AE4305"/>
    </row>
    <row r="4306" spans="27:31" ht="14.4">
      <c r="AA4306"/>
      <c r="AB4306"/>
      <c r="AC4306"/>
      <c r="AD4306"/>
      <c r="AE4306"/>
    </row>
    <row r="4307" spans="27:31" ht="14.4">
      <c r="AA4307"/>
      <c r="AB4307"/>
      <c r="AC4307"/>
      <c r="AD4307"/>
      <c r="AE4307"/>
    </row>
    <row r="4308" spans="27:31" ht="14.4">
      <c r="AA4308"/>
      <c r="AB4308"/>
      <c r="AC4308"/>
      <c r="AD4308"/>
      <c r="AE4308"/>
    </row>
    <row r="4309" spans="27:31" ht="14.4">
      <c r="AA4309"/>
      <c r="AB4309"/>
      <c r="AC4309"/>
      <c r="AD4309"/>
      <c r="AE4309"/>
    </row>
    <row r="4310" spans="27:31" ht="14.4">
      <c r="AA4310"/>
      <c r="AB4310"/>
      <c r="AC4310"/>
      <c r="AD4310"/>
      <c r="AE4310"/>
    </row>
    <row r="4311" spans="27:31" ht="14.4">
      <c r="AA4311"/>
      <c r="AB4311"/>
      <c r="AC4311"/>
      <c r="AD4311"/>
      <c r="AE4311"/>
    </row>
    <row r="4312" spans="27:31" ht="14.4">
      <c r="AA4312"/>
      <c r="AB4312"/>
      <c r="AC4312"/>
      <c r="AD4312"/>
      <c r="AE4312"/>
    </row>
    <row r="4313" spans="27:31" ht="14.4">
      <c r="AA4313"/>
      <c r="AB4313"/>
      <c r="AC4313"/>
      <c r="AD4313"/>
      <c r="AE4313"/>
    </row>
    <row r="4314" spans="27:31" ht="14.4">
      <c r="AA4314"/>
      <c r="AB4314"/>
      <c r="AC4314"/>
      <c r="AD4314"/>
      <c r="AE4314"/>
    </row>
    <row r="4315" spans="27:31" ht="14.4">
      <c r="AA4315"/>
      <c r="AB4315"/>
      <c r="AC4315"/>
      <c r="AD4315"/>
      <c r="AE4315"/>
    </row>
    <row r="4316" spans="27:31" ht="14.4">
      <c r="AA4316"/>
      <c r="AB4316"/>
      <c r="AC4316"/>
      <c r="AD4316"/>
      <c r="AE4316"/>
    </row>
    <row r="4317" spans="27:31" ht="14.4">
      <c r="AA4317"/>
      <c r="AB4317"/>
      <c r="AC4317"/>
      <c r="AD4317"/>
      <c r="AE4317"/>
    </row>
    <row r="4318" spans="27:31" ht="14.4">
      <c r="AA4318"/>
      <c r="AB4318"/>
      <c r="AC4318"/>
      <c r="AD4318"/>
      <c r="AE4318"/>
    </row>
    <row r="4319" spans="27:31" ht="14.4">
      <c r="AA4319"/>
      <c r="AB4319"/>
      <c r="AC4319"/>
      <c r="AD4319"/>
      <c r="AE4319"/>
    </row>
    <row r="4320" spans="27:31" ht="14.4">
      <c r="AA4320"/>
      <c r="AB4320"/>
      <c r="AC4320"/>
      <c r="AD4320"/>
      <c r="AE4320"/>
    </row>
    <row r="4321" spans="27:31" ht="14.4">
      <c r="AA4321"/>
      <c r="AB4321"/>
      <c r="AC4321"/>
      <c r="AD4321"/>
      <c r="AE4321"/>
    </row>
    <row r="4322" spans="27:31" ht="14.4">
      <c r="AA4322"/>
      <c r="AB4322"/>
      <c r="AC4322"/>
      <c r="AD4322"/>
      <c r="AE4322"/>
    </row>
    <row r="4323" spans="27:31" ht="14.4">
      <c r="AA4323"/>
      <c r="AB4323"/>
      <c r="AC4323"/>
      <c r="AD4323"/>
      <c r="AE4323"/>
    </row>
    <row r="4324" spans="27:31" ht="14.4">
      <c r="AA4324"/>
      <c r="AB4324"/>
      <c r="AC4324"/>
      <c r="AD4324"/>
      <c r="AE4324"/>
    </row>
    <row r="4325" spans="27:31" ht="14.4">
      <c r="AA4325"/>
      <c r="AB4325"/>
      <c r="AC4325"/>
      <c r="AD4325"/>
      <c r="AE4325"/>
    </row>
    <row r="4326" spans="27:31" ht="14.4">
      <c r="AA4326"/>
      <c r="AB4326"/>
      <c r="AC4326"/>
      <c r="AD4326"/>
      <c r="AE4326"/>
    </row>
    <row r="4327" spans="27:31" ht="14.4">
      <c r="AA4327"/>
      <c r="AB4327"/>
      <c r="AC4327"/>
      <c r="AD4327"/>
      <c r="AE4327"/>
    </row>
    <row r="4328" spans="27:31" ht="14.4">
      <c r="AA4328"/>
      <c r="AB4328"/>
      <c r="AC4328"/>
      <c r="AD4328"/>
      <c r="AE4328"/>
    </row>
    <row r="4329" spans="27:31" ht="14.4">
      <c r="AA4329"/>
      <c r="AB4329"/>
      <c r="AC4329"/>
      <c r="AD4329"/>
      <c r="AE4329"/>
    </row>
    <row r="4330" spans="27:31" ht="14.4">
      <c r="AA4330"/>
      <c r="AB4330"/>
      <c r="AC4330"/>
      <c r="AD4330"/>
      <c r="AE4330"/>
    </row>
    <row r="4331" spans="27:31" ht="14.4">
      <c r="AA4331"/>
      <c r="AB4331"/>
      <c r="AC4331"/>
      <c r="AD4331"/>
      <c r="AE4331"/>
    </row>
    <row r="4332" spans="27:31" ht="14.4">
      <c r="AA4332"/>
      <c r="AB4332"/>
      <c r="AC4332"/>
      <c r="AD4332"/>
      <c r="AE4332"/>
    </row>
    <row r="4333" spans="27:31" ht="14.4">
      <c r="AA4333"/>
      <c r="AB4333"/>
      <c r="AC4333"/>
      <c r="AD4333"/>
      <c r="AE4333"/>
    </row>
    <row r="4334" spans="27:31" ht="14.4">
      <c r="AA4334"/>
      <c r="AB4334"/>
      <c r="AC4334"/>
      <c r="AD4334"/>
      <c r="AE4334"/>
    </row>
    <row r="4335" spans="27:31" ht="14.4">
      <c r="AA4335"/>
      <c r="AB4335"/>
      <c r="AC4335"/>
      <c r="AD4335"/>
      <c r="AE4335"/>
    </row>
    <row r="4336" spans="27:31" ht="14.4">
      <c r="AA4336"/>
      <c r="AB4336"/>
      <c r="AC4336"/>
      <c r="AD4336"/>
      <c r="AE4336"/>
    </row>
    <row r="4337" spans="27:31" ht="14.4">
      <c r="AA4337"/>
      <c r="AB4337"/>
      <c r="AC4337"/>
      <c r="AD4337"/>
      <c r="AE4337"/>
    </row>
    <row r="4338" spans="27:31" ht="14.4">
      <c r="AA4338"/>
      <c r="AB4338"/>
      <c r="AC4338"/>
      <c r="AD4338"/>
      <c r="AE4338"/>
    </row>
    <row r="4339" spans="27:31" ht="14.4">
      <c r="AA4339"/>
      <c r="AB4339"/>
      <c r="AC4339"/>
      <c r="AD4339"/>
      <c r="AE4339"/>
    </row>
    <row r="4340" spans="27:31" ht="14.4">
      <c r="AA4340"/>
      <c r="AB4340"/>
      <c r="AC4340"/>
      <c r="AD4340"/>
      <c r="AE4340"/>
    </row>
    <row r="4341" spans="27:31" ht="14.4">
      <c r="AA4341"/>
      <c r="AB4341"/>
      <c r="AC4341"/>
      <c r="AD4341"/>
      <c r="AE4341"/>
    </row>
    <row r="4342" spans="27:31" ht="14.4">
      <c r="AA4342"/>
      <c r="AB4342"/>
      <c r="AC4342"/>
      <c r="AD4342"/>
      <c r="AE4342"/>
    </row>
    <row r="4343" spans="27:31" ht="14.4">
      <c r="AA4343"/>
      <c r="AB4343"/>
      <c r="AC4343"/>
      <c r="AD4343"/>
      <c r="AE4343"/>
    </row>
    <row r="4344" spans="27:31" ht="14.4">
      <c r="AA4344"/>
      <c r="AB4344"/>
      <c r="AC4344"/>
      <c r="AD4344"/>
      <c r="AE4344"/>
    </row>
    <row r="4345" spans="27:31" ht="14.4">
      <c r="AA4345"/>
      <c r="AB4345"/>
      <c r="AC4345"/>
      <c r="AD4345"/>
      <c r="AE4345"/>
    </row>
    <row r="4346" spans="27:31" ht="14.4">
      <c r="AA4346"/>
      <c r="AB4346"/>
      <c r="AC4346"/>
      <c r="AD4346"/>
      <c r="AE4346"/>
    </row>
    <row r="4347" spans="27:31" ht="14.4">
      <c r="AA4347"/>
      <c r="AB4347"/>
      <c r="AC4347"/>
      <c r="AD4347"/>
      <c r="AE4347"/>
    </row>
    <row r="4348" spans="27:31" ht="14.4">
      <c r="AA4348"/>
      <c r="AB4348"/>
      <c r="AC4348"/>
      <c r="AD4348"/>
      <c r="AE4348"/>
    </row>
    <row r="4349" spans="27:31" ht="14.4">
      <c r="AA4349"/>
      <c r="AB4349"/>
      <c r="AC4349"/>
      <c r="AD4349"/>
      <c r="AE4349"/>
    </row>
    <row r="4350" spans="27:31" ht="14.4">
      <c r="AA4350"/>
      <c r="AB4350"/>
      <c r="AC4350"/>
      <c r="AD4350"/>
      <c r="AE4350"/>
    </row>
    <row r="4351" spans="27:31" ht="14.4">
      <c r="AA4351"/>
      <c r="AB4351"/>
      <c r="AC4351"/>
      <c r="AD4351"/>
      <c r="AE4351"/>
    </row>
    <row r="4352" spans="27:31" ht="14.4">
      <c r="AA4352"/>
      <c r="AB4352"/>
      <c r="AC4352"/>
      <c r="AD4352"/>
      <c r="AE4352"/>
    </row>
    <row r="4353" spans="27:31" ht="14.4">
      <c r="AA4353"/>
      <c r="AB4353"/>
      <c r="AC4353"/>
      <c r="AD4353"/>
      <c r="AE4353"/>
    </row>
    <row r="4354" spans="27:31" ht="14.4">
      <c r="AA4354"/>
      <c r="AB4354"/>
      <c r="AC4354"/>
      <c r="AD4354"/>
      <c r="AE4354"/>
    </row>
    <row r="4355" spans="27:31" ht="14.4">
      <c r="AA4355"/>
      <c r="AB4355"/>
      <c r="AC4355"/>
      <c r="AD4355"/>
      <c r="AE4355"/>
    </row>
    <row r="4356" spans="27:31" ht="14.4">
      <c r="AA4356"/>
      <c r="AB4356"/>
      <c r="AC4356"/>
      <c r="AD4356"/>
      <c r="AE4356"/>
    </row>
    <row r="4357" spans="27:31" ht="14.4">
      <c r="AA4357"/>
      <c r="AB4357"/>
      <c r="AC4357"/>
      <c r="AD4357"/>
      <c r="AE4357"/>
    </row>
    <row r="4358" spans="27:31" ht="14.4">
      <c r="AA4358"/>
      <c r="AB4358"/>
      <c r="AC4358"/>
      <c r="AD4358"/>
      <c r="AE4358"/>
    </row>
    <row r="4359" spans="27:31" ht="14.4">
      <c r="AA4359"/>
      <c r="AB4359"/>
      <c r="AC4359"/>
      <c r="AD4359"/>
      <c r="AE4359"/>
    </row>
    <row r="4360" spans="27:31" ht="14.4">
      <c r="AA4360"/>
      <c r="AB4360"/>
      <c r="AC4360"/>
      <c r="AD4360"/>
      <c r="AE4360"/>
    </row>
    <row r="4361" spans="27:31" ht="14.4">
      <c r="AA4361"/>
      <c r="AB4361"/>
      <c r="AC4361"/>
      <c r="AD4361"/>
      <c r="AE4361"/>
    </row>
    <row r="4362" spans="27:31" ht="14.4">
      <c r="AA4362"/>
      <c r="AB4362"/>
      <c r="AC4362"/>
      <c r="AD4362"/>
      <c r="AE4362"/>
    </row>
    <row r="4363" spans="27:31" ht="14.4">
      <c r="AA4363"/>
      <c r="AB4363"/>
      <c r="AC4363"/>
      <c r="AD4363"/>
      <c r="AE4363"/>
    </row>
    <row r="4364" spans="27:31" ht="14.4">
      <c r="AA4364"/>
      <c r="AB4364"/>
      <c r="AC4364"/>
      <c r="AD4364"/>
      <c r="AE4364"/>
    </row>
    <row r="4365" spans="27:31" ht="14.4">
      <c r="AA4365"/>
      <c r="AB4365"/>
      <c r="AC4365"/>
      <c r="AD4365"/>
      <c r="AE4365"/>
    </row>
    <row r="4366" spans="27:31" ht="14.4">
      <c r="AA4366"/>
      <c r="AB4366"/>
      <c r="AC4366"/>
      <c r="AD4366"/>
      <c r="AE4366"/>
    </row>
    <row r="4367" spans="27:31" ht="14.4">
      <c r="AA4367"/>
      <c r="AB4367"/>
      <c r="AC4367"/>
      <c r="AD4367"/>
      <c r="AE4367"/>
    </row>
    <row r="4368" spans="27:31" ht="14.4">
      <c r="AA4368"/>
      <c r="AB4368"/>
      <c r="AC4368"/>
      <c r="AD4368"/>
      <c r="AE4368"/>
    </row>
    <row r="4369" spans="27:31" ht="14.4">
      <c r="AA4369"/>
      <c r="AB4369"/>
      <c r="AC4369"/>
      <c r="AD4369"/>
      <c r="AE4369"/>
    </row>
    <row r="4370" spans="27:31" ht="14.4">
      <c r="AA4370"/>
      <c r="AB4370"/>
      <c r="AC4370"/>
      <c r="AD4370"/>
      <c r="AE4370"/>
    </row>
    <row r="4371" spans="27:31" ht="14.4">
      <c r="AA4371"/>
      <c r="AB4371"/>
      <c r="AC4371"/>
      <c r="AD4371"/>
      <c r="AE4371"/>
    </row>
    <row r="4372" spans="27:31" ht="14.4">
      <c r="AA4372"/>
      <c r="AB4372"/>
      <c r="AC4372"/>
      <c r="AD4372"/>
      <c r="AE4372"/>
    </row>
    <row r="4373" spans="27:31" ht="14.4">
      <c r="AA4373"/>
      <c r="AB4373"/>
      <c r="AC4373"/>
      <c r="AD4373"/>
      <c r="AE4373"/>
    </row>
    <row r="4374" spans="27:31" ht="14.4">
      <c r="AA4374"/>
      <c r="AB4374"/>
      <c r="AC4374"/>
      <c r="AD4374"/>
      <c r="AE4374"/>
    </row>
    <row r="4375" spans="27:31" ht="14.4">
      <c r="AA4375"/>
      <c r="AB4375"/>
      <c r="AC4375"/>
      <c r="AD4375"/>
      <c r="AE4375"/>
    </row>
    <row r="4376" spans="27:31" ht="14.4">
      <c r="AA4376"/>
      <c r="AB4376"/>
      <c r="AC4376"/>
      <c r="AD4376"/>
      <c r="AE4376"/>
    </row>
    <row r="4377" spans="27:31" ht="14.4">
      <c r="AA4377"/>
      <c r="AB4377"/>
      <c r="AC4377"/>
      <c r="AD4377"/>
      <c r="AE4377"/>
    </row>
    <row r="4378" spans="27:31" ht="14.4">
      <c r="AA4378"/>
      <c r="AB4378"/>
      <c r="AC4378"/>
      <c r="AD4378"/>
      <c r="AE4378"/>
    </row>
    <row r="4379" spans="27:31" ht="14.4">
      <c r="AA4379"/>
      <c r="AB4379"/>
      <c r="AC4379"/>
      <c r="AD4379"/>
      <c r="AE4379"/>
    </row>
    <row r="4380" spans="27:31" ht="14.4">
      <c r="AA4380"/>
      <c r="AB4380"/>
      <c r="AC4380"/>
      <c r="AD4380"/>
      <c r="AE4380"/>
    </row>
    <row r="4381" spans="27:31" ht="14.4">
      <c r="AA4381"/>
      <c r="AB4381"/>
      <c r="AC4381"/>
      <c r="AD4381"/>
      <c r="AE4381"/>
    </row>
    <row r="4382" spans="27:31" ht="14.4">
      <c r="AA4382"/>
      <c r="AB4382"/>
      <c r="AC4382"/>
      <c r="AD4382"/>
      <c r="AE4382"/>
    </row>
    <row r="4383" spans="27:31" ht="14.4">
      <c r="AA4383"/>
      <c r="AB4383"/>
      <c r="AC4383"/>
      <c r="AD4383"/>
      <c r="AE4383"/>
    </row>
    <row r="4384" spans="27:31" ht="14.4">
      <c r="AA4384"/>
      <c r="AB4384"/>
      <c r="AC4384"/>
      <c r="AD4384"/>
      <c r="AE4384"/>
    </row>
    <row r="4385" spans="27:31" ht="14.4">
      <c r="AA4385"/>
      <c r="AB4385"/>
      <c r="AC4385"/>
      <c r="AD4385"/>
      <c r="AE4385"/>
    </row>
    <row r="4386" spans="27:31" ht="14.4">
      <c r="AA4386"/>
      <c r="AB4386"/>
      <c r="AC4386"/>
      <c r="AD4386"/>
      <c r="AE4386"/>
    </row>
    <row r="4387" spans="27:31" ht="14.4">
      <c r="AA4387"/>
      <c r="AB4387"/>
      <c r="AC4387"/>
      <c r="AD4387"/>
      <c r="AE4387"/>
    </row>
    <row r="4388" spans="27:31" ht="14.4">
      <c r="AA4388"/>
      <c r="AB4388"/>
      <c r="AC4388"/>
      <c r="AD4388"/>
      <c r="AE4388"/>
    </row>
    <row r="4389" spans="27:31" ht="14.4">
      <c r="AA4389"/>
      <c r="AB4389"/>
      <c r="AC4389"/>
      <c r="AD4389"/>
      <c r="AE4389"/>
    </row>
    <row r="4390" spans="27:31" ht="14.4">
      <c r="AA4390"/>
      <c r="AB4390"/>
      <c r="AC4390"/>
      <c r="AD4390"/>
      <c r="AE4390"/>
    </row>
    <row r="4391" spans="27:31" ht="14.4">
      <c r="AA4391"/>
      <c r="AB4391"/>
      <c r="AC4391"/>
      <c r="AD4391"/>
      <c r="AE4391"/>
    </row>
    <row r="4392" spans="27:31" ht="14.4">
      <c r="AA4392"/>
      <c r="AB4392"/>
      <c r="AC4392"/>
      <c r="AD4392"/>
      <c r="AE4392"/>
    </row>
    <row r="4393" spans="27:31" ht="14.4">
      <c r="AA4393"/>
      <c r="AB4393"/>
      <c r="AC4393"/>
      <c r="AD4393"/>
      <c r="AE4393"/>
    </row>
    <row r="4394" spans="27:31" ht="14.4">
      <c r="AA4394"/>
      <c r="AB4394"/>
      <c r="AC4394"/>
      <c r="AD4394"/>
      <c r="AE4394"/>
    </row>
    <row r="4395" spans="27:31" ht="14.4">
      <c r="AA4395"/>
      <c r="AB4395"/>
      <c r="AC4395"/>
      <c r="AD4395"/>
      <c r="AE4395"/>
    </row>
    <row r="4396" spans="27:31" ht="14.4">
      <c r="AA4396"/>
      <c r="AB4396"/>
      <c r="AC4396"/>
      <c r="AD4396"/>
      <c r="AE4396"/>
    </row>
    <row r="4397" spans="27:31" ht="14.4">
      <c r="AA4397"/>
      <c r="AB4397"/>
      <c r="AC4397"/>
      <c r="AD4397"/>
      <c r="AE4397"/>
    </row>
    <row r="4398" spans="27:31" ht="14.4">
      <c r="AA4398"/>
      <c r="AB4398"/>
      <c r="AC4398"/>
      <c r="AD4398"/>
      <c r="AE4398"/>
    </row>
    <row r="4399" spans="27:31" ht="14.4">
      <c r="AA4399"/>
      <c r="AB4399"/>
      <c r="AC4399"/>
      <c r="AD4399"/>
      <c r="AE4399"/>
    </row>
    <row r="4400" spans="27:31" ht="14.4">
      <c r="AA4400"/>
      <c r="AB4400"/>
      <c r="AC4400"/>
      <c r="AD4400"/>
      <c r="AE4400"/>
    </row>
    <row r="4401" spans="27:31" ht="14.4">
      <c r="AA4401"/>
      <c r="AB4401"/>
      <c r="AC4401"/>
      <c r="AD4401"/>
      <c r="AE4401"/>
    </row>
    <row r="4402" spans="27:31" ht="14.4">
      <c r="AA4402"/>
      <c r="AB4402"/>
      <c r="AC4402"/>
      <c r="AD4402"/>
      <c r="AE4402"/>
    </row>
    <row r="4403" spans="27:31" ht="14.4">
      <c r="AA4403"/>
      <c r="AB4403"/>
      <c r="AC4403"/>
      <c r="AD4403"/>
      <c r="AE4403"/>
    </row>
    <row r="4404" spans="27:31" ht="14.4">
      <c r="AA4404"/>
      <c r="AB4404"/>
      <c r="AC4404"/>
      <c r="AD4404"/>
      <c r="AE4404"/>
    </row>
    <row r="4405" spans="27:31" ht="14.4">
      <c r="AA4405"/>
      <c r="AB4405"/>
      <c r="AC4405"/>
      <c r="AD4405"/>
      <c r="AE4405"/>
    </row>
    <row r="4406" spans="27:31" ht="14.4">
      <c r="AA4406"/>
      <c r="AB4406"/>
      <c r="AC4406"/>
      <c r="AD4406"/>
      <c r="AE4406"/>
    </row>
    <row r="4407" spans="27:31" ht="14.4">
      <c r="AA4407"/>
      <c r="AB4407"/>
      <c r="AC4407"/>
      <c r="AD4407"/>
      <c r="AE4407"/>
    </row>
    <row r="4408" spans="27:31" ht="14.4">
      <c r="AA4408"/>
      <c r="AB4408"/>
      <c r="AC4408"/>
      <c r="AD4408"/>
      <c r="AE4408"/>
    </row>
    <row r="4409" spans="27:31" ht="14.4">
      <c r="AA4409"/>
      <c r="AB4409"/>
      <c r="AC4409"/>
      <c r="AD4409"/>
      <c r="AE4409"/>
    </row>
    <row r="4410" spans="27:31" ht="14.4">
      <c r="AA4410"/>
      <c r="AB4410"/>
      <c r="AC4410"/>
      <c r="AD4410"/>
      <c r="AE4410"/>
    </row>
    <row r="4411" spans="27:31" ht="14.4">
      <c r="AA4411"/>
      <c r="AB4411"/>
      <c r="AC4411"/>
      <c r="AD4411"/>
      <c r="AE4411"/>
    </row>
    <row r="4412" spans="27:31" ht="14.4">
      <c r="AA4412"/>
      <c r="AB4412"/>
      <c r="AC4412"/>
      <c r="AD4412"/>
      <c r="AE4412"/>
    </row>
    <row r="4413" spans="27:31" ht="14.4">
      <c r="AA4413"/>
      <c r="AB4413"/>
      <c r="AC4413"/>
      <c r="AD4413"/>
      <c r="AE4413"/>
    </row>
    <row r="4414" spans="27:31" ht="14.4">
      <c r="AA4414"/>
      <c r="AB4414"/>
      <c r="AC4414"/>
      <c r="AD4414"/>
      <c r="AE4414"/>
    </row>
    <row r="4415" spans="27:31" ht="14.4">
      <c r="AA4415"/>
      <c r="AB4415"/>
      <c r="AC4415"/>
      <c r="AD4415"/>
      <c r="AE4415"/>
    </row>
    <row r="4416" spans="27:31" ht="14.4">
      <c r="AA4416"/>
      <c r="AB4416"/>
      <c r="AC4416"/>
      <c r="AD4416"/>
      <c r="AE4416"/>
    </row>
    <row r="4417" spans="27:31" ht="14.4">
      <c r="AA4417"/>
      <c r="AB4417"/>
      <c r="AC4417"/>
      <c r="AD4417"/>
      <c r="AE4417"/>
    </row>
    <row r="4418" spans="27:31" ht="14.4">
      <c r="AA4418"/>
      <c r="AB4418"/>
      <c r="AC4418"/>
      <c r="AD4418"/>
      <c r="AE4418"/>
    </row>
    <row r="4419" spans="27:31" ht="14.4">
      <c r="AA4419"/>
      <c r="AB4419"/>
      <c r="AC4419"/>
      <c r="AD4419"/>
      <c r="AE4419"/>
    </row>
    <row r="4420" spans="27:31" ht="14.4">
      <c r="AA4420"/>
      <c r="AB4420"/>
      <c r="AC4420"/>
      <c r="AD4420"/>
      <c r="AE4420"/>
    </row>
    <row r="4421" spans="27:31" ht="14.4">
      <c r="AA4421"/>
      <c r="AB4421"/>
      <c r="AC4421"/>
      <c r="AD4421"/>
      <c r="AE4421"/>
    </row>
    <row r="4422" spans="27:31" ht="14.4">
      <c r="AA4422"/>
      <c r="AB4422"/>
      <c r="AC4422"/>
      <c r="AD4422"/>
      <c r="AE4422"/>
    </row>
    <row r="4423" spans="27:31" ht="14.4">
      <c r="AA4423"/>
      <c r="AB4423"/>
      <c r="AC4423"/>
      <c r="AD4423"/>
      <c r="AE4423"/>
    </row>
    <row r="4424" spans="27:31" ht="14.4">
      <c r="AA4424"/>
      <c r="AB4424"/>
      <c r="AC4424"/>
      <c r="AD4424"/>
      <c r="AE4424"/>
    </row>
    <row r="4425" spans="27:31" ht="14.4">
      <c r="AA4425"/>
      <c r="AB4425"/>
      <c r="AC4425"/>
      <c r="AD4425"/>
      <c r="AE4425"/>
    </row>
    <row r="4426" spans="27:31" ht="14.4">
      <c r="AA4426"/>
      <c r="AB4426"/>
      <c r="AC4426"/>
      <c r="AD4426"/>
      <c r="AE4426"/>
    </row>
    <row r="4427" spans="27:31" ht="14.4">
      <c r="AA4427"/>
      <c r="AB4427"/>
      <c r="AC4427"/>
      <c r="AD4427"/>
      <c r="AE4427"/>
    </row>
    <row r="4428" spans="27:31" ht="14.4">
      <c r="AA4428"/>
      <c r="AB4428"/>
      <c r="AC4428"/>
      <c r="AD4428"/>
      <c r="AE4428"/>
    </row>
    <row r="4429" spans="27:31" ht="14.4">
      <c r="AA4429"/>
      <c r="AB4429"/>
      <c r="AC4429"/>
      <c r="AD4429"/>
      <c r="AE4429"/>
    </row>
    <row r="4430" spans="27:31" ht="14.4">
      <c r="AA4430"/>
      <c r="AB4430"/>
      <c r="AC4430"/>
      <c r="AD4430"/>
      <c r="AE4430"/>
    </row>
    <row r="4431" spans="27:31" ht="14.4">
      <c r="AA4431"/>
      <c r="AB4431"/>
      <c r="AC4431"/>
      <c r="AD4431"/>
      <c r="AE4431"/>
    </row>
    <row r="4432" spans="27:31" ht="14.4">
      <c r="AA4432"/>
      <c r="AB4432"/>
      <c r="AC4432"/>
      <c r="AD4432"/>
      <c r="AE4432"/>
    </row>
    <row r="4433" spans="27:31" ht="14.4">
      <c r="AA4433"/>
      <c r="AB4433"/>
      <c r="AC4433"/>
      <c r="AD4433"/>
      <c r="AE4433"/>
    </row>
    <row r="4434" spans="27:31" ht="14.4">
      <c r="AA4434"/>
      <c r="AB4434"/>
      <c r="AC4434"/>
      <c r="AD4434"/>
      <c r="AE4434"/>
    </row>
    <row r="4435" spans="27:31" ht="14.4">
      <c r="AA4435"/>
      <c r="AB4435"/>
      <c r="AC4435"/>
      <c r="AD4435"/>
      <c r="AE4435"/>
    </row>
    <row r="4436" spans="27:31" ht="14.4">
      <c r="AA4436"/>
      <c r="AB4436"/>
      <c r="AC4436"/>
      <c r="AD4436"/>
      <c r="AE4436"/>
    </row>
    <row r="4437" spans="27:31" ht="14.4">
      <c r="AA4437"/>
      <c r="AB4437"/>
      <c r="AC4437"/>
      <c r="AD4437"/>
      <c r="AE4437"/>
    </row>
    <row r="4438" spans="27:31" ht="14.4">
      <c r="AA4438"/>
      <c r="AB4438"/>
      <c r="AC4438"/>
      <c r="AD4438"/>
      <c r="AE4438"/>
    </row>
    <row r="4439" spans="27:31" ht="14.4">
      <c r="AA4439"/>
      <c r="AB4439"/>
      <c r="AC4439"/>
      <c r="AD4439"/>
      <c r="AE4439"/>
    </row>
    <row r="4440" spans="27:31" ht="14.4">
      <c r="AA4440"/>
      <c r="AB4440"/>
      <c r="AC4440"/>
      <c r="AD4440"/>
      <c r="AE4440"/>
    </row>
    <row r="4441" spans="27:31" ht="14.4">
      <c r="AA4441"/>
      <c r="AB4441"/>
      <c r="AC4441"/>
      <c r="AD4441"/>
      <c r="AE4441"/>
    </row>
    <row r="4442" spans="27:31" ht="14.4">
      <c r="AA4442"/>
      <c r="AB4442"/>
      <c r="AC4442"/>
      <c r="AD4442"/>
      <c r="AE4442"/>
    </row>
    <row r="4443" spans="27:31" ht="14.4">
      <c r="AA4443"/>
      <c r="AB4443"/>
      <c r="AC4443"/>
      <c r="AD4443"/>
      <c r="AE4443"/>
    </row>
    <row r="4444" spans="27:31" ht="14.4">
      <c r="AA4444"/>
      <c r="AB4444"/>
      <c r="AC4444"/>
      <c r="AD4444"/>
      <c r="AE4444"/>
    </row>
    <row r="4445" spans="27:31" ht="14.4">
      <c r="AA4445"/>
      <c r="AB4445"/>
      <c r="AC4445"/>
      <c r="AD4445"/>
      <c r="AE4445"/>
    </row>
    <row r="4446" spans="27:31" ht="14.4">
      <c r="AA4446"/>
      <c r="AB4446"/>
      <c r="AC4446"/>
      <c r="AD4446"/>
      <c r="AE4446"/>
    </row>
    <row r="4447" spans="27:31" ht="14.4">
      <c r="AA4447"/>
      <c r="AB4447"/>
      <c r="AC4447"/>
      <c r="AD4447"/>
      <c r="AE4447"/>
    </row>
    <row r="4448" spans="27:31" ht="14.4">
      <c r="AA4448"/>
      <c r="AB4448"/>
      <c r="AC4448"/>
      <c r="AD4448"/>
      <c r="AE4448"/>
    </row>
    <row r="4449" spans="27:31" ht="14.4">
      <c r="AA4449"/>
      <c r="AB4449"/>
      <c r="AC4449"/>
      <c r="AD4449"/>
      <c r="AE4449"/>
    </row>
    <row r="4450" spans="27:31" ht="14.4">
      <c r="AA4450"/>
      <c r="AB4450"/>
      <c r="AC4450"/>
      <c r="AD4450"/>
      <c r="AE4450"/>
    </row>
    <row r="4451" spans="27:31" ht="14.4">
      <c r="AA4451"/>
      <c r="AB4451"/>
      <c r="AC4451"/>
      <c r="AD4451"/>
      <c r="AE4451"/>
    </row>
    <row r="4452" spans="27:31" ht="14.4">
      <c r="AA4452"/>
      <c r="AB4452"/>
      <c r="AC4452"/>
      <c r="AD4452"/>
      <c r="AE4452"/>
    </row>
    <row r="4453" spans="27:31" ht="14.4">
      <c r="AA4453"/>
      <c r="AB4453"/>
      <c r="AC4453"/>
      <c r="AD4453"/>
      <c r="AE4453"/>
    </row>
    <row r="4454" spans="27:31" ht="14.4">
      <c r="AA4454"/>
      <c r="AB4454"/>
      <c r="AC4454"/>
      <c r="AD4454"/>
      <c r="AE4454"/>
    </row>
    <row r="4455" spans="27:31" ht="14.4">
      <c r="AA4455"/>
      <c r="AB4455"/>
      <c r="AC4455"/>
      <c r="AD4455"/>
      <c r="AE4455"/>
    </row>
    <row r="4456" spans="27:31" ht="14.4">
      <c r="AA4456"/>
      <c r="AB4456"/>
      <c r="AC4456"/>
      <c r="AD4456"/>
      <c r="AE4456"/>
    </row>
    <row r="4457" spans="27:31" ht="14.4">
      <c r="AA4457"/>
      <c r="AB4457"/>
      <c r="AC4457"/>
      <c r="AD4457"/>
      <c r="AE4457"/>
    </row>
    <row r="4458" spans="27:31" ht="14.4">
      <c r="AA4458"/>
      <c r="AB4458"/>
      <c r="AC4458"/>
      <c r="AD4458"/>
      <c r="AE4458"/>
    </row>
    <row r="4459" spans="27:31" ht="14.4">
      <c r="AA4459"/>
      <c r="AB4459"/>
      <c r="AC4459"/>
      <c r="AD4459"/>
      <c r="AE4459"/>
    </row>
    <row r="4460" spans="27:31" ht="14.4">
      <c r="AA4460"/>
      <c r="AB4460"/>
      <c r="AC4460"/>
      <c r="AD4460"/>
      <c r="AE4460"/>
    </row>
    <row r="4461" spans="27:31" ht="14.4">
      <c r="AA4461"/>
      <c r="AB4461"/>
      <c r="AC4461"/>
      <c r="AD4461"/>
      <c r="AE4461"/>
    </row>
    <row r="4462" spans="27:31" ht="14.4">
      <c r="AA4462"/>
      <c r="AB4462"/>
      <c r="AC4462"/>
      <c r="AD4462"/>
      <c r="AE4462"/>
    </row>
    <row r="4463" spans="27:31" ht="14.4">
      <c r="AA4463"/>
      <c r="AB4463"/>
      <c r="AC4463"/>
      <c r="AD4463"/>
      <c r="AE4463"/>
    </row>
    <row r="4464" spans="27:31" ht="14.4">
      <c r="AA4464"/>
      <c r="AB4464"/>
      <c r="AC4464"/>
      <c r="AD4464"/>
      <c r="AE4464"/>
    </row>
    <row r="4465" spans="27:31" ht="14.4">
      <c r="AA4465"/>
      <c r="AB4465"/>
      <c r="AC4465"/>
      <c r="AD4465"/>
      <c r="AE4465"/>
    </row>
    <row r="4466" spans="27:31" ht="14.4">
      <c r="AA4466"/>
      <c r="AB4466"/>
      <c r="AC4466"/>
      <c r="AD4466"/>
      <c r="AE4466"/>
    </row>
    <row r="4467" spans="27:31" ht="14.4">
      <c r="AA4467"/>
      <c r="AB4467"/>
      <c r="AC4467"/>
      <c r="AD4467"/>
      <c r="AE4467"/>
    </row>
    <row r="4468" spans="27:31" ht="14.4">
      <c r="AA4468"/>
      <c r="AB4468"/>
      <c r="AC4468"/>
      <c r="AD4468"/>
      <c r="AE4468"/>
    </row>
    <row r="4469" spans="27:31" ht="14.4">
      <c r="AA4469"/>
      <c r="AB4469"/>
      <c r="AC4469"/>
      <c r="AD4469"/>
      <c r="AE4469"/>
    </row>
    <row r="4470" spans="27:31" ht="14.4">
      <c r="AA4470"/>
      <c r="AB4470"/>
      <c r="AC4470"/>
      <c r="AD4470"/>
      <c r="AE4470"/>
    </row>
    <row r="4471" spans="27:31" ht="14.4">
      <c r="AA4471"/>
      <c r="AB4471"/>
      <c r="AC4471"/>
      <c r="AD4471"/>
      <c r="AE4471"/>
    </row>
    <row r="4472" spans="27:31" ht="14.4">
      <c r="AA4472"/>
      <c r="AB4472"/>
      <c r="AC4472"/>
      <c r="AD4472"/>
      <c r="AE4472"/>
    </row>
    <row r="4473" spans="27:31" ht="14.4">
      <c r="AA4473"/>
      <c r="AB4473"/>
      <c r="AC4473"/>
      <c r="AD4473"/>
      <c r="AE4473"/>
    </row>
    <row r="4474" spans="27:31" ht="14.4">
      <c r="AA4474"/>
      <c r="AB4474"/>
      <c r="AC4474"/>
      <c r="AD4474"/>
      <c r="AE4474"/>
    </row>
    <row r="4475" spans="27:31" ht="14.4">
      <c r="AA4475"/>
      <c r="AB4475"/>
      <c r="AC4475"/>
      <c r="AD4475"/>
      <c r="AE4475"/>
    </row>
    <row r="4476" spans="27:31" ht="14.4">
      <c r="AA4476"/>
      <c r="AB4476"/>
      <c r="AC4476"/>
      <c r="AD4476"/>
      <c r="AE4476"/>
    </row>
    <row r="4477" spans="27:31" ht="14.4">
      <c r="AA4477"/>
      <c r="AB4477"/>
      <c r="AC4477"/>
      <c r="AD4477"/>
      <c r="AE4477"/>
    </row>
    <row r="4478" spans="27:31" ht="14.4">
      <c r="AA4478"/>
      <c r="AB4478"/>
      <c r="AC4478"/>
      <c r="AD4478"/>
      <c r="AE4478"/>
    </row>
    <row r="4479" spans="27:31" ht="14.4">
      <c r="AA4479"/>
      <c r="AB4479"/>
      <c r="AC4479"/>
      <c r="AD4479"/>
      <c r="AE4479"/>
    </row>
    <row r="4480" spans="27:31" ht="14.4">
      <c r="AA4480"/>
      <c r="AB4480"/>
      <c r="AC4480"/>
      <c r="AD4480"/>
      <c r="AE4480"/>
    </row>
    <row r="4481" spans="27:31" ht="14.4">
      <c r="AA4481"/>
      <c r="AB4481"/>
      <c r="AC4481"/>
      <c r="AD4481"/>
      <c r="AE4481"/>
    </row>
    <row r="4482" spans="27:31" ht="14.4">
      <c r="AA4482"/>
      <c r="AB4482"/>
      <c r="AC4482"/>
      <c r="AD4482"/>
      <c r="AE4482"/>
    </row>
    <row r="4483" spans="27:31" ht="14.4">
      <c r="AA4483"/>
      <c r="AB4483"/>
      <c r="AC4483"/>
      <c r="AD4483"/>
      <c r="AE4483"/>
    </row>
    <row r="4484" spans="27:31" ht="14.4">
      <c r="AA4484"/>
      <c r="AB4484"/>
      <c r="AC4484"/>
      <c r="AD4484"/>
      <c r="AE4484"/>
    </row>
    <row r="4485" spans="27:31" ht="14.4">
      <c r="AA4485"/>
      <c r="AB4485"/>
      <c r="AC4485"/>
      <c r="AD4485"/>
      <c r="AE4485"/>
    </row>
    <row r="4486" spans="27:31" ht="14.4">
      <c r="AA4486"/>
      <c r="AB4486"/>
      <c r="AC4486"/>
      <c r="AD4486"/>
      <c r="AE4486"/>
    </row>
    <row r="4487" spans="27:31" ht="14.4">
      <c r="AA4487"/>
      <c r="AB4487"/>
      <c r="AC4487"/>
      <c r="AD4487"/>
      <c r="AE4487"/>
    </row>
    <row r="4488" spans="27:31" ht="14.4">
      <c r="AA4488"/>
      <c r="AB4488"/>
      <c r="AC4488"/>
      <c r="AD4488"/>
      <c r="AE4488"/>
    </row>
    <row r="4489" spans="27:31" ht="14.4">
      <c r="AA4489"/>
      <c r="AB4489"/>
      <c r="AC4489"/>
      <c r="AD4489"/>
      <c r="AE4489"/>
    </row>
    <row r="4490" spans="27:31" ht="14.4">
      <c r="AA4490"/>
      <c r="AB4490"/>
      <c r="AC4490"/>
      <c r="AD4490"/>
      <c r="AE4490"/>
    </row>
    <row r="4491" spans="27:31" ht="14.4">
      <c r="AA4491"/>
      <c r="AB4491"/>
      <c r="AC4491"/>
      <c r="AD4491"/>
      <c r="AE4491"/>
    </row>
    <row r="4492" spans="27:31" ht="14.4">
      <c r="AA4492"/>
      <c r="AB4492"/>
      <c r="AC4492"/>
      <c r="AD4492"/>
      <c r="AE4492"/>
    </row>
    <row r="4493" spans="27:31" ht="14.4">
      <c r="AA4493"/>
      <c r="AB4493"/>
      <c r="AC4493"/>
      <c r="AD4493"/>
      <c r="AE4493"/>
    </row>
    <row r="4494" spans="27:31" ht="14.4">
      <c r="AA4494"/>
      <c r="AB4494"/>
      <c r="AC4494"/>
      <c r="AD4494"/>
      <c r="AE4494"/>
    </row>
    <row r="4495" spans="27:31" ht="14.4">
      <c r="AA4495"/>
      <c r="AB4495"/>
      <c r="AC4495"/>
      <c r="AD4495"/>
      <c r="AE4495"/>
    </row>
    <row r="4496" spans="27:31" ht="14.4">
      <c r="AA4496"/>
      <c r="AB4496"/>
      <c r="AC4496"/>
      <c r="AD4496"/>
      <c r="AE4496"/>
    </row>
    <row r="4497" spans="27:31" ht="14.4">
      <c r="AA4497"/>
      <c r="AB4497"/>
      <c r="AC4497"/>
      <c r="AD4497"/>
      <c r="AE4497"/>
    </row>
    <row r="4498" spans="27:31" ht="14.4">
      <c r="AA4498"/>
      <c r="AB4498"/>
      <c r="AC4498"/>
      <c r="AD4498"/>
      <c r="AE4498"/>
    </row>
    <row r="4499" spans="27:31" ht="14.4">
      <c r="AA4499"/>
      <c r="AB4499"/>
      <c r="AC4499"/>
      <c r="AD4499"/>
      <c r="AE4499"/>
    </row>
    <row r="4500" spans="27:31" ht="14.4">
      <c r="AA4500"/>
      <c r="AB4500"/>
      <c r="AC4500"/>
      <c r="AD4500"/>
      <c r="AE4500"/>
    </row>
    <row r="4501" spans="27:31" ht="14.4">
      <c r="AA4501"/>
      <c r="AB4501"/>
      <c r="AC4501"/>
      <c r="AD4501"/>
      <c r="AE4501"/>
    </row>
    <row r="4502" spans="27:31" ht="14.4">
      <c r="AA4502"/>
      <c r="AB4502"/>
      <c r="AC4502"/>
      <c r="AD4502"/>
      <c r="AE4502"/>
    </row>
    <row r="4503" spans="27:31" ht="14.4">
      <c r="AA4503"/>
      <c r="AB4503"/>
      <c r="AC4503"/>
      <c r="AD4503"/>
      <c r="AE4503"/>
    </row>
    <row r="4504" spans="27:31" ht="14.4">
      <c r="AA4504"/>
      <c r="AB4504"/>
      <c r="AC4504"/>
      <c r="AD4504"/>
      <c r="AE4504"/>
    </row>
    <row r="4505" spans="27:31" ht="14.4">
      <c r="AA4505"/>
      <c r="AB4505"/>
      <c r="AC4505"/>
      <c r="AD4505"/>
      <c r="AE4505"/>
    </row>
    <row r="4506" spans="27:31" ht="14.4">
      <c r="AA4506"/>
      <c r="AB4506"/>
      <c r="AC4506"/>
      <c r="AD4506"/>
      <c r="AE4506"/>
    </row>
    <row r="4507" spans="27:31" ht="14.4">
      <c r="AA4507"/>
      <c r="AB4507"/>
      <c r="AC4507"/>
      <c r="AD4507"/>
      <c r="AE4507"/>
    </row>
    <row r="4508" spans="27:31" ht="14.4">
      <c r="AA4508"/>
      <c r="AB4508"/>
      <c r="AC4508"/>
      <c r="AD4508"/>
      <c r="AE4508"/>
    </row>
    <row r="4509" spans="27:31" ht="14.4">
      <c r="AA4509"/>
      <c r="AB4509"/>
      <c r="AC4509"/>
      <c r="AD4509"/>
      <c r="AE4509"/>
    </row>
    <row r="4510" spans="27:31" ht="14.4">
      <c r="AA4510"/>
      <c r="AB4510"/>
      <c r="AC4510"/>
      <c r="AD4510"/>
      <c r="AE4510"/>
    </row>
    <row r="4511" spans="27:31" ht="14.4">
      <c r="AA4511"/>
      <c r="AB4511"/>
      <c r="AC4511"/>
      <c r="AD4511"/>
      <c r="AE4511"/>
    </row>
    <row r="4512" spans="27:31" ht="14.4">
      <c r="AA4512"/>
      <c r="AB4512"/>
      <c r="AC4512"/>
      <c r="AD4512"/>
      <c r="AE4512"/>
    </row>
    <row r="4513" spans="27:31" ht="14.4">
      <c r="AA4513"/>
      <c r="AB4513"/>
      <c r="AC4513"/>
      <c r="AD4513"/>
      <c r="AE4513"/>
    </row>
    <row r="4514" spans="27:31" ht="14.4">
      <c r="AA4514"/>
      <c r="AB4514"/>
      <c r="AC4514"/>
      <c r="AD4514"/>
      <c r="AE4514"/>
    </row>
    <row r="4515" spans="27:31" ht="14.4">
      <c r="AA4515"/>
      <c r="AB4515"/>
      <c r="AC4515"/>
      <c r="AD4515"/>
      <c r="AE4515"/>
    </row>
    <row r="4516" spans="27:31" ht="14.4">
      <c r="AA4516"/>
      <c r="AB4516"/>
      <c r="AC4516"/>
      <c r="AD4516"/>
      <c r="AE4516"/>
    </row>
    <row r="4517" spans="27:31" ht="14.4">
      <c r="AA4517"/>
      <c r="AB4517"/>
      <c r="AC4517"/>
      <c r="AD4517"/>
      <c r="AE4517"/>
    </row>
    <row r="4518" spans="27:31" ht="14.4">
      <c r="AA4518"/>
      <c r="AB4518"/>
      <c r="AC4518"/>
      <c r="AD4518"/>
      <c r="AE4518"/>
    </row>
    <row r="4519" spans="27:31" ht="14.4">
      <c r="AA4519"/>
      <c r="AB4519"/>
      <c r="AC4519"/>
      <c r="AD4519"/>
      <c r="AE4519"/>
    </row>
    <row r="4520" spans="27:31" ht="14.4">
      <c r="AA4520"/>
      <c r="AB4520"/>
      <c r="AC4520"/>
      <c r="AD4520"/>
      <c r="AE4520"/>
    </row>
    <row r="4521" spans="27:31" ht="14.4">
      <c r="AA4521"/>
      <c r="AB4521"/>
      <c r="AC4521"/>
      <c r="AD4521"/>
      <c r="AE4521"/>
    </row>
    <row r="4522" spans="27:31" ht="14.4">
      <c r="AA4522"/>
      <c r="AB4522"/>
      <c r="AC4522"/>
      <c r="AD4522"/>
      <c r="AE4522"/>
    </row>
    <row r="4523" spans="27:31" ht="14.4">
      <c r="AA4523"/>
      <c r="AB4523"/>
      <c r="AC4523"/>
      <c r="AD4523"/>
      <c r="AE4523"/>
    </row>
    <row r="4524" spans="27:31" ht="14.4">
      <c r="AA4524"/>
      <c r="AB4524"/>
      <c r="AC4524"/>
      <c r="AD4524"/>
      <c r="AE4524"/>
    </row>
    <row r="4525" spans="27:31" ht="14.4">
      <c r="AA4525"/>
      <c r="AB4525"/>
      <c r="AC4525"/>
      <c r="AD4525"/>
      <c r="AE4525"/>
    </row>
    <row r="4526" spans="27:31" ht="14.4">
      <c r="AA4526"/>
      <c r="AB4526"/>
      <c r="AC4526"/>
      <c r="AD4526"/>
      <c r="AE4526"/>
    </row>
    <row r="4527" spans="27:31" ht="14.4">
      <c r="AA4527"/>
      <c r="AB4527"/>
      <c r="AC4527"/>
      <c r="AD4527"/>
      <c r="AE4527"/>
    </row>
    <row r="4528" spans="27:31" ht="14.4">
      <c r="AA4528"/>
      <c r="AB4528"/>
      <c r="AC4528"/>
      <c r="AD4528"/>
      <c r="AE4528"/>
    </row>
    <row r="4529" spans="27:31" ht="14.4">
      <c r="AA4529"/>
      <c r="AB4529"/>
      <c r="AC4529"/>
      <c r="AD4529"/>
      <c r="AE4529"/>
    </row>
    <row r="4530" spans="27:31" ht="14.4">
      <c r="AA4530"/>
      <c r="AB4530"/>
      <c r="AC4530"/>
      <c r="AD4530"/>
      <c r="AE4530"/>
    </row>
    <row r="4531" spans="27:31" ht="14.4">
      <c r="AA4531"/>
      <c r="AB4531"/>
      <c r="AC4531"/>
      <c r="AD4531"/>
      <c r="AE4531"/>
    </row>
    <row r="4532" spans="27:31" ht="14.4">
      <c r="AA4532"/>
      <c r="AB4532"/>
      <c r="AC4532"/>
      <c r="AD4532"/>
      <c r="AE4532"/>
    </row>
    <row r="4533" spans="27:31" ht="14.4">
      <c r="AA4533"/>
      <c r="AB4533"/>
      <c r="AC4533"/>
      <c r="AD4533"/>
      <c r="AE4533"/>
    </row>
    <row r="4534" spans="27:31" ht="14.4">
      <c r="AA4534"/>
      <c r="AB4534"/>
      <c r="AC4534"/>
      <c r="AD4534"/>
      <c r="AE4534"/>
    </row>
    <row r="4535" spans="27:31" ht="14.4">
      <c r="AA4535"/>
      <c r="AB4535"/>
      <c r="AC4535"/>
      <c r="AD4535"/>
      <c r="AE4535"/>
    </row>
    <row r="4536" spans="27:31" ht="14.4">
      <c r="AA4536"/>
      <c r="AB4536"/>
      <c r="AC4536"/>
      <c r="AD4536"/>
      <c r="AE4536"/>
    </row>
    <row r="4537" spans="27:31" ht="14.4">
      <c r="AA4537"/>
      <c r="AB4537"/>
      <c r="AC4537"/>
      <c r="AD4537"/>
      <c r="AE4537"/>
    </row>
    <row r="4538" spans="27:31" ht="14.4">
      <c r="AA4538"/>
      <c r="AB4538"/>
      <c r="AC4538"/>
      <c r="AD4538"/>
      <c r="AE4538"/>
    </row>
    <row r="4539" spans="27:31" ht="14.4">
      <c r="AA4539"/>
      <c r="AB4539"/>
      <c r="AC4539"/>
      <c r="AD4539"/>
      <c r="AE4539"/>
    </row>
    <row r="4540" spans="27:31" ht="14.4">
      <c r="AA4540"/>
      <c r="AB4540"/>
      <c r="AC4540"/>
      <c r="AD4540"/>
      <c r="AE4540"/>
    </row>
    <row r="4541" spans="27:31" ht="14.4">
      <c r="AA4541"/>
      <c r="AB4541"/>
      <c r="AC4541"/>
      <c r="AD4541"/>
      <c r="AE4541"/>
    </row>
    <row r="4542" spans="27:31" ht="14.4">
      <c r="AA4542"/>
      <c r="AB4542"/>
      <c r="AC4542"/>
      <c r="AD4542"/>
      <c r="AE4542"/>
    </row>
    <row r="4543" spans="27:31" ht="14.4">
      <c r="AA4543"/>
      <c r="AB4543"/>
      <c r="AC4543"/>
      <c r="AD4543"/>
      <c r="AE4543"/>
    </row>
    <row r="4544" spans="27:31" ht="14.4">
      <c r="AA4544"/>
      <c r="AB4544"/>
      <c r="AC4544"/>
      <c r="AD4544"/>
      <c r="AE4544"/>
    </row>
    <row r="4545" spans="27:31" ht="14.4">
      <c r="AA4545"/>
      <c r="AB4545"/>
      <c r="AC4545"/>
      <c r="AD4545"/>
      <c r="AE4545"/>
    </row>
    <row r="4546" spans="27:31" ht="14.4">
      <c r="AA4546"/>
      <c r="AB4546"/>
      <c r="AC4546"/>
      <c r="AD4546"/>
      <c r="AE4546"/>
    </row>
    <row r="4547" spans="27:31" ht="14.4">
      <c r="AA4547"/>
      <c r="AB4547"/>
      <c r="AC4547"/>
      <c r="AD4547"/>
      <c r="AE4547"/>
    </row>
    <row r="4548" spans="27:31" ht="14.4">
      <c r="AA4548"/>
      <c r="AB4548"/>
      <c r="AC4548"/>
      <c r="AD4548"/>
      <c r="AE4548"/>
    </row>
    <row r="4549" spans="27:31" ht="14.4">
      <c r="AA4549"/>
      <c r="AB4549"/>
      <c r="AC4549"/>
      <c r="AD4549"/>
      <c r="AE4549"/>
    </row>
    <row r="4550" spans="27:31" ht="14.4">
      <c r="AA4550"/>
      <c r="AB4550"/>
      <c r="AC4550"/>
      <c r="AD4550"/>
      <c r="AE4550"/>
    </row>
    <row r="4551" spans="27:31" ht="14.4">
      <c r="AA4551"/>
      <c r="AB4551"/>
      <c r="AC4551"/>
      <c r="AD4551"/>
      <c r="AE4551"/>
    </row>
    <row r="4552" spans="27:31" ht="14.4">
      <c r="AA4552"/>
      <c r="AB4552"/>
      <c r="AC4552"/>
      <c r="AD4552"/>
      <c r="AE4552"/>
    </row>
    <row r="4553" spans="27:31" ht="14.4">
      <c r="AA4553"/>
      <c r="AB4553"/>
      <c r="AC4553"/>
      <c r="AD4553"/>
      <c r="AE4553"/>
    </row>
    <row r="4554" spans="27:31" ht="14.4">
      <c r="AA4554"/>
      <c r="AB4554"/>
      <c r="AC4554"/>
      <c r="AD4554"/>
      <c r="AE4554"/>
    </row>
    <row r="4555" spans="27:31" ht="14.4">
      <c r="AA4555"/>
      <c r="AB4555"/>
      <c r="AC4555"/>
      <c r="AD4555"/>
      <c r="AE4555"/>
    </row>
    <row r="4556" spans="27:31" ht="14.4">
      <c r="AA4556"/>
      <c r="AB4556"/>
      <c r="AC4556"/>
      <c r="AD4556"/>
      <c r="AE4556"/>
    </row>
    <row r="4557" spans="27:31" ht="14.4">
      <c r="AA4557"/>
      <c r="AB4557"/>
      <c r="AC4557"/>
      <c r="AD4557"/>
      <c r="AE4557"/>
    </row>
    <row r="4558" spans="27:31" ht="14.4">
      <c r="AA4558"/>
      <c r="AB4558"/>
      <c r="AC4558"/>
      <c r="AD4558"/>
      <c r="AE4558"/>
    </row>
    <row r="4559" spans="27:31" ht="14.4">
      <c r="AA4559"/>
      <c r="AB4559"/>
      <c r="AC4559"/>
      <c r="AD4559"/>
      <c r="AE4559"/>
    </row>
    <row r="4560" spans="27:31" ht="14.4">
      <c r="AA4560"/>
      <c r="AB4560"/>
      <c r="AC4560"/>
      <c r="AD4560"/>
      <c r="AE4560"/>
    </row>
    <row r="4561" spans="27:31" ht="14.4">
      <c r="AA4561"/>
      <c r="AB4561"/>
      <c r="AC4561"/>
      <c r="AD4561"/>
      <c r="AE4561"/>
    </row>
    <row r="4562" spans="27:31" ht="14.4">
      <c r="AA4562"/>
      <c r="AB4562"/>
      <c r="AC4562"/>
      <c r="AD4562"/>
      <c r="AE4562"/>
    </row>
    <row r="4563" spans="27:31" ht="14.4">
      <c r="AA4563"/>
      <c r="AB4563"/>
      <c r="AC4563"/>
      <c r="AD4563"/>
      <c r="AE4563"/>
    </row>
    <row r="4564" spans="27:31" ht="14.4">
      <c r="AA4564"/>
      <c r="AB4564"/>
      <c r="AC4564"/>
      <c r="AD4564"/>
      <c r="AE4564"/>
    </row>
    <row r="4565" spans="27:31" ht="14.4">
      <c r="AA4565"/>
      <c r="AB4565"/>
      <c r="AC4565"/>
      <c r="AD4565"/>
      <c r="AE4565"/>
    </row>
    <row r="4566" spans="27:31" ht="14.4">
      <c r="AA4566"/>
      <c r="AB4566"/>
      <c r="AC4566"/>
      <c r="AD4566"/>
      <c r="AE4566"/>
    </row>
    <row r="4567" spans="27:31" ht="14.4">
      <c r="AA4567"/>
      <c r="AB4567"/>
      <c r="AC4567"/>
      <c r="AD4567"/>
      <c r="AE4567"/>
    </row>
    <row r="4568" spans="27:31" ht="14.4">
      <c r="AA4568"/>
      <c r="AB4568"/>
      <c r="AC4568"/>
      <c r="AD4568"/>
      <c r="AE4568"/>
    </row>
    <row r="4569" spans="27:31" ht="14.4">
      <c r="AA4569"/>
      <c r="AB4569"/>
      <c r="AC4569"/>
      <c r="AD4569"/>
      <c r="AE4569"/>
    </row>
    <row r="4570" spans="27:31" ht="14.4">
      <c r="AA4570"/>
      <c r="AB4570"/>
      <c r="AC4570"/>
      <c r="AD4570"/>
      <c r="AE4570"/>
    </row>
    <row r="4571" spans="27:31" ht="14.4">
      <c r="AA4571"/>
      <c r="AB4571"/>
      <c r="AC4571"/>
      <c r="AD4571"/>
      <c r="AE4571"/>
    </row>
    <row r="4572" spans="27:31" ht="14.4">
      <c r="AA4572"/>
      <c r="AB4572"/>
      <c r="AC4572"/>
      <c r="AD4572"/>
      <c r="AE4572"/>
    </row>
    <row r="4573" spans="27:31" ht="14.4">
      <c r="AA4573"/>
      <c r="AB4573"/>
      <c r="AC4573"/>
      <c r="AD4573"/>
      <c r="AE4573"/>
    </row>
    <row r="4574" spans="27:31" ht="14.4">
      <c r="AA4574"/>
      <c r="AB4574"/>
      <c r="AC4574"/>
      <c r="AD4574"/>
      <c r="AE4574"/>
    </row>
    <row r="4575" spans="27:31" ht="14.4">
      <c r="AA4575"/>
      <c r="AB4575"/>
      <c r="AC4575"/>
      <c r="AD4575"/>
      <c r="AE4575"/>
    </row>
    <row r="4576" spans="27:31" ht="14.4">
      <c r="AA4576"/>
      <c r="AB4576"/>
      <c r="AC4576"/>
      <c r="AD4576"/>
      <c r="AE4576"/>
    </row>
    <row r="4577" spans="27:31" ht="14.4">
      <c r="AA4577"/>
      <c r="AB4577"/>
      <c r="AC4577"/>
      <c r="AD4577"/>
      <c r="AE4577"/>
    </row>
    <row r="4578" spans="27:31" ht="14.4">
      <c r="AA4578"/>
      <c r="AB4578"/>
      <c r="AC4578"/>
      <c r="AD4578"/>
      <c r="AE4578"/>
    </row>
    <row r="4579" spans="27:31" ht="14.4">
      <c r="AA4579"/>
      <c r="AB4579"/>
      <c r="AC4579"/>
      <c r="AD4579"/>
      <c r="AE4579"/>
    </row>
    <row r="4580" spans="27:31" ht="14.4">
      <c r="AA4580"/>
      <c r="AB4580"/>
      <c r="AC4580"/>
      <c r="AD4580"/>
      <c r="AE4580"/>
    </row>
    <row r="4581" spans="27:31" ht="14.4">
      <c r="AA4581"/>
      <c r="AB4581"/>
      <c r="AC4581"/>
      <c r="AD4581"/>
      <c r="AE4581"/>
    </row>
    <row r="4582" spans="27:31" ht="14.4">
      <c r="AA4582"/>
      <c r="AB4582"/>
      <c r="AC4582"/>
      <c r="AD4582"/>
      <c r="AE4582"/>
    </row>
    <row r="4583" spans="27:31" ht="14.4">
      <c r="AA4583"/>
      <c r="AB4583"/>
      <c r="AC4583"/>
      <c r="AD4583"/>
      <c r="AE4583"/>
    </row>
    <row r="4584" spans="27:31" ht="14.4">
      <c r="AA4584"/>
      <c r="AB4584"/>
      <c r="AC4584"/>
      <c r="AD4584"/>
      <c r="AE4584"/>
    </row>
    <row r="4585" spans="27:31" ht="14.4">
      <c r="AA4585"/>
      <c r="AB4585"/>
      <c r="AC4585"/>
      <c r="AD4585"/>
      <c r="AE4585"/>
    </row>
    <row r="4586" spans="27:31" ht="14.4">
      <c r="AA4586"/>
      <c r="AB4586"/>
      <c r="AC4586"/>
      <c r="AD4586"/>
      <c r="AE4586"/>
    </row>
    <row r="4587" spans="27:31" ht="14.4">
      <c r="AA4587"/>
      <c r="AB4587"/>
      <c r="AC4587"/>
      <c r="AD4587"/>
      <c r="AE4587"/>
    </row>
    <row r="4588" spans="27:31" ht="14.4">
      <c r="AA4588"/>
      <c r="AB4588"/>
      <c r="AC4588"/>
      <c r="AD4588"/>
      <c r="AE4588"/>
    </row>
    <row r="4589" spans="27:31" ht="14.4">
      <c r="AA4589"/>
      <c r="AB4589"/>
      <c r="AC4589"/>
      <c r="AD4589"/>
      <c r="AE4589"/>
    </row>
    <row r="4590" spans="27:31" ht="14.4">
      <c r="AA4590"/>
      <c r="AB4590"/>
      <c r="AC4590"/>
      <c r="AD4590"/>
      <c r="AE4590"/>
    </row>
    <row r="4591" spans="27:31" ht="14.4">
      <c r="AA4591"/>
      <c r="AB4591"/>
      <c r="AC4591"/>
      <c r="AD4591"/>
      <c r="AE4591"/>
    </row>
    <row r="4592" spans="27:31" ht="14.4">
      <c r="AA4592"/>
      <c r="AB4592"/>
      <c r="AC4592"/>
      <c r="AD4592"/>
      <c r="AE4592"/>
    </row>
    <row r="4593" spans="27:31" ht="14.4">
      <c r="AA4593"/>
      <c r="AB4593"/>
      <c r="AC4593"/>
      <c r="AD4593"/>
      <c r="AE4593"/>
    </row>
    <row r="4594" spans="27:31" ht="14.4">
      <c r="AA4594"/>
      <c r="AB4594"/>
      <c r="AC4594"/>
      <c r="AD4594"/>
      <c r="AE4594"/>
    </row>
    <row r="4595" spans="27:31" ht="14.4">
      <c r="AA4595"/>
      <c r="AB4595"/>
      <c r="AC4595"/>
      <c r="AD4595"/>
      <c r="AE4595"/>
    </row>
    <row r="4596" spans="27:31" ht="14.4">
      <c r="AA4596"/>
      <c r="AB4596"/>
      <c r="AC4596"/>
      <c r="AD4596"/>
      <c r="AE4596"/>
    </row>
    <row r="4597" spans="27:31" ht="14.4">
      <c r="AA4597"/>
      <c r="AB4597"/>
      <c r="AC4597"/>
      <c r="AD4597"/>
      <c r="AE4597"/>
    </row>
    <row r="4598" spans="27:31" ht="14.4">
      <c r="AA4598"/>
      <c r="AB4598"/>
      <c r="AC4598"/>
      <c r="AD4598"/>
      <c r="AE4598"/>
    </row>
    <row r="4599" spans="27:31" ht="14.4">
      <c r="AA4599"/>
      <c r="AB4599"/>
      <c r="AC4599"/>
      <c r="AD4599"/>
      <c r="AE4599"/>
    </row>
    <row r="4600" spans="27:31" ht="14.4">
      <c r="AA4600"/>
      <c r="AB4600"/>
      <c r="AC4600"/>
      <c r="AD4600"/>
      <c r="AE4600"/>
    </row>
    <row r="4601" spans="27:31" ht="14.4">
      <c r="AA4601"/>
      <c r="AB4601"/>
      <c r="AC4601"/>
      <c r="AD4601"/>
      <c r="AE4601"/>
    </row>
    <row r="4602" spans="27:31" ht="14.4">
      <c r="AA4602"/>
      <c r="AB4602"/>
      <c r="AC4602"/>
      <c r="AD4602"/>
      <c r="AE4602"/>
    </row>
    <row r="4603" spans="27:31" ht="14.4">
      <c r="AA4603"/>
      <c r="AB4603"/>
      <c r="AC4603"/>
      <c r="AD4603"/>
      <c r="AE4603"/>
    </row>
    <row r="4604" spans="27:31" ht="14.4">
      <c r="AA4604"/>
      <c r="AB4604"/>
      <c r="AC4604"/>
      <c r="AD4604"/>
      <c r="AE4604"/>
    </row>
    <row r="4605" spans="27:31" ht="14.4">
      <c r="AA4605"/>
      <c r="AB4605"/>
      <c r="AC4605"/>
      <c r="AD4605"/>
      <c r="AE4605"/>
    </row>
    <row r="4606" spans="27:31" ht="14.4">
      <c r="AA4606"/>
      <c r="AB4606"/>
      <c r="AC4606"/>
      <c r="AD4606"/>
      <c r="AE4606"/>
    </row>
    <row r="4607" spans="27:31" ht="14.4">
      <c r="AA4607"/>
      <c r="AB4607"/>
      <c r="AC4607"/>
      <c r="AD4607"/>
      <c r="AE4607"/>
    </row>
    <row r="4608" spans="27:31" ht="14.4">
      <c r="AA4608"/>
      <c r="AB4608"/>
      <c r="AC4608"/>
      <c r="AD4608"/>
      <c r="AE4608"/>
    </row>
    <row r="4609" spans="27:31" ht="14.4">
      <c r="AA4609"/>
      <c r="AB4609"/>
      <c r="AC4609"/>
      <c r="AD4609"/>
      <c r="AE4609"/>
    </row>
    <row r="4610" spans="27:31" ht="14.4">
      <c r="AA4610"/>
      <c r="AB4610"/>
      <c r="AC4610"/>
      <c r="AD4610"/>
      <c r="AE4610"/>
    </row>
    <row r="4611" spans="27:31" ht="14.4">
      <c r="AA4611"/>
      <c r="AB4611"/>
      <c r="AC4611"/>
      <c r="AD4611"/>
      <c r="AE4611"/>
    </row>
    <row r="4612" spans="27:31" ht="14.4">
      <c r="AA4612"/>
      <c r="AB4612"/>
      <c r="AC4612"/>
      <c r="AD4612"/>
      <c r="AE4612"/>
    </row>
    <row r="4613" spans="27:31" ht="14.4">
      <c r="AA4613"/>
      <c r="AB4613"/>
      <c r="AC4613"/>
      <c r="AD4613"/>
      <c r="AE4613"/>
    </row>
    <row r="4614" spans="27:31" ht="14.4">
      <c r="AA4614"/>
      <c r="AB4614"/>
      <c r="AC4614"/>
      <c r="AD4614"/>
      <c r="AE4614"/>
    </row>
    <row r="4615" spans="27:31" ht="14.4">
      <c r="AA4615"/>
      <c r="AB4615"/>
      <c r="AC4615"/>
      <c r="AD4615"/>
      <c r="AE4615"/>
    </row>
    <row r="4616" spans="27:31" ht="14.4">
      <c r="AA4616"/>
      <c r="AB4616"/>
      <c r="AC4616"/>
      <c r="AD4616"/>
      <c r="AE4616"/>
    </row>
    <row r="4617" spans="27:31" ht="14.4">
      <c r="AA4617"/>
      <c r="AB4617"/>
      <c r="AC4617"/>
      <c r="AD4617"/>
      <c r="AE4617"/>
    </row>
    <row r="4618" spans="27:31" ht="14.4">
      <c r="AA4618"/>
      <c r="AB4618"/>
      <c r="AC4618"/>
      <c r="AD4618"/>
      <c r="AE4618"/>
    </row>
    <row r="4619" spans="27:31" ht="14.4">
      <c r="AA4619"/>
      <c r="AB4619"/>
      <c r="AC4619"/>
      <c r="AD4619"/>
      <c r="AE4619"/>
    </row>
    <row r="4620" spans="27:31" ht="14.4">
      <c r="AA4620"/>
      <c r="AB4620"/>
      <c r="AC4620"/>
      <c r="AD4620"/>
      <c r="AE4620"/>
    </row>
    <row r="4621" spans="27:31" ht="14.4">
      <c r="AA4621"/>
      <c r="AB4621"/>
      <c r="AC4621"/>
      <c r="AD4621"/>
      <c r="AE4621"/>
    </row>
    <row r="4622" spans="27:31" ht="14.4">
      <c r="AA4622"/>
      <c r="AB4622"/>
      <c r="AC4622"/>
      <c r="AD4622"/>
      <c r="AE4622"/>
    </row>
    <row r="4623" spans="27:31" ht="14.4">
      <c r="AA4623"/>
      <c r="AB4623"/>
      <c r="AC4623"/>
      <c r="AD4623"/>
      <c r="AE4623"/>
    </row>
    <row r="4624" spans="27:31" ht="14.4">
      <c r="AA4624"/>
      <c r="AB4624"/>
      <c r="AC4624"/>
      <c r="AD4624"/>
      <c r="AE4624"/>
    </row>
    <row r="4625" spans="27:31" ht="14.4">
      <c r="AA4625"/>
      <c r="AB4625"/>
      <c r="AC4625"/>
      <c r="AD4625"/>
      <c r="AE4625"/>
    </row>
    <row r="4626" spans="27:31" ht="14.4">
      <c r="AA4626"/>
      <c r="AB4626"/>
      <c r="AC4626"/>
      <c r="AD4626"/>
      <c r="AE4626"/>
    </row>
    <row r="4627" spans="27:31" ht="14.4">
      <c r="AA4627"/>
      <c r="AB4627"/>
      <c r="AC4627"/>
      <c r="AD4627"/>
      <c r="AE4627"/>
    </row>
    <row r="4628" spans="27:31" ht="14.4">
      <c r="AA4628"/>
      <c r="AB4628"/>
      <c r="AC4628"/>
      <c r="AD4628"/>
      <c r="AE4628"/>
    </row>
    <row r="4629" spans="27:31" ht="14.4">
      <c r="AA4629"/>
      <c r="AB4629"/>
      <c r="AC4629"/>
      <c r="AD4629"/>
      <c r="AE4629"/>
    </row>
    <row r="4630" spans="27:31" ht="14.4">
      <c r="AA4630"/>
      <c r="AB4630"/>
      <c r="AC4630"/>
      <c r="AD4630"/>
      <c r="AE4630"/>
    </row>
    <row r="4631" spans="27:31" ht="14.4">
      <c r="AA4631"/>
      <c r="AB4631"/>
      <c r="AC4631"/>
      <c r="AD4631"/>
      <c r="AE4631"/>
    </row>
    <row r="4632" spans="27:31" ht="14.4">
      <c r="AA4632"/>
      <c r="AB4632"/>
      <c r="AC4632"/>
      <c r="AD4632"/>
      <c r="AE4632"/>
    </row>
    <row r="4633" spans="27:31" ht="14.4">
      <c r="AA4633"/>
      <c r="AB4633"/>
      <c r="AC4633"/>
      <c r="AD4633"/>
      <c r="AE4633"/>
    </row>
    <row r="4634" spans="27:31" ht="14.4">
      <c r="AA4634"/>
      <c r="AB4634"/>
      <c r="AC4634"/>
      <c r="AD4634"/>
      <c r="AE4634"/>
    </row>
    <row r="4635" spans="27:31" ht="14.4">
      <c r="AA4635"/>
      <c r="AB4635"/>
      <c r="AC4635"/>
      <c r="AD4635"/>
      <c r="AE4635"/>
    </row>
    <row r="4636" spans="27:31" ht="14.4">
      <c r="AA4636"/>
      <c r="AB4636"/>
      <c r="AC4636"/>
      <c r="AD4636"/>
      <c r="AE4636"/>
    </row>
    <row r="4637" spans="27:31" ht="14.4">
      <c r="AA4637"/>
      <c r="AB4637"/>
      <c r="AC4637"/>
      <c r="AD4637"/>
      <c r="AE4637"/>
    </row>
    <row r="4638" spans="27:31" ht="14.4">
      <c r="AA4638"/>
      <c r="AB4638"/>
      <c r="AC4638"/>
      <c r="AD4638"/>
      <c r="AE4638"/>
    </row>
    <row r="4639" spans="27:31" ht="14.4">
      <c r="AA4639"/>
      <c r="AB4639"/>
      <c r="AC4639"/>
      <c r="AD4639"/>
      <c r="AE4639"/>
    </row>
    <row r="4640" spans="27:31" ht="14.4">
      <c r="AA4640"/>
      <c r="AB4640"/>
      <c r="AC4640"/>
      <c r="AD4640"/>
      <c r="AE4640"/>
    </row>
    <row r="4641" spans="27:31" ht="14.4">
      <c r="AA4641"/>
      <c r="AB4641"/>
      <c r="AC4641"/>
      <c r="AD4641"/>
      <c r="AE4641"/>
    </row>
    <row r="4642" spans="27:31" ht="14.4">
      <c r="AA4642"/>
      <c r="AB4642"/>
      <c r="AC4642"/>
      <c r="AD4642"/>
      <c r="AE4642"/>
    </row>
    <row r="4643" spans="27:31" ht="14.4">
      <c r="AA4643"/>
      <c r="AB4643"/>
      <c r="AC4643"/>
      <c r="AD4643"/>
      <c r="AE4643"/>
    </row>
    <row r="4644" spans="27:31" ht="14.4">
      <c r="AA4644"/>
      <c r="AB4644"/>
      <c r="AC4644"/>
      <c r="AD4644"/>
      <c r="AE4644"/>
    </row>
    <row r="4645" spans="27:31" ht="14.4">
      <c r="AA4645"/>
      <c r="AB4645"/>
      <c r="AC4645"/>
      <c r="AD4645"/>
      <c r="AE4645"/>
    </row>
    <row r="4646" spans="27:31" ht="14.4">
      <c r="AA4646"/>
      <c r="AB4646"/>
      <c r="AC4646"/>
      <c r="AD4646"/>
      <c r="AE4646"/>
    </row>
    <row r="4647" spans="27:31" ht="14.4">
      <c r="AA4647"/>
      <c r="AB4647"/>
      <c r="AC4647"/>
      <c r="AD4647"/>
      <c r="AE4647"/>
    </row>
    <row r="4648" spans="27:31" ht="14.4">
      <c r="AA4648"/>
      <c r="AB4648"/>
      <c r="AC4648"/>
      <c r="AD4648"/>
      <c r="AE4648"/>
    </row>
    <row r="4649" spans="27:31" ht="14.4">
      <c r="AA4649"/>
      <c r="AB4649"/>
      <c r="AC4649"/>
      <c r="AD4649"/>
      <c r="AE4649"/>
    </row>
    <row r="4650" spans="27:31" ht="14.4">
      <c r="AA4650"/>
      <c r="AB4650"/>
      <c r="AC4650"/>
      <c r="AD4650"/>
      <c r="AE4650"/>
    </row>
    <row r="4651" spans="27:31" ht="14.4">
      <c r="AA4651"/>
      <c r="AB4651"/>
      <c r="AC4651"/>
      <c r="AD4651"/>
      <c r="AE4651"/>
    </row>
    <row r="4652" spans="27:31" ht="14.4">
      <c r="AA4652"/>
      <c r="AB4652"/>
      <c r="AC4652"/>
      <c r="AD4652"/>
      <c r="AE4652"/>
    </row>
    <row r="4653" spans="27:31" ht="14.4">
      <c r="AA4653"/>
      <c r="AB4653"/>
      <c r="AC4653"/>
      <c r="AD4653"/>
      <c r="AE4653"/>
    </row>
    <row r="4654" spans="27:31" ht="14.4">
      <c r="AA4654"/>
      <c r="AB4654"/>
      <c r="AC4654"/>
      <c r="AD4654"/>
      <c r="AE4654"/>
    </row>
    <row r="4655" spans="27:31" ht="14.4">
      <c r="AA4655"/>
      <c r="AB4655"/>
      <c r="AC4655"/>
      <c r="AD4655"/>
      <c r="AE4655"/>
    </row>
    <row r="4656" spans="27:31" ht="14.4">
      <c r="AA4656"/>
      <c r="AB4656"/>
      <c r="AC4656"/>
      <c r="AD4656"/>
      <c r="AE4656"/>
    </row>
    <row r="4657" spans="27:31" ht="14.4">
      <c r="AA4657"/>
      <c r="AB4657"/>
      <c r="AC4657"/>
      <c r="AD4657"/>
      <c r="AE4657"/>
    </row>
    <row r="4658" spans="27:31" ht="14.4">
      <c r="AA4658"/>
      <c r="AB4658"/>
      <c r="AC4658"/>
      <c r="AD4658"/>
      <c r="AE4658"/>
    </row>
    <row r="4659" spans="27:31" ht="14.4">
      <c r="AA4659"/>
      <c r="AB4659"/>
      <c r="AC4659"/>
      <c r="AD4659"/>
      <c r="AE4659"/>
    </row>
    <row r="4660" spans="27:31" ht="14.4">
      <c r="AA4660"/>
      <c r="AB4660"/>
      <c r="AC4660"/>
      <c r="AD4660"/>
      <c r="AE4660"/>
    </row>
    <row r="4661" spans="27:31" ht="14.4">
      <c r="AA4661"/>
      <c r="AB4661"/>
      <c r="AC4661"/>
      <c r="AD4661"/>
      <c r="AE4661"/>
    </row>
    <row r="4662" spans="27:31" ht="14.4">
      <c r="AA4662"/>
      <c r="AB4662"/>
      <c r="AC4662"/>
      <c r="AD4662"/>
      <c r="AE4662"/>
    </row>
    <row r="4663" spans="27:31" ht="14.4">
      <c r="AA4663"/>
      <c r="AB4663"/>
      <c r="AC4663"/>
      <c r="AD4663"/>
      <c r="AE4663"/>
    </row>
    <row r="4664" spans="27:31" ht="14.4">
      <c r="AA4664"/>
      <c r="AB4664"/>
      <c r="AC4664"/>
      <c r="AD4664"/>
      <c r="AE4664"/>
    </row>
    <row r="4665" spans="27:31" ht="14.4">
      <c r="AA4665"/>
      <c r="AB4665"/>
      <c r="AC4665"/>
      <c r="AD4665"/>
      <c r="AE4665"/>
    </row>
    <row r="4666" spans="27:31" ht="14.4">
      <c r="AA4666"/>
      <c r="AB4666"/>
      <c r="AC4666"/>
      <c r="AD4666"/>
      <c r="AE4666"/>
    </row>
    <row r="4667" spans="27:31" ht="14.4">
      <c r="AA4667"/>
      <c r="AB4667"/>
      <c r="AC4667"/>
      <c r="AD4667"/>
      <c r="AE4667"/>
    </row>
    <row r="4668" spans="27:31" ht="14.4">
      <c r="AA4668"/>
      <c r="AB4668"/>
      <c r="AC4668"/>
      <c r="AD4668"/>
      <c r="AE4668"/>
    </row>
    <row r="4669" spans="27:31" ht="14.4">
      <c r="AA4669"/>
      <c r="AB4669"/>
      <c r="AC4669"/>
      <c r="AD4669"/>
      <c r="AE4669"/>
    </row>
    <row r="4670" spans="27:31" ht="14.4">
      <c r="AA4670"/>
      <c r="AB4670"/>
      <c r="AC4670"/>
      <c r="AD4670"/>
      <c r="AE4670"/>
    </row>
    <row r="4671" spans="27:31" ht="14.4">
      <c r="AA4671"/>
      <c r="AB4671"/>
      <c r="AC4671"/>
      <c r="AD4671"/>
      <c r="AE4671"/>
    </row>
    <row r="4672" spans="27:31" ht="14.4">
      <c r="AA4672"/>
      <c r="AB4672"/>
      <c r="AC4672"/>
      <c r="AD4672"/>
      <c r="AE4672"/>
    </row>
    <row r="4673" spans="27:31" ht="14.4">
      <c r="AA4673"/>
      <c r="AB4673"/>
      <c r="AC4673"/>
      <c r="AD4673"/>
      <c r="AE4673"/>
    </row>
    <row r="4674" spans="27:31" ht="14.4">
      <c r="AA4674"/>
      <c r="AB4674"/>
      <c r="AC4674"/>
      <c r="AD4674"/>
      <c r="AE4674"/>
    </row>
    <row r="4675" spans="27:31" ht="14.4">
      <c r="AA4675"/>
      <c r="AB4675"/>
      <c r="AC4675"/>
      <c r="AD4675"/>
      <c r="AE4675"/>
    </row>
    <row r="4676" spans="27:31" ht="14.4">
      <c r="AA4676"/>
      <c r="AB4676"/>
      <c r="AC4676"/>
      <c r="AD4676"/>
      <c r="AE4676"/>
    </row>
    <row r="4677" spans="27:31" ht="14.4">
      <c r="AA4677"/>
      <c r="AB4677"/>
      <c r="AC4677"/>
      <c r="AD4677"/>
      <c r="AE4677"/>
    </row>
    <row r="4678" spans="27:31" ht="14.4">
      <c r="AA4678"/>
      <c r="AB4678"/>
      <c r="AC4678"/>
      <c r="AD4678"/>
      <c r="AE4678"/>
    </row>
    <row r="4679" spans="27:31" ht="14.4">
      <c r="AA4679"/>
      <c r="AB4679"/>
      <c r="AC4679"/>
      <c r="AD4679"/>
      <c r="AE4679"/>
    </row>
    <row r="4680" spans="27:31" ht="14.4">
      <c r="AA4680"/>
      <c r="AB4680"/>
      <c r="AC4680"/>
      <c r="AD4680"/>
      <c r="AE4680"/>
    </row>
    <row r="4681" spans="27:31" ht="14.4">
      <c r="AA4681"/>
      <c r="AB4681"/>
      <c r="AC4681"/>
      <c r="AD4681"/>
      <c r="AE4681"/>
    </row>
    <row r="4682" spans="27:31" ht="14.4">
      <c r="AA4682"/>
      <c r="AB4682"/>
      <c r="AC4682"/>
      <c r="AD4682"/>
      <c r="AE4682"/>
    </row>
    <row r="4683" spans="27:31" ht="14.4">
      <c r="AA4683"/>
      <c r="AB4683"/>
      <c r="AC4683"/>
      <c r="AD4683"/>
      <c r="AE4683"/>
    </row>
    <row r="4684" spans="27:31" ht="14.4">
      <c r="AA4684"/>
      <c r="AB4684"/>
      <c r="AC4684"/>
      <c r="AD4684"/>
      <c r="AE4684"/>
    </row>
    <row r="4685" spans="27:31" ht="14.4">
      <c r="AA4685"/>
      <c r="AB4685"/>
      <c r="AC4685"/>
      <c r="AD4685"/>
      <c r="AE4685"/>
    </row>
    <row r="4686" spans="27:31" ht="14.4">
      <c r="AA4686"/>
      <c r="AB4686"/>
      <c r="AC4686"/>
      <c r="AD4686"/>
      <c r="AE4686"/>
    </row>
    <row r="4687" spans="27:31" ht="14.4">
      <c r="AA4687"/>
      <c r="AB4687"/>
      <c r="AC4687"/>
      <c r="AD4687"/>
      <c r="AE4687"/>
    </row>
    <row r="4688" spans="27:31" ht="14.4">
      <c r="AA4688"/>
      <c r="AB4688"/>
      <c r="AC4688"/>
      <c r="AD4688"/>
      <c r="AE4688"/>
    </row>
    <row r="4689" spans="27:31" ht="14.4">
      <c r="AA4689"/>
      <c r="AB4689"/>
      <c r="AC4689"/>
      <c r="AD4689"/>
      <c r="AE4689"/>
    </row>
    <row r="4690" spans="27:31" ht="14.4">
      <c r="AA4690"/>
      <c r="AB4690"/>
      <c r="AC4690"/>
      <c r="AD4690"/>
      <c r="AE4690"/>
    </row>
    <row r="4691" spans="27:31" ht="14.4">
      <c r="AA4691"/>
      <c r="AB4691"/>
      <c r="AC4691"/>
      <c r="AD4691"/>
      <c r="AE4691"/>
    </row>
    <row r="4692" spans="27:31" ht="14.4">
      <c r="AA4692"/>
      <c r="AB4692"/>
      <c r="AC4692"/>
      <c r="AD4692"/>
      <c r="AE4692"/>
    </row>
    <row r="4693" spans="27:31" ht="14.4">
      <c r="AA4693"/>
      <c r="AB4693"/>
      <c r="AC4693"/>
      <c r="AD4693"/>
      <c r="AE4693"/>
    </row>
    <row r="4694" spans="27:31" ht="14.4">
      <c r="AA4694"/>
      <c r="AB4694"/>
      <c r="AC4694"/>
      <c r="AD4694"/>
      <c r="AE4694"/>
    </row>
    <row r="4695" spans="27:31" ht="14.4">
      <c r="AA4695"/>
      <c r="AB4695"/>
      <c r="AC4695"/>
      <c r="AD4695"/>
      <c r="AE4695"/>
    </row>
    <row r="4696" spans="27:31" ht="14.4">
      <c r="AA4696"/>
      <c r="AB4696"/>
      <c r="AC4696"/>
      <c r="AD4696"/>
      <c r="AE4696"/>
    </row>
    <row r="4697" spans="27:31" ht="14.4">
      <c r="AA4697"/>
      <c r="AB4697"/>
      <c r="AC4697"/>
      <c r="AD4697"/>
      <c r="AE4697"/>
    </row>
    <row r="4698" spans="27:31" ht="14.4">
      <c r="AA4698"/>
      <c r="AB4698"/>
      <c r="AC4698"/>
      <c r="AD4698"/>
      <c r="AE4698"/>
    </row>
    <row r="4699" spans="27:31" ht="14.4">
      <c r="AA4699"/>
      <c r="AB4699"/>
      <c r="AC4699"/>
      <c r="AD4699"/>
      <c r="AE4699"/>
    </row>
    <row r="4700" spans="27:31" ht="14.4">
      <c r="AA4700"/>
      <c r="AB4700"/>
      <c r="AC4700"/>
      <c r="AD4700"/>
      <c r="AE4700"/>
    </row>
    <row r="4701" spans="27:31" ht="14.4">
      <c r="AA4701"/>
      <c r="AB4701"/>
      <c r="AC4701"/>
      <c r="AD4701"/>
      <c r="AE4701"/>
    </row>
    <row r="4702" spans="27:31" ht="14.4">
      <c r="AA4702"/>
      <c r="AB4702"/>
      <c r="AC4702"/>
      <c r="AD4702"/>
      <c r="AE4702"/>
    </row>
    <row r="4703" spans="27:31" ht="14.4">
      <c r="AA4703"/>
      <c r="AB4703"/>
      <c r="AC4703"/>
      <c r="AD4703"/>
      <c r="AE4703"/>
    </row>
    <row r="4704" spans="27:31" ht="14.4">
      <c r="AA4704"/>
      <c r="AB4704"/>
      <c r="AC4704"/>
      <c r="AD4704"/>
      <c r="AE4704"/>
    </row>
    <row r="4705" spans="27:31" ht="14.4">
      <c r="AA4705"/>
      <c r="AB4705"/>
      <c r="AC4705"/>
      <c r="AD4705"/>
      <c r="AE4705"/>
    </row>
    <row r="4706" spans="27:31" ht="14.4">
      <c r="AA4706"/>
      <c r="AB4706"/>
      <c r="AC4706"/>
      <c r="AD4706"/>
      <c r="AE4706"/>
    </row>
    <row r="4707" spans="27:31" ht="14.4">
      <c r="AA4707"/>
      <c r="AB4707"/>
      <c r="AC4707"/>
      <c r="AD4707"/>
      <c r="AE4707"/>
    </row>
    <row r="4708" spans="27:31" ht="14.4">
      <c r="AA4708"/>
      <c r="AB4708"/>
      <c r="AC4708"/>
      <c r="AD4708"/>
      <c r="AE4708"/>
    </row>
    <row r="4709" spans="27:31" ht="14.4">
      <c r="AA4709"/>
      <c r="AB4709"/>
      <c r="AC4709"/>
      <c r="AD4709"/>
      <c r="AE4709"/>
    </row>
    <row r="4710" spans="27:31" ht="14.4">
      <c r="AA4710"/>
      <c r="AB4710"/>
      <c r="AC4710"/>
      <c r="AD4710"/>
      <c r="AE4710"/>
    </row>
    <row r="4711" spans="27:31" ht="14.4">
      <c r="AA4711"/>
      <c r="AB4711"/>
      <c r="AC4711"/>
      <c r="AD4711"/>
      <c r="AE4711"/>
    </row>
    <row r="4712" spans="27:31" ht="14.4">
      <c r="AA4712"/>
      <c r="AB4712"/>
      <c r="AC4712"/>
      <c r="AD4712"/>
      <c r="AE4712"/>
    </row>
    <row r="4713" spans="27:31" ht="14.4">
      <c r="AA4713"/>
      <c r="AB4713"/>
      <c r="AC4713"/>
      <c r="AD4713"/>
      <c r="AE4713"/>
    </row>
    <row r="4714" spans="27:31" ht="14.4">
      <c r="AA4714"/>
      <c r="AB4714"/>
      <c r="AC4714"/>
      <c r="AD4714"/>
      <c r="AE4714"/>
    </row>
    <row r="4715" spans="27:31" ht="14.4">
      <c r="AA4715"/>
      <c r="AB4715"/>
      <c r="AC4715"/>
      <c r="AD4715"/>
      <c r="AE4715"/>
    </row>
    <row r="4716" spans="27:31" ht="14.4">
      <c r="AA4716"/>
      <c r="AB4716"/>
      <c r="AC4716"/>
      <c r="AD4716"/>
      <c r="AE4716"/>
    </row>
    <row r="4717" spans="27:31" ht="14.4">
      <c r="AA4717"/>
      <c r="AB4717"/>
      <c r="AC4717"/>
      <c r="AD4717"/>
      <c r="AE4717"/>
    </row>
    <row r="4718" spans="27:31" ht="14.4">
      <c r="AA4718"/>
      <c r="AB4718"/>
      <c r="AC4718"/>
      <c r="AD4718"/>
      <c r="AE4718"/>
    </row>
    <row r="4719" spans="27:31" ht="14.4">
      <c r="AA4719"/>
      <c r="AB4719"/>
      <c r="AC4719"/>
      <c r="AD4719"/>
      <c r="AE4719"/>
    </row>
    <row r="4720" spans="27:31" ht="14.4">
      <c r="AA4720"/>
      <c r="AB4720"/>
      <c r="AC4720"/>
      <c r="AD4720"/>
      <c r="AE4720"/>
    </row>
    <row r="4721" spans="27:31" ht="14.4">
      <c r="AA4721"/>
      <c r="AB4721"/>
      <c r="AC4721"/>
      <c r="AD4721"/>
      <c r="AE4721"/>
    </row>
    <row r="4722" spans="27:31" ht="14.4">
      <c r="AA4722"/>
      <c r="AB4722"/>
      <c r="AC4722"/>
      <c r="AD4722"/>
      <c r="AE4722"/>
    </row>
    <row r="4723" spans="27:31" ht="14.4">
      <c r="AA4723"/>
      <c r="AB4723"/>
      <c r="AC4723"/>
      <c r="AD4723"/>
      <c r="AE4723"/>
    </row>
    <row r="4724" spans="27:31" ht="14.4">
      <c r="AA4724"/>
      <c r="AB4724"/>
      <c r="AC4724"/>
      <c r="AD4724"/>
      <c r="AE4724"/>
    </row>
    <row r="4725" spans="27:31" ht="14.4">
      <c r="AA4725"/>
      <c r="AB4725"/>
      <c r="AC4725"/>
      <c r="AD4725"/>
      <c r="AE4725"/>
    </row>
    <row r="4726" spans="27:31" ht="14.4">
      <c r="AA4726"/>
      <c r="AB4726"/>
      <c r="AC4726"/>
      <c r="AD4726"/>
      <c r="AE4726"/>
    </row>
    <row r="4727" spans="27:31" ht="14.4">
      <c r="AA4727"/>
      <c r="AB4727"/>
      <c r="AC4727"/>
      <c r="AD4727"/>
      <c r="AE4727"/>
    </row>
    <row r="4728" spans="27:31" ht="14.4">
      <c r="AA4728"/>
      <c r="AB4728"/>
      <c r="AC4728"/>
      <c r="AD4728"/>
      <c r="AE4728"/>
    </row>
    <row r="4729" spans="27:31" ht="14.4">
      <c r="AA4729"/>
      <c r="AB4729"/>
      <c r="AC4729"/>
      <c r="AD4729"/>
      <c r="AE4729"/>
    </row>
    <row r="4730" spans="27:31" ht="14.4">
      <c r="AA4730"/>
      <c r="AB4730"/>
      <c r="AC4730"/>
      <c r="AD4730"/>
      <c r="AE4730"/>
    </row>
    <row r="4731" spans="27:31" ht="14.4">
      <c r="AA4731"/>
      <c r="AB4731"/>
      <c r="AC4731"/>
      <c r="AD4731"/>
      <c r="AE4731"/>
    </row>
    <row r="4732" spans="27:31" ht="14.4">
      <c r="AA4732"/>
      <c r="AB4732"/>
      <c r="AC4732"/>
      <c r="AD4732"/>
      <c r="AE4732"/>
    </row>
    <row r="4733" spans="27:31" ht="14.4">
      <c r="AA4733"/>
      <c r="AB4733"/>
      <c r="AC4733"/>
      <c r="AD4733"/>
      <c r="AE4733"/>
    </row>
    <row r="4734" spans="27:31" ht="14.4">
      <c r="AA4734"/>
      <c r="AB4734"/>
      <c r="AC4734"/>
      <c r="AD4734"/>
      <c r="AE4734"/>
    </row>
    <row r="4735" spans="27:31" ht="14.4">
      <c r="AA4735"/>
      <c r="AB4735"/>
      <c r="AC4735"/>
      <c r="AD4735"/>
      <c r="AE4735"/>
    </row>
    <row r="4736" spans="27:31" ht="14.4">
      <c r="AA4736"/>
      <c r="AB4736"/>
      <c r="AC4736"/>
      <c r="AD4736"/>
      <c r="AE4736"/>
    </row>
    <row r="4737" spans="27:31" ht="14.4">
      <c r="AA4737"/>
      <c r="AB4737"/>
      <c r="AC4737"/>
      <c r="AD4737"/>
      <c r="AE4737"/>
    </row>
    <row r="4738" spans="27:31" ht="14.4">
      <c r="AA4738"/>
      <c r="AB4738"/>
      <c r="AC4738"/>
      <c r="AD4738"/>
      <c r="AE4738"/>
    </row>
    <row r="4739" spans="27:31" ht="14.4">
      <c r="AA4739"/>
      <c r="AB4739"/>
      <c r="AC4739"/>
      <c r="AD4739"/>
      <c r="AE4739"/>
    </row>
    <row r="4740" spans="27:31" ht="14.4">
      <c r="AA4740"/>
      <c r="AB4740"/>
      <c r="AC4740"/>
      <c r="AD4740"/>
      <c r="AE4740"/>
    </row>
    <row r="4741" spans="27:31" ht="14.4">
      <c r="AA4741"/>
      <c r="AB4741"/>
      <c r="AC4741"/>
      <c r="AD4741"/>
      <c r="AE4741"/>
    </row>
    <row r="4742" spans="27:31" ht="14.4">
      <c r="AA4742"/>
      <c r="AB4742"/>
      <c r="AC4742"/>
      <c r="AD4742"/>
      <c r="AE4742"/>
    </row>
    <row r="4743" spans="27:31" ht="14.4">
      <c r="AA4743"/>
      <c r="AB4743"/>
      <c r="AC4743"/>
      <c r="AD4743"/>
      <c r="AE4743"/>
    </row>
    <row r="4744" spans="27:31" ht="14.4">
      <c r="AA4744"/>
      <c r="AB4744"/>
      <c r="AC4744"/>
      <c r="AD4744"/>
      <c r="AE4744"/>
    </row>
    <row r="4745" spans="27:31" ht="14.4">
      <c r="AA4745"/>
      <c r="AB4745"/>
      <c r="AC4745"/>
      <c r="AD4745"/>
      <c r="AE4745"/>
    </row>
    <row r="4746" spans="27:31" ht="14.4">
      <c r="AA4746"/>
      <c r="AB4746"/>
      <c r="AC4746"/>
      <c r="AD4746"/>
      <c r="AE4746"/>
    </row>
    <row r="4747" spans="27:31" ht="14.4">
      <c r="AA4747"/>
      <c r="AB4747"/>
      <c r="AC4747"/>
      <c r="AD4747"/>
      <c r="AE4747"/>
    </row>
    <row r="4748" spans="27:31" ht="14.4">
      <c r="AA4748"/>
      <c r="AB4748"/>
      <c r="AC4748"/>
      <c r="AD4748"/>
      <c r="AE4748"/>
    </row>
    <row r="4749" spans="27:31" ht="14.4">
      <c r="AA4749"/>
      <c r="AB4749"/>
      <c r="AC4749"/>
      <c r="AD4749"/>
      <c r="AE4749"/>
    </row>
    <row r="4750" spans="27:31" ht="14.4">
      <c r="AA4750"/>
      <c r="AB4750"/>
      <c r="AC4750"/>
      <c r="AD4750"/>
      <c r="AE4750"/>
    </row>
    <row r="4751" spans="27:31" ht="14.4">
      <c r="AA4751"/>
      <c r="AB4751"/>
      <c r="AC4751"/>
      <c r="AD4751"/>
      <c r="AE4751"/>
    </row>
    <row r="4752" spans="27:31" ht="14.4">
      <c r="AA4752"/>
      <c r="AB4752"/>
      <c r="AC4752"/>
      <c r="AD4752"/>
      <c r="AE4752"/>
    </row>
    <row r="4753" spans="27:31" ht="14.4">
      <c r="AA4753"/>
      <c r="AB4753"/>
      <c r="AC4753"/>
      <c r="AD4753"/>
      <c r="AE4753"/>
    </row>
    <row r="4754" spans="27:31" ht="14.4">
      <c r="AA4754"/>
      <c r="AB4754"/>
      <c r="AC4754"/>
      <c r="AD4754"/>
      <c r="AE4754"/>
    </row>
    <row r="4755" spans="27:31" ht="14.4">
      <c r="AA4755"/>
      <c r="AB4755"/>
      <c r="AC4755"/>
      <c r="AD4755"/>
      <c r="AE4755"/>
    </row>
    <row r="4756" spans="27:31" ht="14.4">
      <c r="AA4756"/>
      <c r="AB4756"/>
      <c r="AC4756"/>
      <c r="AD4756"/>
      <c r="AE4756"/>
    </row>
    <row r="4757" spans="27:31" ht="14.4">
      <c r="AA4757"/>
      <c r="AB4757"/>
      <c r="AC4757"/>
      <c r="AD4757"/>
      <c r="AE4757"/>
    </row>
    <row r="4758" spans="27:31" ht="14.4">
      <c r="AA4758"/>
      <c r="AB4758"/>
      <c r="AC4758"/>
      <c r="AD4758"/>
      <c r="AE4758"/>
    </row>
    <row r="4759" spans="27:31" ht="14.4">
      <c r="AA4759"/>
      <c r="AB4759"/>
      <c r="AC4759"/>
      <c r="AD4759"/>
      <c r="AE4759"/>
    </row>
    <row r="4760" spans="27:31" ht="14.4">
      <c r="AA4760"/>
      <c r="AB4760"/>
      <c r="AC4760"/>
      <c r="AD4760"/>
      <c r="AE4760"/>
    </row>
    <row r="4761" spans="27:31" ht="14.4">
      <c r="AA4761"/>
      <c r="AB4761"/>
      <c r="AC4761"/>
      <c r="AD4761"/>
      <c r="AE4761"/>
    </row>
    <row r="4762" spans="27:31" ht="14.4">
      <c r="AA4762"/>
      <c r="AB4762"/>
      <c r="AC4762"/>
      <c r="AD4762"/>
      <c r="AE4762"/>
    </row>
    <row r="4763" spans="27:31" ht="14.4">
      <c r="AA4763"/>
      <c r="AB4763"/>
      <c r="AC4763"/>
      <c r="AD4763"/>
      <c r="AE4763"/>
    </row>
    <row r="4764" spans="27:31" ht="14.4">
      <c r="AA4764"/>
      <c r="AB4764"/>
      <c r="AC4764"/>
      <c r="AD4764"/>
      <c r="AE4764"/>
    </row>
    <row r="4765" spans="27:31" ht="14.4">
      <c r="AA4765"/>
      <c r="AB4765"/>
      <c r="AC4765"/>
      <c r="AD4765"/>
      <c r="AE4765"/>
    </row>
    <row r="4766" spans="27:31" ht="14.4">
      <c r="AA4766"/>
      <c r="AB4766"/>
      <c r="AC4766"/>
      <c r="AD4766"/>
      <c r="AE4766"/>
    </row>
    <row r="4767" spans="27:31" ht="14.4">
      <c r="AA4767"/>
      <c r="AB4767"/>
      <c r="AC4767"/>
      <c r="AD4767"/>
      <c r="AE4767"/>
    </row>
    <row r="4768" spans="27:31" ht="14.4">
      <c r="AA4768"/>
      <c r="AB4768"/>
      <c r="AC4768"/>
      <c r="AD4768"/>
      <c r="AE4768"/>
    </row>
    <row r="4769" spans="27:31" ht="14.4">
      <c r="AA4769"/>
      <c r="AB4769"/>
      <c r="AC4769"/>
      <c r="AD4769"/>
      <c r="AE4769"/>
    </row>
    <row r="4770" spans="27:31" ht="14.4">
      <c r="AA4770"/>
      <c r="AB4770"/>
      <c r="AC4770"/>
      <c r="AD4770"/>
      <c r="AE4770"/>
    </row>
    <row r="4771" spans="27:31" ht="14.4">
      <c r="AA4771"/>
      <c r="AB4771"/>
      <c r="AC4771"/>
      <c r="AD4771"/>
      <c r="AE4771"/>
    </row>
    <row r="4772" spans="27:31" ht="14.4">
      <c r="AA4772"/>
      <c r="AB4772"/>
      <c r="AC4772"/>
      <c r="AD4772"/>
      <c r="AE4772"/>
    </row>
    <row r="4773" spans="27:31" ht="14.4">
      <c r="AA4773"/>
      <c r="AB4773"/>
      <c r="AC4773"/>
      <c r="AD4773"/>
      <c r="AE4773"/>
    </row>
    <row r="4774" spans="27:31" ht="14.4">
      <c r="AA4774"/>
      <c r="AB4774"/>
      <c r="AC4774"/>
      <c r="AD4774"/>
      <c r="AE4774"/>
    </row>
    <row r="4775" spans="27:31" ht="14.4">
      <c r="AA4775"/>
      <c r="AB4775"/>
      <c r="AC4775"/>
      <c r="AD4775"/>
      <c r="AE4775"/>
    </row>
    <row r="4776" spans="27:31" ht="14.4">
      <c r="AA4776"/>
      <c r="AB4776"/>
      <c r="AC4776"/>
      <c r="AD4776"/>
      <c r="AE4776"/>
    </row>
    <row r="4777" spans="27:31" ht="14.4">
      <c r="AA4777"/>
      <c r="AB4777"/>
      <c r="AC4777"/>
      <c r="AD4777"/>
      <c r="AE4777"/>
    </row>
    <row r="4778" spans="27:31" ht="14.4">
      <c r="AA4778"/>
      <c r="AB4778"/>
      <c r="AC4778"/>
      <c r="AD4778"/>
      <c r="AE4778"/>
    </row>
    <row r="4779" spans="27:31" ht="14.4">
      <c r="AA4779"/>
      <c r="AB4779"/>
      <c r="AC4779"/>
      <c r="AD4779"/>
      <c r="AE4779"/>
    </row>
    <row r="4780" spans="27:31" ht="14.4">
      <c r="AA4780"/>
      <c r="AB4780"/>
      <c r="AC4780"/>
      <c r="AD4780"/>
      <c r="AE4780"/>
    </row>
    <row r="4781" spans="27:31" ht="14.4">
      <c r="AA4781"/>
      <c r="AB4781"/>
      <c r="AC4781"/>
      <c r="AD4781"/>
      <c r="AE4781"/>
    </row>
    <row r="4782" spans="27:31" ht="14.4">
      <c r="AA4782"/>
      <c r="AB4782"/>
      <c r="AC4782"/>
      <c r="AD4782"/>
      <c r="AE4782"/>
    </row>
    <row r="4783" spans="27:31" ht="14.4">
      <c r="AA4783"/>
      <c r="AB4783"/>
      <c r="AC4783"/>
      <c r="AD4783"/>
      <c r="AE4783"/>
    </row>
    <row r="4784" spans="27:31" ht="14.4">
      <c r="AA4784"/>
      <c r="AB4784"/>
      <c r="AC4784"/>
      <c r="AD4784"/>
      <c r="AE4784"/>
    </row>
    <row r="4785" spans="27:31" ht="14.4">
      <c r="AA4785"/>
      <c r="AB4785"/>
      <c r="AC4785"/>
      <c r="AD4785"/>
      <c r="AE4785"/>
    </row>
    <row r="4786" spans="27:31" ht="14.4">
      <c r="AA4786"/>
      <c r="AB4786"/>
      <c r="AC4786"/>
      <c r="AD4786"/>
      <c r="AE4786"/>
    </row>
    <row r="4787" spans="27:31" ht="14.4">
      <c r="AA4787"/>
      <c r="AB4787"/>
      <c r="AC4787"/>
      <c r="AD4787"/>
      <c r="AE4787"/>
    </row>
    <row r="4788" spans="27:31" ht="14.4">
      <c r="AA4788"/>
      <c r="AB4788"/>
      <c r="AC4788"/>
      <c r="AD4788"/>
      <c r="AE4788"/>
    </row>
    <row r="4789" spans="27:31" ht="14.4">
      <c r="AA4789"/>
      <c r="AB4789"/>
      <c r="AC4789"/>
      <c r="AD4789"/>
      <c r="AE4789"/>
    </row>
    <row r="4790" spans="27:31" ht="14.4">
      <c r="AA4790"/>
      <c r="AB4790"/>
      <c r="AC4790"/>
      <c r="AD4790"/>
      <c r="AE4790"/>
    </row>
    <row r="4791" spans="27:31" ht="14.4">
      <c r="AA4791"/>
      <c r="AB4791"/>
      <c r="AC4791"/>
      <c r="AD4791"/>
      <c r="AE4791"/>
    </row>
    <row r="4792" spans="27:31" ht="14.4">
      <c r="AA4792"/>
      <c r="AB4792"/>
      <c r="AC4792"/>
      <c r="AD4792"/>
      <c r="AE4792"/>
    </row>
    <row r="4793" spans="27:31" ht="14.4">
      <c r="AA4793"/>
      <c r="AB4793"/>
      <c r="AC4793"/>
      <c r="AD4793"/>
      <c r="AE4793"/>
    </row>
    <row r="4794" spans="27:31" ht="14.4">
      <c r="AA4794"/>
      <c r="AB4794"/>
      <c r="AC4794"/>
      <c r="AD4794"/>
      <c r="AE4794"/>
    </row>
    <row r="4795" spans="27:31" ht="14.4">
      <c r="AA4795"/>
      <c r="AB4795"/>
      <c r="AC4795"/>
      <c r="AD4795"/>
      <c r="AE4795"/>
    </row>
    <row r="4796" spans="27:31" ht="14.4">
      <c r="AA4796"/>
      <c r="AB4796"/>
      <c r="AC4796"/>
      <c r="AD4796"/>
      <c r="AE4796"/>
    </row>
    <row r="4797" spans="27:31" ht="14.4">
      <c r="AA4797"/>
      <c r="AB4797"/>
      <c r="AC4797"/>
      <c r="AD4797"/>
      <c r="AE4797"/>
    </row>
    <row r="4798" spans="27:31" ht="14.4">
      <c r="AA4798"/>
      <c r="AB4798"/>
      <c r="AC4798"/>
      <c r="AD4798"/>
      <c r="AE4798"/>
    </row>
    <row r="4799" spans="27:31" ht="14.4">
      <c r="AA4799"/>
      <c r="AB4799"/>
      <c r="AC4799"/>
      <c r="AD4799"/>
      <c r="AE4799"/>
    </row>
    <row r="4800" spans="27:31" ht="14.4">
      <c r="AA4800"/>
      <c r="AB4800"/>
      <c r="AC4800"/>
      <c r="AD4800"/>
      <c r="AE4800"/>
    </row>
    <row r="4801" spans="27:31" ht="14.4">
      <c r="AA4801"/>
      <c r="AB4801"/>
      <c r="AC4801"/>
      <c r="AD4801"/>
      <c r="AE4801"/>
    </row>
    <row r="4802" spans="27:31" ht="14.4">
      <c r="AA4802"/>
      <c r="AB4802"/>
      <c r="AC4802"/>
      <c r="AD4802"/>
      <c r="AE4802"/>
    </row>
    <row r="4803" spans="27:31" ht="14.4">
      <c r="AA4803"/>
      <c r="AB4803"/>
      <c r="AC4803"/>
      <c r="AD4803"/>
      <c r="AE4803"/>
    </row>
    <row r="4804" spans="27:31" ht="14.4">
      <c r="AA4804"/>
      <c r="AB4804"/>
      <c r="AC4804"/>
      <c r="AD4804"/>
      <c r="AE4804"/>
    </row>
    <row r="4805" spans="27:31" ht="14.4">
      <c r="AA4805"/>
      <c r="AB4805"/>
      <c r="AC4805"/>
      <c r="AD4805"/>
      <c r="AE4805"/>
    </row>
    <row r="4806" spans="27:31" ht="14.4">
      <c r="AA4806"/>
      <c r="AB4806"/>
      <c r="AC4806"/>
      <c r="AD4806"/>
      <c r="AE4806"/>
    </row>
    <row r="4807" spans="27:31" ht="14.4">
      <c r="AA4807"/>
      <c r="AB4807"/>
      <c r="AC4807"/>
      <c r="AD4807"/>
      <c r="AE4807"/>
    </row>
    <row r="4808" spans="27:31" ht="14.4">
      <c r="AA4808"/>
      <c r="AB4808"/>
      <c r="AC4808"/>
      <c r="AD4808"/>
      <c r="AE4808"/>
    </row>
    <row r="4809" spans="27:31" ht="14.4">
      <c r="AA4809"/>
      <c r="AB4809"/>
      <c r="AC4809"/>
      <c r="AD4809"/>
      <c r="AE4809"/>
    </row>
    <row r="4810" spans="27:31" ht="14.4">
      <c r="AA4810"/>
      <c r="AB4810"/>
      <c r="AC4810"/>
      <c r="AD4810"/>
      <c r="AE4810"/>
    </row>
    <row r="4811" spans="27:31" ht="14.4">
      <c r="AA4811"/>
      <c r="AB4811"/>
      <c r="AC4811"/>
      <c r="AD4811"/>
      <c r="AE4811"/>
    </row>
    <row r="4812" spans="27:31" ht="14.4">
      <c r="AA4812"/>
      <c r="AB4812"/>
      <c r="AC4812"/>
      <c r="AD4812"/>
      <c r="AE4812"/>
    </row>
    <row r="4813" spans="27:31" ht="14.4">
      <c r="AA4813"/>
      <c r="AB4813"/>
      <c r="AC4813"/>
      <c r="AD4813"/>
      <c r="AE4813"/>
    </row>
    <row r="4814" spans="27:31" ht="14.4">
      <c r="AA4814"/>
      <c r="AB4814"/>
      <c r="AC4814"/>
      <c r="AD4814"/>
      <c r="AE4814"/>
    </row>
    <row r="4815" spans="27:31" ht="14.4">
      <c r="AA4815"/>
      <c r="AB4815"/>
      <c r="AC4815"/>
      <c r="AD4815"/>
      <c r="AE4815"/>
    </row>
    <row r="4816" spans="27:31" ht="14.4">
      <c r="AA4816"/>
      <c r="AB4816"/>
      <c r="AC4816"/>
      <c r="AD4816"/>
      <c r="AE4816"/>
    </row>
    <row r="4817" spans="27:31" ht="14.4">
      <c r="AA4817"/>
      <c r="AB4817"/>
      <c r="AC4817"/>
      <c r="AD4817"/>
      <c r="AE4817"/>
    </row>
    <row r="4818" spans="27:31" ht="14.4">
      <c r="AA4818"/>
      <c r="AB4818"/>
      <c r="AC4818"/>
      <c r="AD4818"/>
      <c r="AE4818"/>
    </row>
    <row r="4819" spans="27:31" ht="14.4">
      <c r="AA4819"/>
      <c r="AB4819"/>
      <c r="AC4819"/>
      <c r="AD4819"/>
      <c r="AE4819"/>
    </row>
    <row r="4820" spans="27:31" ht="14.4">
      <c r="AA4820"/>
      <c r="AB4820"/>
      <c r="AC4820"/>
      <c r="AD4820"/>
      <c r="AE4820"/>
    </row>
    <row r="4821" spans="27:31" ht="14.4">
      <c r="AA4821"/>
      <c r="AB4821"/>
      <c r="AC4821"/>
      <c r="AD4821"/>
      <c r="AE4821"/>
    </row>
    <row r="4822" spans="27:31" ht="14.4">
      <c r="AA4822"/>
      <c r="AB4822"/>
      <c r="AC4822"/>
      <c r="AD4822"/>
      <c r="AE4822"/>
    </row>
    <row r="4823" spans="27:31" ht="14.4">
      <c r="AA4823"/>
      <c r="AB4823"/>
      <c r="AC4823"/>
      <c r="AD4823"/>
      <c r="AE4823"/>
    </row>
    <row r="4824" spans="27:31" ht="14.4">
      <c r="AA4824"/>
      <c r="AB4824"/>
      <c r="AC4824"/>
      <c r="AD4824"/>
      <c r="AE4824"/>
    </row>
    <row r="4825" spans="27:31" ht="14.4">
      <c r="AA4825"/>
      <c r="AB4825"/>
      <c r="AC4825"/>
      <c r="AD4825"/>
      <c r="AE4825"/>
    </row>
    <row r="4826" spans="27:31" ht="14.4">
      <c r="AA4826"/>
      <c r="AB4826"/>
      <c r="AC4826"/>
      <c r="AD4826"/>
      <c r="AE4826"/>
    </row>
    <row r="4827" spans="27:31" ht="14.4">
      <c r="AA4827"/>
      <c r="AB4827"/>
      <c r="AC4827"/>
      <c r="AD4827"/>
      <c r="AE4827"/>
    </row>
    <row r="4828" spans="27:31" ht="14.4">
      <c r="AA4828"/>
      <c r="AB4828"/>
      <c r="AC4828"/>
      <c r="AD4828"/>
      <c r="AE4828"/>
    </row>
    <row r="4829" spans="27:31" ht="14.4">
      <c r="AA4829"/>
      <c r="AB4829"/>
      <c r="AC4829"/>
      <c r="AD4829"/>
      <c r="AE4829"/>
    </row>
    <row r="4830" spans="27:31" ht="14.4">
      <c r="AA4830"/>
      <c r="AB4830"/>
      <c r="AC4830"/>
      <c r="AD4830"/>
      <c r="AE4830"/>
    </row>
    <row r="4831" spans="27:31" ht="14.4">
      <c r="AA4831"/>
      <c r="AB4831"/>
      <c r="AC4831"/>
      <c r="AD4831"/>
      <c r="AE4831"/>
    </row>
    <row r="4832" spans="27:31" ht="14.4">
      <c r="AA4832"/>
      <c r="AB4832"/>
      <c r="AC4832"/>
      <c r="AD4832"/>
      <c r="AE4832"/>
    </row>
    <row r="4833" spans="27:31" ht="14.4">
      <c r="AA4833"/>
      <c r="AB4833"/>
      <c r="AC4833"/>
      <c r="AD4833"/>
      <c r="AE4833"/>
    </row>
    <row r="4834" spans="27:31" ht="14.4">
      <c r="AA4834"/>
      <c r="AB4834"/>
      <c r="AC4834"/>
      <c r="AD4834"/>
      <c r="AE4834"/>
    </row>
    <row r="4835" spans="27:31" ht="14.4">
      <c r="AA4835"/>
      <c r="AB4835"/>
      <c r="AC4835"/>
      <c r="AD4835"/>
      <c r="AE4835"/>
    </row>
    <row r="4836" spans="27:31" ht="14.4">
      <c r="AA4836"/>
      <c r="AB4836"/>
      <c r="AC4836"/>
      <c r="AD4836"/>
      <c r="AE4836"/>
    </row>
    <row r="4837" spans="27:31" ht="14.4">
      <c r="AA4837"/>
      <c r="AB4837"/>
      <c r="AC4837"/>
      <c r="AD4837"/>
      <c r="AE4837"/>
    </row>
    <row r="4838" spans="27:31" ht="14.4">
      <c r="AA4838"/>
      <c r="AB4838"/>
      <c r="AC4838"/>
      <c r="AD4838"/>
      <c r="AE4838"/>
    </row>
    <row r="4839" spans="27:31" ht="14.4">
      <c r="AA4839"/>
      <c r="AB4839"/>
      <c r="AC4839"/>
      <c r="AD4839"/>
      <c r="AE4839"/>
    </row>
    <row r="4840" spans="27:31" ht="14.4">
      <c r="AA4840"/>
      <c r="AB4840"/>
      <c r="AC4840"/>
      <c r="AD4840"/>
      <c r="AE4840"/>
    </row>
    <row r="4841" spans="27:31" ht="14.4">
      <c r="AA4841"/>
      <c r="AB4841"/>
      <c r="AC4841"/>
      <c r="AD4841"/>
      <c r="AE4841"/>
    </row>
    <row r="4842" spans="27:31" ht="14.4">
      <c r="AA4842"/>
      <c r="AB4842"/>
      <c r="AC4842"/>
      <c r="AD4842"/>
      <c r="AE4842"/>
    </row>
    <row r="4843" spans="27:31" ht="14.4">
      <c r="AA4843"/>
      <c r="AB4843"/>
      <c r="AC4843"/>
      <c r="AD4843"/>
      <c r="AE4843"/>
    </row>
    <row r="4844" spans="27:31" ht="14.4">
      <c r="AA4844"/>
      <c r="AB4844"/>
      <c r="AC4844"/>
      <c r="AD4844"/>
      <c r="AE4844"/>
    </row>
    <row r="4845" spans="27:31" ht="14.4">
      <c r="AA4845"/>
      <c r="AB4845"/>
      <c r="AC4845"/>
      <c r="AD4845"/>
      <c r="AE4845"/>
    </row>
    <row r="4846" spans="27:31" ht="14.4">
      <c r="AA4846"/>
      <c r="AB4846"/>
      <c r="AC4846"/>
      <c r="AD4846"/>
      <c r="AE4846"/>
    </row>
    <row r="4847" spans="27:31" ht="14.4">
      <c r="AA4847"/>
      <c r="AB4847"/>
      <c r="AC4847"/>
      <c r="AD4847"/>
      <c r="AE4847"/>
    </row>
    <row r="4848" spans="27:31" ht="14.4">
      <c r="AA4848"/>
      <c r="AB4848"/>
      <c r="AC4848"/>
      <c r="AD4848"/>
      <c r="AE4848"/>
    </row>
    <row r="4849" spans="27:31" ht="14.4">
      <c r="AA4849"/>
      <c r="AB4849"/>
      <c r="AC4849"/>
      <c r="AD4849"/>
      <c r="AE4849"/>
    </row>
    <row r="4850" spans="27:31" ht="14.4">
      <c r="AA4850"/>
      <c r="AB4850"/>
      <c r="AC4850"/>
      <c r="AD4850"/>
      <c r="AE4850"/>
    </row>
    <row r="4851" spans="27:31" ht="14.4">
      <c r="AA4851"/>
      <c r="AB4851"/>
      <c r="AC4851"/>
      <c r="AD4851"/>
      <c r="AE4851"/>
    </row>
    <row r="4852" spans="27:31" ht="14.4">
      <c r="AA4852"/>
      <c r="AB4852"/>
      <c r="AC4852"/>
      <c r="AD4852"/>
      <c r="AE4852"/>
    </row>
    <row r="4853" spans="27:31" ht="14.4">
      <c r="AA4853"/>
      <c r="AB4853"/>
      <c r="AC4853"/>
      <c r="AD4853"/>
      <c r="AE4853"/>
    </row>
    <row r="4854" spans="27:31" ht="14.4">
      <c r="AA4854"/>
      <c r="AB4854"/>
      <c r="AC4854"/>
      <c r="AD4854"/>
      <c r="AE4854"/>
    </row>
    <row r="4855" spans="27:31" ht="14.4">
      <c r="AA4855"/>
      <c r="AB4855"/>
      <c r="AC4855"/>
      <c r="AD4855"/>
      <c r="AE4855"/>
    </row>
    <row r="4856" spans="27:31" ht="14.4">
      <c r="AA4856"/>
      <c r="AB4856"/>
      <c r="AC4856"/>
      <c r="AD4856"/>
      <c r="AE4856"/>
    </row>
    <row r="4857" spans="27:31" ht="14.4">
      <c r="AA4857"/>
      <c r="AB4857"/>
      <c r="AC4857"/>
      <c r="AD4857"/>
      <c r="AE4857"/>
    </row>
    <row r="4858" spans="27:31" ht="14.4">
      <c r="AA4858"/>
      <c r="AB4858"/>
      <c r="AC4858"/>
      <c r="AD4858"/>
      <c r="AE4858"/>
    </row>
    <row r="4859" spans="27:31" ht="14.4">
      <c r="AA4859"/>
      <c r="AB4859"/>
      <c r="AC4859"/>
      <c r="AD4859"/>
      <c r="AE4859"/>
    </row>
    <row r="4860" spans="27:31" ht="14.4">
      <c r="AA4860"/>
      <c r="AB4860"/>
      <c r="AC4860"/>
      <c r="AD4860"/>
      <c r="AE4860"/>
    </row>
    <row r="4861" spans="27:31" ht="14.4">
      <c r="AA4861"/>
      <c r="AB4861"/>
      <c r="AC4861"/>
      <c r="AD4861"/>
      <c r="AE4861"/>
    </row>
    <row r="4862" spans="27:31" ht="14.4">
      <c r="AA4862"/>
      <c r="AB4862"/>
      <c r="AC4862"/>
      <c r="AD4862"/>
      <c r="AE4862"/>
    </row>
    <row r="4863" spans="27:31" ht="14.4">
      <c r="AA4863"/>
      <c r="AB4863"/>
      <c r="AC4863"/>
      <c r="AD4863"/>
      <c r="AE4863"/>
    </row>
    <row r="4864" spans="27:31" ht="14.4">
      <c r="AA4864"/>
      <c r="AB4864"/>
      <c r="AC4864"/>
      <c r="AD4864"/>
      <c r="AE4864"/>
    </row>
    <row r="4865" spans="27:31" ht="14.4">
      <c r="AA4865"/>
      <c r="AB4865"/>
      <c r="AC4865"/>
      <c r="AD4865"/>
      <c r="AE4865"/>
    </row>
    <row r="4866" spans="27:31" ht="14.4">
      <c r="AA4866"/>
      <c r="AB4866"/>
      <c r="AC4866"/>
      <c r="AD4866"/>
      <c r="AE4866"/>
    </row>
    <row r="4867" spans="27:31" ht="14.4">
      <c r="AA4867"/>
      <c r="AB4867"/>
      <c r="AC4867"/>
      <c r="AD4867"/>
      <c r="AE4867"/>
    </row>
    <row r="4868" spans="27:31" ht="14.4">
      <c r="AA4868"/>
      <c r="AB4868"/>
      <c r="AC4868"/>
      <c r="AD4868"/>
      <c r="AE4868"/>
    </row>
    <row r="4869" spans="27:31" ht="14.4">
      <c r="AA4869"/>
      <c r="AB4869"/>
      <c r="AC4869"/>
      <c r="AD4869"/>
      <c r="AE4869"/>
    </row>
    <row r="4870" spans="27:31" ht="14.4">
      <c r="AA4870"/>
      <c r="AB4870"/>
      <c r="AC4870"/>
      <c r="AD4870"/>
      <c r="AE4870"/>
    </row>
    <row r="4871" spans="27:31" ht="14.4">
      <c r="AA4871"/>
      <c r="AB4871"/>
      <c r="AC4871"/>
      <c r="AD4871"/>
      <c r="AE4871"/>
    </row>
    <row r="4872" spans="27:31" ht="14.4">
      <c r="AA4872"/>
      <c r="AB4872"/>
      <c r="AC4872"/>
      <c r="AD4872"/>
      <c r="AE4872"/>
    </row>
    <row r="4873" spans="27:31" ht="14.4">
      <c r="AA4873"/>
      <c r="AB4873"/>
      <c r="AC4873"/>
      <c r="AD4873"/>
      <c r="AE4873"/>
    </row>
    <row r="4874" spans="27:31" ht="14.4">
      <c r="AA4874"/>
      <c r="AB4874"/>
      <c r="AC4874"/>
      <c r="AD4874"/>
      <c r="AE4874"/>
    </row>
    <row r="4875" spans="27:31" ht="14.4">
      <c r="AA4875"/>
      <c r="AB4875"/>
      <c r="AC4875"/>
      <c r="AD4875"/>
      <c r="AE4875"/>
    </row>
    <row r="4876" spans="27:31" ht="14.4">
      <c r="AA4876"/>
      <c r="AB4876"/>
      <c r="AC4876"/>
      <c r="AD4876"/>
      <c r="AE4876"/>
    </row>
    <row r="4877" spans="27:31" ht="14.4">
      <c r="AA4877"/>
      <c r="AB4877"/>
      <c r="AC4877"/>
      <c r="AD4877"/>
      <c r="AE4877"/>
    </row>
    <row r="4878" spans="27:31" ht="14.4">
      <c r="AA4878"/>
      <c r="AB4878"/>
      <c r="AC4878"/>
      <c r="AD4878"/>
      <c r="AE4878"/>
    </row>
    <row r="4879" spans="27:31" ht="14.4">
      <c r="AA4879"/>
      <c r="AB4879"/>
      <c r="AC4879"/>
      <c r="AD4879"/>
      <c r="AE4879"/>
    </row>
    <row r="4880" spans="27:31" ht="14.4">
      <c r="AA4880"/>
      <c r="AB4880"/>
      <c r="AC4880"/>
      <c r="AD4880"/>
      <c r="AE4880"/>
    </row>
    <row r="4881" spans="27:31" ht="14.4">
      <c r="AA4881"/>
      <c r="AB4881"/>
      <c r="AC4881"/>
      <c r="AD4881"/>
      <c r="AE4881"/>
    </row>
    <row r="4882" spans="27:31" ht="14.4">
      <c r="AA4882"/>
      <c r="AB4882"/>
      <c r="AC4882"/>
      <c r="AD4882"/>
      <c r="AE4882"/>
    </row>
    <row r="4883" spans="27:31" ht="14.4">
      <c r="AA4883"/>
      <c r="AB4883"/>
      <c r="AC4883"/>
      <c r="AD4883"/>
      <c r="AE4883"/>
    </row>
    <row r="4884" spans="27:31" ht="14.4">
      <c r="AA4884"/>
      <c r="AB4884"/>
      <c r="AC4884"/>
      <c r="AD4884"/>
      <c r="AE4884"/>
    </row>
    <row r="4885" spans="27:31" ht="14.4">
      <c r="AA4885"/>
      <c r="AB4885"/>
      <c r="AC4885"/>
      <c r="AD4885"/>
      <c r="AE4885"/>
    </row>
    <row r="4886" spans="27:31" ht="14.4">
      <c r="AA4886"/>
      <c r="AB4886"/>
      <c r="AC4886"/>
      <c r="AD4886"/>
      <c r="AE4886"/>
    </row>
    <row r="4887" spans="27:31" ht="14.4">
      <c r="AA4887"/>
      <c r="AB4887"/>
      <c r="AC4887"/>
      <c r="AD4887"/>
      <c r="AE4887"/>
    </row>
    <row r="4888" spans="27:31" ht="14.4">
      <c r="AA4888"/>
      <c r="AB4888"/>
      <c r="AC4888"/>
      <c r="AD4888"/>
      <c r="AE4888"/>
    </row>
    <row r="4889" spans="27:31" ht="14.4">
      <c r="AA4889"/>
      <c r="AB4889"/>
      <c r="AC4889"/>
      <c r="AD4889"/>
      <c r="AE4889"/>
    </row>
    <row r="4890" spans="27:31" ht="14.4">
      <c r="AA4890"/>
      <c r="AB4890"/>
      <c r="AC4890"/>
      <c r="AD4890"/>
      <c r="AE4890"/>
    </row>
    <row r="4891" spans="27:31" ht="14.4">
      <c r="AA4891"/>
      <c r="AB4891"/>
      <c r="AC4891"/>
      <c r="AD4891"/>
      <c r="AE4891"/>
    </row>
    <row r="4892" spans="27:31" ht="14.4">
      <c r="AA4892"/>
      <c r="AB4892"/>
      <c r="AC4892"/>
      <c r="AD4892"/>
      <c r="AE4892"/>
    </row>
    <row r="4893" spans="27:31" ht="14.4">
      <c r="AA4893"/>
      <c r="AB4893"/>
      <c r="AC4893"/>
      <c r="AD4893"/>
      <c r="AE4893"/>
    </row>
    <row r="4894" spans="27:31" ht="14.4">
      <c r="AA4894"/>
      <c r="AB4894"/>
      <c r="AC4894"/>
      <c r="AD4894"/>
      <c r="AE4894"/>
    </row>
    <row r="4895" spans="27:31" ht="14.4">
      <c r="AA4895"/>
      <c r="AB4895"/>
      <c r="AC4895"/>
      <c r="AD4895"/>
      <c r="AE4895"/>
    </row>
    <row r="4896" spans="27:31" ht="14.4">
      <c r="AA4896"/>
      <c r="AB4896"/>
      <c r="AC4896"/>
      <c r="AD4896"/>
      <c r="AE4896"/>
    </row>
    <row r="4897" spans="27:31" ht="14.4">
      <c r="AA4897"/>
      <c r="AB4897"/>
      <c r="AC4897"/>
      <c r="AD4897"/>
      <c r="AE4897"/>
    </row>
    <row r="4898" spans="27:31" ht="14.4">
      <c r="AA4898"/>
      <c r="AB4898"/>
      <c r="AC4898"/>
      <c r="AD4898"/>
      <c r="AE4898"/>
    </row>
    <row r="4899" spans="27:31" ht="14.4">
      <c r="AA4899"/>
      <c r="AB4899"/>
      <c r="AC4899"/>
      <c r="AD4899"/>
      <c r="AE4899"/>
    </row>
    <row r="4900" spans="27:31" ht="14.4">
      <c r="AA4900"/>
      <c r="AB4900"/>
      <c r="AC4900"/>
      <c r="AD4900"/>
      <c r="AE4900"/>
    </row>
    <row r="4901" spans="27:31" ht="14.4">
      <c r="AA4901"/>
      <c r="AB4901"/>
      <c r="AC4901"/>
      <c r="AD4901"/>
      <c r="AE4901"/>
    </row>
    <row r="4902" spans="27:31" ht="14.4">
      <c r="AA4902"/>
      <c r="AB4902"/>
      <c r="AC4902"/>
      <c r="AD4902"/>
      <c r="AE4902"/>
    </row>
    <row r="4903" spans="27:31" ht="14.4">
      <c r="AA4903"/>
      <c r="AB4903"/>
      <c r="AC4903"/>
      <c r="AD4903"/>
      <c r="AE4903"/>
    </row>
    <row r="4904" spans="27:31" ht="14.4">
      <c r="AA4904"/>
      <c r="AB4904"/>
      <c r="AC4904"/>
      <c r="AD4904"/>
      <c r="AE4904"/>
    </row>
    <row r="4905" spans="27:31" ht="14.4">
      <c r="AA4905"/>
      <c r="AB4905"/>
      <c r="AC4905"/>
      <c r="AD4905"/>
      <c r="AE4905"/>
    </row>
    <row r="4906" spans="27:31" ht="14.4">
      <c r="AA4906"/>
      <c r="AB4906"/>
      <c r="AC4906"/>
      <c r="AD4906"/>
      <c r="AE4906"/>
    </row>
    <row r="4907" spans="27:31" ht="14.4">
      <c r="AA4907"/>
      <c r="AB4907"/>
      <c r="AC4907"/>
      <c r="AD4907"/>
      <c r="AE4907"/>
    </row>
    <row r="4908" spans="27:31" ht="14.4">
      <c r="AA4908"/>
      <c r="AB4908"/>
      <c r="AC4908"/>
      <c r="AD4908"/>
      <c r="AE4908"/>
    </row>
    <row r="4909" spans="27:31" ht="14.4">
      <c r="AA4909"/>
      <c r="AB4909"/>
      <c r="AC4909"/>
      <c r="AD4909"/>
      <c r="AE4909"/>
    </row>
    <row r="4910" spans="27:31" ht="14.4">
      <c r="AA4910"/>
      <c r="AB4910"/>
      <c r="AC4910"/>
      <c r="AD4910"/>
      <c r="AE4910"/>
    </row>
    <row r="4911" spans="27:31" ht="14.4">
      <c r="AA4911"/>
      <c r="AB4911"/>
      <c r="AC4911"/>
      <c r="AD4911"/>
      <c r="AE4911"/>
    </row>
    <row r="4912" spans="27:31" ht="14.4">
      <c r="AA4912"/>
      <c r="AB4912"/>
      <c r="AC4912"/>
      <c r="AD4912"/>
      <c r="AE4912"/>
    </row>
    <row r="4913" spans="27:31" ht="14.4">
      <c r="AA4913"/>
      <c r="AB4913"/>
      <c r="AC4913"/>
      <c r="AD4913"/>
      <c r="AE4913"/>
    </row>
    <row r="4914" spans="27:31" ht="14.4">
      <c r="AA4914"/>
      <c r="AB4914"/>
      <c r="AC4914"/>
      <c r="AD4914"/>
      <c r="AE4914"/>
    </row>
    <row r="4915" spans="27:31" ht="14.4">
      <c r="AA4915"/>
      <c r="AB4915"/>
      <c r="AC4915"/>
      <c r="AD4915"/>
      <c r="AE4915"/>
    </row>
    <row r="4916" spans="27:31" ht="14.4">
      <c r="AA4916"/>
      <c r="AB4916"/>
      <c r="AC4916"/>
      <c r="AD4916"/>
      <c r="AE4916"/>
    </row>
    <row r="4917" spans="27:31" ht="14.4">
      <c r="AA4917"/>
      <c r="AB4917"/>
      <c r="AC4917"/>
      <c r="AD4917"/>
      <c r="AE4917"/>
    </row>
    <row r="4918" spans="27:31" ht="14.4">
      <c r="AA4918"/>
      <c r="AB4918"/>
      <c r="AC4918"/>
      <c r="AD4918"/>
      <c r="AE4918"/>
    </row>
    <row r="4919" spans="27:31" ht="14.4">
      <c r="AA4919"/>
      <c r="AB4919"/>
      <c r="AC4919"/>
      <c r="AD4919"/>
      <c r="AE4919"/>
    </row>
    <row r="4920" spans="27:31" ht="14.4">
      <c r="AA4920"/>
      <c r="AB4920"/>
      <c r="AC4920"/>
      <c r="AD4920"/>
      <c r="AE4920"/>
    </row>
    <row r="4921" spans="27:31" ht="14.4">
      <c r="AA4921"/>
      <c r="AB4921"/>
      <c r="AC4921"/>
      <c r="AD4921"/>
      <c r="AE4921"/>
    </row>
    <row r="4922" spans="27:31" ht="14.4">
      <c r="AA4922"/>
      <c r="AB4922"/>
      <c r="AC4922"/>
      <c r="AD4922"/>
      <c r="AE4922"/>
    </row>
    <row r="4923" spans="27:31" ht="14.4">
      <c r="AA4923"/>
      <c r="AB4923"/>
      <c r="AC4923"/>
      <c r="AD4923"/>
      <c r="AE4923"/>
    </row>
    <row r="4924" spans="27:31" ht="14.4">
      <c r="AA4924"/>
      <c r="AB4924"/>
      <c r="AC4924"/>
      <c r="AD4924"/>
      <c r="AE4924"/>
    </row>
    <row r="4925" spans="27:31" ht="14.4">
      <c r="AA4925"/>
      <c r="AB4925"/>
      <c r="AC4925"/>
      <c r="AD4925"/>
      <c r="AE4925"/>
    </row>
    <row r="4926" spans="27:31" ht="14.4">
      <c r="AA4926"/>
      <c r="AB4926"/>
      <c r="AC4926"/>
      <c r="AD4926"/>
      <c r="AE4926"/>
    </row>
    <row r="4927" spans="27:31" ht="14.4">
      <c r="AA4927"/>
      <c r="AB4927"/>
      <c r="AC4927"/>
      <c r="AD4927"/>
      <c r="AE4927"/>
    </row>
    <row r="4928" spans="27:31" ht="14.4">
      <c r="AA4928"/>
      <c r="AB4928"/>
      <c r="AC4928"/>
      <c r="AD4928"/>
      <c r="AE4928"/>
    </row>
    <row r="4929" spans="27:31" ht="14.4">
      <c r="AA4929"/>
      <c r="AB4929"/>
      <c r="AC4929"/>
      <c r="AD4929"/>
      <c r="AE4929"/>
    </row>
    <row r="4930" spans="27:31" ht="14.4">
      <c r="AA4930"/>
      <c r="AB4930"/>
      <c r="AC4930"/>
      <c r="AD4930"/>
      <c r="AE4930"/>
    </row>
    <row r="4931" spans="27:31" ht="14.4">
      <c r="AA4931"/>
      <c r="AB4931"/>
      <c r="AC4931"/>
      <c r="AD4931"/>
      <c r="AE4931"/>
    </row>
    <row r="4932" spans="27:31" ht="14.4">
      <c r="AA4932"/>
      <c r="AB4932"/>
      <c r="AC4932"/>
      <c r="AD4932"/>
      <c r="AE4932"/>
    </row>
    <row r="4933" spans="27:31" ht="14.4">
      <c r="AA4933"/>
      <c r="AB4933"/>
      <c r="AC4933"/>
      <c r="AD4933"/>
      <c r="AE4933"/>
    </row>
    <row r="4934" spans="27:31" ht="14.4">
      <c r="AA4934"/>
      <c r="AB4934"/>
      <c r="AC4934"/>
      <c r="AD4934"/>
      <c r="AE4934"/>
    </row>
    <row r="4935" spans="27:31" ht="14.4">
      <c r="AA4935"/>
      <c r="AB4935"/>
      <c r="AC4935"/>
      <c r="AD4935"/>
      <c r="AE4935"/>
    </row>
    <row r="4936" spans="27:31" ht="14.4">
      <c r="AA4936"/>
      <c r="AB4936"/>
      <c r="AC4936"/>
      <c r="AD4936"/>
      <c r="AE4936"/>
    </row>
    <row r="4937" spans="27:31" ht="14.4">
      <c r="AA4937"/>
      <c r="AB4937"/>
      <c r="AC4937"/>
      <c r="AD4937"/>
      <c r="AE4937"/>
    </row>
    <row r="4938" spans="27:31" ht="14.4">
      <c r="AA4938"/>
      <c r="AB4938"/>
      <c r="AC4938"/>
      <c r="AD4938"/>
      <c r="AE4938"/>
    </row>
    <row r="4939" spans="27:31" ht="14.4">
      <c r="AA4939"/>
      <c r="AB4939"/>
      <c r="AC4939"/>
      <c r="AD4939"/>
      <c r="AE4939"/>
    </row>
    <row r="4940" spans="27:31" ht="14.4">
      <c r="AA4940"/>
      <c r="AB4940"/>
      <c r="AC4940"/>
      <c r="AD4940"/>
      <c r="AE4940"/>
    </row>
    <row r="4941" spans="27:31" ht="14.4">
      <c r="AA4941"/>
      <c r="AB4941"/>
      <c r="AC4941"/>
      <c r="AD4941"/>
      <c r="AE4941"/>
    </row>
    <row r="4942" spans="27:31" ht="14.4">
      <c r="AA4942"/>
      <c r="AB4942"/>
      <c r="AC4942"/>
      <c r="AD4942"/>
      <c r="AE4942"/>
    </row>
    <row r="4943" spans="27:31" ht="14.4">
      <c r="AA4943"/>
      <c r="AB4943"/>
      <c r="AC4943"/>
      <c r="AD4943"/>
      <c r="AE4943"/>
    </row>
    <row r="4944" spans="27:31" ht="14.4">
      <c r="AA4944"/>
      <c r="AB4944"/>
      <c r="AC4944"/>
      <c r="AD4944"/>
      <c r="AE4944"/>
    </row>
    <row r="4945" spans="27:31" ht="14.4">
      <c r="AA4945"/>
      <c r="AB4945"/>
      <c r="AC4945"/>
      <c r="AD4945"/>
      <c r="AE4945"/>
    </row>
    <row r="4946" spans="27:31" ht="14.4">
      <c r="AA4946"/>
      <c r="AB4946"/>
      <c r="AC4946"/>
      <c r="AD4946"/>
      <c r="AE4946"/>
    </row>
    <row r="4947" spans="27:31" ht="14.4">
      <c r="AA4947"/>
      <c r="AB4947"/>
      <c r="AC4947"/>
      <c r="AD4947"/>
      <c r="AE4947"/>
    </row>
    <row r="4948" spans="27:31" ht="14.4">
      <c r="AA4948"/>
      <c r="AB4948"/>
      <c r="AC4948"/>
      <c r="AD4948"/>
      <c r="AE4948"/>
    </row>
    <row r="4949" spans="27:31" ht="14.4">
      <c r="AA4949"/>
      <c r="AB4949"/>
      <c r="AC4949"/>
      <c r="AD4949"/>
      <c r="AE4949"/>
    </row>
    <row r="4950" spans="27:31" ht="14.4">
      <c r="AA4950"/>
      <c r="AB4950"/>
      <c r="AC4950"/>
      <c r="AD4950"/>
      <c r="AE4950"/>
    </row>
    <row r="4951" spans="27:31" ht="14.4">
      <c r="AA4951"/>
      <c r="AB4951"/>
      <c r="AC4951"/>
      <c r="AD4951"/>
      <c r="AE4951"/>
    </row>
    <row r="4952" spans="27:31" ht="14.4">
      <c r="AA4952"/>
      <c r="AB4952"/>
      <c r="AC4952"/>
      <c r="AD4952"/>
      <c r="AE4952"/>
    </row>
    <row r="4953" spans="27:31" ht="14.4">
      <c r="AA4953"/>
      <c r="AB4953"/>
      <c r="AC4953"/>
      <c r="AD4953"/>
      <c r="AE4953"/>
    </row>
    <row r="4954" spans="27:31" ht="14.4">
      <c r="AA4954"/>
      <c r="AB4954"/>
      <c r="AC4954"/>
      <c r="AD4954"/>
      <c r="AE4954"/>
    </row>
    <row r="4955" spans="27:31" ht="14.4">
      <c r="AA4955"/>
      <c r="AB4955"/>
      <c r="AC4955"/>
      <c r="AD4955"/>
      <c r="AE4955"/>
    </row>
    <row r="4956" spans="27:31" ht="14.4">
      <c r="AA4956"/>
      <c r="AB4956"/>
      <c r="AC4956"/>
      <c r="AD4956"/>
      <c r="AE4956"/>
    </row>
    <row r="4957" spans="27:31" ht="14.4">
      <c r="AA4957"/>
      <c r="AB4957"/>
      <c r="AC4957"/>
      <c r="AD4957"/>
      <c r="AE4957"/>
    </row>
    <row r="4958" spans="27:31" ht="14.4">
      <c r="AA4958"/>
      <c r="AB4958"/>
      <c r="AC4958"/>
      <c r="AD4958"/>
      <c r="AE4958"/>
    </row>
    <row r="4959" spans="27:31" ht="14.4">
      <c r="AA4959"/>
      <c r="AB4959"/>
      <c r="AC4959"/>
      <c r="AD4959"/>
      <c r="AE4959"/>
    </row>
    <row r="4960" spans="27:31" ht="14.4">
      <c r="AA4960"/>
      <c r="AB4960"/>
      <c r="AC4960"/>
      <c r="AD4960"/>
      <c r="AE4960"/>
    </row>
    <row r="4961" spans="27:31" ht="14.4">
      <c r="AA4961"/>
      <c r="AB4961"/>
      <c r="AC4961"/>
      <c r="AD4961"/>
      <c r="AE4961"/>
    </row>
    <row r="4962" spans="27:31" ht="14.4">
      <c r="AA4962"/>
      <c r="AB4962"/>
      <c r="AC4962"/>
      <c r="AD4962"/>
      <c r="AE4962"/>
    </row>
    <row r="4963" spans="27:31" ht="14.4">
      <c r="AA4963"/>
      <c r="AB4963"/>
      <c r="AC4963"/>
      <c r="AD4963"/>
      <c r="AE4963"/>
    </row>
    <row r="4964" spans="27:31" ht="14.4">
      <c r="AA4964"/>
      <c r="AB4964"/>
      <c r="AC4964"/>
      <c r="AD4964"/>
      <c r="AE4964"/>
    </row>
    <row r="4965" spans="27:31" ht="14.4">
      <c r="AA4965"/>
      <c r="AB4965"/>
      <c r="AC4965"/>
      <c r="AD4965"/>
      <c r="AE4965"/>
    </row>
    <row r="4966" spans="27:31" ht="14.4">
      <c r="AA4966"/>
      <c r="AB4966"/>
      <c r="AC4966"/>
      <c r="AD4966"/>
      <c r="AE4966"/>
    </row>
    <row r="4967" spans="27:31" ht="14.4">
      <c r="AA4967"/>
      <c r="AB4967"/>
      <c r="AC4967"/>
      <c r="AD4967"/>
      <c r="AE4967"/>
    </row>
    <row r="4968" spans="27:31" ht="14.4">
      <c r="AA4968"/>
      <c r="AB4968"/>
      <c r="AC4968"/>
      <c r="AD4968"/>
      <c r="AE4968"/>
    </row>
    <row r="4969" spans="27:31" ht="14.4">
      <c r="AA4969"/>
      <c r="AB4969"/>
      <c r="AC4969"/>
      <c r="AD4969"/>
      <c r="AE4969"/>
    </row>
    <row r="4970" spans="27:31" ht="14.4">
      <c r="AA4970"/>
      <c r="AB4970"/>
      <c r="AC4970"/>
      <c r="AD4970"/>
      <c r="AE4970"/>
    </row>
    <row r="4971" spans="27:31" ht="14.4">
      <c r="AA4971"/>
      <c r="AB4971"/>
      <c r="AC4971"/>
      <c r="AD4971"/>
      <c r="AE4971"/>
    </row>
    <row r="4972" spans="27:31" ht="14.4">
      <c r="AA4972"/>
      <c r="AB4972"/>
      <c r="AC4972"/>
      <c r="AD4972"/>
      <c r="AE4972"/>
    </row>
    <row r="4973" spans="27:31" ht="14.4">
      <c r="AA4973"/>
      <c r="AB4973"/>
      <c r="AC4973"/>
      <c r="AD4973"/>
      <c r="AE4973"/>
    </row>
    <row r="4974" spans="27:31" ht="14.4">
      <c r="AA4974"/>
      <c r="AB4974"/>
      <c r="AC4974"/>
      <c r="AD4974"/>
      <c r="AE4974"/>
    </row>
    <row r="4975" spans="27:31" ht="14.4">
      <c r="AA4975"/>
      <c r="AB4975"/>
      <c r="AC4975"/>
      <c r="AD4975"/>
      <c r="AE4975"/>
    </row>
    <row r="4976" spans="27:31" ht="14.4">
      <c r="AA4976"/>
      <c r="AB4976"/>
      <c r="AC4976"/>
      <c r="AD4976"/>
      <c r="AE4976"/>
    </row>
    <row r="4977" spans="27:31" ht="14.4">
      <c r="AA4977"/>
      <c r="AB4977"/>
      <c r="AC4977"/>
      <c r="AD4977"/>
      <c r="AE4977"/>
    </row>
    <row r="4978" spans="27:31" ht="14.4">
      <c r="AA4978"/>
      <c r="AB4978"/>
      <c r="AC4978"/>
      <c r="AD4978"/>
      <c r="AE4978"/>
    </row>
    <row r="4979" spans="27:31" ht="14.4">
      <c r="AA4979"/>
      <c r="AB4979"/>
      <c r="AC4979"/>
      <c r="AD4979"/>
      <c r="AE4979"/>
    </row>
    <row r="4980" spans="27:31" ht="14.4">
      <c r="AA4980"/>
      <c r="AB4980"/>
      <c r="AC4980"/>
      <c r="AD4980"/>
      <c r="AE4980"/>
    </row>
    <row r="4981" spans="27:31" ht="14.4">
      <c r="AA4981"/>
      <c r="AB4981"/>
      <c r="AC4981"/>
      <c r="AD4981"/>
      <c r="AE4981"/>
    </row>
    <row r="4982" spans="27:31" ht="14.4">
      <c r="AA4982"/>
      <c r="AB4982"/>
      <c r="AC4982"/>
      <c r="AD4982"/>
      <c r="AE4982"/>
    </row>
    <row r="4983" spans="27:31" ht="14.4">
      <c r="AA4983"/>
      <c r="AB4983"/>
      <c r="AC4983"/>
      <c r="AD4983"/>
      <c r="AE4983"/>
    </row>
    <row r="4984" spans="27:31" ht="14.4">
      <c r="AA4984"/>
      <c r="AB4984"/>
      <c r="AC4984"/>
      <c r="AD4984"/>
      <c r="AE4984"/>
    </row>
    <row r="4985" spans="27:31" ht="14.4">
      <c r="AA4985"/>
      <c r="AB4985"/>
      <c r="AC4985"/>
      <c r="AD4985"/>
      <c r="AE4985"/>
    </row>
    <row r="4986" spans="27:31" ht="14.4">
      <c r="AA4986"/>
      <c r="AB4986"/>
      <c r="AC4986"/>
      <c r="AD4986"/>
      <c r="AE4986"/>
    </row>
    <row r="4987" spans="27:31" ht="14.4">
      <c r="AA4987"/>
      <c r="AB4987"/>
      <c r="AC4987"/>
      <c r="AD4987"/>
      <c r="AE4987"/>
    </row>
    <row r="4988" spans="27:31" ht="14.4">
      <c r="AA4988"/>
      <c r="AB4988"/>
      <c r="AC4988"/>
      <c r="AD4988"/>
      <c r="AE4988"/>
    </row>
    <row r="4989" spans="27:31" ht="14.4">
      <c r="AA4989"/>
      <c r="AB4989"/>
      <c r="AC4989"/>
      <c r="AD4989"/>
      <c r="AE4989"/>
    </row>
    <row r="4990" spans="27:31" ht="14.4">
      <c r="AA4990"/>
      <c r="AB4990"/>
      <c r="AC4990"/>
      <c r="AD4990"/>
      <c r="AE4990"/>
    </row>
    <row r="4991" spans="27:31" ht="14.4">
      <c r="AA4991"/>
      <c r="AB4991"/>
      <c r="AC4991"/>
      <c r="AD4991"/>
      <c r="AE4991"/>
    </row>
    <row r="4992" spans="27:31" ht="14.4">
      <c r="AA4992"/>
      <c r="AB4992"/>
      <c r="AC4992"/>
      <c r="AD4992"/>
      <c r="AE4992"/>
    </row>
    <row r="4993" spans="27:31" ht="14.4">
      <c r="AA4993"/>
      <c r="AB4993"/>
      <c r="AC4993"/>
      <c r="AD4993"/>
      <c r="AE4993"/>
    </row>
    <row r="4994" spans="27:31" ht="14.4">
      <c r="AA4994"/>
      <c r="AB4994"/>
      <c r="AC4994"/>
      <c r="AD4994"/>
      <c r="AE4994"/>
    </row>
    <row r="4995" spans="27:31" ht="14.4">
      <c r="AA4995"/>
      <c r="AB4995"/>
      <c r="AC4995"/>
      <c r="AD4995"/>
      <c r="AE4995"/>
    </row>
    <row r="4996" spans="27:31" ht="14.4">
      <c r="AA4996"/>
      <c r="AB4996"/>
      <c r="AC4996"/>
      <c r="AD4996"/>
      <c r="AE4996"/>
    </row>
    <row r="4997" spans="27:31" ht="14.4">
      <c r="AA4997"/>
      <c r="AB4997"/>
      <c r="AC4997"/>
      <c r="AD4997"/>
      <c r="AE4997"/>
    </row>
    <row r="4998" spans="27:31" ht="14.4">
      <c r="AA4998"/>
      <c r="AB4998"/>
      <c r="AC4998"/>
      <c r="AD4998"/>
      <c r="AE4998"/>
    </row>
    <row r="4999" spans="27:31" ht="14.4">
      <c r="AA4999"/>
      <c r="AB4999"/>
      <c r="AC4999"/>
      <c r="AD4999"/>
      <c r="AE4999"/>
    </row>
    <row r="5000" spans="27:31" ht="14.4">
      <c r="AA5000"/>
      <c r="AB5000"/>
      <c r="AC5000"/>
      <c r="AD5000"/>
      <c r="AE5000"/>
    </row>
    <row r="5001" spans="27:31" ht="14.4">
      <c r="AA5001"/>
      <c r="AB5001"/>
      <c r="AC5001"/>
      <c r="AD5001"/>
      <c r="AE5001"/>
    </row>
    <row r="5002" spans="27:31" ht="14.4">
      <c r="AA5002"/>
      <c r="AB5002"/>
      <c r="AC5002"/>
      <c r="AD5002"/>
      <c r="AE5002"/>
    </row>
    <row r="5003" spans="27:31" ht="14.4">
      <c r="AA5003"/>
      <c r="AB5003"/>
      <c r="AC5003"/>
      <c r="AD5003"/>
      <c r="AE5003"/>
    </row>
    <row r="5004" spans="27:31" ht="14.4">
      <c r="AA5004"/>
      <c r="AB5004"/>
      <c r="AC5004"/>
      <c r="AD5004"/>
      <c r="AE5004"/>
    </row>
    <row r="5005" spans="27:31" ht="14.4">
      <c r="AA5005"/>
      <c r="AB5005"/>
      <c r="AC5005"/>
      <c r="AD5005"/>
      <c r="AE5005"/>
    </row>
    <row r="5006" spans="27:31" ht="14.4">
      <c r="AA5006"/>
      <c r="AB5006"/>
      <c r="AC5006"/>
      <c r="AD5006"/>
      <c r="AE5006"/>
    </row>
    <row r="5007" spans="27:31" ht="14.4">
      <c r="AA5007"/>
      <c r="AB5007"/>
      <c r="AC5007"/>
      <c r="AD5007"/>
      <c r="AE5007"/>
    </row>
    <row r="5008" spans="27:31" ht="14.4">
      <c r="AA5008"/>
      <c r="AB5008"/>
      <c r="AC5008"/>
      <c r="AD5008"/>
      <c r="AE5008"/>
    </row>
    <row r="5009" spans="27:31" ht="14.4">
      <c r="AA5009"/>
      <c r="AB5009"/>
      <c r="AC5009"/>
      <c r="AD5009"/>
      <c r="AE5009"/>
    </row>
    <row r="5010" spans="27:31" ht="14.4">
      <c r="AA5010"/>
      <c r="AB5010"/>
      <c r="AC5010"/>
      <c r="AD5010"/>
      <c r="AE5010"/>
    </row>
    <row r="5011" spans="27:31" ht="14.4">
      <c r="AA5011"/>
      <c r="AB5011"/>
      <c r="AC5011"/>
      <c r="AD5011"/>
      <c r="AE5011"/>
    </row>
    <row r="5012" spans="27:31" ht="14.4">
      <c r="AA5012"/>
      <c r="AB5012"/>
      <c r="AC5012"/>
      <c r="AD5012"/>
      <c r="AE5012"/>
    </row>
    <row r="5013" spans="27:31" ht="14.4">
      <c r="AA5013"/>
      <c r="AB5013"/>
      <c r="AC5013"/>
      <c r="AD5013"/>
      <c r="AE5013"/>
    </row>
    <row r="5014" spans="27:31" ht="14.4">
      <c r="AA5014"/>
      <c r="AB5014"/>
      <c r="AC5014"/>
      <c r="AD5014"/>
      <c r="AE5014"/>
    </row>
    <row r="5015" spans="27:31" ht="14.4">
      <c r="AA5015"/>
      <c r="AB5015"/>
      <c r="AC5015"/>
      <c r="AD5015"/>
      <c r="AE5015"/>
    </row>
    <row r="5016" spans="27:31" ht="14.4">
      <c r="AA5016"/>
      <c r="AB5016"/>
      <c r="AC5016"/>
      <c r="AD5016"/>
      <c r="AE5016"/>
    </row>
    <row r="5017" spans="27:31" ht="14.4">
      <c r="AA5017"/>
      <c r="AB5017"/>
      <c r="AC5017"/>
      <c r="AD5017"/>
      <c r="AE5017"/>
    </row>
    <row r="5018" spans="27:31" ht="14.4">
      <c r="AA5018"/>
      <c r="AB5018"/>
      <c r="AC5018"/>
      <c r="AD5018"/>
      <c r="AE5018"/>
    </row>
    <row r="5019" spans="27:31" ht="14.4">
      <c r="AA5019"/>
      <c r="AB5019"/>
      <c r="AC5019"/>
      <c r="AD5019"/>
      <c r="AE5019"/>
    </row>
    <row r="5020" spans="27:31" ht="14.4">
      <c r="AA5020"/>
      <c r="AB5020"/>
      <c r="AC5020"/>
      <c r="AD5020"/>
      <c r="AE5020"/>
    </row>
    <row r="5021" spans="27:31" ht="14.4">
      <c r="AA5021"/>
      <c r="AB5021"/>
      <c r="AC5021"/>
      <c r="AD5021"/>
      <c r="AE5021"/>
    </row>
    <row r="5022" spans="27:31" ht="14.4">
      <c r="AA5022"/>
      <c r="AB5022"/>
      <c r="AC5022"/>
      <c r="AD5022"/>
      <c r="AE5022"/>
    </row>
    <row r="5023" spans="27:31" ht="14.4">
      <c r="AA5023"/>
      <c r="AB5023"/>
      <c r="AC5023"/>
      <c r="AD5023"/>
      <c r="AE5023"/>
    </row>
    <row r="5024" spans="27:31" ht="14.4">
      <c r="AA5024"/>
      <c r="AB5024"/>
      <c r="AC5024"/>
      <c r="AD5024"/>
      <c r="AE5024"/>
    </row>
    <row r="5025" spans="27:31" ht="14.4">
      <c r="AA5025"/>
      <c r="AB5025"/>
      <c r="AC5025"/>
      <c r="AD5025"/>
      <c r="AE5025"/>
    </row>
    <row r="5026" spans="27:31" ht="14.4">
      <c r="AA5026"/>
      <c r="AB5026"/>
      <c r="AC5026"/>
      <c r="AD5026"/>
      <c r="AE5026"/>
    </row>
    <row r="5027" spans="27:31" ht="14.4">
      <c r="AA5027"/>
      <c r="AB5027"/>
      <c r="AC5027"/>
      <c r="AD5027"/>
      <c r="AE5027"/>
    </row>
    <row r="5028" spans="27:31" ht="14.4">
      <c r="AA5028"/>
      <c r="AB5028"/>
      <c r="AC5028"/>
      <c r="AD5028"/>
      <c r="AE5028"/>
    </row>
    <row r="5029" spans="27:31" ht="14.4">
      <c r="AA5029"/>
      <c r="AB5029"/>
      <c r="AC5029"/>
      <c r="AD5029"/>
      <c r="AE5029"/>
    </row>
    <row r="5030" spans="27:31" ht="14.4">
      <c r="AA5030"/>
      <c r="AB5030"/>
      <c r="AC5030"/>
      <c r="AD5030"/>
      <c r="AE5030"/>
    </row>
    <row r="5031" spans="27:31" ht="14.4">
      <c r="AA5031"/>
      <c r="AB5031"/>
      <c r="AC5031"/>
      <c r="AD5031"/>
      <c r="AE5031"/>
    </row>
    <row r="5032" spans="27:31" ht="14.4">
      <c r="AA5032"/>
      <c r="AB5032"/>
      <c r="AC5032"/>
      <c r="AD5032"/>
      <c r="AE5032"/>
    </row>
    <row r="5033" spans="27:31" ht="14.4">
      <c r="AA5033"/>
      <c r="AB5033"/>
      <c r="AC5033"/>
      <c r="AD5033"/>
      <c r="AE5033"/>
    </row>
    <row r="5034" spans="27:31" ht="14.4">
      <c r="AA5034"/>
      <c r="AB5034"/>
      <c r="AC5034"/>
      <c r="AD5034"/>
      <c r="AE5034"/>
    </row>
    <row r="5035" spans="27:31" ht="14.4">
      <c r="AA5035"/>
      <c r="AB5035"/>
      <c r="AC5035"/>
      <c r="AD5035"/>
      <c r="AE5035"/>
    </row>
    <row r="5036" spans="27:31" ht="14.4">
      <c r="AA5036"/>
      <c r="AB5036"/>
      <c r="AC5036"/>
      <c r="AD5036"/>
      <c r="AE5036"/>
    </row>
    <row r="5037" spans="27:31" ht="14.4">
      <c r="AA5037"/>
      <c r="AB5037"/>
      <c r="AC5037"/>
      <c r="AD5037"/>
      <c r="AE5037"/>
    </row>
    <row r="5038" spans="27:31" ht="14.4">
      <c r="AA5038"/>
      <c r="AB5038"/>
      <c r="AC5038"/>
      <c r="AD5038"/>
      <c r="AE5038"/>
    </row>
    <row r="5039" spans="27:31" ht="14.4">
      <c r="AA5039"/>
      <c r="AB5039"/>
      <c r="AC5039"/>
      <c r="AD5039"/>
      <c r="AE5039"/>
    </row>
    <row r="5040" spans="27:31" ht="14.4">
      <c r="AA5040"/>
      <c r="AB5040"/>
      <c r="AC5040"/>
      <c r="AD5040"/>
      <c r="AE5040"/>
    </row>
    <row r="5041" spans="27:31" ht="14.4">
      <c r="AA5041"/>
      <c r="AB5041"/>
      <c r="AC5041"/>
      <c r="AD5041"/>
      <c r="AE5041"/>
    </row>
    <row r="5042" spans="27:31" ht="14.4">
      <c r="AA5042"/>
      <c r="AB5042"/>
      <c r="AC5042"/>
      <c r="AD5042"/>
      <c r="AE5042"/>
    </row>
    <row r="5043" spans="27:31" ht="14.4">
      <c r="AA5043"/>
      <c r="AB5043"/>
      <c r="AC5043"/>
      <c r="AD5043"/>
      <c r="AE5043"/>
    </row>
    <row r="5044" spans="27:31" ht="14.4">
      <c r="AA5044"/>
      <c r="AB5044"/>
      <c r="AC5044"/>
      <c r="AD5044"/>
      <c r="AE5044"/>
    </row>
    <row r="5045" spans="27:31" ht="14.4">
      <c r="AA5045"/>
      <c r="AB5045"/>
      <c r="AC5045"/>
      <c r="AD5045"/>
      <c r="AE5045"/>
    </row>
    <row r="5046" spans="27:31" ht="14.4">
      <c r="AA5046"/>
      <c r="AB5046"/>
      <c r="AC5046"/>
      <c r="AD5046"/>
      <c r="AE5046"/>
    </row>
    <row r="5047" spans="27:31" ht="14.4">
      <c r="AA5047"/>
      <c r="AB5047"/>
      <c r="AC5047"/>
      <c r="AD5047"/>
      <c r="AE5047"/>
    </row>
    <row r="5048" spans="27:31" ht="14.4">
      <c r="AA5048"/>
      <c r="AB5048"/>
      <c r="AC5048"/>
      <c r="AD5048"/>
      <c r="AE5048"/>
    </row>
    <row r="5049" spans="27:31" ht="14.4">
      <c r="AA5049"/>
      <c r="AB5049"/>
      <c r="AC5049"/>
      <c r="AD5049"/>
      <c r="AE5049"/>
    </row>
    <row r="5050" spans="27:31" ht="14.4">
      <c r="AA5050"/>
      <c r="AB5050"/>
      <c r="AC5050"/>
      <c r="AD5050"/>
      <c r="AE5050"/>
    </row>
    <row r="5051" spans="27:31" ht="14.4">
      <c r="AA5051"/>
      <c r="AB5051"/>
      <c r="AC5051"/>
      <c r="AD5051"/>
      <c r="AE5051"/>
    </row>
    <row r="5052" spans="27:31" ht="14.4">
      <c r="AA5052"/>
      <c r="AB5052"/>
      <c r="AC5052"/>
      <c r="AD5052"/>
      <c r="AE5052"/>
    </row>
    <row r="5053" spans="27:31" ht="14.4">
      <c r="AA5053"/>
      <c r="AB5053"/>
      <c r="AC5053"/>
      <c r="AD5053"/>
      <c r="AE5053"/>
    </row>
    <row r="5054" spans="27:31" ht="14.4">
      <c r="AA5054"/>
      <c r="AB5054"/>
      <c r="AC5054"/>
      <c r="AD5054"/>
      <c r="AE5054"/>
    </row>
    <row r="5055" spans="27:31" ht="14.4">
      <c r="AA5055"/>
      <c r="AB5055"/>
      <c r="AC5055"/>
      <c r="AD5055"/>
      <c r="AE5055"/>
    </row>
    <row r="5056" spans="27:31" ht="14.4">
      <c r="AA5056"/>
      <c r="AB5056"/>
      <c r="AC5056"/>
      <c r="AD5056"/>
      <c r="AE5056"/>
    </row>
    <row r="5057" spans="27:31" ht="14.4">
      <c r="AA5057"/>
      <c r="AB5057"/>
      <c r="AC5057"/>
      <c r="AD5057"/>
      <c r="AE5057"/>
    </row>
    <row r="5058" spans="27:31" ht="14.4">
      <c r="AA5058"/>
      <c r="AB5058"/>
      <c r="AC5058"/>
      <c r="AD5058"/>
      <c r="AE5058"/>
    </row>
    <row r="5059" spans="27:31" ht="14.4">
      <c r="AA5059"/>
      <c r="AB5059"/>
      <c r="AC5059"/>
      <c r="AD5059"/>
      <c r="AE5059"/>
    </row>
    <row r="5060" spans="27:31" ht="14.4">
      <c r="AA5060"/>
      <c r="AB5060"/>
      <c r="AC5060"/>
      <c r="AD5060"/>
      <c r="AE5060"/>
    </row>
    <row r="5061" spans="27:31" ht="14.4">
      <c r="AA5061"/>
      <c r="AB5061"/>
      <c r="AC5061"/>
      <c r="AD5061"/>
      <c r="AE5061"/>
    </row>
    <row r="5062" spans="27:31" ht="14.4">
      <c r="AA5062"/>
      <c r="AB5062"/>
      <c r="AC5062"/>
      <c r="AD5062"/>
      <c r="AE5062"/>
    </row>
    <row r="5063" spans="27:31" ht="14.4">
      <c r="AA5063"/>
      <c r="AB5063"/>
      <c r="AC5063"/>
      <c r="AD5063"/>
      <c r="AE5063"/>
    </row>
    <row r="5064" spans="27:31" ht="14.4">
      <c r="AA5064"/>
      <c r="AB5064"/>
      <c r="AC5064"/>
      <c r="AD5064"/>
      <c r="AE5064"/>
    </row>
    <row r="5065" spans="27:31" ht="14.4">
      <c r="AA5065"/>
      <c r="AB5065"/>
      <c r="AC5065"/>
      <c r="AD5065"/>
      <c r="AE5065"/>
    </row>
    <row r="5066" spans="27:31" ht="14.4">
      <c r="AA5066"/>
      <c r="AB5066"/>
      <c r="AC5066"/>
      <c r="AD5066"/>
      <c r="AE5066"/>
    </row>
    <row r="5067" spans="27:31" ht="14.4">
      <c r="AA5067"/>
      <c r="AB5067"/>
      <c r="AC5067"/>
      <c r="AD5067"/>
      <c r="AE5067"/>
    </row>
    <row r="5068" spans="27:31" ht="14.4">
      <c r="AA5068"/>
      <c r="AB5068"/>
      <c r="AC5068"/>
      <c r="AD5068"/>
      <c r="AE5068"/>
    </row>
    <row r="5069" spans="27:31" ht="14.4">
      <c r="AA5069"/>
      <c r="AB5069"/>
      <c r="AC5069"/>
      <c r="AD5069"/>
      <c r="AE5069"/>
    </row>
    <row r="5070" spans="27:31" ht="14.4">
      <c r="AA5070"/>
      <c r="AB5070"/>
      <c r="AC5070"/>
      <c r="AD5070"/>
      <c r="AE5070"/>
    </row>
    <row r="5071" spans="27:31" ht="14.4">
      <c r="AA5071"/>
      <c r="AB5071"/>
      <c r="AC5071"/>
      <c r="AD5071"/>
      <c r="AE5071"/>
    </row>
    <row r="5072" spans="27:31" ht="14.4">
      <c r="AA5072"/>
      <c r="AB5072"/>
      <c r="AC5072"/>
      <c r="AD5072"/>
      <c r="AE5072"/>
    </row>
    <row r="5073" spans="27:31" ht="14.4">
      <c r="AA5073"/>
      <c r="AB5073"/>
      <c r="AC5073"/>
      <c r="AD5073"/>
      <c r="AE5073"/>
    </row>
    <row r="5074" spans="27:31" ht="14.4">
      <c r="AA5074"/>
      <c r="AB5074"/>
      <c r="AC5074"/>
      <c r="AD5074"/>
      <c r="AE5074"/>
    </row>
    <row r="5075" spans="27:31" ht="14.4">
      <c r="AA5075"/>
      <c r="AB5075"/>
      <c r="AC5075"/>
      <c r="AD5075"/>
      <c r="AE5075"/>
    </row>
    <row r="5076" spans="27:31" ht="14.4">
      <c r="AA5076"/>
      <c r="AB5076"/>
      <c r="AC5076"/>
      <c r="AD5076"/>
      <c r="AE5076"/>
    </row>
    <row r="5077" spans="27:31" ht="14.4">
      <c r="AA5077"/>
      <c r="AB5077"/>
      <c r="AC5077"/>
      <c r="AD5077"/>
      <c r="AE5077"/>
    </row>
    <row r="5078" spans="27:31" ht="14.4">
      <c r="AA5078"/>
      <c r="AB5078"/>
      <c r="AC5078"/>
      <c r="AD5078"/>
      <c r="AE5078"/>
    </row>
    <row r="5079" spans="27:31" ht="14.4">
      <c r="AA5079"/>
      <c r="AB5079"/>
      <c r="AC5079"/>
      <c r="AD5079"/>
      <c r="AE5079"/>
    </row>
    <row r="5080" spans="27:31" ht="14.4">
      <c r="AA5080"/>
      <c r="AB5080"/>
      <c r="AC5080"/>
      <c r="AD5080"/>
      <c r="AE5080"/>
    </row>
    <row r="5081" spans="27:31" ht="14.4">
      <c r="AA5081"/>
      <c r="AB5081"/>
      <c r="AC5081"/>
      <c r="AD5081"/>
      <c r="AE5081"/>
    </row>
    <row r="5082" spans="27:31" ht="14.4">
      <c r="AA5082"/>
      <c r="AB5082"/>
      <c r="AC5082"/>
      <c r="AD5082"/>
      <c r="AE5082"/>
    </row>
    <row r="5083" spans="27:31" ht="14.4">
      <c r="AA5083"/>
      <c r="AB5083"/>
      <c r="AC5083"/>
      <c r="AD5083"/>
      <c r="AE5083"/>
    </row>
    <row r="5084" spans="27:31" ht="14.4">
      <c r="AA5084"/>
      <c r="AB5084"/>
      <c r="AC5084"/>
      <c r="AD5084"/>
      <c r="AE5084"/>
    </row>
    <row r="5085" spans="27:31" ht="14.4">
      <c r="AA5085"/>
      <c r="AB5085"/>
      <c r="AC5085"/>
      <c r="AD5085"/>
      <c r="AE5085"/>
    </row>
    <row r="5086" spans="27:31" ht="14.4">
      <c r="AA5086"/>
      <c r="AB5086"/>
      <c r="AC5086"/>
      <c r="AD5086"/>
      <c r="AE5086"/>
    </row>
    <row r="5087" spans="27:31" ht="14.4">
      <c r="AA5087"/>
      <c r="AB5087"/>
      <c r="AC5087"/>
      <c r="AD5087"/>
      <c r="AE5087"/>
    </row>
    <row r="5088" spans="27:31" ht="14.4">
      <c r="AA5088"/>
      <c r="AB5088"/>
      <c r="AC5088"/>
      <c r="AD5088"/>
      <c r="AE5088"/>
    </row>
    <row r="5089" spans="27:31" ht="14.4">
      <c r="AA5089"/>
      <c r="AB5089"/>
      <c r="AC5089"/>
      <c r="AD5089"/>
      <c r="AE5089"/>
    </row>
    <row r="5090" spans="27:31" ht="14.4">
      <c r="AA5090"/>
      <c r="AB5090"/>
      <c r="AC5090"/>
      <c r="AD5090"/>
      <c r="AE5090"/>
    </row>
    <row r="5091" spans="27:31" ht="14.4">
      <c r="AA5091"/>
      <c r="AB5091"/>
      <c r="AC5091"/>
      <c r="AD5091"/>
      <c r="AE5091"/>
    </row>
    <row r="5092" spans="27:31" ht="14.4">
      <c r="AA5092"/>
      <c r="AB5092"/>
      <c r="AC5092"/>
      <c r="AD5092"/>
      <c r="AE5092"/>
    </row>
    <row r="5093" spans="27:31" ht="14.4">
      <c r="AA5093"/>
      <c r="AB5093"/>
      <c r="AC5093"/>
      <c r="AD5093"/>
      <c r="AE5093"/>
    </row>
    <row r="5094" spans="27:31" ht="14.4">
      <c r="AA5094"/>
      <c r="AB5094"/>
      <c r="AC5094"/>
      <c r="AD5094"/>
      <c r="AE5094"/>
    </row>
    <row r="5095" spans="27:31" ht="14.4">
      <c r="AA5095"/>
      <c r="AB5095"/>
      <c r="AC5095"/>
      <c r="AD5095"/>
      <c r="AE5095"/>
    </row>
    <row r="5096" spans="27:31" ht="14.4">
      <c r="AA5096"/>
      <c r="AB5096"/>
      <c r="AC5096"/>
      <c r="AD5096"/>
      <c r="AE5096"/>
    </row>
    <row r="5097" spans="27:31" ht="14.4">
      <c r="AA5097"/>
      <c r="AB5097"/>
      <c r="AC5097"/>
      <c r="AD5097"/>
      <c r="AE5097"/>
    </row>
    <row r="5098" spans="27:31" ht="14.4">
      <c r="AA5098"/>
      <c r="AB5098"/>
      <c r="AC5098"/>
      <c r="AD5098"/>
      <c r="AE5098"/>
    </row>
    <row r="5099" spans="27:31" ht="14.4">
      <c r="AA5099"/>
      <c r="AB5099"/>
      <c r="AC5099"/>
      <c r="AD5099"/>
      <c r="AE5099"/>
    </row>
    <row r="5100" spans="27:31" ht="14.4">
      <c r="AA5100"/>
      <c r="AB5100"/>
      <c r="AC5100"/>
      <c r="AD5100"/>
      <c r="AE5100"/>
    </row>
    <row r="5101" spans="27:31" ht="14.4">
      <c r="AA5101"/>
      <c r="AB5101"/>
      <c r="AC5101"/>
      <c r="AD5101"/>
      <c r="AE5101"/>
    </row>
    <row r="5102" spans="27:31" ht="14.4">
      <c r="AA5102"/>
      <c r="AB5102"/>
      <c r="AC5102"/>
      <c r="AD5102"/>
      <c r="AE5102"/>
    </row>
    <row r="5103" spans="27:31" ht="14.4">
      <c r="AA5103"/>
      <c r="AB5103"/>
      <c r="AC5103"/>
      <c r="AD5103"/>
      <c r="AE5103"/>
    </row>
    <row r="5104" spans="27:31" ht="14.4">
      <c r="AA5104"/>
      <c r="AB5104"/>
      <c r="AC5104"/>
      <c r="AD5104"/>
      <c r="AE5104"/>
    </row>
    <row r="5105" spans="27:31" ht="14.4">
      <c r="AA5105"/>
      <c r="AB5105"/>
      <c r="AC5105"/>
      <c r="AD5105"/>
      <c r="AE5105"/>
    </row>
    <row r="5106" spans="27:31" ht="14.4">
      <c r="AA5106"/>
      <c r="AB5106"/>
      <c r="AC5106"/>
      <c r="AD5106"/>
      <c r="AE5106"/>
    </row>
    <row r="5107" spans="27:31" ht="14.4">
      <c r="AA5107"/>
      <c r="AB5107"/>
      <c r="AC5107"/>
      <c r="AD5107"/>
      <c r="AE5107"/>
    </row>
    <row r="5108" spans="27:31" ht="14.4">
      <c r="AA5108"/>
      <c r="AB5108"/>
      <c r="AC5108"/>
      <c r="AD5108"/>
      <c r="AE5108"/>
    </row>
    <row r="5109" spans="27:31" ht="14.4">
      <c r="AA5109"/>
      <c r="AB5109"/>
      <c r="AC5109"/>
      <c r="AD5109"/>
      <c r="AE5109"/>
    </row>
    <row r="5110" spans="27:31" ht="14.4">
      <c r="AA5110"/>
      <c r="AB5110"/>
      <c r="AC5110"/>
      <c r="AD5110"/>
      <c r="AE5110"/>
    </row>
    <row r="5111" spans="27:31" ht="14.4">
      <c r="AA5111"/>
      <c r="AB5111"/>
      <c r="AC5111"/>
      <c r="AD5111"/>
      <c r="AE5111"/>
    </row>
    <row r="5112" spans="27:31" ht="14.4">
      <c r="AA5112"/>
      <c r="AB5112"/>
      <c r="AC5112"/>
      <c r="AD5112"/>
      <c r="AE5112"/>
    </row>
    <row r="5113" spans="27:31" ht="14.4">
      <c r="AA5113"/>
      <c r="AB5113"/>
      <c r="AC5113"/>
      <c r="AD5113"/>
      <c r="AE5113"/>
    </row>
    <row r="5114" spans="27:31" ht="14.4">
      <c r="AA5114"/>
      <c r="AB5114"/>
      <c r="AC5114"/>
      <c r="AD5114"/>
      <c r="AE5114"/>
    </row>
    <row r="5115" spans="27:31" ht="14.4">
      <c r="AA5115"/>
      <c r="AB5115"/>
      <c r="AC5115"/>
      <c r="AD5115"/>
      <c r="AE5115"/>
    </row>
    <row r="5116" spans="27:31" ht="14.4">
      <c r="AA5116"/>
      <c r="AB5116"/>
      <c r="AC5116"/>
      <c r="AD5116"/>
      <c r="AE5116"/>
    </row>
    <row r="5117" spans="27:31" ht="14.4">
      <c r="AA5117"/>
      <c r="AB5117"/>
      <c r="AC5117"/>
      <c r="AD5117"/>
      <c r="AE5117"/>
    </row>
    <row r="5118" spans="27:31" ht="14.4">
      <c r="AA5118"/>
      <c r="AB5118"/>
      <c r="AC5118"/>
      <c r="AD5118"/>
      <c r="AE5118"/>
    </row>
    <row r="5119" spans="27:31" ht="14.4">
      <c r="AA5119"/>
      <c r="AB5119"/>
      <c r="AC5119"/>
      <c r="AD5119"/>
      <c r="AE5119"/>
    </row>
    <row r="5120" spans="27:31" ht="14.4">
      <c r="AA5120"/>
      <c r="AB5120"/>
      <c r="AC5120"/>
      <c r="AD5120"/>
      <c r="AE5120"/>
    </row>
    <row r="5121" spans="27:31" ht="14.4">
      <c r="AA5121"/>
      <c r="AB5121"/>
      <c r="AC5121"/>
      <c r="AD5121"/>
      <c r="AE5121"/>
    </row>
    <row r="5122" spans="27:31" ht="14.4">
      <c r="AA5122"/>
      <c r="AB5122"/>
      <c r="AC5122"/>
      <c r="AD5122"/>
      <c r="AE5122"/>
    </row>
    <row r="5123" spans="27:31" ht="14.4">
      <c r="AA5123"/>
      <c r="AB5123"/>
      <c r="AC5123"/>
      <c r="AD5123"/>
      <c r="AE5123"/>
    </row>
    <row r="5124" spans="27:31" ht="14.4">
      <c r="AA5124"/>
      <c r="AB5124"/>
      <c r="AC5124"/>
      <c r="AD5124"/>
      <c r="AE5124"/>
    </row>
    <row r="5125" spans="27:31" ht="14.4">
      <c r="AA5125"/>
      <c r="AB5125"/>
      <c r="AC5125"/>
      <c r="AD5125"/>
      <c r="AE5125"/>
    </row>
    <row r="5126" spans="27:31" ht="14.4">
      <c r="AA5126"/>
      <c r="AB5126"/>
      <c r="AC5126"/>
      <c r="AD5126"/>
      <c r="AE5126"/>
    </row>
    <row r="5127" spans="27:31" ht="14.4">
      <c r="AA5127"/>
      <c r="AB5127"/>
      <c r="AC5127"/>
      <c r="AD5127"/>
      <c r="AE5127"/>
    </row>
    <row r="5128" spans="27:31" ht="14.4">
      <c r="AA5128"/>
      <c r="AB5128"/>
      <c r="AC5128"/>
      <c r="AD5128"/>
      <c r="AE5128"/>
    </row>
    <row r="5129" spans="27:31" ht="14.4">
      <c r="AA5129"/>
      <c r="AB5129"/>
      <c r="AC5129"/>
      <c r="AD5129"/>
      <c r="AE5129"/>
    </row>
    <row r="5130" spans="27:31" ht="14.4">
      <c r="AA5130"/>
      <c r="AB5130"/>
      <c r="AC5130"/>
      <c r="AD5130"/>
      <c r="AE5130"/>
    </row>
    <row r="5131" spans="27:31" ht="14.4">
      <c r="AA5131"/>
      <c r="AB5131"/>
      <c r="AC5131"/>
      <c r="AD5131"/>
      <c r="AE5131"/>
    </row>
    <row r="5132" spans="27:31" ht="14.4">
      <c r="AA5132"/>
      <c r="AB5132"/>
      <c r="AC5132"/>
      <c r="AD5132"/>
      <c r="AE5132"/>
    </row>
    <row r="5133" spans="27:31" ht="14.4">
      <c r="AA5133"/>
      <c r="AB5133"/>
      <c r="AC5133"/>
      <c r="AD5133"/>
      <c r="AE5133"/>
    </row>
    <row r="5134" spans="27:31" ht="14.4">
      <c r="AA5134"/>
      <c r="AB5134"/>
      <c r="AC5134"/>
      <c r="AD5134"/>
      <c r="AE5134"/>
    </row>
    <row r="5135" spans="27:31" ht="14.4">
      <c r="AA5135"/>
      <c r="AB5135"/>
      <c r="AC5135"/>
      <c r="AD5135"/>
      <c r="AE5135"/>
    </row>
    <row r="5136" spans="27:31" ht="14.4">
      <c r="AA5136"/>
      <c r="AB5136"/>
      <c r="AC5136"/>
      <c r="AD5136"/>
      <c r="AE5136"/>
    </row>
    <row r="5137" spans="27:31" ht="14.4">
      <c r="AA5137"/>
      <c r="AB5137"/>
      <c r="AC5137"/>
      <c r="AD5137"/>
      <c r="AE5137"/>
    </row>
    <row r="5138" spans="27:31" ht="14.4">
      <c r="AA5138"/>
      <c r="AB5138"/>
      <c r="AC5138"/>
      <c r="AD5138"/>
      <c r="AE5138"/>
    </row>
    <row r="5139" spans="27:31" ht="14.4">
      <c r="AA5139"/>
      <c r="AB5139"/>
      <c r="AC5139"/>
      <c r="AD5139"/>
      <c r="AE5139"/>
    </row>
    <row r="5140" spans="27:31" ht="14.4">
      <c r="AA5140"/>
      <c r="AB5140"/>
      <c r="AC5140"/>
      <c r="AD5140"/>
      <c r="AE5140"/>
    </row>
    <row r="5141" spans="27:31" ht="14.4">
      <c r="AA5141"/>
      <c r="AB5141"/>
      <c r="AC5141"/>
      <c r="AD5141"/>
      <c r="AE5141"/>
    </row>
    <row r="5142" spans="27:31" ht="14.4">
      <c r="AA5142"/>
      <c r="AB5142"/>
      <c r="AC5142"/>
      <c r="AD5142"/>
      <c r="AE5142"/>
    </row>
    <row r="5143" spans="27:31" ht="14.4">
      <c r="AA5143"/>
      <c r="AB5143"/>
      <c r="AC5143"/>
      <c r="AD5143"/>
      <c r="AE5143"/>
    </row>
    <row r="5144" spans="27:31" ht="14.4">
      <c r="AA5144"/>
      <c r="AB5144"/>
      <c r="AC5144"/>
      <c r="AD5144"/>
      <c r="AE5144"/>
    </row>
    <row r="5145" spans="27:31" ht="14.4">
      <c r="AA5145"/>
      <c r="AB5145"/>
      <c r="AC5145"/>
      <c r="AD5145"/>
      <c r="AE5145"/>
    </row>
    <row r="5146" spans="27:31" ht="14.4">
      <c r="AA5146"/>
      <c r="AB5146"/>
      <c r="AC5146"/>
      <c r="AD5146"/>
      <c r="AE5146"/>
    </row>
    <row r="5147" spans="27:31" ht="14.4">
      <c r="AA5147"/>
      <c r="AB5147"/>
      <c r="AC5147"/>
      <c r="AD5147"/>
      <c r="AE5147"/>
    </row>
    <row r="5148" spans="27:31" ht="14.4">
      <c r="AA5148"/>
      <c r="AB5148"/>
      <c r="AC5148"/>
      <c r="AD5148"/>
      <c r="AE5148"/>
    </row>
    <row r="5149" spans="27:31" ht="14.4">
      <c r="AA5149"/>
      <c r="AB5149"/>
      <c r="AC5149"/>
      <c r="AD5149"/>
      <c r="AE5149"/>
    </row>
    <row r="5150" spans="27:31" ht="14.4">
      <c r="AA5150"/>
      <c r="AB5150"/>
      <c r="AC5150"/>
      <c r="AD5150"/>
      <c r="AE5150"/>
    </row>
    <row r="5151" spans="27:31" ht="14.4">
      <c r="AA5151"/>
      <c r="AB5151"/>
      <c r="AC5151"/>
      <c r="AD5151"/>
      <c r="AE5151"/>
    </row>
    <row r="5152" spans="27:31" ht="14.4">
      <c r="AA5152"/>
      <c r="AB5152"/>
      <c r="AC5152"/>
      <c r="AD5152"/>
      <c r="AE5152"/>
    </row>
    <row r="5153" spans="27:31" ht="14.4">
      <c r="AA5153"/>
      <c r="AB5153"/>
      <c r="AC5153"/>
      <c r="AD5153"/>
      <c r="AE5153"/>
    </row>
    <row r="5154" spans="27:31" ht="14.4">
      <c r="AA5154"/>
      <c r="AB5154"/>
      <c r="AC5154"/>
      <c r="AD5154"/>
      <c r="AE5154"/>
    </row>
    <row r="5155" spans="27:31" ht="14.4">
      <c r="AA5155"/>
      <c r="AB5155"/>
      <c r="AC5155"/>
      <c r="AD5155"/>
      <c r="AE5155"/>
    </row>
    <row r="5156" spans="27:31" ht="14.4">
      <c r="AA5156"/>
      <c r="AB5156"/>
      <c r="AC5156"/>
      <c r="AD5156"/>
      <c r="AE5156"/>
    </row>
    <row r="5157" spans="27:31" ht="14.4">
      <c r="AA5157"/>
      <c r="AB5157"/>
      <c r="AC5157"/>
      <c r="AD5157"/>
      <c r="AE5157"/>
    </row>
    <row r="5158" spans="27:31" ht="14.4">
      <c r="AA5158"/>
      <c r="AB5158"/>
      <c r="AC5158"/>
      <c r="AD5158"/>
      <c r="AE5158"/>
    </row>
    <row r="5159" spans="27:31" ht="14.4">
      <c r="AA5159"/>
      <c r="AB5159"/>
      <c r="AC5159"/>
      <c r="AD5159"/>
      <c r="AE5159"/>
    </row>
    <row r="5160" spans="27:31" ht="14.4">
      <c r="AA5160"/>
      <c r="AB5160"/>
      <c r="AC5160"/>
      <c r="AD5160"/>
      <c r="AE5160"/>
    </row>
    <row r="5161" spans="27:31" ht="14.4">
      <c r="AA5161"/>
      <c r="AB5161"/>
      <c r="AC5161"/>
      <c r="AD5161"/>
      <c r="AE5161"/>
    </row>
    <row r="5162" spans="27:31" ht="14.4">
      <c r="AA5162"/>
      <c r="AB5162"/>
      <c r="AC5162"/>
      <c r="AD5162"/>
      <c r="AE5162"/>
    </row>
    <row r="5163" spans="27:31" ht="14.4">
      <c r="AA5163"/>
      <c r="AB5163"/>
      <c r="AC5163"/>
      <c r="AD5163"/>
      <c r="AE5163"/>
    </row>
    <row r="5164" spans="27:31" ht="14.4">
      <c r="AA5164"/>
      <c r="AB5164"/>
      <c r="AC5164"/>
      <c r="AD5164"/>
      <c r="AE5164"/>
    </row>
    <row r="5165" spans="27:31" ht="14.4">
      <c r="AA5165"/>
      <c r="AB5165"/>
      <c r="AC5165"/>
      <c r="AD5165"/>
      <c r="AE5165"/>
    </row>
    <row r="5166" spans="27:31" ht="14.4">
      <c r="AA5166"/>
      <c r="AB5166"/>
      <c r="AC5166"/>
      <c r="AD5166"/>
      <c r="AE5166"/>
    </row>
    <row r="5167" spans="27:31" ht="14.4">
      <c r="AA5167"/>
      <c r="AB5167"/>
      <c r="AC5167"/>
      <c r="AD5167"/>
      <c r="AE5167"/>
    </row>
    <row r="5168" spans="27:31" ht="14.4">
      <c r="AA5168"/>
      <c r="AB5168"/>
      <c r="AC5168"/>
      <c r="AD5168"/>
      <c r="AE5168"/>
    </row>
    <row r="5169" spans="27:31" ht="14.4">
      <c r="AA5169"/>
      <c r="AB5169"/>
      <c r="AC5169"/>
      <c r="AD5169"/>
      <c r="AE5169"/>
    </row>
    <row r="5170" spans="27:31" ht="14.4">
      <c r="AA5170"/>
      <c r="AB5170"/>
      <c r="AC5170"/>
      <c r="AD5170"/>
      <c r="AE5170"/>
    </row>
    <row r="5171" spans="27:31" ht="14.4">
      <c r="AA5171"/>
      <c r="AB5171"/>
      <c r="AC5171"/>
      <c r="AD5171"/>
      <c r="AE5171"/>
    </row>
    <row r="5172" spans="27:31" ht="14.4">
      <c r="AA5172"/>
      <c r="AB5172"/>
      <c r="AC5172"/>
      <c r="AD5172"/>
      <c r="AE5172"/>
    </row>
    <row r="5173" spans="27:31" ht="14.4">
      <c r="AA5173"/>
      <c r="AB5173"/>
      <c r="AC5173"/>
      <c r="AD5173"/>
      <c r="AE5173"/>
    </row>
    <row r="5174" spans="27:31" ht="14.4">
      <c r="AA5174"/>
      <c r="AB5174"/>
      <c r="AC5174"/>
      <c r="AD5174"/>
      <c r="AE5174"/>
    </row>
    <row r="5175" spans="27:31" ht="14.4">
      <c r="AA5175"/>
      <c r="AB5175"/>
      <c r="AC5175"/>
      <c r="AD5175"/>
      <c r="AE5175"/>
    </row>
    <row r="5176" spans="27:31" ht="14.4">
      <c r="AA5176"/>
      <c r="AB5176"/>
      <c r="AC5176"/>
      <c r="AD5176"/>
      <c r="AE5176"/>
    </row>
    <row r="5177" spans="27:31" ht="14.4">
      <c r="AA5177"/>
      <c r="AB5177"/>
      <c r="AC5177"/>
      <c r="AD5177"/>
      <c r="AE5177"/>
    </row>
    <row r="5178" spans="27:31" ht="14.4">
      <c r="AA5178"/>
      <c r="AB5178"/>
      <c r="AC5178"/>
      <c r="AD5178"/>
      <c r="AE5178"/>
    </row>
    <row r="5179" spans="27:31" ht="14.4">
      <c r="AA5179"/>
      <c r="AB5179"/>
      <c r="AC5179"/>
      <c r="AD5179"/>
      <c r="AE5179"/>
    </row>
    <row r="5180" spans="27:31" ht="14.4">
      <c r="AA5180"/>
      <c r="AB5180"/>
      <c r="AC5180"/>
      <c r="AD5180"/>
      <c r="AE5180"/>
    </row>
    <row r="5181" spans="27:31" ht="14.4">
      <c r="AA5181"/>
      <c r="AB5181"/>
      <c r="AC5181"/>
      <c r="AD5181"/>
      <c r="AE5181"/>
    </row>
    <row r="5182" spans="27:31" ht="14.4">
      <c r="AA5182"/>
      <c r="AB5182"/>
      <c r="AC5182"/>
      <c r="AD5182"/>
      <c r="AE5182"/>
    </row>
    <row r="5183" spans="27:31" ht="14.4">
      <c r="AA5183"/>
      <c r="AB5183"/>
      <c r="AC5183"/>
      <c r="AD5183"/>
      <c r="AE5183"/>
    </row>
    <row r="5184" spans="27:31" ht="14.4">
      <c r="AA5184"/>
      <c r="AB5184"/>
      <c r="AC5184"/>
      <c r="AD5184"/>
      <c r="AE5184"/>
    </row>
    <row r="5185" spans="27:31" ht="14.4">
      <c r="AA5185"/>
      <c r="AB5185"/>
      <c r="AC5185"/>
      <c r="AD5185"/>
      <c r="AE5185"/>
    </row>
    <row r="5186" spans="27:31" ht="14.4">
      <c r="AA5186"/>
      <c r="AB5186"/>
      <c r="AC5186"/>
      <c r="AD5186"/>
      <c r="AE5186"/>
    </row>
    <row r="5187" spans="27:31" ht="14.4">
      <c r="AA5187"/>
      <c r="AB5187"/>
      <c r="AC5187"/>
      <c r="AD5187"/>
      <c r="AE5187"/>
    </row>
    <row r="5188" spans="27:31" ht="14.4">
      <c r="AA5188"/>
      <c r="AB5188"/>
      <c r="AC5188"/>
      <c r="AD5188"/>
      <c r="AE5188"/>
    </row>
    <row r="5189" spans="27:31" ht="14.4">
      <c r="AA5189"/>
      <c r="AB5189"/>
      <c r="AC5189"/>
      <c r="AD5189"/>
      <c r="AE5189"/>
    </row>
    <row r="5190" spans="27:31" ht="14.4">
      <c r="AA5190"/>
      <c r="AB5190"/>
      <c r="AC5190"/>
      <c r="AD5190"/>
      <c r="AE5190"/>
    </row>
    <row r="5191" spans="27:31" ht="14.4">
      <c r="AA5191"/>
      <c r="AB5191"/>
      <c r="AC5191"/>
      <c r="AD5191"/>
      <c r="AE5191"/>
    </row>
    <row r="5192" spans="27:31" ht="14.4">
      <c r="AA5192"/>
      <c r="AB5192"/>
      <c r="AC5192"/>
      <c r="AD5192"/>
      <c r="AE5192"/>
    </row>
    <row r="5193" spans="27:31" ht="14.4">
      <c r="AA5193"/>
      <c r="AB5193"/>
      <c r="AC5193"/>
      <c r="AD5193"/>
      <c r="AE5193"/>
    </row>
    <row r="5194" spans="27:31" ht="14.4">
      <c r="AA5194"/>
      <c r="AB5194"/>
      <c r="AC5194"/>
      <c r="AD5194"/>
      <c r="AE5194"/>
    </row>
    <row r="5195" spans="27:31" ht="14.4">
      <c r="AA5195"/>
      <c r="AB5195"/>
      <c r="AC5195"/>
      <c r="AD5195"/>
      <c r="AE5195"/>
    </row>
    <row r="5196" spans="27:31" ht="14.4">
      <c r="AA5196"/>
      <c r="AB5196"/>
      <c r="AC5196"/>
      <c r="AD5196"/>
      <c r="AE5196"/>
    </row>
    <row r="5197" spans="27:31" ht="14.4">
      <c r="AA5197"/>
      <c r="AB5197"/>
      <c r="AC5197"/>
      <c r="AD5197"/>
      <c r="AE5197"/>
    </row>
    <row r="5198" spans="27:31" ht="14.4">
      <c r="AA5198"/>
      <c r="AB5198"/>
      <c r="AC5198"/>
      <c r="AD5198"/>
      <c r="AE5198"/>
    </row>
    <row r="5199" spans="27:31" ht="14.4">
      <c r="AA5199"/>
      <c r="AB5199"/>
      <c r="AC5199"/>
      <c r="AD5199"/>
      <c r="AE5199"/>
    </row>
    <row r="5200" spans="27:31" ht="14.4">
      <c r="AA5200"/>
      <c r="AB5200"/>
      <c r="AC5200"/>
      <c r="AD5200"/>
      <c r="AE5200"/>
    </row>
    <row r="5201" spans="27:31" ht="14.4">
      <c r="AA5201"/>
      <c r="AB5201"/>
      <c r="AC5201"/>
      <c r="AD5201"/>
      <c r="AE5201"/>
    </row>
    <row r="5202" spans="27:31" ht="14.4">
      <c r="AA5202"/>
      <c r="AB5202"/>
      <c r="AC5202"/>
      <c r="AD5202"/>
      <c r="AE5202"/>
    </row>
    <row r="5203" spans="27:31" ht="14.4">
      <c r="AA5203"/>
      <c r="AB5203"/>
      <c r="AC5203"/>
      <c r="AD5203"/>
      <c r="AE5203"/>
    </row>
    <row r="5204" spans="27:31" ht="14.4">
      <c r="AA5204"/>
      <c r="AB5204"/>
      <c r="AC5204"/>
      <c r="AD5204"/>
      <c r="AE5204"/>
    </row>
    <row r="5205" spans="27:31" ht="14.4">
      <c r="AA5205"/>
      <c r="AB5205"/>
      <c r="AC5205"/>
      <c r="AD5205"/>
      <c r="AE5205"/>
    </row>
    <row r="5206" spans="27:31" ht="14.4">
      <c r="AA5206"/>
      <c r="AB5206"/>
      <c r="AC5206"/>
      <c r="AD5206"/>
      <c r="AE5206"/>
    </row>
    <row r="5207" spans="27:31" ht="14.4">
      <c r="AA5207"/>
      <c r="AB5207"/>
      <c r="AC5207"/>
      <c r="AD5207"/>
      <c r="AE5207"/>
    </row>
    <row r="5208" spans="27:31" ht="14.4">
      <c r="AA5208"/>
      <c r="AB5208"/>
      <c r="AC5208"/>
      <c r="AD5208"/>
      <c r="AE5208"/>
    </row>
    <row r="5209" spans="27:31" ht="14.4">
      <c r="AA5209"/>
      <c r="AB5209"/>
      <c r="AC5209"/>
      <c r="AD5209"/>
      <c r="AE5209"/>
    </row>
    <row r="5210" spans="27:31" ht="14.4">
      <c r="AA5210"/>
      <c r="AB5210"/>
      <c r="AC5210"/>
      <c r="AD5210"/>
      <c r="AE5210"/>
    </row>
    <row r="5211" spans="27:31" ht="14.4">
      <c r="AA5211"/>
      <c r="AB5211"/>
      <c r="AC5211"/>
      <c r="AD5211"/>
      <c r="AE5211"/>
    </row>
    <row r="5212" spans="27:31" ht="14.4">
      <c r="AA5212"/>
      <c r="AB5212"/>
      <c r="AC5212"/>
      <c r="AD5212"/>
      <c r="AE5212"/>
    </row>
    <row r="5213" spans="27:31" ht="14.4">
      <c r="AA5213"/>
      <c r="AB5213"/>
      <c r="AC5213"/>
      <c r="AD5213"/>
      <c r="AE5213"/>
    </row>
    <row r="5214" spans="27:31" ht="14.4">
      <c r="AA5214"/>
      <c r="AB5214"/>
      <c r="AC5214"/>
      <c r="AD5214"/>
      <c r="AE5214"/>
    </row>
    <row r="5215" spans="27:31" ht="14.4">
      <c r="AA5215"/>
      <c r="AB5215"/>
      <c r="AC5215"/>
      <c r="AD5215"/>
      <c r="AE5215"/>
    </row>
    <row r="5216" spans="27:31" ht="14.4">
      <c r="AA5216"/>
      <c r="AB5216"/>
      <c r="AC5216"/>
      <c r="AD5216"/>
      <c r="AE5216"/>
    </row>
    <row r="5217" spans="27:31" ht="14.4">
      <c r="AA5217"/>
      <c r="AB5217"/>
      <c r="AC5217"/>
      <c r="AD5217"/>
      <c r="AE5217"/>
    </row>
    <row r="5218" spans="27:31" ht="14.4">
      <c r="AA5218"/>
      <c r="AB5218"/>
      <c r="AC5218"/>
      <c r="AD5218"/>
      <c r="AE5218"/>
    </row>
    <row r="5219" spans="27:31" ht="14.4">
      <c r="AA5219"/>
      <c r="AB5219"/>
      <c r="AC5219"/>
      <c r="AD5219"/>
      <c r="AE5219"/>
    </row>
    <row r="5220" spans="27:31" ht="14.4">
      <c r="AA5220"/>
      <c r="AB5220"/>
      <c r="AC5220"/>
      <c r="AD5220"/>
      <c r="AE5220"/>
    </row>
    <row r="5221" spans="27:31" ht="14.4">
      <c r="AA5221"/>
      <c r="AB5221"/>
      <c r="AC5221"/>
      <c r="AD5221"/>
      <c r="AE5221"/>
    </row>
    <row r="5222" spans="27:31" ht="14.4">
      <c r="AA5222"/>
      <c r="AB5222"/>
      <c r="AC5222"/>
      <c r="AD5222"/>
      <c r="AE5222"/>
    </row>
    <row r="5223" spans="27:31" ht="14.4">
      <c r="AA5223"/>
      <c r="AB5223"/>
      <c r="AC5223"/>
      <c r="AD5223"/>
      <c r="AE5223"/>
    </row>
    <row r="5224" spans="27:31" ht="14.4">
      <c r="AA5224"/>
      <c r="AB5224"/>
      <c r="AC5224"/>
      <c r="AD5224"/>
      <c r="AE5224"/>
    </row>
    <row r="5225" spans="27:31" ht="14.4">
      <c r="AA5225"/>
      <c r="AB5225"/>
      <c r="AC5225"/>
      <c r="AD5225"/>
      <c r="AE5225"/>
    </row>
    <row r="5226" spans="27:31" ht="14.4">
      <c r="AA5226"/>
      <c r="AB5226"/>
      <c r="AC5226"/>
      <c r="AD5226"/>
      <c r="AE5226"/>
    </row>
    <row r="5227" spans="27:31" ht="14.4">
      <c r="AA5227"/>
      <c r="AB5227"/>
      <c r="AC5227"/>
      <c r="AD5227"/>
      <c r="AE5227"/>
    </row>
    <row r="5228" spans="27:31" ht="14.4">
      <c r="AA5228"/>
      <c r="AB5228"/>
      <c r="AC5228"/>
      <c r="AD5228"/>
      <c r="AE5228"/>
    </row>
    <row r="5229" spans="27:31" ht="14.4">
      <c r="AA5229"/>
      <c r="AB5229"/>
      <c r="AC5229"/>
      <c r="AD5229"/>
      <c r="AE5229"/>
    </row>
    <row r="5230" spans="27:31" ht="14.4">
      <c r="AA5230"/>
      <c r="AB5230"/>
      <c r="AC5230"/>
      <c r="AD5230"/>
      <c r="AE5230"/>
    </row>
    <row r="5231" spans="27:31" ht="14.4">
      <c r="AA5231"/>
      <c r="AB5231"/>
      <c r="AC5231"/>
      <c r="AD5231"/>
      <c r="AE5231"/>
    </row>
    <row r="5232" spans="27:31" ht="14.4">
      <c r="AA5232"/>
      <c r="AB5232"/>
      <c r="AC5232"/>
      <c r="AD5232"/>
      <c r="AE5232"/>
    </row>
    <row r="5233" spans="27:31" ht="14.4">
      <c r="AA5233"/>
      <c r="AB5233"/>
      <c r="AC5233"/>
      <c r="AD5233"/>
      <c r="AE5233"/>
    </row>
    <row r="5234" spans="27:31" ht="14.4">
      <c r="AA5234"/>
      <c r="AB5234"/>
      <c r="AC5234"/>
      <c r="AD5234"/>
      <c r="AE5234"/>
    </row>
    <row r="5235" spans="27:31" ht="14.4">
      <c r="AA5235"/>
      <c r="AB5235"/>
      <c r="AC5235"/>
      <c r="AD5235"/>
      <c r="AE5235"/>
    </row>
    <row r="5236" spans="27:31" ht="14.4">
      <c r="AA5236"/>
      <c r="AB5236"/>
      <c r="AC5236"/>
      <c r="AD5236"/>
      <c r="AE5236"/>
    </row>
    <row r="5237" spans="27:31" ht="14.4">
      <c r="AA5237"/>
      <c r="AB5237"/>
      <c r="AC5237"/>
      <c r="AD5237"/>
      <c r="AE5237"/>
    </row>
    <row r="5238" spans="27:31" ht="14.4">
      <c r="AA5238"/>
      <c r="AB5238"/>
      <c r="AC5238"/>
      <c r="AD5238"/>
      <c r="AE5238"/>
    </row>
    <row r="5239" spans="27:31" ht="14.4">
      <c r="AA5239"/>
      <c r="AB5239"/>
      <c r="AC5239"/>
      <c r="AD5239"/>
      <c r="AE5239"/>
    </row>
    <row r="5240" spans="27:31" ht="14.4">
      <c r="AA5240"/>
      <c r="AB5240"/>
      <c r="AC5240"/>
      <c r="AD5240"/>
      <c r="AE5240"/>
    </row>
    <row r="5241" spans="27:31" ht="14.4">
      <c r="AA5241"/>
      <c r="AB5241"/>
      <c r="AC5241"/>
      <c r="AD5241"/>
      <c r="AE5241"/>
    </row>
    <row r="5242" spans="27:31" ht="14.4">
      <c r="AA5242"/>
      <c r="AB5242"/>
      <c r="AC5242"/>
      <c r="AD5242"/>
      <c r="AE5242"/>
    </row>
    <row r="5243" spans="27:31" ht="14.4">
      <c r="AA5243"/>
      <c r="AB5243"/>
      <c r="AC5243"/>
      <c r="AD5243"/>
      <c r="AE5243"/>
    </row>
    <row r="5244" spans="27:31" ht="14.4">
      <c r="AA5244"/>
      <c r="AB5244"/>
      <c r="AC5244"/>
      <c r="AD5244"/>
      <c r="AE5244"/>
    </row>
    <row r="5245" spans="27:31" ht="14.4">
      <c r="AA5245"/>
      <c r="AB5245"/>
      <c r="AC5245"/>
      <c r="AD5245"/>
      <c r="AE5245"/>
    </row>
    <row r="5246" spans="27:31" ht="14.4">
      <c r="AA5246"/>
      <c r="AB5246"/>
      <c r="AC5246"/>
      <c r="AD5246"/>
      <c r="AE5246"/>
    </row>
    <row r="5247" spans="27:31" ht="14.4">
      <c r="AA5247"/>
      <c r="AB5247"/>
      <c r="AC5247"/>
      <c r="AD5247"/>
      <c r="AE5247"/>
    </row>
    <row r="5248" spans="27:31" ht="14.4">
      <c r="AA5248"/>
      <c r="AB5248"/>
      <c r="AC5248"/>
      <c r="AD5248"/>
      <c r="AE5248"/>
    </row>
    <row r="5249" spans="27:31" ht="14.4">
      <c r="AA5249"/>
      <c r="AB5249"/>
      <c r="AC5249"/>
      <c r="AD5249"/>
      <c r="AE5249"/>
    </row>
    <row r="5250" spans="27:31" ht="14.4">
      <c r="AA5250"/>
      <c r="AB5250"/>
      <c r="AC5250"/>
      <c r="AD5250"/>
      <c r="AE5250"/>
    </row>
    <row r="5251" spans="27:31" ht="14.4">
      <c r="AA5251"/>
      <c r="AB5251"/>
      <c r="AC5251"/>
      <c r="AD5251"/>
      <c r="AE5251"/>
    </row>
    <row r="5252" spans="27:31" ht="14.4">
      <c r="AA5252"/>
      <c r="AB5252"/>
      <c r="AC5252"/>
      <c r="AD5252"/>
      <c r="AE5252"/>
    </row>
    <row r="5253" spans="27:31" ht="14.4">
      <c r="AA5253"/>
      <c r="AB5253"/>
      <c r="AC5253"/>
      <c r="AD5253"/>
      <c r="AE5253"/>
    </row>
    <row r="5254" spans="27:31" ht="14.4">
      <c r="AA5254"/>
      <c r="AB5254"/>
      <c r="AC5254"/>
      <c r="AD5254"/>
      <c r="AE5254"/>
    </row>
    <row r="5255" spans="27:31" ht="14.4">
      <c r="AA5255"/>
      <c r="AB5255"/>
      <c r="AC5255"/>
      <c r="AD5255"/>
      <c r="AE5255"/>
    </row>
    <row r="5256" spans="27:31" ht="14.4">
      <c r="AA5256"/>
      <c r="AB5256"/>
      <c r="AC5256"/>
      <c r="AD5256"/>
      <c r="AE5256"/>
    </row>
    <row r="5257" spans="27:31" ht="14.4">
      <c r="AA5257"/>
      <c r="AB5257"/>
      <c r="AC5257"/>
      <c r="AD5257"/>
      <c r="AE5257"/>
    </row>
    <row r="5258" spans="27:31" ht="14.4">
      <c r="AA5258"/>
      <c r="AB5258"/>
      <c r="AC5258"/>
      <c r="AD5258"/>
      <c r="AE5258"/>
    </row>
    <row r="5259" spans="27:31" ht="14.4">
      <c r="AA5259"/>
      <c r="AB5259"/>
      <c r="AC5259"/>
      <c r="AD5259"/>
      <c r="AE5259"/>
    </row>
    <row r="5260" spans="27:31" ht="14.4">
      <c r="AA5260"/>
      <c r="AB5260"/>
      <c r="AC5260"/>
      <c r="AD5260"/>
      <c r="AE5260"/>
    </row>
    <row r="5261" spans="27:31" ht="14.4">
      <c r="AA5261"/>
      <c r="AB5261"/>
      <c r="AC5261"/>
      <c r="AD5261"/>
      <c r="AE5261"/>
    </row>
    <row r="5262" spans="27:31" ht="14.4">
      <c r="AA5262"/>
      <c r="AB5262"/>
      <c r="AC5262"/>
      <c r="AD5262"/>
      <c r="AE5262"/>
    </row>
    <row r="5263" spans="27:31" ht="14.4">
      <c r="AA5263"/>
      <c r="AB5263"/>
      <c r="AC5263"/>
      <c r="AD5263"/>
      <c r="AE5263"/>
    </row>
    <row r="5264" spans="27:31" ht="14.4">
      <c r="AA5264"/>
      <c r="AB5264"/>
      <c r="AC5264"/>
      <c r="AD5264"/>
      <c r="AE5264"/>
    </row>
    <row r="5265" spans="27:31" ht="14.4">
      <c r="AA5265"/>
      <c r="AB5265"/>
      <c r="AC5265"/>
      <c r="AD5265"/>
      <c r="AE5265"/>
    </row>
    <row r="5266" spans="27:31" ht="14.4">
      <c r="AA5266"/>
      <c r="AB5266"/>
      <c r="AC5266"/>
      <c r="AD5266"/>
      <c r="AE5266"/>
    </row>
    <row r="5267" spans="27:31" ht="14.4">
      <c r="AA5267"/>
      <c r="AB5267"/>
      <c r="AC5267"/>
      <c r="AD5267"/>
      <c r="AE5267"/>
    </row>
    <row r="5268" spans="27:31" ht="14.4">
      <c r="AA5268"/>
      <c r="AB5268"/>
      <c r="AC5268"/>
      <c r="AD5268"/>
      <c r="AE5268"/>
    </row>
    <row r="5269" spans="27:31" ht="14.4">
      <c r="AA5269"/>
      <c r="AB5269"/>
      <c r="AC5269"/>
      <c r="AD5269"/>
      <c r="AE5269"/>
    </row>
    <row r="5270" spans="27:31" ht="14.4">
      <c r="AA5270"/>
      <c r="AB5270"/>
      <c r="AC5270"/>
      <c r="AD5270"/>
      <c r="AE5270"/>
    </row>
    <row r="5271" spans="27:31" ht="14.4">
      <c r="AA5271"/>
      <c r="AB5271"/>
      <c r="AC5271"/>
      <c r="AD5271"/>
      <c r="AE5271"/>
    </row>
    <row r="5272" spans="27:31" ht="14.4">
      <c r="AA5272"/>
      <c r="AB5272"/>
      <c r="AC5272"/>
      <c r="AD5272"/>
      <c r="AE5272"/>
    </row>
    <row r="5273" spans="27:31" ht="14.4">
      <c r="AA5273"/>
      <c r="AB5273"/>
      <c r="AC5273"/>
      <c r="AD5273"/>
      <c r="AE5273"/>
    </row>
    <row r="5274" spans="27:31" ht="14.4">
      <c r="AA5274"/>
      <c r="AB5274"/>
      <c r="AC5274"/>
      <c r="AD5274"/>
      <c r="AE5274"/>
    </row>
    <row r="5275" spans="27:31" ht="14.4">
      <c r="AA5275"/>
      <c r="AB5275"/>
      <c r="AC5275"/>
      <c r="AD5275"/>
      <c r="AE5275"/>
    </row>
    <row r="5276" spans="27:31" ht="14.4">
      <c r="AA5276"/>
      <c r="AB5276"/>
      <c r="AC5276"/>
      <c r="AD5276"/>
      <c r="AE5276"/>
    </row>
    <row r="5277" spans="27:31" ht="14.4">
      <c r="AA5277"/>
      <c r="AB5277"/>
      <c r="AC5277"/>
      <c r="AD5277"/>
      <c r="AE5277"/>
    </row>
    <row r="5278" spans="27:31" ht="14.4">
      <c r="AA5278"/>
      <c r="AB5278"/>
      <c r="AC5278"/>
      <c r="AD5278"/>
      <c r="AE5278"/>
    </row>
    <row r="5279" spans="27:31" ht="14.4">
      <c r="AA5279"/>
      <c r="AB5279"/>
      <c r="AC5279"/>
      <c r="AD5279"/>
      <c r="AE5279"/>
    </row>
    <row r="5280" spans="27:31" ht="14.4">
      <c r="AA5280"/>
      <c r="AB5280"/>
      <c r="AC5280"/>
      <c r="AD5280"/>
      <c r="AE5280"/>
    </row>
    <row r="5281" spans="27:31" ht="14.4">
      <c r="AA5281"/>
      <c r="AB5281"/>
      <c r="AC5281"/>
      <c r="AD5281"/>
      <c r="AE5281"/>
    </row>
    <row r="5282" spans="27:31" ht="14.4">
      <c r="AA5282"/>
      <c r="AB5282"/>
      <c r="AC5282"/>
      <c r="AD5282"/>
      <c r="AE5282"/>
    </row>
    <row r="5283" spans="27:31" ht="14.4">
      <c r="AA5283"/>
      <c r="AB5283"/>
      <c r="AC5283"/>
      <c r="AD5283"/>
      <c r="AE5283"/>
    </row>
    <row r="5284" spans="27:31" ht="14.4">
      <c r="AA5284"/>
      <c r="AB5284"/>
      <c r="AC5284"/>
      <c r="AD5284"/>
      <c r="AE5284"/>
    </row>
    <row r="5285" spans="27:31" ht="14.4">
      <c r="AA5285"/>
      <c r="AB5285"/>
      <c r="AC5285"/>
      <c r="AD5285"/>
      <c r="AE5285"/>
    </row>
    <row r="5286" spans="27:31" ht="14.4">
      <c r="AA5286"/>
      <c r="AB5286"/>
      <c r="AC5286"/>
      <c r="AD5286"/>
      <c r="AE5286"/>
    </row>
    <row r="5287" spans="27:31" ht="14.4">
      <c r="AA5287"/>
      <c r="AB5287"/>
      <c r="AC5287"/>
      <c r="AD5287"/>
      <c r="AE5287"/>
    </row>
    <row r="5288" spans="27:31" ht="14.4">
      <c r="AA5288"/>
      <c r="AB5288"/>
      <c r="AC5288"/>
      <c r="AD5288"/>
      <c r="AE5288"/>
    </row>
    <row r="5289" spans="27:31" ht="14.4">
      <c r="AA5289"/>
      <c r="AB5289"/>
      <c r="AC5289"/>
      <c r="AD5289"/>
      <c r="AE5289"/>
    </row>
    <row r="5290" spans="27:31" ht="14.4">
      <c r="AA5290"/>
      <c r="AB5290"/>
      <c r="AC5290"/>
      <c r="AD5290"/>
      <c r="AE5290"/>
    </row>
    <row r="5291" spans="27:31" ht="14.4">
      <c r="AA5291"/>
      <c r="AB5291"/>
      <c r="AC5291"/>
      <c r="AD5291"/>
      <c r="AE5291"/>
    </row>
    <row r="5292" spans="27:31" ht="14.4">
      <c r="AA5292"/>
      <c r="AB5292"/>
      <c r="AC5292"/>
      <c r="AD5292"/>
      <c r="AE5292"/>
    </row>
    <row r="5293" spans="27:31" ht="14.4">
      <c r="AA5293"/>
      <c r="AB5293"/>
      <c r="AC5293"/>
      <c r="AD5293"/>
      <c r="AE5293"/>
    </row>
    <row r="5294" spans="27:31" ht="14.4">
      <c r="AA5294"/>
      <c r="AB5294"/>
      <c r="AC5294"/>
      <c r="AD5294"/>
      <c r="AE5294"/>
    </row>
    <row r="5295" spans="27:31" ht="14.4">
      <c r="AA5295"/>
      <c r="AB5295"/>
      <c r="AC5295"/>
      <c r="AD5295"/>
      <c r="AE5295"/>
    </row>
    <row r="5296" spans="27:31" ht="14.4">
      <c r="AA5296"/>
      <c r="AB5296"/>
      <c r="AC5296"/>
      <c r="AD5296"/>
      <c r="AE5296"/>
    </row>
    <row r="5297" spans="27:31" ht="14.4">
      <c r="AA5297"/>
      <c r="AB5297"/>
      <c r="AC5297"/>
      <c r="AD5297"/>
      <c r="AE5297"/>
    </row>
    <row r="5298" spans="27:31" ht="14.4">
      <c r="AA5298"/>
      <c r="AB5298"/>
      <c r="AC5298"/>
      <c r="AD5298"/>
      <c r="AE5298"/>
    </row>
    <row r="5299" spans="27:31" ht="14.4">
      <c r="AA5299"/>
      <c r="AB5299"/>
      <c r="AC5299"/>
      <c r="AD5299"/>
      <c r="AE5299"/>
    </row>
    <row r="5300" spans="27:31" ht="14.4">
      <c r="AA5300"/>
      <c r="AB5300"/>
      <c r="AC5300"/>
      <c r="AD5300"/>
      <c r="AE5300"/>
    </row>
    <row r="5301" spans="27:31" ht="14.4">
      <c r="AA5301"/>
      <c r="AB5301"/>
      <c r="AC5301"/>
      <c r="AD5301"/>
      <c r="AE5301"/>
    </row>
    <row r="5302" spans="27:31" ht="14.4">
      <c r="AA5302"/>
      <c r="AB5302"/>
      <c r="AC5302"/>
      <c r="AD5302"/>
      <c r="AE5302"/>
    </row>
    <row r="5303" spans="27:31" ht="14.4">
      <c r="AA5303"/>
      <c r="AB5303"/>
      <c r="AC5303"/>
      <c r="AD5303"/>
      <c r="AE5303"/>
    </row>
    <row r="5304" spans="27:31" ht="14.4">
      <c r="AA5304"/>
      <c r="AB5304"/>
      <c r="AC5304"/>
      <c r="AD5304"/>
      <c r="AE5304"/>
    </row>
    <row r="5305" spans="27:31" ht="14.4">
      <c r="AA5305"/>
      <c r="AB5305"/>
      <c r="AC5305"/>
      <c r="AD5305"/>
      <c r="AE5305"/>
    </row>
    <row r="5306" spans="27:31" ht="14.4">
      <c r="AA5306"/>
      <c r="AB5306"/>
      <c r="AC5306"/>
      <c r="AD5306"/>
      <c r="AE5306"/>
    </row>
    <row r="5307" spans="27:31" ht="14.4">
      <c r="AA5307"/>
      <c r="AB5307"/>
      <c r="AC5307"/>
      <c r="AD5307"/>
      <c r="AE5307"/>
    </row>
    <row r="5308" spans="27:31" ht="14.4">
      <c r="AA5308"/>
      <c r="AB5308"/>
      <c r="AC5308"/>
      <c r="AD5308"/>
      <c r="AE5308"/>
    </row>
    <row r="5309" spans="27:31" ht="14.4">
      <c r="AA5309"/>
      <c r="AB5309"/>
      <c r="AC5309"/>
      <c r="AD5309"/>
      <c r="AE5309"/>
    </row>
    <row r="5310" spans="27:31" ht="14.4">
      <c r="AA5310"/>
      <c r="AB5310"/>
      <c r="AC5310"/>
      <c r="AD5310"/>
      <c r="AE5310"/>
    </row>
    <row r="5311" spans="27:31" ht="14.4">
      <c r="AA5311"/>
      <c r="AB5311"/>
      <c r="AC5311"/>
      <c r="AD5311"/>
      <c r="AE5311"/>
    </row>
    <row r="5312" spans="27:31" ht="14.4">
      <c r="AA5312"/>
      <c r="AB5312"/>
      <c r="AC5312"/>
      <c r="AD5312"/>
      <c r="AE5312"/>
    </row>
    <row r="5313" spans="27:31" ht="14.4">
      <c r="AA5313"/>
      <c r="AB5313"/>
      <c r="AC5313"/>
      <c r="AD5313"/>
      <c r="AE5313"/>
    </row>
    <row r="5314" spans="27:31" ht="14.4">
      <c r="AA5314"/>
      <c r="AB5314"/>
      <c r="AC5314"/>
      <c r="AD5314"/>
      <c r="AE5314"/>
    </row>
    <row r="5315" spans="27:31" ht="14.4">
      <c r="AA5315"/>
      <c r="AB5315"/>
      <c r="AC5315"/>
      <c r="AD5315"/>
      <c r="AE5315"/>
    </row>
    <row r="5316" spans="27:31" ht="14.4">
      <c r="AA5316"/>
      <c r="AB5316"/>
      <c r="AC5316"/>
      <c r="AD5316"/>
      <c r="AE5316"/>
    </row>
    <row r="5317" spans="27:31" ht="14.4">
      <c r="AA5317"/>
      <c r="AB5317"/>
      <c r="AC5317"/>
      <c r="AD5317"/>
      <c r="AE5317"/>
    </row>
    <row r="5318" spans="27:31" ht="14.4">
      <c r="AA5318"/>
      <c r="AB5318"/>
      <c r="AC5318"/>
      <c r="AD5318"/>
      <c r="AE5318"/>
    </row>
    <row r="5319" spans="27:31" ht="14.4">
      <c r="AA5319"/>
      <c r="AB5319"/>
      <c r="AC5319"/>
      <c r="AD5319"/>
      <c r="AE5319"/>
    </row>
    <row r="5320" spans="27:31" ht="14.4">
      <c r="AA5320"/>
      <c r="AB5320"/>
      <c r="AC5320"/>
      <c r="AD5320"/>
      <c r="AE5320"/>
    </row>
    <row r="5321" spans="27:31" ht="14.4">
      <c r="AA5321"/>
      <c r="AB5321"/>
      <c r="AC5321"/>
      <c r="AD5321"/>
      <c r="AE5321"/>
    </row>
    <row r="5322" spans="27:31" ht="14.4">
      <c r="AA5322"/>
      <c r="AB5322"/>
      <c r="AC5322"/>
      <c r="AD5322"/>
      <c r="AE5322"/>
    </row>
    <row r="5323" spans="27:31" ht="14.4">
      <c r="AA5323"/>
      <c r="AB5323"/>
      <c r="AC5323"/>
      <c r="AD5323"/>
      <c r="AE5323"/>
    </row>
    <row r="5324" spans="27:31" ht="14.4">
      <c r="AA5324"/>
      <c r="AB5324"/>
      <c r="AC5324"/>
      <c r="AD5324"/>
      <c r="AE5324"/>
    </row>
    <row r="5325" spans="27:31" ht="14.4">
      <c r="AA5325"/>
      <c r="AB5325"/>
      <c r="AC5325"/>
      <c r="AD5325"/>
      <c r="AE5325"/>
    </row>
    <row r="5326" spans="27:31" ht="14.4">
      <c r="AA5326"/>
      <c r="AB5326"/>
      <c r="AC5326"/>
      <c r="AD5326"/>
      <c r="AE5326"/>
    </row>
    <row r="5327" spans="27:31" ht="14.4">
      <c r="AA5327"/>
      <c r="AB5327"/>
      <c r="AC5327"/>
      <c r="AD5327"/>
      <c r="AE5327"/>
    </row>
    <row r="5328" spans="27:31" ht="14.4">
      <c r="AA5328"/>
      <c r="AB5328"/>
      <c r="AC5328"/>
      <c r="AD5328"/>
      <c r="AE5328"/>
    </row>
    <row r="5329" spans="27:31" ht="14.4">
      <c r="AA5329"/>
      <c r="AB5329"/>
      <c r="AC5329"/>
      <c r="AD5329"/>
      <c r="AE5329"/>
    </row>
    <row r="5330" spans="27:31" ht="14.4">
      <c r="AA5330"/>
      <c r="AB5330"/>
      <c r="AC5330"/>
      <c r="AD5330"/>
      <c r="AE5330"/>
    </row>
    <row r="5331" spans="27:31" ht="14.4">
      <c r="AA5331"/>
      <c r="AB5331"/>
      <c r="AC5331"/>
      <c r="AD5331"/>
      <c r="AE5331"/>
    </row>
    <row r="5332" spans="27:31" ht="14.4">
      <c r="AA5332"/>
      <c r="AB5332"/>
      <c r="AC5332"/>
      <c r="AD5332"/>
      <c r="AE5332"/>
    </row>
    <row r="5333" spans="27:31" ht="14.4">
      <c r="AA5333"/>
      <c r="AB5333"/>
      <c r="AC5333"/>
      <c r="AD5333"/>
      <c r="AE5333"/>
    </row>
    <row r="5334" spans="27:31" ht="14.4">
      <c r="AA5334"/>
      <c r="AB5334"/>
      <c r="AC5334"/>
      <c r="AD5334"/>
      <c r="AE5334"/>
    </row>
    <row r="5335" spans="27:31" ht="14.4">
      <c r="AA5335"/>
      <c r="AB5335"/>
      <c r="AC5335"/>
      <c r="AD5335"/>
      <c r="AE5335"/>
    </row>
    <row r="5336" spans="27:31" ht="14.4">
      <c r="AA5336"/>
      <c r="AB5336"/>
      <c r="AC5336"/>
      <c r="AD5336"/>
      <c r="AE5336"/>
    </row>
    <row r="5337" spans="27:31" ht="14.4">
      <c r="AA5337"/>
      <c r="AB5337"/>
      <c r="AC5337"/>
      <c r="AD5337"/>
      <c r="AE5337"/>
    </row>
    <row r="5338" spans="27:31" ht="14.4">
      <c r="AA5338"/>
      <c r="AB5338"/>
      <c r="AC5338"/>
      <c r="AD5338"/>
      <c r="AE5338"/>
    </row>
    <row r="5339" spans="27:31" ht="14.4">
      <c r="AA5339"/>
      <c r="AB5339"/>
      <c r="AC5339"/>
      <c r="AD5339"/>
      <c r="AE5339"/>
    </row>
    <row r="5340" spans="27:31" ht="14.4">
      <c r="AA5340"/>
      <c r="AB5340"/>
      <c r="AC5340"/>
      <c r="AD5340"/>
      <c r="AE5340"/>
    </row>
    <row r="5341" spans="27:31" ht="14.4">
      <c r="AA5341"/>
      <c r="AB5341"/>
      <c r="AC5341"/>
      <c r="AD5341"/>
      <c r="AE5341"/>
    </row>
    <row r="5342" spans="27:31" ht="14.4">
      <c r="AA5342"/>
      <c r="AB5342"/>
      <c r="AC5342"/>
      <c r="AD5342"/>
      <c r="AE5342"/>
    </row>
    <row r="5343" spans="27:31" ht="14.4">
      <c r="AA5343"/>
      <c r="AB5343"/>
      <c r="AC5343"/>
      <c r="AD5343"/>
      <c r="AE5343"/>
    </row>
    <row r="5344" spans="27:31" ht="14.4">
      <c r="AA5344"/>
      <c r="AB5344"/>
      <c r="AC5344"/>
      <c r="AD5344"/>
      <c r="AE5344"/>
    </row>
    <row r="5345" spans="27:31" ht="14.4">
      <c r="AA5345"/>
      <c r="AB5345"/>
      <c r="AC5345"/>
      <c r="AD5345"/>
      <c r="AE5345"/>
    </row>
    <row r="5346" spans="27:31" ht="14.4">
      <c r="AA5346"/>
      <c r="AB5346"/>
      <c r="AC5346"/>
      <c r="AD5346"/>
      <c r="AE5346"/>
    </row>
    <row r="5347" spans="27:31" ht="14.4">
      <c r="AA5347"/>
      <c r="AB5347"/>
      <c r="AC5347"/>
      <c r="AD5347"/>
      <c r="AE5347"/>
    </row>
    <row r="5348" spans="27:31" ht="14.4">
      <c r="AA5348"/>
      <c r="AB5348"/>
      <c r="AC5348"/>
      <c r="AD5348"/>
      <c r="AE5348"/>
    </row>
    <row r="5349" spans="27:31" ht="14.4">
      <c r="AA5349"/>
      <c r="AB5349"/>
      <c r="AC5349"/>
      <c r="AD5349"/>
      <c r="AE5349"/>
    </row>
    <row r="5350" spans="27:31" ht="14.4">
      <c r="AA5350"/>
      <c r="AB5350"/>
      <c r="AC5350"/>
      <c r="AD5350"/>
      <c r="AE5350"/>
    </row>
    <row r="5351" spans="27:31" ht="14.4">
      <c r="AA5351"/>
      <c r="AB5351"/>
      <c r="AC5351"/>
      <c r="AD5351"/>
      <c r="AE5351"/>
    </row>
    <row r="5352" spans="27:31" ht="14.4">
      <c r="AA5352"/>
      <c r="AB5352"/>
      <c r="AC5352"/>
      <c r="AD5352"/>
      <c r="AE5352"/>
    </row>
    <row r="5353" spans="27:31" ht="14.4">
      <c r="AA5353"/>
      <c r="AB5353"/>
      <c r="AC5353"/>
      <c r="AD5353"/>
      <c r="AE5353"/>
    </row>
    <row r="5354" spans="27:31" ht="14.4">
      <c r="AA5354"/>
      <c r="AB5354"/>
      <c r="AC5354"/>
      <c r="AD5354"/>
      <c r="AE5354"/>
    </row>
    <row r="5355" spans="27:31" ht="14.4">
      <c r="AA5355"/>
      <c r="AB5355"/>
      <c r="AC5355"/>
      <c r="AD5355"/>
      <c r="AE5355"/>
    </row>
    <row r="5356" spans="27:31" ht="14.4">
      <c r="AA5356"/>
      <c r="AB5356"/>
      <c r="AC5356"/>
      <c r="AD5356"/>
      <c r="AE5356"/>
    </row>
    <row r="5357" spans="27:31" ht="14.4">
      <c r="AA5357"/>
      <c r="AB5357"/>
      <c r="AC5357"/>
      <c r="AD5357"/>
      <c r="AE5357"/>
    </row>
    <row r="5358" spans="27:31" ht="14.4">
      <c r="AA5358"/>
      <c r="AB5358"/>
      <c r="AC5358"/>
      <c r="AD5358"/>
      <c r="AE5358"/>
    </row>
    <row r="5359" spans="27:31" ht="14.4">
      <c r="AA5359"/>
      <c r="AB5359"/>
      <c r="AC5359"/>
      <c r="AD5359"/>
      <c r="AE5359"/>
    </row>
    <row r="5360" spans="27:31" ht="14.4">
      <c r="AA5360"/>
      <c r="AB5360"/>
      <c r="AC5360"/>
      <c r="AD5360"/>
      <c r="AE5360"/>
    </row>
    <row r="5361" spans="27:31" ht="14.4">
      <c r="AA5361"/>
      <c r="AB5361"/>
      <c r="AC5361"/>
      <c r="AD5361"/>
      <c r="AE5361"/>
    </row>
    <row r="5362" spans="27:31" ht="14.4">
      <c r="AA5362"/>
      <c r="AB5362"/>
      <c r="AC5362"/>
      <c r="AD5362"/>
      <c r="AE5362"/>
    </row>
    <row r="5363" spans="27:31" ht="14.4">
      <c r="AA5363"/>
      <c r="AB5363"/>
      <c r="AC5363"/>
      <c r="AD5363"/>
      <c r="AE5363"/>
    </row>
    <row r="5364" spans="27:31" ht="14.4">
      <c r="AA5364"/>
      <c r="AB5364"/>
      <c r="AC5364"/>
      <c r="AD5364"/>
      <c r="AE5364"/>
    </row>
    <row r="5365" spans="27:31" ht="14.4">
      <c r="AA5365"/>
      <c r="AB5365"/>
      <c r="AC5365"/>
      <c r="AD5365"/>
      <c r="AE5365"/>
    </row>
    <row r="5366" spans="27:31" ht="14.4">
      <c r="AA5366"/>
      <c r="AB5366"/>
      <c r="AC5366"/>
      <c r="AD5366"/>
      <c r="AE5366"/>
    </row>
    <row r="5367" spans="27:31" ht="14.4">
      <c r="AA5367"/>
      <c r="AB5367"/>
      <c r="AC5367"/>
      <c r="AD5367"/>
      <c r="AE5367"/>
    </row>
    <row r="5368" spans="27:31" ht="14.4">
      <c r="AA5368"/>
      <c r="AB5368"/>
      <c r="AC5368"/>
      <c r="AD5368"/>
      <c r="AE5368"/>
    </row>
    <row r="5369" spans="27:31" ht="14.4">
      <c r="AA5369"/>
      <c r="AB5369"/>
      <c r="AC5369"/>
      <c r="AD5369"/>
      <c r="AE5369"/>
    </row>
    <row r="5370" spans="27:31" ht="14.4">
      <c r="AA5370"/>
      <c r="AB5370"/>
      <c r="AC5370"/>
      <c r="AD5370"/>
      <c r="AE5370"/>
    </row>
    <row r="5371" spans="27:31" ht="14.4">
      <c r="AA5371"/>
      <c r="AB5371"/>
      <c r="AC5371"/>
      <c r="AD5371"/>
      <c r="AE5371"/>
    </row>
    <row r="5372" spans="27:31" ht="14.4">
      <c r="AA5372"/>
      <c r="AB5372"/>
      <c r="AC5372"/>
      <c r="AD5372"/>
      <c r="AE5372"/>
    </row>
    <row r="5373" spans="27:31" ht="14.4">
      <c r="AA5373"/>
      <c r="AB5373"/>
      <c r="AC5373"/>
      <c r="AD5373"/>
      <c r="AE5373"/>
    </row>
    <row r="5374" spans="27:31" ht="14.4">
      <c r="AA5374"/>
      <c r="AB5374"/>
      <c r="AC5374"/>
      <c r="AD5374"/>
      <c r="AE5374"/>
    </row>
    <row r="5375" spans="27:31" ht="14.4">
      <c r="AA5375"/>
      <c r="AB5375"/>
      <c r="AC5375"/>
      <c r="AD5375"/>
      <c r="AE5375"/>
    </row>
    <row r="5376" spans="27:31" ht="14.4">
      <c r="AA5376"/>
      <c r="AB5376"/>
      <c r="AC5376"/>
      <c r="AD5376"/>
      <c r="AE5376"/>
    </row>
    <row r="5377" spans="27:31" ht="14.4">
      <c r="AA5377"/>
      <c r="AB5377"/>
      <c r="AC5377"/>
      <c r="AD5377"/>
      <c r="AE5377"/>
    </row>
    <row r="5378" spans="27:31" ht="14.4">
      <c r="AA5378"/>
      <c r="AB5378"/>
      <c r="AC5378"/>
      <c r="AD5378"/>
      <c r="AE5378"/>
    </row>
    <row r="5379" spans="27:31" ht="14.4">
      <c r="AA5379"/>
      <c r="AB5379"/>
      <c r="AC5379"/>
      <c r="AD5379"/>
      <c r="AE5379"/>
    </row>
    <row r="5380" spans="27:31" ht="14.4">
      <c r="AA5380"/>
      <c r="AB5380"/>
      <c r="AC5380"/>
      <c r="AD5380"/>
      <c r="AE5380"/>
    </row>
    <row r="5381" spans="27:31" ht="14.4">
      <c r="AA5381"/>
      <c r="AB5381"/>
      <c r="AC5381"/>
      <c r="AD5381"/>
      <c r="AE5381"/>
    </row>
    <row r="5382" spans="27:31" ht="14.4">
      <c r="AA5382"/>
      <c r="AB5382"/>
      <c r="AC5382"/>
      <c r="AD5382"/>
      <c r="AE5382"/>
    </row>
    <row r="5383" spans="27:31" ht="14.4">
      <c r="AA5383"/>
      <c r="AB5383"/>
      <c r="AC5383"/>
      <c r="AD5383"/>
      <c r="AE5383"/>
    </row>
    <row r="5384" spans="27:31" ht="14.4">
      <c r="AA5384"/>
      <c r="AB5384"/>
      <c r="AC5384"/>
      <c r="AD5384"/>
      <c r="AE5384"/>
    </row>
    <row r="5385" spans="27:31" ht="14.4">
      <c r="AA5385"/>
      <c r="AB5385"/>
      <c r="AC5385"/>
      <c r="AD5385"/>
      <c r="AE5385"/>
    </row>
    <row r="5386" spans="27:31" ht="14.4">
      <c r="AA5386"/>
      <c r="AB5386"/>
      <c r="AC5386"/>
      <c r="AD5386"/>
      <c r="AE5386"/>
    </row>
    <row r="5387" spans="27:31" ht="14.4">
      <c r="AA5387"/>
      <c r="AB5387"/>
      <c r="AC5387"/>
      <c r="AD5387"/>
      <c r="AE5387"/>
    </row>
    <row r="5388" spans="27:31" ht="14.4">
      <c r="AA5388"/>
      <c r="AB5388"/>
      <c r="AC5388"/>
      <c r="AD5388"/>
      <c r="AE5388"/>
    </row>
    <row r="5389" spans="27:31" ht="14.4">
      <c r="AA5389"/>
      <c r="AB5389"/>
      <c r="AC5389"/>
      <c r="AD5389"/>
      <c r="AE5389"/>
    </row>
    <row r="5390" spans="27:31" ht="14.4">
      <c r="AA5390"/>
      <c r="AB5390"/>
      <c r="AC5390"/>
      <c r="AD5390"/>
      <c r="AE5390"/>
    </row>
    <row r="5391" spans="27:31" ht="14.4">
      <c r="AA5391"/>
      <c r="AB5391"/>
      <c r="AC5391"/>
      <c r="AD5391"/>
      <c r="AE5391"/>
    </row>
    <row r="5392" spans="27:31" ht="14.4">
      <c r="AA5392"/>
      <c r="AB5392"/>
      <c r="AC5392"/>
      <c r="AD5392"/>
      <c r="AE5392"/>
    </row>
    <row r="5393" spans="27:31" ht="14.4">
      <c r="AA5393"/>
      <c r="AB5393"/>
      <c r="AC5393"/>
      <c r="AD5393"/>
      <c r="AE5393"/>
    </row>
    <row r="5394" spans="27:31" ht="14.4">
      <c r="AA5394"/>
      <c r="AB5394"/>
      <c r="AC5394"/>
      <c r="AD5394"/>
      <c r="AE5394"/>
    </row>
    <row r="5395" spans="27:31" ht="14.4">
      <c r="AA5395"/>
      <c r="AB5395"/>
      <c r="AC5395"/>
      <c r="AD5395"/>
      <c r="AE5395"/>
    </row>
    <row r="5396" spans="27:31" ht="14.4">
      <c r="AA5396"/>
      <c r="AB5396"/>
      <c r="AC5396"/>
      <c r="AD5396"/>
      <c r="AE5396"/>
    </row>
    <row r="5397" spans="27:31" ht="14.4">
      <c r="AA5397"/>
      <c r="AB5397"/>
      <c r="AC5397"/>
      <c r="AD5397"/>
      <c r="AE5397"/>
    </row>
    <row r="5398" spans="27:31" ht="14.4">
      <c r="AA5398"/>
      <c r="AB5398"/>
      <c r="AC5398"/>
      <c r="AD5398"/>
      <c r="AE5398"/>
    </row>
    <row r="5399" spans="27:31" ht="14.4">
      <c r="AA5399"/>
      <c r="AB5399"/>
      <c r="AC5399"/>
      <c r="AD5399"/>
      <c r="AE5399"/>
    </row>
    <row r="5400" spans="27:31" ht="14.4">
      <c r="AA5400"/>
      <c r="AB5400"/>
      <c r="AC5400"/>
      <c r="AD5400"/>
      <c r="AE5400"/>
    </row>
    <row r="5401" spans="27:31" ht="14.4">
      <c r="AA5401"/>
      <c r="AB5401"/>
      <c r="AC5401"/>
      <c r="AD5401"/>
      <c r="AE5401"/>
    </row>
    <row r="5402" spans="27:31" ht="14.4">
      <c r="AA5402"/>
      <c r="AB5402"/>
      <c r="AC5402"/>
      <c r="AD5402"/>
      <c r="AE5402"/>
    </row>
    <row r="5403" spans="27:31" ht="14.4">
      <c r="AA5403"/>
      <c r="AB5403"/>
      <c r="AC5403"/>
      <c r="AD5403"/>
      <c r="AE5403"/>
    </row>
    <row r="5404" spans="27:31" ht="14.4">
      <c r="AA5404"/>
      <c r="AB5404"/>
      <c r="AC5404"/>
      <c r="AD5404"/>
      <c r="AE5404"/>
    </row>
    <row r="5405" spans="27:31" ht="14.4">
      <c r="AA5405"/>
      <c r="AB5405"/>
      <c r="AC5405"/>
      <c r="AD5405"/>
      <c r="AE5405"/>
    </row>
    <row r="5406" spans="27:31" ht="14.4">
      <c r="AA5406"/>
      <c r="AB5406"/>
      <c r="AC5406"/>
      <c r="AD5406"/>
      <c r="AE5406"/>
    </row>
    <row r="5407" spans="27:31" ht="14.4">
      <c r="AA5407"/>
      <c r="AB5407"/>
      <c r="AC5407"/>
      <c r="AD5407"/>
      <c r="AE5407"/>
    </row>
    <row r="5408" spans="27:31" ht="14.4">
      <c r="AA5408"/>
      <c r="AB5408"/>
      <c r="AC5408"/>
      <c r="AD5408"/>
      <c r="AE5408"/>
    </row>
    <row r="5409" spans="27:31" ht="14.4">
      <c r="AA5409"/>
      <c r="AB5409"/>
      <c r="AC5409"/>
      <c r="AD5409"/>
      <c r="AE5409"/>
    </row>
    <row r="5410" spans="27:31" ht="14.4">
      <c r="AA5410"/>
      <c r="AB5410"/>
      <c r="AC5410"/>
      <c r="AD5410"/>
      <c r="AE5410"/>
    </row>
    <row r="5411" spans="27:31" ht="14.4">
      <c r="AA5411"/>
      <c r="AB5411"/>
      <c r="AC5411"/>
      <c r="AD5411"/>
      <c r="AE5411"/>
    </row>
    <row r="5412" spans="27:31" ht="14.4">
      <c r="AA5412"/>
      <c r="AB5412"/>
      <c r="AC5412"/>
      <c r="AD5412"/>
      <c r="AE5412"/>
    </row>
    <row r="5413" spans="27:31" ht="14.4">
      <c r="AA5413"/>
      <c r="AB5413"/>
      <c r="AC5413"/>
      <c r="AD5413"/>
      <c r="AE5413"/>
    </row>
    <row r="5414" spans="27:31" ht="14.4">
      <c r="AA5414"/>
      <c r="AB5414"/>
      <c r="AC5414"/>
      <c r="AD5414"/>
      <c r="AE5414"/>
    </row>
    <row r="5415" spans="27:31" ht="14.4">
      <c r="AA5415"/>
      <c r="AB5415"/>
      <c r="AC5415"/>
      <c r="AD5415"/>
      <c r="AE5415"/>
    </row>
    <row r="5416" spans="27:31" ht="14.4">
      <c r="AA5416"/>
      <c r="AB5416"/>
      <c r="AC5416"/>
      <c r="AD5416"/>
      <c r="AE5416"/>
    </row>
    <row r="5417" spans="27:31" ht="14.4">
      <c r="AA5417"/>
      <c r="AB5417"/>
      <c r="AC5417"/>
      <c r="AD5417"/>
      <c r="AE5417"/>
    </row>
    <row r="5418" spans="27:31" ht="14.4">
      <c r="AA5418"/>
      <c r="AB5418"/>
      <c r="AC5418"/>
      <c r="AD5418"/>
      <c r="AE5418"/>
    </row>
    <row r="5419" spans="27:31" ht="14.4">
      <c r="AA5419"/>
      <c r="AB5419"/>
      <c r="AC5419"/>
      <c r="AD5419"/>
      <c r="AE5419"/>
    </row>
    <row r="5420" spans="27:31" ht="14.4">
      <c r="AA5420"/>
      <c r="AB5420"/>
      <c r="AC5420"/>
      <c r="AD5420"/>
      <c r="AE5420"/>
    </row>
    <row r="5421" spans="27:31" ht="14.4">
      <c r="AA5421"/>
      <c r="AB5421"/>
      <c r="AC5421"/>
      <c r="AD5421"/>
      <c r="AE5421"/>
    </row>
    <row r="5422" spans="27:31" ht="14.4">
      <c r="AA5422"/>
      <c r="AB5422"/>
      <c r="AC5422"/>
      <c r="AD5422"/>
      <c r="AE5422"/>
    </row>
    <row r="5423" spans="27:31" ht="14.4">
      <c r="AA5423"/>
      <c r="AB5423"/>
      <c r="AC5423"/>
      <c r="AD5423"/>
      <c r="AE5423"/>
    </row>
    <row r="5424" spans="27:31" ht="14.4">
      <c r="AA5424"/>
      <c r="AB5424"/>
      <c r="AC5424"/>
      <c r="AD5424"/>
      <c r="AE5424"/>
    </row>
    <row r="5425" spans="27:31" ht="14.4">
      <c r="AA5425"/>
      <c r="AB5425"/>
      <c r="AC5425"/>
      <c r="AD5425"/>
      <c r="AE5425"/>
    </row>
    <row r="5426" spans="27:31" ht="14.4">
      <c r="AA5426"/>
      <c r="AB5426"/>
      <c r="AC5426"/>
      <c r="AD5426"/>
      <c r="AE5426"/>
    </row>
    <row r="5427" spans="27:31" ht="14.4">
      <c r="AA5427"/>
      <c r="AB5427"/>
      <c r="AC5427"/>
      <c r="AD5427"/>
      <c r="AE5427"/>
    </row>
    <row r="5428" spans="27:31" ht="14.4">
      <c r="AA5428"/>
      <c r="AB5428"/>
      <c r="AC5428"/>
      <c r="AD5428"/>
      <c r="AE5428"/>
    </row>
    <row r="5429" spans="27:31" ht="14.4">
      <c r="AA5429"/>
      <c r="AB5429"/>
      <c r="AC5429"/>
      <c r="AD5429"/>
      <c r="AE5429"/>
    </row>
    <row r="5430" spans="27:31" ht="14.4">
      <c r="AA5430"/>
      <c r="AB5430"/>
      <c r="AC5430"/>
      <c r="AD5430"/>
      <c r="AE5430"/>
    </row>
    <row r="5431" spans="27:31" ht="14.4">
      <c r="AA5431"/>
      <c r="AB5431"/>
      <c r="AC5431"/>
      <c r="AD5431"/>
      <c r="AE5431"/>
    </row>
    <row r="5432" spans="27:31" ht="14.4">
      <c r="AA5432"/>
      <c r="AB5432"/>
      <c r="AC5432"/>
      <c r="AD5432"/>
      <c r="AE5432"/>
    </row>
    <row r="5433" spans="27:31" ht="14.4">
      <c r="AA5433"/>
      <c r="AB5433"/>
      <c r="AC5433"/>
      <c r="AD5433"/>
      <c r="AE5433"/>
    </row>
    <row r="5434" spans="27:31" ht="14.4">
      <c r="AA5434"/>
      <c r="AB5434"/>
      <c r="AC5434"/>
      <c r="AD5434"/>
      <c r="AE5434"/>
    </row>
    <row r="5435" spans="27:31" ht="14.4">
      <c r="AA5435"/>
      <c r="AB5435"/>
      <c r="AC5435"/>
      <c r="AD5435"/>
      <c r="AE5435"/>
    </row>
    <row r="5436" spans="27:31" ht="14.4">
      <c r="AA5436"/>
      <c r="AB5436"/>
      <c r="AC5436"/>
      <c r="AD5436"/>
      <c r="AE5436"/>
    </row>
    <row r="5437" spans="27:31" ht="14.4">
      <c r="AA5437"/>
      <c r="AB5437"/>
      <c r="AC5437"/>
      <c r="AD5437"/>
      <c r="AE5437"/>
    </row>
    <row r="5438" spans="27:31" ht="14.4">
      <c r="AA5438"/>
      <c r="AB5438"/>
      <c r="AC5438"/>
      <c r="AD5438"/>
      <c r="AE5438"/>
    </row>
    <row r="5439" spans="27:31" ht="14.4">
      <c r="AA5439"/>
      <c r="AB5439"/>
      <c r="AC5439"/>
      <c r="AD5439"/>
      <c r="AE5439"/>
    </row>
    <row r="5440" spans="27:31" ht="14.4">
      <c r="AA5440"/>
      <c r="AB5440"/>
      <c r="AC5440"/>
      <c r="AD5440"/>
      <c r="AE5440"/>
    </row>
    <row r="5441" spans="27:31" ht="14.4">
      <c r="AA5441"/>
      <c r="AB5441"/>
      <c r="AC5441"/>
      <c r="AD5441"/>
      <c r="AE5441"/>
    </row>
    <row r="5442" spans="27:31" ht="14.4">
      <c r="AA5442"/>
      <c r="AB5442"/>
      <c r="AC5442"/>
      <c r="AD5442"/>
      <c r="AE5442"/>
    </row>
    <row r="5443" spans="27:31" ht="14.4">
      <c r="AA5443"/>
      <c r="AB5443"/>
      <c r="AC5443"/>
      <c r="AD5443"/>
      <c r="AE5443"/>
    </row>
    <row r="5444" spans="27:31" ht="14.4">
      <c r="AA5444"/>
      <c r="AB5444"/>
      <c r="AC5444"/>
      <c r="AD5444"/>
      <c r="AE5444"/>
    </row>
    <row r="5445" spans="27:31" ht="14.4">
      <c r="AA5445"/>
      <c r="AB5445"/>
      <c r="AC5445"/>
      <c r="AD5445"/>
      <c r="AE5445"/>
    </row>
    <row r="5446" spans="27:31" ht="14.4">
      <c r="AA5446"/>
      <c r="AB5446"/>
      <c r="AC5446"/>
      <c r="AD5446"/>
      <c r="AE5446"/>
    </row>
    <row r="5447" spans="27:31" ht="14.4">
      <c r="AA5447"/>
      <c r="AB5447"/>
      <c r="AC5447"/>
      <c r="AD5447"/>
      <c r="AE5447"/>
    </row>
    <row r="5448" spans="27:31" ht="14.4">
      <c r="AA5448"/>
      <c r="AB5448"/>
      <c r="AC5448"/>
      <c r="AD5448"/>
      <c r="AE5448"/>
    </row>
    <row r="5449" spans="27:31" ht="14.4">
      <c r="AA5449"/>
      <c r="AB5449"/>
      <c r="AC5449"/>
      <c r="AD5449"/>
      <c r="AE5449"/>
    </row>
    <row r="5450" spans="27:31" ht="14.4">
      <c r="AA5450"/>
      <c r="AB5450"/>
      <c r="AC5450"/>
      <c r="AD5450"/>
      <c r="AE5450"/>
    </row>
    <row r="5451" spans="27:31" ht="14.4">
      <c r="AA5451"/>
      <c r="AB5451"/>
      <c r="AC5451"/>
      <c r="AD5451"/>
      <c r="AE5451"/>
    </row>
    <row r="5452" spans="27:31" ht="14.4">
      <c r="AA5452"/>
      <c r="AB5452"/>
      <c r="AC5452"/>
      <c r="AD5452"/>
      <c r="AE5452"/>
    </row>
    <row r="5453" spans="27:31" ht="14.4">
      <c r="AA5453"/>
      <c r="AB5453"/>
      <c r="AC5453"/>
      <c r="AD5453"/>
      <c r="AE5453"/>
    </row>
    <row r="5454" spans="27:31" ht="14.4">
      <c r="AA5454"/>
      <c r="AB5454"/>
      <c r="AC5454"/>
      <c r="AD5454"/>
      <c r="AE5454"/>
    </row>
    <row r="5455" spans="27:31" ht="14.4">
      <c r="AA5455"/>
      <c r="AB5455"/>
      <c r="AC5455"/>
      <c r="AD5455"/>
      <c r="AE5455"/>
    </row>
    <row r="5456" spans="27:31" ht="14.4">
      <c r="AA5456"/>
      <c r="AB5456"/>
      <c r="AC5456"/>
      <c r="AD5456"/>
      <c r="AE5456"/>
    </row>
    <row r="5457" spans="27:31" ht="14.4">
      <c r="AA5457"/>
      <c r="AB5457"/>
      <c r="AC5457"/>
      <c r="AD5457"/>
      <c r="AE5457"/>
    </row>
    <row r="5458" spans="27:31" ht="14.4">
      <c r="AA5458"/>
      <c r="AB5458"/>
      <c r="AC5458"/>
      <c r="AD5458"/>
      <c r="AE5458"/>
    </row>
    <row r="5459" spans="27:31" ht="14.4">
      <c r="AA5459"/>
      <c r="AB5459"/>
      <c r="AC5459"/>
      <c r="AD5459"/>
      <c r="AE5459"/>
    </row>
    <row r="5460" spans="27:31" ht="14.4">
      <c r="AA5460"/>
      <c r="AB5460"/>
      <c r="AC5460"/>
      <c r="AD5460"/>
      <c r="AE5460"/>
    </row>
    <row r="5461" spans="27:31" ht="14.4">
      <c r="AA5461"/>
      <c r="AB5461"/>
      <c r="AC5461"/>
      <c r="AD5461"/>
      <c r="AE5461"/>
    </row>
    <row r="5462" spans="27:31" ht="14.4">
      <c r="AA5462"/>
      <c r="AB5462"/>
      <c r="AC5462"/>
      <c r="AD5462"/>
      <c r="AE5462"/>
    </row>
    <row r="5463" spans="27:31" ht="14.4">
      <c r="AA5463"/>
      <c r="AB5463"/>
      <c r="AC5463"/>
      <c r="AD5463"/>
      <c r="AE5463"/>
    </row>
    <row r="5464" spans="27:31" ht="14.4">
      <c r="AA5464"/>
      <c r="AB5464"/>
      <c r="AC5464"/>
      <c r="AD5464"/>
      <c r="AE5464"/>
    </row>
    <row r="5465" spans="27:31" ht="14.4">
      <c r="AA5465"/>
      <c r="AB5465"/>
      <c r="AC5465"/>
      <c r="AD5465"/>
      <c r="AE5465"/>
    </row>
    <row r="5466" spans="27:31" ht="14.4">
      <c r="AA5466"/>
      <c r="AB5466"/>
      <c r="AC5466"/>
      <c r="AD5466"/>
      <c r="AE5466"/>
    </row>
    <row r="5467" spans="27:31" ht="14.4">
      <c r="AA5467"/>
      <c r="AB5467"/>
      <c r="AC5467"/>
      <c r="AD5467"/>
      <c r="AE5467"/>
    </row>
    <row r="5468" spans="27:31" ht="14.4">
      <c r="AA5468"/>
      <c r="AB5468"/>
      <c r="AC5468"/>
      <c r="AD5468"/>
      <c r="AE5468"/>
    </row>
    <row r="5469" spans="27:31" ht="14.4">
      <c r="AA5469"/>
      <c r="AB5469"/>
      <c r="AC5469"/>
      <c r="AD5469"/>
      <c r="AE5469"/>
    </row>
    <row r="5470" spans="27:31" ht="14.4">
      <c r="AA5470"/>
      <c r="AB5470"/>
      <c r="AC5470"/>
      <c r="AD5470"/>
      <c r="AE5470"/>
    </row>
    <row r="5471" spans="27:31" ht="14.4">
      <c r="AA5471"/>
      <c r="AB5471"/>
      <c r="AC5471"/>
      <c r="AD5471"/>
      <c r="AE5471"/>
    </row>
    <row r="5472" spans="27:31" ht="14.4">
      <c r="AA5472"/>
      <c r="AB5472"/>
      <c r="AC5472"/>
      <c r="AD5472"/>
      <c r="AE5472"/>
    </row>
    <row r="5473" spans="27:31" ht="14.4">
      <c r="AA5473"/>
      <c r="AB5473"/>
      <c r="AC5473"/>
      <c r="AD5473"/>
      <c r="AE5473"/>
    </row>
    <row r="5474" spans="27:31" ht="14.4">
      <c r="AA5474"/>
      <c r="AB5474"/>
      <c r="AC5474"/>
      <c r="AD5474"/>
      <c r="AE5474"/>
    </row>
    <row r="5475" spans="27:31" ht="14.4">
      <c r="AA5475"/>
      <c r="AB5475"/>
      <c r="AC5475"/>
      <c r="AD5475"/>
      <c r="AE5475"/>
    </row>
    <row r="5476" spans="27:31" ht="14.4">
      <c r="AA5476"/>
      <c r="AB5476"/>
      <c r="AC5476"/>
      <c r="AD5476"/>
      <c r="AE5476"/>
    </row>
    <row r="5477" spans="27:31" ht="14.4">
      <c r="AA5477"/>
      <c r="AB5477"/>
      <c r="AC5477"/>
      <c r="AD5477"/>
      <c r="AE5477"/>
    </row>
    <row r="5478" spans="27:31" ht="14.4">
      <c r="AA5478"/>
      <c r="AB5478"/>
      <c r="AC5478"/>
      <c r="AD5478"/>
      <c r="AE5478"/>
    </row>
    <row r="5479" spans="27:31" ht="14.4">
      <c r="AA5479"/>
      <c r="AB5479"/>
      <c r="AC5479"/>
      <c r="AD5479"/>
      <c r="AE5479"/>
    </row>
    <row r="5480" spans="27:31" ht="14.4">
      <c r="AA5480"/>
      <c r="AB5480"/>
      <c r="AC5480"/>
      <c r="AD5480"/>
      <c r="AE5480"/>
    </row>
    <row r="5481" spans="27:31" ht="14.4">
      <c r="AA5481"/>
      <c r="AB5481"/>
      <c r="AC5481"/>
      <c r="AD5481"/>
      <c r="AE5481"/>
    </row>
    <row r="5482" spans="27:31" ht="14.4">
      <c r="AA5482"/>
      <c r="AB5482"/>
      <c r="AC5482"/>
      <c r="AD5482"/>
      <c r="AE5482"/>
    </row>
    <row r="5483" spans="27:31" ht="14.4">
      <c r="AA5483"/>
      <c r="AB5483"/>
      <c r="AC5483"/>
      <c r="AD5483"/>
      <c r="AE5483"/>
    </row>
    <row r="5484" spans="27:31" ht="14.4">
      <c r="AA5484"/>
      <c r="AB5484"/>
      <c r="AC5484"/>
      <c r="AD5484"/>
      <c r="AE5484"/>
    </row>
    <row r="5485" spans="27:31" ht="14.4">
      <c r="AA5485"/>
      <c r="AB5485"/>
      <c r="AC5485"/>
      <c r="AD5485"/>
      <c r="AE5485"/>
    </row>
    <row r="5486" spans="27:31" ht="14.4">
      <c r="AA5486"/>
      <c r="AB5486"/>
      <c r="AC5486"/>
      <c r="AD5486"/>
      <c r="AE5486"/>
    </row>
    <row r="5487" spans="27:31" ht="14.4">
      <c r="AA5487"/>
      <c r="AB5487"/>
      <c r="AC5487"/>
      <c r="AD5487"/>
      <c r="AE5487"/>
    </row>
    <row r="5488" spans="27:31" ht="14.4">
      <c r="AA5488"/>
      <c r="AB5488"/>
      <c r="AC5488"/>
      <c r="AD5488"/>
      <c r="AE5488"/>
    </row>
    <row r="5489" spans="27:31" ht="14.4">
      <c r="AA5489"/>
      <c r="AB5489"/>
      <c r="AC5489"/>
      <c r="AD5489"/>
      <c r="AE5489"/>
    </row>
    <row r="5490" spans="27:31" ht="14.4">
      <c r="AA5490"/>
      <c r="AB5490"/>
      <c r="AC5490"/>
      <c r="AD5490"/>
      <c r="AE5490"/>
    </row>
    <row r="5491" spans="27:31" ht="14.4">
      <c r="AA5491"/>
      <c r="AB5491"/>
      <c r="AC5491"/>
      <c r="AD5491"/>
      <c r="AE5491"/>
    </row>
    <row r="5492" spans="27:31" ht="14.4">
      <c r="AA5492"/>
      <c r="AB5492"/>
      <c r="AC5492"/>
      <c r="AD5492"/>
      <c r="AE5492"/>
    </row>
    <row r="5493" spans="27:31" ht="14.4">
      <c r="AA5493"/>
      <c r="AB5493"/>
      <c r="AC5493"/>
      <c r="AD5493"/>
      <c r="AE5493"/>
    </row>
    <row r="5494" spans="27:31" ht="14.4">
      <c r="AA5494"/>
      <c r="AB5494"/>
      <c r="AC5494"/>
      <c r="AD5494"/>
      <c r="AE5494"/>
    </row>
    <row r="5495" spans="27:31" ht="14.4">
      <c r="AA5495"/>
      <c r="AB5495"/>
      <c r="AC5495"/>
      <c r="AD5495"/>
      <c r="AE5495"/>
    </row>
    <row r="5496" spans="27:31" ht="14.4">
      <c r="AA5496"/>
      <c r="AB5496"/>
      <c r="AC5496"/>
      <c r="AD5496"/>
      <c r="AE5496"/>
    </row>
    <row r="5497" spans="27:31" ht="14.4">
      <c r="AA5497"/>
      <c r="AB5497"/>
      <c r="AC5497"/>
      <c r="AD5497"/>
      <c r="AE5497"/>
    </row>
    <row r="5498" spans="27:31" ht="14.4">
      <c r="AA5498"/>
      <c r="AB5498"/>
      <c r="AC5498"/>
      <c r="AD5498"/>
      <c r="AE5498"/>
    </row>
    <row r="5499" spans="27:31" ht="14.4">
      <c r="AA5499"/>
      <c r="AB5499"/>
      <c r="AC5499"/>
      <c r="AD5499"/>
      <c r="AE5499"/>
    </row>
    <row r="5500" spans="27:31" ht="14.4">
      <c r="AA5500"/>
      <c r="AB5500"/>
      <c r="AC5500"/>
      <c r="AD5500"/>
      <c r="AE5500"/>
    </row>
    <row r="5501" spans="27:31" ht="14.4">
      <c r="AA5501"/>
      <c r="AB5501"/>
      <c r="AC5501"/>
      <c r="AD5501"/>
      <c r="AE5501"/>
    </row>
    <row r="5502" spans="27:31" ht="14.4">
      <c r="AA5502"/>
      <c r="AB5502"/>
      <c r="AC5502"/>
      <c r="AD5502"/>
      <c r="AE5502"/>
    </row>
    <row r="5503" spans="27:31" ht="14.4">
      <c r="AA5503"/>
      <c r="AB5503"/>
      <c r="AC5503"/>
      <c r="AD5503"/>
      <c r="AE5503"/>
    </row>
    <row r="5504" spans="27:31" ht="14.4">
      <c r="AA5504"/>
      <c r="AB5504"/>
      <c r="AC5504"/>
      <c r="AD5504"/>
      <c r="AE5504"/>
    </row>
    <row r="5505" spans="27:31" ht="14.4">
      <c r="AA5505"/>
      <c r="AB5505"/>
      <c r="AC5505"/>
      <c r="AD5505"/>
      <c r="AE5505"/>
    </row>
    <row r="5506" spans="27:31" ht="14.4">
      <c r="AA5506"/>
      <c r="AB5506"/>
      <c r="AC5506"/>
      <c r="AD5506"/>
      <c r="AE5506"/>
    </row>
    <row r="5507" spans="27:31" ht="14.4">
      <c r="AA5507"/>
      <c r="AB5507"/>
      <c r="AC5507"/>
      <c r="AD5507"/>
      <c r="AE5507"/>
    </row>
    <row r="5508" spans="27:31" ht="14.4">
      <c r="AA5508"/>
      <c r="AB5508"/>
      <c r="AC5508"/>
      <c r="AD5508"/>
      <c r="AE5508"/>
    </row>
    <row r="5509" spans="27:31" ht="14.4">
      <c r="AA5509"/>
      <c r="AB5509"/>
      <c r="AC5509"/>
      <c r="AD5509"/>
      <c r="AE5509"/>
    </row>
    <row r="5510" spans="27:31" ht="14.4">
      <c r="AA5510"/>
      <c r="AB5510"/>
      <c r="AC5510"/>
      <c r="AD5510"/>
      <c r="AE5510"/>
    </row>
    <row r="5511" spans="27:31" ht="14.4">
      <c r="AA5511"/>
      <c r="AB5511"/>
      <c r="AC5511"/>
      <c r="AD5511"/>
      <c r="AE5511"/>
    </row>
    <row r="5512" spans="27:31" ht="14.4">
      <c r="AA5512"/>
      <c r="AB5512"/>
      <c r="AC5512"/>
      <c r="AD5512"/>
      <c r="AE5512"/>
    </row>
    <row r="5513" spans="27:31" ht="14.4">
      <c r="AA5513"/>
      <c r="AB5513"/>
      <c r="AC5513"/>
      <c r="AD5513"/>
      <c r="AE5513"/>
    </row>
    <row r="5514" spans="27:31" ht="14.4">
      <c r="AA5514"/>
      <c r="AB5514"/>
      <c r="AC5514"/>
      <c r="AD5514"/>
      <c r="AE5514"/>
    </row>
    <row r="5515" spans="27:31" ht="14.4">
      <c r="AA5515"/>
      <c r="AB5515"/>
      <c r="AC5515"/>
      <c r="AD5515"/>
      <c r="AE5515"/>
    </row>
    <row r="5516" spans="27:31" ht="14.4">
      <c r="AA5516"/>
      <c r="AB5516"/>
      <c r="AC5516"/>
      <c r="AD5516"/>
      <c r="AE5516"/>
    </row>
    <row r="5517" spans="27:31" ht="14.4">
      <c r="AA5517"/>
      <c r="AB5517"/>
      <c r="AC5517"/>
      <c r="AD5517"/>
      <c r="AE5517"/>
    </row>
    <row r="5518" spans="27:31" ht="14.4">
      <c r="AA5518"/>
      <c r="AB5518"/>
      <c r="AC5518"/>
      <c r="AD5518"/>
      <c r="AE5518"/>
    </row>
    <row r="5519" spans="27:31" ht="14.4">
      <c r="AA5519"/>
      <c r="AB5519"/>
      <c r="AC5519"/>
      <c r="AD5519"/>
      <c r="AE5519"/>
    </row>
    <row r="5520" spans="27:31" ht="14.4">
      <c r="AA5520"/>
      <c r="AB5520"/>
      <c r="AC5520"/>
      <c r="AD5520"/>
      <c r="AE5520"/>
    </row>
    <row r="5521" spans="27:31" ht="14.4">
      <c r="AA5521"/>
      <c r="AB5521"/>
      <c r="AC5521"/>
      <c r="AD5521"/>
      <c r="AE5521"/>
    </row>
    <row r="5522" spans="27:31" ht="14.4">
      <c r="AA5522"/>
      <c r="AB5522"/>
      <c r="AC5522"/>
      <c r="AD5522"/>
      <c r="AE5522"/>
    </row>
    <row r="5523" spans="27:31" ht="14.4">
      <c r="AA5523"/>
      <c r="AB5523"/>
      <c r="AC5523"/>
      <c r="AD5523"/>
      <c r="AE5523"/>
    </row>
    <row r="5524" spans="27:31" ht="14.4">
      <c r="AA5524"/>
      <c r="AB5524"/>
      <c r="AC5524"/>
      <c r="AD5524"/>
      <c r="AE5524"/>
    </row>
    <row r="5525" spans="27:31" ht="14.4">
      <c r="AA5525"/>
      <c r="AB5525"/>
      <c r="AC5525"/>
      <c r="AD5525"/>
      <c r="AE5525"/>
    </row>
    <row r="5526" spans="27:31" ht="14.4">
      <c r="AA5526"/>
      <c r="AB5526"/>
      <c r="AC5526"/>
      <c r="AD5526"/>
      <c r="AE5526"/>
    </row>
    <row r="5527" spans="27:31" ht="14.4">
      <c r="AA5527"/>
      <c r="AB5527"/>
      <c r="AC5527"/>
      <c r="AD5527"/>
      <c r="AE5527"/>
    </row>
    <row r="5528" spans="27:31" ht="14.4">
      <c r="AA5528"/>
      <c r="AB5528"/>
      <c r="AC5528"/>
      <c r="AD5528"/>
      <c r="AE5528"/>
    </row>
    <row r="5529" spans="27:31" ht="14.4">
      <c r="AA5529"/>
      <c r="AB5529"/>
      <c r="AC5529"/>
      <c r="AD5529"/>
      <c r="AE5529"/>
    </row>
    <row r="5530" spans="27:31" ht="14.4">
      <c r="AA5530"/>
      <c r="AB5530"/>
      <c r="AC5530"/>
      <c r="AD5530"/>
      <c r="AE5530"/>
    </row>
    <row r="5531" spans="27:31" ht="14.4">
      <c r="AA5531"/>
      <c r="AB5531"/>
      <c r="AC5531"/>
      <c r="AD5531"/>
      <c r="AE5531"/>
    </row>
    <row r="5532" spans="27:31" ht="14.4">
      <c r="AA5532"/>
      <c r="AB5532"/>
      <c r="AC5532"/>
      <c r="AD5532"/>
      <c r="AE5532"/>
    </row>
    <row r="5533" spans="27:31" ht="14.4">
      <c r="AA5533"/>
      <c r="AB5533"/>
      <c r="AC5533"/>
      <c r="AD5533"/>
      <c r="AE5533"/>
    </row>
    <row r="5534" spans="27:31" ht="14.4">
      <c r="AA5534"/>
      <c r="AB5534"/>
      <c r="AC5534"/>
      <c r="AD5534"/>
      <c r="AE5534"/>
    </row>
    <row r="5535" spans="27:31" ht="14.4">
      <c r="AA5535"/>
      <c r="AB5535"/>
      <c r="AC5535"/>
      <c r="AD5535"/>
      <c r="AE5535"/>
    </row>
    <row r="5536" spans="27:31" ht="14.4">
      <c r="AA5536"/>
      <c r="AB5536"/>
      <c r="AC5536"/>
      <c r="AD5536"/>
      <c r="AE5536"/>
    </row>
    <row r="5537" spans="27:31" ht="14.4">
      <c r="AA5537"/>
      <c r="AB5537"/>
      <c r="AC5537"/>
      <c r="AD5537"/>
      <c r="AE5537"/>
    </row>
    <row r="5538" spans="27:31" ht="14.4">
      <c r="AA5538"/>
      <c r="AB5538"/>
      <c r="AC5538"/>
      <c r="AD5538"/>
      <c r="AE5538"/>
    </row>
    <row r="5539" spans="27:31" ht="14.4">
      <c r="AA5539"/>
      <c r="AB5539"/>
      <c r="AC5539"/>
      <c r="AD5539"/>
      <c r="AE5539"/>
    </row>
    <row r="5540" spans="27:31" ht="14.4">
      <c r="AA5540"/>
      <c r="AB5540"/>
      <c r="AC5540"/>
      <c r="AD5540"/>
      <c r="AE5540"/>
    </row>
    <row r="5541" spans="27:31" ht="14.4">
      <c r="AA5541"/>
      <c r="AB5541"/>
      <c r="AC5541"/>
      <c r="AD5541"/>
      <c r="AE5541"/>
    </row>
    <row r="5542" spans="27:31" ht="14.4">
      <c r="AA5542"/>
      <c r="AB5542"/>
      <c r="AC5542"/>
      <c r="AD5542"/>
      <c r="AE5542"/>
    </row>
    <row r="5543" spans="27:31" ht="14.4">
      <c r="AA5543"/>
      <c r="AB5543"/>
      <c r="AC5543"/>
      <c r="AD5543"/>
      <c r="AE5543"/>
    </row>
    <row r="5544" spans="27:31" ht="14.4">
      <c r="AA5544"/>
      <c r="AB5544"/>
      <c r="AC5544"/>
      <c r="AD5544"/>
      <c r="AE5544"/>
    </row>
    <row r="5545" spans="27:31" ht="14.4">
      <c r="AA5545"/>
      <c r="AB5545"/>
      <c r="AC5545"/>
      <c r="AD5545"/>
      <c r="AE5545"/>
    </row>
    <row r="5546" spans="27:31" ht="14.4">
      <c r="AA5546"/>
      <c r="AB5546"/>
      <c r="AC5546"/>
      <c r="AD5546"/>
      <c r="AE5546"/>
    </row>
    <row r="5547" spans="27:31" ht="14.4">
      <c r="AA5547"/>
      <c r="AB5547"/>
      <c r="AC5547"/>
      <c r="AD5547"/>
      <c r="AE5547"/>
    </row>
    <row r="5548" spans="27:31" ht="14.4">
      <c r="AA5548"/>
      <c r="AB5548"/>
      <c r="AC5548"/>
      <c r="AD5548"/>
      <c r="AE5548"/>
    </row>
    <row r="5549" spans="27:31" ht="14.4">
      <c r="AA5549"/>
      <c r="AB5549"/>
      <c r="AC5549"/>
      <c r="AD5549"/>
      <c r="AE5549"/>
    </row>
    <row r="5550" spans="27:31" ht="14.4">
      <c r="AA5550"/>
      <c r="AB5550"/>
      <c r="AC5550"/>
      <c r="AD5550"/>
      <c r="AE5550"/>
    </row>
    <row r="5551" spans="27:31" ht="14.4">
      <c r="AA5551"/>
      <c r="AB5551"/>
      <c r="AC5551"/>
      <c r="AD5551"/>
      <c r="AE5551"/>
    </row>
    <row r="5552" spans="27:31" ht="14.4">
      <c r="AA5552"/>
      <c r="AB5552"/>
      <c r="AC5552"/>
      <c r="AD5552"/>
      <c r="AE5552"/>
    </row>
    <row r="5553" spans="27:31" ht="14.4">
      <c r="AA5553"/>
      <c r="AB5553"/>
      <c r="AC5553"/>
      <c r="AD5553"/>
      <c r="AE5553"/>
    </row>
    <row r="5554" spans="27:31" ht="14.4">
      <c r="AA5554"/>
      <c r="AB5554"/>
      <c r="AC5554"/>
      <c r="AD5554"/>
      <c r="AE5554"/>
    </row>
    <row r="5555" spans="27:31" ht="14.4">
      <c r="AA5555"/>
      <c r="AB5555"/>
      <c r="AC5555"/>
      <c r="AD5555"/>
      <c r="AE5555"/>
    </row>
    <row r="5556" spans="27:31" ht="14.4">
      <c r="AA5556"/>
      <c r="AB5556"/>
      <c r="AC5556"/>
      <c r="AD5556"/>
      <c r="AE5556"/>
    </row>
    <row r="5557" spans="27:31" ht="14.4">
      <c r="AA5557"/>
      <c r="AB5557"/>
      <c r="AC5557"/>
      <c r="AD5557"/>
      <c r="AE5557"/>
    </row>
    <row r="5558" spans="27:31" ht="14.4">
      <c r="AA5558"/>
      <c r="AB5558"/>
      <c r="AC5558"/>
      <c r="AD5558"/>
      <c r="AE5558"/>
    </row>
    <row r="5559" spans="27:31" ht="14.4">
      <c r="AA5559"/>
      <c r="AB5559"/>
      <c r="AC5559"/>
      <c r="AD5559"/>
      <c r="AE5559"/>
    </row>
    <row r="5560" spans="27:31" ht="14.4">
      <c r="AA5560"/>
      <c r="AB5560"/>
      <c r="AC5560"/>
      <c r="AD5560"/>
      <c r="AE5560"/>
    </row>
    <row r="5561" spans="27:31" ht="14.4">
      <c r="AA5561"/>
      <c r="AB5561"/>
      <c r="AC5561"/>
      <c r="AD5561"/>
      <c r="AE5561"/>
    </row>
    <row r="5562" spans="27:31" ht="14.4">
      <c r="AA5562"/>
      <c r="AB5562"/>
      <c r="AC5562"/>
      <c r="AD5562"/>
      <c r="AE5562"/>
    </row>
    <row r="5563" spans="27:31" ht="14.4">
      <c r="AA5563"/>
      <c r="AB5563"/>
      <c r="AC5563"/>
      <c r="AD5563"/>
      <c r="AE5563"/>
    </row>
    <row r="5564" spans="27:31" ht="14.4">
      <c r="AA5564"/>
      <c r="AB5564"/>
      <c r="AC5564"/>
      <c r="AD5564"/>
      <c r="AE5564"/>
    </row>
    <row r="5565" spans="27:31" ht="14.4">
      <c r="AA5565"/>
      <c r="AB5565"/>
      <c r="AC5565"/>
      <c r="AD5565"/>
      <c r="AE5565"/>
    </row>
    <row r="5566" spans="27:31" ht="14.4">
      <c r="AA5566"/>
      <c r="AB5566"/>
      <c r="AC5566"/>
      <c r="AD5566"/>
      <c r="AE5566"/>
    </row>
    <row r="5567" spans="27:31" ht="14.4">
      <c r="AA5567"/>
      <c r="AB5567"/>
      <c r="AC5567"/>
      <c r="AD5567"/>
      <c r="AE5567"/>
    </row>
    <row r="5568" spans="27:31" ht="14.4">
      <c r="AA5568"/>
      <c r="AB5568"/>
      <c r="AC5568"/>
      <c r="AD5568"/>
      <c r="AE5568"/>
    </row>
    <row r="5569" spans="27:31" ht="14.4">
      <c r="AA5569"/>
      <c r="AB5569"/>
      <c r="AC5569"/>
      <c r="AD5569"/>
      <c r="AE5569"/>
    </row>
    <row r="5570" spans="27:31" ht="14.4">
      <c r="AA5570"/>
      <c r="AB5570"/>
      <c r="AC5570"/>
      <c r="AD5570"/>
      <c r="AE5570"/>
    </row>
    <row r="5571" spans="27:31" ht="14.4">
      <c r="AA5571"/>
      <c r="AB5571"/>
      <c r="AC5571"/>
      <c r="AD5571"/>
      <c r="AE5571"/>
    </row>
    <row r="5572" spans="27:31" ht="14.4">
      <c r="AA5572"/>
      <c r="AB5572"/>
      <c r="AC5572"/>
      <c r="AD5572"/>
      <c r="AE5572"/>
    </row>
    <row r="5573" spans="27:31" ht="14.4">
      <c r="AA5573"/>
      <c r="AB5573"/>
      <c r="AC5573"/>
      <c r="AD5573"/>
      <c r="AE5573"/>
    </row>
    <row r="5574" spans="27:31" ht="14.4">
      <c r="AA5574"/>
      <c r="AB5574"/>
      <c r="AC5574"/>
      <c r="AD5574"/>
      <c r="AE5574"/>
    </row>
    <row r="5575" spans="27:31" ht="14.4">
      <c r="AA5575"/>
      <c r="AB5575"/>
      <c r="AC5575"/>
      <c r="AD5575"/>
      <c r="AE5575"/>
    </row>
    <row r="5576" spans="27:31" ht="14.4">
      <c r="AA5576"/>
      <c r="AB5576"/>
      <c r="AC5576"/>
      <c r="AD5576"/>
      <c r="AE5576"/>
    </row>
    <row r="5577" spans="27:31" ht="14.4">
      <c r="AA5577"/>
      <c r="AB5577"/>
      <c r="AC5577"/>
      <c r="AD5577"/>
      <c r="AE5577"/>
    </row>
    <row r="5578" spans="27:31" ht="14.4">
      <c r="AA5578"/>
      <c r="AB5578"/>
      <c r="AC5578"/>
      <c r="AD5578"/>
      <c r="AE5578"/>
    </row>
    <row r="5579" spans="27:31" ht="14.4">
      <c r="AA5579"/>
      <c r="AB5579"/>
      <c r="AC5579"/>
      <c r="AD5579"/>
      <c r="AE5579"/>
    </row>
    <row r="5580" spans="27:31" ht="14.4">
      <c r="AA5580"/>
      <c r="AB5580"/>
      <c r="AC5580"/>
      <c r="AD5580"/>
      <c r="AE5580"/>
    </row>
    <row r="5581" spans="27:31" ht="14.4">
      <c r="AA5581"/>
      <c r="AB5581"/>
      <c r="AC5581"/>
      <c r="AD5581"/>
      <c r="AE5581"/>
    </row>
    <row r="5582" spans="27:31" ht="14.4">
      <c r="AA5582"/>
      <c r="AB5582"/>
      <c r="AC5582"/>
      <c r="AD5582"/>
      <c r="AE5582"/>
    </row>
    <row r="5583" spans="27:31" ht="14.4">
      <c r="AA5583"/>
      <c r="AB5583"/>
      <c r="AC5583"/>
      <c r="AD5583"/>
      <c r="AE5583"/>
    </row>
    <row r="5584" spans="27:31" ht="14.4">
      <c r="AA5584"/>
      <c r="AB5584"/>
      <c r="AC5584"/>
      <c r="AD5584"/>
      <c r="AE5584"/>
    </row>
    <row r="5585" spans="27:31" ht="14.4">
      <c r="AA5585"/>
      <c r="AB5585"/>
      <c r="AC5585"/>
      <c r="AD5585"/>
      <c r="AE5585"/>
    </row>
    <row r="5586" spans="27:31" ht="14.4">
      <c r="AA5586"/>
      <c r="AB5586"/>
      <c r="AC5586"/>
      <c r="AD5586"/>
      <c r="AE5586"/>
    </row>
    <row r="5587" spans="27:31" ht="14.4">
      <c r="AA5587"/>
      <c r="AB5587"/>
      <c r="AC5587"/>
      <c r="AD5587"/>
      <c r="AE5587"/>
    </row>
    <row r="5588" spans="27:31" ht="14.4">
      <c r="AA5588"/>
      <c r="AB5588"/>
      <c r="AC5588"/>
      <c r="AD5588"/>
      <c r="AE5588"/>
    </row>
    <row r="5589" spans="27:31" ht="14.4">
      <c r="AA5589"/>
      <c r="AB5589"/>
      <c r="AC5589"/>
      <c r="AD5589"/>
      <c r="AE5589"/>
    </row>
    <row r="5590" spans="27:31" ht="14.4">
      <c r="AA5590"/>
      <c r="AB5590"/>
      <c r="AC5590"/>
      <c r="AD5590"/>
      <c r="AE5590"/>
    </row>
    <row r="5591" spans="27:31" ht="14.4">
      <c r="AA5591"/>
      <c r="AB5591"/>
      <c r="AC5591"/>
      <c r="AD5591"/>
      <c r="AE5591"/>
    </row>
    <row r="5592" spans="27:31" ht="14.4">
      <c r="AA5592"/>
      <c r="AB5592"/>
      <c r="AC5592"/>
      <c r="AD5592"/>
      <c r="AE5592"/>
    </row>
    <row r="5593" spans="27:31" ht="14.4">
      <c r="AA5593"/>
      <c r="AB5593"/>
      <c r="AC5593"/>
      <c r="AD5593"/>
      <c r="AE5593"/>
    </row>
    <row r="5594" spans="27:31" ht="14.4">
      <c r="AA5594"/>
      <c r="AB5594"/>
      <c r="AC5594"/>
      <c r="AD5594"/>
      <c r="AE5594"/>
    </row>
    <row r="5595" spans="27:31" ht="14.4">
      <c r="AA5595"/>
      <c r="AB5595"/>
      <c r="AC5595"/>
      <c r="AD5595"/>
      <c r="AE5595"/>
    </row>
    <row r="5596" spans="27:31" ht="14.4">
      <c r="AA5596"/>
      <c r="AB5596"/>
      <c r="AC5596"/>
      <c r="AD5596"/>
      <c r="AE5596"/>
    </row>
    <row r="5597" spans="27:31" ht="14.4">
      <c r="AA5597"/>
      <c r="AB5597"/>
      <c r="AC5597"/>
      <c r="AD5597"/>
      <c r="AE5597"/>
    </row>
    <row r="5598" spans="27:31" ht="14.4">
      <c r="AA5598"/>
      <c r="AB5598"/>
      <c r="AC5598"/>
      <c r="AD5598"/>
      <c r="AE5598"/>
    </row>
    <row r="5599" spans="27:31" ht="14.4">
      <c r="AA5599"/>
      <c r="AB5599"/>
      <c r="AC5599"/>
      <c r="AD5599"/>
      <c r="AE5599"/>
    </row>
    <row r="5600" spans="27:31" ht="14.4">
      <c r="AA5600"/>
      <c r="AB5600"/>
      <c r="AC5600"/>
      <c r="AD5600"/>
      <c r="AE5600"/>
    </row>
    <row r="5601" spans="27:31" ht="14.4">
      <c r="AA5601"/>
      <c r="AB5601"/>
      <c r="AC5601"/>
      <c r="AD5601"/>
      <c r="AE5601"/>
    </row>
    <row r="5602" spans="27:31" ht="14.4">
      <c r="AA5602"/>
      <c r="AB5602"/>
      <c r="AC5602"/>
      <c r="AD5602"/>
      <c r="AE5602"/>
    </row>
    <row r="5603" spans="27:31" ht="14.4">
      <c r="AA5603"/>
      <c r="AB5603"/>
      <c r="AC5603"/>
      <c r="AD5603"/>
      <c r="AE5603"/>
    </row>
    <row r="5604" spans="27:31" ht="14.4">
      <c r="AA5604"/>
      <c r="AB5604"/>
      <c r="AC5604"/>
      <c r="AD5604"/>
      <c r="AE5604"/>
    </row>
    <row r="5605" spans="27:31" ht="14.4">
      <c r="AA5605"/>
      <c r="AB5605"/>
      <c r="AC5605"/>
      <c r="AD5605"/>
      <c r="AE5605"/>
    </row>
    <row r="5606" spans="27:31" ht="14.4">
      <c r="AA5606"/>
      <c r="AB5606"/>
      <c r="AC5606"/>
      <c r="AD5606"/>
      <c r="AE5606"/>
    </row>
    <row r="5607" spans="27:31" ht="14.4">
      <c r="AA5607"/>
      <c r="AB5607"/>
      <c r="AC5607"/>
      <c r="AD5607"/>
      <c r="AE5607"/>
    </row>
    <row r="5608" spans="27:31" ht="14.4">
      <c r="AA5608"/>
      <c r="AB5608"/>
      <c r="AC5608"/>
      <c r="AD5608"/>
      <c r="AE5608"/>
    </row>
    <row r="5609" spans="27:31" ht="14.4">
      <c r="AA5609"/>
      <c r="AB5609"/>
      <c r="AC5609"/>
      <c r="AD5609"/>
      <c r="AE5609"/>
    </row>
    <row r="5610" spans="27:31" ht="14.4">
      <c r="AA5610"/>
      <c r="AB5610"/>
      <c r="AC5610"/>
      <c r="AD5610"/>
      <c r="AE5610"/>
    </row>
    <row r="5611" spans="27:31" ht="14.4">
      <c r="AA5611"/>
      <c r="AB5611"/>
      <c r="AC5611"/>
      <c r="AD5611"/>
      <c r="AE5611"/>
    </row>
    <row r="5612" spans="27:31" ht="14.4">
      <c r="AA5612"/>
      <c r="AB5612"/>
      <c r="AC5612"/>
      <c r="AD5612"/>
      <c r="AE5612"/>
    </row>
    <row r="5613" spans="27:31" ht="14.4">
      <c r="AA5613"/>
      <c r="AB5613"/>
      <c r="AC5613"/>
      <c r="AD5613"/>
      <c r="AE5613"/>
    </row>
    <row r="5614" spans="27:31" ht="14.4">
      <c r="AA5614"/>
      <c r="AB5614"/>
      <c r="AC5614"/>
      <c r="AD5614"/>
      <c r="AE5614"/>
    </row>
    <row r="5615" spans="27:31" ht="14.4">
      <c r="AA5615"/>
      <c r="AB5615"/>
      <c r="AC5615"/>
      <c r="AD5615"/>
      <c r="AE5615"/>
    </row>
    <row r="5616" spans="27:31" ht="14.4">
      <c r="AA5616"/>
      <c r="AB5616"/>
      <c r="AC5616"/>
      <c r="AD5616"/>
      <c r="AE5616"/>
    </row>
    <row r="5617" spans="27:31" ht="14.4">
      <c r="AA5617"/>
      <c r="AB5617"/>
      <c r="AC5617"/>
      <c r="AD5617"/>
      <c r="AE5617"/>
    </row>
    <row r="5618" spans="27:31" ht="14.4">
      <c r="AA5618"/>
      <c r="AB5618"/>
      <c r="AC5618"/>
      <c r="AD5618"/>
      <c r="AE5618"/>
    </row>
    <row r="5619" spans="27:31" ht="14.4">
      <c r="AA5619"/>
      <c r="AB5619"/>
      <c r="AC5619"/>
      <c r="AD5619"/>
      <c r="AE5619"/>
    </row>
    <row r="5620" spans="27:31" ht="14.4">
      <c r="AA5620"/>
      <c r="AB5620"/>
      <c r="AC5620"/>
      <c r="AD5620"/>
      <c r="AE5620"/>
    </row>
    <row r="5621" spans="27:31" ht="14.4">
      <c r="AA5621"/>
      <c r="AB5621"/>
      <c r="AC5621"/>
      <c r="AD5621"/>
      <c r="AE5621"/>
    </row>
    <row r="5622" spans="27:31" ht="14.4">
      <c r="AA5622"/>
      <c r="AB5622"/>
      <c r="AC5622"/>
      <c r="AD5622"/>
      <c r="AE5622"/>
    </row>
    <row r="5623" spans="27:31" ht="14.4">
      <c r="AA5623"/>
      <c r="AB5623"/>
      <c r="AC5623"/>
      <c r="AD5623"/>
      <c r="AE5623"/>
    </row>
    <row r="5624" spans="27:31" ht="14.4">
      <c r="AA5624"/>
      <c r="AB5624"/>
      <c r="AC5624"/>
      <c r="AD5624"/>
      <c r="AE5624"/>
    </row>
    <row r="5625" spans="27:31" ht="14.4">
      <c r="AA5625"/>
      <c r="AB5625"/>
      <c r="AC5625"/>
      <c r="AD5625"/>
      <c r="AE5625"/>
    </row>
    <row r="5626" spans="27:31" ht="14.4">
      <c r="AA5626"/>
      <c r="AB5626"/>
      <c r="AC5626"/>
      <c r="AD5626"/>
      <c r="AE5626"/>
    </row>
    <row r="5627" spans="27:31" ht="14.4">
      <c r="AA5627"/>
      <c r="AB5627"/>
      <c r="AC5627"/>
      <c r="AD5627"/>
      <c r="AE5627"/>
    </row>
    <row r="5628" spans="27:31" ht="14.4">
      <c r="AA5628"/>
      <c r="AB5628"/>
      <c r="AC5628"/>
      <c r="AD5628"/>
      <c r="AE5628"/>
    </row>
    <row r="5629" spans="27:31" ht="14.4">
      <c r="AA5629"/>
      <c r="AB5629"/>
      <c r="AC5629"/>
      <c r="AD5629"/>
      <c r="AE5629"/>
    </row>
    <row r="5630" spans="27:31" ht="14.4">
      <c r="AA5630"/>
      <c r="AB5630"/>
      <c r="AC5630"/>
      <c r="AD5630"/>
      <c r="AE5630"/>
    </row>
    <row r="5631" spans="27:31" ht="14.4">
      <c r="AA5631"/>
      <c r="AB5631"/>
      <c r="AC5631"/>
      <c r="AD5631"/>
      <c r="AE5631"/>
    </row>
    <row r="5632" spans="27:31" ht="14.4">
      <c r="AA5632"/>
      <c r="AB5632"/>
      <c r="AC5632"/>
      <c r="AD5632"/>
      <c r="AE5632"/>
    </row>
    <row r="5633" spans="27:31" ht="14.4">
      <c r="AA5633"/>
      <c r="AB5633"/>
      <c r="AC5633"/>
      <c r="AD5633"/>
      <c r="AE5633"/>
    </row>
    <row r="5634" spans="27:31" ht="14.4">
      <c r="AA5634"/>
      <c r="AB5634"/>
      <c r="AC5634"/>
      <c r="AD5634"/>
      <c r="AE5634"/>
    </row>
    <row r="5635" spans="27:31" ht="14.4">
      <c r="AA5635"/>
      <c r="AB5635"/>
      <c r="AC5635"/>
      <c r="AD5635"/>
      <c r="AE5635"/>
    </row>
    <row r="5636" spans="27:31" ht="14.4">
      <c r="AA5636"/>
      <c r="AB5636"/>
      <c r="AC5636"/>
      <c r="AD5636"/>
      <c r="AE5636"/>
    </row>
    <row r="5637" spans="27:31" ht="14.4">
      <c r="AA5637"/>
      <c r="AB5637"/>
      <c r="AC5637"/>
      <c r="AD5637"/>
      <c r="AE5637"/>
    </row>
    <row r="5638" spans="27:31" ht="14.4">
      <c r="AA5638"/>
      <c r="AB5638"/>
      <c r="AC5638"/>
      <c r="AD5638"/>
      <c r="AE5638"/>
    </row>
    <row r="5639" spans="27:31" ht="14.4">
      <c r="AA5639"/>
      <c r="AB5639"/>
      <c r="AC5639"/>
      <c r="AD5639"/>
      <c r="AE5639"/>
    </row>
    <row r="5640" spans="27:31" ht="14.4">
      <c r="AA5640"/>
      <c r="AB5640"/>
      <c r="AC5640"/>
      <c r="AD5640"/>
      <c r="AE5640"/>
    </row>
    <row r="5641" spans="27:31" ht="14.4">
      <c r="AA5641"/>
      <c r="AB5641"/>
      <c r="AC5641"/>
      <c r="AD5641"/>
      <c r="AE5641"/>
    </row>
    <row r="5642" spans="27:31" ht="14.4">
      <c r="AA5642"/>
      <c r="AB5642"/>
      <c r="AC5642"/>
      <c r="AD5642"/>
      <c r="AE5642"/>
    </row>
    <row r="5643" spans="27:31" ht="14.4">
      <c r="AA5643"/>
      <c r="AB5643"/>
      <c r="AC5643"/>
      <c r="AD5643"/>
      <c r="AE5643"/>
    </row>
    <row r="5644" spans="27:31" ht="14.4">
      <c r="AA5644"/>
      <c r="AB5644"/>
      <c r="AC5644"/>
      <c r="AD5644"/>
      <c r="AE5644"/>
    </row>
    <row r="5645" spans="27:31" ht="14.4">
      <c r="AA5645"/>
      <c r="AB5645"/>
      <c r="AC5645"/>
      <c r="AD5645"/>
      <c r="AE5645"/>
    </row>
    <row r="5646" spans="27:31" ht="14.4">
      <c r="AA5646"/>
      <c r="AB5646"/>
      <c r="AC5646"/>
      <c r="AD5646"/>
      <c r="AE5646"/>
    </row>
    <row r="5647" spans="27:31" ht="14.4">
      <c r="AA5647"/>
      <c r="AB5647"/>
      <c r="AC5647"/>
      <c r="AD5647"/>
      <c r="AE5647"/>
    </row>
    <row r="5648" spans="27:31" ht="14.4">
      <c r="AA5648"/>
      <c r="AB5648"/>
      <c r="AC5648"/>
      <c r="AD5648"/>
      <c r="AE5648"/>
    </row>
    <row r="5649" spans="27:31" ht="14.4">
      <c r="AA5649"/>
      <c r="AB5649"/>
      <c r="AC5649"/>
      <c r="AD5649"/>
      <c r="AE5649"/>
    </row>
    <row r="5650" spans="27:31" ht="14.4">
      <c r="AA5650"/>
      <c r="AB5650"/>
      <c r="AC5650"/>
      <c r="AD5650"/>
      <c r="AE5650"/>
    </row>
    <row r="5651" spans="27:31" ht="14.4">
      <c r="AA5651"/>
      <c r="AB5651"/>
      <c r="AC5651"/>
      <c r="AD5651"/>
      <c r="AE5651"/>
    </row>
    <row r="5652" spans="27:31" ht="14.4">
      <c r="AA5652"/>
      <c r="AB5652"/>
      <c r="AC5652"/>
      <c r="AD5652"/>
      <c r="AE5652"/>
    </row>
    <row r="5653" spans="27:31" ht="14.4">
      <c r="AA5653"/>
      <c r="AB5653"/>
      <c r="AC5653"/>
      <c r="AD5653"/>
      <c r="AE5653"/>
    </row>
    <row r="5654" spans="27:31" ht="14.4">
      <c r="AA5654"/>
      <c r="AB5654"/>
      <c r="AC5654"/>
      <c r="AD5654"/>
      <c r="AE5654"/>
    </row>
    <row r="5655" spans="27:31" ht="14.4">
      <c r="AA5655"/>
      <c r="AB5655"/>
      <c r="AC5655"/>
      <c r="AD5655"/>
      <c r="AE5655"/>
    </row>
    <row r="5656" spans="27:31" ht="14.4">
      <c r="AA5656"/>
      <c r="AB5656"/>
      <c r="AC5656"/>
      <c r="AD5656"/>
      <c r="AE5656"/>
    </row>
    <row r="5657" spans="27:31" ht="14.4">
      <c r="AA5657"/>
      <c r="AB5657"/>
      <c r="AC5657"/>
      <c r="AD5657"/>
      <c r="AE5657"/>
    </row>
    <row r="5658" spans="27:31" ht="14.4">
      <c r="AA5658"/>
      <c r="AB5658"/>
      <c r="AC5658"/>
      <c r="AD5658"/>
      <c r="AE5658"/>
    </row>
    <row r="5659" spans="27:31" ht="14.4">
      <c r="AA5659"/>
      <c r="AB5659"/>
      <c r="AC5659"/>
      <c r="AD5659"/>
      <c r="AE5659"/>
    </row>
    <row r="5660" spans="27:31" ht="14.4">
      <c r="AA5660"/>
      <c r="AB5660"/>
      <c r="AC5660"/>
      <c r="AD5660"/>
      <c r="AE5660"/>
    </row>
    <row r="5661" spans="27:31" ht="14.4">
      <c r="AA5661"/>
      <c r="AB5661"/>
      <c r="AC5661"/>
      <c r="AD5661"/>
      <c r="AE5661"/>
    </row>
    <row r="5662" spans="27:31" ht="14.4">
      <c r="AA5662"/>
      <c r="AB5662"/>
      <c r="AC5662"/>
      <c r="AD5662"/>
      <c r="AE5662"/>
    </row>
    <row r="5663" spans="27:31" ht="14.4">
      <c r="AA5663"/>
      <c r="AB5663"/>
      <c r="AC5663"/>
      <c r="AD5663"/>
      <c r="AE5663"/>
    </row>
    <row r="5664" spans="27:31" ht="14.4">
      <c r="AA5664"/>
      <c r="AB5664"/>
      <c r="AC5664"/>
      <c r="AD5664"/>
      <c r="AE5664"/>
    </row>
    <row r="5665" spans="27:31" ht="14.4">
      <c r="AA5665"/>
      <c r="AB5665"/>
      <c r="AC5665"/>
      <c r="AD5665"/>
      <c r="AE5665"/>
    </row>
    <row r="5666" spans="27:31" ht="14.4">
      <c r="AA5666"/>
      <c r="AB5666"/>
      <c r="AC5666"/>
      <c r="AD5666"/>
      <c r="AE5666"/>
    </row>
    <row r="5667" spans="27:31" ht="14.4">
      <c r="AA5667"/>
      <c r="AB5667"/>
      <c r="AC5667"/>
      <c r="AD5667"/>
      <c r="AE5667"/>
    </row>
    <row r="5668" spans="27:31" ht="14.4">
      <c r="AA5668"/>
      <c r="AB5668"/>
      <c r="AC5668"/>
      <c r="AD5668"/>
      <c r="AE5668"/>
    </row>
    <row r="5669" spans="27:31" ht="14.4">
      <c r="AA5669"/>
      <c r="AB5669"/>
      <c r="AC5669"/>
      <c r="AD5669"/>
      <c r="AE5669"/>
    </row>
    <row r="5670" spans="27:31" ht="14.4">
      <c r="AA5670"/>
      <c r="AB5670"/>
      <c r="AC5670"/>
      <c r="AD5670"/>
      <c r="AE5670"/>
    </row>
    <row r="5671" spans="27:31" ht="14.4">
      <c r="AA5671"/>
      <c r="AB5671"/>
      <c r="AC5671"/>
      <c r="AD5671"/>
      <c r="AE5671"/>
    </row>
    <row r="5672" spans="27:31" ht="14.4">
      <c r="AA5672"/>
      <c r="AB5672"/>
      <c r="AC5672"/>
      <c r="AD5672"/>
      <c r="AE5672"/>
    </row>
    <row r="5673" spans="27:31" ht="14.4">
      <c r="AA5673"/>
      <c r="AB5673"/>
      <c r="AC5673"/>
      <c r="AD5673"/>
      <c r="AE5673"/>
    </row>
    <row r="5674" spans="27:31" ht="14.4">
      <c r="AA5674"/>
      <c r="AB5674"/>
      <c r="AC5674"/>
      <c r="AD5674"/>
      <c r="AE5674"/>
    </row>
    <row r="5675" spans="27:31" ht="14.4">
      <c r="AA5675"/>
      <c r="AB5675"/>
      <c r="AC5675"/>
      <c r="AD5675"/>
      <c r="AE5675"/>
    </row>
    <row r="5676" spans="27:31" ht="14.4">
      <c r="AA5676"/>
      <c r="AB5676"/>
      <c r="AC5676"/>
      <c r="AD5676"/>
      <c r="AE5676"/>
    </row>
    <row r="5677" spans="27:31" ht="14.4">
      <c r="AA5677"/>
      <c r="AB5677"/>
      <c r="AC5677"/>
      <c r="AD5677"/>
      <c r="AE5677"/>
    </row>
    <row r="5678" spans="27:31" ht="14.4">
      <c r="AA5678"/>
      <c r="AB5678"/>
      <c r="AC5678"/>
      <c r="AD5678"/>
      <c r="AE5678"/>
    </row>
    <row r="5679" spans="27:31" ht="14.4">
      <c r="AA5679"/>
      <c r="AB5679"/>
      <c r="AC5679"/>
      <c r="AD5679"/>
      <c r="AE5679"/>
    </row>
    <row r="5680" spans="27:31" ht="14.4">
      <c r="AA5680"/>
      <c r="AB5680"/>
      <c r="AC5680"/>
      <c r="AD5680"/>
      <c r="AE5680"/>
    </row>
    <row r="5681" spans="27:31" ht="14.4">
      <c r="AA5681"/>
      <c r="AB5681"/>
      <c r="AC5681"/>
      <c r="AD5681"/>
      <c r="AE5681"/>
    </row>
    <row r="5682" spans="27:31" ht="14.4">
      <c r="AA5682"/>
      <c r="AB5682"/>
      <c r="AC5682"/>
      <c r="AD5682"/>
      <c r="AE5682"/>
    </row>
    <row r="5683" spans="27:31" ht="14.4">
      <c r="AA5683"/>
      <c r="AB5683"/>
      <c r="AC5683"/>
      <c r="AD5683"/>
      <c r="AE5683"/>
    </row>
    <row r="5684" spans="27:31" ht="14.4">
      <c r="AA5684"/>
      <c r="AB5684"/>
      <c r="AC5684"/>
      <c r="AD5684"/>
      <c r="AE5684"/>
    </row>
    <row r="5685" spans="27:31" ht="14.4">
      <c r="AA5685"/>
      <c r="AB5685"/>
      <c r="AC5685"/>
      <c r="AD5685"/>
      <c r="AE5685"/>
    </row>
    <row r="5686" spans="27:31" ht="14.4">
      <c r="AA5686"/>
      <c r="AB5686"/>
      <c r="AC5686"/>
      <c r="AD5686"/>
      <c r="AE5686"/>
    </row>
    <row r="5687" spans="27:31" ht="14.4">
      <c r="AA5687"/>
      <c r="AB5687"/>
      <c r="AC5687"/>
      <c r="AD5687"/>
      <c r="AE5687"/>
    </row>
    <row r="5688" spans="27:31" ht="14.4">
      <c r="AA5688"/>
      <c r="AB5688"/>
      <c r="AC5688"/>
      <c r="AD5688"/>
      <c r="AE5688"/>
    </row>
    <row r="5689" spans="27:31" ht="14.4">
      <c r="AA5689"/>
      <c r="AB5689"/>
      <c r="AC5689"/>
      <c r="AD5689"/>
      <c r="AE5689"/>
    </row>
    <row r="5690" spans="27:31" ht="14.4">
      <c r="AA5690"/>
      <c r="AB5690"/>
      <c r="AC5690"/>
      <c r="AD5690"/>
      <c r="AE5690"/>
    </row>
    <row r="5691" spans="27:31" ht="14.4">
      <c r="AA5691"/>
      <c r="AB5691"/>
      <c r="AC5691"/>
      <c r="AD5691"/>
      <c r="AE5691"/>
    </row>
    <row r="5692" spans="27:31" ht="14.4">
      <c r="AA5692"/>
      <c r="AB5692"/>
      <c r="AC5692"/>
      <c r="AD5692"/>
      <c r="AE5692"/>
    </row>
    <row r="5693" spans="27:31" ht="14.4">
      <c r="AA5693"/>
      <c r="AB5693"/>
      <c r="AC5693"/>
      <c r="AD5693"/>
      <c r="AE5693"/>
    </row>
    <row r="5694" spans="27:31" ht="14.4">
      <c r="AA5694"/>
      <c r="AB5694"/>
      <c r="AC5694"/>
      <c r="AD5694"/>
      <c r="AE5694"/>
    </row>
    <row r="5695" spans="27:31" ht="14.4">
      <c r="AA5695"/>
      <c r="AB5695"/>
      <c r="AC5695"/>
      <c r="AD5695"/>
      <c r="AE5695"/>
    </row>
    <row r="5696" spans="27:31" ht="14.4">
      <c r="AA5696"/>
      <c r="AB5696"/>
      <c r="AC5696"/>
      <c r="AD5696"/>
      <c r="AE5696"/>
    </row>
    <row r="5697" spans="27:31" ht="14.4">
      <c r="AA5697"/>
      <c r="AB5697"/>
      <c r="AC5697"/>
      <c r="AD5697"/>
      <c r="AE5697"/>
    </row>
    <row r="5698" spans="27:31" ht="14.4">
      <c r="AA5698"/>
      <c r="AB5698"/>
      <c r="AC5698"/>
      <c r="AD5698"/>
      <c r="AE5698"/>
    </row>
    <row r="5699" spans="27:31" ht="14.4">
      <c r="AA5699"/>
      <c r="AB5699"/>
      <c r="AC5699"/>
      <c r="AD5699"/>
      <c r="AE5699"/>
    </row>
    <row r="5700" spans="27:31" ht="14.4">
      <c r="AA5700"/>
      <c r="AB5700"/>
      <c r="AC5700"/>
      <c r="AD5700"/>
      <c r="AE5700"/>
    </row>
    <row r="5701" spans="27:31" ht="14.4">
      <c r="AA5701"/>
      <c r="AB5701"/>
      <c r="AC5701"/>
      <c r="AD5701"/>
      <c r="AE5701"/>
    </row>
    <row r="5702" spans="27:31" ht="14.4">
      <c r="AA5702"/>
      <c r="AB5702"/>
      <c r="AC5702"/>
      <c r="AD5702"/>
      <c r="AE5702"/>
    </row>
    <row r="5703" spans="27:31" ht="14.4">
      <c r="AA5703"/>
      <c r="AB5703"/>
      <c r="AC5703"/>
      <c r="AD5703"/>
      <c r="AE5703"/>
    </row>
    <row r="5704" spans="27:31" ht="14.4">
      <c r="AA5704"/>
      <c r="AB5704"/>
      <c r="AC5704"/>
      <c r="AD5704"/>
      <c r="AE5704"/>
    </row>
    <row r="5705" spans="27:31" ht="14.4">
      <c r="AA5705"/>
      <c r="AB5705"/>
      <c r="AC5705"/>
      <c r="AD5705"/>
      <c r="AE5705"/>
    </row>
    <row r="5706" spans="27:31" ht="14.4">
      <c r="AA5706"/>
      <c r="AB5706"/>
      <c r="AC5706"/>
      <c r="AD5706"/>
      <c r="AE5706"/>
    </row>
    <row r="5707" spans="27:31" ht="14.4">
      <c r="AA5707"/>
      <c r="AB5707"/>
      <c r="AC5707"/>
      <c r="AD5707"/>
      <c r="AE5707"/>
    </row>
    <row r="5708" spans="27:31" ht="14.4">
      <c r="AA5708"/>
      <c r="AB5708"/>
      <c r="AC5708"/>
      <c r="AD5708"/>
      <c r="AE5708"/>
    </row>
    <row r="5709" spans="27:31" ht="14.4">
      <c r="AA5709"/>
      <c r="AB5709"/>
      <c r="AC5709"/>
      <c r="AD5709"/>
      <c r="AE5709"/>
    </row>
    <row r="5710" spans="27:31" ht="14.4">
      <c r="AA5710"/>
      <c r="AB5710"/>
      <c r="AC5710"/>
      <c r="AD5710"/>
      <c r="AE5710"/>
    </row>
    <row r="5711" spans="27:31" ht="14.4">
      <c r="AA5711"/>
      <c r="AB5711"/>
      <c r="AC5711"/>
      <c r="AD5711"/>
      <c r="AE5711"/>
    </row>
    <row r="5712" spans="27:31" ht="14.4">
      <c r="AA5712"/>
      <c r="AB5712"/>
      <c r="AC5712"/>
      <c r="AD5712"/>
      <c r="AE5712"/>
    </row>
    <row r="5713" spans="27:31" ht="14.4">
      <c r="AA5713"/>
      <c r="AB5713"/>
      <c r="AC5713"/>
      <c r="AD5713"/>
      <c r="AE5713"/>
    </row>
    <row r="5714" spans="27:31" ht="14.4">
      <c r="AA5714"/>
      <c r="AB5714"/>
      <c r="AC5714"/>
      <c r="AD5714"/>
      <c r="AE5714"/>
    </row>
    <row r="5715" spans="27:31" ht="14.4">
      <c r="AA5715"/>
      <c r="AB5715"/>
      <c r="AC5715"/>
      <c r="AD5715"/>
      <c r="AE5715"/>
    </row>
    <row r="5716" spans="27:31" ht="14.4">
      <c r="AA5716"/>
      <c r="AB5716"/>
      <c r="AC5716"/>
      <c r="AD5716"/>
      <c r="AE5716"/>
    </row>
    <row r="5717" spans="27:31" ht="14.4">
      <c r="AA5717"/>
      <c r="AB5717"/>
      <c r="AC5717"/>
      <c r="AD5717"/>
      <c r="AE5717"/>
    </row>
    <row r="5718" spans="27:31" ht="14.4">
      <c r="AA5718"/>
      <c r="AB5718"/>
      <c r="AC5718"/>
      <c r="AD5718"/>
      <c r="AE5718"/>
    </row>
    <row r="5719" spans="27:31" ht="14.4">
      <c r="AA5719"/>
      <c r="AB5719"/>
      <c r="AC5719"/>
      <c r="AD5719"/>
      <c r="AE5719"/>
    </row>
    <row r="5720" spans="27:31" ht="14.4">
      <c r="AA5720"/>
      <c r="AB5720"/>
      <c r="AC5720"/>
      <c r="AD5720"/>
      <c r="AE5720"/>
    </row>
    <row r="5721" spans="27:31" ht="14.4">
      <c r="AA5721"/>
      <c r="AB5721"/>
      <c r="AC5721"/>
      <c r="AD5721"/>
      <c r="AE5721"/>
    </row>
    <row r="5722" spans="27:31" ht="14.4">
      <c r="AA5722"/>
      <c r="AB5722"/>
      <c r="AC5722"/>
      <c r="AD5722"/>
      <c r="AE5722"/>
    </row>
    <row r="5723" spans="27:31" ht="14.4">
      <c r="AA5723"/>
      <c r="AB5723"/>
      <c r="AC5723"/>
      <c r="AD5723"/>
      <c r="AE5723"/>
    </row>
    <row r="5724" spans="27:31" ht="14.4">
      <c r="AA5724"/>
      <c r="AB5724"/>
      <c r="AC5724"/>
      <c r="AD5724"/>
      <c r="AE5724"/>
    </row>
    <row r="5725" spans="27:31" ht="14.4">
      <c r="AA5725"/>
      <c r="AB5725"/>
      <c r="AC5725"/>
      <c r="AD5725"/>
      <c r="AE5725"/>
    </row>
    <row r="5726" spans="27:31" ht="14.4">
      <c r="AA5726"/>
      <c r="AB5726"/>
      <c r="AC5726"/>
      <c r="AD5726"/>
      <c r="AE5726"/>
    </row>
    <row r="5727" spans="27:31" ht="14.4">
      <c r="AA5727"/>
      <c r="AB5727"/>
      <c r="AC5727"/>
      <c r="AD5727"/>
      <c r="AE5727"/>
    </row>
    <row r="5728" spans="27:31" ht="14.4">
      <c r="AA5728"/>
      <c r="AB5728"/>
      <c r="AC5728"/>
      <c r="AD5728"/>
      <c r="AE5728"/>
    </row>
    <row r="5729" spans="27:31" ht="14.4">
      <c r="AA5729"/>
      <c r="AB5729"/>
      <c r="AC5729"/>
      <c r="AD5729"/>
      <c r="AE5729"/>
    </row>
    <row r="5730" spans="27:31" ht="14.4">
      <c r="AA5730"/>
      <c r="AB5730"/>
      <c r="AC5730"/>
      <c r="AD5730"/>
      <c r="AE5730"/>
    </row>
    <row r="5731" spans="27:31" ht="14.4">
      <c r="AA5731"/>
      <c r="AB5731"/>
      <c r="AC5731"/>
      <c r="AD5731"/>
      <c r="AE5731"/>
    </row>
    <row r="5732" spans="27:31" ht="14.4">
      <c r="AA5732"/>
      <c r="AB5732"/>
      <c r="AC5732"/>
      <c r="AD5732"/>
      <c r="AE5732"/>
    </row>
    <row r="5733" spans="27:31" ht="14.4">
      <c r="AA5733"/>
      <c r="AB5733"/>
      <c r="AC5733"/>
      <c r="AD5733"/>
      <c r="AE5733"/>
    </row>
    <row r="5734" spans="27:31" ht="14.4">
      <c r="AA5734"/>
      <c r="AB5734"/>
      <c r="AC5734"/>
      <c r="AD5734"/>
      <c r="AE5734"/>
    </row>
    <row r="5735" spans="27:31" ht="14.4">
      <c r="AA5735"/>
      <c r="AB5735"/>
      <c r="AC5735"/>
      <c r="AD5735"/>
      <c r="AE5735"/>
    </row>
    <row r="5736" spans="27:31" ht="14.4">
      <c r="AA5736"/>
      <c r="AB5736"/>
      <c r="AC5736"/>
      <c r="AD5736"/>
      <c r="AE5736"/>
    </row>
    <row r="5737" spans="27:31" ht="14.4">
      <c r="AA5737"/>
      <c r="AB5737"/>
      <c r="AC5737"/>
      <c r="AD5737"/>
      <c r="AE5737"/>
    </row>
    <row r="5738" spans="27:31" ht="14.4">
      <c r="AA5738"/>
      <c r="AB5738"/>
      <c r="AC5738"/>
      <c r="AD5738"/>
      <c r="AE5738"/>
    </row>
    <row r="5739" spans="27:31" ht="14.4">
      <c r="AA5739"/>
      <c r="AB5739"/>
      <c r="AC5739"/>
      <c r="AD5739"/>
      <c r="AE5739"/>
    </row>
    <row r="5740" spans="27:31" ht="14.4">
      <c r="AA5740"/>
      <c r="AB5740"/>
      <c r="AC5740"/>
      <c r="AD5740"/>
      <c r="AE5740"/>
    </row>
    <row r="5741" spans="27:31" ht="14.4">
      <c r="AA5741"/>
      <c r="AB5741"/>
      <c r="AC5741"/>
      <c r="AD5741"/>
      <c r="AE5741"/>
    </row>
    <row r="5742" spans="27:31" ht="14.4">
      <c r="AA5742"/>
      <c r="AB5742"/>
      <c r="AC5742"/>
      <c r="AD5742"/>
      <c r="AE5742"/>
    </row>
    <row r="5743" spans="27:31" ht="14.4">
      <c r="AA5743"/>
      <c r="AB5743"/>
      <c r="AC5743"/>
      <c r="AD5743"/>
      <c r="AE5743"/>
    </row>
    <row r="5744" spans="27:31" ht="14.4">
      <c r="AA5744"/>
      <c r="AB5744"/>
      <c r="AC5744"/>
      <c r="AD5744"/>
      <c r="AE5744"/>
    </row>
    <row r="5745" spans="27:31" ht="14.4">
      <c r="AA5745"/>
      <c r="AB5745"/>
      <c r="AC5745"/>
      <c r="AD5745"/>
      <c r="AE5745"/>
    </row>
    <row r="5746" spans="27:31" ht="14.4">
      <c r="AA5746"/>
      <c r="AB5746"/>
      <c r="AC5746"/>
      <c r="AD5746"/>
      <c r="AE5746"/>
    </row>
    <row r="5747" spans="27:31" ht="14.4">
      <c r="AA5747"/>
      <c r="AB5747"/>
      <c r="AC5747"/>
      <c r="AD5747"/>
      <c r="AE5747"/>
    </row>
    <row r="5748" spans="27:31" ht="14.4">
      <c r="AA5748"/>
      <c r="AB5748"/>
      <c r="AC5748"/>
      <c r="AD5748"/>
      <c r="AE5748"/>
    </row>
    <row r="5749" spans="27:31" ht="14.4">
      <c r="AA5749"/>
      <c r="AB5749"/>
      <c r="AC5749"/>
      <c r="AD5749"/>
      <c r="AE5749"/>
    </row>
    <row r="5750" spans="27:31" ht="14.4">
      <c r="AA5750"/>
      <c r="AB5750"/>
      <c r="AC5750"/>
      <c r="AD5750"/>
      <c r="AE5750"/>
    </row>
    <row r="5751" spans="27:31" ht="14.4">
      <c r="AA5751"/>
      <c r="AB5751"/>
      <c r="AC5751"/>
      <c r="AD5751"/>
      <c r="AE5751"/>
    </row>
    <row r="5752" spans="27:31" ht="14.4">
      <c r="AA5752"/>
      <c r="AB5752"/>
      <c r="AC5752"/>
      <c r="AD5752"/>
      <c r="AE5752"/>
    </row>
    <row r="5753" spans="27:31" ht="14.4">
      <c r="AA5753"/>
      <c r="AB5753"/>
      <c r="AC5753"/>
      <c r="AD5753"/>
      <c r="AE5753"/>
    </row>
    <row r="5754" spans="27:31" ht="14.4">
      <c r="AA5754"/>
      <c r="AB5754"/>
      <c r="AC5754"/>
      <c r="AD5754"/>
      <c r="AE5754"/>
    </row>
    <row r="5755" spans="27:31" ht="14.4">
      <c r="AA5755"/>
      <c r="AB5755"/>
      <c r="AC5755"/>
      <c r="AD5755"/>
      <c r="AE5755"/>
    </row>
    <row r="5756" spans="27:31" ht="14.4">
      <c r="AA5756"/>
      <c r="AB5756"/>
      <c r="AC5756"/>
      <c r="AD5756"/>
      <c r="AE5756"/>
    </row>
    <row r="5757" spans="27:31" ht="14.4">
      <c r="AA5757"/>
      <c r="AB5757"/>
      <c r="AC5757"/>
      <c r="AD5757"/>
      <c r="AE5757"/>
    </row>
    <row r="5758" spans="27:31" ht="14.4">
      <c r="AA5758"/>
      <c r="AB5758"/>
      <c r="AC5758"/>
      <c r="AD5758"/>
      <c r="AE5758"/>
    </row>
    <row r="5759" spans="27:31" ht="14.4">
      <c r="AA5759"/>
      <c r="AB5759"/>
      <c r="AC5759"/>
      <c r="AD5759"/>
      <c r="AE5759"/>
    </row>
    <row r="5760" spans="27:31" ht="14.4">
      <c r="AA5760"/>
      <c r="AB5760"/>
      <c r="AC5760"/>
      <c r="AD5760"/>
      <c r="AE5760"/>
    </row>
    <row r="5761" spans="27:31" ht="14.4">
      <c r="AA5761"/>
      <c r="AB5761"/>
      <c r="AC5761"/>
      <c r="AD5761"/>
      <c r="AE5761"/>
    </row>
    <row r="5762" spans="27:31" ht="14.4">
      <c r="AA5762"/>
      <c r="AB5762"/>
      <c r="AC5762"/>
      <c r="AD5762"/>
      <c r="AE5762"/>
    </row>
    <row r="5763" spans="27:31" ht="14.4">
      <c r="AA5763"/>
      <c r="AB5763"/>
      <c r="AC5763"/>
      <c r="AD5763"/>
      <c r="AE5763"/>
    </row>
    <row r="5764" spans="27:31" ht="14.4">
      <c r="AA5764"/>
      <c r="AB5764"/>
      <c r="AC5764"/>
      <c r="AD5764"/>
      <c r="AE5764"/>
    </row>
    <row r="5765" spans="27:31" ht="14.4">
      <c r="AA5765"/>
      <c r="AB5765"/>
      <c r="AC5765"/>
      <c r="AD5765"/>
      <c r="AE5765"/>
    </row>
    <row r="5766" spans="27:31" ht="14.4">
      <c r="AA5766"/>
      <c r="AB5766"/>
      <c r="AC5766"/>
      <c r="AD5766"/>
      <c r="AE5766"/>
    </row>
    <row r="5767" spans="27:31" ht="14.4">
      <c r="AA5767"/>
      <c r="AB5767"/>
      <c r="AC5767"/>
      <c r="AD5767"/>
      <c r="AE5767"/>
    </row>
    <row r="5768" spans="27:31" ht="14.4">
      <c r="AA5768"/>
      <c r="AB5768"/>
      <c r="AC5768"/>
      <c r="AD5768"/>
      <c r="AE5768"/>
    </row>
    <row r="5769" spans="27:31" ht="14.4">
      <c r="AA5769"/>
      <c r="AB5769"/>
      <c r="AC5769"/>
      <c r="AD5769"/>
      <c r="AE5769"/>
    </row>
    <row r="5770" spans="27:31" ht="14.4">
      <c r="AA5770"/>
      <c r="AB5770"/>
      <c r="AC5770"/>
      <c r="AD5770"/>
      <c r="AE5770"/>
    </row>
    <row r="5771" spans="27:31" ht="14.4">
      <c r="AA5771"/>
      <c r="AB5771"/>
      <c r="AC5771"/>
      <c r="AD5771"/>
      <c r="AE5771"/>
    </row>
    <row r="5772" spans="27:31" ht="14.4">
      <c r="AA5772"/>
      <c r="AB5772"/>
      <c r="AC5772"/>
      <c r="AD5772"/>
      <c r="AE5772"/>
    </row>
    <row r="5773" spans="27:31" ht="14.4">
      <c r="AA5773"/>
      <c r="AB5773"/>
      <c r="AC5773"/>
      <c r="AD5773"/>
      <c r="AE5773"/>
    </row>
    <row r="5774" spans="27:31" ht="14.4">
      <c r="AA5774"/>
      <c r="AB5774"/>
      <c r="AC5774"/>
      <c r="AD5774"/>
      <c r="AE5774"/>
    </row>
    <row r="5775" spans="27:31" ht="14.4">
      <c r="AA5775"/>
      <c r="AB5775"/>
      <c r="AC5775"/>
      <c r="AD5775"/>
      <c r="AE5775"/>
    </row>
    <row r="5776" spans="27:31" ht="14.4">
      <c r="AA5776"/>
      <c r="AB5776"/>
      <c r="AC5776"/>
      <c r="AD5776"/>
      <c r="AE5776"/>
    </row>
    <row r="5777" spans="27:31" ht="14.4">
      <c r="AA5777"/>
      <c r="AB5777"/>
      <c r="AC5777"/>
      <c r="AD5777"/>
      <c r="AE5777"/>
    </row>
    <row r="5778" spans="27:31" ht="14.4">
      <c r="AA5778"/>
      <c r="AB5778"/>
      <c r="AC5778"/>
      <c r="AD5778"/>
      <c r="AE5778"/>
    </row>
    <row r="5779" spans="27:31" ht="14.4">
      <c r="AA5779"/>
      <c r="AB5779"/>
      <c r="AC5779"/>
      <c r="AD5779"/>
      <c r="AE5779"/>
    </row>
    <row r="5780" spans="27:31" ht="14.4">
      <c r="AA5780"/>
      <c r="AB5780"/>
      <c r="AC5780"/>
      <c r="AD5780"/>
      <c r="AE5780"/>
    </row>
    <row r="5781" spans="27:31" ht="14.4">
      <c r="AA5781"/>
      <c r="AB5781"/>
      <c r="AC5781"/>
      <c r="AD5781"/>
      <c r="AE5781"/>
    </row>
    <row r="5782" spans="27:31" ht="14.4">
      <c r="AA5782"/>
      <c r="AB5782"/>
      <c r="AC5782"/>
      <c r="AD5782"/>
      <c r="AE5782"/>
    </row>
    <row r="5783" spans="27:31" ht="14.4">
      <c r="AA5783"/>
      <c r="AB5783"/>
      <c r="AC5783"/>
      <c r="AD5783"/>
      <c r="AE5783"/>
    </row>
    <row r="5784" spans="27:31" ht="14.4">
      <c r="AA5784"/>
      <c r="AB5784"/>
      <c r="AC5784"/>
      <c r="AD5784"/>
      <c r="AE5784"/>
    </row>
    <row r="5785" spans="27:31" ht="14.4">
      <c r="AA5785"/>
      <c r="AB5785"/>
      <c r="AC5785"/>
      <c r="AD5785"/>
      <c r="AE5785"/>
    </row>
    <row r="5786" spans="27:31" ht="14.4">
      <c r="AA5786"/>
      <c r="AB5786"/>
      <c r="AC5786"/>
      <c r="AD5786"/>
      <c r="AE5786"/>
    </row>
    <row r="5787" spans="27:31" ht="14.4">
      <c r="AA5787"/>
      <c r="AB5787"/>
      <c r="AC5787"/>
      <c r="AD5787"/>
      <c r="AE5787"/>
    </row>
    <row r="5788" spans="27:31" ht="14.4">
      <c r="AA5788"/>
      <c r="AB5788"/>
      <c r="AC5788"/>
      <c r="AD5788"/>
      <c r="AE5788"/>
    </row>
    <row r="5789" spans="27:31" ht="14.4">
      <c r="AA5789"/>
      <c r="AB5789"/>
      <c r="AC5789"/>
      <c r="AD5789"/>
      <c r="AE5789"/>
    </row>
    <row r="5790" spans="27:31" ht="14.4">
      <c r="AA5790"/>
      <c r="AB5790"/>
      <c r="AC5790"/>
      <c r="AD5790"/>
      <c r="AE5790"/>
    </row>
    <row r="5791" spans="27:31" ht="14.4">
      <c r="AA5791"/>
      <c r="AB5791"/>
      <c r="AC5791"/>
      <c r="AD5791"/>
      <c r="AE5791"/>
    </row>
    <row r="5792" spans="27:31" ht="14.4">
      <c r="AA5792"/>
      <c r="AB5792"/>
      <c r="AC5792"/>
      <c r="AD5792"/>
      <c r="AE5792"/>
    </row>
    <row r="5793" spans="27:31" ht="14.4">
      <c r="AA5793"/>
      <c r="AB5793"/>
      <c r="AC5793"/>
      <c r="AD5793"/>
      <c r="AE5793"/>
    </row>
    <row r="5794" spans="27:31" ht="14.4">
      <c r="AA5794"/>
      <c r="AB5794"/>
      <c r="AC5794"/>
      <c r="AD5794"/>
      <c r="AE5794"/>
    </row>
    <row r="5795" spans="27:31" ht="14.4">
      <c r="AA5795"/>
      <c r="AB5795"/>
      <c r="AC5795"/>
      <c r="AD5795"/>
      <c r="AE5795"/>
    </row>
    <row r="5796" spans="27:31" ht="14.4">
      <c r="AA5796"/>
      <c r="AB5796"/>
      <c r="AC5796"/>
      <c r="AD5796"/>
      <c r="AE5796"/>
    </row>
    <row r="5797" spans="27:31" ht="14.4">
      <c r="AA5797"/>
      <c r="AB5797"/>
      <c r="AC5797"/>
      <c r="AD5797"/>
      <c r="AE5797"/>
    </row>
    <row r="5798" spans="27:31" ht="14.4">
      <c r="AA5798"/>
      <c r="AB5798"/>
      <c r="AC5798"/>
      <c r="AD5798"/>
      <c r="AE5798"/>
    </row>
    <row r="5799" spans="27:31" ht="14.4">
      <c r="AA5799"/>
      <c r="AB5799"/>
      <c r="AC5799"/>
      <c r="AD5799"/>
      <c r="AE5799"/>
    </row>
    <row r="5800" spans="27:31" ht="14.4">
      <c r="AA5800"/>
      <c r="AB5800"/>
      <c r="AC5800"/>
      <c r="AD5800"/>
      <c r="AE5800"/>
    </row>
    <row r="5801" spans="27:31" ht="14.4">
      <c r="AA5801"/>
      <c r="AB5801"/>
      <c r="AC5801"/>
      <c r="AD5801"/>
      <c r="AE5801"/>
    </row>
    <row r="5802" spans="27:31" ht="14.4">
      <c r="AA5802"/>
      <c r="AB5802"/>
      <c r="AC5802"/>
      <c r="AD5802"/>
      <c r="AE5802"/>
    </row>
    <row r="5803" spans="27:31" ht="14.4">
      <c r="AA5803"/>
      <c r="AB5803"/>
      <c r="AC5803"/>
      <c r="AD5803"/>
      <c r="AE5803"/>
    </row>
    <row r="5804" spans="27:31" ht="14.4">
      <c r="AA5804"/>
      <c r="AB5804"/>
      <c r="AC5804"/>
      <c r="AD5804"/>
      <c r="AE5804"/>
    </row>
    <row r="5805" spans="27:31" ht="14.4">
      <c r="AA5805"/>
      <c r="AB5805"/>
      <c r="AC5805"/>
      <c r="AD5805"/>
      <c r="AE5805"/>
    </row>
    <row r="5806" spans="27:31" ht="14.4">
      <c r="AA5806"/>
      <c r="AB5806"/>
      <c r="AC5806"/>
      <c r="AD5806"/>
      <c r="AE5806"/>
    </row>
    <row r="5807" spans="27:31" ht="14.4">
      <c r="AA5807"/>
      <c r="AB5807"/>
      <c r="AC5807"/>
      <c r="AD5807"/>
      <c r="AE5807"/>
    </row>
    <row r="5808" spans="27:31" ht="14.4">
      <c r="AA5808"/>
      <c r="AB5808"/>
      <c r="AC5808"/>
      <c r="AD5808"/>
      <c r="AE5808"/>
    </row>
    <row r="5809" spans="27:31" ht="14.4">
      <c r="AA5809"/>
      <c r="AB5809"/>
      <c r="AC5809"/>
      <c r="AD5809"/>
      <c r="AE5809"/>
    </row>
    <row r="5810" spans="27:31" ht="14.4">
      <c r="AA5810"/>
      <c r="AB5810"/>
      <c r="AC5810"/>
      <c r="AD5810"/>
      <c r="AE5810"/>
    </row>
    <row r="5811" spans="27:31" ht="14.4">
      <c r="AA5811"/>
      <c r="AB5811"/>
      <c r="AC5811"/>
      <c r="AD5811"/>
      <c r="AE5811"/>
    </row>
    <row r="5812" spans="27:31" ht="14.4">
      <c r="AA5812"/>
      <c r="AB5812"/>
      <c r="AC5812"/>
      <c r="AD5812"/>
      <c r="AE5812"/>
    </row>
    <row r="5813" spans="27:31" ht="14.4">
      <c r="AA5813"/>
      <c r="AB5813"/>
      <c r="AC5813"/>
      <c r="AD5813"/>
      <c r="AE5813"/>
    </row>
    <row r="5814" spans="27:31" ht="14.4">
      <c r="AA5814"/>
      <c r="AB5814"/>
      <c r="AC5814"/>
      <c r="AD5814"/>
      <c r="AE5814"/>
    </row>
    <row r="5815" spans="27:31" ht="14.4">
      <c r="AA5815"/>
      <c r="AB5815"/>
      <c r="AC5815"/>
      <c r="AD5815"/>
      <c r="AE5815"/>
    </row>
    <row r="5816" spans="27:31" ht="14.4">
      <c r="AA5816"/>
      <c r="AB5816"/>
      <c r="AC5816"/>
      <c r="AD5816"/>
      <c r="AE5816"/>
    </row>
    <row r="5817" spans="27:31" ht="14.4">
      <c r="AA5817"/>
      <c r="AB5817"/>
      <c r="AC5817"/>
      <c r="AD5817"/>
      <c r="AE5817"/>
    </row>
    <row r="5818" spans="27:31" ht="14.4">
      <c r="AA5818"/>
      <c r="AB5818"/>
      <c r="AC5818"/>
      <c r="AD5818"/>
      <c r="AE5818"/>
    </row>
    <row r="5819" spans="27:31" ht="14.4">
      <c r="AA5819"/>
      <c r="AB5819"/>
      <c r="AC5819"/>
      <c r="AD5819"/>
      <c r="AE5819"/>
    </row>
    <row r="5820" spans="27:31" ht="14.4">
      <c r="AA5820"/>
      <c r="AB5820"/>
      <c r="AC5820"/>
      <c r="AD5820"/>
      <c r="AE5820"/>
    </row>
    <row r="5821" spans="27:31" ht="14.4">
      <c r="AA5821"/>
      <c r="AB5821"/>
      <c r="AC5821"/>
      <c r="AD5821"/>
      <c r="AE5821"/>
    </row>
    <row r="5822" spans="27:31" ht="14.4">
      <c r="AA5822"/>
      <c r="AB5822"/>
      <c r="AC5822"/>
      <c r="AD5822"/>
      <c r="AE5822"/>
    </row>
    <row r="5823" spans="27:31" ht="14.4">
      <c r="AA5823"/>
      <c r="AB5823"/>
      <c r="AC5823"/>
      <c r="AD5823"/>
      <c r="AE5823"/>
    </row>
    <row r="5824" spans="27:31" ht="14.4">
      <c r="AA5824"/>
      <c r="AB5824"/>
      <c r="AC5824"/>
      <c r="AD5824"/>
      <c r="AE5824"/>
    </row>
    <row r="5825" spans="27:31" ht="14.4">
      <c r="AA5825"/>
      <c r="AB5825"/>
      <c r="AC5825"/>
      <c r="AD5825"/>
      <c r="AE5825"/>
    </row>
    <row r="5826" spans="27:31" ht="14.4">
      <c r="AA5826"/>
      <c r="AB5826"/>
      <c r="AC5826"/>
      <c r="AD5826"/>
      <c r="AE5826"/>
    </row>
    <row r="5827" spans="27:31" ht="14.4">
      <c r="AA5827"/>
      <c r="AB5827"/>
      <c r="AC5827"/>
      <c r="AD5827"/>
      <c r="AE5827"/>
    </row>
    <row r="5828" spans="27:31" ht="14.4">
      <c r="AA5828"/>
      <c r="AB5828"/>
      <c r="AC5828"/>
      <c r="AD5828"/>
      <c r="AE5828"/>
    </row>
    <row r="5829" spans="27:31" ht="14.4">
      <c r="AA5829"/>
      <c r="AB5829"/>
      <c r="AC5829"/>
      <c r="AD5829"/>
      <c r="AE5829"/>
    </row>
    <row r="5830" spans="27:31" ht="14.4">
      <c r="AA5830"/>
      <c r="AB5830"/>
      <c r="AC5830"/>
      <c r="AD5830"/>
      <c r="AE5830"/>
    </row>
    <row r="5831" spans="27:31" ht="14.4">
      <c r="AA5831"/>
      <c r="AB5831"/>
      <c r="AC5831"/>
      <c r="AD5831"/>
      <c r="AE5831"/>
    </row>
    <row r="5832" spans="27:31" ht="14.4">
      <c r="AA5832"/>
      <c r="AB5832"/>
      <c r="AC5832"/>
      <c r="AD5832"/>
      <c r="AE5832"/>
    </row>
    <row r="5833" spans="27:31" ht="14.4">
      <c r="AA5833"/>
      <c r="AB5833"/>
      <c r="AC5833"/>
      <c r="AD5833"/>
      <c r="AE5833"/>
    </row>
    <row r="5834" spans="27:31" ht="14.4">
      <c r="AA5834"/>
      <c r="AB5834"/>
      <c r="AC5834"/>
      <c r="AD5834"/>
      <c r="AE5834"/>
    </row>
    <row r="5835" spans="27:31" ht="14.4">
      <c r="AA5835"/>
      <c r="AB5835"/>
      <c r="AC5835"/>
      <c r="AD5835"/>
      <c r="AE5835"/>
    </row>
    <row r="5836" spans="27:31" ht="14.4">
      <c r="AA5836"/>
      <c r="AB5836"/>
      <c r="AC5836"/>
      <c r="AD5836"/>
      <c r="AE5836"/>
    </row>
    <row r="5837" spans="27:31" ht="14.4">
      <c r="AA5837"/>
      <c r="AB5837"/>
      <c r="AC5837"/>
      <c r="AD5837"/>
      <c r="AE5837"/>
    </row>
    <row r="5838" spans="27:31" ht="14.4">
      <c r="AA5838"/>
      <c r="AB5838"/>
      <c r="AC5838"/>
      <c r="AD5838"/>
      <c r="AE5838"/>
    </row>
    <row r="5839" spans="27:31" ht="14.4">
      <c r="AA5839"/>
      <c r="AB5839"/>
      <c r="AC5839"/>
      <c r="AD5839"/>
      <c r="AE5839"/>
    </row>
    <row r="5840" spans="27:31" ht="14.4">
      <c r="AA5840"/>
      <c r="AB5840"/>
      <c r="AC5840"/>
      <c r="AD5840"/>
      <c r="AE5840"/>
    </row>
    <row r="5841" spans="27:31" ht="14.4">
      <c r="AA5841"/>
      <c r="AB5841"/>
      <c r="AC5841"/>
      <c r="AD5841"/>
      <c r="AE5841"/>
    </row>
    <row r="5842" spans="27:31" ht="14.4">
      <c r="AA5842"/>
      <c r="AB5842"/>
      <c r="AC5842"/>
      <c r="AD5842"/>
      <c r="AE5842"/>
    </row>
    <row r="5843" spans="27:31" ht="14.4">
      <c r="AA5843"/>
      <c r="AB5843"/>
      <c r="AC5843"/>
      <c r="AD5843"/>
      <c r="AE5843"/>
    </row>
    <row r="5844" spans="27:31" ht="14.4">
      <c r="AA5844"/>
      <c r="AB5844"/>
      <c r="AC5844"/>
      <c r="AD5844"/>
      <c r="AE5844"/>
    </row>
    <row r="5845" spans="27:31" ht="14.4">
      <c r="AA5845"/>
      <c r="AB5845"/>
      <c r="AC5845"/>
      <c r="AD5845"/>
      <c r="AE5845"/>
    </row>
    <row r="5846" spans="27:31" ht="14.4">
      <c r="AA5846"/>
      <c r="AB5846"/>
      <c r="AC5846"/>
      <c r="AD5846"/>
      <c r="AE5846"/>
    </row>
    <row r="5847" spans="27:31" ht="14.4">
      <c r="AA5847"/>
      <c r="AB5847"/>
      <c r="AC5847"/>
      <c r="AD5847"/>
      <c r="AE5847"/>
    </row>
    <row r="5848" spans="27:31" ht="14.4">
      <c r="AA5848"/>
      <c r="AB5848"/>
      <c r="AC5848"/>
      <c r="AD5848"/>
      <c r="AE5848"/>
    </row>
    <row r="5849" spans="27:31" ht="14.4">
      <c r="AA5849"/>
      <c r="AB5849"/>
      <c r="AC5849"/>
      <c r="AD5849"/>
      <c r="AE5849"/>
    </row>
    <row r="5850" spans="27:31" ht="14.4">
      <c r="AA5850"/>
      <c r="AB5850"/>
      <c r="AC5850"/>
      <c r="AD5850"/>
      <c r="AE5850"/>
    </row>
    <row r="5851" spans="27:31" ht="14.4">
      <c r="AA5851"/>
      <c r="AB5851"/>
      <c r="AC5851"/>
      <c r="AD5851"/>
      <c r="AE5851"/>
    </row>
    <row r="5852" spans="27:31" ht="14.4">
      <c r="AA5852"/>
      <c r="AB5852"/>
      <c r="AC5852"/>
      <c r="AD5852"/>
      <c r="AE5852"/>
    </row>
    <row r="5853" spans="27:31" ht="14.4">
      <c r="AA5853"/>
      <c r="AB5853"/>
      <c r="AC5853"/>
      <c r="AD5853"/>
      <c r="AE5853"/>
    </row>
    <row r="5854" spans="27:31" ht="14.4">
      <c r="AA5854"/>
      <c r="AB5854"/>
      <c r="AC5854"/>
      <c r="AD5854"/>
      <c r="AE5854"/>
    </row>
    <row r="5855" spans="27:31" ht="14.4">
      <c r="AA5855"/>
      <c r="AB5855"/>
      <c r="AC5855"/>
      <c r="AD5855"/>
      <c r="AE5855"/>
    </row>
    <row r="5856" spans="27:31" ht="14.4">
      <c r="AA5856"/>
      <c r="AB5856"/>
      <c r="AC5856"/>
      <c r="AD5856"/>
      <c r="AE5856"/>
    </row>
    <row r="5857" spans="27:31" ht="14.4">
      <c r="AA5857"/>
      <c r="AB5857"/>
      <c r="AC5857"/>
      <c r="AD5857"/>
      <c r="AE5857"/>
    </row>
    <row r="5858" spans="27:31" ht="14.4">
      <c r="AA5858"/>
      <c r="AB5858"/>
      <c r="AC5858"/>
      <c r="AD5858"/>
      <c r="AE5858"/>
    </row>
    <row r="5859" spans="27:31" ht="14.4">
      <c r="AA5859"/>
      <c r="AB5859"/>
      <c r="AC5859"/>
      <c r="AD5859"/>
      <c r="AE5859"/>
    </row>
    <row r="5860" spans="27:31" ht="14.4">
      <c r="AA5860"/>
      <c r="AB5860"/>
      <c r="AC5860"/>
      <c r="AD5860"/>
      <c r="AE5860"/>
    </row>
    <row r="5861" spans="27:31" ht="14.4">
      <c r="AA5861"/>
      <c r="AB5861"/>
      <c r="AC5861"/>
      <c r="AD5861"/>
      <c r="AE5861"/>
    </row>
    <row r="5862" spans="27:31" ht="14.4">
      <c r="AA5862"/>
      <c r="AB5862"/>
      <c r="AC5862"/>
      <c r="AD5862"/>
      <c r="AE5862"/>
    </row>
    <row r="5863" spans="27:31" ht="14.4">
      <c r="AA5863"/>
      <c r="AB5863"/>
      <c r="AC5863"/>
      <c r="AD5863"/>
      <c r="AE5863"/>
    </row>
    <row r="5864" spans="27:31" ht="14.4">
      <c r="AA5864"/>
      <c r="AB5864"/>
      <c r="AC5864"/>
      <c r="AD5864"/>
      <c r="AE5864"/>
    </row>
    <row r="5865" spans="27:31" ht="14.4">
      <c r="AA5865"/>
      <c r="AB5865"/>
      <c r="AC5865"/>
      <c r="AD5865"/>
      <c r="AE5865"/>
    </row>
    <row r="5866" spans="27:31" ht="14.4">
      <c r="AA5866"/>
      <c r="AB5866"/>
      <c r="AC5866"/>
      <c r="AD5866"/>
      <c r="AE5866"/>
    </row>
    <row r="5867" spans="27:31" ht="14.4">
      <c r="AA5867"/>
      <c r="AB5867"/>
      <c r="AC5867"/>
      <c r="AD5867"/>
      <c r="AE5867"/>
    </row>
    <row r="5868" spans="27:31" ht="14.4">
      <c r="AA5868"/>
      <c r="AB5868"/>
      <c r="AC5868"/>
      <c r="AD5868"/>
      <c r="AE5868"/>
    </row>
    <row r="5869" spans="27:31" ht="14.4">
      <c r="AA5869"/>
      <c r="AB5869"/>
      <c r="AC5869"/>
      <c r="AD5869"/>
      <c r="AE5869"/>
    </row>
    <row r="5870" spans="27:31" ht="14.4">
      <c r="AA5870"/>
      <c r="AB5870"/>
      <c r="AC5870"/>
      <c r="AD5870"/>
      <c r="AE5870"/>
    </row>
    <row r="5871" spans="27:31" ht="14.4">
      <c r="AA5871"/>
      <c r="AB5871"/>
      <c r="AC5871"/>
      <c r="AD5871"/>
      <c r="AE5871"/>
    </row>
    <row r="5872" spans="27:31" ht="14.4">
      <c r="AA5872"/>
      <c r="AB5872"/>
      <c r="AC5872"/>
      <c r="AD5872"/>
      <c r="AE5872"/>
    </row>
    <row r="5873" spans="27:31" ht="14.4">
      <c r="AA5873"/>
      <c r="AB5873"/>
      <c r="AC5873"/>
      <c r="AD5873"/>
      <c r="AE5873"/>
    </row>
    <row r="5874" spans="27:31" ht="14.4">
      <c r="AA5874"/>
      <c r="AB5874"/>
      <c r="AC5874"/>
      <c r="AD5874"/>
      <c r="AE5874"/>
    </row>
    <row r="5875" spans="27:31" ht="14.4">
      <c r="AA5875"/>
      <c r="AB5875"/>
      <c r="AC5875"/>
      <c r="AD5875"/>
      <c r="AE5875"/>
    </row>
    <row r="5876" spans="27:31" ht="14.4">
      <c r="AA5876"/>
      <c r="AB5876"/>
      <c r="AC5876"/>
      <c r="AD5876"/>
      <c r="AE5876"/>
    </row>
    <row r="5877" spans="27:31" ht="14.4">
      <c r="AA5877"/>
      <c r="AB5877"/>
      <c r="AC5877"/>
      <c r="AD5877"/>
      <c r="AE5877"/>
    </row>
    <row r="5878" spans="27:31" ht="14.4">
      <c r="AA5878"/>
      <c r="AB5878"/>
      <c r="AC5878"/>
      <c r="AD5878"/>
      <c r="AE5878"/>
    </row>
    <row r="5879" spans="27:31" ht="14.4">
      <c r="AA5879"/>
      <c r="AB5879"/>
      <c r="AC5879"/>
      <c r="AD5879"/>
      <c r="AE5879"/>
    </row>
    <row r="5880" spans="27:31" ht="14.4">
      <c r="AA5880"/>
      <c r="AB5880"/>
      <c r="AC5880"/>
      <c r="AD5880"/>
      <c r="AE5880"/>
    </row>
    <row r="5881" spans="27:31" ht="14.4">
      <c r="AA5881"/>
      <c r="AB5881"/>
      <c r="AC5881"/>
      <c r="AD5881"/>
      <c r="AE5881"/>
    </row>
    <row r="5882" spans="27:31" ht="14.4">
      <c r="AA5882"/>
      <c r="AB5882"/>
      <c r="AC5882"/>
      <c r="AD5882"/>
      <c r="AE5882"/>
    </row>
    <row r="5883" spans="27:31" ht="14.4">
      <c r="AA5883"/>
      <c r="AB5883"/>
      <c r="AC5883"/>
      <c r="AD5883"/>
      <c r="AE5883"/>
    </row>
    <row r="5884" spans="27:31" ht="14.4">
      <c r="AA5884"/>
      <c r="AB5884"/>
      <c r="AC5884"/>
      <c r="AD5884"/>
      <c r="AE5884"/>
    </row>
    <row r="5885" spans="27:31" ht="14.4">
      <c r="AA5885"/>
      <c r="AB5885"/>
      <c r="AC5885"/>
      <c r="AD5885"/>
      <c r="AE5885"/>
    </row>
    <row r="5886" spans="27:31" ht="14.4">
      <c r="AA5886"/>
      <c r="AB5886"/>
      <c r="AC5886"/>
      <c r="AD5886"/>
      <c r="AE5886"/>
    </row>
    <row r="5887" spans="27:31" ht="14.4">
      <c r="AA5887"/>
      <c r="AB5887"/>
      <c r="AC5887"/>
      <c r="AD5887"/>
      <c r="AE5887"/>
    </row>
    <row r="5888" spans="27:31" ht="14.4">
      <c r="AA5888"/>
      <c r="AB5888"/>
      <c r="AC5888"/>
      <c r="AD5888"/>
      <c r="AE5888"/>
    </row>
    <row r="5889" spans="27:31" ht="14.4">
      <c r="AA5889"/>
      <c r="AB5889"/>
      <c r="AC5889"/>
      <c r="AD5889"/>
      <c r="AE5889"/>
    </row>
    <row r="5890" spans="27:31" ht="14.4">
      <c r="AA5890"/>
      <c r="AB5890"/>
      <c r="AC5890"/>
      <c r="AD5890"/>
      <c r="AE5890"/>
    </row>
    <row r="5891" spans="27:31" ht="14.4">
      <c r="AA5891"/>
      <c r="AB5891"/>
      <c r="AC5891"/>
      <c r="AD5891"/>
      <c r="AE5891"/>
    </row>
    <row r="5892" spans="27:31" ht="14.4">
      <c r="AA5892"/>
      <c r="AB5892"/>
      <c r="AC5892"/>
      <c r="AD5892"/>
      <c r="AE5892"/>
    </row>
    <row r="5893" spans="27:31" ht="14.4">
      <c r="AA5893"/>
      <c r="AB5893"/>
      <c r="AC5893"/>
      <c r="AD5893"/>
      <c r="AE5893"/>
    </row>
    <row r="5894" spans="27:31" ht="14.4">
      <c r="AA5894"/>
      <c r="AB5894"/>
      <c r="AC5894"/>
      <c r="AD5894"/>
      <c r="AE5894"/>
    </row>
    <row r="5895" spans="27:31" ht="14.4">
      <c r="AA5895"/>
      <c r="AB5895"/>
      <c r="AC5895"/>
      <c r="AD5895"/>
      <c r="AE5895"/>
    </row>
    <row r="5896" spans="27:31" ht="14.4">
      <c r="AA5896"/>
      <c r="AB5896"/>
      <c r="AC5896"/>
      <c r="AD5896"/>
      <c r="AE5896"/>
    </row>
    <row r="5897" spans="27:31" ht="14.4">
      <c r="AA5897"/>
      <c r="AB5897"/>
      <c r="AC5897"/>
      <c r="AD5897"/>
      <c r="AE5897"/>
    </row>
    <row r="5898" spans="27:31" ht="14.4">
      <c r="AA5898"/>
      <c r="AB5898"/>
      <c r="AC5898"/>
      <c r="AD5898"/>
      <c r="AE5898"/>
    </row>
    <row r="5899" spans="27:31" ht="14.4">
      <c r="AA5899"/>
      <c r="AB5899"/>
      <c r="AC5899"/>
      <c r="AD5899"/>
      <c r="AE5899"/>
    </row>
    <row r="5900" spans="27:31" ht="14.4">
      <c r="AA5900"/>
      <c r="AB5900"/>
      <c r="AC5900"/>
      <c r="AD5900"/>
      <c r="AE5900"/>
    </row>
    <row r="5901" spans="27:31" ht="14.4">
      <c r="AA5901"/>
      <c r="AB5901"/>
      <c r="AC5901"/>
      <c r="AD5901"/>
      <c r="AE5901"/>
    </row>
    <row r="5902" spans="27:31" ht="14.4">
      <c r="AA5902"/>
      <c r="AB5902"/>
      <c r="AC5902"/>
      <c r="AD5902"/>
      <c r="AE5902"/>
    </row>
    <row r="5903" spans="27:31" ht="14.4">
      <c r="AA5903"/>
      <c r="AB5903"/>
      <c r="AC5903"/>
      <c r="AD5903"/>
      <c r="AE5903"/>
    </row>
    <row r="5904" spans="27:31" ht="14.4">
      <c r="AA5904"/>
      <c r="AB5904"/>
      <c r="AC5904"/>
      <c r="AD5904"/>
      <c r="AE5904"/>
    </row>
    <row r="5905" spans="27:31" ht="14.4">
      <c r="AA5905"/>
      <c r="AB5905"/>
      <c r="AC5905"/>
      <c r="AD5905"/>
      <c r="AE5905"/>
    </row>
    <row r="5906" spans="27:31" ht="14.4">
      <c r="AA5906"/>
      <c r="AB5906"/>
      <c r="AC5906"/>
      <c r="AD5906"/>
      <c r="AE5906"/>
    </row>
    <row r="5907" spans="27:31" ht="14.4">
      <c r="AA5907"/>
      <c r="AB5907"/>
      <c r="AC5907"/>
      <c r="AD5907"/>
      <c r="AE5907"/>
    </row>
    <row r="5908" spans="27:31" ht="14.4">
      <c r="AA5908"/>
      <c r="AB5908"/>
      <c r="AC5908"/>
      <c r="AD5908"/>
      <c r="AE5908"/>
    </row>
    <row r="5909" spans="27:31" ht="14.4">
      <c r="AA5909"/>
      <c r="AB5909"/>
      <c r="AC5909"/>
      <c r="AD5909"/>
      <c r="AE5909"/>
    </row>
    <row r="5910" spans="27:31" ht="14.4">
      <c r="AA5910"/>
      <c r="AB5910"/>
      <c r="AC5910"/>
      <c r="AD5910"/>
      <c r="AE5910"/>
    </row>
    <row r="5911" spans="27:31" ht="14.4">
      <c r="AA5911"/>
      <c r="AB5911"/>
      <c r="AC5911"/>
      <c r="AD5911"/>
      <c r="AE5911"/>
    </row>
    <row r="5912" spans="27:31" ht="14.4">
      <c r="AA5912"/>
      <c r="AB5912"/>
      <c r="AC5912"/>
      <c r="AD5912"/>
      <c r="AE5912"/>
    </row>
    <row r="5913" spans="27:31" ht="14.4">
      <c r="AA5913"/>
      <c r="AB5913"/>
      <c r="AC5913"/>
      <c r="AD5913"/>
      <c r="AE5913"/>
    </row>
    <row r="5914" spans="27:31" ht="14.4">
      <c r="AA5914"/>
      <c r="AB5914"/>
      <c r="AC5914"/>
      <c r="AD5914"/>
      <c r="AE5914"/>
    </row>
    <row r="5915" spans="27:31" ht="14.4">
      <c r="AA5915"/>
      <c r="AB5915"/>
      <c r="AC5915"/>
      <c r="AD5915"/>
      <c r="AE5915"/>
    </row>
    <row r="5916" spans="27:31" ht="14.4">
      <c r="AA5916"/>
      <c r="AB5916"/>
      <c r="AC5916"/>
      <c r="AD5916"/>
      <c r="AE5916"/>
    </row>
    <row r="5917" spans="27:31" ht="14.4">
      <c r="AA5917"/>
      <c r="AB5917"/>
      <c r="AC5917"/>
      <c r="AD5917"/>
      <c r="AE5917"/>
    </row>
    <row r="5918" spans="27:31" ht="14.4">
      <c r="AA5918"/>
      <c r="AB5918"/>
      <c r="AC5918"/>
      <c r="AD5918"/>
      <c r="AE5918"/>
    </row>
    <row r="5919" spans="27:31" ht="14.4">
      <c r="AA5919"/>
      <c r="AB5919"/>
      <c r="AC5919"/>
      <c r="AD5919"/>
      <c r="AE5919"/>
    </row>
    <row r="5920" spans="27:31" ht="14.4">
      <c r="AA5920"/>
      <c r="AB5920"/>
      <c r="AC5920"/>
      <c r="AD5920"/>
      <c r="AE5920"/>
    </row>
    <row r="5921" spans="27:31" ht="14.4">
      <c r="AA5921"/>
      <c r="AB5921"/>
      <c r="AC5921"/>
      <c r="AD5921"/>
      <c r="AE5921"/>
    </row>
    <row r="5922" spans="27:31" ht="14.4">
      <c r="AA5922"/>
      <c r="AB5922"/>
      <c r="AC5922"/>
      <c r="AD5922"/>
      <c r="AE5922"/>
    </row>
    <row r="5923" spans="27:31" ht="14.4">
      <c r="AA5923"/>
      <c r="AB5923"/>
      <c r="AC5923"/>
      <c r="AD5923"/>
      <c r="AE5923"/>
    </row>
    <row r="5924" spans="27:31" ht="14.4">
      <c r="AA5924"/>
      <c r="AB5924"/>
      <c r="AC5924"/>
      <c r="AD5924"/>
      <c r="AE5924"/>
    </row>
    <row r="5925" spans="27:31" ht="14.4">
      <c r="AA5925"/>
      <c r="AB5925"/>
      <c r="AC5925"/>
      <c r="AD5925"/>
      <c r="AE5925"/>
    </row>
    <row r="5926" spans="27:31" ht="14.4">
      <c r="AA5926"/>
      <c r="AB5926"/>
      <c r="AC5926"/>
      <c r="AD5926"/>
      <c r="AE5926"/>
    </row>
    <row r="5927" spans="27:31" ht="14.4">
      <c r="AA5927"/>
      <c r="AB5927"/>
      <c r="AC5927"/>
      <c r="AD5927"/>
      <c r="AE5927"/>
    </row>
    <row r="5928" spans="27:31" ht="14.4">
      <c r="AA5928"/>
      <c r="AB5928"/>
      <c r="AC5928"/>
      <c r="AD5928"/>
      <c r="AE5928"/>
    </row>
    <row r="5929" spans="27:31" ht="14.4">
      <c r="AA5929"/>
      <c r="AB5929"/>
      <c r="AC5929"/>
      <c r="AD5929"/>
      <c r="AE5929"/>
    </row>
    <row r="5930" spans="27:31" ht="14.4">
      <c r="AA5930"/>
      <c r="AB5930"/>
      <c r="AC5930"/>
      <c r="AD5930"/>
      <c r="AE5930"/>
    </row>
    <row r="5931" spans="27:31" ht="14.4">
      <c r="AA5931"/>
      <c r="AB5931"/>
      <c r="AC5931"/>
      <c r="AD5931"/>
      <c r="AE5931"/>
    </row>
    <row r="5932" spans="27:31" ht="14.4">
      <c r="AA5932"/>
      <c r="AB5932"/>
      <c r="AC5932"/>
      <c r="AD5932"/>
      <c r="AE5932"/>
    </row>
    <row r="5933" spans="27:31" ht="14.4">
      <c r="AA5933"/>
      <c r="AB5933"/>
      <c r="AC5933"/>
      <c r="AD5933"/>
      <c r="AE5933"/>
    </row>
    <row r="5934" spans="27:31" ht="14.4">
      <c r="AA5934"/>
      <c r="AB5934"/>
      <c r="AC5934"/>
      <c r="AD5934"/>
      <c r="AE5934"/>
    </row>
    <row r="5935" spans="27:31" ht="14.4">
      <c r="AA5935"/>
      <c r="AB5935"/>
      <c r="AC5935"/>
      <c r="AD5935"/>
      <c r="AE5935"/>
    </row>
    <row r="5936" spans="27:31" ht="14.4">
      <c r="AA5936"/>
      <c r="AB5936"/>
      <c r="AC5936"/>
      <c r="AD5936"/>
      <c r="AE5936"/>
    </row>
    <row r="5937" spans="27:31" ht="14.4">
      <c r="AA5937"/>
      <c r="AB5937"/>
      <c r="AC5937"/>
      <c r="AD5937"/>
      <c r="AE5937"/>
    </row>
    <row r="5938" spans="27:31" ht="14.4">
      <c r="AA5938"/>
      <c r="AB5938"/>
      <c r="AC5938"/>
      <c r="AD5938"/>
      <c r="AE5938"/>
    </row>
    <row r="5939" spans="27:31" ht="14.4">
      <c r="AA5939"/>
      <c r="AB5939"/>
      <c r="AC5939"/>
      <c r="AD5939"/>
      <c r="AE5939"/>
    </row>
    <row r="5940" spans="27:31" ht="14.4">
      <c r="AA5940"/>
      <c r="AB5940"/>
      <c r="AC5940"/>
      <c r="AD5940"/>
      <c r="AE5940"/>
    </row>
    <row r="5941" spans="27:31" ht="14.4">
      <c r="AA5941"/>
      <c r="AB5941"/>
      <c r="AC5941"/>
      <c r="AD5941"/>
      <c r="AE5941"/>
    </row>
    <row r="5942" spans="27:31" ht="14.4">
      <c r="AA5942"/>
      <c r="AB5942"/>
      <c r="AC5942"/>
      <c r="AD5942"/>
      <c r="AE5942"/>
    </row>
    <row r="5943" spans="27:31" ht="14.4">
      <c r="AA5943"/>
      <c r="AB5943"/>
      <c r="AC5943"/>
      <c r="AD5943"/>
      <c r="AE5943"/>
    </row>
    <row r="5944" spans="27:31" ht="14.4">
      <c r="AA5944"/>
      <c r="AB5944"/>
      <c r="AC5944"/>
      <c r="AD5944"/>
      <c r="AE5944"/>
    </row>
    <row r="5945" spans="27:31" ht="14.4">
      <c r="AA5945"/>
      <c r="AB5945"/>
      <c r="AC5945"/>
      <c r="AD5945"/>
      <c r="AE5945"/>
    </row>
    <row r="5946" spans="27:31" ht="14.4">
      <c r="AA5946"/>
      <c r="AB5946"/>
      <c r="AC5946"/>
      <c r="AD5946"/>
      <c r="AE5946"/>
    </row>
    <row r="5947" spans="27:31" ht="14.4">
      <c r="AA5947"/>
      <c r="AB5947"/>
      <c r="AC5947"/>
      <c r="AD5947"/>
      <c r="AE5947"/>
    </row>
    <row r="5948" spans="27:31" ht="14.4">
      <c r="AA5948"/>
      <c r="AB5948"/>
      <c r="AC5948"/>
      <c r="AD5948"/>
      <c r="AE5948"/>
    </row>
    <row r="5949" spans="27:31" ht="14.4">
      <c r="AA5949"/>
      <c r="AB5949"/>
      <c r="AC5949"/>
      <c r="AD5949"/>
      <c r="AE5949"/>
    </row>
    <row r="5950" spans="27:31" ht="14.4">
      <c r="AA5950"/>
      <c r="AB5950"/>
      <c r="AC5950"/>
      <c r="AD5950"/>
      <c r="AE5950"/>
    </row>
    <row r="5951" spans="27:31" ht="14.4">
      <c r="AA5951"/>
      <c r="AB5951"/>
      <c r="AC5951"/>
      <c r="AD5951"/>
      <c r="AE5951"/>
    </row>
    <row r="5952" spans="27:31" ht="14.4">
      <c r="AA5952"/>
      <c r="AB5952"/>
      <c r="AC5952"/>
      <c r="AD5952"/>
      <c r="AE5952"/>
    </row>
    <row r="5953" spans="27:31" ht="14.4">
      <c r="AA5953"/>
      <c r="AB5953"/>
      <c r="AC5953"/>
      <c r="AD5953"/>
      <c r="AE5953"/>
    </row>
    <row r="5954" spans="27:31" ht="14.4">
      <c r="AA5954"/>
      <c r="AB5954"/>
      <c r="AC5954"/>
      <c r="AD5954"/>
      <c r="AE5954"/>
    </row>
    <row r="5955" spans="27:31" ht="14.4">
      <c r="AA5955"/>
      <c r="AB5955"/>
      <c r="AC5955"/>
      <c r="AD5955"/>
      <c r="AE5955"/>
    </row>
    <row r="5956" spans="27:31" ht="14.4">
      <c r="AA5956"/>
      <c r="AB5956"/>
      <c r="AC5956"/>
      <c r="AD5956"/>
      <c r="AE5956"/>
    </row>
    <row r="5957" spans="27:31" ht="14.4">
      <c r="AA5957"/>
      <c r="AB5957"/>
      <c r="AC5957"/>
      <c r="AD5957"/>
      <c r="AE5957"/>
    </row>
    <row r="5958" spans="27:31" ht="14.4">
      <c r="AA5958"/>
      <c r="AB5958"/>
      <c r="AC5958"/>
      <c r="AD5958"/>
      <c r="AE5958"/>
    </row>
    <row r="5959" spans="27:31" ht="14.4">
      <c r="AA5959"/>
      <c r="AB5959"/>
      <c r="AC5959"/>
      <c r="AD5959"/>
      <c r="AE5959"/>
    </row>
    <row r="5960" spans="27:31" ht="14.4">
      <c r="AA5960"/>
      <c r="AB5960"/>
      <c r="AC5960"/>
      <c r="AD5960"/>
      <c r="AE5960"/>
    </row>
    <row r="5961" spans="27:31" ht="14.4">
      <c r="AA5961"/>
      <c r="AB5961"/>
      <c r="AC5961"/>
      <c r="AD5961"/>
      <c r="AE5961"/>
    </row>
    <row r="5962" spans="27:31" ht="14.4">
      <c r="AA5962"/>
      <c r="AB5962"/>
      <c r="AC5962"/>
      <c r="AD5962"/>
      <c r="AE5962"/>
    </row>
    <row r="5963" spans="27:31" ht="14.4">
      <c r="AA5963"/>
      <c r="AB5963"/>
      <c r="AC5963"/>
      <c r="AD5963"/>
      <c r="AE5963"/>
    </row>
    <row r="5964" spans="27:31" ht="14.4">
      <c r="AA5964"/>
      <c r="AB5964"/>
      <c r="AC5964"/>
      <c r="AD5964"/>
      <c r="AE5964"/>
    </row>
    <row r="5965" spans="27:31" ht="14.4">
      <c r="AA5965"/>
      <c r="AB5965"/>
      <c r="AC5965"/>
      <c r="AD5965"/>
      <c r="AE5965"/>
    </row>
    <row r="5966" spans="27:31" ht="14.4">
      <c r="AA5966"/>
      <c r="AB5966"/>
      <c r="AC5966"/>
      <c r="AD5966"/>
      <c r="AE5966"/>
    </row>
    <row r="5967" spans="27:31" ht="14.4">
      <c r="AA5967"/>
      <c r="AB5967"/>
      <c r="AC5967"/>
      <c r="AD5967"/>
      <c r="AE5967"/>
    </row>
    <row r="5968" spans="27:31" ht="14.4">
      <c r="AA5968"/>
      <c r="AB5968"/>
      <c r="AC5968"/>
      <c r="AD5968"/>
      <c r="AE5968"/>
    </row>
    <row r="5969" spans="27:31" ht="14.4">
      <c r="AA5969"/>
      <c r="AB5969"/>
      <c r="AC5969"/>
      <c r="AD5969"/>
      <c r="AE5969"/>
    </row>
    <row r="5970" spans="27:31" ht="14.4">
      <c r="AA5970"/>
      <c r="AB5970"/>
      <c r="AC5970"/>
      <c r="AD5970"/>
      <c r="AE5970"/>
    </row>
    <row r="5971" spans="27:31" ht="14.4">
      <c r="AA5971"/>
      <c r="AB5971"/>
      <c r="AC5971"/>
      <c r="AD5971"/>
      <c r="AE5971"/>
    </row>
    <row r="5972" spans="27:31" ht="14.4">
      <c r="AA5972"/>
      <c r="AB5972"/>
      <c r="AC5972"/>
      <c r="AD5972"/>
      <c r="AE5972"/>
    </row>
    <row r="5973" spans="27:31" ht="14.4">
      <c r="AA5973"/>
      <c r="AB5973"/>
      <c r="AC5973"/>
      <c r="AD5973"/>
      <c r="AE5973"/>
    </row>
    <row r="5974" spans="27:31" ht="14.4">
      <c r="AA5974"/>
      <c r="AB5974"/>
      <c r="AC5974"/>
      <c r="AD5974"/>
      <c r="AE5974"/>
    </row>
    <row r="5975" spans="27:31" ht="14.4">
      <c r="AA5975"/>
      <c r="AB5975"/>
      <c r="AC5975"/>
      <c r="AD5975"/>
      <c r="AE5975"/>
    </row>
    <row r="5976" spans="27:31" ht="14.4">
      <c r="AA5976"/>
      <c r="AB5976"/>
      <c r="AC5976"/>
      <c r="AD5976"/>
      <c r="AE5976"/>
    </row>
    <row r="5977" spans="27:31" ht="14.4">
      <c r="AA5977"/>
      <c r="AB5977"/>
      <c r="AC5977"/>
      <c r="AD5977"/>
      <c r="AE5977"/>
    </row>
    <row r="5978" spans="27:31" ht="14.4">
      <c r="AA5978"/>
      <c r="AB5978"/>
      <c r="AC5978"/>
      <c r="AD5978"/>
      <c r="AE5978"/>
    </row>
    <row r="5979" spans="27:31" ht="14.4">
      <c r="AA5979"/>
      <c r="AB5979"/>
      <c r="AC5979"/>
      <c r="AD5979"/>
      <c r="AE5979"/>
    </row>
    <row r="5980" spans="27:31" ht="14.4">
      <c r="AA5980"/>
      <c r="AB5980"/>
      <c r="AC5980"/>
      <c r="AD5980"/>
      <c r="AE5980"/>
    </row>
    <row r="5981" spans="27:31" ht="14.4">
      <c r="AA5981"/>
      <c r="AB5981"/>
      <c r="AC5981"/>
      <c r="AD5981"/>
      <c r="AE5981"/>
    </row>
    <row r="5982" spans="27:31" ht="14.4">
      <c r="AA5982"/>
      <c r="AB5982"/>
      <c r="AC5982"/>
      <c r="AD5982"/>
      <c r="AE5982"/>
    </row>
    <row r="5983" spans="27:31" ht="14.4">
      <c r="AA5983"/>
      <c r="AB5983"/>
      <c r="AC5983"/>
      <c r="AD5983"/>
      <c r="AE5983"/>
    </row>
    <row r="5984" spans="27:31" ht="14.4">
      <c r="AA5984"/>
      <c r="AB5984"/>
      <c r="AC5984"/>
      <c r="AD5984"/>
      <c r="AE5984"/>
    </row>
    <row r="5985" spans="27:31" ht="14.4">
      <c r="AA5985"/>
      <c r="AB5985"/>
      <c r="AC5985"/>
      <c r="AD5985"/>
      <c r="AE5985"/>
    </row>
    <row r="5986" spans="27:31" ht="14.4">
      <c r="AA5986"/>
      <c r="AB5986"/>
      <c r="AC5986"/>
      <c r="AD5986"/>
      <c r="AE5986"/>
    </row>
    <row r="5987" spans="27:31" ht="14.4">
      <c r="AA5987"/>
      <c r="AB5987"/>
      <c r="AC5987"/>
      <c r="AD5987"/>
      <c r="AE5987"/>
    </row>
    <row r="5988" spans="27:31" ht="14.4">
      <c r="AA5988"/>
      <c r="AB5988"/>
      <c r="AC5988"/>
      <c r="AD5988"/>
      <c r="AE5988"/>
    </row>
    <row r="5989" spans="27:31" ht="14.4">
      <c r="AA5989"/>
      <c r="AB5989"/>
      <c r="AC5989"/>
      <c r="AD5989"/>
      <c r="AE5989"/>
    </row>
    <row r="5990" spans="27:31" ht="14.4">
      <c r="AA5990"/>
      <c r="AB5990"/>
      <c r="AC5990"/>
      <c r="AD5990"/>
      <c r="AE5990"/>
    </row>
    <row r="5991" spans="27:31" ht="14.4">
      <c r="AA5991"/>
      <c r="AB5991"/>
      <c r="AC5991"/>
      <c r="AD5991"/>
      <c r="AE5991"/>
    </row>
    <row r="5992" spans="27:31" ht="14.4">
      <c r="AA5992"/>
      <c r="AB5992"/>
      <c r="AC5992"/>
      <c r="AD5992"/>
      <c r="AE5992"/>
    </row>
    <row r="5993" spans="27:31" ht="14.4">
      <c r="AA5993"/>
      <c r="AB5993"/>
      <c r="AC5993"/>
      <c r="AD5993"/>
      <c r="AE5993"/>
    </row>
    <row r="5994" spans="27:31" ht="14.4">
      <c r="AA5994"/>
      <c r="AB5994"/>
      <c r="AC5994"/>
      <c r="AD5994"/>
      <c r="AE5994"/>
    </row>
    <row r="5995" spans="27:31" ht="14.4">
      <c r="AA5995"/>
      <c r="AB5995"/>
      <c r="AC5995"/>
      <c r="AD5995"/>
      <c r="AE5995"/>
    </row>
    <row r="5996" spans="27:31" ht="14.4">
      <c r="AA5996"/>
      <c r="AB5996"/>
      <c r="AC5996"/>
      <c r="AD5996"/>
      <c r="AE5996"/>
    </row>
    <row r="5997" spans="27:31" ht="14.4">
      <c r="AA5997"/>
      <c r="AB5997"/>
      <c r="AC5997"/>
      <c r="AD5997"/>
      <c r="AE5997"/>
    </row>
    <row r="5998" spans="27:31" ht="14.4">
      <c r="AA5998"/>
      <c r="AB5998"/>
      <c r="AC5998"/>
      <c r="AD5998"/>
      <c r="AE5998"/>
    </row>
    <row r="5999" spans="27:31" ht="14.4">
      <c r="AA5999"/>
      <c r="AB5999"/>
      <c r="AC5999"/>
      <c r="AD5999"/>
      <c r="AE5999"/>
    </row>
    <row r="6000" spans="27:31" ht="14.4">
      <c r="AA6000"/>
      <c r="AB6000"/>
      <c r="AC6000"/>
      <c r="AD6000"/>
      <c r="AE6000"/>
    </row>
    <row r="6001" spans="27:31" ht="14.4">
      <c r="AA6001"/>
      <c r="AB6001"/>
      <c r="AC6001"/>
      <c r="AD6001"/>
      <c r="AE6001"/>
    </row>
    <row r="6002" spans="27:31" ht="14.4">
      <c r="AA6002"/>
      <c r="AB6002"/>
      <c r="AC6002"/>
      <c r="AD6002"/>
      <c r="AE6002"/>
    </row>
    <row r="6003" spans="27:31" ht="14.4">
      <c r="AA6003"/>
      <c r="AB6003"/>
      <c r="AC6003"/>
      <c r="AD6003"/>
      <c r="AE6003"/>
    </row>
    <row r="6004" spans="27:31" ht="14.4">
      <c r="AA6004"/>
      <c r="AB6004"/>
      <c r="AC6004"/>
      <c r="AD6004"/>
      <c r="AE6004"/>
    </row>
    <row r="6005" spans="27:31" ht="14.4">
      <c r="AA6005"/>
      <c r="AB6005"/>
      <c r="AC6005"/>
      <c r="AD6005"/>
      <c r="AE6005"/>
    </row>
    <row r="6006" spans="27:31" ht="14.4">
      <c r="AA6006"/>
      <c r="AB6006"/>
      <c r="AC6006"/>
      <c r="AD6006"/>
      <c r="AE6006"/>
    </row>
    <row r="6007" spans="27:31" ht="14.4">
      <c r="AA6007"/>
      <c r="AB6007"/>
      <c r="AC6007"/>
      <c r="AD6007"/>
      <c r="AE6007"/>
    </row>
    <row r="6008" spans="27:31" ht="14.4">
      <c r="AA6008"/>
      <c r="AB6008"/>
      <c r="AC6008"/>
      <c r="AD6008"/>
      <c r="AE6008"/>
    </row>
    <row r="6009" spans="27:31" ht="14.4">
      <c r="AA6009"/>
      <c r="AB6009"/>
      <c r="AC6009"/>
      <c r="AD6009"/>
      <c r="AE6009"/>
    </row>
    <row r="6010" spans="27:31" ht="14.4">
      <c r="AA6010"/>
      <c r="AB6010"/>
      <c r="AC6010"/>
      <c r="AD6010"/>
      <c r="AE6010"/>
    </row>
    <row r="6011" spans="27:31" ht="14.4">
      <c r="AA6011"/>
      <c r="AB6011"/>
      <c r="AC6011"/>
      <c r="AD6011"/>
      <c r="AE6011"/>
    </row>
    <row r="6012" spans="27:31" ht="14.4">
      <c r="AA6012"/>
      <c r="AB6012"/>
      <c r="AC6012"/>
      <c r="AD6012"/>
      <c r="AE6012"/>
    </row>
    <row r="6013" spans="27:31" ht="14.4">
      <c r="AA6013"/>
      <c r="AB6013"/>
      <c r="AC6013"/>
      <c r="AD6013"/>
      <c r="AE6013"/>
    </row>
    <row r="6014" spans="27:31" ht="14.4">
      <c r="AA6014"/>
      <c r="AB6014"/>
      <c r="AC6014"/>
      <c r="AD6014"/>
      <c r="AE6014"/>
    </row>
    <row r="6015" spans="27:31" ht="14.4">
      <c r="AA6015"/>
      <c r="AB6015"/>
      <c r="AC6015"/>
      <c r="AD6015"/>
      <c r="AE6015"/>
    </row>
    <row r="6016" spans="27:31" ht="14.4">
      <c r="AA6016"/>
      <c r="AB6016"/>
      <c r="AC6016"/>
      <c r="AD6016"/>
      <c r="AE6016"/>
    </row>
    <row r="6017" spans="27:31" ht="14.4">
      <c r="AA6017"/>
      <c r="AB6017"/>
      <c r="AC6017"/>
      <c r="AD6017"/>
      <c r="AE6017"/>
    </row>
    <row r="6018" spans="27:31" ht="14.4">
      <c r="AA6018"/>
      <c r="AB6018"/>
      <c r="AC6018"/>
      <c r="AD6018"/>
      <c r="AE6018"/>
    </row>
    <row r="6019" spans="27:31" ht="14.4">
      <c r="AA6019"/>
      <c r="AB6019"/>
      <c r="AC6019"/>
      <c r="AD6019"/>
      <c r="AE6019"/>
    </row>
    <row r="6020" spans="27:31" ht="14.4">
      <c r="AA6020"/>
      <c r="AB6020"/>
      <c r="AC6020"/>
      <c r="AD6020"/>
      <c r="AE6020"/>
    </row>
    <row r="6021" spans="27:31" ht="14.4">
      <c r="AA6021"/>
      <c r="AB6021"/>
      <c r="AC6021"/>
      <c r="AD6021"/>
      <c r="AE6021"/>
    </row>
    <row r="6022" spans="27:31" ht="14.4">
      <c r="AA6022"/>
      <c r="AB6022"/>
      <c r="AC6022"/>
      <c r="AD6022"/>
      <c r="AE6022"/>
    </row>
    <row r="6023" spans="27:31" ht="14.4">
      <c r="AA6023"/>
      <c r="AB6023"/>
      <c r="AC6023"/>
      <c r="AD6023"/>
      <c r="AE6023"/>
    </row>
    <row r="6024" spans="27:31" ht="14.4">
      <c r="AA6024"/>
      <c r="AB6024"/>
      <c r="AC6024"/>
      <c r="AD6024"/>
      <c r="AE6024"/>
    </row>
    <row r="6025" spans="27:31" ht="14.4">
      <c r="AA6025"/>
      <c r="AB6025"/>
      <c r="AC6025"/>
      <c r="AD6025"/>
      <c r="AE6025"/>
    </row>
    <row r="6026" spans="27:31" ht="14.4">
      <c r="AA6026"/>
      <c r="AB6026"/>
      <c r="AC6026"/>
      <c r="AD6026"/>
      <c r="AE6026"/>
    </row>
    <row r="6027" spans="27:31" ht="14.4">
      <c r="AA6027"/>
      <c r="AB6027"/>
      <c r="AC6027"/>
      <c r="AD6027"/>
      <c r="AE6027"/>
    </row>
    <row r="6028" spans="27:31" ht="14.4">
      <c r="AA6028"/>
      <c r="AB6028"/>
      <c r="AC6028"/>
      <c r="AD6028"/>
      <c r="AE6028"/>
    </row>
    <row r="6029" spans="27:31" ht="14.4">
      <c r="AA6029"/>
      <c r="AB6029"/>
      <c r="AC6029"/>
      <c r="AD6029"/>
      <c r="AE6029"/>
    </row>
    <row r="6030" spans="27:31" ht="14.4">
      <c r="AA6030"/>
      <c r="AB6030"/>
      <c r="AC6030"/>
      <c r="AD6030"/>
      <c r="AE6030"/>
    </row>
    <row r="6031" spans="27:31" ht="14.4">
      <c r="AA6031"/>
      <c r="AB6031"/>
      <c r="AC6031"/>
      <c r="AD6031"/>
      <c r="AE6031"/>
    </row>
    <row r="6032" spans="27:31" ht="14.4">
      <c r="AA6032"/>
      <c r="AB6032"/>
      <c r="AC6032"/>
      <c r="AD6032"/>
      <c r="AE6032"/>
    </row>
    <row r="6033" spans="27:31" ht="14.4">
      <c r="AA6033"/>
      <c r="AB6033"/>
      <c r="AC6033"/>
      <c r="AD6033"/>
      <c r="AE6033"/>
    </row>
    <row r="6034" spans="27:31" ht="14.4">
      <c r="AA6034"/>
      <c r="AB6034"/>
      <c r="AC6034"/>
      <c r="AD6034"/>
      <c r="AE6034"/>
    </row>
    <row r="6035" spans="27:31" ht="14.4">
      <c r="AA6035"/>
      <c r="AB6035"/>
      <c r="AC6035"/>
      <c r="AD6035"/>
      <c r="AE6035"/>
    </row>
    <row r="6036" spans="27:31" ht="14.4">
      <c r="AA6036"/>
      <c r="AB6036"/>
      <c r="AC6036"/>
      <c r="AD6036"/>
      <c r="AE6036"/>
    </row>
    <row r="6037" spans="27:31" ht="14.4">
      <c r="AA6037"/>
      <c r="AB6037"/>
      <c r="AC6037"/>
      <c r="AD6037"/>
      <c r="AE6037"/>
    </row>
    <row r="6038" spans="27:31" ht="14.4">
      <c r="AA6038"/>
      <c r="AB6038"/>
      <c r="AC6038"/>
      <c r="AD6038"/>
      <c r="AE6038"/>
    </row>
    <row r="6039" spans="27:31" ht="14.4">
      <c r="AA6039"/>
      <c r="AB6039"/>
      <c r="AC6039"/>
      <c r="AD6039"/>
      <c r="AE6039"/>
    </row>
    <row r="6040" spans="27:31" ht="14.4">
      <c r="AA6040"/>
      <c r="AB6040"/>
      <c r="AC6040"/>
      <c r="AD6040"/>
      <c r="AE6040"/>
    </row>
    <row r="6041" spans="27:31" ht="14.4">
      <c r="AA6041"/>
      <c r="AB6041"/>
      <c r="AC6041"/>
      <c r="AD6041"/>
      <c r="AE6041"/>
    </row>
    <row r="6042" spans="27:31" ht="14.4">
      <c r="AA6042"/>
      <c r="AB6042"/>
      <c r="AC6042"/>
      <c r="AD6042"/>
      <c r="AE6042"/>
    </row>
    <row r="6043" spans="27:31" ht="14.4">
      <c r="AA6043"/>
      <c r="AB6043"/>
      <c r="AC6043"/>
      <c r="AD6043"/>
      <c r="AE6043"/>
    </row>
    <row r="6044" spans="27:31" ht="14.4">
      <c r="AA6044"/>
      <c r="AB6044"/>
      <c r="AC6044"/>
      <c r="AD6044"/>
      <c r="AE6044"/>
    </row>
    <row r="6045" spans="27:31" ht="14.4">
      <c r="AA6045"/>
      <c r="AB6045"/>
      <c r="AC6045"/>
      <c r="AD6045"/>
      <c r="AE6045"/>
    </row>
    <row r="6046" spans="27:31" ht="14.4">
      <c r="AA6046"/>
      <c r="AB6046"/>
      <c r="AC6046"/>
      <c r="AD6046"/>
      <c r="AE6046"/>
    </row>
    <row r="6047" spans="27:31" ht="14.4">
      <c r="AA6047"/>
      <c r="AB6047"/>
      <c r="AC6047"/>
      <c r="AD6047"/>
      <c r="AE6047"/>
    </row>
    <row r="6048" spans="27:31" ht="14.4">
      <c r="AA6048"/>
      <c r="AB6048"/>
      <c r="AC6048"/>
      <c r="AD6048"/>
      <c r="AE6048"/>
    </row>
    <row r="6049" spans="27:31" ht="14.4">
      <c r="AA6049"/>
      <c r="AB6049"/>
      <c r="AC6049"/>
      <c r="AD6049"/>
      <c r="AE6049"/>
    </row>
    <row r="6050" spans="27:31" ht="14.4">
      <c r="AA6050"/>
      <c r="AB6050"/>
      <c r="AC6050"/>
      <c r="AD6050"/>
      <c r="AE6050"/>
    </row>
    <row r="6051" spans="27:31" ht="14.4">
      <c r="AA6051"/>
      <c r="AB6051"/>
      <c r="AC6051"/>
      <c r="AD6051"/>
      <c r="AE6051"/>
    </row>
    <row r="6052" spans="27:31" ht="14.4">
      <c r="AA6052"/>
      <c r="AB6052"/>
      <c r="AC6052"/>
      <c r="AD6052"/>
      <c r="AE6052"/>
    </row>
    <row r="6053" spans="27:31" ht="14.4">
      <c r="AA6053"/>
      <c r="AB6053"/>
      <c r="AC6053"/>
      <c r="AD6053"/>
      <c r="AE6053"/>
    </row>
    <row r="6054" spans="27:31" ht="14.4">
      <c r="AA6054"/>
      <c r="AB6054"/>
      <c r="AC6054"/>
      <c r="AD6054"/>
      <c r="AE6054"/>
    </row>
    <row r="6055" spans="27:31" ht="14.4">
      <c r="AA6055"/>
      <c r="AB6055"/>
      <c r="AC6055"/>
      <c r="AD6055"/>
      <c r="AE6055"/>
    </row>
    <row r="6056" spans="27:31" ht="14.4">
      <c r="AA6056"/>
      <c r="AB6056"/>
      <c r="AC6056"/>
      <c r="AD6056"/>
      <c r="AE6056"/>
    </row>
    <row r="6057" spans="27:31" ht="14.4">
      <c r="AA6057"/>
      <c r="AB6057"/>
      <c r="AC6057"/>
      <c r="AD6057"/>
      <c r="AE6057"/>
    </row>
    <row r="6058" spans="27:31" ht="14.4">
      <c r="AA6058"/>
      <c r="AB6058"/>
      <c r="AC6058"/>
      <c r="AD6058"/>
      <c r="AE6058"/>
    </row>
    <row r="6059" spans="27:31" ht="14.4">
      <c r="AA6059"/>
      <c r="AB6059"/>
      <c r="AC6059"/>
      <c r="AD6059"/>
      <c r="AE6059"/>
    </row>
    <row r="6060" spans="27:31" ht="14.4">
      <c r="AA6060"/>
      <c r="AB6060"/>
      <c r="AC6060"/>
      <c r="AD6060"/>
      <c r="AE6060"/>
    </row>
    <row r="6061" spans="27:31" ht="14.4">
      <c r="AA6061"/>
      <c r="AB6061"/>
      <c r="AC6061"/>
      <c r="AD6061"/>
      <c r="AE6061"/>
    </row>
    <row r="6062" spans="27:31" ht="14.4">
      <c r="AA6062"/>
      <c r="AB6062"/>
      <c r="AC6062"/>
      <c r="AD6062"/>
      <c r="AE6062"/>
    </row>
    <row r="6063" spans="27:31" ht="14.4">
      <c r="AA6063"/>
      <c r="AB6063"/>
      <c r="AC6063"/>
      <c r="AD6063"/>
      <c r="AE6063"/>
    </row>
    <row r="6064" spans="27:31" ht="14.4">
      <c r="AA6064"/>
      <c r="AB6064"/>
      <c r="AC6064"/>
      <c r="AD6064"/>
      <c r="AE6064"/>
    </row>
    <row r="6065" spans="27:31" ht="14.4">
      <c r="AA6065"/>
      <c r="AB6065"/>
      <c r="AC6065"/>
      <c r="AD6065"/>
      <c r="AE6065"/>
    </row>
    <row r="6066" spans="27:31" ht="14.4">
      <c r="AA6066"/>
      <c r="AB6066"/>
      <c r="AC6066"/>
      <c r="AD6066"/>
      <c r="AE6066"/>
    </row>
    <row r="6067" spans="27:31" ht="14.4">
      <c r="AA6067"/>
      <c r="AB6067"/>
      <c r="AC6067"/>
      <c r="AD6067"/>
      <c r="AE6067"/>
    </row>
    <row r="6068" spans="27:31" ht="14.4">
      <c r="AA6068"/>
      <c r="AB6068"/>
      <c r="AC6068"/>
      <c r="AD6068"/>
      <c r="AE6068"/>
    </row>
    <row r="6069" spans="27:31" ht="14.4">
      <c r="AA6069"/>
      <c r="AB6069"/>
      <c r="AC6069"/>
      <c r="AD6069"/>
      <c r="AE6069"/>
    </row>
    <row r="6070" spans="27:31" ht="14.4">
      <c r="AA6070"/>
      <c r="AB6070"/>
      <c r="AC6070"/>
      <c r="AD6070"/>
      <c r="AE6070"/>
    </row>
    <row r="6071" spans="27:31" ht="14.4">
      <c r="AA6071"/>
      <c r="AB6071"/>
      <c r="AC6071"/>
      <c r="AD6071"/>
      <c r="AE6071"/>
    </row>
    <row r="6072" spans="27:31" ht="14.4">
      <c r="AA6072"/>
      <c r="AB6072"/>
      <c r="AC6072"/>
      <c r="AD6072"/>
      <c r="AE6072"/>
    </row>
    <row r="6073" spans="27:31" ht="14.4">
      <c r="AA6073"/>
      <c r="AB6073"/>
      <c r="AC6073"/>
      <c r="AD6073"/>
      <c r="AE6073"/>
    </row>
    <row r="6074" spans="27:31" ht="14.4">
      <c r="AA6074"/>
      <c r="AB6074"/>
      <c r="AC6074"/>
      <c r="AD6074"/>
      <c r="AE6074"/>
    </row>
    <row r="6075" spans="27:31" ht="14.4">
      <c r="AA6075"/>
      <c r="AB6075"/>
      <c r="AC6075"/>
      <c r="AD6075"/>
      <c r="AE6075"/>
    </row>
    <row r="6076" spans="27:31" ht="14.4">
      <c r="AA6076"/>
      <c r="AB6076"/>
      <c r="AC6076"/>
      <c r="AD6076"/>
      <c r="AE6076"/>
    </row>
    <row r="6077" spans="27:31" ht="14.4">
      <c r="AA6077"/>
      <c r="AB6077"/>
      <c r="AC6077"/>
      <c r="AD6077"/>
      <c r="AE6077"/>
    </row>
    <row r="6078" spans="27:31" ht="14.4">
      <c r="AA6078"/>
      <c r="AB6078"/>
      <c r="AC6078"/>
      <c r="AD6078"/>
      <c r="AE6078"/>
    </row>
    <row r="6079" spans="27:31" ht="14.4">
      <c r="AA6079"/>
      <c r="AB6079"/>
      <c r="AC6079"/>
      <c r="AD6079"/>
      <c r="AE6079"/>
    </row>
    <row r="6080" spans="27:31" ht="14.4">
      <c r="AA6080"/>
      <c r="AB6080"/>
      <c r="AC6080"/>
      <c r="AD6080"/>
      <c r="AE6080"/>
    </row>
    <row r="6081" spans="27:31" ht="14.4">
      <c r="AA6081"/>
      <c r="AB6081"/>
      <c r="AC6081"/>
      <c r="AD6081"/>
      <c r="AE6081"/>
    </row>
    <row r="6082" spans="27:31" ht="14.4">
      <c r="AA6082"/>
      <c r="AB6082"/>
      <c r="AC6082"/>
      <c r="AD6082"/>
      <c r="AE6082"/>
    </row>
    <row r="6083" spans="27:31" ht="14.4">
      <c r="AA6083"/>
      <c r="AB6083"/>
      <c r="AC6083"/>
      <c r="AD6083"/>
      <c r="AE6083"/>
    </row>
    <row r="6084" spans="27:31" ht="14.4">
      <c r="AA6084"/>
      <c r="AB6084"/>
      <c r="AC6084"/>
      <c r="AD6084"/>
      <c r="AE6084"/>
    </row>
    <row r="6085" spans="27:31" ht="14.4">
      <c r="AA6085"/>
      <c r="AB6085"/>
      <c r="AC6085"/>
      <c r="AD6085"/>
      <c r="AE6085"/>
    </row>
    <row r="6086" spans="27:31" ht="14.4">
      <c r="AA6086"/>
      <c r="AB6086"/>
      <c r="AC6086"/>
      <c r="AD6086"/>
      <c r="AE6086"/>
    </row>
    <row r="6087" spans="27:31" ht="14.4">
      <c r="AA6087"/>
      <c r="AB6087"/>
      <c r="AC6087"/>
      <c r="AD6087"/>
      <c r="AE6087"/>
    </row>
    <row r="6088" spans="27:31" ht="14.4">
      <c r="AA6088"/>
      <c r="AB6088"/>
      <c r="AC6088"/>
      <c r="AD6088"/>
      <c r="AE6088"/>
    </row>
    <row r="6089" spans="27:31" ht="14.4">
      <c r="AA6089"/>
      <c r="AB6089"/>
      <c r="AC6089"/>
      <c r="AD6089"/>
      <c r="AE6089"/>
    </row>
    <row r="6090" spans="27:31" ht="14.4">
      <c r="AA6090"/>
      <c r="AB6090"/>
      <c r="AC6090"/>
      <c r="AD6090"/>
      <c r="AE6090"/>
    </row>
    <row r="6091" spans="27:31" ht="14.4">
      <c r="AA6091"/>
      <c r="AB6091"/>
      <c r="AC6091"/>
      <c r="AD6091"/>
      <c r="AE6091"/>
    </row>
    <row r="6092" spans="27:31" ht="14.4">
      <c r="AA6092"/>
      <c r="AB6092"/>
      <c r="AC6092"/>
      <c r="AD6092"/>
      <c r="AE6092"/>
    </row>
    <row r="6093" spans="27:31" ht="14.4">
      <c r="AA6093"/>
      <c r="AB6093"/>
      <c r="AC6093"/>
      <c r="AD6093"/>
      <c r="AE6093"/>
    </row>
    <row r="6094" spans="27:31" ht="14.4">
      <c r="AA6094"/>
      <c r="AB6094"/>
      <c r="AC6094"/>
      <c r="AD6094"/>
      <c r="AE6094"/>
    </row>
    <row r="6095" spans="27:31" ht="14.4">
      <c r="AA6095"/>
      <c r="AB6095"/>
      <c r="AC6095"/>
      <c r="AD6095"/>
      <c r="AE6095"/>
    </row>
    <row r="6096" spans="27:31" ht="14.4">
      <c r="AA6096"/>
      <c r="AB6096"/>
      <c r="AC6096"/>
      <c r="AD6096"/>
      <c r="AE6096"/>
    </row>
    <row r="6097" spans="27:31" ht="14.4">
      <c r="AA6097"/>
      <c r="AB6097"/>
      <c r="AC6097"/>
      <c r="AD6097"/>
      <c r="AE6097"/>
    </row>
    <row r="6098" spans="27:31" ht="14.4">
      <c r="AA6098"/>
      <c r="AB6098"/>
      <c r="AC6098"/>
      <c r="AD6098"/>
      <c r="AE6098"/>
    </row>
    <row r="6099" spans="27:31" ht="14.4">
      <c r="AA6099"/>
      <c r="AB6099"/>
      <c r="AC6099"/>
      <c r="AD6099"/>
      <c r="AE6099"/>
    </row>
    <row r="6100" spans="27:31" ht="14.4">
      <c r="AA6100"/>
      <c r="AB6100"/>
      <c r="AC6100"/>
      <c r="AD6100"/>
      <c r="AE6100"/>
    </row>
    <row r="6101" spans="27:31" ht="14.4">
      <c r="AA6101"/>
      <c r="AB6101"/>
      <c r="AC6101"/>
      <c r="AD6101"/>
      <c r="AE6101"/>
    </row>
    <row r="6102" spans="27:31" ht="14.4">
      <c r="AA6102"/>
      <c r="AB6102"/>
      <c r="AC6102"/>
      <c r="AD6102"/>
      <c r="AE6102"/>
    </row>
    <row r="6103" spans="27:31" ht="14.4">
      <c r="AA6103"/>
      <c r="AB6103"/>
      <c r="AC6103"/>
      <c r="AD6103"/>
      <c r="AE6103"/>
    </row>
    <row r="6104" spans="27:31" ht="14.4">
      <c r="AA6104"/>
      <c r="AB6104"/>
      <c r="AC6104"/>
      <c r="AD6104"/>
      <c r="AE6104"/>
    </row>
    <row r="6105" spans="27:31" ht="14.4">
      <c r="AA6105"/>
      <c r="AB6105"/>
      <c r="AC6105"/>
      <c r="AD6105"/>
      <c r="AE6105"/>
    </row>
    <row r="6106" spans="27:31" ht="14.4">
      <c r="AA6106"/>
      <c r="AB6106"/>
      <c r="AC6106"/>
      <c r="AD6106"/>
      <c r="AE6106"/>
    </row>
    <row r="6107" spans="27:31" ht="14.4">
      <c r="AA6107"/>
      <c r="AB6107"/>
      <c r="AC6107"/>
      <c r="AD6107"/>
      <c r="AE6107"/>
    </row>
    <row r="6108" spans="27:31" ht="14.4">
      <c r="AA6108"/>
      <c r="AB6108"/>
      <c r="AC6108"/>
      <c r="AD6108"/>
      <c r="AE6108"/>
    </row>
    <row r="6109" spans="27:31" ht="14.4">
      <c r="AA6109"/>
      <c r="AB6109"/>
      <c r="AC6109"/>
      <c r="AD6109"/>
      <c r="AE6109"/>
    </row>
    <row r="6110" spans="27:31" ht="14.4">
      <c r="AA6110"/>
      <c r="AB6110"/>
      <c r="AC6110"/>
      <c r="AD6110"/>
      <c r="AE6110"/>
    </row>
    <row r="6111" spans="27:31" ht="14.4">
      <c r="AA6111"/>
      <c r="AB6111"/>
      <c r="AC6111"/>
      <c r="AD6111"/>
      <c r="AE6111"/>
    </row>
    <row r="6112" spans="27:31" ht="14.4">
      <c r="AA6112"/>
      <c r="AB6112"/>
      <c r="AC6112"/>
      <c r="AD6112"/>
      <c r="AE6112"/>
    </row>
    <row r="6113" spans="27:31" ht="14.4">
      <c r="AA6113"/>
      <c r="AB6113"/>
      <c r="AC6113"/>
      <c r="AD6113"/>
      <c r="AE6113"/>
    </row>
    <row r="6114" spans="27:31" ht="14.4">
      <c r="AA6114"/>
      <c r="AB6114"/>
      <c r="AC6114"/>
      <c r="AD6114"/>
      <c r="AE6114"/>
    </row>
    <row r="6115" spans="27:31" ht="14.4">
      <c r="AA6115"/>
      <c r="AB6115"/>
      <c r="AC6115"/>
      <c r="AD6115"/>
      <c r="AE6115"/>
    </row>
    <row r="6116" spans="27:31" ht="14.4">
      <c r="AA6116"/>
      <c r="AB6116"/>
      <c r="AC6116"/>
      <c r="AD6116"/>
      <c r="AE6116"/>
    </row>
    <row r="6117" spans="27:31" ht="14.4">
      <c r="AA6117"/>
      <c r="AB6117"/>
      <c r="AC6117"/>
      <c r="AD6117"/>
      <c r="AE6117"/>
    </row>
    <row r="6118" spans="27:31" ht="14.4">
      <c r="AA6118"/>
      <c r="AB6118"/>
      <c r="AC6118"/>
      <c r="AD6118"/>
      <c r="AE6118"/>
    </row>
    <row r="6119" spans="27:31" ht="14.4">
      <c r="AA6119"/>
      <c r="AB6119"/>
      <c r="AC6119"/>
      <c r="AD6119"/>
      <c r="AE6119"/>
    </row>
    <row r="6120" spans="27:31" ht="14.4">
      <c r="AA6120"/>
      <c r="AB6120"/>
      <c r="AC6120"/>
      <c r="AD6120"/>
      <c r="AE6120"/>
    </row>
    <row r="6121" spans="27:31" ht="14.4">
      <c r="AA6121"/>
      <c r="AB6121"/>
      <c r="AC6121"/>
      <c r="AD6121"/>
      <c r="AE6121"/>
    </row>
    <row r="6122" spans="27:31" ht="14.4">
      <c r="AA6122"/>
      <c r="AB6122"/>
      <c r="AC6122"/>
      <c r="AD6122"/>
      <c r="AE6122"/>
    </row>
    <row r="6123" spans="27:31" ht="14.4">
      <c r="AA6123"/>
      <c r="AB6123"/>
      <c r="AC6123"/>
      <c r="AD6123"/>
      <c r="AE6123"/>
    </row>
    <row r="6124" spans="27:31" ht="14.4">
      <c r="AA6124"/>
      <c r="AB6124"/>
      <c r="AC6124"/>
      <c r="AD6124"/>
      <c r="AE6124"/>
    </row>
    <row r="6125" spans="27:31" ht="14.4">
      <c r="AA6125"/>
      <c r="AB6125"/>
      <c r="AC6125"/>
      <c r="AD6125"/>
      <c r="AE6125"/>
    </row>
    <row r="6126" spans="27:31" ht="14.4">
      <c r="AA6126"/>
      <c r="AB6126"/>
      <c r="AC6126"/>
      <c r="AD6126"/>
      <c r="AE6126"/>
    </row>
    <row r="6127" spans="27:31" ht="14.4">
      <c r="AA6127"/>
      <c r="AB6127"/>
      <c r="AC6127"/>
      <c r="AD6127"/>
      <c r="AE6127"/>
    </row>
    <row r="6128" spans="27:31" ht="14.4">
      <c r="AA6128"/>
      <c r="AB6128"/>
      <c r="AC6128"/>
      <c r="AD6128"/>
      <c r="AE6128"/>
    </row>
    <row r="6129" spans="27:31" ht="14.4">
      <c r="AA6129"/>
      <c r="AB6129"/>
      <c r="AC6129"/>
      <c r="AD6129"/>
      <c r="AE6129"/>
    </row>
    <row r="6130" spans="27:31" ht="14.4">
      <c r="AA6130"/>
      <c r="AB6130"/>
      <c r="AC6130"/>
      <c r="AD6130"/>
      <c r="AE6130"/>
    </row>
    <row r="6131" spans="27:31" ht="14.4">
      <c r="AA6131"/>
      <c r="AB6131"/>
      <c r="AC6131"/>
      <c r="AD6131"/>
      <c r="AE6131"/>
    </row>
    <row r="6132" spans="27:31" ht="14.4">
      <c r="AA6132"/>
      <c r="AB6132"/>
      <c r="AC6132"/>
      <c r="AD6132"/>
      <c r="AE6132"/>
    </row>
    <row r="6133" spans="27:31" ht="14.4">
      <c r="AA6133"/>
      <c r="AB6133"/>
      <c r="AC6133"/>
      <c r="AD6133"/>
      <c r="AE6133"/>
    </row>
    <row r="6134" spans="27:31" ht="14.4">
      <c r="AA6134"/>
      <c r="AB6134"/>
      <c r="AC6134"/>
      <c r="AD6134"/>
      <c r="AE6134"/>
    </row>
    <row r="6135" spans="27:31" ht="14.4">
      <c r="AA6135"/>
      <c r="AB6135"/>
      <c r="AC6135"/>
      <c r="AD6135"/>
      <c r="AE6135"/>
    </row>
    <row r="6136" spans="27:31" ht="14.4">
      <c r="AA6136"/>
      <c r="AB6136"/>
      <c r="AC6136"/>
      <c r="AD6136"/>
      <c r="AE6136"/>
    </row>
    <row r="6137" spans="27:31" ht="14.4">
      <c r="AA6137"/>
      <c r="AB6137"/>
      <c r="AC6137"/>
      <c r="AD6137"/>
      <c r="AE6137"/>
    </row>
    <row r="6138" spans="27:31" ht="14.4">
      <c r="AA6138"/>
      <c r="AB6138"/>
      <c r="AC6138"/>
      <c r="AD6138"/>
      <c r="AE6138"/>
    </row>
    <row r="6139" spans="27:31" ht="14.4">
      <c r="AA6139"/>
      <c r="AB6139"/>
      <c r="AC6139"/>
      <c r="AD6139"/>
      <c r="AE6139"/>
    </row>
    <row r="6140" spans="27:31" ht="14.4">
      <c r="AA6140"/>
      <c r="AB6140"/>
      <c r="AC6140"/>
      <c r="AD6140"/>
      <c r="AE6140"/>
    </row>
    <row r="6141" spans="27:31" ht="14.4">
      <c r="AA6141"/>
      <c r="AB6141"/>
      <c r="AC6141"/>
      <c r="AD6141"/>
      <c r="AE6141"/>
    </row>
    <row r="6142" spans="27:31" ht="14.4">
      <c r="AA6142"/>
      <c r="AB6142"/>
      <c r="AC6142"/>
      <c r="AD6142"/>
      <c r="AE6142"/>
    </row>
    <row r="6143" spans="27:31" ht="14.4">
      <c r="AA6143"/>
      <c r="AB6143"/>
      <c r="AC6143"/>
      <c r="AD6143"/>
      <c r="AE6143"/>
    </row>
    <row r="6144" spans="27:31" ht="14.4">
      <c r="AA6144"/>
      <c r="AB6144"/>
      <c r="AC6144"/>
      <c r="AD6144"/>
      <c r="AE6144"/>
    </row>
    <row r="6145" spans="27:31" ht="14.4">
      <c r="AA6145"/>
      <c r="AB6145"/>
      <c r="AC6145"/>
      <c r="AD6145"/>
      <c r="AE6145"/>
    </row>
    <row r="6146" spans="27:31" ht="14.4">
      <c r="AA6146"/>
      <c r="AB6146"/>
      <c r="AC6146"/>
      <c r="AD6146"/>
      <c r="AE6146"/>
    </row>
    <row r="6147" spans="27:31" ht="14.4">
      <c r="AA6147"/>
      <c r="AB6147"/>
      <c r="AC6147"/>
      <c r="AD6147"/>
      <c r="AE6147"/>
    </row>
    <row r="6148" spans="27:31" ht="14.4">
      <c r="AA6148"/>
      <c r="AB6148"/>
      <c r="AC6148"/>
      <c r="AD6148"/>
      <c r="AE6148"/>
    </row>
    <row r="6149" spans="27:31" ht="14.4">
      <c r="AA6149"/>
      <c r="AB6149"/>
      <c r="AC6149"/>
      <c r="AD6149"/>
      <c r="AE6149"/>
    </row>
    <row r="6150" spans="27:31" ht="14.4">
      <c r="AA6150"/>
      <c r="AB6150"/>
      <c r="AC6150"/>
      <c r="AD6150"/>
      <c r="AE6150"/>
    </row>
    <row r="6151" spans="27:31" ht="14.4">
      <c r="AA6151"/>
      <c r="AB6151"/>
      <c r="AC6151"/>
      <c r="AD6151"/>
      <c r="AE6151"/>
    </row>
    <row r="6152" spans="27:31" ht="14.4">
      <c r="AA6152"/>
      <c r="AB6152"/>
      <c r="AC6152"/>
      <c r="AD6152"/>
      <c r="AE6152"/>
    </row>
    <row r="6153" spans="27:31" ht="14.4">
      <c r="AA6153"/>
      <c r="AB6153"/>
      <c r="AC6153"/>
      <c r="AD6153"/>
      <c r="AE6153"/>
    </row>
    <row r="6154" spans="27:31" ht="14.4">
      <c r="AA6154"/>
      <c r="AB6154"/>
      <c r="AC6154"/>
      <c r="AD6154"/>
      <c r="AE6154"/>
    </row>
    <row r="6155" spans="27:31" ht="14.4">
      <c r="AA6155"/>
      <c r="AB6155"/>
      <c r="AC6155"/>
      <c r="AD6155"/>
      <c r="AE6155"/>
    </row>
    <row r="6156" spans="27:31" ht="14.4">
      <c r="AA6156"/>
      <c r="AB6156"/>
      <c r="AC6156"/>
      <c r="AD6156"/>
      <c r="AE6156"/>
    </row>
    <row r="6157" spans="27:31" ht="14.4">
      <c r="AA6157"/>
      <c r="AB6157"/>
      <c r="AC6157"/>
      <c r="AD6157"/>
      <c r="AE6157"/>
    </row>
    <row r="6158" spans="27:31" ht="14.4">
      <c r="AA6158"/>
      <c r="AB6158"/>
      <c r="AC6158"/>
      <c r="AD6158"/>
      <c r="AE6158"/>
    </row>
    <row r="6159" spans="27:31" ht="14.4">
      <c r="AA6159"/>
      <c r="AB6159"/>
      <c r="AC6159"/>
      <c r="AD6159"/>
      <c r="AE6159"/>
    </row>
    <row r="6160" spans="27:31" ht="14.4">
      <c r="AA6160"/>
      <c r="AB6160"/>
      <c r="AC6160"/>
      <c r="AD6160"/>
      <c r="AE6160"/>
    </row>
    <row r="6161" spans="27:31" ht="14.4">
      <c r="AA6161"/>
      <c r="AB6161"/>
      <c r="AC6161"/>
      <c r="AD6161"/>
      <c r="AE6161"/>
    </row>
    <row r="6162" spans="27:31" ht="14.4">
      <c r="AA6162"/>
      <c r="AB6162"/>
      <c r="AC6162"/>
      <c r="AD6162"/>
      <c r="AE6162"/>
    </row>
    <row r="6163" spans="27:31" ht="14.4">
      <c r="AA6163"/>
      <c r="AB6163"/>
      <c r="AC6163"/>
      <c r="AD6163"/>
      <c r="AE6163"/>
    </row>
    <row r="6164" spans="27:31" ht="14.4">
      <c r="AA6164"/>
      <c r="AB6164"/>
      <c r="AC6164"/>
      <c r="AD6164"/>
      <c r="AE6164"/>
    </row>
    <row r="6165" spans="27:31" ht="14.4">
      <c r="AA6165"/>
      <c r="AB6165"/>
      <c r="AC6165"/>
      <c r="AD6165"/>
      <c r="AE6165"/>
    </row>
    <row r="6166" spans="27:31" ht="14.4">
      <c r="AA6166"/>
      <c r="AB6166"/>
      <c r="AC6166"/>
      <c r="AD6166"/>
      <c r="AE6166"/>
    </row>
    <row r="6167" spans="27:31" ht="14.4">
      <c r="AA6167"/>
      <c r="AB6167"/>
      <c r="AC6167"/>
      <c r="AD6167"/>
      <c r="AE6167"/>
    </row>
    <row r="6168" spans="27:31" ht="14.4">
      <c r="AA6168"/>
      <c r="AB6168"/>
      <c r="AC6168"/>
      <c r="AD6168"/>
      <c r="AE6168"/>
    </row>
    <row r="6169" spans="27:31" ht="14.4">
      <c r="AA6169"/>
      <c r="AB6169"/>
      <c r="AC6169"/>
      <c r="AD6169"/>
      <c r="AE6169"/>
    </row>
    <row r="6170" spans="27:31" ht="14.4">
      <c r="AA6170"/>
      <c r="AB6170"/>
      <c r="AC6170"/>
      <c r="AD6170"/>
      <c r="AE6170"/>
    </row>
    <row r="6171" spans="27:31" ht="14.4">
      <c r="AA6171"/>
      <c r="AB6171"/>
      <c r="AC6171"/>
      <c r="AD6171"/>
      <c r="AE6171"/>
    </row>
    <row r="6172" spans="27:31" ht="14.4">
      <c r="AA6172"/>
      <c r="AB6172"/>
      <c r="AC6172"/>
      <c r="AD6172"/>
      <c r="AE6172"/>
    </row>
    <row r="6173" spans="27:31" ht="14.4">
      <c r="AA6173"/>
      <c r="AB6173"/>
      <c r="AC6173"/>
      <c r="AD6173"/>
      <c r="AE6173"/>
    </row>
    <row r="6174" spans="27:31" ht="14.4">
      <c r="AA6174"/>
      <c r="AB6174"/>
      <c r="AC6174"/>
      <c r="AD6174"/>
      <c r="AE6174"/>
    </row>
    <row r="6175" spans="27:31" ht="14.4">
      <c r="AA6175"/>
      <c r="AB6175"/>
      <c r="AC6175"/>
      <c r="AD6175"/>
      <c r="AE6175"/>
    </row>
    <row r="6176" spans="27:31" ht="14.4">
      <c r="AA6176"/>
      <c r="AB6176"/>
      <c r="AC6176"/>
      <c r="AD6176"/>
      <c r="AE6176"/>
    </row>
    <row r="6177" spans="27:31" ht="14.4">
      <c r="AA6177"/>
      <c r="AB6177"/>
      <c r="AC6177"/>
      <c r="AD6177"/>
      <c r="AE6177"/>
    </row>
    <row r="6178" spans="27:31" ht="14.4">
      <c r="AA6178"/>
      <c r="AB6178"/>
      <c r="AC6178"/>
      <c r="AD6178"/>
      <c r="AE6178"/>
    </row>
    <row r="6179" spans="27:31" ht="14.4">
      <c r="AA6179"/>
      <c r="AB6179"/>
      <c r="AC6179"/>
      <c r="AD6179"/>
      <c r="AE6179"/>
    </row>
    <row r="6180" spans="27:31" ht="14.4">
      <c r="AA6180"/>
      <c r="AB6180"/>
      <c r="AC6180"/>
      <c r="AD6180"/>
      <c r="AE6180"/>
    </row>
    <row r="6181" spans="27:31" ht="14.4">
      <c r="AA6181"/>
      <c r="AB6181"/>
      <c r="AC6181"/>
      <c r="AD6181"/>
      <c r="AE6181"/>
    </row>
    <row r="6182" spans="27:31" ht="14.4">
      <c r="AA6182"/>
      <c r="AB6182"/>
      <c r="AC6182"/>
      <c r="AD6182"/>
      <c r="AE6182"/>
    </row>
    <row r="6183" spans="27:31" ht="14.4">
      <c r="AA6183"/>
      <c r="AB6183"/>
      <c r="AC6183"/>
      <c r="AD6183"/>
      <c r="AE6183"/>
    </row>
    <row r="6184" spans="27:31" ht="14.4">
      <c r="AA6184"/>
      <c r="AB6184"/>
      <c r="AC6184"/>
      <c r="AD6184"/>
      <c r="AE6184"/>
    </row>
    <row r="6185" spans="27:31" ht="14.4">
      <c r="AA6185"/>
      <c r="AB6185"/>
      <c r="AC6185"/>
      <c r="AD6185"/>
      <c r="AE6185"/>
    </row>
    <row r="6186" spans="27:31" ht="14.4">
      <c r="AA6186"/>
      <c r="AB6186"/>
      <c r="AC6186"/>
      <c r="AD6186"/>
      <c r="AE6186"/>
    </row>
    <row r="6187" spans="27:31" ht="14.4">
      <c r="AA6187"/>
      <c r="AB6187"/>
      <c r="AC6187"/>
      <c r="AD6187"/>
      <c r="AE6187"/>
    </row>
    <row r="6188" spans="27:31" ht="14.4">
      <c r="AA6188"/>
      <c r="AB6188"/>
      <c r="AC6188"/>
      <c r="AD6188"/>
      <c r="AE6188"/>
    </row>
    <row r="6189" spans="27:31" ht="14.4">
      <c r="AA6189"/>
      <c r="AB6189"/>
      <c r="AC6189"/>
      <c r="AD6189"/>
      <c r="AE6189"/>
    </row>
    <row r="6190" spans="27:31" ht="14.4">
      <c r="AA6190"/>
      <c r="AB6190"/>
      <c r="AC6190"/>
      <c r="AD6190"/>
      <c r="AE6190"/>
    </row>
    <row r="6191" spans="27:31" ht="14.4">
      <c r="AA6191"/>
      <c r="AB6191"/>
      <c r="AC6191"/>
      <c r="AD6191"/>
      <c r="AE6191"/>
    </row>
    <row r="6192" spans="27:31" ht="14.4">
      <c r="AA6192"/>
      <c r="AB6192"/>
      <c r="AC6192"/>
      <c r="AD6192"/>
      <c r="AE6192"/>
    </row>
    <row r="6193" spans="27:31" ht="14.4">
      <c r="AA6193"/>
      <c r="AB6193"/>
      <c r="AC6193"/>
      <c r="AD6193"/>
      <c r="AE6193"/>
    </row>
    <row r="6194" spans="27:31" ht="14.4">
      <c r="AA6194"/>
      <c r="AB6194"/>
      <c r="AC6194"/>
      <c r="AD6194"/>
      <c r="AE6194"/>
    </row>
    <row r="6195" spans="27:31" ht="14.4">
      <c r="AA6195"/>
      <c r="AB6195"/>
      <c r="AC6195"/>
      <c r="AD6195"/>
      <c r="AE6195"/>
    </row>
    <row r="6196" spans="27:31" ht="14.4">
      <c r="AA6196"/>
      <c r="AB6196"/>
      <c r="AC6196"/>
      <c r="AD6196"/>
      <c r="AE6196"/>
    </row>
    <row r="6197" spans="27:31" ht="14.4">
      <c r="AA6197"/>
      <c r="AB6197"/>
      <c r="AC6197"/>
      <c r="AD6197"/>
      <c r="AE6197"/>
    </row>
    <row r="6198" spans="27:31" ht="14.4">
      <c r="AA6198"/>
      <c r="AB6198"/>
      <c r="AC6198"/>
      <c r="AD6198"/>
      <c r="AE6198"/>
    </row>
    <row r="6199" spans="27:31" ht="14.4">
      <c r="AA6199"/>
      <c r="AB6199"/>
      <c r="AC6199"/>
      <c r="AD6199"/>
      <c r="AE6199"/>
    </row>
    <row r="6200" spans="27:31" ht="14.4">
      <c r="AA6200"/>
      <c r="AB6200"/>
      <c r="AC6200"/>
      <c r="AD6200"/>
      <c r="AE6200"/>
    </row>
    <row r="6201" spans="27:31" ht="14.4">
      <c r="AA6201"/>
      <c r="AB6201"/>
      <c r="AC6201"/>
      <c r="AD6201"/>
      <c r="AE6201"/>
    </row>
    <row r="6202" spans="27:31" ht="14.4">
      <c r="AA6202"/>
      <c r="AB6202"/>
      <c r="AC6202"/>
      <c r="AD6202"/>
      <c r="AE6202"/>
    </row>
    <row r="6203" spans="27:31" ht="14.4">
      <c r="AA6203"/>
      <c r="AB6203"/>
      <c r="AC6203"/>
      <c r="AD6203"/>
      <c r="AE6203"/>
    </row>
    <row r="6204" spans="27:31" ht="14.4">
      <c r="AA6204"/>
      <c r="AB6204"/>
      <c r="AC6204"/>
      <c r="AD6204"/>
      <c r="AE6204"/>
    </row>
    <row r="6205" spans="27:31" ht="14.4">
      <c r="AA6205"/>
      <c r="AB6205"/>
      <c r="AC6205"/>
      <c r="AD6205"/>
      <c r="AE6205"/>
    </row>
    <row r="6206" spans="27:31" ht="14.4">
      <c r="AA6206"/>
      <c r="AB6206"/>
      <c r="AC6206"/>
      <c r="AD6206"/>
      <c r="AE6206"/>
    </row>
    <row r="6207" spans="27:31" ht="14.4">
      <c r="AA6207"/>
      <c r="AB6207"/>
      <c r="AC6207"/>
      <c r="AD6207"/>
      <c r="AE6207"/>
    </row>
    <row r="6208" spans="27:31" ht="14.4">
      <c r="AA6208"/>
      <c r="AB6208"/>
      <c r="AC6208"/>
      <c r="AD6208"/>
      <c r="AE6208"/>
    </row>
    <row r="6209" spans="27:31" ht="14.4">
      <c r="AA6209"/>
      <c r="AB6209"/>
      <c r="AC6209"/>
      <c r="AD6209"/>
      <c r="AE6209"/>
    </row>
    <row r="6210" spans="27:31" ht="14.4">
      <c r="AA6210"/>
      <c r="AB6210"/>
      <c r="AC6210"/>
      <c r="AD6210"/>
      <c r="AE6210"/>
    </row>
    <row r="6211" spans="27:31" ht="14.4">
      <c r="AA6211"/>
      <c r="AB6211"/>
      <c r="AC6211"/>
      <c r="AD6211"/>
      <c r="AE6211"/>
    </row>
    <row r="6212" spans="27:31" ht="14.4">
      <c r="AA6212"/>
      <c r="AB6212"/>
      <c r="AC6212"/>
      <c r="AD6212"/>
      <c r="AE6212"/>
    </row>
    <row r="6213" spans="27:31" ht="14.4">
      <c r="AA6213"/>
      <c r="AB6213"/>
      <c r="AC6213"/>
      <c r="AD6213"/>
      <c r="AE6213"/>
    </row>
    <row r="6214" spans="27:31" ht="14.4">
      <c r="AA6214"/>
      <c r="AB6214"/>
      <c r="AC6214"/>
      <c r="AD6214"/>
      <c r="AE6214"/>
    </row>
    <row r="6215" spans="27:31" ht="14.4">
      <c r="AA6215"/>
      <c r="AB6215"/>
      <c r="AC6215"/>
      <c r="AD6215"/>
      <c r="AE6215"/>
    </row>
    <row r="6216" spans="27:31" ht="14.4">
      <c r="AA6216"/>
      <c r="AB6216"/>
      <c r="AC6216"/>
      <c r="AD6216"/>
      <c r="AE6216"/>
    </row>
    <row r="6217" spans="27:31" ht="14.4">
      <c r="AA6217"/>
      <c r="AB6217"/>
      <c r="AC6217"/>
      <c r="AD6217"/>
      <c r="AE6217"/>
    </row>
    <row r="6218" spans="27:31" ht="14.4">
      <c r="AA6218"/>
      <c r="AB6218"/>
      <c r="AC6218"/>
      <c r="AD6218"/>
      <c r="AE6218"/>
    </row>
    <row r="6219" spans="27:31" ht="14.4">
      <c r="AA6219"/>
      <c r="AB6219"/>
      <c r="AC6219"/>
      <c r="AD6219"/>
      <c r="AE6219"/>
    </row>
    <row r="6220" spans="27:31" ht="14.4">
      <c r="AA6220"/>
      <c r="AB6220"/>
      <c r="AC6220"/>
      <c r="AD6220"/>
      <c r="AE6220"/>
    </row>
    <row r="6221" spans="27:31" ht="14.4">
      <c r="AA6221"/>
      <c r="AB6221"/>
      <c r="AC6221"/>
      <c r="AD6221"/>
      <c r="AE6221"/>
    </row>
    <row r="6222" spans="27:31" ht="14.4">
      <c r="AA6222"/>
      <c r="AB6222"/>
      <c r="AC6222"/>
      <c r="AD6222"/>
      <c r="AE6222"/>
    </row>
    <row r="6223" spans="27:31" ht="14.4">
      <c r="AA6223"/>
      <c r="AB6223"/>
      <c r="AC6223"/>
      <c r="AD6223"/>
      <c r="AE6223"/>
    </row>
    <row r="6224" spans="27:31" ht="14.4">
      <c r="AA6224"/>
      <c r="AB6224"/>
      <c r="AC6224"/>
      <c r="AD6224"/>
      <c r="AE6224"/>
    </row>
    <row r="6225" spans="27:31" ht="14.4">
      <c r="AA6225"/>
      <c r="AB6225"/>
      <c r="AC6225"/>
      <c r="AD6225"/>
      <c r="AE6225"/>
    </row>
    <row r="6226" spans="27:31" ht="14.4">
      <c r="AA6226"/>
      <c r="AB6226"/>
      <c r="AC6226"/>
      <c r="AD6226"/>
      <c r="AE6226"/>
    </row>
    <row r="6227" spans="27:31" ht="14.4">
      <c r="AA6227"/>
      <c r="AB6227"/>
      <c r="AC6227"/>
      <c r="AD6227"/>
      <c r="AE6227"/>
    </row>
    <row r="6228" spans="27:31" ht="14.4">
      <c r="AA6228"/>
      <c r="AB6228"/>
      <c r="AC6228"/>
      <c r="AD6228"/>
      <c r="AE6228"/>
    </row>
    <row r="6229" spans="27:31" ht="14.4">
      <c r="AA6229"/>
      <c r="AB6229"/>
      <c r="AC6229"/>
      <c r="AD6229"/>
      <c r="AE6229"/>
    </row>
    <row r="6230" spans="27:31" ht="14.4">
      <c r="AA6230"/>
      <c r="AB6230"/>
      <c r="AC6230"/>
      <c r="AD6230"/>
      <c r="AE6230"/>
    </row>
    <row r="6231" spans="27:31" ht="14.4">
      <c r="AA6231"/>
      <c r="AB6231"/>
      <c r="AC6231"/>
      <c r="AD6231"/>
      <c r="AE6231"/>
    </row>
    <row r="6232" spans="27:31" ht="14.4">
      <c r="AA6232"/>
      <c r="AB6232"/>
      <c r="AC6232"/>
      <c r="AD6232"/>
      <c r="AE6232"/>
    </row>
    <row r="6233" spans="27:31" ht="14.4">
      <c r="AA6233"/>
      <c r="AB6233"/>
      <c r="AC6233"/>
      <c r="AD6233"/>
      <c r="AE6233"/>
    </row>
    <row r="6234" spans="27:31" ht="14.4">
      <c r="AA6234"/>
      <c r="AB6234"/>
      <c r="AC6234"/>
      <c r="AD6234"/>
      <c r="AE6234"/>
    </row>
    <row r="6235" spans="27:31" ht="14.4">
      <c r="AA6235"/>
      <c r="AB6235"/>
      <c r="AC6235"/>
      <c r="AD6235"/>
      <c r="AE6235"/>
    </row>
    <row r="6236" spans="27:31" ht="14.4">
      <c r="AA6236"/>
      <c r="AB6236"/>
      <c r="AC6236"/>
      <c r="AD6236"/>
      <c r="AE6236"/>
    </row>
    <row r="6237" spans="27:31" ht="14.4">
      <c r="AA6237"/>
      <c r="AB6237"/>
      <c r="AC6237"/>
      <c r="AD6237"/>
      <c r="AE6237"/>
    </row>
    <row r="6238" spans="27:31" ht="14.4">
      <c r="AA6238"/>
      <c r="AB6238"/>
      <c r="AC6238"/>
      <c r="AD6238"/>
      <c r="AE6238"/>
    </row>
    <row r="6239" spans="27:31" ht="14.4">
      <c r="AA6239"/>
      <c r="AB6239"/>
      <c r="AC6239"/>
      <c r="AD6239"/>
      <c r="AE6239"/>
    </row>
    <row r="6240" spans="27:31" ht="14.4">
      <c r="AA6240"/>
      <c r="AB6240"/>
      <c r="AC6240"/>
      <c r="AD6240"/>
      <c r="AE6240"/>
    </row>
    <row r="6241" spans="27:31" ht="14.4">
      <c r="AA6241"/>
      <c r="AB6241"/>
      <c r="AC6241"/>
      <c r="AD6241"/>
      <c r="AE6241"/>
    </row>
    <row r="6242" spans="27:31" ht="14.4">
      <c r="AA6242"/>
      <c r="AB6242"/>
      <c r="AC6242"/>
      <c r="AD6242"/>
      <c r="AE6242"/>
    </row>
    <row r="6243" spans="27:31" ht="14.4">
      <c r="AA6243"/>
      <c r="AB6243"/>
      <c r="AC6243"/>
      <c r="AD6243"/>
      <c r="AE6243"/>
    </row>
    <row r="6244" spans="27:31" ht="14.4">
      <c r="AA6244"/>
      <c r="AB6244"/>
      <c r="AC6244"/>
      <c r="AD6244"/>
      <c r="AE6244"/>
    </row>
    <row r="6245" spans="27:31" ht="14.4">
      <c r="AA6245"/>
      <c r="AB6245"/>
      <c r="AC6245"/>
      <c r="AD6245"/>
      <c r="AE6245"/>
    </row>
    <row r="6246" spans="27:31" ht="14.4">
      <c r="AA6246"/>
      <c r="AB6246"/>
      <c r="AC6246"/>
      <c r="AD6246"/>
      <c r="AE6246"/>
    </row>
    <row r="6247" spans="27:31" ht="14.4">
      <c r="AA6247"/>
      <c r="AB6247"/>
      <c r="AC6247"/>
      <c r="AD6247"/>
      <c r="AE6247"/>
    </row>
    <row r="6248" spans="27:31" ht="14.4">
      <c r="AA6248"/>
      <c r="AB6248"/>
      <c r="AC6248"/>
      <c r="AD6248"/>
      <c r="AE6248"/>
    </row>
    <row r="6249" spans="27:31" ht="14.4">
      <c r="AA6249"/>
      <c r="AB6249"/>
      <c r="AC6249"/>
      <c r="AD6249"/>
      <c r="AE6249"/>
    </row>
    <row r="6250" spans="27:31" ht="14.4">
      <c r="AA6250"/>
      <c r="AB6250"/>
      <c r="AC6250"/>
      <c r="AD6250"/>
      <c r="AE6250"/>
    </row>
    <row r="6251" spans="27:31" ht="14.4">
      <c r="AA6251"/>
      <c r="AB6251"/>
      <c r="AC6251"/>
      <c r="AD6251"/>
      <c r="AE6251"/>
    </row>
    <row r="6252" spans="27:31" ht="14.4">
      <c r="AA6252"/>
      <c r="AB6252"/>
      <c r="AC6252"/>
      <c r="AD6252"/>
      <c r="AE6252"/>
    </row>
    <row r="6253" spans="27:31" ht="14.4">
      <c r="AA6253"/>
      <c r="AB6253"/>
      <c r="AC6253"/>
      <c r="AD6253"/>
      <c r="AE6253"/>
    </row>
    <row r="6254" spans="27:31" ht="14.4">
      <c r="AA6254"/>
      <c r="AB6254"/>
      <c r="AC6254"/>
      <c r="AD6254"/>
      <c r="AE6254"/>
    </row>
    <row r="6255" spans="27:31" ht="14.4">
      <c r="AA6255"/>
      <c r="AB6255"/>
      <c r="AC6255"/>
      <c r="AD6255"/>
      <c r="AE6255"/>
    </row>
    <row r="6256" spans="27:31" ht="14.4">
      <c r="AA6256"/>
      <c r="AB6256"/>
      <c r="AC6256"/>
      <c r="AD6256"/>
      <c r="AE6256"/>
    </row>
    <row r="6257" spans="27:31" ht="14.4">
      <c r="AA6257"/>
      <c r="AB6257"/>
      <c r="AC6257"/>
      <c r="AD6257"/>
      <c r="AE6257"/>
    </row>
    <row r="6258" spans="27:31" ht="14.4">
      <c r="AA6258"/>
      <c r="AB6258"/>
      <c r="AC6258"/>
      <c r="AD6258"/>
      <c r="AE6258"/>
    </row>
    <row r="6259" spans="27:31" ht="14.4">
      <c r="AA6259"/>
      <c r="AB6259"/>
      <c r="AC6259"/>
      <c r="AD6259"/>
      <c r="AE6259"/>
    </row>
    <row r="6260" spans="27:31" ht="14.4">
      <c r="AA6260"/>
      <c r="AB6260"/>
      <c r="AC6260"/>
      <c r="AD6260"/>
      <c r="AE6260"/>
    </row>
    <row r="6261" spans="27:31" ht="14.4">
      <c r="AA6261"/>
      <c r="AB6261"/>
      <c r="AC6261"/>
      <c r="AD6261"/>
      <c r="AE6261"/>
    </row>
    <row r="6262" spans="27:31" ht="14.4">
      <c r="AA6262"/>
      <c r="AB6262"/>
      <c r="AC6262"/>
      <c r="AD6262"/>
      <c r="AE6262"/>
    </row>
    <row r="6263" spans="27:31" ht="14.4">
      <c r="AA6263"/>
      <c r="AB6263"/>
      <c r="AC6263"/>
      <c r="AD6263"/>
      <c r="AE6263"/>
    </row>
    <row r="6264" spans="27:31" ht="14.4">
      <c r="AA6264"/>
      <c r="AB6264"/>
      <c r="AC6264"/>
      <c r="AD6264"/>
      <c r="AE6264"/>
    </row>
    <row r="6265" spans="27:31" ht="14.4">
      <c r="AA6265"/>
      <c r="AB6265"/>
      <c r="AC6265"/>
      <c r="AD6265"/>
      <c r="AE6265"/>
    </row>
    <row r="6266" spans="27:31" ht="14.4">
      <c r="AA6266"/>
      <c r="AB6266"/>
      <c r="AC6266"/>
      <c r="AD6266"/>
      <c r="AE6266"/>
    </row>
    <row r="6267" spans="27:31" ht="14.4">
      <c r="AA6267"/>
      <c r="AB6267"/>
      <c r="AC6267"/>
      <c r="AD6267"/>
      <c r="AE6267"/>
    </row>
    <row r="6268" spans="27:31" ht="14.4">
      <c r="AA6268"/>
      <c r="AB6268"/>
      <c r="AC6268"/>
      <c r="AD6268"/>
      <c r="AE6268"/>
    </row>
    <row r="6269" spans="27:31" ht="14.4">
      <c r="AA6269"/>
      <c r="AB6269"/>
      <c r="AC6269"/>
      <c r="AD6269"/>
      <c r="AE6269"/>
    </row>
    <row r="6270" spans="27:31" ht="14.4">
      <c r="AA6270"/>
      <c r="AB6270"/>
      <c r="AC6270"/>
      <c r="AD6270"/>
      <c r="AE6270"/>
    </row>
    <row r="6271" spans="27:31" ht="14.4">
      <c r="AA6271"/>
      <c r="AB6271"/>
      <c r="AC6271"/>
      <c r="AD6271"/>
      <c r="AE6271"/>
    </row>
    <row r="6272" spans="27:31" ht="14.4">
      <c r="AA6272"/>
      <c r="AB6272"/>
      <c r="AC6272"/>
      <c r="AD6272"/>
      <c r="AE6272"/>
    </row>
    <row r="6273" spans="27:31" ht="14.4">
      <c r="AA6273"/>
      <c r="AB6273"/>
      <c r="AC6273"/>
      <c r="AD6273"/>
      <c r="AE6273"/>
    </row>
    <row r="6274" spans="27:31" ht="14.4">
      <c r="AA6274"/>
      <c r="AB6274"/>
      <c r="AC6274"/>
      <c r="AD6274"/>
      <c r="AE6274"/>
    </row>
    <row r="6275" spans="27:31" ht="14.4">
      <c r="AA6275"/>
      <c r="AB6275"/>
      <c r="AC6275"/>
      <c r="AD6275"/>
      <c r="AE6275"/>
    </row>
    <row r="6276" spans="27:31" ht="14.4">
      <c r="AA6276"/>
      <c r="AB6276"/>
      <c r="AC6276"/>
      <c r="AD6276"/>
      <c r="AE6276"/>
    </row>
    <row r="6277" spans="27:31" ht="14.4">
      <c r="AA6277"/>
      <c r="AB6277"/>
      <c r="AC6277"/>
      <c r="AD6277"/>
      <c r="AE6277"/>
    </row>
    <row r="6278" spans="27:31" ht="14.4">
      <c r="AA6278"/>
      <c r="AB6278"/>
      <c r="AC6278"/>
      <c r="AD6278"/>
      <c r="AE6278"/>
    </row>
    <row r="6279" spans="27:31" ht="14.4">
      <c r="AA6279"/>
      <c r="AB6279"/>
      <c r="AC6279"/>
      <c r="AD6279"/>
      <c r="AE6279"/>
    </row>
    <row r="6280" spans="27:31" ht="14.4">
      <c r="AA6280"/>
      <c r="AB6280"/>
      <c r="AC6280"/>
      <c r="AD6280"/>
      <c r="AE6280"/>
    </row>
    <row r="6281" spans="27:31" ht="14.4">
      <c r="AA6281"/>
      <c r="AB6281"/>
      <c r="AC6281"/>
      <c r="AD6281"/>
      <c r="AE6281"/>
    </row>
    <row r="6282" spans="27:31" ht="14.4">
      <c r="AA6282"/>
      <c r="AB6282"/>
      <c r="AC6282"/>
      <c r="AD6282"/>
      <c r="AE6282"/>
    </row>
    <row r="6283" spans="27:31" ht="14.4">
      <c r="AA6283"/>
      <c r="AB6283"/>
      <c r="AC6283"/>
      <c r="AD6283"/>
      <c r="AE6283"/>
    </row>
    <row r="6284" spans="27:31" ht="14.4">
      <c r="AA6284"/>
      <c r="AB6284"/>
      <c r="AC6284"/>
      <c r="AD6284"/>
      <c r="AE6284"/>
    </row>
    <row r="6285" spans="27:31" ht="14.4">
      <c r="AA6285"/>
      <c r="AB6285"/>
      <c r="AC6285"/>
      <c r="AD6285"/>
      <c r="AE6285"/>
    </row>
    <row r="6286" spans="27:31" ht="14.4">
      <c r="AA6286"/>
      <c r="AB6286"/>
      <c r="AC6286"/>
      <c r="AD6286"/>
      <c r="AE6286"/>
    </row>
    <row r="6287" spans="27:31" ht="14.4">
      <c r="AA6287"/>
      <c r="AB6287"/>
      <c r="AC6287"/>
      <c r="AD6287"/>
      <c r="AE6287"/>
    </row>
    <row r="6288" spans="27:31" ht="14.4">
      <c r="AA6288"/>
      <c r="AB6288"/>
      <c r="AC6288"/>
      <c r="AD6288"/>
      <c r="AE6288"/>
    </row>
    <row r="6289" spans="27:31" ht="14.4">
      <c r="AA6289"/>
      <c r="AB6289"/>
      <c r="AC6289"/>
      <c r="AD6289"/>
      <c r="AE6289"/>
    </row>
    <row r="6290" spans="27:31" ht="14.4">
      <c r="AA6290"/>
      <c r="AB6290"/>
      <c r="AC6290"/>
      <c r="AD6290"/>
      <c r="AE6290"/>
    </row>
    <row r="6291" spans="27:31" ht="14.4">
      <c r="AA6291"/>
      <c r="AB6291"/>
      <c r="AC6291"/>
      <c r="AD6291"/>
      <c r="AE6291"/>
    </row>
    <row r="6292" spans="27:31" ht="14.4">
      <c r="AA6292"/>
      <c r="AB6292"/>
      <c r="AC6292"/>
      <c r="AD6292"/>
      <c r="AE6292"/>
    </row>
    <row r="6293" spans="27:31" ht="14.4">
      <c r="AA6293"/>
      <c r="AB6293"/>
      <c r="AC6293"/>
      <c r="AD6293"/>
      <c r="AE6293"/>
    </row>
    <row r="6294" spans="27:31" ht="14.4">
      <c r="AA6294"/>
      <c r="AB6294"/>
      <c r="AC6294"/>
      <c r="AD6294"/>
      <c r="AE6294"/>
    </row>
    <row r="6295" spans="27:31" ht="14.4">
      <c r="AA6295"/>
      <c r="AB6295"/>
      <c r="AC6295"/>
      <c r="AD6295"/>
      <c r="AE6295"/>
    </row>
    <row r="6296" spans="27:31" ht="14.4">
      <c r="AA6296"/>
      <c r="AB6296"/>
      <c r="AC6296"/>
      <c r="AD6296"/>
      <c r="AE6296"/>
    </row>
    <row r="6297" spans="27:31" ht="14.4">
      <c r="AA6297"/>
      <c r="AB6297"/>
      <c r="AC6297"/>
      <c r="AD6297"/>
      <c r="AE6297"/>
    </row>
    <row r="6298" spans="27:31" ht="14.4">
      <c r="AA6298"/>
      <c r="AB6298"/>
      <c r="AC6298"/>
      <c r="AD6298"/>
      <c r="AE6298"/>
    </row>
    <row r="6299" spans="27:31" ht="14.4">
      <c r="AA6299"/>
      <c r="AB6299"/>
      <c r="AC6299"/>
      <c r="AD6299"/>
      <c r="AE6299"/>
    </row>
    <row r="6300" spans="27:31" ht="14.4">
      <c r="AA6300"/>
      <c r="AB6300"/>
      <c r="AC6300"/>
      <c r="AD6300"/>
      <c r="AE6300"/>
    </row>
    <row r="6301" spans="27:31" ht="14.4">
      <c r="AA6301"/>
      <c r="AB6301"/>
      <c r="AC6301"/>
      <c r="AD6301"/>
      <c r="AE6301"/>
    </row>
    <row r="6302" spans="27:31" ht="14.4">
      <c r="AA6302"/>
      <c r="AB6302"/>
      <c r="AC6302"/>
      <c r="AD6302"/>
      <c r="AE6302"/>
    </row>
    <row r="6303" spans="27:31" ht="14.4">
      <c r="AA6303"/>
      <c r="AB6303"/>
      <c r="AC6303"/>
      <c r="AD6303"/>
      <c r="AE6303"/>
    </row>
    <row r="6304" spans="27:31" ht="14.4">
      <c r="AA6304"/>
      <c r="AB6304"/>
      <c r="AC6304"/>
      <c r="AD6304"/>
      <c r="AE6304"/>
    </row>
    <row r="6305" spans="27:31" ht="14.4">
      <c r="AA6305"/>
      <c r="AB6305"/>
      <c r="AC6305"/>
      <c r="AD6305"/>
      <c r="AE6305"/>
    </row>
    <row r="6306" spans="27:31" ht="14.4">
      <c r="AA6306"/>
      <c r="AB6306"/>
      <c r="AC6306"/>
      <c r="AD6306"/>
      <c r="AE6306"/>
    </row>
    <row r="6307" spans="27:31" ht="14.4">
      <c r="AA6307"/>
      <c r="AB6307"/>
      <c r="AC6307"/>
      <c r="AD6307"/>
      <c r="AE6307"/>
    </row>
    <row r="6308" spans="27:31" ht="14.4">
      <c r="AA6308"/>
      <c r="AB6308"/>
      <c r="AC6308"/>
      <c r="AD6308"/>
      <c r="AE6308"/>
    </row>
    <row r="6309" spans="27:31" ht="14.4">
      <c r="AA6309"/>
      <c r="AB6309"/>
      <c r="AC6309"/>
      <c r="AD6309"/>
      <c r="AE6309"/>
    </row>
    <row r="6310" spans="27:31" ht="14.4">
      <c r="AA6310"/>
      <c r="AB6310"/>
      <c r="AC6310"/>
      <c r="AD6310"/>
      <c r="AE6310"/>
    </row>
    <row r="6311" spans="27:31" ht="14.4">
      <c r="AA6311"/>
      <c r="AB6311"/>
      <c r="AC6311"/>
      <c r="AD6311"/>
      <c r="AE6311"/>
    </row>
    <row r="6312" spans="27:31" ht="14.4">
      <c r="AA6312"/>
      <c r="AB6312"/>
      <c r="AC6312"/>
      <c r="AD6312"/>
      <c r="AE6312"/>
    </row>
    <row r="6313" spans="27:31" ht="14.4">
      <c r="AA6313"/>
      <c r="AB6313"/>
      <c r="AC6313"/>
      <c r="AD6313"/>
      <c r="AE6313"/>
    </row>
    <row r="6314" spans="27:31" ht="14.4">
      <c r="AA6314"/>
      <c r="AB6314"/>
      <c r="AC6314"/>
      <c r="AD6314"/>
      <c r="AE6314"/>
    </row>
    <row r="6315" spans="27:31" ht="14.4">
      <c r="AA6315"/>
      <c r="AB6315"/>
      <c r="AC6315"/>
      <c r="AD6315"/>
      <c r="AE6315"/>
    </row>
    <row r="6316" spans="27:31" ht="14.4">
      <c r="AA6316"/>
      <c r="AB6316"/>
      <c r="AC6316"/>
      <c r="AD6316"/>
      <c r="AE6316"/>
    </row>
    <row r="6317" spans="27:31" ht="14.4">
      <c r="AA6317"/>
      <c r="AB6317"/>
      <c r="AC6317"/>
      <c r="AD6317"/>
      <c r="AE6317"/>
    </row>
    <row r="6318" spans="27:31" ht="14.4">
      <c r="AA6318"/>
      <c r="AB6318"/>
      <c r="AC6318"/>
      <c r="AD6318"/>
      <c r="AE6318"/>
    </row>
    <row r="6319" spans="27:31" ht="14.4">
      <c r="AA6319"/>
      <c r="AB6319"/>
      <c r="AC6319"/>
      <c r="AD6319"/>
      <c r="AE6319"/>
    </row>
    <row r="6320" spans="27:31" ht="14.4">
      <c r="AA6320"/>
      <c r="AB6320"/>
      <c r="AC6320"/>
      <c r="AD6320"/>
      <c r="AE6320"/>
    </row>
    <row r="6321" spans="27:31" ht="14.4">
      <c r="AA6321"/>
      <c r="AB6321"/>
      <c r="AC6321"/>
      <c r="AD6321"/>
      <c r="AE6321"/>
    </row>
    <row r="6322" spans="27:31" ht="14.4">
      <c r="AA6322"/>
      <c r="AB6322"/>
      <c r="AC6322"/>
      <c r="AD6322"/>
      <c r="AE6322"/>
    </row>
    <row r="6323" spans="27:31" ht="14.4">
      <c r="AA6323"/>
      <c r="AB6323"/>
      <c r="AC6323"/>
      <c r="AD6323"/>
      <c r="AE6323"/>
    </row>
    <row r="6324" spans="27:31" ht="14.4">
      <c r="AA6324"/>
      <c r="AB6324"/>
      <c r="AC6324"/>
      <c r="AD6324"/>
      <c r="AE6324"/>
    </row>
    <row r="6325" spans="27:31" ht="14.4">
      <c r="AA6325"/>
      <c r="AB6325"/>
      <c r="AC6325"/>
      <c r="AD6325"/>
      <c r="AE6325"/>
    </row>
    <row r="6326" spans="27:31" ht="14.4">
      <c r="AA6326"/>
      <c r="AB6326"/>
      <c r="AC6326"/>
      <c r="AD6326"/>
      <c r="AE6326"/>
    </row>
    <row r="6327" spans="27:31" ht="14.4">
      <c r="AA6327"/>
      <c r="AB6327"/>
      <c r="AC6327"/>
      <c r="AD6327"/>
      <c r="AE6327"/>
    </row>
    <row r="6328" spans="27:31" ht="14.4">
      <c r="AA6328"/>
      <c r="AB6328"/>
      <c r="AC6328"/>
      <c r="AD6328"/>
      <c r="AE6328"/>
    </row>
    <row r="6329" spans="27:31" ht="14.4">
      <c r="AA6329"/>
      <c r="AB6329"/>
      <c r="AC6329"/>
      <c r="AD6329"/>
      <c r="AE6329"/>
    </row>
    <row r="6330" spans="27:31" ht="14.4">
      <c r="AA6330"/>
      <c r="AB6330"/>
      <c r="AC6330"/>
      <c r="AD6330"/>
      <c r="AE6330"/>
    </row>
    <row r="6331" spans="27:31" ht="14.4">
      <c r="AA6331"/>
      <c r="AB6331"/>
      <c r="AC6331"/>
      <c r="AD6331"/>
      <c r="AE6331"/>
    </row>
    <row r="6332" spans="27:31" ht="14.4">
      <c r="AA6332"/>
      <c r="AB6332"/>
      <c r="AC6332"/>
      <c r="AD6332"/>
      <c r="AE6332"/>
    </row>
    <row r="6333" spans="27:31" ht="14.4">
      <c r="AA6333"/>
      <c r="AB6333"/>
      <c r="AC6333"/>
      <c r="AD6333"/>
      <c r="AE6333"/>
    </row>
    <row r="6334" spans="27:31" ht="14.4">
      <c r="AA6334"/>
      <c r="AB6334"/>
      <c r="AC6334"/>
      <c r="AD6334"/>
      <c r="AE6334"/>
    </row>
    <row r="6335" spans="27:31" ht="14.4">
      <c r="AA6335"/>
      <c r="AB6335"/>
      <c r="AC6335"/>
      <c r="AD6335"/>
      <c r="AE6335"/>
    </row>
    <row r="6336" spans="27:31" ht="14.4">
      <c r="AA6336"/>
      <c r="AB6336"/>
      <c r="AC6336"/>
      <c r="AD6336"/>
      <c r="AE6336"/>
    </row>
    <row r="6337" spans="27:31" ht="14.4">
      <c r="AA6337"/>
      <c r="AB6337"/>
      <c r="AC6337"/>
      <c r="AD6337"/>
      <c r="AE6337"/>
    </row>
    <row r="6338" spans="27:31" ht="14.4">
      <c r="AA6338"/>
      <c r="AB6338"/>
      <c r="AC6338"/>
      <c r="AD6338"/>
      <c r="AE6338"/>
    </row>
    <row r="6339" spans="27:31" ht="14.4">
      <c r="AA6339"/>
      <c r="AB6339"/>
      <c r="AC6339"/>
      <c r="AD6339"/>
      <c r="AE6339"/>
    </row>
    <row r="6340" spans="27:31" ht="14.4">
      <c r="AA6340"/>
      <c r="AB6340"/>
      <c r="AC6340"/>
      <c r="AD6340"/>
      <c r="AE6340"/>
    </row>
    <row r="6341" spans="27:31" ht="14.4">
      <c r="AA6341"/>
      <c r="AB6341"/>
      <c r="AC6341"/>
      <c r="AD6341"/>
      <c r="AE6341"/>
    </row>
    <row r="6342" spans="27:31" ht="14.4">
      <c r="AA6342"/>
      <c r="AB6342"/>
      <c r="AC6342"/>
      <c r="AD6342"/>
      <c r="AE6342"/>
    </row>
    <row r="6343" spans="27:31" ht="14.4">
      <c r="AA6343"/>
      <c r="AB6343"/>
      <c r="AC6343"/>
      <c r="AD6343"/>
      <c r="AE6343"/>
    </row>
    <row r="6344" spans="27:31" ht="14.4">
      <c r="AA6344"/>
      <c r="AB6344"/>
      <c r="AC6344"/>
      <c r="AD6344"/>
      <c r="AE6344"/>
    </row>
    <row r="6345" spans="27:31" ht="14.4">
      <c r="AA6345"/>
      <c r="AB6345"/>
      <c r="AC6345"/>
      <c r="AD6345"/>
      <c r="AE6345"/>
    </row>
    <row r="6346" spans="27:31" ht="14.4">
      <c r="AA6346"/>
      <c r="AB6346"/>
      <c r="AC6346"/>
      <c r="AD6346"/>
      <c r="AE6346"/>
    </row>
    <row r="6347" spans="27:31" ht="14.4">
      <c r="AA6347"/>
      <c r="AB6347"/>
      <c r="AC6347"/>
      <c r="AD6347"/>
      <c r="AE6347"/>
    </row>
    <row r="6348" spans="27:31" ht="14.4">
      <c r="AA6348"/>
      <c r="AB6348"/>
      <c r="AC6348"/>
      <c r="AD6348"/>
      <c r="AE6348"/>
    </row>
    <row r="6349" spans="27:31" ht="14.4">
      <c r="AA6349"/>
      <c r="AB6349"/>
      <c r="AC6349"/>
      <c r="AD6349"/>
      <c r="AE6349"/>
    </row>
    <row r="6350" spans="27:31" ht="14.4">
      <c r="AA6350"/>
      <c r="AB6350"/>
      <c r="AC6350"/>
      <c r="AD6350"/>
      <c r="AE6350"/>
    </row>
    <row r="6351" spans="27:31" ht="14.4">
      <c r="AA6351"/>
      <c r="AB6351"/>
      <c r="AC6351"/>
      <c r="AD6351"/>
      <c r="AE6351"/>
    </row>
    <row r="6352" spans="27:31" ht="14.4">
      <c r="AA6352"/>
      <c r="AB6352"/>
      <c r="AC6352"/>
      <c r="AD6352"/>
      <c r="AE6352"/>
    </row>
    <row r="6353" spans="27:31" ht="14.4">
      <c r="AA6353"/>
      <c r="AB6353"/>
      <c r="AC6353"/>
      <c r="AD6353"/>
      <c r="AE6353"/>
    </row>
    <row r="6354" spans="27:31" ht="14.4">
      <c r="AA6354"/>
      <c r="AB6354"/>
      <c r="AC6354"/>
      <c r="AD6354"/>
      <c r="AE6354"/>
    </row>
    <row r="6355" spans="27:31" ht="14.4">
      <c r="AA6355"/>
      <c r="AB6355"/>
      <c r="AC6355"/>
      <c r="AD6355"/>
      <c r="AE6355"/>
    </row>
    <row r="6356" spans="27:31" ht="14.4">
      <c r="AA6356"/>
      <c r="AB6356"/>
      <c r="AC6356"/>
      <c r="AD6356"/>
      <c r="AE6356"/>
    </row>
    <row r="6357" spans="27:31" ht="14.4">
      <c r="AA6357"/>
      <c r="AB6357"/>
      <c r="AC6357"/>
      <c r="AD6357"/>
      <c r="AE6357"/>
    </row>
    <row r="6358" spans="27:31" ht="14.4">
      <c r="AA6358"/>
      <c r="AB6358"/>
      <c r="AC6358"/>
      <c r="AD6358"/>
      <c r="AE6358"/>
    </row>
    <row r="6359" spans="27:31" ht="14.4">
      <c r="AA6359"/>
      <c r="AB6359"/>
      <c r="AC6359"/>
      <c r="AD6359"/>
      <c r="AE6359"/>
    </row>
    <row r="6360" spans="27:31" ht="14.4">
      <c r="AA6360"/>
      <c r="AB6360"/>
      <c r="AC6360"/>
      <c r="AD6360"/>
      <c r="AE6360"/>
    </row>
    <row r="6361" spans="27:31" ht="14.4">
      <c r="AA6361"/>
      <c r="AB6361"/>
      <c r="AC6361"/>
      <c r="AD6361"/>
      <c r="AE6361"/>
    </row>
    <row r="6362" spans="27:31" ht="14.4">
      <c r="AA6362"/>
      <c r="AB6362"/>
      <c r="AC6362"/>
      <c r="AD6362"/>
      <c r="AE6362"/>
    </row>
    <row r="6363" spans="27:31" ht="14.4">
      <c r="AA6363"/>
      <c r="AB6363"/>
      <c r="AC6363"/>
      <c r="AD6363"/>
      <c r="AE6363"/>
    </row>
    <row r="6364" spans="27:31" ht="14.4">
      <c r="AA6364"/>
      <c r="AB6364"/>
      <c r="AC6364"/>
      <c r="AD6364"/>
      <c r="AE6364"/>
    </row>
    <row r="6365" spans="27:31" ht="14.4">
      <c r="AA6365"/>
      <c r="AB6365"/>
      <c r="AC6365"/>
      <c r="AD6365"/>
      <c r="AE6365"/>
    </row>
    <row r="6366" spans="27:31" ht="14.4">
      <c r="AA6366"/>
      <c r="AB6366"/>
      <c r="AC6366"/>
      <c r="AD6366"/>
      <c r="AE6366"/>
    </row>
    <row r="6367" spans="27:31" ht="14.4">
      <c r="AA6367"/>
      <c r="AB6367"/>
      <c r="AC6367"/>
      <c r="AD6367"/>
      <c r="AE6367"/>
    </row>
    <row r="6368" spans="27:31" ht="14.4">
      <c r="AA6368"/>
      <c r="AB6368"/>
      <c r="AC6368"/>
      <c r="AD6368"/>
      <c r="AE6368"/>
    </row>
    <row r="6369" spans="27:31" ht="14.4">
      <c r="AA6369"/>
      <c r="AB6369"/>
      <c r="AC6369"/>
      <c r="AD6369"/>
      <c r="AE6369"/>
    </row>
    <row r="6370" spans="27:31" ht="14.4">
      <c r="AA6370"/>
      <c r="AB6370"/>
      <c r="AC6370"/>
      <c r="AD6370"/>
      <c r="AE6370"/>
    </row>
    <row r="6371" spans="27:31" ht="14.4">
      <c r="AA6371"/>
      <c r="AB6371"/>
      <c r="AC6371"/>
      <c r="AD6371"/>
      <c r="AE6371"/>
    </row>
    <row r="6372" spans="27:31" ht="14.4">
      <c r="AA6372"/>
      <c r="AB6372"/>
      <c r="AC6372"/>
      <c r="AD6372"/>
      <c r="AE6372"/>
    </row>
    <row r="6373" spans="27:31" ht="14.4">
      <c r="AA6373"/>
      <c r="AB6373"/>
      <c r="AC6373"/>
      <c r="AD6373"/>
      <c r="AE6373"/>
    </row>
    <row r="6374" spans="27:31" ht="14.4">
      <c r="AA6374"/>
      <c r="AB6374"/>
      <c r="AC6374"/>
      <c r="AD6374"/>
      <c r="AE6374"/>
    </row>
    <row r="6375" spans="27:31" ht="14.4">
      <c r="AA6375"/>
      <c r="AB6375"/>
      <c r="AC6375"/>
      <c r="AD6375"/>
      <c r="AE6375"/>
    </row>
    <row r="6376" spans="27:31" ht="14.4">
      <c r="AA6376"/>
      <c r="AB6376"/>
      <c r="AC6376"/>
      <c r="AD6376"/>
      <c r="AE6376"/>
    </row>
    <row r="6377" spans="27:31" ht="14.4">
      <c r="AA6377"/>
      <c r="AB6377"/>
      <c r="AC6377"/>
      <c r="AD6377"/>
      <c r="AE6377"/>
    </row>
    <row r="6378" spans="27:31" ht="14.4">
      <c r="AA6378"/>
      <c r="AB6378"/>
      <c r="AC6378"/>
      <c r="AD6378"/>
      <c r="AE6378"/>
    </row>
    <row r="6379" spans="27:31" ht="14.4">
      <c r="AA6379"/>
      <c r="AB6379"/>
      <c r="AC6379"/>
      <c r="AD6379"/>
      <c r="AE6379"/>
    </row>
    <row r="6380" spans="27:31" ht="14.4">
      <c r="AA6380"/>
      <c r="AB6380"/>
      <c r="AC6380"/>
      <c r="AD6380"/>
      <c r="AE6380"/>
    </row>
    <row r="6381" spans="27:31" ht="14.4">
      <c r="AA6381"/>
      <c r="AB6381"/>
      <c r="AC6381"/>
      <c r="AD6381"/>
      <c r="AE6381"/>
    </row>
    <row r="6382" spans="27:31" ht="14.4">
      <c r="AA6382"/>
      <c r="AB6382"/>
      <c r="AC6382"/>
      <c r="AD6382"/>
      <c r="AE6382"/>
    </row>
    <row r="6383" spans="27:31" ht="14.4">
      <c r="AA6383"/>
      <c r="AB6383"/>
      <c r="AC6383"/>
      <c r="AD6383"/>
      <c r="AE6383"/>
    </row>
    <row r="6384" spans="27:31" ht="14.4">
      <c r="AA6384"/>
      <c r="AB6384"/>
      <c r="AC6384"/>
      <c r="AD6384"/>
      <c r="AE6384"/>
    </row>
    <row r="6385" spans="27:31" ht="14.4">
      <c r="AA6385"/>
      <c r="AB6385"/>
      <c r="AC6385"/>
      <c r="AD6385"/>
      <c r="AE6385"/>
    </row>
    <row r="6386" spans="27:31" ht="14.4">
      <c r="AA6386"/>
      <c r="AB6386"/>
      <c r="AC6386"/>
      <c r="AD6386"/>
      <c r="AE6386"/>
    </row>
    <row r="6387" spans="27:31" ht="14.4">
      <c r="AA6387"/>
      <c r="AB6387"/>
      <c r="AC6387"/>
      <c r="AD6387"/>
      <c r="AE6387"/>
    </row>
    <row r="6388" spans="27:31" ht="14.4">
      <c r="AA6388"/>
      <c r="AB6388"/>
      <c r="AC6388"/>
      <c r="AD6388"/>
      <c r="AE6388"/>
    </row>
    <row r="6389" spans="27:31" ht="14.4">
      <c r="AA6389"/>
      <c r="AB6389"/>
      <c r="AC6389"/>
      <c r="AD6389"/>
      <c r="AE6389"/>
    </row>
    <row r="6390" spans="27:31" ht="14.4">
      <c r="AA6390"/>
      <c r="AB6390"/>
      <c r="AC6390"/>
      <c r="AD6390"/>
      <c r="AE6390"/>
    </row>
    <row r="6391" spans="27:31" ht="14.4">
      <c r="AA6391"/>
      <c r="AB6391"/>
      <c r="AC6391"/>
      <c r="AD6391"/>
      <c r="AE6391"/>
    </row>
    <row r="6392" spans="27:31" ht="14.4">
      <c r="AA6392"/>
      <c r="AB6392"/>
      <c r="AC6392"/>
      <c r="AD6392"/>
      <c r="AE6392"/>
    </row>
    <row r="6393" spans="27:31" ht="14.4">
      <c r="AA6393"/>
      <c r="AB6393"/>
      <c r="AC6393"/>
      <c r="AD6393"/>
      <c r="AE6393"/>
    </row>
    <row r="6394" spans="27:31" ht="14.4">
      <c r="AA6394"/>
      <c r="AB6394"/>
      <c r="AC6394"/>
      <c r="AD6394"/>
      <c r="AE6394"/>
    </row>
    <row r="6395" spans="27:31" ht="14.4">
      <c r="AA6395"/>
      <c r="AB6395"/>
      <c r="AC6395"/>
      <c r="AD6395"/>
      <c r="AE6395"/>
    </row>
    <row r="6396" spans="27:31" ht="14.4">
      <c r="AA6396"/>
      <c r="AB6396"/>
      <c r="AC6396"/>
      <c r="AD6396"/>
      <c r="AE6396"/>
    </row>
    <row r="6397" spans="27:31" ht="14.4">
      <c r="AA6397"/>
      <c r="AB6397"/>
      <c r="AC6397"/>
      <c r="AD6397"/>
      <c r="AE6397"/>
    </row>
    <row r="6398" spans="27:31" ht="14.4">
      <c r="AA6398"/>
      <c r="AB6398"/>
      <c r="AC6398"/>
      <c r="AD6398"/>
      <c r="AE6398"/>
    </row>
    <row r="6399" spans="27:31" ht="14.4">
      <c r="AA6399"/>
      <c r="AB6399"/>
      <c r="AC6399"/>
      <c r="AD6399"/>
      <c r="AE6399"/>
    </row>
    <row r="6400" spans="27:31" ht="14.4">
      <c r="AA6400"/>
      <c r="AB6400"/>
      <c r="AC6400"/>
      <c r="AD6400"/>
      <c r="AE6400"/>
    </row>
    <row r="6401" spans="27:31" ht="14.4">
      <c r="AA6401"/>
      <c r="AB6401"/>
      <c r="AC6401"/>
      <c r="AD6401"/>
      <c r="AE6401"/>
    </row>
    <row r="6402" spans="27:31" ht="14.4">
      <c r="AA6402"/>
      <c r="AB6402"/>
      <c r="AC6402"/>
      <c r="AD6402"/>
      <c r="AE6402"/>
    </row>
    <row r="6403" spans="27:31" ht="14.4">
      <c r="AA6403"/>
      <c r="AB6403"/>
      <c r="AC6403"/>
      <c r="AD6403"/>
      <c r="AE6403"/>
    </row>
    <row r="6404" spans="27:31" ht="14.4">
      <c r="AA6404"/>
      <c r="AB6404"/>
      <c r="AC6404"/>
      <c r="AD6404"/>
      <c r="AE6404"/>
    </row>
    <row r="6405" spans="27:31" ht="14.4">
      <c r="AA6405"/>
      <c r="AB6405"/>
      <c r="AC6405"/>
      <c r="AD6405"/>
      <c r="AE6405"/>
    </row>
    <row r="6406" spans="27:31" ht="14.4">
      <c r="AA6406"/>
      <c r="AB6406"/>
      <c r="AC6406"/>
      <c r="AD6406"/>
      <c r="AE6406"/>
    </row>
    <row r="6407" spans="27:31" ht="14.4">
      <c r="AA6407"/>
      <c r="AB6407"/>
      <c r="AC6407"/>
      <c r="AD6407"/>
      <c r="AE6407"/>
    </row>
    <row r="6408" spans="27:31" ht="14.4">
      <c r="AA6408"/>
      <c r="AB6408"/>
      <c r="AC6408"/>
      <c r="AD6408"/>
      <c r="AE6408"/>
    </row>
    <row r="6409" spans="27:31" ht="14.4">
      <c r="AA6409"/>
      <c r="AB6409"/>
      <c r="AC6409"/>
      <c r="AD6409"/>
      <c r="AE6409"/>
    </row>
    <row r="6410" spans="27:31" ht="14.4">
      <c r="AA6410"/>
      <c r="AB6410"/>
      <c r="AC6410"/>
      <c r="AD6410"/>
      <c r="AE6410"/>
    </row>
    <row r="6411" spans="27:31" ht="14.4">
      <c r="AA6411"/>
      <c r="AB6411"/>
      <c r="AC6411"/>
      <c r="AD6411"/>
      <c r="AE6411"/>
    </row>
    <row r="6412" spans="27:31" ht="14.4">
      <c r="AA6412"/>
      <c r="AB6412"/>
      <c r="AC6412"/>
      <c r="AD6412"/>
      <c r="AE6412"/>
    </row>
    <row r="6413" spans="27:31" ht="14.4">
      <c r="AA6413"/>
      <c r="AB6413"/>
      <c r="AC6413"/>
      <c r="AD6413"/>
      <c r="AE6413"/>
    </row>
    <row r="6414" spans="27:31" ht="14.4">
      <c r="AA6414"/>
      <c r="AB6414"/>
      <c r="AC6414"/>
      <c r="AD6414"/>
      <c r="AE6414"/>
    </row>
    <row r="6415" spans="27:31" ht="14.4">
      <c r="AA6415"/>
      <c r="AB6415"/>
      <c r="AC6415"/>
      <c r="AD6415"/>
      <c r="AE6415"/>
    </row>
    <row r="6416" spans="27:31" ht="14.4">
      <c r="AA6416"/>
      <c r="AB6416"/>
      <c r="AC6416"/>
      <c r="AD6416"/>
      <c r="AE6416"/>
    </row>
    <row r="6417" spans="27:31" ht="14.4">
      <c r="AA6417"/>
      <c r="AB6417"/>
      <c r="AC6417"/>
      <c r="AD6417"/>
      <c r="AE6417"/>
    </row>
    <row r="6418" spans="27:31" ht="14.4">
      <c r="AA6418"/>
      <c r="AB6418"/>
      <c r="AC6418"/>
      <c r="AD6418"/>
      <c r="AE6418"/>
    </row>
    <row r="6419" spans="27:31" ht="14.4">
      <c r="AA6419"/>
      <c r="AB6419"/>
      <c r="AC6419"/>
      <c r="AD6419"/>
      <c r="AE6419"/>
    </row>
    <row r="6420" spans="27:31" ht="14.4">
      <c r="AA6420"/>
      <c r="AB6420"/>
      <c r="AC6420"/>
      <c r="AD6420"/>
      <c r="AE6420"/>
    </row>
    <row r="6421" spans="27:31" ht="14.4">
      <c r="AA6421"/>
      <c r="AB6421"/>
      <c r="AC6421"/>
      <c r="AD6421"/>
      <c r="AE6421"/>
    </row>
    <row r="6422" spans="27:31" ht="14.4">
      <c r="AA6422"/>
      <c r="AB6422"/>
      <c r="AC6422"/>
      <c r="AD6422"/>
      <c r="AE6422"/>
    </row>
    <row r="6423" spans="27:31" ht="14.4">
      <c r="AA6423"/>
      <c r="AB6423"/>
      <c r="AC6423"/>
      <c r="AD6423"/>
      <c r="AE6423"/>
    </row>
    <row r="6424" spans="27:31" ht="14.4">
      <c r="AA6424"/>
      <c r="AB6424"/>
      <c r="AC6424"/>
      <c r="AD6424"/>
      <c r="AE6424"/>
    </row>
    <row r="6425" spans="27:31" ht="14.4">
      <c r="AA6425"/>
      <c r="AB6425"/>
      <c r="AC6425"/>
      <c r="AD6425"/>
      <c r="AE6425"/>
    </row>
    <row r="6426" spans="27:31" ht="14.4">
      <c r="AA6426"/>
      <c r="AB6426"/>
      <c r="AC6426"/>
      <c r="AD6426"/>
      <c r="AE6426"/>
    </row>
    <row r="6427" spans="27:31" ht="14.4">
      <c r="AA6427"/>
      <c r="AB6427"/>
      <c r="AC6427"/>
      <c r="AD6427"/>
      <c r="AE6427"/>
    </row>
    <row r="6428" spans="27:31" ht="14.4">
      <c r="AA6428"/>
      <c r="AB6428"/>
      <c r="AC6428"/>
      <c r="AD6428"/>
      <c r="AE6428"/>
    </row>
    <row r="6429" spans="27:31" ht="14.4">
      <c r="AA6429"/>
      <c r="AB6429"/>
      <c r="AC6429"/>
      <c r="AD6429"/>
      <c r="AE6429"/>
    </row>
    <row r="6430" spans="27:31" ht="14.4">
      <c r="AA6430"/>
      <c r="AB6430"/>
      <c r="AC6430"/>
      <c r="AD6430"/>
      <c r="AE6430"/>
    </row>
    <row r="6431" spans="27:31" ht="14.4">
      <c r="AA6431"/>
      <c r="AB6431"/>
      <c r="AC6431"/>
      <c r="AD6431"/>
      <c r="AE6431"/>
    </row>
    <row r="6432" spans="27:31" ht="14.4">
      <c r="AA6432"/>
      <c r="AB6432"/>
      <c r="AC6432"/>
      <c r="AD6432"/>
      <c r="AE6432"/>
    </row>
    <row r="6433" spans="27:31" ht="14.4">
      <c r="AA6433"/>
      <c r="AB6433"/>
      <c r="AC6433"/>
      <c r="AD6433"/>
      <c r="AE6433"/>
    </row>
    <row r="6434" spans="27:31" ht="14.4">
      <c r="AA6434"/>
      <c r="AB6434"/>
      <c r="AC6434"/>
      <c r="AD6434"/>
      <c r="AE6434"/>
    </row>
    <row r="6435" spans="27:31" ht="14.4">
      <c r="AA6435"/>
      <c r="AB6435"/>
      <c r="AC6435"/>
      <c r="AD6435"/>
      <c r="AE6435"/>
    </row>
    <row r="6436" spans="27:31" ht="14.4">
      <c r="AA6436"/>
      <c r="AB6436"/>
      <c r="AC6436"/>
      <c r="AD6436"/>
      <c r="AE6436"/>
    </row>
    <row r="6437" spans="27:31" ht="14.4">
      <c r="AA6437"/>
      <c r="AB6437"/>
      <c r="AC6437"/>
      <c r="AD6437"/>
      <c r="AE6437"/>
    </row>
    <row r="6438" spans="27:31" ht="14.4">
      <c r="AA6438"/>
      <c r="AB6438"/>
      <c r="AC6438"/>
      <c r="AD6438"/>
      <c r="AE6438"/>
    </row>
    <row r="6439" spans="27:31" ht="14.4">
      <c r="AA6439"/>
      <c r="AB6439"/>
      <c r="AC6439"/>
      <c r="AD6439"/>
      <c r="AE6439"/>
    </row>
    <row r="6440" spans="27:31" ht="14.4">
      <c r="AA6440"/>
      <c r="AB6440"/>
      <c r="AC6440"/>
      <c r="AD6440"/>
      <c r="AE6440"/>
    </row>
    <row r="6441" spans="27:31" ht="14.4">
      <c r="AA6441"/>
      <c r="AB6441"/>
      <c r="AC6441"/>
      <c r="AD6441"/>
      <c r="AE6441"/>
    </row>
    <row r="6442" spans="27:31" ht="14.4">
      <c r="AA6442"/>
      <c r="AB6442"/>
      <c r="AC6442"/>
      <c r="AD6442"/>
      <c r="AE6442"/>
    </row>
    <row r="6443" spans="27:31" ht="14.4">
      <c r="AA6443"/>
      <c r="AB6443"/>
      <c r="AC6443"/>
      <c r="AD6443"/>
      <c r="AE6443"/>
    </row>
    <row r="6444" spans="27:31" ht="14.4">
      <c r="AA6444"/>
      <c r="AB6444"/>
      <c r="AC6444"/>
      <c r="AD6444"/>
      <c r="AE6444"/>
    </row>
    <row r="6445" spans="27:31" ht="14.4">
      <c r="AA6445"/>
      <c r="AB6445"/>
      <c r="AC6445"/>
      <c r="AD6445"/>
      <c r="AE6445"/>
    </row>
    <row r="6446" spans="27:31" ht="14.4">
      <c r="AA6446"/>
      <c r="AB6446"/>
      <c r="AC6446"/>
      <c r="AD6446"/>
      <c r="AE6446"/>
    </row>
    <row r="6447" spans="27:31" ht="14.4">
      <c r="AA6447"/>
      <c r="AB6447"/>
      <c r="AC6447"/>
      <c r="AD6447"/>
      <c r="AE6447"/>
    </row>
    <row r="6448" spans="27:31" ht="14.4">
      <c r="AA6448"/>
      <c r="AB6448"/>
      <c r="AC6448"/>
      <c r="AD6448"/>
      <c r="AE6448"/>
    </row>
    <row r="6449" spans="27:31" ht="14.4">
      <c r="AA6449"/>
      <c r="AB6449"/>
      <c r="AC6449"/>
      <c r="AD6449"/>
      <c r="AE6449"/>
    </row>
    <row r="6450" spans="27:31" ht="14.4">
      <c r="AA6450"/>
      <c r="AB6450"/>
      <c r="AC6450"/>
      <c r="AD6450"/>
      <c r="AE6450"/>
    </row>
    <row r="6451" spans="27:31" ht="14.4">
      <c r="AA6451"/>
      <c r="AB6451"/>
      <c r="AC6451"/>
      <c r="AD6451"/>
      <c r="AE6451"/>
    </row>
    <row r="6452" spans="27:31" ht="14.4">
      <c r="AA6452"/>
      <c r="AB6452"/>
      <c r="AC6452"/>
      <c r="AD6452"/>
      <c r="AE6452"/>
    </row>
    <row r="6453" spans="27:31" ht="14.4">
      <c r="AA6453"/>
      <c r="AB6453"/>
      <c r="AC6453"/>
      <c r="AD6453"/>
      <c r="AE6453"/>
    </row>
    <row r="6454" spans="27:31" ht="14.4">
      <c r="AA6454"/>
      <c r="AB6454"/>
      <c r="AC6454"/>
      <c r="AD6454"/>
      <c r="AE6454"/>
    </row>
    <row r="6455" spans="27:31" ht="14.4">
      <c r="AA6455"/>
      <c r="AB6455"/>
      <c r="AC6455"/>
      <c r="AD6455"/>
      <c r="AE6455"/>
    </row>
    <row r="6456" spans="27:31" ht="14.4">
      <c r="AA6456"/>
      <c r="AB6456"/>
      <c r="AC6456"/>
      <c r="AD6456"/>
      <c r="AE6456"/>
    </row>
    <row r="6457" spans="27:31" ht="14.4">
      <c r="AA6457"/>
      <c r="AB6457"/>
      <c r="AC6457"/>
      <c r="AD6457"/>
      <c r="AE6457"/>
    </row>
    <row r="6458" spans="27:31" ht="14.4">
      <c r="AA6458"/>
      <c r="AB6458"/>
      <c r="AC6458"/>
      <c r="AD6458"/>
      <c r="AE6458"/>
    </row>
    <row r="6459" spans="27:31" ht="14.4">
      <c r="AA6459"/>
      <c r="AB6459"/>
      <c r="AC6459"/>
      <c r="AD6459"/>
      <c r="AE6459"/>
    </row>
    <row r="6460" spans="27:31" ht="14.4">
      <c r="AA6460"/>
      <c r="AB6460"/>
      <c r="AC6460"/>
      <c r="AD6460"/>
      <c r="AE6460"/>
    </row>
    <row r="6461" spans="27:31" ht="14.4">
      <c r="AA6461"/>
      <c r="AB6461"/>
      <c r="AC6461"/>
      <c r="AD6461"/>
      <c r="AE6461"/>
    </row>
    <row r="6462" spans="27:31" ht="14.4">
      <c r="AA6462"/>
      <c r="AB6462"/>
      <c r="AC6462"/>
      <c r="AD6462"/>
      <c r="AE6462"/>
    </row>
    <row r="6463" spans="27:31" ht="14.4">
      <c r="AA6463"/>
      <c r="AB6463"/>
      <c r="AC6463"/>
      <c r="AD6463"/>
      <c r="AE6463"/>
    </row>
    <row r="6464" spans="27:31" ht="14.4">
      <c r="AA6464"/>
      <c r="AB6464"/>
      <c r="AC6464"/>
      <c r="AD6464"/>
      <c r="AE6464"/>
    </row>
    <row r="6465" spans="27:31" ht="14.4">
      <c r="AA6465"/>
      <c r="AB6465"/>
      <c r="AC6465"/>
      <c r="AD6465"/>
      <c r="AE6465"/>
    </row>
    <row r="6466" spans="27:31" ht="14.4">
      <c r="AA6466"/>
      <c r="AB6466"/>
      <c r="AC6466"/>
      <c r="AD6466"/>
      <c r="AE6466"/>
    </row>
    <row r="6467" spans="27:31" ht="14.4">
      <c r="AA6467"/>
      <c r="AB6467"/>
      <c r="AC6467"/>
      <c r="AD6467"/>
      <c r="AE6467"/>
    </row>
    <row r="6468" spans="27:31" ht="14.4">
      <c r="AA6468"/>
      <c r="AB6468"/>
      <c r="AC6468"/>
      <c r="AD6468"/>
      <c r="AE6468"/>
    </row>
    <row r="6469" spans="27:31" ht="14.4">
      <c r="AA6469"/>
      <c r="AB6469"/>
      <c r="AC6469"/>
      <c r="AD6469"/>
      <c r="AE6469"/>
    </row>
    <row r="6470" spans="27:31" ht="14.4">
      <c r="AA6470"/>
      <c r="AB6470"/>
      <c r="AC6470"/>
      <c r="AD6470"/>
      <c r="AE6470"/>
    </row>
    <row r="6471" spans="27:31" ht="14.4">
      <c r="AA6471"/>
      <c r="AB6471"/>
      <c r="AC6471"/>
      <c r="AD6471"/>
      <c r="AE6471"/>
    </row>
    <row r="6472" spans="27:31" ht="14.4">
      <c r="AA6472"/>
      <c r="AB6472"/>
      <c r="AC6472"/>
      <c r="AD6472"/>
      <c r="AE6472"/>
    </row>
    <row r="6473" spans="27:31" ht="14.4">
      <c r="AA6473"/>
      <c r="AB6473"/>
      <c r="AC6473"/>
      <c r="AD6473"/>
      <c r="AE6473"/>
    </row>
    <row r="6474" spans="27:31" ht="14.4">
      <c r="AA6474"/>
      <c r="AB6474"/>
      <c r="AC6474"/>
      <c r="AD6474"/>
      <c r="AE6474"/>
    </row>
    <row r="6475" spans="27:31" ht="14.4">
      <c r="AA6475"/>
      <c r="AB6475"/>
      <c r="AC6475"/>
      <c r="AD6475"/>
      <c r="AE6475"/>
    </row>
    <row r="6476" spans="27:31" ht="14.4">
      <c r="AA6476"/>
      <c r="AB6476"/>
      <c r="AC6476"/>
      <c r="AD6476"/>
      <c r="AE6476"/>
    </row>
    <row r="6477" spans="27:31" ht="14.4">
      <c r="AA6477"/>
      <c r="AB6477"/>
      <c r="AC6477"/>
      <c r="AD6477"/>
      <c r="AE6477"/>
    </row>
    <row r="6478" spans="27:31" ht="14.4">
      <c r="AA6478"/>
      <c r="AB6478"/>
      <c r="AC6478"/>
      <c r="AD6478"/>
      <c r="AE6478"/>
    </row>
    <row r="6479" spans="27:31" ht="14.4">
      <c r="AA6479"/>
      <c r="AB6479"/>
      <c r="AC6479"/>
      <c r="AD6479"/>
      <c r="AE6479"/>
    </row>
    <row r="6480" spans="27:31" ht="14.4">
      <c r="AA6480"/>
      <c r="AB6480"/>
      <c r="AC6480"/>
      <c r="AD6480"/>
      <c r="AE6480"/>
    </row>
    <row r="6481" spans="27:31" ht="14.4">
      <c r="AA6481"/>
      <c r="AB6481"/>
      <c r="AC6481"/>
      <c r="AD6481"/>
      <c r="AE6481"/>
    </row>
    <row r="6482" spans="27:31" ht="14.4">
      <c r="AA6482"/>
      <c r="AB6482"/>
      <c r="AC6482"/>
      <c r="AD6482"/>
      <c r="AE6482"/>
    </row>
    <row r="6483" spans="27:31" ht="14.4">
      <c r="AA6483"/>
      <c r="AB6483"/>
      <c r="AC6483"/>
      <c r="AD6483"/>
      <c r="AE6483"/>
    </row>
    <row r="6484" spans="27:31" ht="14.4">
      <c r="AA6484"/>
      <c r="AB6484"/>
      <c r="AC6484"/>
      <c r="AD6484"/>
      <c r="AE6484"/>
    </row>
    <row r="6485" spans="27:31" ht="14.4">
      <c r="AA6485"/>
      <c r="AB6485"/>
      <c r="AC6485"/>
      <c r="AD6485"/>
      <c r="AE6485"/>
    </row>
    <row r="6486" spans="27:31" ht="14.4">
      <c r="AA6486"/>
      <c r="AB6486"/>
      <c r="AC6486"/>
      <c r="AD6486"/>
      <c r="AE6486"/>
    </row>
    <row r="6487" spans="27:31" ht="14.4">
      <c r="AA6487"/>
      <c r="AB6487"/>
      <c r="AC6487"/>
      <c r="AD6487"/>
      <c r="AE6487"/>
    </row>
    <row r="6488" spans="27:31" ht="14.4">
      <c r="AA6488"/>
      <c r="AB6488"/>
      <c r="AC6488"/>
      <c r="AD6488"/>
      <c r="AE6488"/>
    </row>
    <row r="6489" spans="27:31" ht="14.4">
      <c r="AA6489"/>
      <c r="AB6489"/>
      <c r="AC6489"/>
      <c r="AD6489"/>
      <c r="AE6489"/>
    </row>
    <row r="6490" spans="27:31" ht="14.4">
      <c r="AA6490"/>
      <c r="AB6490"/>
      <c r="AC6490"/>
      <c r="AD6490"/>
      <c r="AE6490"/>
    </row>
    <row r="6491" spans="27:31" ht="14.4">
      <c r="AA6491"/>
      <c r="AB6491"/>
      <c r="AC6491"/>
      <c r="AD6491"/>
      <c r="AE6491"/>
    </row>
    <row r="6492" spans="27:31" ht="14.4">
      <c r="AA6492"/>
      <c r="AB6492"/>
      <c r="AC6492"/>
      <c r="AD6492"/>
      <c r="AE6492"/>
    </row>
    <row r="6493" spans="27:31" ht="14.4">
      <c r="AA6493"/>
      <c r="AB6493"/>
      <c r="AC6493"/>
      <c r="AD6493"/>
      <c r="AE6493"/>
    </row>
    <row r="6494" spans="27:31" ht="14.4">
      <c r="AA6494"/>
      <c r="AB6494"/>
      <c r="AC6494"/>
      <c r="AD6494"/>
      <c r="AE6494"/>
    </row>
    <row r="6495" spans="27:31" ht="14.4">
      <c r="AA6495"/>
      <c r="AB6495"/>
      <c r="AC6495"/>
      <c r="AD6495"/>
      <c r="AE6495"/>
    </row>
    <row r="6496" spans="27:31" ht="14.4">
      <c r="AA6496"/>
      <c r="AB6496"/>
      <c r="AC6496"/>
      <c r="AD6496"/>
      <c r="AE6496"/>
    </row>
    <row r="6497" spans="27:31" ht="14.4">
      <c r="AA6497"/>
      <c r="AB6497"/>
      <c r="AC6497"/>
      <c r="AD6497"/>
      <c r="AE6497"/>
    </row>
    <row r="6498" spans="27:31" ht="14.4">
      <c r="AA6498"/>
      <c r="AB6498"/>
      <c r="AC6498"/>
      <c r="AD6498"/>
      <c r="AE6498"/>
    </row>
    <row r="6499" spans="27:31" ht="14.4">
      <c r="AA6499"/>
      <c r="AB6499"/>
      <c r="AC6499"/>
      <c r="AD6499"/>
      <c r="AE6499"/>
    </row>
    <row r="6500" spans="27:31" ht="14.4">
      <c r="AA6500"/>
      <c r="AB6500"/>
      <c r="AC6500"/>
      <c r="AD6500"/>
      <c r="AE6500"/>
    </row>
    <row r="6501" spans="27:31" ht="14.4">
      <c r="AA6501"/>
      <c r="AB6501"/>
      <c r="AC6501"/>
      <c r="AD6501"/>
      <c r="AE6501"/>
    </row>
    <row r="6502" spans="27:31" ht="14.4">
      <c r="AA6502"/>
      <c r="AB6502"/>
      <c r="AC6502"/>
      <c r="AD6502"/>
      <c r="AE6502"/>
    </row>
    <row r="6503" spans="27:31" ht="14.4">
      <c r="AA6503"/>
      <c r="AB6503"/>
      <c r="AC6503"/>
      <c r="AD6503"/>
      <c r="AE6503"/>
    </row>
    <row r="6504" spans="27:31" ht="14.4">
      <c r="AA6504"/>
      <c r="AB6504"/>
      <c r="AC6504"/>
      <c r="AD6504"/>
      <c r="AE6504"/>
    </row>
    <row r="6505" spans="27:31" ht="14.4">
      <c r="AA6505"/>
      <c r="AB6505"/>
      <c r="AC6505"/>
      <c r="AD6505"/>
      <c r="AE6505"/>
    </row>
    <row r="6506" spans="27:31" ht="14.4">
      <c r="AA6506"/>
      <c r="AB6506"/>
      <c r="AC6506"/>
      <c r="AD6506"/>
      <c r="AE6506"/>
    </row>
    <row r="6507" spans="27:31" ht="14.4">
      <c r="AA6507"/>
      <c r="AB6507"/>
      <c r="AC6507"/>
      <c r="AD6507"/>
      <c r="AE6507"/>
    </row>
    <row r="6508" spans="27:31" ht="14.4">
      <c r="AA6508"/>
      <c r="AB6508"/>
      <c r="AC6508"/>
      <c r="AD6508"/>
      <c r="AE6508"/>
    </row>
    <row r="6509" spans="27:31" ht="14.4">
      <c r="AA6509"/>
      <c r="AB6509"/>
      <c r="AC6509"/>
      <c r="AD6509"/>
      <c r="AE6509"/>
    </row>
    <row r="6510" spans="27:31" ht="14.4">
      <c r="AA6510"/>
      <c r="AB6510"/>
      <c r="AC6510"/>
      <c r="AD6510"/>
      <c r="AE6510"/>
    </row>
    <row r="6511" spans="27:31" ht="14.4">
      <c r="AA6511"/>
      <c r="AB6511"/>
      <c r="AC6511"/>
      <c r="AD6511"/>
      <c r="AE6511"/>
    </row>
    <row r="6512" spans="27:31" ht="14.4">
      <c r="AA6512"/>
      <c r="AB6512"/>
      <c r="AC6512"/>
      <c r="AD6512"/>
      <c r="AE6512"/>
    </row>
    <row r="6513" spans="27:31" ht="14.4">
      <c r="AA6513"/>
      <c r="AB6513"/>
      <c r="AC6513"/>
      <c r="AD6513"/>
      <c r="AE6513"/>
    </row>
    <row r="6514" spans="27:31" ht="14.4">
      <c r="AA6514"/>
      <c r="AB6514"/>
      <c r="AC6514"/>
      <c r="AD6514"/>
      <c r="AE6514"/>
    </row>
    <row r="6515" spans="27:31" ht="14.4">
      <c r="AA6515"/>
      <c r="AB6515"/>
      <c r="AC6515"/>
      <c r="AD6515"/>
      <c r="AE6515"/>
    </row>
    <row r="6516" spans="27:31" ht="14.4">
      <c r="AA6516"/>
      <c r="AB6516"/>
      <c r="AC6516"/>
      <c r="AD6516"/>
      <c r="AE6516"/>
    </row>
    <row r="6517" spans="27:31" ht="14.4">
      <c r="AA6517"/>
      <c r="AB6517"/>
      <c r="AC6517"/>
      <c r="AD6517"/>
      <c r="AE6517"/>
    </row>
    <row r="6518" spans="27:31" ht="14.4">
      <c r="AA6518"/>
      <c r="AB6518"/>
      <c r="AC6518"/>
      <c r="AD6518"/>
      <c r="AE6518"/>
    </row>
    <row r="6519" spans="27:31" ht="14.4">
      <c r="AA6519"/>
      <c r="AB6519"/>
      <c r="AC6519"/>
      <c r="AD6519"/>
      <c r="AE6519"/>
    </row>
    <row r="6520" spans="27:31" ht="14.4">
      <c r="AA6520"/>
      <c r="AB6520"/>
      <c r="AC6520"/>
      <c r="AD6520"/>
      <c r="AE6520"/>
    </row>
    <row r="6521" spans="27:31" ht="14.4">
      <c r="AA6521"/>
      <c r="AB6521"/>
      <c r="AC6521"/>
      <c r="AD6521"/>
      <c r="AE6521"/>
    </row>
    <row r="6522" spans="27:31" ht="14.4">
      <c r="AA6522"/>
      <c r="AB6522"/>
      <c r="AC6522"/>
      <c r="AD6522"/>
      <c r="AE6522"/>
    </row>
    <row r="6523" spans="27:31" ht="14.4">
      <c r="AA6523"/>
      <c r="AB6523"/>
      <c r="AC6523"/>
      <c r="AD6523"/>
      <c r="AE6523"/>
    </row>
    <row r="6524" spans="27:31" ht="14.4">
      <c r="AA6524"/>
      <c r="AB6524"/>
      <c r="AC6524"/>
      <c r="AD6524"/>
      <c r="AE6524"/>
    </row>
    <row r="6525" spans="27:31" ht="14.4">
      <c r="AA6525"/>
      <c r="AB6525"/>
      <c r="AC6525"/>
      <c r="AD6525"/>
      <c r="AE6525"/>
    </row>
    <row r="6526" spans="27:31" ht="14.4">
      <c r="AA6526"/>
      <c r="AB6526"/>
      <c r="AC6526"/>
      <c r="AD6526"/>
      <c r="AE6526"/>
    </row>
    <row r="6527" spans="27:31" ht="14.4">
      <c r="AA6527"/>
      <c r="AB6527"/>
      <c r="AC6527"/>
      <c r="AD6527"/>
      <c r="AE6527"/>
    </row>
    <row r="6528" spans="27:31" ht="14.4">
      <c r="AA6528"/>
      <c r="AB6528"/>
      <c r="AC6528"/>
      <c r="AD6528"/>
      <c r="AE6528"/>
    </row>
    <row r="6529" spans="27:31" ht="14.4">
      <c r="AA6529"/>
      <c r="AB6529"/>
      <c r="AC6529"/>
      <c r="AD6529"/>
      <c r="AE6529"/>
    </row>
    <row r="6530" spans="27:31" ht="14.4">
      <c r="AA6530"/>
      <c r="AB6530"/>
      <c r="AC6530"/>
      <c r="AD6530"/>
      <c r="AE6530"/>
    </row>
    <row r="6531" spans="27:31" ht="14.4">
      <c r="AA6531"/>
      <c r="AB6531"/>
      <c r="AC6531"/>
      <c r="AD6531"/>
      <c r="AE6531"/>
    </row>
    <row r="6532" spans="27:31" ht="14.4">
      <c r="AA6532"/>
      <c r="AB6532"/>
      <c r="AC6532"/>
      <c r="AD6532"/>
      <c r="AE6532"/>
    </row>
    <row r="6533" spans="27:31" ht="14.4">
      <c r="AA6533"/>
      <c r="AB6533"/>
      <c r="AC6533"/>
      <c r="AD6533"/>
      <c r="AE6533"/>
    </row>
    <row r="6534" spans="27:31" ht="14.4">
      <c r="AA6534"/>
      <c r="AB6534"/>
      <c r="AC6534"/>
      <c r="AD6534"/>
      <c r="AE6534"/>
    </row>
    <row r="6535" spans="27:31" ht="14.4">
      <c r="AA6535"/>
      <c r="AB6535"/>
      <c r="AC6535"/>
      <c r="AD6535"/>
      <c r="AE6535"/>
    </row>
    <row r="6536" spans="27:31" ht="14.4">
      <c r="AA6536"/>
      <c r="AB6536"/>
      <c r="AC6536"/>
      <c r="AD6536"/>
      <c r="AE6536"/>
    </row>
    <row r="6537" spans="27:31" ht="14.4">
      <c r="AA6537"/>
      <c r="AB6537"/>
      <c r="AC6537"/>
      <c r="AD6537"/>
      <c r="AE6537"/>
    </row>
    <row r="6538" spans="27:31" ht="14.4">
      <c r="AA6538"/>
      <c r="AB6538"/>
      <c r="AC6538"/>
      <c r="AD6538"/>
      <c r="AE6538"/>
    </row>
    <row r="6539" spans="27:31" ht="14.4">
      <c r="AA6539"/>
      <c r="AB6539"/>
      <c r="AC6539"/>
      <c r="AD6539"/>
      <c r="AE6539"/>
    </row>
    <row r="6540" spans="27:31" ht="14.4">
      <c r="AA6540"/>
      <c r="AB6540"/>
      <c r="AC6540"/>
      <c r="AD6540"/>
      <c r="AE6540"/>
    </row>
    <row r="6541" spans="27:31" ht="14.4">
      <c r="AA6541"/>
      <c r="AB6541"/>
      <c r="AC6541"/>
      <c r="AD6541"/>
      <c r="AE6541"/>
    </row>
    <row r="6542" spans="27:31" ht="14.4">
      <c r="AA6542"/>
      <c r="AB6542"/>
      <c r="AC6542"/>
      <c r="AD6542"/>
      <c r="AE6542"/>
    </row>
    <row r="6543" spans="27:31" ht="14.4">
      <c r="AA6543"/>
      <c r="AB6543"/>
      <c r="AC6543"/>
      <c r="AD6543"/>
      <c r="AE6543"/>
    </row>
    <row r="6544" spans="27:31" ht="14.4">
      <c r="AA6544"/>
      <c r="AB6544"/>
      <c r="AC6544"/>
      <c r="AD6544"/>
      <c r="AE6544"/>
    </row>
    <row r="6545" spans="27:31" ht="14.4">
      <c r="AA6545"/>
      <c r="AB6545"/>
      <c r="AC6545"/>
      <c r="AD6545"/>
      <c r="AE6545"/>
    </row>
    <row r="6546" spans="27:31" ht="14.4">
      <c r="AA6546"/>
      <c r="AB6546"/>
      <c r="AC6546"/>
      <c r="AD6546"/>
      <c r="AE6546"/>
    </row>
    <row r="6547" spans="27:31" ht="14.4">
      <c r="AA6547"/>
      <c r="AB6547"/>
      <c r="AC6547"/>
      <c r="AD6547"/>
      <c r="AE6547"/>
    </row>
    <row r="6548" spans="27:31" ht="14.4">
      <c r="AA6548"/>
      <c r="AB6548"/>
      <c r="AC6548"/>
      <c r="AD6548"/>
      <c r="AE6548"/>
    </row>
    <row r="6549" spans="27:31" ht="14.4">
      <c r="AA6549"/>
      <c r="AB6549"/>
      <c r="AC6549"/>
      <c r="AD6549"/>
      <c r="AE6549"/>
    </row>
    <row r="6550" spans="27:31" ht="14.4">
      <c r="AA6550"/>
      <c r="AB6550"/>
      <c r="AC6550"/>
      <c r="AD6550"/>
      <c r="AE6550"/>
    </row>
    <row r="6551" spans="27:31" ht="14.4">
      <c r="AA6551"/>
      <c r="AB6551"/>
      <c r="AC6551"/>
      <c r="AD6551"/>
      <c r="AE6551"/>
    </row>
    <row r="6552" spans="27:31" ht="14.4">
      <c r="AA6552"/>
      <c r="AB6552"/>
      <c r="AC6552"/>
      <c r="AD6552"/>
      <c r="AE6552"/>
    </row>
    <row r="6553" spans="27:31" ht="14.4">
      <c r="AA6553"/>
      <c r="AB6553"/>
      <c r="AC6553"/>
      <c r="AD6553"/>
      <c r="AE6553"/>
    </row>
    <row r="6554" spans="27:31" ht="14.4">
      <c r="AA6554"/>
      <c r="AB6554"/>
      <c r="AC6554"/>
      <c r="AD6554"/>
      <c r="AE6554"/>
    </row>
    <row r="6555" spans="27:31" ht="14.4">
      <c r="AA6555"/>
      <c r="AB6555"/>
      <c r="AC6555"/>
      <c r="AD6555"/>
      <c r="AE6555"/>
    </row>
    <row r="6556" spans="27:31" ht="14.4">
      <c r="AA6556"/>
      <c r="AB6556"/>
      <c r="AC6556"/>
      <c r="AD6556"/>
      <c r="AE6556"/>
    </row>
    <row r="6557" spans="27:31" ht="14.4">
      <c r="AA6557"/>
      <c r="AB6557"/>
      <c r="AC6557"/>
      <c r="AD6557"/>
      <c r="AE6557"/>
    </row>
    <row r="6558" spans="27:31" ht="14.4">
      <c r="AA6558"/>
      <c r="AB6558"/>
      <c r="AC6558"/>
      <c r="AD6558"/>
      <c r="AE6558"/>
    </row>
    <row r="6559" spans="27:31" ht="14.4">
      <c r="AA6559"/>
      <c r="AB6559"/>
      <c r="AC6559"/>
      <c r="AD6559"/>
      <c r="AE6559"/>
    </row>
    <row r="6560" spans="27:31" ht="14.4">
      <c r="AA6560"/>
      <c r="AB6560"/>
      <c r="AC6560"/>
      <c r="AD6560"/>
      <c r="AE6560"/>
    </row>
    <row r="6561" spans="27:31" ht="14.4">
      <c r="AA6561"/>
      <c r="AB6561"/>
      <c r="AC6561"/>
      <c r="AD6561"/>
      <c r="AE6561"/>
    </row>
    <row r="6562" spans="27:31" ht="14.4">
      <c r="AA6562"/>
      <c r="AB6562"/>
      <c r="AC6562"/>
      <c r="AD6562"/>
      <c r="AE6562"/>
    </row>
    <row r="6563" spans="27:31" ht="14.4">
      <c r="AA6563"/>
      <c r="AB6563"/>
      <c r="AC6563"/>
      <c r="AD6563"/>
      <c r="AE6563"/>
    </row>
    <row r="6564" spans="27:31" ht="14.4">
      <c r="AA6564"/>
      <c r="AB6564"/>
      <c r="AC6564"/>
      <c r="AD6564"/>
      <c r="AE6564"/>
    </row>
    <row r="6565" spans="27:31" ht="14.4">
      <c r="AA6565"/>
      <c r="AB6565"/>
      <c r="AC6565"/>
      <c r="AD6565"/>
      <c r="AE6565"/>
    </row>
    <row r="6566" spans="27:31" ht="14.4">
      <c r="AA6566"/>
      <c r="AB6566"/>
      <c r="AC6566"/>
      <c r="AD6566"/>
      <c r="AE6566"/>
    </row>
    <row r="6567" spans="27:31" ht="14.4">
      <c r="AA6567"/>
      <c r="AB6567"/>
      <c r="AC6567"/>
      <c r="AD6567"/>
      <c r="AE6567"/>
    </row>
    <row r="6568" spans="27:31" ht="14.4">
      <c r="AA6568"/>
      <c r="AB6568"/>
      <c r="AC6568"/>
      <c r="AD6568"/>
      <c r="AE6568"/>
    </row>
    <row r="6569" spans="27:31" ht="14.4">
      <c r="AA6569"/>
      <c r="AB6569"/>
      <c r="AC6569"/>
      <c r="AD6569"/>
      <c r="AE6569"/>
    </row>
    <row r="6570" spans="27:31" ht="14.4">
      <c r="AA6570"/>
      <c r="AB6570"/>
      <c r="AC6570"/>
      <c r="AD6570"/>
      <c r="AE6570"/>
    </row>
    <row r="6571" spans="27:31" ht="14.4">
      <c r="AA6571"/>
      <c r="AB6571"/>
      <c r="AC6571"/>
      <c r="AD6571"/>
      <c r="AE6571"/>
    </row>
    <row r="6572" spans="27:31" ht="14.4">
      <c r="AA6572"/>
      <c r="AB6572"/>
      <c r="AC6572"/>
      <c r="AD6572"/>
      <c r="AE6572"/>
    </row>
    <row r="6573" spans="27:31" ht="14.4">
      <c r="AA6573"/>
      <c r="AB6573"/>
      <c r="AC6573"/>
      <c r="AD6573"/>
      <c r="AE6573"/>
    </row>
    <row r="6574" spans="27:31" ht="14.4">
      <c r="AA6574"/>
      <c r="AB6574"/>
      <c r="AC6574"/>
      <c r="AD6574"/>
      <c r="AE6574"/>
    </row>
    <row r="6575" spans="27:31" ht="14.4">
      <c r="AA6575"/>
      <c r="AB6575"/>
      <c r="AC6575"/>
      <c r="AD6575"/>
      <c r="AE6575"/>
    </row>
    <row r="6576" spans="27:31" ht="14.4">
      <c r="AA6576"/>
      <c r="AB6576"/>
      <c r="AC6576"/>
      <c r="AD6576"/>
      <c r="AE6576"/>
    </row>
    <row r="6577" spans="27:31" ht="14.4">
      <c r="AA6577"/>
      <c r="AB6577"/>
      <c r="AC6577"/>
      <c r="AD6577"/>
      <c r="AE6577"/>
    </row>
    <row r="6578" spans="27:31" ht="14.4">
      <c r="AA6578"/>
      <c r="AB6578"/>
      <c r="AC6578"/>
      <c r="AD6578"/>
      <c r="AE6578"/>
    </row>
    <row r="6579" spans="27:31" ht="14.4">
      <c r="AA6579"/>
      <c r="AB6579"/>
      <c r="AC6579"/>
      <c r="AD6579"/>
      <c r="AE6579"/>
    </row>
    <row r="6580" spans="27:31" ht="14.4">
      <c r="AA6580"/>
      <c r="AB6580"/>
      <c r="AC6580"/>
      <c r="AD6580"/>
      <c r="AE6580"/>
    </row>
    <row r="6581" spans="27:31" ht="14.4">
      <c r="AA6581"/>
      <c r="AB6581"/>
      <c r="AC6581"/>
      <c r="AD6581"/>
      <c r="AE6581"/>
    </row>
    <row r="6582" spans="27:31" ht="14.4">
      <c r="AA6582"/>
      <c r="AB6582"/>
      <c r="AC6582"/>
      <c r="AD6582"/>
      <c r="AE6582"/>
    </row>
    <row r="6583" spans="27:31" ht="14.4">
      <c r="AA6583"/>
      <c r="AB6583"/>
      <c r="AC6583"/>
      <c r="AD6583"/>
      <c r="AE6583"/>
    </row>
    <row r="6584" spans="27:31" ht="14.4">
      <c r="AA6584"/>
      <c r="AB6584"/>
      <c r="AC6584"/>
      <c r="AD6584"/>
      <c r="AE6584"/>
    </row>
    <row r="6585" spans="27:31" ht="14.4">
      <c r="AA6585"/>
      <c r="AB6585"/>
      <c r="AC6585"/>
      <c r="AD6585"/>
      <c r="AE6585"/>
    </row>
    <row r="6586" spans="27:31" ht="14.4">
      <c r="AA6586"/>
      <c r="AB6586"/>
      <c r="AC6586"/>
      <c r="AD6586"/>
      <c r="AE6586"/>
    </row>
    <row r="6587" spans="27:31" ht="14.4">
      <c r="AA6587"/>
      <c r="AB6587"/>
      <c r="AC6587"/>
      <c r="AD6587"/>
      <c r="AE6587"/>
    </row>
    <row r="6588" spans="27:31" ht="14.4">
      <c r="AA6588"/>
      <c r="AB6588"/>
      <c r="AC6588"/>
      <c r="AD6588"/>
      <c r="AE6588"/>
    </row>
    <row r="6589" spans="27:31" ht="14.4">
      <c r="AA6589"/>
      <c r="AB6589"/>
      <c r="AC6589"/>
      <c r="AD6589"/>
      <c r="AE6589"/>
    </row>
    <row r="6590" spans="27:31" ht="14.4">
      <c r="AA6590"/>
      <c r="AB6590"/>
      <c r="AC6590"/>
      <c r="AD6590"/>
      <c r="AE6590"/>
    </row>
    <row r="6591" spans="27:31" ht="14.4">
      <c r="AA6591"/>
      <c r="AB6591"/>
      <c r="AC6591"/>
      <c r="AD6591"/>
      <c r="AE6591"/>
    </row>
    <row r="6592" spans="27:31" ht="14.4">
      <c r="AA6592"/>
      <c r="AB6592"/>
      <c r="AC6592"/>
      <c r="AD6592"/>
      <c r="AE6592"/>
    </row>
    <row r="6593" spans="27:31" ht="14.4">
      <c r="AA6593"/>
      <c r="AB6593"/>
      <c r="AC6593"/>
      <c r="AD6593"/>
      <c r="AE6593"/>
    </row>
    <row r="6594" spans="27:31" ht="14.4">
      <c r="AA6594"/>
      <c r="AB6594"/>
      <c r="AC6594"/>
      <c r="AD6594"/>
      <c r="AE6594"/>
    </row>
    <row r="6595" spans="27:31" ht="14.4">
      <c r="AA6595"/>
      <c r="AB6595"/>
      <c r="AC6595"/>
      <c r="AD6595"/>
      <c r="AE6595"/>
    </row>
    <row r="6596" spans="27:31" ht="14.4">
      <c r="AA6596"/>
      <c r="AB6596"/>
      <c r="AC6596"/>
      <c r="AD6596"/>
      <c r="AE6596"/>
    </row>
    <row r="6597" spans="27:31" ht="14.4">
      <c r="AA6597"/>
      <c r="AB6597"/>
      <c r="AC6597"/>
      <c r="AD6597"/>
      <c r="AE6597"/>
    </row>
    <row r="6598" spans="27:31" ht="14.4">
      <c r="AA6598"/>
      <c r="AB6598"/>
      <c r="AC6598"/>
      <c r="AD6598"/>
      <c r="AE6598"/>
    </row>
    <row r="6599" spans="27:31" ht="14.4">
      <c r="AA6599"/>
      <c r="AB6599"/>
      <c r="AC6599"/>
      <c r="AD6599"/>
      <c r="AE6599"/>
    </row>
    <row r="6600" spans="27:31" ht="14.4">
      <c r="AA6600"/>
      <c r="AB6600"/>
      <c r="AC6600"/>
      <c r="AD6600"/>
      <c r="AE6600"/>
    </row>
    <row r="6601" spans="27:31" ht="14.4">
      <c r="AA6601"/>
      <c r="AB6601"/>
      <c r="AC6601"/>
      <c r="AD6601"/>
      <c r="AE6601"/>
    </row>
    <row r="6602" spans="27:31" ht="14.4">
      <c r="AA6602"/>
      <c r="AB6602"/>
      <c r="AC6602"/>
      <c r="AD6602"/>
      <c r="AE6602"/>
    </row>
    <row r="6603" spans="27:31" ht="14.4">
      <c r="AA6603"/>
      <c r="AB6603"/>
      <c r="AC6603"/>
      <c r="AD6603"/>
      <c r="AE6603"/>
    </row>
    <row r="6604" spans="27:31" ht="14.4">
      <c r="AA6604"/>
      <c r="AB6604"/>
      <c r="AC6604"/>
      <c r="AD6604"/>
      <c r="AE6604"/>
    </row>
    <row r="6605" spans="27:31" ht="14.4">
      <c r="AA6605"/>
      <c r="AB6605"/>
      <c r="AC6605"/>
      <c r="AD6605"/>
      <c r="AE6605"/>
    </row>
    <row r="6606" spans="27:31" ht="14.4">
      <c r="AA6606"/>
      <c r="AB6606"/>
      <c r="AC6606"/>
      <c r="AD6606"/>
      <c r="AE6606"/>
    </row>
    <row r="6607" spans="27:31" ht="14.4">
      <c r="AA6607"/>
      <c r="AB6607"/>
      <c r="AC6607"/>
      <c r="AD6607"/>
      <c r="AE6607"/>
    </row>
    <row r="6608" spans="27:31" ht="14.4">
      <c r="AA6608"/>
      <c r="AB6608"/>
      <c r="AC6608"/>
      <c r="AD6608"/>
      <c r="AE6608"/>
    </row>
    <row r="6609" spans="27:31" ht="14.4">
      <c r="AA6609"/>
      <c r="AB6609"/>
      <c r="AC6609"/>
      <c r="AD6609"/>
      <c r="AE6609"/>
    </row>
    <row r="6610" spans="27:31" ht="14.4">
      <c r="AA6610"/>
      <c r="AB6610"/>
      <c r="AC6610"/>
      <c r="AD6610"/>
      <c r="AE6610"/>
    </row>
    <row r="6611" spans="27:31" ht="14.4">
      <c r="AA6611"/>
      <c r="AB6611"/>
      <c r="AC6611"/>
      <c r="AD6611"/>
      <c r="AE6611"/>
    </row>
    <row r="6612" spans="27:31" ht="14.4">
      <c r="AA6612"/>
      <c r="AB6612"/>
      <c r="AC6612"/>
      <c r="AD6612"/>
      <c r="AE6612"/>
    </row>
    <row r="6613" spans="27:31" ht="14.4">
      <c r="AA6613"/>
      <c r="AB6613"/>
      <c r="AC6613"/>
      <c r="AD6613"/>
      <c r="AE6613"/>
    </row>
    <row r="6614" spans="27:31" ht="14.4">
      <c r="AA6614"/>
      <c r="AB6614"/>
      <c r="AC6614"/>
      <c r="AD6614"/>
      <c r="AE6614"/>
    </row>
    <row r="6615" spans="27:31" ht="14.4">
      <c r="AA6615"/>
      <c r="AB6615"/>
      <c r="AC6615"/>
      <c r="AD6615"/>
      <c r="AE6615"/>
    </row>
    <row r="6616" spans="27:31" ht="14.4">
      <c r="AA6616"/>
      <c r="AB6616"/>
      <c r="AC6616"/>
      <c r="AD6616"/>
      <c r="AE6616"/>
    </row>
    <row r="6617" spans="27:31" ht="14.4">
      <c r="AA6617"/>
      <c r="AB6617"/>
      <c r="AC6617"/>
      <c r="AD6617"/>
      <c r="AE6617"/>
    </row>
    <row r="6618" spans="27:31" ht="14.4">
      <c r="AA6618"/>
      <c r="AB6618"/>
      <c r="AC6618"/>
      <c r="AD6618"/>
      <c r="AE6618"/>
    </row>
    <row r="6619" spans="27:31" ht="14.4">
      <c r="AA6619"/>
      <c r="AB6619"/>
      <c r="AC6619"/>
      <c r="AD6619"/>
      <c r="AE6619"/>
    </row>
    <row r="6620" spans="27:31" ht="14.4">
      <c r="AA6620"/>
      <c r="AB6620"/>
      <c r="AC6620"/>
      <c r="AD6620"/>
      <c r="AE6620"/>
    </row>
    <row r="6621" spans="27:31" ht="14.4">
      <c r="AA6621"/>
      <c r="AB6621"/>
      <c r="AC6621"/>
      <c r="AD6621"/>
      <c r="AE6621"/>
    </row>
    <row r="6622" spans="27:31" ht="14.4">
      <c r="AA6622"/>
      <c r="AB6622"/>
      <c r="AC6622"/>
      <c r="AD6622"/>
      <c r="AE6622"/>
    </row>
    <row r="6623" spans="27:31" ht="14.4">
      <c r="AA6623"/>
      <c r="AB6623"/>
      <c r="AC6623"/>
      <c r="AD6623"/>
      <c r="AE6623"/>
    </row>
    <row r="6624" spans="27:31" ht="14.4">
      <c r="AA6624"/>
      <c r="AB6624"/>
      <c r="AC6624"/>
      <c r="AD6624"/>
      <c r="AE6624"/>
    </row>
    <row r="6625" spans="27:31" ht="14.4">
      <c r="AA6625"/>
      <c r="AB6625"/>
      <c r="AC6625"/>
      <c r="AD6625"/>
      <c r="AE6625"/>
    </row>
    <row r="6626" spans="27:31" ht="14.4">
      <c r="AA6626"/>
      <c r="AB6626"/>
      <c r="AC6626"/>
      <c r="AD6626"/>
      <c r="AE6626"/>
    </row>
    <row r="6627" spans="27:31" ht="14.4">
      <c r="AA6627"/>
      <c r="AB6627"/>
      <c r="AC6627"/>
      <c r="AD6627"/>
      <c r="AE6627"/>
    </row>
    <row r="6628" spans="27:31" ht="14.4">
      <c r="AA6628"/>
      <c r="AB6628"/>
      <c r="AC6628"/>
      <c r="AD6628"/>
      <c r="AE6628"/>
    </row>
    <row r="6629" spans="27:31" ht="14.4">
      <c r="AA6629"/>
      <c r="AB6629"/>
      <c r="AC6629"/>
      <c r="AD6629"/>
      <c r="AE6629"/>
    </row>
    <row r="6630" spans="27:31" ht="14.4">
      <c r="AA6630"/>
      <c r="AB6630"/>
      <c r="AC6630"/>
      <c r="AD6630"/>
      <c r="AE6630"/>
    </row>
    <row r="6631" spans="27:31" ht="14.4">
      <c r="AA6631"/>
      <c r="AB6631"/>
      <c r="AC6631"/>
      <c r="AD6631"/>
      <c r="AE6631"/>
    </row>
    <row r="6632" spans="27:31" ht="14.4">
      <c r="AA6632"/>
      <c r="AB6632"/>
      <c r="AC6632"/>
      <c r="AD6632"/>
      <c r="AE6632"/>
    </row>
    <row r="6633" spans="27:31" ht="14.4">
      <c r="AA6633"/>
      <c r="AB6633"/>
      <c r="AC6633"/>
      <c r="AD6633"/>
      <c r="AE6633"/>
    </row>
    <row r="6634" spans="27:31" ht="14.4">
      <c r="AA6634"/>
      <c r="AB6634"/>
      <c r="AC6634"/>
      <c r="AD6634"/>
      <c r="AE6634"/>
    </row>
    <row r="6635" spans="27:31" ht="14.4">
      <c r="AA6635"/>
      <c r="AB6635"/>
      <c r="AC6635"/>
      <c r="AD6635"/>
      <c r="AE6635"/>
    </row>
    <row r="6636" spans="27:31" ht="14.4">
      <c r="AA6636"/>
      <c r="AB6636"/>
      <c r="AC6636"/>
      <c r="AD6636"/>
      <c r="AE6636"/>
    </row>
    <row r="6637" spans="27:31" ht="14.4">
      <c r="AA6637"/>
      <c r="AB6637"/>
      <c r="AC6637"/>
      <c r="AD6637"/>
      <c r="AE6637"/>
    </row>
    <row r="6638" spans="27:31" ht="14.4">
      <c r="AA6638"/>
      <c r="AB6638"/>
      <c r="AC6638"/>
      <c r="AD6638"/>
      <c r="AE6638"/>
    </row>
    <row r="6639" spans="27:31" ht="14.4">
      <c r="AA6639"/>
      <c r="AB6639"/>
      <c r="AC6639"/>
      <c r="AD6639"/>
      <c r="AE6639"/>
    </row>
    <row r="6640" spans="27:31" ht="14.4">
      <c r="AA6640"/>
      <c r="AB6640"/>
      <c r="AC6640"/>
      <c r="AD6640"/>
      <c r="AE6640"/>
    </row>
    <row r="6641" spans="27:31" ht="14.4">
      <c r="AA6641"/>
      <c r="AB6641"/>
      <c r="AC6641"/>
      <c r="AD6641"/>
      <c r="AE6641"/>
    </row>
    <row r="6642" spans="27:31" ht="14.4">
      <c r="AA6642"/>
      <c r="AB6642"/>
      <c r="AC6642"/>
      <c r="AD6642"/>
      <c r="AE6642"/>
    </row>
    <row r="6643" spans="27:31" ht="14.4">
      <c r="AA6643"/>
      <c r="AB6643"/>
      <c r="AC6643"/>
      <c r="AD6643"/>
      <c r="AE6643"/>
    </row>
    <row r="6644" spans="27:31" ht="14.4">
      <c r="AA6644"/>
      <c r="AB6644"/>
      <c r="AC6644"/>
      <c r="AD6644"/>
      <c r="AE6644"/>
    </row>
    <row r="6645" spans="27:31" ht="14.4">
      <c r="AA6645"/>
      <c r="AB6645"/>
      <c r="AC6645"/>
      <c r="AD6645"/>
      <c r="AE6645"/>
    </row>
    <row r="6646" spans="27:31" ht="14.4">
      <c r="AA6646"/>
      <c r="AB6646"/>
      <c r="AC6646"/>
      <c r="AD6646"/>
      <c r="AE6646"/>
    </row>
    <row r="6647" spans="27:31" ht="14.4">
      <c r="AA6647"/>
      <c r="AB6647"/>
      <c r="AC6647"/>
      <c r="AD6647"/>
      <c r="AE6647"/>
    </row>
    <row r="6648" spans="27:31" ht="14.4">
      <c r="AA6648"/>
      <c r="AB6648"/>
      <c r="AC6648"/>
      <c r="AD6648"/>
      <c r="AE6648"/>
    </row>
    <row r="6649" spans="27:31" ht="14.4">
      <c r="AA6649"/>
      <c r="AB6649"/>
      <c r="AC6649"/>
      <c r="AD6649"/>
      <c r="AE6649"/>
    </row>
    <row r="6650" spans="27:31" ht="14.4">
      <c r="AA6650"/>
      <c r="AB6650"/>
      <c r="AC6650"/>
      <c r="AD6650"/>
      <c r="AE6650"/>
    </row>
    <row r="6651" spans="27:31" ht="14.4">
      <c r="AA6651"/>
      <c r="AB6651"/>
      <c r="AC6651"/>
      <c r="AD6651"/>
      <c r="AE6651"/>
    </row>
    <row r="6652" spans="27:31" ht="14.4">
      <c r="AA6652"/>
      <c r="AB6652"/>
      <c r="AC6652"/>
      <c r="AD6652"/>
      <c r="AE6652"/>
    </row>
    <row r="6653" spans="27:31" ht="14.4">
      <c r="AA6653"/>
      <c r="AB6653"/>
      <c r="AC6653"/>
      <c r="AD6653"/>
      <c r="AE6653"/>
    </row>
    <row r="6654" spans="27:31" ht="14.4">
      <c r="AA6654"/>
      <c r="AB6654"/>
      <c r="AC6654"/>
      <c r="AD6654"/>
      <c r="AE6654"/>
    </row>
    <row r="6655" spans="27:31" ht="14.4">
      <c r="AA6655"/>
      <c r="AB6655"/>
      <c r="AC6655"/>
      <c r="AD6655"/>
      <c r="AE6655"/>
    </row>
    <row r="6656" spans="27:31" ht="14.4">
      <c r="AA6656"/>
      <c r="AB6656"/>
      <c r="AC6656"/>
      <c r="AD6656"/>
      <c r="AE6656"/>
    </row>
    <row r="6657" spans="27:31" ht="14.4">
      <c r="AA6657"/>
      <c r="AB6657"/>
      <c r="AC6657"/>
      <c r="AD6657"/>
      <c r="AE6657"/>
    </row>
    <row r="6658" spans="27:31" ht="14.4">
      <c r="AA6658"/>
      <c r="AB6658"/>
      <c r="AC6658"/>
      <c r="AD6658"/>
      <c r="AE6658"/>
    </row>
    <row r="6659" spans="27:31" ht="14.4">
      <c r="AA6659"/>
      <c r="AB6659"/>
      <c r="AC6659"/>
      <c r="AD6659"/>
      <c r="AE6659"/>
    </row>
    <row r="6660" spans="27:31" ht="14.4">
      <c r="AA6660"/>
      <c r="AB6660"/>
      <c r="AC6660"/>
      <c r="AD6660"/>
      <c r="AE6660"/>
    </row>
    <row r="6661" spans="27:31" ht="14.4">
      <c r="AA6661"/>
      <c r="AB6661"/>
      <c r="AC6661"/>
      <c r="AD6661"/>
      <c r="AE6661"/>
    </row>
    <row r="6662" spans="27:31" ht="14.4">
      <c r="AA6662"/>
      <c r="AB6662"/>
      <c r="AC6662"/>
      <c r="AD6662"/>
      <c r="AE6662"/>
    </row>
    <row r="6663" spans="27:31" ht="14.4">
      <c r="AA6663"/>
      <c r="AB6663"/>
      <c r="AC6663"/>
      <c r="AD6663"/>
      <c r="AE6663"/>
    </row>
    <row r="6664" spans="27:31" ht="14.4">
      <c r="AA6664"/>
      <c r="AB6664"/>
      <c r="AC6664"/>
      <c r="AD6664"/>
      <c r="AE6664"/>
    </row>
    <row r="6665" spans="27:31" ht="14.4">
      <c r="AA6665"/>
      <c r="AB6665"/>
      <c r="AC6665"/>
      <c r="AD6665"/>
      <c r="AE6665"/>
    </row>
    <row r="6666" spans="27:31" ht="14.4">
      <c r="AA6666"/>
      <c r="AB6666"/>
      <c r="AC6666"/>
      <c r="AD6666"/>
      <c r="AE6666"/>
    </row>
    <row r="6667" spans="27:31" ht="14.4">
      <c r="AA6667"/>
      <c r="AB6667"/>
      <c r="AC6667"/>
      <c r="AD6667"/>
      <c r="AE6667"/>
    </row>
    <row r="6668" spans="27:31" ht="14.4">
      <c r="AA6668"/>
      <c r="AB6668"/>
      <c r="AC6668"/>
      <c r="AD6668"/>
      <c r="AE6668"/>
    </row>
    <row r="6669" spans="27:31" ht="14.4">
      <c r="AA6669"/>
      <c r="AB6669"/>
      <c r="AC6669"/>
      <c r="AD6669"/>
      <c r="AE6669"/>
    </row>
    <row r="6670" spans="27:31" ht="14.4">
      <c r="AA6670"/>
      <c r="AB6670"/>
      <c r="AC6670"/>
      <c r="AD6670"/>
      <c r="AE6670"/>
    </row>
    <row r="6671" spans="27:31" ht="14.4">
      <c r="AA6671"/>
      <c r="AB6671"/>
      <c r="AC6671"/>
      <c r="AD6671"/>
      <c r="AE6671"/>
    </row>
    <row r="6672" spans="27:31" ht="14.4">
      <c r="AA6672"/>
      <c r="AB6672"/>
      <c r="AC6672"/>
      <c r="AD6672"/>
      <c r="AE6672"/>
    </row>
    <row r="6673" spans="27:31" ht="14.4">
      <c r="AA6673"/>
      <c r="AB6673"/>
      <c r="AC6673"/>
      <c r="AD6673"/>
      <c r="AE6673"/>
    </row>
    <row r="6674" spans="27:31" ht="14.4">
      <c r="AA6674"/>
      <c r="AB6674"/>
      <c r="AC6674"/>
      <c r="AD6674"/>
      <c r="AE6674"/>
    </row>
    <row r="6675" spans="27:31" ht="14.4">
      <c r="AA6675"/>
      <c r="AB6675"/>
      <c r="AC6675"/>
      <c r="AD6675"/>
      <c r="AE6675"/>
    </row>
    <row r="6676" spans="27:31" ht="14.4">
      <c r="AA6676"/>
      <c r="AB6676"/>
      <c r="AC6676"/>
      <c r="AD6676"/>
      <c r="AE6676"/>
    </row>
    <row r="6677" spans="27:31" ht="14.4">
      <c r="AA6677"/>
      <c r="AB6677"/>
      <c r="AC6677"/>
      <c r="AD6677"/>
      <c r="AE6677"/>
    </row>
    <row r="6678" spans="27:31" ht="14.4">
      <c r="AA6678"/>
      <c r="AB6678"/>
      <c r="AC6678"/>
      <c r="AD6678"/>
      <c r="AE6678"/>
    </row>
    <row r="6679" spans="27:31" ht="14.4">
      <c r="AA6679"/>
      <c r="AB6679"/>
      <c r="AC6679"/>
      <c r="AD6679"/>
      <c r="AE6679"/>
    </row>
    <row r="6680" spans="27:31" ht="14.4">
      <c r="AA6680"/>
      <c r="AB6680"/>
      <c r="AC6680"/>
      <c r="AD6680"/>
      <c r="AE6680"/>
    </row>
    <row r="6681" spans="27:31" ht="14.4">
      <c r="AA6681"/>
      <c r="AB6681"/>
      <c r="AC6681"/>
      <c r="AD6681"/>
      <c r="AE6681"/>
    </row>
    <row r="6682" spans="27:31" ht="14.4">
      <c r="AA6682"/>
      <c r="AB6682"/>
      <c r="AC6682"/>
      <c r="AD6682"/>
      <c r="AE6682"/>
    </row>
    <row r="6683" spans="27:31" ht="14.4">
      <c r="AA6683"/>
      <c r="AB6683"/>
      <c r="AC6683"/>
      <c r="AD6683"/>
      <c r="AE6683"/>
    </row>
    <row r="6684" spans="27:31" ht="14.4">
      <c r="AA6684"/>
      <c r="AB6684"/>
      <c r="AC6684"/>
      <c r="AD6684"/>
      <c r="AE6684"/>
    </row>
    <row r="6685" spans="27:31" ht="14.4">
      <c r="AA6685"/>
      <c r="AB6685"/>
      <c r="AC6685"/>
      <c r="AD6685"/>
      <c r="AE6685"/>
    </row>
    <row r="6686" spans="27:31" ht="14.4">
      <c r="AA6686"/>
      <c r="AB6686"/>
      <c r="AC6686"/>
      <c r="AD6686"/>
      <c r="AE6686"/>
    </row>
    <row r="6687" spans="27:31" ht="14.4">
      <c r="AA6687"/>
      <c r="AB6687"/>
      <c r="AC6687"/>
      <c r="AD6687"/>
      <c r="AE6687"/>
    </row>
    <row r="6688" spans="27:31" ht="14.4">
      <c r="AA6688"/>
      <c r="AB6688"/>
      <c r="AC6688"/>
      <c r="AD6688"/>
      <c r="AE6688"/>
    </row>
    <row r="6689" spans="27:31" ht="14.4">
      <c r="AA6689"/>
      <c r="AB6689"/>
      <c r="AC6689"/>
      <c r="AD6689"/>
      <c r="AE6689"/>
    </row>
    <row r="6690" spans="27:31" ht="14.4">
      <c r="AA6690"/>
      <c r="AB6690"/>
      <c r="AC6690"/>
      <c r="AD6690"/>
      <c r="AE6690"/>
    </row>
    <row r="6691" spans="27:31" ht="14.4">
      <c r="AA6691"/>
      <c r="AB6691"/>
      <c r="AC6691"/>
      <c r="AD6691"/>
      <c r="AE6691"/>
    </row>
    <row r="6692" spans="27:31" ht="14.4">
      <c r="AA6692"/>
      <c r="AB6692"/>
      <c r="AC6692"/>
      <c r="AD6692"/>
      <c r="AE6692"/>
    </row>
    <row r="6693" spans="27:31" ht="14.4">
      <c r="AA6693"/>
      <c r="AB6693"/>
      <c r="AC6693"/>
      <c r="AD6693"/>
      <c r="AE6693"/>
    </row>
    <row r="6694" spans="27:31" ht="14.4">
      <c r="AA6694"/>
      <c r="AB6694"/>
      <c r="AC6694"/>
      <c r="AD6694"/>
      <c r="AE6694"/>
    </row>
    <row r="6695" spans="27:31" ht="14.4">
      <c r="AA6695"/>
      <c r="AB6695"/>
      <c r="AC6695"/>
      <c r="AD6695"/>
      <c r="AE6695"/>
    </row>
    <row r="6696" spans="27:31" ht="14.4">
      <c r="AA6696"/>
      <c r="AB6696"/>
      <c r="AC6696"/>
      <c r="AD6696"/>
      <c r="AE6696"/>
    </row>
    <row r="6697" spans="27:31" ht="14.4">
      <c r="AA6697"/>
      <c r="AB6697"/>
      <c r="AC6697"/>
      <c r="AD6697"/>
      <c r="AE6697"/>
    </row>
    <row r="6698" spans="27:31" ht="14.4">
      <c r="AA6698"/>
      <c r="AB6698"/>
      <c r="AC6698"/>
      <c r="AD6698"/>
      <c r="AE6698"/>
    </row>
    <row r="6699" spans="27:31" ht="14.4">
      <c r="AA6699"/>
      <c r="AB6699"/>
      <c r="AC6699"/>
      <c r="AD6699"/>
      <c r="AE6699"/>
    </row>
    <row r="6700" spans="27:31" ht="14.4">
      <c r="AA6700"/>
      <c r="AB6700"/>
      <c r="AC6700"/>
      <c r="AD6700"/>
      <c r="AE6700"/>
    </row>
    <row r="6701" spans="27:31" ht="14.4">
      <c r="AA6701"/>
      <c r="AB6701"/>
      <c r="AC6701"/>
      <c r="AD6701"/>
      <c r="AE6701"/>
    </row>
    <row r="6702" spans="27:31" ht="14.4">
      <c r="AA6702"/>
      <c r="AB6702"/>
      <c r="AC6702"/>
      <c r="AD6702"/>
      <c r="AE6702"/>
    </row>
    <row r="6703" spans="27:31" ht="14.4">
      <c r="AA6703"/>
      <c r="AB6703"/>
      <c r="AC6703"/>
      <c r="AD6703"/>
      <c r="AE6703"/>
    </row>
    <row r="6704" spans="27:31" ht="14.4">
      <c r="AA6704"/>
      <c r="AB6704"/>
      <c r="AC6704"/>
      <c r="AD6704"/>
      <c r="AE6704"/>
    </row>
    <row r="6705" spans="27:31" ht="14.4">
      <c r="AA6705"/>
      <c r="AB6705"/>
      <c r="AC6705"/>
      <c r="AD6705"/>
      <c r="AE6705"/>
    </row>
    <row r="6706" spans="27:31" ht="14.4">
      <c r="AA6706"/>
      <c r="AB6706"/>
      <c r="AC6706"/>
      <c r="AD6706"/>
      <c r="AE6706"/>
    </row>
    <row r="6707" spans="27:31" ht="14.4">
      <c r="AA6707"/>
      <c r="AB6707"/>
      <c r="AC6707"/>
      <c r="AD6707"/>
      <c r="AE6707"/>
    </row>
    <row r="6708" spans="27:31" ht="14.4">
      <c r="AA6708"/>
      <c r="AB6708"/>
      <c r="AC6708"/>
      <c r="AD6708"/>
      <c r="AE6708"/>
    </row>
    <row r="6709" spans="27:31" ht="14.4">
      <c r="AA6709"/>
      <c r="AB6709"/>
      <c r="AC6709"/>
      <c r="AD6709"/>
      <c r="AE6709"/>
    </row>
    <row r="6710" spans="27:31" ht="14.4">
      <c r="AA6710"/>
      <c r="AB6710"/>
      <c r="AC6710"/>
      <c r="AD6710"/>
      <c r="AE6710"/>
    </row>
    <row r="6711" spans="27:31" ht="14.4">
      <c r="AA6711"/>
      <c r="AB6711"/>
      <c r="AC6711"/>
      <c r="AD6711"/>
      <c r="AE6711"/>
    </row>
    <row r="6712" spans="27:31" ht="14.4">
      <c r="AA6712"/>
      <c r="AB6712"/>
      <c r="AC6712"/>
      <c r="AD6712"/>
      <c r="AE6712"/>
    </row>
    <row r="6713" spans="27:31" ht="14.4">
      <c r="AA6713"/>
      <c r="AB6713"/>
      <c r="AC6713"/>
      <c r="AD6713"/>
      <c r="AE6713"/>
    </row>
    <row r="6714" spans="27:31" ht="14.4">
      <c r="AA6714"/>
      <c r="AB6714"/>
      <c r="AC6714"/>
      <c r="AD6714"/>
      <c r="AE6714"/>
    </row>
    <row r="6715" spans="27:31" ht="14.4">
      <c r="AA6715"/>
      <c r="AB6715"/>
      <c r="AC6715"/>
      <c r="AD6715"/>
      <c r="AE6715"/>
    </row>
    <row r="6716" spans="27:31" ht="14.4">
      <c r="AA6716"/>
      <c r="AB6716"/>
      <c r="AC6716"/>
      <c r="AD6716"/>
      <c r="AE6716"/>
    </row>
    <row r="6717" spans="27:31" ht="14.4">
      <c r="AA6717"/>
      <c r="AB6717"/>
      <c r="AC6717"/>
      <c r="AD6717"/>
      <c r="AE6717"/>
    </row>
    <row r="6718" spans="27:31" ht="14.4">
      <c r="AA6718"/>
      <c r="AB6718"/>
      <c r="AC6718"/>
      <c r="AD6718"/>
      <c r="AE6718"/>
    </row>
    <row r="6719" spans="27:31" ht="14.4">
      <c r="AA6719"/>
      <c r="AB6719"/>
      <c r="AC6719"/>
      <c r="AD6719"/>
      <c r="AE6719"/>
    </row>
    <row r="6720" spans="27:31" ht="14.4">
      <c r="AA6720"/>
      <c r="AB6720"/>
      <c r="AC6720"/>
      <c r="AD6720"/>
      <c r="AE6720"/>
    </row>
    <row r="6721" spans="27:31" ht="14.4">
      <c r="AA6721"/>
      <c r="AB6721"/>
      <c r="AC6721"/>
      <c r="AD6721"/>
      <c r="AE6721"/>
    </row>
    <row r="6722" spans="27:31" ht="14.4">
      <c r="AA6722"/>
      <c r="AB6722"/>
      <c r="AC6722"/>
      <c r="AD6722"/>
      <c r="AE6722"/>
    </row>
    <row r="6723" spans="27:31" ht="14.4">
      <c r="AA6723"/>
      <c r="AB6723"/>
      <c r="AC6723"/>
      <c r="AD6723"/>
      <c r="AE6723"/>
    </row>
    <row r="6724" spans="27:31" ht="14.4">
      <c r="AA6724"/>
      <c r="AB6724"/>
      <c r="AC6724"/>
      <c r="AD6724"/>
      <c r="AE6724"/>
    </row>
    <row r="6725" spans="27:31" ht="14.4">
      <c r="AA6725"/>
      <c r="AB6725"/>
      <c r="AC6725"/>
      <c r="AD6725"/>
      <c r="AE6725"/>
    </row>
    <row r="6726" spans="27:31" ht="14.4">
      <c r="AA6726"/>
      <c r="AB6726"/>
      <c r="AC6726"/>
      <c r="AD6726"/>
      <c r="AE6726"/>
    </row>
    <row r="6727" spans="27:31" ht="14.4">
      <c r="AA6727"/>
      <c r="AB6727"/>
      <c r="AC6727"/>
      <c r="AD6727"/>
      <c r="AE6727"/>
    </row>
    <row r="6728" spans="27:31" ht="14.4">
      <c r="AA6728"/>
      <c r="AB6728"/>
      <c r="AC6728"/>
      <c r="AD6728"/>
      <c r="AE6728"/>
    </row>
    <row r="6729" spans="27:31" ht="14.4">
      <c r="AA6729"/>
      <c r="AB6729"/>
      <c r="AC6729"/>
      <c r="AD6729"/>
      <c r="AE6729"/>
    </row>
    <row r="6730" spans="27:31" ht="14.4">
      <c r="AA6730"/>
      <c r="AB6730"/>
      <c r="AC6730"/>
      <c r="AD6730"/>
      <c r="AE6730"/>
    </row>
    <row r="6731" spans="27:31" ht="14.4">
      <c r="AA6731"/>
      <c r="AB6731"/>
      <c r="AC6731"/>
      <c r="AD6731"/>
      <c r="AE6731"/>
    </row>
    <row r="6732" spans="27:31" ht="14.4">
      <c r="AA6732"/>
      <c r="AB6732"/>
      <c r="AC6732"/>
      <c r="AD6732"/>
      <c r="AE6732"/>
    </row>
    <row r="6733" spans="27:31" ht="14.4">
      <c r="AA6733"/>
      <c r="AB6733"/>
      <c r="AC6733"/>
      <c r="AD6733"/>
      <c r="AE6733"/>
    </row>
    <row r="6734" spans="27:31" ht="14.4">
      <c r="AA6734"/>
      <c r="AB6734"/>
      <c r="AC6734"/>
      <c r="AD6734"/>
      <c r="AE6734"/>
    </row>
    <row r="6735" spans="27:31" ht="14.4">
      <c r="AA6735"/>
      <c r="AB6735"/>
      <c r="AC6735"/>
      <c r="AD6735"/>
      <c r="AE6735"/>
    </row>
    <row r="6736" spans="27:31" ht="14.4">
      <c r="AA6736"/>
      <c r="AB6736"/>
      <c r="AC6736"/>
      <c r="AD6736"/>
      <c r="AE6736"/>
    </row>
    <row r="6737" spans="27:31" ht="14.4">
      <c r="AA6737"/>
      <c r="AB6737"/>
      <c r="AC6737"/>
      <c r="AD6737"/>
      <c r="AE6737"/>
    </row>
    <row r="6738" spans="27:31" ht="14.4">
      <c r="AA6738"/>
      <c r="AB6738"/>
      <c r="AC6738"/>
      <c r="AD6738"/>
      <c r="AE6738"/>
    </row>
    <row r="6739" spans="27:31" ht="14.4">
      <c r="AA6739"/>
      <c r="AB6739"/>
      <c r="AC6739"/>
      <c r="AD6739"/>
      <c r="AE6739"/>
    </row>
    <row r="6740" spans="27:31" ht="14.4">
      <c r="AA6740"/>
      <c r="AB6740"/>
      <c r="AC6740"/>
      <c r="AD6740"/>
      <c r="AE6740"/>
    </row>
    <row r="6741" spans="27:31" ht="14.4">
      <c r="AA6741"/>
      <c r="AB6741"/>
      <c r="AC6741"/>
      <c r="AD6741"/>
      <c r="AE6741"/>
    </row>
    <row r="6742" spans="27:31" ht="14.4">
      <c r="AA6742"/>
      <c r="AB6742"/>
      <c r="AC6742"/>
      <c r="AD6742"/>
      <c r="AE6742"/>
    </row>
    <row r="6743" spans="27:31" ht="14.4">
      <c r="AA6743"/>
      <c r="AB6743"/>
      <c r="AC6743"/>
      <c r="AD6743"/>
      <c r="AE6743"/>
    </row>
    <row r="6744" spans="27:31" ht="14.4">
      <c r="AA6744"/>
      <c r="AB6744"/>
      <c r="AC6744"/>
      <c r="AD6744"/>
      <c r="AE6744"/>
    </row>
    <row r="6745" spans="27:31" ht="14.4">
      <c r="AA6745"/>
      <c r="AB6745"/>
      <c r="AC6745"/>
      <c r="AD6745"/>
      <c r="AE6745"/>
    </row>
    <row r="6746" spans="27:31" ht="14.4">
      <c r="AA6746"/>
      <c r="AB6746"/>
      <c r="AC6746"/>
      <c r="AD6746"/>
      <c r="AE6746"/>
    </row>
    <row r="6747" spans="27:31" ht="14.4">
      <c r="AA6747"/>
      <c r="AB6747"/>
      <c r="AC6747"/>
      <c r="AD6747"/>
      <c r="AE6747"/>
    </row>
    <row r="6748" spans="27:31" ht="14.4">
      <c r="AA6748"/>
      <c r="AB6748"/>
      <c r="AC6748"/>
      <c r="AD6748"/>
      <c r="AE6748"/>
    </row>
    <row r="6749" spans="27:31" ht="14.4">
      <c r="AA6749"/>
      <c r="AB6749"/>
      <c r="AC6749"/>
      <c r="AD6749"/>
      <c r="AE6749"/>
    </row>
    <row r="6750" spans="27:31" ht="14.4">
      <c r="AA6750"/>
      <c r="AB6750"/>
      <c r="AC6750"/>
      <c r="AD6750"/>
      <c r="AE6750"/>
    </row>
    <row r="6751" spans="27:31" ht="14.4">
      <c r="AA6751"/>
      <c r="AB6751"/>
      <c r="AC6751"/>
      <c r="AD6751"/>
      <c r="AE6751"/>
    </row>
    <row r="6752" spans="27:31" ht="14.4">
      <c r="AA6752"/>
      <c r="AB6752"/>
      <c r="AC6752"/>
      <c r="AD6752"/>
      <c r="AE6752"/>
    </row>
    <row r="6753" spans="27:31" ht="14.4">
      <c r="AA6753"/>
      <c r="AB6753"/>
      <c r="AC6753"/>
      <c r="AD6753"/>
      <c r="AE6753"/>
    </row>
    <row r="6754" spans="27:31" ht="14.4">
      <c r="AA6754"/>
      <c r="AB6754"/>
      <c r="AC6754"/>
      <c r="AD6754"/>
      <c r="AE6754"/>
    </row>
    <row r="6755" spans="27:31" ht="14.4">
      <c r="AA6755"/>
      <c r="AB6755"/>
      <c r="AC6755"/>
      <c r="AD6755"/>
      <c r="AE6755"/>
    </row>
    <row r="6756" spans="27:31" ht="14.4">
      <c r="AA6756"/>
      <c r="AB6756"/>
      <c r="AC6756"/>
      <c r="AD6756"/>
      <c r="AE6756"/>
    </row>
    <row r="6757" spans="27:31" ht="14.4">
      <c r="AA6757"/>
      <c r="AB6757"/>
      <c r="AC6757"/>
      <c r="AD6757"/>
      <c r="AE6757"/>
    </row>
    <row r="6758" spans="27:31" ht="14.4">
      <c r="AA6758"/>
      <c r="AB6758"/>
      <c r="AC6758"/>
      <c r="AD6758"/>
      <c r="AE6758"/>
    </row>
    <row r="6759" spans="27:31" ht="14.4">
      <c r="AA6759"/>
      <c r="AB6759"/>
      <c r="AC6759"/>
      <c r="AD6759"/>
      <c r="AE6759"/>
    </row>
    <row r="6760" spans="27:31" ht="14.4">
      <c r="AA6760"/>
      <c r="AB6760"/>
      <c r="AC6760"/>
      <c r="AD6760"/>
      <c r="AE6760"/>
    </row>
    <row r="6761" spans="27:31" ht="14.4">
      <c r="AA6761"/>
      <c r="AB6761"/>
      <c r="AC6761"/>
      <c r="AD6761"/>
      <c r="AE6761"/>
    </row>
    <row r="6762" spans="27:31" ht="14.4">
      <c r="AA6762"/>
      <c r="AB6762"/>
      <c r="AC6762"/>
      <c r="AD6762"/>
      <c r="AE6762"/>
    </row>
    <row r="6763" spans="27:31" ht="14.4">
      <c r="AA6763"/>
      <c r="AB6763"/>
      <c r="AC6763"/>
      <c r="AD6763"/>
      <c r="AE6763"/>
    </row>
    <row r="6764" spans="27:31" ht="14.4">
      <c r="AA6764"/>
      <c r="AB6764"/>
      <c r="AC6764"/>
      <c r="AD6764"/>
      <c r="AE6764"/>
    </row>
    <row r="6765" spans="27:31" ht="14.4">
      <c r="AA6765"/>
      <c r="AB6765"/>
      <c r="AC6765"/>
      <c r="AD6765"/>
      <c r="AE6765"/>
    </row>
    <row r="6766" spans="27:31" ht="14.4">
      <c r="AA6766"/>
      <c r="AB6766"/>
      <c r="AC6766"/>
      <c r="AD6766"/>
      <c r="AE6766"/>
    </row>
    <row r="6767" spans="27:31" ht="14.4">
      <c r="AA6767"/>
      <c r="AB6767"/>
      <c r="AC6767"/>
      <c r="AD6767"/>
      <c r="AE6767"/>
    </row>
    <row r="6768" spans="27:31" ht="14.4">
      <c r="AA6768"/>
      <c r="AB6768"/>
      <c r="AC6768"/>
      <c r="AD6768"/>
      <c r="AE6768"/>
    </row>
    <row r="6769" spans="27:31" ht="14.4">
      <c r="AA6769"/>
      <c r="AB6769"/>
      <c r="AC6769"/>
      <c r="AD6769"/>
      <c r="AE6769"/>
    </row>
    <row r="6770" spans="27:31" ht="14.4">
      <c r="AA6770"/>
      <c r="AB6770"/>
      <c r="AC6770"/>
      <c r="AD6770"/>
      <c r="AE6770"/>
    </row>
    <row r="6771" spans="27:31" ht="14.4">
      <c r="AA6771"/>
      <c r="AB6771"/>
      <c r="AC6771"/>
      <c r="AD6771"/>
      <c r="AE6771"/>
    </row>
    <row r="6772" spans="27:31" ht="14.4">
      <c r="AA6772"/>
      <c r="AB6772"/>
      <c r="AC6772"/>
      <c r="AD6772"/>
      <c r="AE6772"/>
    </row>
    <row r="6773" spans="27:31" ht="14.4">
      <c r="AA6773"/>
      <c r="AB6773"/>
      <c r="AC6773"/>
      <c r="AD6773"/>
      <c r="AE6773"/>
    </row>
    <row r="6774" spans="27:31" ht="14.4">
      <c r="AA6774"/>
      <c r="AB6774"/>
      <c r="AC6774"/>
      <c r="AD6774"/>
      <c r="AE6774"/>
    </row>
    <row r="6775" spans="27:31" ht="14.4">
      <c r="AA6775"/>
      <c r="AB6775"/>
      <c r="AC6775"/>
      <c r="AD6775"/>
      <c r="AE6775"/>
    </row>
    <row r="6776" spans="27:31" ht="14.4">
      <c r="AA6776"/>
      <c r="AB6776"/>
      <c r="AC6776"/>
      <c r="AD6776"/>
      <c r="AE6776"/>
    </row>
    <row r="6777" spans="27:31" ht="14.4">
      <c r="AA6777"/>
      <c r="AB6777"/>
      <c r="AC6777"/>
      <c r="AD6777"/>
      <c r="AE6777"/>
    </row>
    <row r="6778" spans="27:31" ht="14.4">
      <c r="AA6778"/>
      <c r="AB6778"/>
      <c r="AC6778"/>
      <c r="AD6778"/>
      <c r="AE6778"/>
    </row>
    <row r="6779" spans="27:31" ht="14.4">
      <c r="AA6779"/>
      <c r="AB6779"/>
      <c r="AC6779"/>
      <c r="AD6779"/>
      <c r="AE6779"/>
    </row>
    <row r="6780" spans="27:31" ht="14.4">
      <c r="AA6780"/>
      <c r="AB6780"/>
      <c r="AC6780"/>
      <c r="AD6780"/>
      <c r="AE6780"/>
    </row>
    <row r="6781" spans="27:31" ht="14.4">
      <c r="AA6781"/>
      <c r="AB6781"/>
      <c r="AC6781"/>
      <c r="AD6781"/>
      <c r="AE6781"/>
    </row>
    <row r="6782" spans="27:31" ht="14.4">
      <c r="AA6782"/>
      <c r="AB6782"/>
      <c r="AC6782"/>
      <c r="AD6782"/>
      <c r="AE6782"/>
    </row>
    <row r="6783" spans="27:31" ht="14.4">
      <c r="AA6783"/>
      <c r="AB6783"/>
      <c r="AC6783"/>
      <c r="AD6783"/>
      <c r="AE6783"/>
    </row>
    <row r="6784" spans="27:31" ht="14.4">
      <c r="AA6784"/>
      <c r="AB6784"/>
      <c r="AC6784"/>
      <c r="AD6784"/>
      <c r="AE6784"/>
    </row>
    <row r="6785" spans="27:31" ht="14.4">
      <c r="AA6785"/>
      <c r="AB6785"/>
      <c r="AC6785"/>
      <c r="AD6785"/>
      <c r="AE6785"/>
    </row>
    <row r="6786" spans="27:31" ht="14.4">
      <c r="AA6786"/>
      <c r="AB6786"/>
      <c r="AC6786"/>
      <c r="AD6786"/>
      <c r="AE6786"/>
    </row>
    <row r="6787" spans="27:31" ht="14.4">
      <c r="AA6787"/>
      <c r="AB6787"/>
      <c r="AC6787"/>
      <c r="AD6787"/>
      <c r="AE6787"/>
    </row>
    <row r="6788" spans="27:31" ht="14.4">
      <c r="AA6788"/>
      <c r="AB6788"/>
      <c r="AC6788"/>
      <c r="AD6788"/>
      <c r="AE6788"/>
    </row>
    <row r="6789" spans="27:31" ht="14.4">
      <c r="AA6789"/>
      <c r="AB6789"/>
      <c r="AC6789"/>
      <c r="AD6789"/>
      <c r="AE6789"/>
    </row>
    <row r="6790" spans="27:31" ht="14.4">
      <c r="AA6790"/>
      <c r="AB6790"/>
      <c r="AC6790"/>
      <c r="AD6790"/>
      <c r="AE6790"/>
    </row>
    <row r="6791" spans="27:31" ht="14.4">
      <c r="AA6791"/>
      <c r="AB6791"/>
      <c r="AC6791"/>
      <c r="AD6791"/>
      <c r="AE6791"/>
    </row>
    <row r="6792" spans="27:31" ht="14.4">
      <c r="AA6792"/>
      <c r="AB6792"/>
      <c r="AC6792"/>
      <c r="AD6792"/>
      <c r="AE6792"/>
    </row>
    <row r="6793" spans="27:31" ht="14.4">
      <c r="AA6793"/>
      <c r="AB6793"/>
      <c r="AC6793"/>
      <c r="AD6793"/>
      <c r="AE6793"/>
    </row>
    <row r="6794" spans="27:31" ht="14.4">
      <c r="AA6794"/>
      <c r="AB6794"/>
      <c r="AC6794"/>
      <c r="AD6794"/>
      <c r="AE6794"/>
    </row>
    <row r="6795" spans="27:31" ht="14.4">
      <c r="AA6795"/>
      <c r="AB6795"/>
      <c r="AC6795"/>
      <c r="AD6795"/>
      <c r="AE6795"/>
    </row>
    <row r="6796" spans="27:31" ht="14.4">
      <c r="AA6796"/>
      <c r="AB6796"/>
      <c r="AC6796"/>
      <c r="AD6796"/>
      <c r="AE6796"/>
    </row>
    <row r="6797" spans="27:31" ht="14.4">
      <c r="AA6797"/>
      <c r="AB6797"/>
      <c r="AC6797"/>
      <c r="AD6797"/>
      <c r="AE6797"/>
    </row>
    <row r="6798" spans="27:31" ht="14.4">
      <c r="AA6798"/>
      <c r="AB6798"/>
      <c r="AC6798"/>
      <c r="AD6798"/>
      <c r="AE6798"/>
    </row>
    <row r="6799" spans="27:31" ht="14.4">
      <c r="AA6799"/>
      <c r="AB6799"/>
      <c r="AC6799"/>
      <c r="AD6799"/>
      <c r="AE6799"/>
    </row>
    <row r="6800" spans="27:31" ht="14.4">
      <c r="AA6800"/>
      <c r="AB6800"/>
      <c r="AC6800"/>
      <c r="AD6800"/>
      <c r="AE6800"/>
    </row>
    <row r="6801" spans="27:31" ht="14.4">
      <c r="AA6801"/>
      <c r="AB6801"/>
      <c r="AC6801"/>
      <c r="AD6801"/>
      <c r="AE6801"/>
    </row>
    <row r="6802" spans="27:31" ht="14.4">
      <c r="AA6802"/>
      <c r="AB6802"/>
      <c r="AC6802"/>
      <c r="AD6802"/>
      <c r="AE6802"/>
    </row>
    <row r="6803" spans="27:31" ht="14.4">
      <c r="AA6803"/>
      <c r="AB6803"/>
      <c r="AC6803"/>
      <c r="AD6803"/>
      <c r="AE6803"/>
    </row>
    <row r="6804" spans="27:31" ht="14.4">
      <c r="AA6804"/>
      <c r="AB6804"/>
      <c r="AC6804"/>
      <c r="AD6804"/>
      <c r="AE6804"/>
    </row>
    <row r="6805" spans="27:31" ht="14.4">
      <c r="AA6805"/>
      <c r="AB6805"/>
      <c r="AC6805"/>
      <c r="AD6805"/>
      <c r="AE6805"/>
    </row>
    <row r="6806" spans="27:31" ht="14.4">
      <c r="AA6806"/>
      <c r="AB6806"/>
      <c r="AC6806"/>
      <c r="AD6806"/>
      <c r="AE6806"/>
    </row>
    <row r="6807" spans="27:31" ht="14.4">
      <c r="AA6807"/>
      <c r="AB6807"/>
      <c r="AC6807"/>
      <c r="AD6807"/>
      <c r="AE6807"/>
    </row>
    <row r="6808" spans="27:31" ht="14.4">
      <c r="AA6808"/>
      <c r="AB6808"/>
      <c r="AC6808"/>
      <c r="AD6808"/>
      <c r="AE6808"/>
    </row>
    <row r="6809" spans="27:31" ht="14.4">
      <c r="AA6809"/>
      <c r="AB6809"/>
      <c r="AC6809"/>
      <c r="AD6809"/>
      <c r="AE6809"/>
    </row>
    <row r="6810" spans="27:31" ht="14.4">
      <c r="AA6810"/>
      <c r="AB6810"/>
      <c r="AC6810"/>
      <c r="AD6810"/>
      <c r="AE6810"/>
    </row>
    <row r="6811" spans="27:31" ht="14.4">
      <c r="AA6811"/>
      <c r="AB6811"/>
      <c r="AC6811"/>
      <c r="AD6811"/>
      <c r="AE6811"/>
    </row>
    <row r="6812" spans="27:31" ht="14.4">
      <c r="AA6812"/>
      <c r="AB6812"/>
      <c r="AC6812"/>
      <c r="AD6812"/>
      <c r="AE6812"/>
    </row>
    <row r="6813" spans="27:31" ht="14.4">
      <c r="AA6813"/>
      <c r="AB6813"/>
      <c r="AC6813"/>
      <c r="AD6813"/>
      <c r="AE6813"/>
    </row>
    <row r="6814" spans="27:31" ht="14.4">
      <c r="AA6814"/>
      <c r="AB6814"/>
      <c r="AC6814"/>
      <c r="AD6814"/>
      <c r="AE6814"/>
    </row>
    <row r="6815" spans="27:31" ht="14.4">
      <c r="AA6815"/>
      <c r="AB6815"/>
      <c r="AC6815"/>
      <c r="AD6815"/>
      <c r="AE6815"/>
    </row>
    <row r="6816" spans="27:31" ht="14.4">
      <c r="AA6816"/>
      <c r="AB6816"/>
      <c r="AC6816"/>
      <c r="AD6816"/>
      <c r="AE6816"/>
    </row>
    <row r="6817" spans="27:31" ht="14.4">
      <c r="AA6817"/>
      <c r="AB6817"/>
      <c r="AC6817"/>
      <c r="AD6817"/>
      <c r="AE6817"/>
    </row>
    <row r="6818" spans="27:31" ht="14.4">
      <c r="AA6818"/>
      <c r="AB6818"/>
      <c r="AC6818"/>
      <c r="AD6818"/>
      <c r="AE6818"/>
    </row>
    <row r="6819" spans="27:31" ht="14.4">
      <c r="AA6819"/>
      <c r="AB6819"/>
      <c r="AC6819"/>
      <c r="AD6819"/>
      <c r="AE6819"/>
    </row>
    <row r="6820" spans="27:31" ht="14.4">
      <c r="AA6820"/>
      <c r="AB6820"/>
      <c r="AC6820"/>
      <c r="AD6820"/>
      <c r="AE6820"/>
    </row>
    <row r="6821" spans="27:31" ht="14.4">
      <c r="AA6821"/>
      <c r="AB6821"/>
      <c r="AC6821"/>
      <c r="AD6821"/>
      <c r="AE6821"/>
    </row>
    <row r="6822" spans="27:31" ht="14.4">
      <c r="AA6822"/>
      <c r="AB6822"/>
      <c r="AC6822"/>
      <c r="AD6822"/>
      <c r="AE6822"/>
    </row>
    <row r="6823" spans="27:31" ht="14.4">
      <c r="AA6823"/>
      <c r="AB6823"/>
      <c r="AC6823"/>
      <c r="AD6823"/>
      <c r="AE6823"/>
    </row>
    <row r="6824" spans="27:31" ht="14.4">
      <c r="AA6824"/>
      <c r="AB6824"/>
      <c r="AC6824"/>
      <c r="AD6824"/>
      <c r="AE6824"/>
    </row>
    <row r="6825" spans="27:31" ht="14.4">
      <c r="AA6825"/>
      <c r="AB6825"/>
      <c r="AC6825"/>
      <c r="AD6825"/>
      <c r="AE6825"/>
    </row>
    <row r="6826" spans="27:31" ht="14.4">
      <c r="AA6826"/>
      <c r="AB6826"/>
      <c r="AC6826"/>
      <c r="AD6826"/>
      <c r="AE6826"/>
    </row>
    <row r="6827" spans="27:31" ht="14.4">
      <c r="AA6827"/>
      <c r="AB6827"/>
      <c r="AC6827"/>
      <c r="AD6827"/>
      <c r="AE6827"/>
    </row>
    <row r="6828" spans="27:31" ht="14.4">
      <c r="AA6828"/>
      <c r="AB6828"/>
      <c r="AC6828"/>
      <c r="AD6828"/>
      <c r="AE6828"/>
    </row>
    <row r="6829" spans="27:31" ht="14.4">
      <c r="AA6829"/>
      <c r="AB6829"/>
      <c r="AC6829"/>
      <c r="AD6829"/>
      <c r="AE6829"/>
    </row>
    <row r="6830" spans="27:31" ht="14.4">
      <c r="AA6830"/>
      <c r="AB6830"/>
      <c r="AC6830"/>
      <c r="AD6830"/>
      <c r="AE6830"/>
    </row>
    <row r="6831" spans="27:31" ht="14.4">
      <c r="AA6831"/>
      <c r="AB6831"/>
      <c r="AC6831"/>
      <c r="AD6831"/>
      <c r="AE6831"/>
    </row>
    <row r="6832" spans="27:31" ht="14.4">
      <c r="AA6832"/>
      <c r="AB6832"/>
      <c r="AC6832"/>
      <c r="AD6832"/>
      <c r="AE6832"/>
    </row>
    <row r="6833" spans="27:31" ht="14.4">
      <c r="AA6833"/>
      <c r="AB6833"/>
      <c r="AC6833"/>
      <c r="AD6833"/>
      <c r="AE6833"/>
    </row>
    <row r="6834" spans="27:31" ht="14.4">
      <c r="AA6834"/>
      <c r="AB6834"/>
      <c r="AC6834"/>
      <c r="AD6834"/>
      <c r="AE6834"/>
    </row>
    <row r="6835" spans="27:31" ht="14.4">
      <c r="AA6835"/>
      <c r="AB6835"/>
      <c r="AC6835"/>
      <c r="AD6835"/>
      <c r="AE6835"/>
    </row>
    <row r="6836" spans="27:31" ht="14.4">
      <c r="AA6836"/>
      <c r="AB6836"/>
      <c r="AC6836"/>
      <c r="AD6836"/>
      <c r="AE6836"/>
    </row>
    <row r="6837" spans="27:31" ht="14.4">
      <c r="AA6837"/>
      <c r="AB6837"/>
      <c r="AC6837"/>
      <c r="AD6837"/>
      <c r="AE6837"/>
    </row>
    <row r="6838" spans="27:31" ht="14.4">
      <c r="AA6838"/>
      <c r="AB6838"/>
      <c r="AC6838"/>
      <c r="AD6838"/>
      <c r="AE6838"/>
    </row>
    <row r="6839" spans="27:31" ht="14.4">
      <c r="AA6839"/>
      <c r="AB6839"/>
      <c r="AC6839"/>
      <c r="AD6839"/>
      <c r="AE6839"/>
    </row>
    <row r="6840" spans="27:31" ht="14.4">
      <c r="AA6840"/>
      <c r="AB6840"/>
      <c r="AC6840"/>
      <c r="AD6840"/>
      <c r="AE6840"/>
    </row>
    <row r="6841" spans="27:31" ht="14.4">
      <c r="AA6841"/>
      <c r="AB6841"/>
      <c r="AC6841"/>
      <c r="AD6841"/>
      <c r="AE6841"/>
    </row>
    <row r="6842" spans="27:31" ht="14.4">
      <c r="AA6842"/>
      <c r="AB6842"/>
      <c r="AC6842"/>
      <c r="AD6842"/>
      <c r="AE6842"/>
    </row>
    <row r="6843" spans="27:31" ht="14.4">
      <c r="AA6843"/>
      <c r="AB6843"/>
      <c r="AC6843"/>
      <c r="AD6843"/>
      <c r="AE6843"/>
    </row>
    <row r="6844" spans="27:31" ht="14.4">
      <c r="AA6844"/>
      <c r="AB6844"/>
      <c r="AC6844"/>
      <c r="AD6844"/>
      <c r="AE6844"/>
    </row>
    <row r="6845" spans="27:31" ht="14.4">
      <c r="AA6845"/>
      <c r="AB6845"/>
      <c r="AC6845"/>
      <c r="AD6845"/>
      <c r="AE6845"/>
    </row>
    <row r="6846" spans="27:31" ht="14.4">
      <c r="AA6846"/>
      <c r="AB6846"/>
      <c r="AC6846"/>
      <c r="AD6846"/>
      <c r="AE6846"/>
    </row>
    <row r="6847" spans="27:31" ht="14.4">
      <c r="AA6847"/>
      <c r="AB6847"/>
      <c r="AC6847"/>
      <c r="AD6847"/>
      <c r="AE6847"/>
    </row>
    <row r="6848" spans="27:31" ht="14.4">
      <c r="AA6848"/>
      <c r="AB6848"/>
      <c r="AC6848"/>
      <c r="AD6848"/>
      <c r="AE6848"/>
    </row>
    <row r="6849" spans="27:31" ht="14.4">
      <c r="AA6849"/>
      <c r="AB6849"/>
      <c r="AC6849"/>
      <c r="AD6849"/>
      <c r="AE6849"/>
    </row>
    <row r="6850" spans="27:31" ht="14.4">
      <c r="AA6850"/>
      <c r="AB6850"/>
      <c r="AC6850"/>
      <c r="AD6850"/>
      <c r="AE6850"/>
    </row>
    <row r="6851" spans="27:31" ht="14.4">
      <c r="AA6851"/>
      <c r="AB6851"/>
      <c r="AC6851"/>
      <c r="AD6851"/>
      <c r="AE6851"/>
    </row>
    <row r="6852" spans="27:31" ht="14.4">
      <c r="AA6852"/>
      <c r="AB6852"/>
      <c r="AC6852"/>
      <c r="AD6852"/>
      <c r="AE6852"/>
    </row>
    <row r="6853" spans="27:31" ht="14.4">
      <c r="AA6853"/>
      <c r="AB6853"/>
      <c r="AC6853"/>
      <c r="AD6853"/>
      <c r="AE6853"/>
    </row>
    <row r="6854" spans="27:31" ht="14.4">
      <c r="AA6854"/>
      <c r="AB6854"/>
      <c r="AC6854"/>
      <c r="AD6854"/>
      <c r="AE6854"/>
    </row>
    <row r="6855" spans="27:31" ht="14.4">
      <c r="AA6855"/>
      <c r="AB6855"/>
      <c r="AC6855"/>
      <c r="AD6855"/>
      <c r="AE6855"/>
    </row>
    <row r="6856" spans="27:31" ht="14.4">
      <c r="AA6856"/>
      <c r="AB6856"/>
      <c r="AC6856"/>
      <c r="AD6856"/>
      <c r="AE6856"/>
    </row>
    <row r="6857" spans="27:31" ht="14.4">
      <c r="AA6857"/>
      <c r="AB6857"/>
      <c r="AC6857"/>
      <c r="AD6857"/>
      <c r="AE6857"/>
    </row>
    <row r="6858" spans="27:31" ht="14.4">
      <c r="AA6858"/>
      <c r="AB6858"/>
      <c r="AC6858"/>
      <c r="AD6858"/>
      <c r="AE6858"/>
    </row>
    <row r="6859" spans="27:31" ht="14.4">
      <c r="AA6859"/>
      <c r="AB6859"/>
      <c r="AC6859"/>
      <c r="AD6859"/>
      <c r="AE6859"/>
    </row>
    <row r="6860" spans="27:31" ht="14.4">
      <c r="AA6860"/>
      <c r="AB6860"/>
      <c r="AC6860"/>
      <c r="AD6860"/>
      <c r="AE6860"/>
    </row>
    <row r="6861" spans="27:31" ht="14.4">
      <c r="AA6861"/>
      <c r="AB6861"/>
      <c r="AC6861"/>
      <c r="AD6861"/>
      <c r="AE6861"/>
    </row>
    <row r="6862" spans="27:31" ht="14.4">
      <c r="AA6862"/>
      <c r="AB6862"/>
      <c r="AC6862"/>
      <c r="AD6862"/>
      <c r="AE6862"/>
    </row>
    <row r="6863" spans="27:31" ht="14.4">
      <c r="AA6863"/>
      <c r="AB6863"/>
      <c r="AC6863"/>
      <c r="AD6863"/>
      <c r="AE6863"/>
    </row>
    <row r="6864" spans="27:31" ht="14.4">
      <c r="AA6864"/>
      <c r="AB6864"/>
      <c r="AC6864"/>
      <c r="AD6864"/>
      <c r="AE6864"/>
    </row>
    <row r="6865" spans="27:31" ht="14.4">
      <c r="AA6865"/>
      <c r="AB6865"/>
      <c r="AC6865"/>
      <c r="AD6865"/>
      <c r="AE6865"/>
    </row>
    <row r="6866" spans="27:31" ht="14.4">
      <c r="AA6866"/>
      <c r="AB6866"/>
      <c r="AC6866"/>
      <c r="AD6866"/>
      <c r="AE6866"/>
    </row>
    <row r="6867" spans="27:31" ht="14.4">
      <c r="AA6867"/>
      <c r="AB6867"/>
      <c r="AC6867"/>
      <c r="AD6867"/>
      <c r="AE6867"/>
    </row>
    <row r="6868" spans="27:31" ht="14.4">
      <c r="AA6868"/>
      <c r="AB6868"/>
      <c r="AC6868"/>
      <c r="AD6868"/>
      <c r="AE6868"/>
    </row>
    <row r="6869" spans="27:31" ht="14.4">
      <c r="AA6869"/>
      <c r="AB6869"/>
      <c r="AC6869"/>
      <c r="AD6869"/>
      <c r="AE6869"/>
    </row>
    <row r="6870" spans="27:31" ht="14.4">
      <c r="AA6870"/>
      <c r="AB6870"/>
      <c r="AC6870"/>
      <c r="AD6870"/>
      <c r="AE6870"/>
    </row>
    <row r="6871" spans="27:31" ht="14.4">
      <c r="AA6871"/>
      <c r="AB6871"/>
      <c r="AC6871"/>
      <c r="AD6871"/>
      <c r="AE6871"/>
    </row>
    <row r="6872" spans="27:31" ht="14.4">
      <c r="AA6872"/>
      <c r="AB6872"/>
      <c r="AC6872"/>
      <c r="AD6872"/>
      <c r="AE6872"/>
    </row>
    <row r="6873" spans="27:31" ht="14.4">
      <c r="AA6873"/>
      <c r="AB6873"/>
      <c r="AC6873"/>
      <c r="AD6873"/>
      <c r="AE6873"/>
    </row>
    <row r="6874" spans="27:31" ht="14.4">
      <c r="AA6874"/>
      <c r="AB6874"/>
      <c r="AC6874"/>
      <c r="AD6874"/>
      <c r="AE6874"/>
    </row>
    <row r="6875" spans="27:31" ht="14.4">
      <c r="AA6875"/>
      <c r="AB6875"/>
      <c r="AC6875"/>
      <c r="AD6875"/>
      <c r="AE6875"/>
    </row>
    <row r="6876" spans="27:31" ht="14.4">
      <c r="AA6876"/>
      <c r="AB6876"/>
      <c r="AC6876"/>
      <c r="AD6876"/>
      <c r="AE6876"/>
    </row>
    <row r="6877" spans="27:31" ht="14.4">
      <c r="AA6877"/>
      <c r="AB6877"/>
      <c r="AC6877"/>
      <c r="AD6877"/>
      <c r="AE6877"/>
    </row>
    <row r="6878" spans="27:31" ht="14.4">
      <c r="AA6878"/>
      <c r="AB6878"/>
      <c r="AC6878"/>
      <c r="AD6878"/>
      <c r="AE6878"/>
    </row>
    <row r="6879" spans="27:31" ht="14.4">
      <c r="AA6879"/>
      <c r="AB6879"/>
      <c r="AC6879"/>
      <c r="AD6879"/>
      <c r="AE6879"/>
    </row>
    <row r="6880" spans="27:31" ht="14.4">
      <c r="AA6880"/>
      <c r="AB6880"/>
      <c r="AC6880"/>
      <c r="AD6880"/>
      <c r="AE6880"/>
    </row>
    <row r="6881" spans="27:31" ht="14.4">
      <c r="AA6881"/>
      <c r="AB6881"/>
      <c r="AC6881"/>
      <c r="AD6881"/>
      <c r="AE6881"/>
    </row>
    <row r="6882" spans="27:31" ht="14.4">
      <c r="AA6882"/>
      <c r="AB6882"/>
      <c r="AC6882"/>
      <c r="AD6882"/>
      <c r="AE6882"/>
    </row>
    <row r="6883" spans="27:31" ht="14.4">
      <c r="AA6883"/>
      <c r="AB6883"/>
      <c r="AC6883"/>
      <c r="AD6883"/>
      <c r="AE6883"/>
    </row>
    <row r="6884" spans="27:31" ht="14.4">
      <c r="AA6884"/>
      <c r="AB6884"/>
      <c r="AC6884"/>
      <c r="AD6884"/>
      <c r="AE6884"/>
    </row>
    <row r="6885" spans="27:31" ht="14.4">
      <c r="AA6885"/>
      <c r="AB6885"/>
      <c r="AC6885"/>
      <c r="AD6885"/>
      <c r="AE6885"/>
    </row>
    <row r="6886" spans="27:31" ht="14.4">
      <c r="AA6886"/>
      <c r="AB6886"/>
      <c r="AC6886"/>
      <c r="AD6886"/>
      <c r="AE6886"/>
    </row>
    <row r="6887" spans="27:31" ht="14.4">
      <c r="AA6887"/>
      <c r="AB6887"/>
      <c r="AC6887"/>
      <c r="AD6887"/>
      <c r="AE6887"/>
    </row>
    <row r="6888" spans="27:31" ht="14.4">
      <c r="AA6888"/>
      <c r="AB6888"/>
      <c r="AC6888"/>
      <c r="AD6888"/>
      <c r="AE6888"/>
    </row>
    <row r="6889" spans="27:31" ht="14.4">
      <c r="AA6889"/>
      <c r="AB6889"/>
      <c r="AC6889"/>
      <c r="AD6889"/>
      <c r="AE6889"/>
    </row>
    <row r="6890" spans="27:31" ht="14.4">
      <c r="AA6890"/>
      <c r="AB6890"/>
      <c r="AC6890"/>
      <c r="AD6890"/>
      <c r="AE6890"/>
    </row>
    <row r="6891" spans="27:31" ht="14.4">
      <c r="AA6891"/>
      <c r="AB6891"/>
      <c r="AC6891"/>
      <c r="AD6891"/>
      <c r="AE6891"/>
    </row>
    <row r="6892" spans="27:31" ht="14.4">
      <c r="AA6892"/>
      <c r="AB6892"/>
      <c r="AC6892"/>
      <c r="AD6892"/>
      <c r="AE6892"/>
    </row>
    <row r="6893" spans="27:31" ht="14.4">
      <c r="AA6893"/>
      <c r="AB6893"/>
      <c r="AC6893"/>
      <c r="AD6893"/>
      <c r="AE6893"/>
    </row>
    <row r="6894" spans="27:31" ht="14.4">
      <c r="AA6894"/>
      <c r="AB6894"/>
      <c r="AC6894"/>
      <c r="AD6894"/>
      <c r="AE6894"/>
    </row>
    <row r="6895" spans="27:31" ht="14.4">
      <c r="AA6895"/>
      <c r="AB6895"/>
      <c r="AC6895"/>
      <c r="AD6895"/>
      <c r="AE6895"/>
    </row>
    <row r="6896" spans="27:31" ht="14.4">
      <c r="AA6896"/>
      <c r="AB6896"/>
      <c r="AC6896"/>
      <c r="AD6896"/>
      <c r="AE6896"/>
    </row>
    <row r="6897" spans="27:31" ht="14.4">
      <c r="AA6897"/>
      <c r="AB6897"/>
      <c r="AC6897"/>
      <c r="AD6897"/>
      <c r="AE6897"/>
    </row>
    <row r="6898" spans="27:31" ht="14.4">
      <c r="AA6898"/>
      <c r="AB6898"/>
      <c r="AC6898"/>
      <c r="AD6898"/>
      <c r="AE6898"/>
    </row>
    <row r="6899" spans="27:31" ht="14.4">
      <c r="AA6899"/>
      <c r="AB6899"/>
      <c r="AC6899"/>
      <c r="AD6899"/>
      <c r="AE6899"/>
    </row>
    <row r="6900" spans="27:31" ht="14.4">
      <c r="AA6900"/>
      <c r="AB6900"/>
      <c r="AC6900"/>
      <c r="AD6900"/>
      <c r="AE6900"/>
    </row>
    <row r="6901" spans="27:31" ht="14.4">
      <c r="AA6901"/>
      <c r="AB6901"/>
      <c r="AC6901"/>
      <c r="AD6901"/>
      <c r="AE6901"/>
    </row>
    <row r="6902" spans="27:31" ht="14.4">
      <c r="AA6902"/>
      <c r="AB6902"/>
      <c r="AC6902"/>
      <c r="AD6902"/>
      <c r="AE6902"/>
    </row>
    <row r="6903" spans="27:31" ht="14.4">
      <c r="AA6903"/>
      <c r="AB6903"/>
      <c r="AC6903"/>
      <c r="AD6903"/>
      <c r="AE6903"/>
    </row>
    <row r="6904" spans="27:31" ht="14.4">
      <c r="AA6904"/>
      <c r="AB6904"/>
      <c r="AC6904"/>
      <c r="AD6904"/>
      <c r="AE6904"/>
    </row>
    <row r="6905" spans="27:31" ht="14.4">
      <c r="AA6905"/>
      <c r="AB6905"/>
      <c r="AC6905"/>
      <c r="AD6905"/>
      <c r="AE6905"/>
    </row>
    <row r="6906" spans="27:31" ht="14.4">
      <c r="AA6906"/>
      <c r="AB6906"/>
      <c r="AC6906"/>
      <c r="AD6906"/>
      <c r="AE6906"/>
    </row>
    <row r="6907" spans="27:31" ht="14.4">
      <c r="AA6907"/>
      <c r="AB6907"/>
      <c r="AC6907"/>
      <c r="AD6907"/>
      <c r="AE6907"/>
    </row>
    <row r="6908" spans="27:31" ht="14.4">
      <c r="AA6908"/>
      <c r="AB6908"/>
      <c r="AC6908"/>
      <c r="AD6908"/>
      <c r="AE6908"/>
    </row>
    <row r="6909" spans="27:31" ht="14.4">
      <c r="AA6909"/>
      <c r="AB6909"/>
      <c r="AC6909"/>
      <c r="AD6909"/>
      <c r="AE6909"/>
    </row>
    <row r="6910" spans="27:31" ht="14.4">
      <c r="AA6910"/>
      <c r="AB6910"/>
      <c r="AC6910"/>
      <c r="AD6910"/>
      <c r="AE6910"/>
    </row>
    <row r="6911" spans="27:31" ht="14.4">
      <c r="AA6911"/>
      <c r="AB6911"/>
      <c r="AC6911"/>
      <c r="AD6911"/>
      <c r="AE6911"/>
    </row>
    <row r="6912" spans="27:31" ht="14.4">
      <c r="AA6912"/>
      <c r="AB6912"/>
      <c r="AC6912"/>
      <c r="AD6912"/>
      <c r="AE6912"/>
    </row>
    <row r="6913" spans="27:31" ht="14.4">
      <c r="AA6913"/>
      <c r="AB6913"/>
      <c r="AC6913"/>
      <c r="AD6913"/>
      <c r="AE6913"/>
    </row>
    <row r="6914" spans="27:31" ht="14.4">
      <c r="AA6914"/>
      <c r="AB6914"/>
      <c r="AC6914"/>
      <c r="AD6914"/>
      <c r="AE6914"/>
    </row>
    <row r="6915" spans="27:31" ht="14.4">
      <c r="AA6915"/>
      <c r="AB6915"/>
      <c r="AC6915"/>
      <c r="AD6915"/>
      <c r="AE6915"/>
    </row>
    <row r="6916" spans="27:31" ht="14.4">
      <c r="AA6916"/>
      <c r="AB6916"/>
      <c r="AC6916"/>
      <c r="AD6916"/>
      <c r="AE6916"/>
    </row>
    <row r="6917" spans="27:31" ht="14.4">
      <c r="AA6917"/>
      <c r="AB6917"/>
      <c r="AC6917"/>
      <c r="AD6917"/>
      <c r="AE6917"/>
    </row>
    <row r="6918" spans="27:31" ht="14.4">
      <c r="AA6918"/>
      <c r="AB6918"/>
      <c r="AC6918"/>
      <c r="AD6918"/>
      <c r="AE6918"/>
    </row>
    <row r="6919" spans="27:31" ht="14.4">
      <c r="AA6919"/>
      <c r="AB6919"/>
      <c r="AC6919"/>
      <c r="AD6919"/>
      <c r="AE6919"/>
    </row>
    <row r="6920" spans="27:31" ht="14.4">
      <c r="AA6920"/>
      <c r="AB6920"/>
      <c r="AC6920"/>
      <c r="AD6920"/>
      <c r="AE6920"/>
    </row>
    <row r="6921" spans="27:31" ht="14.4">
      <c r="AA6921"/>
      <c r="AB6921"/>
      <c r="AC6921"/>
      <c r="AD6921"/>
      <c r="AE6921"/>
    </row>
    <row r="6922" spans="27:31" ht="14.4">
      <c r="AA6922"/>
      <c r="AB6922"/>
      <c r="AC6922"/>
      <c r="AD6922"/>
      <c r="AE6922"/>
    </row>
    <row r="6923" spans="27:31" ht="14.4">
      <c r="AA6923"/>
      <c r="AB6923"/>
      <c r="AC6923"/>
      <c r="AD6923"/>
      <c r="AE6923"/>
    </row>
    <row r="6924" spans="27:31" ht="14.4">
      <c r="AA6924"/>
      <c r="AB6924"/>
      <c r="AC6924"/>
      <c r="AD6924"/>
      <c r="AE6924"/>
    </row>
    <row r="6925" spans="27:31" ht="14.4">
      <c r="AA6925"/>
      <c r="AB6925"/>
      <c r="AC6925"/>
      <c r="AD6925"/>
      <c r="AE6925"/>
    </row>
    <row r="6926" spans="27:31" ht="14.4">
      <c r="AA6926"/>
      <c r="AB6926"/>
      <c r="AC6926"/>
      <c r="AD6926"/>
      <c r="AE6926"/>
    </row>
    <row r="6927" spans="27:31" ht="14.4">
      <c r="AA6927"/>
      <c r="AB6927"/>
      <c r="AC6927"/>
      <c r="AD6927"/>
      <c r="AE6927"/>
    </row>
    <row r="6928" spans="27:31" ht="14.4">
      <c r="AA6928"/>
      <c r="AB6928"/>
      <c r="AC6928"/>
      <c r="AD6928"/>
      <c r="AE6928"/>
    </row>
    <row r="6929" spans="27:31" ht="14.4">
      <c r="AA6929"/>
      <c r="AB6929"/>
      <c r="AC6929"/>
      <c r="AD6929"/>
      <c r="AE6929"/>
    </row>
    <row r="6930" spans="27:31" ht="14.4">
      <c r="AA6930"/>
      <c r="AB6930"/>
      <c r="AC6930"/>
      <c r="AD6930"/>
      <c r="AE6930"/>
    </row>
    <row r="6931" spans="27:31" ht="14.4">
      <c r="AA6931"/>
      <c r="AB6931"/>
      <c r="AC6931"/>
      <c r="AD6931"/>
      <c r="AE6931"/>
    </row>
    <row r="6932" spans="27:31" ht="14.4">
      <c r="AA6932"/>
      <c r="AB6932"/>
      <c r="AC6932"/>
      <c r="AD6932"/>
      <c r="AE6932"/>
    </row>
    <row r="6933" spans="27:31" ht="14.4">
      <c r="AA6933"/>
      <c r="AB6933"/>
      <c r="AC6933"/>
      <c r="AD6933"/>
      <c r="AE6933"/>
    </row>
    <row r="6934" spans="27:31" ht="14.4">
      <c r="AA6934"/>
      <c r="AB6934"/>
      <c r="AC6934"/>
      <c r="AD6934"/>
      <c r="AE6934"/>
    </row>
    <row r="6935" spans="27:31" ht="14.4">
      <c r="AA6935"/>
      <c r="AB6935"/>
      <c r="AC6935"/>
      <c r="AD6935"/>
      <c r="AE6935"/>
    </row>
    <row r="6936" spans="27:31" ht="14.4">
      <c r="AA6936"/>
      <c r="AB6936"/>
      <c r="AC6936"/>
      <c r="AD6936"/>
      <c r="AE6936"/>
    </row>
    <row r="6937" spans="27:31" ht="14.4">
      <c r="AA6937"/>
      <c r="AB6937"/>
      <c r="AC6937"/>
      <c r="AD6937"/>
      <c r="AE6937"/>
    </row>
    <row r="6938" spans="27:31" ht="14.4">
      <c r="AA6938"/>
      <c r="AB6938"/>
      <c r="AC6938"/>
      <c r="AD6938"/>
      <c r="AE6938"/>
    </row>
    <row r="6939" spans="27:31" ht="14.4">
      <c r="AA6939"/>
      <c r="AB6939"/>
      <c r="AC6939"/>
      <c r="AD6939"/>
      <c r="AE6939"/>
    </row>
    <row r="6940" spans="27:31" ht="14.4">
      <c r="AA6940"/>
      <c r="AB6940"/>
      <c r="AC6940"/>
      <c r="AD6940"/>
      <c r="AE6940"/>
    </row>
    <row r="6941" spans="27:31" ht="14.4">
      <c r="AA6941"/>
      <c r="AB6941"/>
      <c r="AC6941"/>
      <c r="AD6941"/>
      <c r="AE6941"/>
    </row>
    <row r="6942" spans="27:31" ht="14.4">
      <c r="AA6942"/>
      <c r="AB6942"/>
      <c r="AC6942"/>
      <c r="AD6942"/>
      <c r="AE6942"/>
    </row>
    <row r="6943" spans="27:31" ht="14.4">
      <c r="AA6943"/>
      <c r="AB6943"/>
      <c r="AC6943"/>
      <c r="AD6943"/>
      <c r="AE6943"/>
    </row>
    <row r="6944" spans="27:31" ht="14.4">
      <c r="AA6944"/>
      <c r="AB6944"/>
      <c r="AC6944"/>
      <c r="AD6944"/>
      <c r="AE6944"/>
    </row>
    <row r="6945" spans="27:31" ht="14.4">
      <c r="AA6945"/>
      <c r="AB6945"/>
      <c r="AC6945"/>
      <c r="AD6945"/>
      <c r="AE6945"/>
    </row>
    <row r="6946" spans="27:31" ht="14.4">
      <c r="AA6946"/>
      <c r="AB6946"/>
      <c r="AC6946"/>
      <c r="AD6946"/>
      <c r="AE6946"/>
    </row>
    <row r="6947" spans="27:31" ht="14.4">
      <c r="AA6947"/>
      <c r="AB6947"/>
      <c r="AC6947"/>
      <c r="AD6947"/>
      <c r="AE6947"/>
    </row>
    <row r="6948" spans="27:31" ht="14.4">
      <c r="AA6948"/>
      <c r="AB6948"/>
      <c r="AC6948"/>
      <c r="AD6948"/>
      <c r="AE6948"/>
    </row>
    <row r="6949" spans="27:31" ht="14.4">
      <c r="AA6949"/>
      <c r="AB6949"/>
      <c r="AC6949"/>
      <c r="AD6949"/>
      <c r="AE6949"/>
    </row>
    <row r="6950" spans="27:31" ht="14.4">
      <c r="AA6950"/>
      <c r="AB6950"/>
      <c r="AC6950"/>
      <c r="AD6950"/>
      <c r="AE6950"/>
    </row>
    <row r="6951" spans="27:31" ht="14.4">
      <c r="AA6951"/>
      <c r="AB6951"/>
      <c r="AC6951"/>
      <c r="AD6951"/>
      <c r="AE6951"/>
    </row>
    <row r="6952" spans="27:31" ht="14.4">
      <c r="AA6952"/>
      <c r="AB6952"/>
      <c r="AC6952"/>
      <c r="AD6952"/>
      <c r="AE6952"/>
    </row>
    <row r="6953" spans="27:31" ht="14.4">
      <c r="AA6953"/>
      <c r="AB6953"/>
      <c r="AC6953"/>
      <c r="AD6953"/>
      <c r="AE6953"/>
    </row>
    <row r="6954" spans="27:31" ht="14.4">
      <c r="AA6954"/>
      <c r="AB6954"/>
      <c r="AC6954"/>
      <c r="AD6954"/>
      <c r="AE6954"/>
    </row>
    <row r="6955" spans="27:31" ht="14.4">
      <c r="AA6955"/>
      <c r="AB6955"/>
      <c r="AC6955"/>
      <c r="AD6955"/>
      <c r="AE6955"/>
    </row>
    <row r="6956" spans="27:31" ht="14.4">
      <c r="AA6956"/>
      <c r="AB6956"/>
      <c r="AC6956"/>
      <c r="AD6956"/>
      <c r="AE6956"/>
    </row>
    <row r="6957" spans="27:31" ht="14.4">
      <c r="AA6957"/>
      <c r="AB6957"/>
      <c r="AC6957"/>
      <c r="AD6957"/>
      <c r="AE6957"/>
    </row>
    <row r="6958" spans="27:31" ht="14.4">
      <c r="AA6958"/>
      <c r="AB6958"/>
      <c r="AC6958"/>
      <c r="AD6958"/>
      <c r="AE6958"/>
    </row>
    <row r="6959" spans="27:31" ht="14.4">
      <c r="AA6959"/>
      <c r="AB6959"/>
      <c r="AC6959"/>
      <c r="AD6959"/>
      <c r="AE6959"/>
    </row>
    <row r="6960" spans="27:31" ht="14.4">
      <c r="AA6960"/>
      <c r="AB6960"/>
      <c r="AC6960"/>
      <c r="AD6960"/>
      <c r="AE6960"/>
    </row>
    <row r="6961" spans="27:31" ht="14.4">
      <c r="AA6961"/>
      <c r="AB6961"/>
      <c r="AC6961"/>
      <c r="AD6961"/>
      <c r="AE6961"/>
    </row>
    <row r="6962" spans="27:31" ht="14.4">
      <c r="AA6962"/>
      <c r="AB6962"/>
      <c r="AC6962"/>
      <c r="AD6962"/>
      <c r="AE6962"/>
    </row>
    <row r="6963" spans="27:31" ht="14.4">
      <c r="AA6963"/>
      <c r="AB6963"/>
      <c r="AC6963"/>
      <c r="AD6963"/>
      <c r="AE6963"/>
    </row>
    <row r="6964" spans="27:31" ht="14.4">
      <c r="AA6964"/>
      <c r="AB6964"/>
      <c r="AC6964"/>
      <c r="AD6964"/>
      <c r="AE6964"/>
    </row>
    <row r="6965" spans="27:31" ht="14.4">
      <c r="AA6965"/>
      <c r="AB6965"/>
      <c r="AC6965"/>
      <c r="AD6965"/>
      <c r="AE6965"/>
    </row>
    <row r="6966" spans="27:31" ht="14.4">
      <c r="AA6966"/>
      <c r="AB6966"/>
      <c r="AC6966"/>
      <c r="AD6966"/>
      <c r="AE6966"/>
    </row>
    <row r="6967" spans="27:31" ht="14.4">
      <c r="AA6967"/>
      <c r="AB6967"/>
      <c r="AC6967"/>
      <c r="AD6967"/>
      <c r="AE6967"/>
    </row>
    <row r="6968" spans="27:31" ht="14.4">
      <c r="AA6968"/>
      <c r="AB6968"/>
      <c r="AC6968"/>
      <c r="AD6968"/>
      <c r="AE6968"/>
    </row>
    <row r="6969" spans="27:31" ht="14.4">
      <c r="AA6969"/>
      <c r="AB6969"/>
      <c r="AC6969"/>
      <c r="AD6969"/>
      <c r="AE6969"/>
    </row>
    <row r="6970" spans="27:31" ht="14.4">
      <c r="AA6970"/>
      <c r="AB6970"/>
      <c r="AC6970"/>
      <c r="AD6970"/>
      <c r="AE6970"/>
    </row>
    <row r="6971" spans="27:31" ht="14.4">
      <c r="AA6971"/>
      <c r="AB6971"/>
      <c r="AC6971"/>
      <c r="AD6971"/>
      <c r="AE6971"/>
    </row>
    <row r="6972" spans="27:31" ht="14.4">
      <c r="AA6972"/>
      <c r="AB6972"/>
      <c r="AC6972"/>
      <c r="AD6972"/>
      <c r="AE6972"/>
    </row>
    <row r="6973" spans="27:31" ht="14.4">
      <c r="AA6973"/>
      <c r="AB6973"/>
      <c r="AC6973"/>
      <c r="AD6973"/>
      <c r="AE6973"/>
    </row>
    <row r="6974" spans="27:31" ht="14.4">
      <c r="AA6974"/>
      <c r="AB6974"/>
      <c r="AC6974"/>
      <c r="AD6974"/>
      <c r="AE6974"/>
    </row>
    <row r="6975" spans="27:31" ht="14.4">
      <c r="AA6975"/>
      <c r="AB6975"/>
      <c r="AC6975"/>
      <c r="AD6975"/>
      <c r="AE6975"/>
    </row>
    <row r="6976" spans="27:31" ht="14.4">
      <c r="AA6976"/>
      <c r="AB6976"/>
      <c r="AC6976"/>
      <c r="AD6976"/>
      <c r="AE6976"/>
    </row>
    <row r="6977" spans="27:31" ht="14.4">
      <c r="AA6977"/>
      <c r="AB6977"/>
      <c r="AC6977"/>
      <c r="AD6977"/>
      <c r="AE6977"/>
    </row>
    <row r="6978" spans="27:31" ht="14.4">
      <c r="AA6978"/>
      <c r="AB6978"/>
      <c r="AC6978"/>
      <c r="AD6978"/>
      <c r="AE6978"/>
    </row>
    <row r="6979" spans="27:31" ht="14.4">
      <c r="AA6979"/>
      <c r="AB6979"/>
      <c r="AC6979"/>
      <c r="AD6979"/>
      <c r="AE6979"/>
    </row>
    <row r="6980" spans="27:31" ht="14.4">
      <c r="AA6980"/>
      <c r="AB6980"/>
      <c r="AC6980"/>
      <c r="AD6980"/>
      <c r="AE6980"/>
    </row>
    <row r="6981" spans="27:31" ht="14.4">
      <c r="AA6981"/>
      <c r="AB6981"/>
      <c r="AC6981"/>
      <c r="AD6981"/>
      <c r="AE6981"/>
    </row>
    <row r="6982" spans="27:31" ht="14.4">
      <c r="AA6982"/>
      <c r="AB6982"/>
      <c r="AC6982"/>
      <c r="AD6982"/>
      <c r="AE6982"/>
    </row>
    <row r="6983" spans="27:31" ht="14.4">
      <c r="AA6983"/>
      <c r="AB6983"/>
      <c r="AC6983"/>
      <c r="AD6983"/>
      <c r="AE6983"/>
    </row>
    <row r="6984" spans="27:31" ht="14.4">
      <c r="AA6984"/>
      <c r="AB6984"/>
      <c r="AC6984"/>
      <c r="AD6984"/>
      <c r="AE6984"/>
    </row>
    <row r="6985" spans="27:31" ht="14.4">
      <c r="AA6985"/>
      <c r="AB6985"/>
      <c r="AC6985"/>
      <c r="AD6985"/>
      <c r="AE6985"/>
    </row>
    <row r="6986" spans="27:31" ht="14.4">
      <c r="AA6986"/>
      <c r="AB6986"/>
      <c r="AC6986"/>
      <c r="AD6986"/>
      <c r="AE6986"/>
    </row>
    <row r="6987" spans="27:31" ht="14.4">
      <c r="AA6987"/>
      <c r="AB6987"/>
      <c r="AC6987"/>
      <c r="AD6987"/>
      <c r="AE6987"/>
    </row>
    <row r="6988" spans="27:31" ht="14.4">
      <c r="AA6988"/>
      <c r="AB6988"/>
      <c r="AC6988"/>
      <c r="AD6988"/>
      <c r="AE6988"/>
    </row>
    <row r="6989" spans="27:31" ht="14.4">
      <c r="AA6989"/>
      <c r="AB6989"/>
      <c r="AC6989"/>
      <c r="AD6989"/>
      <c r="AE6989"/>
    </row>
    <row r="6990" spans="27:31" ht="14.4">
      <c r="AA6990"/>
      <c r="AB6990"/>
      <c r="AC6990"/>
      <c r="AD6990"/>
      <c r="AE6990"/>
    </row>
    <row r="6991" spans="27:31" ht="14.4">
      <c r="AA6991"/>
      <c r="AB6991"/>
      <c r="AC6991"/>
      <c r="AD6991"/>
      <c r="AE6991"/>
    </row>
    <row r="6992" spans="27:31" ht="14.4">
      <c r="AA6992"/>
      <c r="AB6992"/>
      <c r="AC6992"/>
      <c r="AD6992"/>
      <c r="AE6992"/>
    </row>
    <row r="6993" spans="27:31" ht="14.4">
      <c r="AA6993"/>
      <c r="AB6993"/>
      <c r="AC6993"/>
      <c r="AD6993"/>
      <c r="AE6993"/>
    </row>
    <row r="6994" spans="27:31" ht="14.4">
      <c r="AA6994"/>
      <c r="AB6994"/>
      <c r="AC6994"/>
      <c r="AD6994"/>
      <c r="AE6994"/>
    </row>
    <row r="6995" spans="27:31" ht="14.4">
      <c r="AA6995"/>
      <c r="AB6995"/>
      <c r="AC6995"/>
      <c r="AD6995"/>
      <c r="AE6995"/>
    </row>
    <row r="6996" spans="27:31" ht="14.4">
      <c r="AA6996"/>
      <c r="AB6996"/>
      <c r="AC6996"/>
      <c r="AD6996"/>
      <c r="AE6996"/>
    </row>
    <row r="6997" spans="27:31" ht="14.4">
      <c r="AA6997"/>
      <c r="AB6997"/>
      <c r="AC6997"/>
      <c r="AD6997"/>
      <c r="AE6997"/>
    </row>
    <row r="6998" spans="27:31" ht="14.4">
      <c r="AA6998"/>
      <c r="AB6998"/>
      <c r="AC6998"/>
      <c r="AD6998"/>
      <c r="AE6998"/>
    </row>
    <row r="6999" spans="27:31" ht="14.4">
      <c r="AA6999"/>
      <c r="AB6999"/>
      <c r="AC6999"/>
      <c r="AD6999"/>
      <c r="AE6999"/>
    </row>
    <row r="7000" spans="27:31" ht="14.4">
      <c r="AA7000"/>
      <c r="AB7000"/>
      <c r="AC7000"/>
      <c r="AD7000"/>
      <c r="AE7000"/>
    </row>
  </sheetData>
  <mergeCells count="1">
    <mergeCell ref="H1:L1"/>
  </mergeCells>
  <conditionalFormatting sqref="J5:L1005">
    <cfRule type="cellIs" dxfId="3" priority="1" stopIfTrue="1" operator="equal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5"/>
  <dimension ref="A1:BH7005"/>
  <sheetViews>
    <sheetView tabSelected="1" zoomScaleSheetLayoutView="100" workbookViewId="0">
      <selection activeCell="B26" sqref="B26"/>
    </sheetView>
  </sheetViews>
  <sheetFormatPr defaultRowHeight="13.2"/>
  <cols>
    <col min="1" max="1" width="22.44140625" style="3" customWidth="1"/>
    <col min="2" max="2" width="17.33203125" style="3" customWidth="1"/>
    <col min="3" max="3" width="18.88671875" style="26" customWidth="1"/>
    <col min="4" max="4" width="25.88671875" style="3" customWidth="1"/>
    <col min="5" max="5" width="22.109375" style="3" bestFit="1" customWidth="1"/>
    <col min="6" max="6" width="22.109375" style="3" customWidth="1"/>
    <col min="7" max="7" width="4.77734375" style="71" customWidth="1"/>
    <col min="8" max="8" width="24" style="26" customWidth="1"/>
    <col min="9" max="10" width="12.44140625" style="26" customWidth="1"/>
    <col min="11" max="11" width="12.6640625" style="26" customWidth="1"/>
    <col min="12" max="12" width="19.109375" style="26" customWidth="1"/>
    <col min="13" max="13" width="19.5546875" style="26" customWidth="1"/>
    <col min="14" max="15" width="12" style="26" customWidth="1"/>
    <col min="16" max="16" width="11.109375" style="26" customWidth="1"/>
    <col min="17" max="17" width="9.5546875" style="3" customWidth="1"/>
    <col min="18" max="18" width="18.21875" style="3" customWidth="1"/>
    <col min="19" max="19" width="19.33203125" style="3" customWidth="1"/>
    <col min="20" max="20" width="14.77734375" style="3" hidden="1" customWidth="1"/>
    <col min="21" max="21" width="14.5546875" style="3" hidden="1" customWidth="1"/>
    <col min="22" max="22" width="16.6640625" style="3" hidden="1" customWidth="1"/>
    <col min="23" max="23" width="16.88671875" style="3" customWidth="1"/>
    <col min="24" max="24" width="15.44140625" style="3" bestFit="1" customWidth="1"/>
    <col min="25" max="25" width="11.33203125" style="3" bestFit="1" customWidth="1"/>
    <col min="26" max="26" width="10.6640625" style="73" bestFit="1" customWidth="1"/>
    <col min="27" max="27" width="15.77734375" style="73" bestFit="1" customWidth="1"/>
    <col min="28" max="28" width="10.6640625" style="73" bestFit="1" customWidth="1"/>
    <col min="29" max="32" width="8.88671875" style="73"/>
    <col min="33" max="33" width="11.6640625" style="73" customWidth="1"/>
    <col min="34" max="37" width="8.88671875" style="73"/>
    <col min="38" max="16384" width="8.88671875" style="3"/>
  </cols>
  <sheetData>
    <row r="1" spans="1:60" ht="13.95" customHeight="1" thickBot="1">
      <c r="A1" s="182" t="s">
        <v>49</v>
      </c>
      <c r="B1" s="183"/>
      <c r="C1" s="183"/>
      <c r="D1" s="183"/>
      <c r="E1" s="184"/>
      <c r="F1" s="137"/>
      <c r="G1" s="122"/>
      <c r="H1" s="159" t="s">
        <v>72</v>
      </c>
      <c r="I1" s="160"/>
      <c r="J1" s="160"/>
      <c r="K1" s="160"/>
      <c r="L1" s="160"/>
      <c r="M1" s="160"/>
      <c r="N1" s="160"/>
      <c r="O1" s="160"/>
      <c r="P1" s="160"/>
      <c r="Q1" s="160"/>
      <c r="R1" s="161"/>
      <c r="S1" s="168"/>
      <c r="T1" s="113" t="s">
        <v>1</v>
      </c>
      <c r="U1" s="114">
        <f>B7</f>
        <v>43016</v>
      </c>
      <c r="V1" s="156" t="s">
        <v>71</v>
      </c>
      <c r="X1" s="91"/>
      <c r="Y1" s="1"/>
      <c r="Z1" s="1"/>
      <c r="AA1" s="72"/>
      <c r="AB1" s="2"/>
      <c r="AC1" s="1"/>
      <c r="AD1" s="1"/>
      <c r="AE1" s="1"/>
      <c r="AF1" s="1"/>
      <c r="AG1" s="72"/>
      <c r="AH1" s="72"/>
      <c r="AI1" s="72"/>
      <c r="AJ1" s="72"/>
      <c r="AL1" s="7"/>
      <c r="AM1" s="7"/>
    </row>
    <row r="2" spans="1:60" s="10" customFormat="1" ht="13.95" customHeight="1" thickBot="1">
      <c r="A2" s="201" t="s">
        <v>39</v>
      </c>
      <c r="B2" s="155"/>
      <c r="C2" s="74"/>
      <c r="D2" s="1"/>
      <c r="E2" s="74"/>
      <c r="F2" s="74"/>
      <c r="G2" s="71"/>
      <c r="H2" s="162"/>
      <c r="I2" s="163"/>
      <c r="J2" s="163"/>
      <c r="K2" s="163"/>
      <c r="L2" s="163"/>
      <c r="M2" s="163"/>
      <c r="N2" s="163"/>
      <c r="O2" s="163"/>
      <c r="P2" s="163"/>
      <c r="Q2" s="163"/>
      <c r="R2" s="164"/>
      <c r="S2" s="168"/>
      <c r="T2" s="115" t="s">
        <v>44</v>
      </c>
      <c r="U2" s="103">
        <f>B6</f>
        <v>2070</v>
      </c>
      <c r="V2" s="157"/>
      <c r="X2" s="71"/>
      <c r="Z2" s="13"/>
      <c r="AA2" s="6"/>
      <c r="AB2" s="14"/>
      <c r="AC2" s="1"/>
      <c r="AD2" s="1"/>
      <c r="AE2" s="1"/>
      <c r="AF2" s="1"/>
      <c r="AG2" s="72"/>
      <c r="AH2" s="72"/>
      <c r="AI2" s="72"/>
      <c r="AJ2" s="72"/>
      <c r="AK2" s="74"/>
      <c r="AL2" s="7"/>
      <c r="AM2" s="7"/>
    </row>
    <row r="3" spans="1:60" s="10" customFormat="1" ht="15" thickBot="1">
      <c r="A3" s="135" t="s">
        <v>53</v>
      </c>
      <c r="B3" s="136"/>
      <c r="C3" s="136"/>
      <c r="D3" s="195" t="s">
        <v>51</v>
      </c>
      <c r="E3" s="196"/>
      <c r="F3" s="138"/>
      <c r="G3" s="122"/>
      <c r="H3" s="165"/>
      <c r="I3" s="166"/>
      <c r="J3" s="166"/>
      <c r="K3" s="166"/>
      <c r="L3" s="166"/>
      <c r="M3" s="166"/>
      <c r="N3" s="166"/>
      <c r="O3" s="166"/>
      <c r="P3" s="166"/>
      <c r="Q3" s="166"/>
      <c r="R3" s="167"/>
      <c r="S3" s="168"/>
      <c r="T3" s="115" t="s">
        <v>13</v>
      </c>
      <c r="U3" s="104">
        <f>U2*U8</f>
        <v>796950</v>
      </c>
      <c r="V3" s="157"/>
      <c r="X3" s="71"/>
      <c r="Z3" s="1"/>
      <c r="AA3" s="1"/>
      <c r="AB3" s="1"/>
      <c r="AC3" s="1"/>
      <c r="AD3" s="1"/>
      <c r="AE3" s="1"/>
      <c r="AF3" s="1"/>
      <c r="AG3" s="72"/>
      <c r="AH3" s="72"/>
      <c r="AI3" s="72"/>
      <c r="AJ3" s="72"/>
      <c r="AK3" s="74"/>
      <c r="AL3" s="1"/>
      <c r="AM3" s="1"/>
    </row>
    <row r="4" spans="1:60" s="10" customFormat="1" ht="14.4">
      <c r="A4" s="86" t="s">
        <v>54</v>
      </c>
      <c r="B4" s="74"/>
      <c r="C4" s="74"/>
      <c r="D4" s="78" t="s">
        <v>50</v>
      </c>
      <c r="E4" s="79">
        <f>U5</f>
        <v>200000</v>
      </c>
      <c r="F4" s="139"/>
      <c r="G4" s="123"/>
      <c r="P4" s="43"/>
      <c r="Q4" s="174" t="s">
        <v>70</v>
      </c>
      <c r="R4" s="174"/>
      <c r="S4" s="168"/>
      <c r="T4" s="116" t="s">
        <v>23</v>
      </c>
      <c r="U4" s="106">
        <f>IF(ISERROR(XIRR(Q13:Q10000,R13:R10000)),"",XIRR(Q13:Q10000,R13:R10000))</f>
        <v>0.31677876114845294</v>
      </c>
      <c r="V4" s="157"/>
      <c r="X4" s="71"/>
      <c r="Z4" s="1"/>
      <c r="AA4" s="1"/>
      <c r="AB4" s="1"/>
      <c r="AC4" s="1"/>
      <c r="AD4" s="1"/>
      <c r="AE4" s="1"/>
      <c r="AF4" s="1"/>
      <c r="AG4" s="72"/>
      <c r="AH4" s="72"/>
      <c r="AI4" s="72"/>
      <c r="AJ4" s="72"/>
      <c r="AK4" s="74"/>
      <c r="AL4" s="1"/>
      <c r="AM4" s="1"/>
    </row>
    <row r="5" spans="1:60" s="10" customFormat="1" ht="14.4" customHeight="1">
      <c r="A5" s="87" t="s">
        <v>52</v>
      </c>
      <c r="B5" s="77"/>
      <c r="C5" s="77"/>
      <c r="D5" s="80" t="s">
        <v>48</v>
      </c>
      <c r="E5" s="81">
        <f>U8</f>
        <v>385</v>
      </c>
      <c r="F5" s="140"/>
      <c r="G5" s="124"/>
      <c r="P5" s="43"/>
      <c r="Q5" s="174"/>
      <c r="R5" s="174"/>
      <c r="S5" s="168"/>
      <c r="T5" s="117" t="s">
        <v>4</v>
      </c>
      <c r="U5" s="105">
        <f>SUMIF(B13:B5004,"Purchase",H13:H5004)</f>
        <v>200000</v>
      </c>
      <c r="V5" s="157"/>
      <c r="X5" s="71"/>
      <c r="Y5" s="1"/>
      <c r="Z5" s="1"/>
      <c r="AA5" s="1"/>
      <c r="AB5" s="1"/>
      <c r="AC5" s="1"/>
      <c r="AD5" s="1"/>
      <c r="AE5" s="1"/>
      <c r="AF5" s="1"/>
      <c r="AG5" s="72"/>
      <c r="AH5" s="72"/>
      <c r="AI5" s="72"/>
      <c r="AJ5" s="72"/>
      <c r="AK5" s="74"/>
      <c r="AL5" s="1"/>
      <c r="AM5" s="1"/>
    </row>
    <row r="6" spans="1:60" s="10" customFormat="1" ht="14.4">
      <c r="A6" s="88" t="s">
        <v>33</v>
      </c>
      <c r="B6" s="56">
        <v>2070</v>
      </c>
      <c r="C6" s="74"/>
      <c r="D6" s="80" t="s">
        <v>46</v>
      </c>
      <c r="E6" s="95">
        <f>U3</f>
        <v>796950</v>
      </c>
      <c r="F6" s="141"/>
      <c r="G6" s="125"/>
      <c r="P6" s="43"/>
      <c r="Q6" s="174"/>
      <c r="R6" s="174"/>
      <c r="S6" s="168"/>
      <c r="T6" s="116" t="s">
        <v>24</v>
      </c>
      <c r="U6" s="105">
        <f>SUMIF(B13:B5004,"Dividend",H13:H5004)</f>
        <v>4200</v>
      </c>
      <c r="V6" s="157"/>
      <c r="X6" s="71"/>
      <c r="Y6" s="1"/>
      <c r="Z6" s="1"/>
      <c r="AA6" s="1"/>
      <c r="AB6" s="1"/>
      <c r="AC6" s="1"/>
      <c r="AD6" s="1"/>
      <c r="AE6" s="1"/>
      <c r="AF6" s="1"/>
      <c r="AG6" s="72"/>
      <c r="AH6" s="72"/>
      <c r="AI6" s="72"/>
      <c r="AJ6" s="72"/>
      <c r="AK6" s="74"/>
      <c r="AL6" s="1"/>
      <c r="AM6" s="1"/>
    </row>
    <row r="7" spans="1:60" s="10" customFormat="1" ht="14.4">
      <c r="A7" s="89" t="s">
        <v>34</v>
      </c>
      <c r="B7" s="57">
        <v>43016</v>
      </c>
      <c r="C7" s="74"/>
      <c r="D7" s="82" t="s">
        <v>47</v>
      </c>
      <c r="E7" s="83">
        <f>U6</f>
        <v>4200</v>
      </c>
      <c r="F7" s="139"/>
      <c r="G7" s="123"/>
      <c r="Q7" s="174"/>
      <c r="R7" s="174"/>
      <c r="S7" s="168"/>
      <c r="T7" s="116"/>
      <c r="U7" s="106"/>
      <c r="V7" s="157"/>
      <c r="X7" s="71"/>
      <c r="Y7" s="1"/>
      <c r="Z7" s="1"/>
      <c r="AA7" s="1"/>
      <c r="AB7" s="1"/>
      <c r="AC7" s="1"/>
      <c r="AD7" s="1"/>
      <c r="AE7" s="1"/>
      <c r="AF7" s="1"/>
      <c r="AG7" s="72"/>
      <c r="AH7" s="72"/>
      <c r="AI7" s="72"/>
      <c r="AJ7" s="72"/>
      <c r="AK7" s="74"/>
      <c r="AL7" s="1"/>
      <c r="AM7" s="1"/>
    </row>
    <row r="8" spans="1:60" s="10" customFormat="1" ht="15" thickBot="1">
      <c r="A8" s="87"/>
      <c r="B8" s="77"/>
      <c r="C8" s="77"/>
      <c r="D8" s="84" t="s">
        <v>23</v>
      </c>
      <c r="E8" s="85">
        <f>U4</f>
        <v>0.31677876114845294</v>
      </c>
      <c r="F8" s="142"/>
      <c r="G8" s="126"/>
      <c r="Q8" s="175"/>
      <c r="R8" s="175"/>
      <c r="S8" s="168"/>
      <c r="T8" s="115" t="s">
        <v>55</v>
      </c>
      <c r="U8" s="107">
        <f>SUM(I13:I10000)</f>
        <v>385</v>
      </c>
      <c r="V8" s="157"/>
      <c r="X8" s="71"/>
      <c r="Y8" s="1"/>
      <c r="Z8" s="1"/>
      <c r="AA8" s="1"/>
      <c r="AB8" s="1"/>
      <c r="AC8" s="1"/>
      <c r="AD8" s="1"/>
      <c r="AE8" s="1"/>
      <c r="AF8" s="1"/>
      <c r="AG8" s="72"/>
      <c r="AH8" s="72"/>
      <c r="AI8" s="72"/>
      <c r="AJ8" s="72"/>
      <c r="AK8" s="74"/>
      <c r="AL8" s="1"/>
      <c r="AM8" s="1"/>
    </row>
    <row r="9" spans="1:60" s="10" customFormat="1" ht="15" thickBot="1">
      <c r="A9" s="197" t="s">
        <v>60</v>
      </c>
      <c r="B9" s="198"/>
      <c r="C9" s="198"/>
      <c r="D9" s="198"/>
      <c r="E9" s="199"/>
      <c r="F9" s="143"/>
      <c r="G9" s="127"/>
      <c r="H9" s="169" t="s">
        <v>64</v>
      </c>
      <c r="I9" s="169"/>
      <c r="J9" s="169"/>
      <c r="K9" s="169"/>
      <c r="L9" s="200" t="s">
        <v>43</v>
      </c>
      <c r="M9" s="200"/>
      <c r="N9" s="200"/>
      <c r="O9" s="200"/>
      <c r="P9" s="200"/>
      <c r="Q9" s="170" t="s">
        <v>69</v>
      </c>
      <c r="R9" s="171"/>
      <c r="S9" s="168"/>
      <c r="T9" s="115" t="s">
        <v>20</v>
      </c>
      <c r="U9" s="108">
        <f>U8*U2</f>
        <v>796950</v>
      </c>
      <c r="V9" s="157"/>
      <c r="X9" s="71"/>
      <c r="Y9" s="1"/>
      <c r="Z9" s="1"/>
      <c r="AA9" s="1"/>
      <c r="AB9" s="1"/>
      <c r="AC9" s="1"/>
      <c r="AD9" s="1"/>
      <c r="AE9" s="1"/>
      <c r="AF9" s="1"/>
      <c r="AG9" s="72"/>
      <c r="AH9" s="72"/>
      <c r="AI9" s="72"/>
      <c r="AJ9" s="72"/>
      <c r="AK9" s="74"/>
      <c r="AL9" s="1"/>
      <c r="AM9" s="1"/>
    </row>
    <row r="10" spans="1:60" ht="39.6" customHeight="1">
      <c r="A10" s="189" t="s">
        <v>75</v>
      </c>
      <c r="B10" s="189" t="s">
        <v>40</v>
      </c>
      <c r="C10" s="187" t="s">
        <v>73</v>
      </c>
      <c r="D10" s="185" t="s">
        <v>78</v>
      </c>
      <c r="E10" s="191" t="s">
        <v>76</v>
      </c>
      <c r="F10" s="193" t="s">
        <v>74</v>
      </c>
      <c r="G10" s="128"/>
      <c r="H10" s="178" t="s">
        <v>65</v>
      </c>
      <c r="I10" s="179" t="s">
        <v>45</v>
      </c>
      <c r="J10" s="178" t="s">
        <v>66</v>
      </c>
      <c r="K10" s="178" t="s">
        <v>77</v>
      </c>
      <c r="L10" s="180" t="s">
        <v>67</v>
      </c>
      <c r="M10" s="180" t="s">
        <v>42</v>
      </c>
      <c r="N10" s="180" t="s">
        <v>41</v>
      </c>
      <c r="O10" s="180" t="s">
        <v>63</v>
      </c>
      <c r="P10" s="176" t="s">
        <v>68</v>
      </c>
      <c r="Q10" s="172"/>
      <c r="R10" s="173"/>
      <c r="S10" s="168"/>
      <c r="T10" s="115" t="s">
        <v>57</v>
      </c>
      <c r="U10" s="107">
        <f>SUM(M13:M10000)</f>
        <v>806.20969696969701</v>
      </c>
      <c r="V10" s="157"/>
      <c r="X10" s="71"/>
      <c r="Z10" s="75"/>
      <c r="AA10" s="76"/>
      <c r="AC10" s="1"/>
      <c r="AE10" s="1"/>
      <c r="AF10" s="1"/>
      <c r="AG10" s="72"/>
      <c r="AH10" s="72"/>
      <c r="AI10" s="72"/>
      <c r="AJ10" s="72"/>
      <c r="AL10" s="1"/>
    </row>
    <row r="11" spans="1:60" ht="49.2" customHeight="1">
      <c r="A11" s="190"/>
      <c r="B11" s="190"/>
      <c r="C11" s="188"/>
      <c r="D11" s="186"/>
      <c r="E11" s="192"/>
      <c r="F11" s="194"/>
      <c r="G11" s="128"/>
      <c r="H11" s="178"/>
      <c r="I11" s="179"/>
      <c r="J11" s="178"/>
      <c r="K11" s="178"/>
      <c r="L11" s="181"/>
      <c r="M11" s="181"/>
      <c r="N11" s="181"/>
      <c r="O11" s="181"/>
      <c r="P11" s="177"/>
      <c r="Q11" s="98" t="s">
        <v>21</v>
      </c>
      <c r="R11" s="99" t="s">
        <v>22</v>
      </c>
      <c r="S11" s="168"/>
      <c r="T11" s="115" t="s">
        <v>56</v>
      </c>
      <c r="U11" s="105">
        <f>IF(U8&lt;0.1,U13*U10,U10*U2)</f>
        <v>1668854.0727272728</v>
      </c>
      <c r="V11" s="157"/>
      <c r="X11" s="92"/>
      <c r="Z11" s="75"/>
      <c r="AA11" s="76"/>
      <c r="AC11" s="1"/>
      <c r="AE11" s="1"/>
      <c r="AF11" s="1"/>
      <c r="AG11" s="72"/>
      <c r="AH11" s="72"/>
      <c r="AI11" s="72"/>
      <c r="AJ11" s="72"/>
      <c r="AL11" s="1"/>
    </row>
    <row r="12" spans="1:60" ht="14.4" hidden="1" customHeight="1">
      <c r="A12" s="63"/>
      <c r="B12" s="63"/>
      <c r="C12" s="68"/>
      <c r="D12" s="69"/>
      <c r="E12" s="93"/>
      <c r="F12" s="144"/>
      <c r="G12" s="128"/>
      <c r="H12" s="94"/>
      <c r="I12" s="133"/>
      <c r="J12" s="134"/>
      <c r="K12" s="94"/>
      <c r="L12" s="70"/>
      <c r="M12" s="70"/>
      <c r="N12" s="66"/>
      <c r="O12" s="66"/>
      <c r="P12" s="96"/>
      <c r="Q12" s="98"/>
      <c r="R12" s="99"/>
      <c r="S12" s="168"/>
      <c r="T12" s="116"/>
      <c r="U12" s="109">
        <f>MAX(A13:A5005)</f>
        <v>42923</v>
      </c>
      <c r="V12" s="157"/>
      <c r="X12" s="71"/>
      <c r="Z12" s="75"/>
      <c r="AA12" s="76"/>
      <c r="AC12" s="1"/>
      <c r="AE12" s="1"/>
      <c r="AF12" s="1"/>
      <c r="AG12" s="72"/>
      <c r="AH12" s="72"/>
      <c r="AI12" s="72"/>
      <c r="AJ12" s="72"/>
      <c r="AL12" s="1"/>
    </row>
    <row r="13" spans="1:60" ht="14.4">
      <c r="A13" s="55">
        <v>40179</v>
      </c>
      <c r="B13" s="54" t="s">
        <v>25</v>
      </c>
      <c r="C13" s="58">
        <v>200</v>
      </c>
      <c r="D13" s="58"/>
      <c r="E13" s="58">
        <v>1000</v>
      </c>
      <c r="F13" s="58"/>
      <c r="G13" s="129"/>
      <c r="H13" s="59">
        <f>IF(A13&lt;&gt;"",IF(B13="purchase",C13*E13,IF(B13="Dividend",F13*J12,IF(B13="Redemption",-C13*E13,IF(B13="Split",0,IF(B13="Bonus",0,IF(B13="Rights",D13*C13,IF(B13="Buyback",-D13*C13,""))))))),"")</f>
        <v>200000</v>
      </c>
      <c r="I13" s="64">
        <f>IF(A13&lt;&gt;"",IF(B13="purchase",C13,IF(B13="Dividend",0,IF(B13="Redemption",-C13,IF(B13="Split",C13,IF(B13="Bonus",C13,IF(B13="Rights",C13,IF(B13="Buyback",-C13,))))))),"")</f>
        <v>200</v>
      </c>
      <c r="J13" s="59">
        <f>IF(A13&lt;&gt;"",SUM($I$13:I13),"")</f>
        <v>200</v>
      </c>
      <c r="K13" s="59">
        <f>IF(A13&lt;&gt;"",J13*$B$7,"")</f>
        <v>8603200</v>
      </c>
      <c r="L13" s="65">
        <f>IF(A13&lt;&gt;"",IF(B13="purchase",C13*E13,IF(B13="Dividend",F13*N12,IF(B13="Redemption",-C13*E13,IF(B13="Split",0,IF(B13="Bonus",0,IF(B13="Rights",D13*C13,IF(B13="Buyback",D13*C13,))))))),"")</f>
        <v>200000</v>
      </c>
      <c r="M13" s="65">
        <f>IF(A13&lt;&gt;"",IF(B13="purchase",C13,IF(B13="Dividend",L13/E13,IF(B13="Redemption",-C13,IF(B13="Split",C13,IF(B13="Bonus",C13,IF(B13="Rights",L13/D13,IF(B13="Buyback",L13/E13,))))))),"")</f>
        <v>200</v>
      </c>
      <c r="N13" s="65">
        <f>IF(A13&lt;&gt;"",SUM($M$13:M13),"")</f>
        <v>200</v>
      </c>
      <c r="O13" s="65">
        <f t="shared" ref="O13:O76" si="0">IF(A13&lt;&gt;"",N13*E13,"")</f>
        <v>200000</v>
      </c>
      <c r="P13" s="97">
        <f t="shared" ref="P13:P76" si="1">IF(ISERROR(J13*$U$2),"",J13*$U$2)</f>
        <v>414000</v>
      </c>
      <c r="Q13" s="100">
        <f>IF(A13="",IF(P12=$U$3,$U$11,IF(A13="",0,IF(OR(B13="Dividend",B13="buyback"),0,-L13))),IF(A13="",0,IF(OR(B13="Dividend",B13="buyback"),0,-L13)))</f>
        <v>-200000</v>
      </c>
      <c r="R13" s="101">
        <f t="shared" ref="R13:R76" si="2">IF(Q13=$U$11,IF($U$8&lt;0.1,$U$12,$U$1),IF(Q13=0,0,IF(Q13="","",A13)))</f>
        <v>40179</v>
      </c>
      <c r="S13" s="168"/>
      <c r="T13" s="118"/>
      <c r="U13" s="105">
        <f>INDEX(A13:H1008,MATCH(MAX(A13:A1008),A13:A1008,0),4)</f>
        <v>0</v>
      </c>
      <c r="V13" s="157"/>
      <c r="X13" s="71"/>
      <c r="Z13" s="75"/>
      <c r="AA13" s="76"/>
      <c r="AC13" s="1"/>
      <c r="AE13" s="1"/>
      <c r="AF13" s="1"/>
      <c r="AG13" s="72"/>
      <c r="AH13" s="72"/>
      <c r="AI13" s="72"/>
      <c r="AJ13" s="72"/>
      <c r="AK13" s="72"/>
      <c r="AL13" s="1"/>
      <c r="BC13" s="43"/>
      <c r="BD13" s="43"/>
      <c r="BE13" s="43"/>
      <c r="BF13" s="43"/>
      <c r="BG13" s="43"/>
      <c r="BH13" s="43"/>
    </row>
    <row r="14" spans="1:60" ht="14.4">
      <c r="A14" s="55">
        <v>40576</v>
      </c>
      <c r="B14" s="54" t="s">
        <v>36</v>
      </c>
      <c r="C14" s="61">
        <v>200</v>
      </c>
      <c r="D14" s="61"/>
      <c r="E14" s="61">
        <v>500</v>
      </c>
      <c r="F14" s="61"/>
      <c r="G14" s="130"/>
      <c r="H14" s="59">
        <f>IF(A14&lt;&gt;"",IF(B14="purchase",C14*E14,IF(B14="Dividend",F14*J13,IF(B14="Redemption",-C14*E14,IF(B14="Split",0,IF(B14="Bonus",0,IF(B14="Rights",D14*C14,IF(B14="Buyback",-D14*C14,""))))))),"")</f>
        <v>0</v>
      </c>
      <c r="I14" s="64">
        <f>IF(A14&lt;&gt;"",IF(B14="purchase",C14,IF(B14="Dividend",0,IF(B14="Redemption",-C14,IF(B14="Split",C14,IF(B14="Bonus",C14,IF(B14="Rights",C14,IF(B14="Buyback",-C14,))))))),"")</f>
        <v>200</v>
      </c>
      <c r="J14" s="59">
        <f>IF(A14&lt;&gt;"",SUM($I$13:I14),"")</f>
        <v>400</v>
      </c>
      <c r="K14" s="59">
        <f>IF(A14&lt;&gt;"",J14*$B$7,"")</f>
        <v>17206400</v>
      </c>
      <c r="L14" s="65">
        <f>IF(A14&lt;&gt;"",IF(B14="purchase",C14*E14,IF(B14="Dividend",F14*N13,IF(B14="Redemption",-C14*E14,IF(B14="Split",0,IF(B14="Bonus",0,IF(B14="Rights",D14*C14,IF(B14="Buyback",D14*C14,))))))),"")</f>
        <v>0</v>
      </c>
      <c r="M14" s="65">
        <f>IF(A14&lt;&gt;"",IF(B14="purchase",C14,IF(B14="Dividend",L14/E14,IF(B14="Redemption",-C14,IF(B14="Split",C14,IF(B14="Bonus",C14,IF(B14="Rights",L14/D14,IF(B14="Buyback",L14/E14,))))))),"")</f>
        <v>200</v>
      </c>
      <c r="N14" s="65">
        <f>IF(A14&lt;&gt;"",SUM($M$13:M14),"")</f>
        <v>400</v>
      </c>
      <c r="O14" s="65">
        <f>IF(A14&lt;&gt;"",N14*E14,"")</f>
        <v>200000</v>
      </c>
      <c r="P14" s="97">
        <f t="shared" si="1"/>
        <v>828000</v>
      </c>
      <c r="Q14" s="100">
        <f>IF(A14="",IF(P13=$U$3,$U$11,IF(A14="",0,IF(OR(B14="Dividend",B14="buyback"),0,-L14))),IF(A14="",0,IF(OR(B14="Dividend",B14="buyback"),0,-L14)))</f>
        <v>0</v>
      </c>
      <c r="R14" s="146">
        <f>IF(Q14=$U$11,IF($U$8&lt;0.1,$U$12,$U$1),IF(Q14=0,0,IF(Q14="","",A14)))</f>
        <v>0</v>
      </c>
      <c r="S14" s="168"/>
      <c r="T14" s="119" t="s">
        <v>25</v>
      </c>
      <c r="U14" s="110"/>
      <c r="V14" s="157"/>
      <c r="X14" s="71"/>
      <c r="Z14" s="75"/>
      <c r="AA14" s="76"/>
      <c r="AC14" s="1"/>
      <c r="AE14" s="1"/>
      <c r="AF14" s="1"/>
      <c r="AG14" s="72"/>
      <c r="AH14" s="72"/>
      <c r="AI14" s="72"/>
      <c r="AJ14" s="72"/>
      <c r="AK14" s="72"/>
      <c r="AL14" s="1"/>
    </row>
    <row r="15" spans="1:60" ht="14.4">
      <c r="A15" s="55">
        <v>40971</v>
      </c>
      <c r="B15" s="54" t="s">
        <v>35</v>
      </c>
      <c r="C15" s="61">
        <v>200</v>
      </c>
      <c r="D15" s="61"/>
      <c r="E15" s="61">
        <v>333.33</v>
      </c>
      <c r="F15" s="61"/>
      <c r="G15" s="130"/>
      <c r="H15" s="59">
        <f>IF(A15&lt;&gt;"",IF(B15="purchase",C15*E15,IF(B15="Dividend",F15*J14,IF(B15="Redemption",-C15*E15,IF(B15="Split",0,IF(B15="Bonus",0,IF(B15="Rights",D15*C15,IF(B15="Buyback",-D15*C15,""))))))),"")</f>
        <v>0</v>
      </c>
      <c r="I15" s="64">
        <f>IF(A15&lt;&gt;"",IF(B15="purchase",C15,IF(B15="Dividend",0,IF(B15="Redemption",-C15,IF(B15="Split",C15,IF(B15="Bonus",C15,IF(B15="Rights",C15,IF(B15="Buyback",-C15,))))))),"")</f>
        <v>200</v>
      </c>
      <c r="J15" s="59">
        <f>IF(A15&lt;&gt;"",SUM($I$13:I15),"")</f>
        <v>600</v>
      </c>
      <c r="K15" s="59">
        <f>IF(A15&lt;&gt;"",J15*$B$7,"")</f>
        <v>25809600</v>
      </c>
      <c r="L15" s="65">
        <f>IF(A15&lt;&gt;"",IF(B15="purchase",C15*E15,IF(B15="Dividend",F15*N14,IF(B15="Redemption",-C15*E15,IF(B15="Split",0,IF(B15="Bonus",0,IF(B15="Rights",D15*C15,IF(B15="Buyback",D15*C15,))))))),"")</f>
        <v>0</v>
      </c>
      <c r="M15" s="65">
        <f>IF(A15&lt;&gt;"",IF(B15="purchase",C15,IF(B15="Dividend",L15/E15,IF(B15="Redemption",-C15,IF(B15="Split",C15,IF(B15="Bonus",C15,IF(B15="Rights",L15/D15,IF(B15="Buyback",L15/E15,))))))),"")</f>
        <v>200</v>
      </c>
      <c r="N15" s="65">
        <f>IF(A15&lt;&gt;"",SUM($M$13:M15),"")</f>
        <v>600</v>
      </c>
      <c r="O15" s="65">
        <f>IF(A15&lt;&gt;"",N15*E15,"")</f>
        <v>199998</v>
      </c>
      <c r="P15" s="97">
        <f t="shared" si="1"/>
        <v>1242000</v>
      </c>
      <c r="Q15" s="100">
        <f>IF(A15="",IF(P14=$U$3,$U$11,IF(A15="",0,IF(OR(B15="Dividend",B15="buyback"),0,-L15))),IF(A15="",0,IF(OR(B15="Dividend",B15="buyback"),0,-L15)))</f>
        <v>0</v>
      </c>
      <c r="R15" s="146">
        <f>IF(Q15=$U$11,IF($U$8&lt;0.1,$U$12,$U$1),IF(Q15=0,0,IF(Q15="","",A15)))</f>
        <v>0</v>
      </c>
      <c r="S15" s="168"/>
      <c r="T15" s="119" t="s">
        <v>26</v>
      </c>
      <c r="U15" s="110"/>
      <c r="V15" s="157"/>
      <c r="X15" s="71"/>
      <c r="Z15" s="75"/>
      <c r="AA15" s="76"/>
      <c r="AC15" s="1"/>
      <c r="AE15" s="1"/>
      <c r="AF15" s="1"/>
      <c r="AG15" s="72"/>
      <c r="AH15" s="72"/>
      <c r="AI15" s="72"/>
      <c r="AJ15" s="72"/>
      <c r="AK15" s="72"/>
      <c r="AL15" s="1"/>
    </row>
    <row r="16" spans="1:60" ht="14.4">
      <c r="A16" s="55">
        <v>41368</v>
      </c>
      <c r="B16" s="54" t="s">
        <v>26</v>
      </c>
      <c r="C16" s="61"/>
      <c r="D16" s="61"/>
      <c r="E16" s="61">
        <v>500</v>
      </c>
      <c r="F16" s="61">
        <v>2</v>
      </c>
      <c r="G16" s="130"/>
      <c r="H16" s="59">
        <f t="shared" ref="H16:H77" si="3">IF(A16&lt;&gt;"",IF(B16="purchase",C16*E16,IF(B16="Dividend",F16*J15,IF(B16="Redemption",-C16*E16,IF(B16="Split",0,IF(B16="Bonus",0,IF(B16="Rights",D16*C16,IF(B16="Buyback",-D16*C16,""))))))),"")</f>
        <v>1200</v>
      </c>
      <c r="I16" s="64">
        <f t="shared" ref="I16:I77" si="4">IF(A16&lt;&gt;"",IF(B16="purchase",C16,IF(B16="Dividend",0,IF(B16="Redemption",-C16,IF(B16="Split",C16,IF(B16="Bonus",C16,IF(B16="Rights",C16,IF(B16="Buyback",-C16,))))))),"")</f>
        <v>0</v>
      </c>
      <c r="J16" s="59">
        <f>IF(A16&lt;&gt;"",SUM($I$13:I16),"")</f>
        <v>600</v>
      </c>
      <c r="K16" s="59">
        <f t="shared" ref="K16:K77" si="5">IF(A16&lt;&gt;"",J16*$B$7,"")</f>
        <v>25809600</v>
      </c>
      <c r="L16" s="65">
        <f t="shared" ref="L16:L77" si="6">IF(A16&lt;&gt;"",IF(B16="purchase",C16*E16,IF(B16="Dividend",F16*N15,IF(B16="Redemption",-C16*E16,IF(B16="Split",0,IF(B16="Bonus",0,IF(B16="Rights",D16*C16,IF(B16="Buyback",D16*C16,))))))),"")</f>
        <v>1200</v>
      </c>
      <c r="M16" s="65">
        <f t="shared" ref="M16:M77" si="7">IF(A16&lt;&gt;"",IF(B16="purchase",C16,IF(B16="Dividend",L16/E16,IF(B16="Redemption",-C16,IF(B16="Split",C16,IF(B16="Bonus",C16,IF(B16="Rights",L16/D16,IF(B16="Buyback",L16/E16,))))))),"")</f>
        <v>2.4</v>
      </c>
      <c r="N16" s="65">
        <f>IF(A16&lt;&gt;"",SUM($M$13:M16),"")</f>
        <v>602.4</v>
      </c>
      <c r="O16" s="65">
        <f t="shared" si="0"/>
        <v>301200</v>
      </c>
      <c r="P16" s="97">
        <f t="shared" si="1"/>
        <v>1242000</v>
      </c>
      <c r="Q16" s="100">
        <f t="shared" ref="Q16:Q77" si="8">IF(A16="",IF(P15=$U$3,$U$11,IF(A16="",0,IF(OR(B16="Dividend",B16="buyback"),0,-L16))),IF(A16="",0,IF(OR(B16="Dividend",B16="buyback"),0,-L16)))</f>
        <v>0</v>
      </c>
      <c r="R16" s="146">
        <f t="shared" si="2"/>
        <v>0</v>
      </c>
      <c r="S16" s="168"/>
      <c r="T16" s="119" t="s">
        <v>32</v>
      </c>
      <c r="U16" s="111"/>
      <c r="V16" s="157"/>
      <c r="X16" s="71"/>
      <c r="Z16" s="75"/>
      <c r="AA16" s="76"/>
      <c r="AC16" s="1"/>
      <c r="AE16" s="1"/>
      <c r="AF16" s="1"/>
      <c r="AG16" s="72"/>
      <c r="AH16" s="72"/>
      <c r="AI16" s="72"/>
      <c r="AJ16" s="72"/>
      <c r="AK16" s="72"/>
      <c r="AL16" s="1"/>
    </row>
    <row r="17" spans="1:38" ht="14.4">
      <c r="A17" s="55">
        <v>41526</v>
      </c>
      <c r="B17" s="54" t="s">
        <v>26</v>
      </c>
      <c r="C17" s="61"/>
      <c r="D17" s="61"/>
      <c r="E17" s="61">
        <v>550</v>
      </c>
      <c r="F17" s="61">
        <v>5</v>
      </c>
      <c r="G17" s="130"/>
      <c r="H17" s="59">
        <f t="shared" si="3"/>
        <v>3000</v>
      </c>
      <c r="I17" s="64">
        <f t="shared" si="4"/>
        <v>0</v>
      </c>
      <c r="J17" s="59">
        <f>IF(A17&lt;&gt;"",SUM($I$13:I17),"")</f>
        <v>600</v>
      </c>
      <c r="K17" s="59">
        <f t="shared" si="5"/>
        <v>25809600</v>
      </c>
      <c r="L17" s="65">
        <f t="shared" si="6"/>
        <v>3012</v>
      </c>
      <c r="M17" s="65">
        <f t="shared" si="7"/>
        <v>5.4763636363636365</v>
      </c>
      <c r="N17" s="65">
        <f>IF(A17&lt;&gt;"",SUM($M$13:M17),"")</f>
        <v>607.87636363636364</v>
      </c>
      <c r="O17" s="65">
        <f t="shared" si="0"/>
        <v>334332</v>
      </c>
      <c r="P17" s="97">
        <f t="shared" si="1"/>
        <v>1242000</v>
      </c>
      <c r="Q17" s="100">
        <f t="shared" si="8"/>
        <v>0</v>
      </c>
      <c r="R17" s="146">
        <f t="shared" si="2"/>
        <v>0</v>
      </c>
      <c r="S17" s="168"/>
      <c r="T17" s="119" t="s">
        <v>35</v>
      </c>
      <c r="U17" s="110"/>
      <c r="V17" s="157"/>
      <c r="X17" s="71"/>
      <c r="Z17" s="75"/>
      <c r="AA17" s="76"/>
      <c r="AC17" s="1"/>
      <c r="AE17" s="1"/>
      <c r="AF17" s="1"/>
      <c r="AG17" s="72"/>
      <c r="AH17" s="72"/>
      <c r="AI17" s="72"/>
      <c r="AJ17" s="72"/>
      <c r="AK17" s="72"/>
      <c r="AL17" s="1"/>
    </row>
    <row r="18" spans="1:38" ht="14.4">
      <c r="A18" s="55">
        <v>41764</v>
      </c>
      <c r="B18" s="54" t="s">
        <v>37</v>
      </c>
      <c r="C18" s="61">
        <v>10</v>
      </c>
      <c r="D18" s="61">
        <v>950</v>
      </c>
      <c r="E18" s="61">
        <v>1000</v>
      </c>
      <c r="F18" s="61"/>
      <c r="G18" s="130"/>
      <c r="H18" s="59">
        <f t="shared" si="3"/>
        <v>9500</v>
      </c>
      <c r="I18" s="64">
        <f t="shared" si="4"/>
        <v>10</v>
      </c>
      <c r="J18" s="59">
        <f>IF(A18&lt;&gt;"",SUM($I$13:I18),"")</f>
        <v>610</v>
      </c>
      <c r="K18" s="59">
        <f t="shared" si="5"/>
        <v>26239760</v>
      </c>
      <c r="L18" s="65">
        <f t="shared" si="6"/>
        <v>9500</v>
      </c>
      <c r="M18" s="65">
        <f t="shared" si="7"/>
        <v>10</v>
      </c>
      <c r="N18" s="65">
        <f>IF(A18&lt;&gt;"",SUM($M$13:M18),"")</f>
        <v>617.87636363636364</v>
      </c>
      <c r="O18" s="65">
        <f t="shared" si="0"/>
        <v>617876.36363636365</v>
      </c>
      <c r="P18" s="97">
        <f t="shared" si="1"/>
        <v>1262700</v>
      </c>
      <c r="Q18" s="100">
        <f t="shared" si="8"/>
        <v>-9500</v>
      </c>
      <c r="R18" s="146">
        <f t="shared" si="2"/>
        <v>41764</v>
      </c>
      <c r="S18" s="168"/>
      <c r="T18" s="119" t="s">
        <v>36</v>
      </c>
      <c r="U18" s="112"/>
      <c r="V18" s="157"/>
      <c r="X18" s="71"/>
      <c r="Z18" s="75"/>
      <c r="AA18" s="76"/>
      <c r="AC18" s="1"/>
      <c r="AE18" s="1"/>
      <c r="AF18" s="1"/>
      <c r="AG18" s="72"/>
      <c r="AH18" s="72"/>
      <c r="AI18" s="72"/>
      <c r="AJ18" s="72"/>
      <c r="AK18" s="72"/>
      <c r="AL18" s="1"/>
    </row>
    <row r="19" spans="1:38" ht="14.4">
      <c r="A19" s="55">
        <v>42161</v>
      </c>
      <c r="B19" s="54" t="s">
        <v>38</v>
      </c>
      <c r="C19" s="61">
        <v>200</v>
      </c>
      <c r="D19" s="61">
        <v>1600</v>
      </c>
      <c r="E19" s="61">
        <v>1500</v>
      </c>
      <c r="F19" s="61"/>
      <c r="G19" s="130"/>
      <c r="H19" s="59">
        <f t="shared" si="3"/>
        <v>-320000</v>
      </c>
      <c r="I19" s="64">
        <f t="shared" si="4"/>
        <v>-200</v>
      </c>
      <c r="J19" s="59">
        <f>IF(A19&lt;&gt;"",SUM($I$13:I19),"")</f>
        <v>410</v>
      </c>
      <c r="K19" s="59">
        <f t="shared" si="5"/>
        <v>17636560</v>
      </c>
      <c r="L19" s="65">
        <f t="shared" si="6"/>
        <v>320000</v>
      </c>
      <c r="M19" s="65">
        <f t="shared" si="7"/>
        <v>213.33333333333334</v>
      </c>
      <c r="N19" s="65">
        <f>IF(A19&lt;&gt;"",SUM($M$13:M19),"")</f>
        <v>831.20969696969701</v>
      </c>
      <c r="O19" s="65">
        <f t="shared" si="0"/>
        <v>1246814.5454545454</v>
      </c>
      <c r="P19" s="97">
        <f t="shared" si="1"/>
        <v>848700</v>
      </c>
      <c r="Q19" s="100">
        <f t="shared" si="8"/>
        <v>0</v>
      </c>
      <c r="R19" s="101">
        <f t="shared" si="2"/>
        <v>0</v>
      </c>
      <c r="S19" s="168"/>
      <c r="T19" s="119" t="s">
        <v>37</v>
      </c>
      <c r="U19" s="110"/>
      <c r="V19" s="157"/>
      <c r="X19" s="71"/>
      <c r="Z19" s="75"/>
      <c r="AA19" s="76"/>
      <c r="AC19" s="1"/>
      <c r="AE19" s="1"/>
      <c r="AF19" s="1"/>
      <c r="AG19" s="72"/>
      <c r="AH19" s="72"/>
      <c r="AI19" s="72"/>
      <c r="AJ19" s="72"/>
      <c r="AK19" s="72"/>
      <c r="AL19" s="1"/>
    </row>
    <row r="20" spans="1:38" ht="15" thickBot="1">
      <c r="A20" s="55">
        <v>42923</v>
      </c>
      <c r="B20" s="54" t="s">
        <v>32</v>
      </c>
      <c r="C20" s="61">
        <v>25</v>
      </c>
      <c r="D20" s="61"/>
      <c r="E20" s="61">
        <v>2000</v>
      </c>
      <c r="F20" s="61"/>
      <c r="G20" s="130"/>
      <c r="H20" s="59">
        <f t="shared" si="3"/>
        <v>-50000</v>
      </c>
      <c r="I20" s="64">
        <f t="shared" si="4"/>
        <v>-25</v>
      </c>
      <c r="J20" s="59">
        <f>IF(A20&lt;&gt;"",SUM($I$13:I20),"")</f>
        <v>385</v>
      </c>
      <c r="K20" s="59">
        <f t="shared" si="5"/>
        <v>16561160</v>
      </c>
      <c r="L20" s="65">
        <f t="shared" si="6"/>
        <v>-50000</v>
      </c>
      <c r="M20" s="65">
        <f t="shared" si="7"/>
        <v>-25</v>
      </c>
      <c r="N20" s="65">
        <f>IF(A20&lt;&gt;"",SUM($M$13:M20),"")</f>
        <v>806.20969696969701</v>
      </c>
      <c r="O20" s="65">
        <f t="shared" si="0"/>
        <v>1612419.393939394</v>
      </c>
      <c r="P20" s="97">
        <f t="shared" si="1"/>
        <v>796950</v>
      </c>
      <c r="Q20" s="100">
        <f t="shared" si="8"/>
        <v>50000</v>
      </c>
      <c r="R20" s="101">
        <f t="shared" si="2"/>
        <v>42923</v>
      </c>
      <c r="S20" s="168"/>
      <c r="T20" s="120" t="s">
        <v>38</v>
      </c>
      <c r="U20" s="121"/>
      <c r="V20" s="158"/>
      <c r="X20" s="71"/>
      <c r="Z20" s="75"/>
      <c r="AA20" s="76"/>
      <c r="AC20" s="1"/>
      <c r="AE20" s="49"/>
      <c r="AF20" s="49"/>
      <c r="AG20" s="72"/>
      <c r="AH20" s="72"/>
      <c r="AI20" s="72"/>
      <c r="AJ20" s="72"/>
      <c r="AK20" s="72"/>
      <c r="AL20" s="1"/>
    </row>
    <row r="21" spans="1:38" ht="14.4">
      <c r="A21" s="55"/>
      <c r="B21" s="54"/>
      <c r="C21" s="61"/>
      <c r="D21" s="61"/>
      <c r="E21" s="61"/>
      <c r="F21" s="61"/>
      <c r="G21" s="130"/>
      <c r="H21" s="59" t="str">
        <f t="shared" si="3"/>
        <v/>
      </c>
      <c r="I21" s="64" t="str">
        <f t="shared" si="4"/>
        <v/>
      </c>
      <c r="J21" s="59" t="str">
        <f>IF(A21&lt;&gt;"",SUM($I$13:I21),"")</f>
        <v/>
      </c>
      <c r="K21" s="59" t="str">
        <f t="shared" si="5"/>
        <v/>
      </c>
      <c r="L21" s="65" t="str">
        <f t="shared" si="6"/>
        <v/>
      </c>
      <c r="M21" s="65" t="str">
        <f t="shared" si="7"/>
        <v/>
      </c>
      <c r="N21" s="65" t="str">
        <f>IF(A21&lt;&gt;"",SUM($M$13:M21),"")</f>
        <v/>
      </c>
      <c r="O21" s="65" t="str">
        <f t="shared" si="0"/>
        <v/>
      </c>
      <c r="P21" s="97" t="str">
        <f t="shared" si="1"/>
        <v/>
      </c>
      <c r="Q21" s="100">
        <f t="shared" si="8"/>
        <v>1668854.0727272728</v>
      </c>
      <c r="R21" s="101">
        <f t="shared" si="2"/>
        <v>43016</v>
      </c>
      <c r="U21" s="90"/>
      <c r="V21" s="71"/>
      <c r="W21" s="71">
        <f>B6*N20</f>
        <v>1668854.0727272728</v>
      </c>
      <c r="X21" s="71"/>
      <c r="Z21" s="75"/>
      <c r="AA21" s="76"/>
      <c r="AC21" s="1"/>
      <c r="AE21" s="1"/>
      <c r="AF21" s="1"/>
      <c r="AG21" s="72"/>
      <c r="AH21" s="72"/>
      <c r="AI21" s="72"/>
      <c r="AJ21" s="72"/>
      <c r="AK21" s="72"/>
    </row>
    <row r="22" spans="1:38" ht="14.4">
      <c r="A22" s="55"/>
      <c r="B22" s="54"/>
      <c r="C22" s="61"/>
      <c r="D22" s="60"/>
      <c r="E22" s="60"/>
      <c r="F22" s="60"/>
      <c r="G22" s="130"/>
      <c r="H22" s="59" t="str">
        <f t="shared" si="3"/>
        <v/>
      </c>
      <c r="I22" s="64" t="str">
        <f t="shared" si="4"/>
        <v/>
      </c>
      <c r="J22" s="59" t="str">
        <f>IF(A22&lt;&gt;"",SUM($I$13:I22),"")</f>
        <v/>
      </c>
      <c r="K22" s="59" t="str">
        <f t="shared" si="5"/>
        <v/>
      </c>
      <c r="L22" s="65" t="str">
        <f t="shared" si="6"/>
        <v/>
      </c>
      <c r="M22" s="65" t="str">
        <f t="shared" si="7"/>
        <v/>
      </c>
      <c r="N22" s="65" t="str">
        <f>IF(A22&lt;&gt;"",SUM($M$13:M22),"")</f>
        <v/>
      </c>
      <c r="O22" s="65" t="str">
        <f t="shared" si="0"/>
        <v/>
      </c>
      <c r="P22" s="97" t="str">
        <f t="shared" si="1"/>
        <v/>
      </c>
      <c r="Q22" s="100">
        <f t="shared" si="8"/>
        <v>0</v>
      </c>
      <c r="R22" s="101">
        <f t="shared" si="2"/>
        <v>0</v>
      </c>
      <c r="U22" s="1"/>
      <c r="W22" s="1"/>
      <c r="X22" s="50" t="str">
        <f>IF(ISERROR(XIRR(#REF!,#REF!)),"",XIRR(#REF!,#REF!))</f>
        <v/>
      </c>
      <c r="Z22" s="75"/>
      <c r="AA22" s="76"/>
      <c r="AC22" s="1"/>
      <c r="AE22" s="1"/>
      <c r="AF22" s="1"/>
      <c r="AG22" s="72"/>
      <c r="AH22" s="72"/>
      <c r="AI22" s="72"/>
      <c r="AJ22" s="72"/>
      <c r="AK22" s="72"/>
    </row>
    <row r="23" spans="1:38" ht="14.4">
      <c r="A23" s="55"/>
      <c r="B23" s="54"/>
      <c r="C23" s="56"/>
      <c r="D23" s="61"/>
      <c r="E23" s="61"/>
      <c r="F23" s="61"/>
      <c r="G23" s="131"/>
      <c r="H23" s="59" t="str">
        <f t="shared" si="3"/>
        <v/>
      </c>
      <c r="I23" s="64" t="str">
        <f t="shared" si="4"/>
        <v/>
      </c>
      <c r="J23" s="59" t="str">
        <f>IF(A23&lt;&gt;"",SUM($I$13:I23),"")</f>
        <v/>
      </c>
      <c r="K23" s="59" t="str">
        <f t="shared" si="5"/>
        <v/>
      </c>
      <c r="L23" s="65" t="str">
        <f t="shared" si="6"/>
        <v/>
      </c>
      <c r="M23" s="65" t="str">
        <f t="shared" si="7"/>
        <v/>
      </c>
      <c r="N23" s="65" t="str">
        <f>IF(A23&lt;&gt;"",SUM($M$13:M23),"")</f>
        <v/>
      </c>
      <c r="O23" s="65" t="str">
        <f t="shared" si="0"/>
        <v/>
      </c>
      <c r="P23" s="97" t="str">
        <f t="shared" si="1"/>
        <v/>
      </c>
      <c r="Q23" s="100">
        <f t="shared" si="8"/>
        <v>0</v>
      </c>
      <c r="R23" s="101">
        <f t="shared" si="2"/>
        <v>0</v>
      </c>
      <c r="U23" s="51" t="s">
        <v>61</v>
      </c>
      <c r="W23" s="1"/>
      <c r="X23" s="1"/>
      <c r="Z23" s="75"/>
      <c r="AA23" s="76"/>
      <c r="AC23" s="1"/>
      <c r="AE23" s="1"/>
      <c r="AF23" s="1"/>
      <c r="AG23" s="72"/>
      <c r="AH23" s="72"/>
      <c r="AI23" s="72"/>
      <c r="AJ23" s="72"/>
      <c r="AK23" s="72"/>
    </row>
    <row r="24" spans="1:38" ht="14.4">
      <c r="A24" s="55"/>
      <c r="B24" s="54"/>
      <c r="C24" s="56"/>
      <c r="D24" s="61"/>
      <c r="E24" s="61"/>
      <c r="F24" s="61"/>
      <c r="G24" s="131"/>
      <c r="H24" s="59" t="str">
        <f t="shared" si="3"/>
        <v/>
      </c>
      <c r="I24" s="64" t="str">
        <f t="shared" si="4"/>
        <v/>
      </c>
      <c r="J24" s="59" t="str">
        <f>IF(A24&lt;&gt;"",SUM($I$13:I24),"")</f>
        <v/>
      </c>
      <c r="K24" s="59" t="str">
        <f t="shared" si="5"/>
        <v/>
      </c>
      <c r="L24" s="65" t="str">
        <f t="shared" si="6"/>
        <v/>
      </c>
      <c r="M24" s="65" t="str">
        <f t="shared" si="7"/>
        <v/>
      </c>
      <c r="N24" s="65" t="str">
        <f>IF(A24&lt;&gt;"",SUM($M$13:M24),"")</f>
        <v/>
      </c>
      <c r="O24" s="65" t="str">
        <f t="shared" si="0"/>
        <v/>
      </c>
      <c r="P24" s="97" t="str">
        <f t="shared" si="1"/>
        <v/>
      </c>
      <c r="Q24" s="100">
        <f t="shared" si="8"/>
        <v>0</v>
      </c>
      <c r="R24" s="101">
        <f t="shared" si="2"/>
        <v>0</v>
      </c>
      <c r="Z24" s="75"/>
      <c r="AA24" s="76"/>
      <c r="AC24" s="1"/>
      <c r="AG24" s="72"/>
      <c r="AH24" s="72"/>
      <c r="AI24" s="72"/>
      <c r="AJ24" s="72"/>
      <c r="AK24" s="72"/>
    </row>
    <row r="25" spans="1:38" ht="14.4">
      <c r="A25" s="55"/>
      <c r="B25" s="54"/>
      <c r="C25" s="61"/>
      <c r="D25" s="61"/>
      <c r="E25" s="61"/>
      <c r="F25" s="61"/>
      <c r="G25" s="131"/>
      <c r="H25" s="59" t="str">
        <f t="shared" si="3"/>
        <v/>
      </c>
      <c r="I25" s="64" t="str">
        <f t="shared" si="4"/>
        <v/>
      </c>
      <c r="J25" s="59" t="str">
        <f>IF(A25&lt;&gt;"",SUM($I$13:I25),"")</f>
        <v/>
      </c>
      <c r="K25" s="59" t="str">
        <f t="shared" si="5"/>
        <v/>
      </c>
      <c r="L25" s="65" t="str">
        <f t="shared" si="6"/>
        <v/>
      </c>
      <c r="M25" s="65" t="str">
        <f t="shared" si="7"/>
        <v/>
      </c>
      <c r="N25" s="65" t="str">
        <f>IF(A25&lt;&gt;"",SUM($M$13:M25),"")</f>
        <v/>
      </c>
      <c r="O25" s="65" t="str">
        <f t="shared" si="0"/>
        <v/>
      </c>
      <c r="P25" s="97" t="str">
        <f t="shared" si="1"/>
        <v/>
      </c>
      <c r="Q25" s="100">
        <f t="shared" si="8"/>
        <v>0</v>
      </c>
      <c r="R25" s="101">
        <f t="shared" si="2"/>
        <v>0</v>
      </c>
      <c r="U25" s="52" t="s">
        <v>61</v>
      </c>
      <c r="Z25" s="75"/>
      <c r="AA25" s="76"/>
      <c r="AC25" s="1"/>
      <c r="AG25" s="72"/>
      <c r="AH25" s="72"/>
      <c r="AI25" s="72"/>
      <c r="AJ25" s="72"/>
      <c r="AK25" s="72"/>
    </row>
    <row r="26" spans="1:38" ht="14.4">
      <c r="A26" s="55"/>
      <c r="B26" s="54"/>
      <c r="C26" s="61"/>
      <c r="D26" s="61"/>
      <c r="E26" s="61"/>
      <c r="F26" s="61"/>
      <c r="G26" s="131"/>
      <c r="H26" s="59" t="str">
        <f t="shared" si="3"/>
        <v/>
      </c>
      <c r="I26" s="64" t="str">
        <f t="shared" si="4"/>
        <v/>
      </c>
      <c r="J26" s="59" t="str">
        <f>IF(A26&lt;&gt;"",SUM($I$13:I26),"")</f>
        <v/>
      </c>
      <c r="K26" s="59" t="str">
        <f t="shared" si="5"/>
        <v/>
      </c>
      <c r="L26" s="65" t="str">
        <f t="shared" si="6"/>
        <v/>
      </c>
      <c r="M26" s="65" t="str">
        <f t="shared" si="7"/>
        <v/>
      </c>
      <c r="N26" s="65" t="str">
        <f>IF(A26&lt;&gt;"",SUM($M$13:M26),"")</f>
        <v/>
      </c>
      <c r="O26" s="65" t="str">
        <f t="shared" si="0"/>
        <v/>
      </c>
      <c r="P26" s="97" t="str">
        <f t="shared" si="1"/>
        <v/>
      </c>
      <c r="Q26" s="100">
        <f t="shared" si="8"/>
        <v>0</v>
      </c>
      <c r="R26" s="101">
        <f t="shared" si="2"/>
        <v>0</v>
      </c>
      <c r="Z26" s="75"/>
      <c r="AA26" s="76"/>
      <c r="AC26" s="1"/>
      <c r="AG26" s="72"/>
      <c r="AH26" s="72"/>
      <c r="AI26" s="72"/>
      <c r="AJ26" s="72"/>
      <c r="AK26" s="72"/>
    </row>
    <row r="27" spans="1:38" ht="14.4">
      <c r="A27" s="55"/>
      <c r="B27" s="54"/>
      <c r="C27" s="61"/>
      <c r="D27" s="58"/>
      <c r="E27" s="58"/>
      <c r="F27" s="58"/>
      <c r="G27" s="131"/>
      <c r="H27" s="59" t="str">
        <f t="shared" si="3"/>
        <v/>
      </c>
      <c r="I27" s="64" t="str">
        <f t="shared" si="4"/>
        <v/>
      </c>
      <c r="J27" s="59" t="str">
        <f>IF(A27&lt;&gt;"",SUM($I$13:I27),"")</f>
        <v/>
      </c>
      <c r="K27" s="59" t="str">
        <f t="shared" si="5"/>
        <v/>
      </c>
      <c r="L27" s="65" t="str">
        <f t="shared" si="6"/>
        <v/>
      </c>
      <c r="M27" s="65" t="str">
        <f t="shared" si="7"/>
        <v/>
      </c>
      <c r="N27" s="65" t="str">
        <f>IF(A27&lt;&gt;"",SUM($M$13:M27),"")</f>
        <v/>
      </c>
      <c r="O27" s="65" t="str">
        <f t="shared" si="0"/>
        <v/>
      </c>
      <c r="P27" s="97" t="str">
        <f t="shared" si="1"/>
        <v/>
      </c>
      <c r="Q27" s="100">
        <f t="shared" si="8"/>
        <v>0</v>
      </c>
      <c r="R27" s="101">
        <f t="shared" si="2"/>
        <v>0</v>
      </c>
      <c r="Z27" s="75"/>
      <c r="AA27" s="76"/>
      <c r="AC27" s="1"/>
      <c r="AG27" s="72"/>
      <c r="AH27" s="72"/>
      <c r="AI27" s="72"/>
      <c r="AJ27" s="72"/>
      <c r="AK27" s="72"/>
    </row>
    <row r="28" spans="1:38" ht="14.4">
      <c r="A28" s="55"/>
      <c r="B28" s="54"/>
      <c r="C28" s="61"/>
      <c r="D28" s="61"/>
      <c r="E28" s="62"/>
      <c r="F28" s="62"/>
      <c r="G28" s="131"/>
      <c r="H28" s="59" t="str">
        <f t="shared" si="3"/>
        <v/>
      </c>
      <c r="I28" s="64" t="str">
        <f t="shared" si="4"/>
        <v/>
      </c>
      <c r="J28" s="59" t="str">
        <f>IF(A28&lt;&gt;"",SUM($I$13:I28),"")</f>
        <v/>
      </c>
      <c r="K28" s="59" t="str">
        <f t="shared" si="5"/>
        <v/>
      </c>
      <c r="L28" s="65" t="str">
        <f t="shared" si="6"/>
        <v/>
      </c>
      <c r="M28" s="65" t="str">
        <f t="shared" si="7"/>
        <v/>
      </c>
      <c r="N28" s="65" t="str">
        <f>IF(A28&lt;&gt;"",SUM($M$13:M28),"")</f>
        <v/>
      </c>
      <c r="O28" s="65" t="str">
        <f t="shared" si="0"/>
        <v/>
      </c>
      <c r="P28" s="97" t="str">
        <f t="shared" si="1"/>
        <v/>
      </c>
      <c r="Q28" s="100">
        <f t="shared" si="8"/>
        <v>0</v>
      </c>
      <c r="R28" s="101">
        <f t="shared" si="2"/>
        <v>0</v>
      </c>
      <c r="Z28" s="75"/>
      <c r="AA28" s="76"/>
      <c r="AC28" s="1"/>
      <c r="AG28" s="72"/>
      <c r="AH28" s="72"/>
      <c r="AI28" s="72"/>
      <c r="AJ28" s="72"/>
      <c r="AK28" s="72"/>
    </row>
    <row r="29" spans="1:38" ht="14.4">
      <c r="A29" s="55"/>
      <c r="B29" s="54"/>
      <c r="C29" s="61"/>
      <c r="D29" s="60"/>
      <c r="E29" s="62"/>
      <c r="F29" s="62"/>
      <c r="G29" s="131"/>
      <c r="H29" s="59" t="str">
        <f t="shared" si="3"/>
        <v/>
      </c>
      <c r="I29" s="64" t="str">
        <f t="shared" si="4"/>
        <v/>
      </c>
      <c r="J29" s="59" t="str">
        <f>IF(A29&lt;&gt;"",SUM($I$13:I29),"")</f>
        <v/>
      </c>
      <c r="K29" s="59" t="str">
        <f t="shared" si="5"/>
        <v/>
      </c>
      <c r="L29" s="65" t="str">
        <f t="shared" si="6"/>
        <v/>
      </c>
      <c r="M29" s="65" t="str">
        <f t="shared" si="7"/>
        <v/>
      </c>
      <c r="N29" s="65" t="str">
        <f>IF(A29&lt;&gt;"",SUM($M$13:M29),"")</f>
        <v/>
      </c>
      <c r="O29" s="65" t="str">
        <f t="shared" si="0"/>
        <v/>
      </c>
      <c r="P29" s="97" t="str">
        <f t="shared" si="1"/>
        <v/>
      </c>
      <c r="Q29" s="100">
        <f t="shared" si="8"/>
        <v>0</v>
      </c>
      <c r="R29" s="101">
        <f t="shared" si="2"/>
        <v>0</v>
      </c>
      <c r="Z29" s="75"/>
      <c r="AA29" s="76"/>
      <c r="AC29" s="1"/>
      <c r="AG29" s="72"/>
      <c r="AH29" s="72"/>
      <c r="AI29" s="72"/>
      <c r="AJ29" s="72"/>
      <c r="AK29" s="72"/>
    </row>
    <row r="30" spans="1:38" ht="14.4">
      <c r="A30" s="55"/>
      <c r="B30" s="54"/>
      <c r="C30" s="61"/>
      <c r="D30" s="61"/>
      <c r="E30" s="62"/>
      <c r="F30" s="62"/>
      <c r="G30" s="131"/>
      <c r="H30" s="59" t="str">
        <f t="shared" si="3"/>
        <v/>
      </c>
      <c r="I30" s="64" t="str">
        <f t="shared" si="4"/>
        <v/>
      </c>
      <c r="J30" s="59" t="str">
        <f>IF(A30&lt;&gt;"",SUM($I$13:I30),"")</f>
        <v/>
      </c>
      <c r="K30" s="59" t="str">
        <f t="shared" si="5"/>
        <v/>
      </c>
      <c r="L30" s="65" t="str">
        <f t="shared" si="6"/>
        <v/>
      </c>
      <c r="M30" s="65" t="str">
        <f t="shared" si="7"/>
        <v/>
      </c>
      <c r="N30" s="65" t="str">
        <f>IF(A30&lt;&gt;"",SUM($M$13:M30),"")</f>
        <v/>
      </c>
      <c r="O30" s="65" t="str">
        <f t="shared" si="0"/>
        <v/>
      </c>
      <c r="P30" s="97" t="str">
        <f t="shared" si="1"/>
        <v/>
      </c>
      <c r="Q30" s="100">
        <f t="shared" si="8"/>
        <v>0</v>
      </c>
      <c r="R30" s="101">
        <f t="shared" si="2"/>
        <v>0</v>
      </c>
      <c r="Z30" s="75"/>
      <c r="AA30" s="76"/>
      <c r="AC30" s="1"/>
      <c r="AG30" s="72"/>
      <c r="AH30" s="72"/>
      <c r="AI30" s="72"/>
      <c r="AJ30" s="72"/>
      <c r="AK30" s="72"/>
    </row>
    <row r="31" spans="1:38" ht="14.4">
      <c r="A31" s="55"/>
      <c r="B31" s="54"/>
      <c r="C31" s="61"/>
      <c r="D31" s="61"/>
      <c r="E31" s="62"/>
      <c r="F31" s="62"/>
      <c r="G31" s="131"/>
      <c r="H31" s="59" t="str">
        <f t="shared" si="3"/>
        <v/>
      </c>
      <c r="I31" s="64" t="str">
        <f t="shared" si="4"/>
        <v/>
      </c>
      <c r="J31" s="59" t="str">
        <f>IF(A31&lt;&gt;"",SUM($I$13:I31),"")</f>
        <v/>
      </c>
      <c r="K31" s="59" t="str">
        <f t="shared" si="5"/>
        <v/>
      </c>
      <c r="L31" s="65" t="str">
        <f t="shared" si="6"/>
        <v/>
      </c>
      <c r="M31" s="65" t="str">
        <f t="shared" si="7"/>
        <v/>
      </c>
      <c r="N31" s="65" t="str">
        <f>IF(A31&lt;&gt;"",SUM($M$13:M31),"")</f>
        <v/>
      </c>
      <c r="O31" s="65" t="str">
        <f t="shared" si="0"/>
        <v/>
      </c>
      <c r="P31" s="97" t="str">
        <f t="shared" si="1"/>
        <v/>
      </c>
      <c r="Q31" s="100">
        <f t="shared" si="8"/>
        <v>0</v>
      </c>
      <c r="R31" s="101">
        <f t="shared" si="2"/>
        <v>0</v>
      </c>
      <c r="Z31" s="75"/>
      <c r="AA31" s="76"/>
      <c r="AC31" s="1"/>
      <c r="AG31" s="72"/>
      <c r="AH31" s="72"/>
      <c r="AI31" s="72"/>
      <c r="AJ31" s="72"/>
      <c r="AK31" s="72"/>
    </row>
    <row r="32" spans="1:38" ht="14.4">
      <c r="A32" s="55"/>
      <c r="B32" s="54"/>
      <c r="C32" s="61"/>
      <c r="D32" s="61"/>
      <c r="E32" s="62"/>
      <c r="F32" s="62"/>
      <c r="G32" s="131"/>
      <c r="H32" s="59" t="str">
        <f t="shared" si="3"/>
        <v/>
      </c>
      <c r="I32" s="64" t="str">
        <f t="shared" si="4"/>
        <v/>
      </c>
      <c r="J32" s="59" t="str">
        <f>IF(A32&lt;&gt;"",SUM($I$13:I32),"")</f>
        <v/>
      </c>
      <c r="K32" s="59" t="str">
        <f t="shared" si="5"/>
        <v/>
      </c>
      <c r="L32" s="65" t="str">
        <f t="shared" si="6"/>
        <v/>
      </c>
      <c r="M32" s="65" t="str">
        <f t="shared" si="7"/>
        <v/>
      </c>
      <c r="N32" s="65" t="str">
        <f>IF(A32&lt;&gt;"",SUM($M$13:M32),"")</f>
        <v/>
      </c>
      <c r="O32" s="65" t="str">
        <f t="shared" si="0"/>
        <v/>
      </c>
      <c r="P32" s="97" t="str">
        <f t="shared" si="1"/>
        <v/>
      </c>
      <c r="Q32" s="100">
        <f t="shared" si="8"/>
        <v>0</v>
      </c>
      <c r="R32" s="101">
        <f t="shared" si="2"/>
        <v>0</v>
      </c>
      <c r="Z32" s="75"/>
      <c r="AA32" s="76"/>
      <c r="AC32" s="1"/>
      <c r="AG32" s="72"/>
      <c r="AH32" s="72"/>
      <c r="AI32" s="72"/>
      <c r="AJ32" s="72"/>
      <c r="AK32" s="72"/>
    </row>
    <row r="33" spans="1:37" ht="14.4">
      <c r="A33" s="55"/>
      <c r="B33" s="54"/>
      <c r="C33" s="61"/>
      <c r="D33" s="61"/>
      <c r="E33" s="62"/>
      <c r="F33" s="62"/>
      <c r="G33" s="131"/>
      <c r="H33" s="59" t="str">
        <f t="shared" si="3"/>
        <v/>
      </c>
      <c r="I33" s="64" t="str">
        <f t="shared" si="4"/>
        <v/>
      </c>
      <c r="J33" s="59" t="str">
        <f>IF(A33&lt;&gt;"",SUM($I$13:I33),"")</f>
        <v/>
      </c>
      <c r="K33" s="59" t="str">
        <f t="shared" si="5"/>
        <v/>
      </c>
      <c r="L33" s="65" t="str">
        <f t="shared" si="6"/>
        <v/>
      </c>
      <c r="M33" s="65" t="str">
        <f t="shared" si="7"/>
        <v/>
      </c>
      <c r="N33" s="65" t="str">
        <f>IF(A33&lt;&gt;"",SUM($M$13:M33),"")</f>
        <v/>
      </c>
      <c r="O33" s="65" t="str">
        <f t="shared" si="0"/>
        <v/>
      </c>
      <c r="P33" s="97" t="str">
        <f t="shared" si="1"/>
        <v/>
      </c>
      <c r="Q33" s="100">
        <f t="shared" si="8"/>
        <v>0</v>
      </c>
      <c r="R33" s="101">
        <f t="shared" si="2"/>
        <v>0</v>
      </c>
      <c r="Z33" s="75"/>
      <c r="AA33" s="76"/>
      <c r="AC33" s="1"/>
      <c r="AG33" s="72"/>
      <c r="AH33" s="72"/>
      <c r="AI33" s="72"/>
      <c r="AJ33" s="72"/>
      <c r="AK33" s="72"/>
    </row>
    <row r="34" spans="1:37" ht="14.4">
      <c r="A34" s="55"/>
      <c r="B34" s="54" t="s">
        <v>25</v>
      </c>
      <c r="C34" s="61"/>
      <c r="D34" s="58"/>
      <c r="E34" s="62"/>
      <c r="F34" s="62"/>
      <c r="G34" s="131"/>
      <c r="H34" s="59" t="str">
        <f t="shared" si="3"/>
        <v/>
      </c>
      <c r="I34" s="64" t="str">
        <f t="shared" si="4"/>
        <v/>
      </c>
      <c r="J34" s="59" t="str">
        <f>IF(A34&lt;&gt;"",SUM($I$13:I34),"")</f>
        <v/>
      </c>
      <c r="K34" s="59" t="str">
        <f t="shared" si="5"/>
        <v/>
      </c>
      <c r="L34" s="65" t="str">
        <f t="shared" si="6"/>
        <v/>
      </c>
      <c r="M34" s="65" t="str">
        <f t="shared" si="7"/>
        <v/>
      </c>
      <c r="N34" s="65" t="str">
        <f>IF(A34&lt;&gt;"",SUM($M$13:M34),"")</f>
        <v/>
      </c>
      <c r="O34" s="65" t="str">
        <f t="shared" si="0"/>
        <v/>
      </c>
      <c r="P34" s="97" t="str">
        <f t="shared" si="1"/>
        <v/>
      </c>
      <c r="Q34" s="100">
        <f t="shared" si="8"/>
        <v>0</v>
      </c>
      <c r="R34" s="101">
        <f t="shared" si="2"/>
        <v>0</v>
      </c>
      <c r="Z34" s="75"/>
      <c r="AA34" s="76"/>
      <c r="AC34" s="1"/>
      <c r="AG34" s="72"/>
      <c r="AH34" s="72"/>
      <c r="AI34" s="72"/>
      <c r="AJ34" s="72"/>
      <c r="AK34" s="72"/>
    </row>
    <row r="35" spans="1:37" ht="14.4">
      <c r="A35" s="55"/>
      <c r="B35" s="54" t="s">
        <v>25</v>
      </c>
      <c r="C35" s="61"/>
      <c r="D35" s="61"/>
      <c r="E35" s="62"/>
      <c r="F35" s="62"/>
      <c r="G35" s="131"/>
      <c r="H35" s="59" t="str">
        <f t="shared" si="3"/>
        <v/>
      </c>
      <c r="I35" s="64" t="str">
        <f t="shared" si="4"/>
        <v/>
      </c>
      <c r="J35" s="59" t="str">
        <f>IF(A35&lt;&gt;"",SUM($I$13:I35),"")</f>
        <v/>
      </c>
      <c r="K35" s="59" t="str">
        <f t="shared" si="5"/>
        <v/>
      </c>
      <c r="L35" s="65" t="str">
        <f t="shared" si="6"/>
        <v/>
      </c>
      <c r="M35" s="65" t="str">
        <f t="shared" si="7"/>
        <v/>
      </c>
      <c r="N35" s="65" t="str">
        <f>IF(A35&lt;&gt;"",SUM($M$13:M35),"")</f>
        <v/>
      </c>
      <c r="O35" s="65" t="str">
        <f t="shared" si="0"/>
        <v/>
      </c>
      <c r="P35" s="97" t="str">
        <f t="shared" si="1"/>
        <v/>
      </c>
      <c r="Q35" s="100">
        <f t="shared" si="8"/>
        <v>0</v>
      </c>
      <c r="R35" s="101">
        <f t="shared" si="2"/>
        <v>0</v>
      </c>
      <c r="Z35" s="75"/>
      <c r="AA35" s="76"/>
      <c r="AC35" s="1"/>
      <c r="AG35" s="72"/>
      <c r="AH35" s="72"/>
      <c r="AI35" s="72"/>
      <c r="AJ35" s="72"/>
      <c r="AK35" s="72"/>
    </row>
    <row r="36" spans="1:37" ht="14.4">
      <c r="A36" s="55"/>
      <c r="B36" s="54" t="s">
        <v>25</v>
      </c>
      <c r="C36" s="61"/>
      <c r="D36" s="145"/>
      <c r="E36" s="62"/>
      <c r="F36" s="62"/>
      <c r="G36" s="131"/>
      <c r="H36" s="59" t="str">
        <f t="shared" si="3"/>
        <v/>
      </c>
      <c r="I36" s="64" t="str">
        <f t="shared" si="4"/>
        <v/>
      </c>
      <c r="J36" s="59" t="str">
        <f>IF(A36&lt;&gt;"",SUM($I$13:I36),"")</f>
        <v/>
      </c>
      <c r="K36" s="59" t="str">
        <f t="shared" si="5"/>
        <v/>
      </c>
      <c r="L36" s="65" t="str">
        <f t="shared" si="6"/>
        <v/>
      </c>
      <c r="M36" s="65" t="str">
        <f t="shared" si="7"/>
        <v/>
      </c>
      <c r="N36" s="65" t="str">
        <f>IF(A36&lt;&gt;"",SUM($M$13:M36),"")</f>
        <v/>
      </c>
      <c r="O36" s="65" t="str">
        <f t="shared" si="0"/>
        <v/>
      </c>
      <c r="P36" s="97" t="str">
        <f t="shared" si="1"/>
        <v/>
      </c>
      <c r="Q36" s="100">
        <f t="shared" si="8"/>
        <v>0</v>
      </c>
      <c r="R36" s="101">
        <f t="shared" si="2"/>
        <v>0</v>
      </c>
      <c r="Z36" s="75"/>
      <c r="AA36" s="76"/>
      <c r="AC36" s="1"/>
      <c r="AG36" s="72"/>
      <c r="AH36" s="72"/>
      <c r="AI36" s="72"/>
      <c r="AJ36" s="72"/>
      <c r="AK36" s="72"/>
    </row>
    <row r="37" spans="1:37" ht="14.4">
      <c r="A37" s="55"/>
      <c r="B37" s="54" t="s">
        <v>25</v>
      </c>
      <c r="C37" s="61"/>
      <c r="D37" s="145"/>
      <c r="E37" s="62"/>
      <c r="F37" s="62"/>
      <c r="G37" s="131"/>
      <c r="H37" s="59" t="str">
        <f t="shared" si="3"/>
        <v/>
      </c>
      <c r="I37" s="64" t="str">
        <f t="shared" si="4"/>
        <v/>
      </c>
      <c r="J37" s="59" t="str">
        <f>IF(A37&lt;&gt;"",SUM($I$13:I37),"")</f>
        <v/>
      </c>
      <c r="K37" s="59" t="str">
        <f t="shared" si="5"/>
        <v/>
      </c>
      <c r="L37" s="65" t="str">
        <f t="shared" si="6"/>
        <v/>
      </c>
      <c r="M37" s="65" t="str">
        <f t="shared" si="7"/>
        <v/>
      </c>
      <c r="N37" s="65" t="str">
        <f>IF(A37&lt;&gt;"",SUM($M$13:M37),"")</f>
        <v/>
      </c>
      <c r="O37" s="65" t="str">
        <f t="shared" si="0"/>
        <v/>
      </c>
      <c r="P37" s="97" t="str">
        <f t="shared" si="1"/>
        <v/>
      </c>
      <c r="Q37" s="100">
        <f t="shared" si="8"/>
        <v>0</v>
      </c>
      <c r="R37" s="101">
        <f t="shared" si="2"/>
        <v>0</v>
      </c>
      <c r="Z37" s="75"/>
      <c r="AA37" s="76"/>
      <c r="AC37" s="1"/>
      <c r="AG37" s="72"/>
      <c r="AH37" s="72"/>
      <c r="AI37" s="72"/>
      <c r="AJ37" s="72"/>
      <c r="AK37" s="72"/>
    </row>
    <row r="38" spans="1:37" ht="14.4">
      <c r="A38" s="55"/>
      <c r="B38" s="54" t="s">
        <v>25</v>
      </c>
      <c r="C38" s="61"/>
      <c r="D38" s="145"/>
      <c r="E38" s="62"/>
      <c r="F38" s="62"/>
      <c r="G38" s="131"/>
      <c r="H38" s="59" t="str">
        <f t="shared" si="3"/>
        <v/>
      </c>
      <c r="I38" s="64" t="str">
        <f t="shared" si="4"/>
        <v/>
      </c>
      <c r="J38" s="59" t="str">
        <f>IF(A38&lt;&gt;"",SUM($I$13:I38),"")</f>
        <v/>
      </c>
      <c r="K38" s="59" t="str">
        <f t="shared" si="5"/>
        <v/>
      </c>
      <c r="L38" s="65" t="str">
        <f t="shared" si="6"/>
        <v/>
      </c>
      <c r="M38" s="65" t="str">
        <f t="shared" si="7"/>
        <v/>
      </c>
      <c r="N38" s="65" t="str">
        <f>IF(A38&lt;&gt;"",SUM($M$13:M38),"")</f>
        <v/>
      </c>
      <c r="O38" s="65" t="str">
        <f t="shared" si="0"/>
        <v/>
      </c>
      <c r="P38" s="97" t="str">
        <f t="shared" si="1"/>
        <v/>
      </c>
      <c r="Q38" s="100">
        <f t="shared" si="8"/>
        <v>0</v>
      </c>
      <c r="R38" s="101">
        <f t="shared" si="2"/>
        <v>0</v>
      </c>
      <c r="Z38" s="75"/>
      <c r="AA38" s="76"/>
      <c r="AC38" s="1"/>
      <c r="AG38" s="72"/>
      <c r="AH38" s="72"/>
      <c r="AI38" s="72"/>
      <c r="AJ38" s="72"/>
      <c r="AK38" s="72"/>
    </row>
    <row r="39" spans="1:37" ht="14.4">
      <c r="A39" s="55"/>
      <c r="B39" s="54" t="s">
        <v>25</v>
      </c>
      <c r="C39" s="61"/>
      <c r="D39" s="145"/>
      <c r="E39" s="62"/>
      <c r="F39" s="62"/>
      <c r="G39" s="131"/>
      <c r="H39" s="59" t="str">
        <f t="shared" si="3"/>
        <v/>
      </c>
      <c r="I39" s="64" t="str">
        <f t="shared" si="4"/>
        <v/>
      </c>
      <c r="J39" s="59" t="str">
        <f>IF(A39&lt;&gt;"",SUM($I$13:I39),"")</f>
        <v/>
      </c>
      <c r="K39" s="59" t="str">
        <f t="shared" si="5"/>
        <v/>
      </c>
      <c r="L39" s="65" t="str">
        <f t="shared" si="6"/>
        <v/>
      </c>
      <c r="M39" s="65" t="str">
        <f t="shared" si="7"/>
        <v/>
      </c>
      <c r="N39" s="65" t="str">
        <f>IF(A39&lt;&gt;"",SUM($M$13:M39),"")</f>
        <v/>
      </c>
      <c r="O39" s="65" t="str">
        <f t="shared" si="0"/>
        <v/>
      </c>
      <c r="P39" s="97" t="str">
        <f t="shared" si="1"/>
        <v/>
      </c>
      <c r="Q39" s="100">
        <f t="shared" si="8"/>
        <v>0</v>
      </c>
      <c r="R39" s="101">
        <f t="shared" si="2"/>
        <v>0</v>
      </c>
      <c r="Z39" s="75"/>
      <c r="AA39" s="76"/>
      <c r="AC39" s="1"/>
      <c r="AG39" s="72"/>
      <c r="AH39" s="72"/>
      <c r="AI39" s="72"/>
      <c r="AJ39" s="72"/>
      <c r="AK39" s="72"/>
    </row>
    <row r="40" spans="1:37" ht="14.4">
      <c r="A40" s="55"/>
      <c r="B40" s="54" t="s">
        <v>25</v>
      </c>
      <c r="C40" s="61"/>
      <c r="D40" s="145"/>
      <c r="E40" s="62"/>
      <c r="F40" s="62"/>
      <c r="G40" s="131"/>
      <c r="H40" s="59" t="str">
        <f t="shared" si="3"/>
        <v/>
      </c>
      <c r="I40" s="64" t="str">
        <f t="shared" si="4"/>
        <v/>
      </c>
      <c r="J40" s="59" t="str">
        <f>IF(A40&lt;&gt;"",SUM($I$13:I40),"")</f>
        <v/>
      </c>
      <c r="K40" s="59" t="str">
        <f t="shared" si="5"/>
        <v/>
      </c>
      <c r="L40" s="65" t="str">
        <f t="shared" si="6"/>
        <v/>
      </c>
      <c r="M40" s="65" t="str">
        <f t="shared" si="7"/>
        <v/>
      </c>
      <c r="N40" s="65" t="str">
        <f>IF(A40&lt;&gt;"",SUM($M$13:M40),"")</f>
        <v/>
      </c>
      <c r="O40" s="65" t="str">
        <f t="shared" si="0"/>
        <v/>
      </c>
      <c r="P40" s="97" t="str">
        <f t="shared" si="1"/>
        <v/>
      </c>
      <c r="Q40" s="100">
        <f t="shared" si="8"/>
        <v>0</v>
      </c>
      <c r="R40" s="101">
        <f t="shared" si="2"/>
        <v>0</v>
      </c>
      <c r="Z40" s="75"/>
      <c r="AA40" s="76"/>
      <c r="AC40" s="1"/>
      <c r="AG40" s="72"/>
      <c r="AH40" s="72"/>
      <c r="AI40" s="72"/>
      <c r="AJ40" s="72"/>
      <c r="AK40" s="72"/>
    </row>
    <row r="41" spans="1:37" ht="14.4">
      <c r="A41" s="55"/>
      <c r="B41" s="54" t="s">
        <v>25</v>
      </c>
      <c r="C41" s="61"/>
      <c r="D41" s="145"/>
      <c r="E41" s="62"/>
      <c r="F41" s="62"/>
      <c r="G41" s="131"/>
      <c r="H41" s="59" t="str">
        <f t="shared" si="3"/>
        <v/>
      </c>
      <c r="I41" s="64" t="str">
        <f t="shared" si="4"/>
        <v/>
      </c>
      <c r="J41" s="59" t="str">
        <f>IF(A41&lt;&gt;"",SUM($I$13:I41),"")</f>
        <v/>
      </c>
      <c r="K41" s="59" t="str">
        <f t="shared" si="5"/>
        <v/>
      </c>
      <c r="L41" s="65" t="str">
        <f t="shared" si="6"/>
        <v/>
      </c>
      <c r="M41" s="65" t="str">
        <f t="shared" si="7"/>
        <v/>
      </c>
      <c r="N41" s="65" t="str">
        <f>IF(A41&lt;&gt;"",SUM($M$13:M41),"")</f>
        <v/>
      </c>
      <c r="O41" s="65" t="str">
        <f t="shared" si="0"/>
        <v/>
      </c>
      <c r="P41" s="97" t="str">
        <f t="shared" si="1"/>
        <v/>
      </c>
      <c r="Q41" s="100">
        <f t="shared" si="8"/>
        <v>0</v>
      </c>
      <c r="R41" s="101">
        <f t="shared" si="2"/>
        <v>0</v>
      </c>
      <c r="Z41" s="75"/>
      <c r="AA41" s="76"/>
      <c r="AC41" s="1"/>
      <c r="AG41" s="72"/>
      <c r="AH41" s="72"/>
      <c r="AI41" s="72"/>
      <c r="AJ41" s="72"/>
      <c r="AK41" s="72"/>
    </row>
    <row r="42" spans="1:37" ht="14.4">
      <c r="A42" s="55"/>
      <c r="B42" s="54" t="s">
        <v>25</v>
      </c>
      <c r="C42" s="61"/>
      <c r="D42" s="145"/>
      <c r="E42" s="62"/>
      <c r="F42" s="62"/>
      <c r="G42" s="131"/>
      <c r="H42" s="59" t="str">
        <f t="shared" si="3"/>
        <v/>
      </c>
      <c r="I42" s="64" t="str">
        <f t="shared" si="4"/>
        <v/>
      </c>
      <c r="J42" s="59" t="str">
        <f>IF(A42&lt;&gt;"",SUM($I$13:I42),"")</f>
        <v/>
      </c>
      <c r="K42" s="59" t="str">
        <f t="shared" si="5"/>
        <v/>
      </c>
      <c r="L42" s="65" t="str">
        <f t="shared" si="6"/>
        <v/>
      </c>
      <c r="M42" s="65" t="str">
        <f t="shared" si="7"/>
        <v/>
      </c>
      <c r="N42" s="65" t="str">
        <f>IF(A42&lt;&gt;"",SUM($M$13:M42),"")</f>
        <v/>
      </c>
      <c r="O42" s="65" t="str">
        <f t="shared" si="0"/>
        <v/>
      </c>
      <c r="P42" s="97" t="str">
        <f t="shared" si="1"/>
        <v/>
      </c>
      <c r="Q42" s="100">
        <f t="shared" si="8"/>
        <v>0</v>
      </c>
      <c r="R42" s="101">
        <f t="shared" si="2"/>
        <v>0</v>
      </c>
      <c r="Z42" s="75"/>
      <c r="AA42" s="76"/>
      <c r="AC42" s="1"/>
      <c r="AG42" s="72"/>
      <c r="AH42" s="72"/>
      <c r="AI42" s="72"/>
      <c r="AJ42" s="72"/>
      <c r="AK42" s="72"/>
    </row>
    <row r="43" spans="1:37" ht="14.4">
      <c r="A43" s="55"/>
      <c r="B43" s="54" t="s">
        <v>25</v>
      </c>
      <c r="C43" s="61"/>
      <c r="D43" s="145"/>
      <c r="E43" s="62"/>
      <c r="F43" s="62"/>
      <c r="G43" s="131"/>
      <c r="H43" s="59" t="str">
        <f t="shared" si="3"/>
        <v/>
      </c>
      <c r="I43" s="64" t="str">
        <f t="shared" si="4"/>
        <v/>
      </c>
      <c r="J43" s="59" t="str">
        <f>IF(A43&lt;&gt;"",SUM($I$13:I43),"")</f>
        <v/>
      </c>
      <c r="K43" s="59" t="str">
        <f t="shared" si="5"/>
        <v/>
      </c>
      <c r="L43" s="65" t="str">
        <f t="shared" si="6"/>
        <v/>
      </c>
      <c r="M43" s="65" t="str">
        <f t="shared" si="7"/>
        <v/>
      </c>
      <c r="N43" s="65" t="str">
        <f>IF(A43&lt;&gt;"",SUM($M$13:M43),"")</f>
        <v/>
      </c>
      <c r="O43" s="65" t="str">
        <f t="shared" si="0"/>
        <v/>
      </c>
      <c r="P43" s="97" t="str">
        <f t="shared" si="1"/>
        <v/>
      </c>
      <c r="Q43" s="100">
        <f t="shared" si="8"/>
        <v>0</v>
      </c>
      <c r="R43" s="101">
        <f t="shared" si="2"/>
        <v>0</v>
      </c>
      <c r="Z43" s="75"/>
      <c r="AA43" s="76"/>
      <c r="AC43" s="1"/>
      <c r="AG43" s="72"/>
      <c r="AH43" s="72"/>
      <c r="AI43" s="72"/>
      <c r="AJ43" s="72"/>
      <c r="AK43" s="72"/>
    </row>
    <row r="44" spans="1:37" ht="14.4">
      <c r="A44" s="55"/>
      <c r="B44" s="54" t="s">
        <v>25</v>
      </c>
      <c r="C44" s="61"/>
      <c r="D44" s="145"/>
      <c r="E44" s="62"/>
      <c r="F44" s="62"/>
      <c r="G44" s="131"/>
      <c r="H44" s="59" t="str">
        <f t="shared" si="3"/>
        <v/>
      </c>
      <c r="I44" s="64" t="str">
        <f t="shared" si="4"/>
        <v/>
      </c>
      <c r="J44" s="59" t="str">
        <f>IF(A44&lt;&gt;"",SUM($I$13:I44),"")</f>
        <v/>
      </c>
      <c r="K44" s="59" t="str">
        <f t="shared" si="5"/>
        <v/>
      </c>
      <c r="L44" s="65" t="str">
        <f t="shared" si="6"/>
        <v/>
      </c>
      <c r="M44" s="65" t="str">
        <f t="shared" si="7"/>
        <v/>
      </c>
      <c r="N44" s="65" t="str">
        <f>IF(A44&lt;&gt;"",SUM($M$13:M44),"")</f>
        <v/>
      </c>
      <c r="O44" s="65" t="str">
        <f t="shared" si="0"/>
        <v/>
      </c>
      <c r="P44" s="97" t="str">
        <f t="shared" si="1"/>
        <v/>
      </c>
      <c r="Q44" s="100">
        <f t="shared" si="8"/>
        <v>0</v>
      </c>
      <c r="R44" s="101">
        <f t="shared" si="2"/>
        <v>0</v>
      </c>
      <c r="Z44" s="75"/>
      <c r="AA44" s="76"/>
      <c r="AC44" s="1"/>
      <c r="AG44" s="72"/>
      <c r="AH44" s="72"/>
      <c r="AI44" s="72"/>
      <c r="AJ44" s="72"/>
      <c r="AK44" s="72"/>
    </row>
    <row r="45" spans="1:37" ht="14.4">
      <c r="A45" s="55"/>
      <c r="B45" s="54" t="s">
        <v>25</v>
      </c>
      <c r="C45" s="61"/>
      <c r="D45" s="145"/>
      <c r="E45" s="62"/>
      <c r="F45" s="62"/>
      <c r="G45" s="131"/>
      <c r="H45" s="59" t="str">
        <f t="shared" si="3"/>
        <v/>
      </c>
      <c r="I45" s="64" t="str">
        <f t="shared" si="4"/>
        <v/>
      </c>
      <c r="J45" s="59" t="str">
        <f>IF(A45&lt;&gt;"",SUM($I$13:I45),"")</f>
        <v/>
      </c>
      <c r="K45" s="59" t="str">
        <f t="shared" si="5"/>
        <v/>
      </c>
      <c r="L45" s="65" t="str">
        <f t="shared" si="6"/>
        <v/>
      </c>
      <c r="M45" s="65" t="str">
        <f t="shared" si="7"/>
        <v/>
      </c>
      <c r="N45" s="65" t="str">
        <f>IF(A45&lt;&gt;"",SUM($M$13:M45),"")</f>
        <v/>
      </c>
      <c r="O45" s="65" t="str">
        <f t="shared" si="0"/>
        <v/>
      </c>
      <c r="P45" s="97" t="str">
        <f t="shared" si="1"/>
        <v/>
      </c>
      <c r="Q45" s="100">
        <f t="shared" si="8"/>
        <v>0</v>
      </c>
      <c r="R45" s="101">
        <f t="shared" si="2"/>
        <v>0</v>
      </c>
      <c r="Z45" s="75"/>
      <c r="AA45" s="76"/>
      <c r="AC45" s="1"/>
      <c r="AG45" s="72"/>
      <c r="AH45" s="72"/>
      <c r="AI45" s="72"/>
      <c r="AJ45" s="72"/>
      <c r="AK45" s="72"/>
    </row>
    <row r="46" spans="1:37" ht="14.4">
      <c r="A46" s="55"/>
      <c r="B46" s="54" t="s">
        <v>25</v>
      </c>
      <c r="C46" s="61"/>
      <c r="D46" s="145"/>
      <c r="E46" s="62"/>
      <c r="F46" s="62"/>
      <c r="G46" s="131"/>
      <c r="H46" s="59" t="str">
        <f t="shared" si="3"/>
        <v/>
      </c>
      <c r="I46" s="64" t="str">
        <f t="shared" si="4"/>
        <v/>
      </c>
      <c r="J46" s="59" t="str">
        <f>IF(A46&lt;&gt;"",SUM($I$13:I46),"")</f>
        <v/>
      </c>
      <c r="K46" s="59" t="str">
        <f t="shared" si="5"/>
        <v/>
      </c>
      <c r="L46" s="65" t="str">
        <f t="shared" si="6"/>
        <v/>
      </c>
      <c r="M46" s="65" t="str">
        <f t="shared" si="7"/>
        <v/>
      </c>
      <c r="N46" s="65" t="str">
        <f>IF(A46&lt;&gt;"",SUM($M$13:M46),"")</f>
        <v/>
      </c>
      <c r="O46" s="65" t="str">
        <f t="shared" si="0"/>
        <v/>
      </c>
      <c r="P46" s="97" t="str">
        <f t="shared" si="1"/>
        <v/>
      </c>
      <c r="Q46" s="100">
        <f t="shared" si="8"/>
        <v>0</v>
      </c>
      <c r="R46" s="101">
        <f t="shared" si="2"/>
        <v>0</v>
      </c>
      <c r="Z46" s="75"/>
      <c r="AA46" s="76"/>
      <c r="AC46" s="1"/>
      <c r="AG46" s="72"/>
      <c r="AH46" s="72"/>
      <c r="AI46" s="72"/>
      <c r="AJ46" s="72"/>
      <c r="AK46" s="72"/>
    </row>
    <row r="47" spans="1:37" ht="14.4">
      <c r="A47" s="55"/>
      <c r="B47" s="54" t="s">
        <v>25</v>
      </c>
      <c r="C47" s="61"/>
      <c r="D47" s="145"/>
      <c r="E47" s="62"/>
      <c r="F47" s="62"/>
      <c r="G47" s="131"/>
      <c r="H47" s="59" t="str">
        <f t="shared" si="3"/>
        <v/>
      </c>
      <c r="I47" s="64" t="str">
        <f t="shared" si="4"/>
        <v/>
      </c>
      <c r="J47" s="59" t="str">
        <f>IF(A47&lt;&gt;"",SUM($I$13:I47),"")</f>
        <v/>
      </c>
      <c r="K47" s="59" t="str">
        <f t="shared" si="5"/>
        <v/>
      </c>
      <c r="L47" s="65" t="str">
        <f t="shared" si="6"/>
        <v/>
      </c>
      <c r="M47" s="65" t="str">
        <f t="shared" si="7"/>
        <v/>
      </c>
      <c r="N47" s="65" t="str">
        <f>IF(A47&lt;&gt;"",SUM($M$13:M47),"")</f>
        <v/>
      </c>
      <c r="O47" s="65" t="str">
        <f t="shared" si="0"/>
        <v/>
      </c>
      <c r="P47" s="97" t="str">
        <f t="shared" si="1"/>
        <v/>
      </c>
      <c r="Q47" s="100">
        <f t="shared" si="8"/>
        <v>0</v>
      </c>
      <c r="R47" s="101">
        <f t="shared" si="2"/>
        <v>0</v>
      </c>
      <c r="Z47" s="75"/>
      <c r="AA47" s="76"/>
      <c r="AC47" s="1"/>
      <c r="AG47" s="72"/>
      <c r="AH47" s="72"/>
      <c r="AI47" s="72"/>
      <c r="AJ47" s="72"/>
      <c r="AK47" s="72"/>
    </row>
    <row r="48" spans="1:37" ht="14.4">
      <c r="A48" s="55"/>
      <c r="B48" s="54" t="s">
        <v>25</v>
      </c>
      <c r="C48" s="61"/>
      <c r="D48" s="145"/>
      <c r="E48" s="62"/>
      <c r="F48" s="62"/>
      <c r="G48" s="131"/>
      <c r="H48" s="59" t="str">
        <f t="shared" si="3"/>
        <v/>
      </c>
      <c r="I48" s="64" t="str">
        <f t="shared" si="4"/>
        <v/>
      </c>
      <c r="J48" s="59" t="str">
        <f>IF(A48&lt;&gt;"",SUM($I$13:I48),"")</f>
        <v/>
      </c>
      <c r="K48" s="59" t="str">
        <f t="shared" si="5"/>
        <v/>
      </c>
      <c r="L48" s="65" t="str">
        <f t="shared" si="6"/>
        <v/>
      </c>
      <c r="M48" s="65" t="str">
        <f t="shared" si="7"/>
        <v/>
      </c>
      <c r="N48" s="65" t="str">
        <f>IF(A48&lt;&gt;"",SUM($M$13:M48),"")</f>
        <v/>
      </c>
      <c r="O48" s="65" t="str">
        <f t="shared" si="0"/>
        <v/>
      </c>
      <c r="P48" s="97" t="str">
        <f t="shared" si="1"/>
        <v/>
      </c>
      <c r="Q48" s="100">
        <f t="shared" si="8"/>
        <v>0</v>
      </c>
      <c r="R48" s="101">
        <f t="shared" si="2"/>
        <v>0</v>
      </c>
      <c r="Z48" s="75"/>
      <c r="AA48" s="76"/>
      <c r="AC48" s="1"/>
      <c r="AG48" s="72"/>
      <c r="AH48" s="72"/>
      <c r="AI48" s="72"/>
      <c r="AJ48" s="72"/>
      <c r="AK48" s="72"/>
    </row>
    <row r="49" spans="1:37" ht="14.4">
      <c r="A49" s="55"/>
      <c r="B49" s="54" t="s">
        <v>25</v>
      </c>
      <c r="C49" s="61"/>
      <c r="D49" s="145"/>
      <c r="E49" s="62"/>
      <c r="F49" s="62"/>
      <c r="G49" s="131"/>
      <c r="H49" s="59" t="str">
        <f t="shared" si="3"/>
        <v/>
      </c>
      <c r="I49" s="64" t="str">
        <f t="shared" si="4"/>
        <v/>
      </c>
      <c r="J49" s="59" t="str">
        <f>IF(A49&lt;&gt;"",SUM($I$13:I49),"")</f>
        <v/>
      </c>
      <c r="K49" s="59" t="str">
        <f t="shared" si="5"/>
        <v/>
      </c>
      <c r="L49" s="65" t="str">
        <f t="shared" si="6"/>
        <v/>
      </c>
      <c r="M49" s="65" t="str">
        <f t="shared" si="7"/>
        <v/>
      </c>
      <c r="N49" s="65" t="str">
        <f>IF(A49&lt;&gt;"",SUM($M$13:M49),"")</f>
        <v/>
      </c>
      <c r="O49" s="65" t="str">
        <f t="shared" si="0"/>
        <v/>
      </c>
      <c r="P49" s="97" t="str">
        <f t="shared" si="1"/>
        <v/>
      </c>
      <c r="Q49" s="100">
        <f t="shared" si="8"/>
        <v>0</v>
      </c>
      <c r="R49" s="101">
        <f t="shared" si="2"/>
        <v>0</v>
      </c>
      <c r="Z49" s="75"/>
      <c r="AA49" s="76"/>
      <c r="AC49" s="1"/>
      <c r="AG49" s="72"/>
      <c r="AH49" s="72"/>
      <c r="AI49" s="72"/>
      <c r="AJ49" s="72"/>
      <c r="AK49" s="72"/>
    </row>
    <row r="50" spans="1:37" ht="14.4">
      <c r="A50" s="55"/>
      <c r="B50" s="54" t="s">
        <v>25</v>
      </c>
      <c r="C50" s="61"/>
      <c r="D50" s="145"/>
      <c r="E50" s="62"/>
      <c r="F50" s="62"/>
      <c r="G50" s="131"/>
      <c r="H50" s="59" t="str">
        <f t="shared" si="3"/>
        <v/>
      </c>
      <c r="I50" s="64" t="str">
        <f t="shared" si="4"/>
        <v/>
      </c>
      <c r="J50" s="59" t="str">
        <f>IF(A50&lt;&gt;"",SUM($I$13:I50),"")</f>
        <v/>
      </c>
      <c r="K50" s="59" t="str">
        <f t="shared" si="5"/>
        <v/>
      </c>
      <c r="L50" s="65" t="str">
        <f t="shared" si="6"/>
        <v/>
      </c>
      <c r="M50" s="65" t="str">
        <f t="shared" si="7"/>
        <v/>
      </c>
      <c r="N50" s="65" t="str">
        <f>IF(A50&lt;&gt;"",SUM($M$13:M50),"")</f>
        <v/>
      </c>
      <c r="O50" s="65" t="str">
        <f t="shared" si="0"/>
        <v/>
      </c>
      <c r="P50" s="97" t="str">
        <f t="shared" si="1"/>
        <v/>
      </c>
      <c r="Q50" s="100">
        <f t="shared" si="8"/>
        <v>0</v>
      </c>
      <c r="R50" s="101">
        <f t="shared" si="2"/>
        <v>0</v>
      </c>
      <c r="Z50" s="75"/>
      <c r="AA50" s="76"/>
      <c r="AC50" s="1"/>
      <c r="AG50" s="72"/>
      <c r="AH50" s="72"/>
      <c r="AI50" s="72"/>
      <c r="AJ50" s="72"/>
      <c r="AK50" s="72"/>
    </row>
    <row r="51" spans="1:37" ht="14.4">
      <c r="A51" s="55"/>
      <c r="B51" s="54" t="s">
        <v>25</v>
      </c>
      <c r="C51" s="61"/>
      <c r="D51" s="145"/>
      <c r="E51" s="62"/>
      <c r="F51" s="62"/>
      <c r="G51" s="131"/>
      <c r="H51" s="59" t="str">
        <f t="shared" si="3"/>
        <v/>
      </c>
      <c r="I51" s="64" t="str">
        <f t="shared" si="4"/>
        <v/>
      </c>
      <c r="J51" s="59" t="str">
        <f>IF(A51&lt;&gt;"",SUM($I$13:I51),"")</f>
        <v/>
      </c>
      <c r="K51" s="59" t="str">
        <f t="shared" si="5"/>
        <v/>
      </c>
      <c r="L51" s="65" t="str">
        <f t="shared" si="6"/>
        <v/>
      </c>
      <c r="M51" s="65" t="str">
        <f t="shared" si="7"/>
        <v/>
      </c>
      <c r="N51" s="65" t="str">
        <f>IF(A51&lt;&gt;"",SUM($M$13:M51),"")</f>
        <v/>
      </c>
      <c r="O51" s="65" t="str">
        <f t="shared" si="0"/>
        <v/>
      </c>
      <c r="P51" s="97" t="str">
        <f t="shared" si="1"/>
        <v/>
      </c>
      <c r="Q51" s="100">
        <f t="shared" si="8"/>
        <v>0</v>
      </c>
      <c r="R51" s="101">
        <f t="shared" si="2"/>
        <v>0</v>
      </c>
      <c r="Z51" s="75"/>
      <c r="AA51" s="76"/>
      <c r="AC51" s="1"/>
      <c r="AG51" s="72"/>
      <c r="AH51" s="72"/>
      <c r="AI51" s="72"/>
      <c r="AJ51" s="72"/>
      <c r="AK51" s="72"/>
    </row>
    <row r="52" spans="1:37" ht="14.4">
      <c r="A52" s="55"/>
      <c r="B52" s="54" t="s">
        <v>25</v>
      </c>
      <c r="C52" s="61"/>
      <c r="D52" s="145"/>
      <c r="E52" s="62"/>
      <c r="F52" s="62"/>
      <c r="G52" s="131"/>
      <c r="H52" s="59" t="str">
        <f t="shared" si="3"/>
        <v/>
      </c>
      <c r="I52" s="64" t="str">
        <f t="shared" si="4"/>
        <v/>
      </c>
      <c r="J52" s="59" t="str">
        <f>IF(A52&lt;&gt;"",SUM($I$13:I52),"")</f>
        <v/>
      </c>
      <c r="K52" s="59" t="str">
        <f t="shared" si="5"/>
        <v/>
      </c>
      <c r="L52" s="65" t="str">
        <f t="shared" si="6"/>
        <v/>
      </c>
      <c r="M52" s="65" t="str">
        <f t="shared" si="7"/>
        <v/>
      </c>
      <c r="N52" s="65" t="str">
        <f>IF(A52&lt;&gt;"",SUM($M$13:M52),"")</f>
        <v/>
      </c>
      <c r="O52" s="65" t="str">
        <f t="shared" si="0"/>
        <v/>
      </c>
      <c r="P52" s="97" t="str">
        <f t="shared" si="1"/>
        <v/>
      </c>
      <c r="Q52" s="100">
        <f t="shared" si="8"/>
        <v>0</v>
      </c>
      <c r="R52" s="101">
        <f t="shared" si="2"/>
        <v>0</v>
      </c>
      <c r="Z52" s="75"/>
      <c r="AA52" s="76"/>
      <c r="AC52" s="1"/>
      <c r="AG52" s="72"/>
      <c r="AH52" s="72"/>
      <c r="AI52" s="72"/>
      <c r="AJ52" s="72"/>
      <c r="AK52" s="72"/>
    </row>
    <row r="53" spans="1:37" ht="14.4">
      <c r="A53" s="55"/>
      <c r="B53" s="54" t="s">
        <v>25</v>
      </c>
      <c r="C53" s="61"/>
      <c r="D53" s="145"/>
      <c r="E53" s="62"/>
      <c r="F53" s="62"/>
      <c r="G53" s="131"/>
      <c r="H53" s="59" t="str">
        <f t="shared" si="3"/>
        <v/>
      </c>
      <c r="I53" s="64" t="str">
        <f t="shared" si="4"/>
        <v/>
      </c>
      <c r="J53" s="59" t="str">
        <f>IF(A53&lt;&gt;"",SUM($I$13:I53),"")</f>
        <v/>
      </c>
      <c r="K53" s="59" t="str">
        <f t="shared" si="5"/>
        <v/>
      </c>
      <c r="L53" s="65" t="str">
        <f t="shared" si="6"/>
        <v/>
      </c>
      <c r="M53" s="65" t="str">
        <f t="shared" si="7"/>
        <v/>
      </c>
      <c r="N53" s="65" t="str">
        <f>IF(A53&lt;&gt;"",SUM($M$13:M53),"")</f>
        <v/>
      </c>
      <c r="O53" s="65" t="str">
        <f t="shared" si="0"/>
        <v/>
      </c>
      <c r="P53" s="97" t="str">
        <f t="shared" si="1"/>
        <v/>
      </c>
      <c r="Q53" s="100">
        <f t="shared" si="8"/>
        <v>0</v>
      </c>
      <c r="R53" s="101">
        <f t="shared" si="2"/>
        <v>0</v>
      </c>
      <c r="Z53" s="75"/>
      <c r="AA53" s="76"/>
      <c r="AC53" s="1"/>
      <c r="AG53" s="72"/>
      <c r="AH53" s="72"/>
      <c r="AI53" s="72"/>
      <c r="AJ53" s="72"/>
      <c r="AK53" s="72"/>
    </row>
    <row r="54" spans="1:37" ht="14.4">
      <c r="A54" s="55"/>
      <c r="B54" s="54" t="s">
        <v>25</v>
      </c>
      <c r="C54" s="61"/>
      <c r="D54" s="145"/>
      <c r="E54" s="62"/>
      <c r="F54" s="62"/>
      <c r="G54" s="131"/>
      <c r="H54" s="59" t="str">
        <f t="shared" si="3"/>
        <v/>
      </c>
      <c r="I54" s="64" t="str">
        <f t="shared" si="4"/>
        <v/>
      </c>
      <c r="J54" s="59" t="str">
        <f>IF(A54&lt;&gt;"",SUM($I$13:I54),"")</f>
        <v/>
      </c>
      <c r="K54" s="59" t="str">
        <f t="shared" si="5"/>
        <v/>
      </c>
      <c r="L54" s="65" t="str">
        <f t="shared" si="6"/>
        <v/>
      </c>
      <c r="M54" s="65" t="str">
        <f t="shared" si="7"/>
        <v/>
      </c>
      <c r="N54" s="65" t="str">
        <f>IF(A54&lt;&gt;"",SUM($M$13:M54),"")</f>
        <v/>
      </c>
      <c r="O54" s="65" t="str">
        <f t="shared" si="0"/>
        <v/>
      </c>
      <c r="P54" s="97" t="str">
        <f t="shared" si="1"/>
        <v/>
      </c>
      <c r="Q54" s="100">
        <f t="shared" si="8"/>
        <v>0</v>
      </c>
      <c r="R54" s="101">
        <f t="shared" si="2"/>
        <v>0</v>
      </c>
      <c r="Z54" s="75"/>
      <c r="AA54" s="76"/>
      <c r="AC54" s="1"/>
      <c r="AG54" s="72"/>
      <c r="AH54" s="72"/>
      <c r="AI54" s="72"/>
      <c r="AJ54" s="72"/>
      <c r="AK54" s="72"/>
    </row>
    <row r="55" spans="1:37" ht="14.4">
      <c r="A55" s="55"/>
      <c r="B55" s="54" t="s">
        <v>25</v>
      </c>
      <c r="C55" s="61"/>
      <c r="D55" s="145"/>
      <c r="E55" s="62"/>
      <c r="F55" s="62"/>
      <c r="G55" s="131"/>
      <c r="H55" s="59" t="str">
        <f t="shared" si="3"/>
        <v/>
      </c>
      <c r="I55" s="64" t="str">
        <f t="shared" si="4"/>
        <v/>
      </c>
      <c r="J55" s="59" t="str">
        <f>IF(A55&lt;&gt;"",SUM($I$13:I55),"")</f>
        <v/>
      </c>
      <c r="K55" s="59" t="str">
        <f t="shared" si="5"/>
        <v/>
      </c>
      <c r="L55" s="65" t="str">
        <f t="shared" si="6"/>
        <v/>
      </c>
      <c r="M55" s="65" t="str">
        <f t="shared" si="7"/>
        <v/>
      </c>
      <c r="N55" s="65" t="str">
        <f>IF(A55&lt;&gt;"",SUM($M$13:M55),"")</f>
        <v/>
      </c>
      <c r="O55" s="65" t="str">
        <f t="shared" si="0"/>
        <v/>
      </c>
      <c r="P55" s="97" t="str">
        <f t="shared" si="1"/>
        <v/>
      </c>
      <c r="Q55" s="100">
        <f t="shared" si="8"/>
        <v>0</v>
      </c>
      <c r="R55" s="101">
        <f t="shared" si="2"/>
        <v>0</v>
      </c>
      <c r="Z55" s="75"/>
      <c r="AA55" s="76"/>
      <c r="AC55" s="1"/>
      <c r="AG55" s="72"/>
      <c r="AH55" s="72"/>
      <c r="AI55" s="72"/>
      <c r="AJ55" s="72"/>
      <c r="AK55" s="72"/>
    </row>
    <row r="56" spans="1:37" ht="14.4">
      <c r="A56" s="55"/>
      <c r="B56" s="54" t="s">
        <v>25</v>
      </c>
      <c r="C56" s="61"/>
      <c r="D56" s="145"/>
      <c r="E56" s="62"/>
      <c r="F56" s="62"/>
      <c r="G56" s="131"/>
      <c r="H56" s="59" t="str">
        <f t="shared" si="3"/>
        <v/>
      </c>
      <c r="I56" s="64" t="str">
        <f t="shared" si="4"/>
        <v/>
      </c>
      <c r="J56" s="59" t="str">
        <f>IF(A56&lt;&gt;"",SUM($I$13:I56),"")</f>
        <v/>
      </c>
      <c r="K56" s="59" t="str">
        <f t="shared" si="5"/>
        <v/>
      </c>
      <c r="L56" s="65" t="str">
        <f t="shared" si="6"/>
        <v/>
      </c>
      <c r="M56" s="65" t="str">
        <f t="shared" si="7"/>
        <v/>
      </c>
      <c r="N56" s="65" t="str">
        <f>IF(A56&lt;&gt;"",SUM($M$13:M56),"")</f>
        <v/>
      </c>
      <c r="O56" s="65" t="str">
        <f t="shared" si="0"/>
        <v/>
      </c>
      <c r="P56" s="97" t="str">
        <f t="shared" si="1"/>
        <v/>
      </c>
      <c r="Q56" s="100">
        <f t="shared" si="8"/>
        <v>0</v>
      </c>
      <c r="R56" s="101">
        <f t="shared" si="2"/>
        <v>0</v>
      </c>
      <c r="Z56" s="75"/>
      <c r="AA56" s="76"/>
      <c r="AC56" s="1"/>
      <c r="AG56" s="72"/>
      <c r="AH56" s="72"/>
      <c r="AI56" s="72"/>
      <c r="AJ56" s="72"/>
      <c r="AK56" s="72"/>
    </row>
    <row r="57" spans="1:37" ht="14.4">
      <c r="A57" s="55"/>
      <c r="B57" s="54" t="s">
        <v>25</v>
      </c>
      <c r="C57" s="61"/>
      <c r="D57" s="145"/>
      <c r="E57" s="62"/>
      <c r="F57" s="62"/>
      <c r="G57" s="131"/>
      <c r="H57" s="59" t="str">
        <f t="shared" si="3"/>
        <v/>
      </c>
      <c r="I57" s="64" t="str">
        <f t="shared" si="4"/>
        <v/>
      </c>
      <c r="J57" s="59" t="str">
        <f>IF(A57&lt;&gt;"",SUM($I$13:I57),"")</f>
        <v/>
      </c>
      <c r="K57" s="59" t="str">
        <f t="shared" si="5"/>
        <v/>
      </c>
      <c r="L57" s="65" t="str">
        <f t="shared" si="6"/>
        <v/>
      </c>
      <c r="M57" s="65" t="str">
        <f t="shared" si="7"/>
        <v/>
      </c>
      <c r="N57" s="65" t="str">
        <f>IF(A57&lt;&gt;"",SUM($M$13:M57),"")</f>
        <v/>
      </c>
      <c r="O57" s="65" t="str">
        <f t="shared" si="0"/>
        <v/>
      </c>
      <c r="P57" s="97" t="str">
        <f t="shared" si="1"/>
        <v/>
      </c>
      <c r="Q57" s="100">
        <f t="shared" si="8"/>
        <v>0</v>
      </c>
      <c r="R57" s="101">
        <f t="shared" si="2"/>
        <v>0</v>
      </c>
      <c r="Z57" s="75"/>
      <c r="AA57" s="76"/>
      <c r="AC57" s="1"/>
      <c r="AG57" s="72"/>
      <c r="AH57" s="72"/>
      <c r="AI57" s="72"/>
      <c r="AJ57" s="72"/>
      <c r="AK57" s="72"/>
    </row>
    <row r="58" spans="1:37" ht="14.4">
      <c r="A58" s="55"/>
      <c r="B58" s="54" t="s">
        <v>25</v>
      </c>
      <c r="C58" s="61"/>
      <c r="D58" s="145"/>
      <c r="E58" s="62"/>
      <c r="F58" s="62"/>
      <c r="G58" s="131"/>
      <c r="H58" s="59" t="str">
        <f t="shared" si="3"/>
        <v/>
      </c>
      <c r="I58" s="64" t="str">
        <f t="shared" si="4"/>
        <v/>
      </c>
      <c r="J58" s="59" t="str">
        <f>IF(A58&lt;&gt;"",SUM($I$13:I58),"")</f>
        <v/>
      </c>
      <c r="K58" s="59" t="str">
        <f t="shared" si="5"/>
        <v/>
      </c>
      <c r="L58" s="65" t="str">
        <f t="shared" si="6"/>
        <v/>
      </c>
      <c r="M58" s="65" t="str">
        <f t="shared" si="7"/>
        <v/>
      </c>
      <c r="N58" s="65" t="str">
        <f>IF(A58&lt;&gt;"",SUM($M$13:M58),"")</f>
        <v/>
      </c>
      <c r="O58" s="65" t="str">
        <f t="shared" si="0"/>
        <v/>
      </c>
      <c r="P58" s="97" t="str">
        <f t="shared" si="1"/>
        <v/>
      </c>
      <c r="Q58" s="100">
        <f t="shared" si="8"/>
        <v>0</v>
      </c>
      <c r="R58" s="101">
        <f t="shared" si="2"/>
        <v>0</v>
      </c>
      <c r="Z58" s="75"/>
      <c r="AA58" s="76"/>
      <c r="AC58" s="1"/>
      <c r="AG58" s="72"/>
      <c r="AH58" s="72"/>
      <c r="AI58" s="72"/>
      <c r="AJ58" s="72"/>
      <c r="AK58" s="72"/>
    </row>
    <row r="59" spans="1:37" ht="14.4">
      <c r="A59" s="55"/>
      <c r="B59" s="54" t="s">
        <v>25</v>
      </c>
      <c r="C59" s="61"/>
      <c r="D59" s="145"/>
      <c r="E59" s="62"/>
      <c r="F59" s="62"/>
      <c r="G59" s="131"/>
      <c r="H59" s="59" t="str">
        <f t="shared" si="3"/>
        <v/>
      </c>
      <c r="I59" s="64" t="str">
        <f t="shared" si="4"/>
        <v/>
      </c>
      <c r="J59" s="59" t="str">
        <f>IF(A59&lt;&gt;"",SUM($I$13:I59),"")</f>
        <v/>
      </c>
      <c r="K59" s="59" t="str">
        <f t="shared" si="5"/>
        <v/>
      </c>
      <c r="L59" s="65" t="str">
        <f t="shared" si="6"/>
        <v/>
      </c>
      <c r="M59" s="65" t="str">
        <f t="shared" si="7"/>
        <v/>
      </c>
      <c r="N59" s="65" t="str">
        <f>IF(A59&lt;&gt;"",SUM($M$13:M59),"")</f>
        <v/>
      </c>
      <c r="O59" s="65" t="str">
        <f t="shared" si="0"/>
        <v/>
      </c>
      <c r="P59" s="97" t="str">
        <f t="shared" si="1"/>
        <v/>
      </c>
      <c r="Q59" s="100">
        <f t="shared" si="8"/>
        <v>0</v>
      </c>
      <c r="R59" s="101">
        <f t="shared" si="2"/>
        <v>0</v>
      </c>
      <c r="Z59" s="75"/>
      <c r="AA59" s="76"/>
      <c r="AC59" s="1"/>
      <c r="AG59" s="72"/>
      <c r="AH59" s="72"/>
      <c r="AI59" s="72"/>
      <c r="AJ59" s="72"/>
      <c r="AK59" s="72"/>
    </row>
    <row r="60" spans="1:37" ht="14.4">
      <c r="A60" s="55"/>
      <c r="B60" s="54" t="s">
        <v>25</v>
      </c>
      <c r="C60" s="61"/>
      <c r="D60" s="145"/>
      <c r="E60" s="62"/>
      <c r="F60" s="62"/>
      <c r="G60" s="131"/>
      <c r="H60" s="59" t="str">
        <f t="shared" si="3"/>
        <v/>
      </c>
      <c r="I60" s="64" t="str">
        <f t="shared" si="4"/>
        <v/>
      </c>
      <c r="J60" s="59" t="str">
        <f>IF(A60&lt;&gt;"",SUM($I$13:I60),"")</f>
        <v/>
      </c>
      <c r="K60" s="59" t="str">
        <f t="shared" si="5"/>
        <v/>
      </c>
      <c r="L60" s="65" t="str">
        <f t="shared" si="6"/>
        <v/>
      </c>
      <c r="M60" s="65" t="str">
        <f t="shared" si="7"/>
        <v/>
      </c>
      <c r="N60" s="65" t="str">
        <f>IF(A60&lt;&gt;"",SUM($M$13:M60),"")</f>
        <v/>
      </c>
      <c r="O60" s="65" t="str">
        <f t="shared" si="0"/>
        <v/>
      </c>
      <c r="P60" s="97" t="str">
        <f t="shared" si="1"/>
        <v/>
      </c>
      <c r="Q60" s="100">
        <f t="shared" si="8"/>
        <v>0</v>
      </c>
      <c r="R60" s="101">
        <f t="shared" si="2"/>
        <v>0</v>
      </c>
      <c r="Z60" s="75"/>
      <c r="AA60" s="76"/>
      <c r="AC60" s="1"/>
      <c r="AG60" s="72"/>
      <c r="AH60" s="72"/>
      <c r="AI60" s="72"/>
      <c r="AJ60" s="72"/>
      <c r="AK60" s="72"/>
    </row>
    <row r="61" spans="1:37" ht="14.4">
      <c r="A61" s="55"/>
      <c r="B61" s="54" t="s">
        <v>25</v>
      </c>
      <c r="C61" s="56"/>
      <c r="D61" s="145"/>
      <c r="E61" s="54"/>
      <c r="F61" s="54"/>
      <c r="G61" s="132"/>
      <c r="H61" s="59" t="str">
        <f t="shared" si="3"/>
        <v/>
      </c>
      <c r="I61" s="64" t="str">
        <f t="shared" si="4"/>
        <v/>
      </c>
      <c r="J61" s="59" t="str">
        <f>IF(A61&lt;&gt;"",SUM($I$13:I61),"")</f>
        <v/>
      </c>
      <c r="K61" s="59" t="str">
        <f t="shared" si="5"/>
        <v/>
      </c>
      <c r="L61" s="65" t="str">
        <f t="shared" si="6"/>
        <v/>
      </c>
      <c r="M61" s="65" t="str">
        <f t="shared" si="7"/>
        <v/>
      </c>
      <c r="N61" s="65" t="str">
        <f>IF(A61&lt;&gt;"",SUM($M$13:M61),"")</f>
        <v/>
      </c>
      <c r="O61" s="65" t="str">
        <f t="shared" si="0"/>
        <v/>
      </c>
      <c r="P61" s="97" t="str">
        <f t="shared" si="1"/>
        <v/>
      </c>
      <c r="Q61" s="100">
        <f t="shared" si="8"/>
        <v>0</v>
      </c>
      <c r="R61" s="101">
        <f t="shared" si="2"/>
        <v>0</v>
      </c>
      <c r="Z61" s="75"/>
      <c r="AA61" s="76"/>
      <c r="AC61" s="1"/>
      <c r="AG61" s="72"/>
      <c r="AH61" s="72"/>
      <c r="AI61" s="72"/>
      <c r="AJ61" s="72"/>
      <c r="AK61" s="72"/>
    </row>
    <row r="62" spans="1:37" ht="14.4">
      <c r="A62" s="55"/>
      <c r="B62" s="54" t="s">
        <v>25</v>
      </c>
      <c r="C62" s="56"/>
      <c r="D62" s="145"/>
      <c r="E62" s="54"/>
      <c r="F62" s="54"/>
      <c r="G62" s="132"/>
      <c r="H62" s="59" t="str">
        <f t="shared" si="3"/>
        <v/>
      </c>
      <c r="I62" s="64" t="str">
        <f t="shared" si="4"/>
        <v/>
      </c>
      <c r="J62" s="59" t="str">
        <f>IF(A62&lt;&gt;"",SUM($I$13:I62),"")</f>
        <v/>
      </c>
      <c r="K62" s="59" t="str">
        <f t="shared" si="5"/>
        <v/>
      </c>
      <c r="L62" s="65" t="str">
        <f t="shared" si="6"/>
        <v/>
      </c>
      <c r="M62" s="65" t="str">
        <f t="shared" si="7"/>
        <v/>
      </c>
      <c r="N62" s="65" t="str">
        <f>IF(A62&lt;&gt;"",SUM($M$13:M62),"")</f>
        <v/>
      </c>
      <c r="O62" s="65" t="str">
        <f t="shared" si="0"/>
        <v/>
      </c>
      <c r="P62" s="97" t="str">
        <f t="shared" si="1"/>
        <v/>
      </c>
      <c r="Q62" s="100">
        <f t="shared" si="8"/>
        <v>0</v>
      </c>
      <c r="R62" s="101">
        <f t="shared" si="2"/>
        <v>0</v>
      </c>
      <c r="Z62" s="75"/>
      <c r="AA62" s="76"/>
      <c r="AC62" s="1"/>
      <c r="AG62" s="72"/>
      <c r="AH62" s="72"/>
      <c r="AI62" s="72"/>
      <c r="AJ62" s="72"/>
      <c r="AK62" s="72"/>
    </row>
    <row r="63" spans="1:37" ht="14.4">
      <c r="A63" s="55"/>
      <c r="B63" s="54" t="s">
        <v>25</v>
      </c>
      <c r="C63" s="56"/>
      <c r="D63" s="145"/>
      <c r="E63" s="54"/>
      <c r="F63" s="54"/>
      <c r="G63" s="132"/>
      <c r="H63" s="59" t="str">
        <f t="shared" si="3"/>
        <v/>
      </c>
      <c r="I63" s="64" t="str">
        <f t="shared" si="4"/>
        <v/>
      </c>
      <c r="J63" s="59" t="str">
        <f>IF(A63&lt;&gt;"",SUM($I$13:I63),"")</f>
        <v/>
      </c>
      <c r="K63" s="59" t="str">
        <f t="shared" si="5"/>
        <v/>
      </c>
      <c r="L63" s="65" t="str">
        <f t="shared" si="6"/>
        <v/>
      </c>
      <c r="M63" s="65" t="str">
        <f t="shared" si="7"/>
        <v/>
      </c>
      <c r="N63" s="65" t="str">
        <f>IF(A63&lt;&gt;"",SUM($M$13:M63),"")</f>
        <v/>
      </c>
      <c r="O63" s="65" t="str">
        <f t="shared" si="0"/>
        <v/>
      </c>
      <c r="P63" s="97" t="str">
        <f t="shared" si="1"/>
        <v/>
      </c>
      <c r="Q63" s="100">
        <f t="shared" si="8"/>
        <v>0</v>
      </c>
      <c r="R63" s="101">
        <f t="shared" si="2"/>
        <v>0</v>
      </c>
      <c r="Z63" s="75"/>
      <c r="AA63" s="76"/>
      <c r="AC63" s="1"/>
      <c r="AG63" s="72"/>
      <c r="AH63" s="72"/>
      <c r="AI63" s="72"/>
      <c r="AJ63" s="72"/>
      <c r="AK63" s="72"/>
    </row>
    <row r="64" spans="1:37" ht="14.4">
      <c r="A64" s="55"/>
      <c r="B64" s="54" t="s">
        <v>25</v>
      </c>
      <c r="C64" s="56"/>
      <c r="D64" s="145"/>
      <c r="E64" s="54"/>
      <c r="F64" s="54"/>
      <c r="G64" s="132"/>
      <c r="H64" s="59" t="str">
        <f t="shared" si="3"/>
        <v/>
      </c>
      <c r="I64" s="64" t="str">
        <f t="shared" si="4"/>
        <v/>
      </c>
      <c r="J64" s="59" t="str">
        <f>IF(A64&lt;&gt;"",SUM($I$13:I64),"")</f>
        <v/>
      </c>
      <c r="K64" s="59" t="str">
        <f t="shared" si="5"/>
        <v/>
      </c>
      <c r="L64" s="65" t="str">
        <f t="shared" si="6"/>
        <v/>
      </c>
      <c r="M64" s="65" t="str">
        <f t="shared" si="7"/>
        <v/>
      </c>
      <c r="N64" s="65" t="str">
        <f>IF(A64&lt;&gt;"",SUM($M$13:M64),"")</f>
        <v/>
      </c>
      <c r="O64" s="65" t="str">
        <f t="shared" si="0"/>
        <v/>
      </c>
      <c r="P64" s="97" t="str">
        <f t="shared" si="1"/>
        <v/>
      </c>
      <c r="Q64" s="100">
        <f t="shared" si="8"/>
        <v>0</v>
      </c>
      <c r="R64" s="101">
        <f t="shared" si="2"/>
        <v>0</v>
      </c>
      <c r="Z64" s="75"/>
      <c r="AA64" s="76"/>
      <c r="AC64" s="1"/>
      <c r="AG64" s="72"/>
      <c r="AH64" s="72"/>
      <c r="AI64" s="72"/>
      <c r="AJ64" s="72"/>
      <c r="AK64" s="72"/>
    </row>
    <row r="65" spans="1:37" ht="14.4">
      <c r="A65" s="55"/>
      <c r="B65" s="54" t="s">
        <v>25</v>
      </c>
      <c r="C65" s="56"/>
      <c r="D65" s="145"/>
      <c r="E65" s="54"/>
      <c r="F65" s="54"/>
      <c r="G65" s="132"/>
      <c r="H65" s="59" t="str">
        <f t="shared" si="3"/>
        <v/>
      </c>
      <c r="I65" s="64" t="str">
        <f t="shared" si="4"/>
        <v/>
      </c>
      <c r="J65" s="59" t="str">
        <f>IF(A65&lt;&gt;"",SUM($I$13:I65),"")</f>
        <v/>
      </c>
      <c r="K65" s="59" t="str">
        <f t="shared" si="5"/>
        <v/>
      </c>
      <c r="L65" s="65" t="str">
        <f t="shared" si="6"/>
        <v/>
      </c>
      <c r="M65" s="65" t="str">
        <f t="shared" si="7"/>
        <v/>
      </c>
      <c r="N65" s="65" t="str">
        <f>IF(A65&lt;&gt;"",SUM($M$13:M65),"")</f>
        <v/>
      </c>
      <c r="O65" s="65" t="str">
        <f t="shared" si="0"/>
        <v/>
      </c>
      <c r="P65" s="97" t="str">
        <f t="shared" si="1"/>
        <v/>
      </c>
      <c r="Q65" s="100">
        <f t="shared" si="8"/>
        <v>0</v>
      </c>
      <c r="R65" s="101">
        <f t="shared" si="2"/>
        <v>0</v>
      </c>
      <c r="Z65" s="75"/>
      <c r="AA65" s="76"/>
      <c r="AC65" s="1"/>
      <c r="AG65" s="72"/>
      <c r="AH65" s="72"/>
      <c r="AI65" s="72"/>
      <c r="AJ65" s="72"/>
      <c r="AK65" s="72"/>
    </row>
    <row r="66" spans="1:37" ht="14.4">
      <c r="A66" s="55"/>
      <c r="B66" s="54" t="s">
        <v>25</v>
      </c>
      <c r="C66" s="56"/>
      <c r="D66" s="145"/>
      <c r="E66" s="54"/>
      <c r="F66" s="54"/>
      <c r="G66" s="132"/>
      <c r="H66" s="59" t="str">
        <f t="shared" si="3"/>
        <v/>
      </c>
      <c r="I66" s="64" t="str">
        <f t="shared" si="4"/>
        <v/>
      </c>
      <c r="J66" s="59" t="str">
        <f>IF(A66&lt;&gt;"",SUM($I$13:I66),"")</f>
        <v/>
      </c>
      <c r="K66" s="59" t="str">
        <f t="shared" si="5"/>
        <v/>
      </c>
      <c r="L66" s="65" t="str">
        <f t="shared" si="6"/>
        <v/>
      </c>
      <c r="M66" s="65" t="str">
        <f t="shared" si="7"/>
        <v/>
      </c>
      <c r="N66" s="65" t="str">
        <f>IF(A66&lt;&gt;"",SUM($M$13:M66),"")</f>
        <v/>
      </c>
      <c r="O66" s="65" t="str">
        <f t="shared" si="0"/>
        <v/>
      </c>
      <c r="P66" s="97" t="str">
        <f t="shared" si="1"/>
        <v/>
      </c>
      <c r="Q66" s="100">
        <f t="shared" si="8"/>
        <v>0</v>
      </c>
      <c r="R66" s="101">
        <f t="shared" si="2"/>
        <v>0</v>
      </c>
      <c r="Z66" s="75"/>
      <c r="AA66" s="76"/>
      <c r="AC66" s="1"/>
      <c r="AG66" s="72"/>
      <c r="AH66" s="72"/>
      <c r="AI66" s="72"/>
      <c r="AJ66" s="72"/>
      <c r="AK66" s="72"/>
    </row>
    <row r="67" spans="1:37" ht="14.4">
      <c r="A67" s="55"/>
      <c r="B67" s="54" t="s">
        <v>25</v>
      </c>
      <c r="C67" s="56"/>
      <c r="D67" s="145"/>
      <c r="E67" s="54"/>
      <c r="F67" s="54"/>
      <c r="G67" s="132"/>
      <c r="H67" s="59" t="str">
        <f t="shared" si="3"/>
        <v/>
      </c>
      <c r="I67" s="64" t="str">
        <f t="shared" si="4"/>
        <v/>
      </c>
      <c r="J67" s="59" t="str">
        <f>IF(A67&lt;&gt;"",SUM($I$13:I67),"")</f>
        <v/>
      </c>
      <c r="K67" s="59" t="str">
        <f t="shared" si="5"/>
        <v/>
      </c>
      <c r="L67" s="65" t="str">
        <f t="shared" si="6"/>
        <v/>
      </c>
      <c r="M67" s="65" t="str">
        <f t="shared" si="7"/>
        <v/>
      </c>
      <c r="N67" s="65" t="str">
        <f>IF(A67&lt;&gt;"",SUM($M$13:M67),"")</f>
        <v/>
      </c>
      <c r="O67" s="65" t="str">
        <f t="shared" si="0"/>
        <v/>
      </c>
      <c r="P67" s="97" t="str">
        <f t="shared" si="1"/>
        <v/>
      </c>
      <c r="Q67" s="100">
        <f t="shared" si="8"/>
        <v>0</v>
      </c>
      <c r="R67" s="101">
        <f t="shared" si="2"/>
        <v>0</v>
      </c>
      <c r="Z67" s="75"/>
      <c r="AA67" s="76"/>
      <c r="AC67" s="1"/>
      <c r="AG67" s="72"/>
      <c r="AH67" s="72"/>
      <c r="AI67" s="72"/>
      <c r="AJ67" s="72"/>
      <c r="AK67" s="72"/>
    </row>
    <row r="68" spans="1:37" ht="14.4">
      <c r="A68" s="55"/>
      <c r="B68" s="54" t="s">
        <v>25</v>
      </c>
      <c r="C68" s="56"/>
      <c r="D68" s="145"/>
      <c r="E68" s="54"/>
      <c r="F68" s="54"/>
      <c r="G68" s="132"/>
      <c r="H68" s="59" t="str">
        <f t="shared" si="3"/>
        <v/>
      </c>
      <c r="I68" s="64" t="str">
        <f t="shared" si="4"/>
        <v/>
      </c>
      <c r="J68" s="59" t="str">
        <f>IF(A68&lt;&gt;"",SUM($I$13:I68),"")</f>
        <v/>
      </c>
      <c r="K68" s="59" t="str">
        <f t="shared" si="5"/>
        <v/>
      </c>
      <c r="L68" s="65" t="str">
        <f t="shared" si="6"/>
        <v/>
      </c>
      <c r="M68" s="65" t="str">
        <f t="shared" si="7"/>
        <v/>
      </c>
      <c r="N68" s="65" t="str">
        <f>IF(A68&lt;&gt;"",SUM($M$13:M68),"")</f>
        <v/>
      </c>
      <c r="O68" s="65" t="str">
        <f t="shared" si="0"/>
        <v/>
      </c>
      <c r="P68" s="97" t="str">
        <f t="shared" si="1"/>
        <v/>
      </c>
      <c r="Q68" s="100">
        <f t="shared" si="8"/>
        <v>0</v>
      </c>
      <c r="R68" s="101">
        <f t="shared" si="2"/>
        <v>0</v>
      </c>
      <c r="Z68" s="75"/>
      <c r="AA68" s="76"/>
      <c r="AC68" s="1"/>
      <c r="AG68" s="72"/>
      <c r="AH68" s="72"/>
      <c r="AI68" s="72"/>
      <c r="AJ68" s="72"/>
      <c r="AK68" s="72"/>
    </row>
    <row r="69" spans="1:37" ht="14.4">
      <c r="A69" s="55"/>
      <c r="B69" s="54" t="s">
        <v>25</v>
      </c>
      <c r="C69" s="56"/>
      <c r="D69" s="145"/>
      <c r="E69" s="54"/>
      <c r="F69" s="54"/>
      <c r="G69" s="132"/>
      <c r="H69" s="59" t="str">
        <f t="shared" si="3"/>
        <v/>
      </c>
      <c r="I69" s="64" t="str">
        <f t="shared" si="4"/>
        <v/>
      </c>
      <c r="J69" s="59" t="str">
        <f>IF(A69&lt;&gt;"",SUM($I$13:I69),"")</f>
        <v/>
      </c>
      <c r="K69" s="59" t="str">
        <f t="shared" si="5"/>
        <v/>
      </c>
      <c r="L69" s="65" t="str">
        <f t="shared" si="6"/>
        <v/>
      </c>
      <c r="M69" s="65" t="str">
        <f t="shared" si="7"/>
        <v/>
      </c>
      <c r="N69" s="65" t="str">
        <f>IF(A69&lt;&gt;"",SUM($M$13:M69),"")</f>
        <v/>
      </c>
      <c r="O69" s="65" t="str">
        <f t="shared" si="0"/>
        <v/>
      </c>
      <c r="P69" s="97" t="str">
        <f t="shared" si="1"/>
        <v/>
      </c>
      <c r="Q69" s="100">
        <f t="shared" si="8"/>
        <v>0</v>
      </c>
      <c r="R69" s="101">
        <f t="shared" si="2"/>
        <v>0</v>
      </c>
      <c r="Z69" s="75"/>
      <c r="AA69" s="76"/>
      <c r="AC69" s="1"/>
      <c r="AG69" s="72"/>
      <c r="AH69" s="72"/>
      <c r="AI69" s="72"/>
      <c r="AJ69" s="72"/>
      <c r="AK69" s="72"/>
    </row>
    <row r="70" spans="1:37" ht="14.4">
      <c r="A70" s="55"/>
      <c r="B70" s="54" t="s">
        <v>25</v>
      </c>
      <c r="C70" s="56"/>
      <c r="D70" s="145"/>
      <c r="E70" s="54"/>
      <c r="F70" s="54"/>
      <c r="G70" s="132"/>
      <c r="H70" s="59" t="str">
        <f t="shared" si="3"/>
        <v/>
      </c>
      <c r="I70" s="64" t="str">
        <f t="shared" si="4"/>
        <v/>
      </c>
      <c r="J70" s="59" t="str">
        <f>IF(A70&lt;&gt;"",SUM($I$13:I70),"")</f>
        <v/>
      </c>
      <c r="K70" s="59" t="str">
        <f t="shared" si="5"/>
        <v/>
      </c>
      <c r="L70" s="65" t="str">
        <f t="shared" si="6"/>
        <v/>
      </c>
      <c r="M70" s="65" t="str">
        <f t="shared" si="7"/>
        <v/>
      </c>
      <c r="N70" s="65" t="str">
        <f>IF(A70&lt;&gt;"",SUM($M$13:M70),"")</f>
        <v/>
      </c>
      <c r="O70" s="65" t="str">
        <f t="shared" si="0"/>
        <v/>
      </c>
      <c r="P70" s="97" t="str">
        <f t="shared" si="1"/>
        <v/>
      </c>
      <c r="Q70" s="100">
        <f t="shared" si="8"/>
        <v>0</v>
      </c>
      <c r="R70" s="101">
        <f t="shared" si="2"/>
        <v>0</v>
      </c>
      <c r="Z70" s="75"/>
      <c r="AA70" s="76"/>
      <c r="AC70" s="1"/>
      <c r="AG70" s="72"/>
      <c r="AH70" s="72"/>
      <c r="AI70" s="72"/>
      <c r="AJ70" s="72"/>
      <c r="AK70" s="72"/>
    </row>
    <row r="71" spans="1:37" ht="14.4">
      <c r="A71" s="55"/>
      <c r="B71" s="54" t="s">
        <v>25</v>
      </c>
      <c r="C71" s="56"/>
      <c r="D71" s="145"/>
      <c r="E71" s="54"/>
      <c r="F71" s="54"/>
      <c r="G71" s="132"/>
      <c r="H71" s="59" t="str">
        <f t="shared" si="3"/>
        <v/>
      </c>
      <c r="I71" s="64" t="str">
        <f t="shared" si="4"/>
        <v/>
      </c>
      <c r="J71" s="59" t="str">
        <f>IF(A71&lt;&gt;"",SUM($I$13:I71),"")</f>
        <v/>
      </c>
      <c r="K71" s="59" t="str">
        <f t="shared" si="5"/>
        <v/>
      </c>
      <c r="L71" s="65" t="str">
        <f t="shared" si="6"/>
        <v/>
      </c>
      <c r="M71" s="65" t="str">
        <f t="shared" si="7"/>
        <v/>
      </c>
      <c r="N71" s="65" t="str">
        <f>IF(A71&lt;&gt;"",SUM($M$13:M71),"")</f>
        <v/>
      </c>
      <c r="O71" s="65" t="str">
        <f t="shared" si="0"/>
        <v/>
      </c>
      <c r="P71" s="97" t="str">
        <f t="shared" si="1"/>
        <v/>
      </c>
      <c r="Q71" s="100">
        <f t="shared" si="8"/>
        <v>0</v>
      </c>
      <c r="R71" s="101">
        <f t="shared" si="2"/>
        <v>0</v>
      </c>
      <c r="Z71" s="75"/>
      <c r="AA71" s="76"/>
      <c r="AC71" s="1"/>
      <c r="AG71" s="72"/>
      <c r="AH71" s="72"/>
      <c r="AI71" s="72"/>
      <c r="AJ71" s="72"/>
      <c r="AK71" s="72"/>
    </row>
    <row r="72" spans="1:37" ht="14.4">
      <c r="A72" s="55"/>
      <c r="B72" s="54" t="s">
        <v>25</v>
      </c>
      <c r="C72" s="56"/>
      <c r="D72" s="145"/>
      <c r="E72" s="54"/>
      <c r="F72" s="54"/>
      <c r="G72" s="132"/>
      <c r="H72" s="59" t="str">
        <f t="shared" si="3"/>
        <v/>
      </c>
      <c r="I72" s="64" t="str">
        <f t="shared" si="4"/>
        <v/>
      </c>
      <c r="J72" s="59" t="str">
        <f>IF(A72&lt;&gt;"",SUM($I$13:I72),"")</f>
        <v/>
      </c>
      <c r="K72" s="59" t="str">
        <f t="shared" si="5"/>
        <v/>
      </c>
      <c r="L72" s="65" t="str">
        <f t="shared" si="6"/>
        <v/>
      </c>
      <c r="M72" s="65" t="str">
        <f t="shared" si="7"/>
        <v/>
      </c>
      <c r="N72" s="65" t="str">
        <f>IF(A72&lt;&gt;"",SUM($M$13:M72),"")</f>
        <v/>
      </c>
      <c r="O72" s="65" t="str">
        <f t="shared" si="0"/>
        <v/>
      </c>
      <c r="P72" s="97" t="str">
        <f t="shared" si="1"/>
        <v/>
      </c>
      <c r="Q72" s="100">
        <f t="shared" si="8"/>
        <v>0</v>
      </c>
      <c r="R72" s="101">
        <f t="shared" si="2"/>
        <v>0</v>
      </c>
      <c r="Z72" s="75"/>
      <c r="AA72" s="76"/>
      <c r="AC72" s="1"/>
      <c r="AG72" s="72"/>
      <c r="AH72" s="72"/>
      <c r="AI72" s="72"/>
      <c r="AJ72" s="72"/>
      <c r="AK72" s="72"/>
    </row>
    <row r="73" spans="1:37" ht="14.4">
      <c r="A73" s="55"/>
      <c r="B73" s="54" t="s">
        <v>25</v>
      </c>
      <c r="C73" s="56"/>
      <c r="D73" s="145"/>
      <c r="E73" s="54"/>
      <c r="F73" s="54"/>
      <c r="G73" s="132"/>
      <c r="H73" s="59" t="str">
        <f t="shared" si="3"/>
        <v/>
      </c>
      <c r="I73" s="64" t="str">
        <f t="shared" si="4"/>
        <v/>
      </c>
      <c r="J73" s="59" t="str">
        <f>IF(A73&lt;&gt;"",SUM($I$13:I73),"")</f>
        <v/>
      </c>
      <c r="K73" s="59" t="str">
        <f t="shared" si="5"/>
        <v/>
      </c>
      <c r="L73" s="65" t="str">
        <f t="shared" si="6"/>
        <v/>
      </c>
      <c r="M73" s="65" t="str">
        <f t="shared" si="7"/>
        <v/>
      </c>
      <c r="N73" s="65" t="str">
        <f>IF(A73&lt;&gt;"",SUM($M$13:M73),"")</f>
        <v/>
      </c>
      <c r="O73" s="65" t="str">
        <f t="shared" si="0"/>
        <v/>
      </c>
      <c r="P73" s="97" t="str">
        <f t="shared" si="1"/>
        <v/>
      </c>
      <c r="Q73" s="100">
        <f t="shared" si="8"/>
        <v>0</v>
      </c>
      <c r="R73" s="101">
        <f t="shared" si="2"/>
        <v>0</v>
      </c>
      <c r="Z73" s="75"/>
      <c r="AA73" s="76"/>
      <c r="AC73" s="1"/>
      <c r="AG73" s="72"/>
      <c r="AH73" s="72"/>
      <c r="AI73" s="72"/>
      <c r="AJ73" s="72"/>
      <c r="AK73" s="72"/>
    </row>
    <row r="74" spans="1:37" ht="14.4">
      <c r="A74" s="55"/>
      <c r="B74" s="54" t="s">
        <v>25</v>
      </c>
      <c r="C74" s="56"/>
      <c r="D74" s="145"/>
      <c r="E74" s="54"/>
      <c r="F74" s="54"/>
      <c r="G74" s="132"/>
      <c r="H74" s="59" t="str">
        <f t="shared" si="3"/>
        <v/>
      </c>
      <c r="I74" s="64" t="str">
        <f t="shared" si="4"/>
        <v/>
      </c>
      <c r="J74" s="59" t="str">
        <f>IF(A74&lt;&gt;"",SUM($I$13:I74),"")</f>
        <v/>
      </c>
      <c r="K74" s="59" t="str">
        <f t="shared" si="5"/>
        <v/>
      </c>
      <c r="L74" s="65" t="str">
        <f t="shared" si="6"/>
        <v/>
      </c>
      <c r="M74" s="65" t="str">
        <f t="shared" si="7"/>
        <v/>
      </c>
      <c r="N74" s="65" t="str">
        <f>IF(A74&lt;&gt;"",SUM($M$13:M74),"")</f>
        <v/>
      </c>
      <c r="O74" s="65" t="str">
        <f t="shared" si="0"/>
        <v/>
      </c>
      <c r="P74" s="97" t="str">
        <f t="shared" si="1"/>
        <v/>
      </c>
      <c r="Q74" s="100">
        <f t="shared" si="8"/>
        <v>0</v>
      </c>
      <c r="R74" s="101">
        <f t="shared" si="2"/>
        <v>0</v>
      </c>
      <c r="Z74" s="75"/>
      <c r="AA74" s="76"/>
      <c r="AC74" s="1"/>
      <c r="AG74" s="72"/>
      <c r="AH74" s="72"/>
      <c r="AI74" s="72"/>
      <c r="AJ74" s="72"/>
      <c r="AK74" s="72"/>
    </row>
    <row r="75" spans="1:37" ht="14.4">
      <c r="A75" s="55"/>
      <c r="B75" s="54" t="s">
        <v>25</v>
      </c>
      <c r="C75" s="56"/>
      <c r="D75" s="145"/>
      <c r="E75" s="54"/>
      <c r="F75" s="54"/>
      <c r="G75" s="132"/>
      <c r="H75" s="59" t="str">
        <f t="shared" si="3"/>
        <v/>
      </c>
      <c r="I75" s="64" t="str">
        <f t="shared" si="4"/>
        <v/>
      </c>
      <c r="J75" s="59" t="str">
        <f>IF(A75&lt;&gt;"",SUM($I$13:I75),"")</f>
        <v/>
      </c>
      <c r="K75" s="59" t="str">
        <f t="shared" si="5"/>
        <v/>
      </c>
      <c r="L75" s="65" t="str">
        <f t="shared" si="6"/>
        <v/>
      </c>
      <c r="M75" s="65" t="str">
        <f t="shared" si="7"/>
        <v/>
      </c>
      <c r="N75" s="65" t="str">
        <f>IF(A75&lt;&gt;"",SUM($M$13:M75),"")</f>
        <v/>
      </c>
      <c r="O75" s="65" t="str">
        <f t="shared" si="0"/>
        <v/>
      </c>
      <c r="P75" s="97" t="str">
        <f t="shared" si="1"/>
        <v/>
      </c>
      <c r="Q75" s="100">
        <f t="shared" si="8"/>
        <v>0</v>
      </c>
      <c r="R75" s="101">
        <f t="shared" si="2"/>
        <v>0</v>
      </c>
      <c r="Z75" s="75"/>
      <c r="AA75" s="76"/>
      <c r="AC75" s="1"/>
      <c r="AG75" s="72"/>
      <c r="AH75" s="72"/>
      <c r="AI75" s="72"/>
      <c r="AJ75" s="72"/>
      <c r="AK75" s="72"/>
    </row>
    <row r="76" spans="1:37" ht="14.4">
      <c r="A76" s="55"/>
      <c r="B76" s="54" t="s">
        <v>25</v>
      </c>
      <c r="C76" s="56"/>
      <c r="D76" s="145"/>
      <c r="E76" s="54"/>
      <c r="F76" s="54"/>
      <c r="G76" s="132"/>
      <c r="H76" s="59" t="str">
        <f t="shared" si="3"/>
        <v/>
      </c>
      <c r="I76" s="64" t="str">
        <f t="shared" si="4"/>
        <v/>
      </c>
      <c r="J76" s="59" t="str">
        <f>IF(A76&lt;&gt;"",SUM($I$13:I76),"")</f>
        <v/>
      </c>
      <c r="K76" s="59" t="str">
        <f t="shared" si="5"/>
        <v/>
      </c>
      <c r="L76" s="65" t="str">
        <f t="shared" si="6"/>
        <v/>
      </c>
      <c r="M76" s="65" t="str">
        <f t="shared" si="7"/>
        <v/>
      </c>
      <c r="N76" s="65" t="str">
        <f>IF(A76&lt;&gt;"",SUM($M$13:M76),"")</f>
        <v/>
      </c>
      <c r="O76" s="65" t="str">
        <f t="shared" si="0"/>
        <v/>
      </c>
      <c r="P76" s="97" t="str">
        <f t="shared" si="1"/>
        <v/>
      </c>
      <c r="Q76" s="100">
        <f t="shared" si="8"/>
        <v>0</v>
      </c>
      <c r="R76" s="101">
        <f t="shared" si="2"/>
        <v>0</v>
      </c>
      <c r="Z76" s="75"/>
      <c r="AA76" s="76"/>
      <c r="AC76" s="1"/>
      <c r="AG76" s="72"/>
      <c r="AH76" s="72"/>
      <c r="AI76" s="72"/>
      <c r="AJ76" s="72"/>
      <c r="AK76" s="72"/>
    </row>
    <row r="77" spans="1:37" ht="14.4">
      <c r="A77" s="55"/>
      <c r="B77" s="54" t="s">
        <v>25</v>
      </c>
      <c r="C77" s="56"/>
      <c r="D77" s="145"/>
      <c r="E77" s="54"/>
      <c r="F77" s="54"/>
      <c r="G77" s="132"/>
      <c r="H77" s="59" t="str">
        <f t="shared" si="3"/>
        <v/>
      </c>
      <c r="I77" s="64" t="str">
        <f t="shared" si="4"/>
        <v/>
      </c>
      <c r="J77" s="59" t="str">
        <f>IF(A77&lt;&gt;"",SUM($I$13:I77),"")</f>
        <v/>
      </c>
      <c r="K77" s="59" t="str">
        <f t="shared" si="5"/>
        <v/>
      </c>
      <c r="L77" s="65" t="str">
        <f t="shared" si="6"/>
        <v/>
      </c>
      <c r="M77" s="65" t="str">
        <f t="shared" si="7"/>
        <v/>
      </c>
      <c r="N77" s="65" t="str">
        <f>IF(A77&lt;&gt;"",SUM($M$13:M77),"")</f>
        <v/>
      </c>
      <c r="O77" s="65" t="str">
        <f t="shared" ref="O77:O140" si="9">IF(A77&lt;&gt;"",N77*E77,"")</f>
        <v/>
      </c>
      <c r="P77" s="97" t="str">
        <f t="shared" ref="P77:P140" si="10">IF(ISERROR(J77*$U$2),"",J77*$U$2)</f>
        <v/>
      </c>
      <c r="Q77" s="100">
        <f t="shared" si="8"/>
        <v>0</v>
      </c>
      <c r="R77" s="101">
        <f t="shared" ref="R77:R140" si="11">IF(Q77=$U$11,IF($U$8&lt;0.1,$U$12,$U$1),IF(Q77=0,0,IF(Q77="","",A77)))</f>
        <v>0</v>
      </c>
      <c r="Z77" s="75"/>
      <c r="AA77" s="76"/>
      <c r="AC77" s="1"/>
      <c r="AG77" s="72"/>
      <c r="AH77" s="72"/>
      <c r="AI77" s="72"/>
      <c r="AJ77" s="72"/>
      <c r="AK77" s="72"/>
    </row>
    <row r="78" spans="1:37" ht="14.4">
      <c r="A78" s="55"/>
      <c r="B78" s="54" t="s">
        <v>25</v>
      </c>
      <c r="C78" s="56"/>
      <c r="D78" s="145"/>
      <c r="E78" s="54"/>
      <c r="F78" s="54"/>
      <c r="G78" s="132"/>
      <c r="H78" s="59" t="str">
        <f t="shared" ref="H78:H141" si="12">IF(A78&lt;&gt;"",IF(B78="purchase",C78*E78,IF(B78="Dividend",F78*J77,IF(B78="Redemption",-C78*E78,IF(B78="Split",0,IF(B78="Bonus",0,IF(B78="Rights",D78*C78,IF(B78="Buyback",-D78*C78,""))))))),"")</f>
        <v/>
      </c>
      <c r="I78" s="64" t="str">
        <f t="shared" ref="I78:I141" si="13">IF(A78&lt;&gt;"",IF(B78="purchase",C78,IF(B78="Dividend",0,IF(B78="Redemption",-C78,IF(B78="Split",C78,IF(B78="Bonus",C78,IF(B78="Rights",C78,IF(B78="Buyback",-C78,))))))),"")</f>
        <v/>
      </c>
      <c r="J78" s="59" t="str">
        <f>IF(A78&lt;&gt;"",SUM($I$13:I78),"")</f>
        <v/>
      </c>
      <c r="K78" s="59" t="str">
        <f t="shared" ref="K78:K141" si="14">IF(A78&lt;&gt;"",J78*$B$7,"")</f>
        <v/>
      </c>
      <c r="L78" s="65" t="str">
        <f t="shared" ref="L78:L141" si="15">IF(A78&lt;&gt;"",IF(B78="purchase",C78*E78,IF(B78="Dividend",F78*N77,IF(B78="Redemption",-C78*E78,IF(B78="Split",0,IF(B78="Bonus",0,IF(B78="Rights",D78*C78,IF(B78="Buyback",D78*C78,))))))),"")</f>
        <v/>
      </c>
      <c r="M78" s="65" t="str">
        <f t="shared" ref="M78:M141" si="16">IF(A78&lt;&gt;"",IF(B78="purchase",C78,IF(B78="Dividend",L78/E78,IF(B78="Redemption",-C78,IF(B78="Split",C78,IF(B78="Bonus",C78,IF(B78="Rights",L78/D78,IF(B78="Buyback",L78/E78,))))))),"")</f>
        <v/>
      </c>
      <c r="N78" s="65" t="str">
        <f>IF(A78&lt;&gt;"",SUM($M$13:M78),"")</f>
        <v/>
      </c>
      <c r="O78" s="65" t="str">
        <f t="shared" si="9"/>
        <v/>
      </c>
      <c r="P78" s="97" t="str">
        <f t="shared" si="10"/>
        <v/>
      </c>
      <c r="Q78" s="100">
        <f t="shared" ref="Q78:Q141" si="17">IF(A78="",IF(P77=$U$3,$U$11,IF(A78="",0,IF(OR(B78="Dividend",B78="buyback"),0,-L78))),IF(A78="",0,IF(OR(B78="Dividend",B78="buyback"),0,-L78)))</f>
        <v>0</v>
      </c>
      <c r="R78" s="101">
        <f t="shared" si="11"/>
        <v>0</v>
      </c>
      <c r="Z78" s="75"/>
      <c r="AA78" s="76"/>
      <c r="AC78" s="1"/>
      <c r="AG78" s="72"/>
      <c r="AH78" s="72"/>
      <c r="AI78" s="72"/>
      <c r="AJ78" s="72"/>
      <c r="AK78" s="72"/>
    </row>
    <row r="79" spans="1:37" ht="14.4">
      <c r="A79" s="55"/>
      <c r="B79" s="54" t="s">
        <v>25</v>
      </c>
      <c r="C79" s="56"/>
      <c r="D79" s="145"/>
      <c r="E79" s="54"/>
      <c r="F79" s="54"/>
      <c r="G79" s="132"/>
      <c r="H79" s="59" t="str">
        <f t="shared" si="12"/>
        <v/>
      </c>
      <c r="I79" s="64" t="str">
        <f t="shared" si="13"/>
        <v/>
      </c>
      <c r="J79" s="59" t="str">
        <f>IF(A79&lt;&gt;"",SUM($I$13:I79),"")</f>
        <v/>
      </c>
      <c r="K79" s="59" t="str">
        <f t="shared" si="14"/>
        <v/>
      </c>
      <c r="L79" s="65" t="str">
        <f t="shared" si="15"/>
        <v/>
      </c>
      <c r="M79" s="65" t="str">
        <f t="shared" si="16"/>
        <v/>
      </c>
      <c r="N79" s="65" t="str">
        <f>IF(A79&lt;&gt;"",SUM($M$13:M79),"")</f>
        <v/>
      </c>
      <c r="O79" s="65" t="str">
        <f t="shared" si="9"/>
        <v/>
      </c>
      <c r="P79" s="97" t="str">
        <f t="shared" si="10"/>
        <v/>
      </c>
      <c r="Q79" s="100">
        <f t="shared" si="17"/>
        <v>0</v>
      </c>
      <c r="R79" s="101">
        <f t="shared" si="11"/>
        <v>0</v>
      </c>
      <c r="Z79" s="75"/>
      <c r="AA79" s="76"/>
      <c r="AC79" s="1"/>
      <c r="AG79" s="72"/>
      <c r="AH79" s="72"/>
      <c r="AI79" s="72"/>
      <c r="AJ79" s="72"/>
      <c r="AK79" s="72"/>
    </row>
    <row r="80" spans="1:37" ht="14.4">
      <c r="A80" s="55"/>
      <c r="B80" s="54" t="s">
        <v>25</v>
      </c>
      <c r="C80" s="56"/>
      <c r="D80" s="145"/>
      <c r="E80" s="54"/>
      <c r="F80" s="54"/>
      <c r="G80" s="132"/>
      <c r="H80" s="59" t="str">
        <f t="shared" si="12"/>
        <v/>
      </c>
      <c r="I80" s="64" t="str">
        <f t="shared" si="13"/>
        <v/>
      </c>
      <c r="J80" s="59" t="str">
        <f>IF(A80&lt;&gt;"",SUM($I$13:I80),"")</f>
        <v/>
      </c>
      <c r="K80" s="59" t="str">
        <f t="shared" si="14"/>
        <v/>
      </c>
      <c r="L80" s="65" t="str">
        <f t="shared" si="15"/>
        <v/>
      </c>
      <c r="M80" s="65" t="str">
        <f t="shared" si="16"/>
        <v/>
      </c>
      <c r="N80" s="65" t="str">
        <f>IF(A80&lt;&gt;"",SUM($M$13:M80),"")</f>
        <v/>
      </c>
      <c r="O80" s="65" t="str">
        <f t="shared" si="9"/>
        <v/>
      </c>
      <c r="P80" s="97" t="str">
        <f t="shared" si="10"/>
        <v/>
      </c>
      <c r="Q80" s="100">
        <f t="shared" si="17"/>
        <v>0</v>
      </c>
      <c r="R80" s="101">
        <f t="shared" si="11"/>
        <v>0</v>
      </c>
      <c r="Z80" s="75"/>
      <c r="AA80" s="76"/>
      <c r="AC80" s="1"/>
      <c r="AG80" s="72"/>
      <c r="AH80" s="72"/>
      <c r="AI80" s="72"/>
      <c r="AJ80" s="72"/>
      <c r="AK80" s="72"/>
    </row>
    <row r="81" spans="1:37" ht="14.4">
      <c r="A81" s="55"/>
      <c r="B81" s="54" t="s">
        <v>25</v>
      </c>
      <c r="C81" s="56"/>
      <c r="D81" s="145"/>
      <c r="E81" s="54"/>
      <c r="F81" s="54"/>
      <c r="G81" s="132"/>
      <c r="H81" s="59" t="str">
        <f t="shared" si="12"/>
        <v/>
      </c>
      <c r="I81" s="64" t="str">
        <f t="shared" si="13"/>
        <v/>
      </c>
      <c r="J81" s="59" t="str">
        <f>IF(A81&lt;&gt;"",SUM($I$13:I81),"")</f>
        <v/>
      </c>
      <c r="K81" s="59" t="str">
        <f t="shared" si="14"/>
        <v/>
      </c>
      <c r="L81" s="65" t="str">
        <f t="shared" si="15"/>
        <v/>
      </c>
      <c r="M81" s="65" t="str">
        <f t="shared" si="16"/>
        <v/>
      </c>
      <c r="N81" s="65" t="str">
        <f>IF(A81&lt;&gt;"",SUM($M$13:M81),"")</f>
        <v/>
      </c>
      <c r="O81" s="65" t="str">
        <f t="shared" si="9"/>
        <v/>
      </c>
      <c r="P81" s="97" t="str">
        <f t="shared" si="10"/>
        <v/>
      </c>
      <c r="Q81" s="100">
        <f t="shared" si="17"/>
        <v>0</v>
      </c>
      <c r="R81" s="101">
        <f t="shared" si="11"/>
        <v>0</v>
      </c>
      <c r="Z81" s="75"/>
      <c r="AA81" s="76"/>
      <c r="AC81" s="1"/>
      <c r="AG81" s="72"/>
      <c r="AH81" s="72"/>
      <c r="AI81" s="72"/>
      <c r="AJ81" s="72"/>
      <c r="AK81" s="72"/>
    </row>
    <row r="82" spans="1:37" ht="14.4">
      <c r="A82" s="55"/>
      <c r="B82" s="54" t="s">
        <v>25</v>
      </c>
      <c r="C82" s="56"/>
      <c r="D82" s="145"/>
      <c r="E82" s="54"/>
      <c r="F82" s="54"/>
      <c r="G82" s="132"/>
      <c r="H82" s="59" t="str">
        <f t="shared" si="12"/>
        <v/>
      </c>
      <c r="I82" s="64" t="str">
        <f t="shared" si="13"/>
        <v/>
      </c>
      <c r="J82" s="59" t="str">
        <f>IF(A82&lt;&gt;"",SUM($I$13:I82),"")</f>
        <v/>
      </c>
      <c r="K82" s="59" t="str">
        <f t="shared" si="14"/>
        <v/>
      </c>
      <c r="L82" s="65" t="str">
        <f t="shared" si="15"/>
        <v/>
      </c>
      <c r="M82" s="65" t="str">
        <f t="shared" si="16"/>
        <v/>
      </c>
      <c r="N82" s="65" t="str">
        <f>IF(A82&lt;&gt;"",SUM($M$13:M82),"")</f>
        <v/>
      </c>
      <c r="O82" s="65" t="str">
        <f t="shared" si="9"/>
        <v/>
      </c>
      <c r="P82" s="97" t="str">
        <f t="shared" si="10"/>
        <v/>
      </c>
      <c r="Q82" s="100">
        <f t="shared" si="17"/>
        <v>0</v>
      </c>
      <c r="R82" s="101">
        <f t="shared" si="11"/>
        <v>0</v>
      </c>
      <c r="Z82" s="75"/>
      <c r="AA82" s="76"/>
      <c r="AC82" s="1"/>
      <c r="AG82" s="72"/>
      <c r="AH82" s="72"/>
      <c r="AI82" s="72"/>
      <c r="AJ82" s="72"/>
      <c r="AK82" s="72"/>
    </row>
    <row r="83" spans="1:37" ht="14.4">
      <c r="A83" s="55"/>
      <c r="B83" s="54" t="s">
        <v>25</v>
      </c>
      <c r="C83" s="56"/>
      <c r="D83" s="145"/>
      <c r="E83" s="54"/>
      <c r="F83" s="54"/>
      <c r="G83" s="132"/>
      <c r="H83" s="59" t="str">
        <f t="shared" si="12"/>
        <v/>
      </c>
      <c r="I83" s="64" t="str">
        <f t="shared" si="13"/>
        <v/>
      </c>
      <c r="J83" s="59" t="str">
        <f>IF(A83&lt;&gt;"",SUM($I$13:I83),"")</f>
        <v/>
      </c>
      <c r="K83" s="59" t="str">
        <f t="shared" si="14"/>
        <v/>
      </c>
      <c r="L83" s="65" t="str">
        <f t="shared" si="15"/>
        <v/>
      </c>
      <c r="M83" s="65" t="str">
        <f t="shared" si="16"/>
        <v/>
      </c>
      <c r="N83" s="65" t="str">
        <f>IF(A83&lt;&gt;"",SUM($M$13:M83),"")</f>
        <v/>
      </c>
      <c r="O83" s="65" t="str">
        <f t="shared" si="9"/>
        <v/>
      </c>
      <c r="P83" s="97" t="str">
        <f t="shared" si="10"/>
        <v/>
      </c>
      <c r="Q83" s="100">
        <f t="shared" si="17"/>
        <v>0</v>
      </c>
      <c r="R83" s="101">
        <f t="shared" si="11"/>
        <v>0</v>
      </c>
      <c r="Z83" s="75"/>
      <c r="AA83" s="76"/>
      <c r="AC83" s="1"/>
      <c r="AG83" s="72"/>
      <c r="AH83" s="72"/>
      <c r="AI83" s="72"/>
      <c r="AJ83" s="72"/>
      <c r="AK83" s="72"/>
    </row>
    <row r="84" spans="1:37" ht="14.4">
      <c r="A84" s="55"/>
      <c r="B84" s="54" t="s">
        <v>25</v>
      </c>
      <c r="C84" s="56"/>
      <c r="D84" s="145"/>
      <c r="E84" s="54"/>
      <c r="F84" s="54"/>
      <c r="G84" s="132"/>
      <c r="H84" s="59" t="str">
        <f t="shared" si="12"/>
        <v/>
      </c>
      <c r="I84" s="64" t="str">
        <f t="shared" si="13"/>
        <v/>
      </c>
      <c r="J84" s="59" t="str">
        <f>IF(A84&lt;&gt;"",SUM($I$13:I84),"")</f>
        <v/>
      </c>
      <c r="K84" s="59" t="str">
        <f t="shared" si="14"/>
        <v/>
      </c>
      <c r="L84" s="65" t="str">
        <f t="shared" si="15"/>
        <v/>
      </c>
      <c r="M84" s="65" t="str">
        <f t="shared" si="16"/>
        <v/>
      </c>
      <c r="N84" s="65" t="str">
        <f>IF(A84&lt;&gt;"",SUM($M$13:M84),"")</f>
        <v/>
      </c>
      <c r="O84" s="65" t="str">
        <f t="shared" si="9"/>
        <v/>
      </c>
      <c r="P84" s="97" t="str">
        <f t="shared" si="10"/>
        <v/>
      </c>
      <c r="Q84" s="100">
        <f t="shared" si="17"/>
        <v>0</v>
      </c>
      <c r="R84" s="101">
        <f t="shared" si="11"/>
        <v>0</v>
      </c>
      <c r="Z84" s="75"/>
      <c r="AA84" s="76"/>
      <c r="AC84" s="1"/>
      <c r="AG84" s="72"/>
      <c r="AH84" s="72"/>
      <c r="AI84" s="72"/>
      <c r="AJ84" s="72"/>
      <c r="AK84" s="72"/>
    </row>
    <row r="85" spans="1:37" ht="14.4">
      <c r="A85" s="55"/>
      <c r="B85" s="54" t="s">
        <v>25</v>
      </c>
      <c r="C85" s="56"/>
      <c r="D85" s="145"/>
      <c r="E85" s="54"/>
      <c r="F85" s="54"/>
      <c r="G85" s="132"/>
      <c r="H85" s="59" t="str">
        <f t="shared" si="12"/>
        <v/>
      </c>
      <c r="I85" s="64" t="str">
        <f t="shared" si="13"/>
        <v/>
      </c>
      <c r="J85" s="59" t="str">
        <f>IF(A85&lt;&gt;"",SUM($I$13:I85),"")</f>
        <v/>
      </c>
      <c r="K85" s="59" t="str">
        <f t="shared" si="14"/>
        <v/>
      </c>
      <c r="L85" s="65" t="str">
        <f t="shared" si="15"/>
        <v/>
      </c>
      <c r="M85" s="65" t="str">
        <f t="shared" si="16"/>
        <v/>
      </c>
      <c r="N85" s="65" t="str">
        <f>IF(A85&lt;&gt;"",SUM($M$13:M85),"")</f>
        <v/>
      </c>
      <c r="O85" s="65" t="str">
        <f t="shared" si="9"/>
        <v/>
      </c>
      <c r="P85" s="97" t="str">
        <f t="shared" si="10"/>
        <v/>
      </c>
      <c r="Q85" s="100">
        <f t="shared" si="17"/>
        <v>0</v>
      </c>
      <c r="R85" s="101">
        <f t="shared" si="11"/>
        <v>0</v>
      </c>
      <c r="Z85" s="75"/>
      <c r="AA85" s="76"/>
      <c r="AC85" s="1"/>
      <c r="AG85" s="72"/>
      <c r="AH85" s="72"/>
      <c r="AI85" s="72"/>
      <c r="AJ85" s="72"/>
      <c r="AK85" s="72"/>
    </row>
    <row r="86" spans="1:37" ht="14.4">
      <c r="A86" s="55"/>
      <c r="B86" s="54" t="s">
        <v>25</v>
      </c>
      <c r="C86" s="56"/>
      <c r="D86" s="145"/>
      <c r="E86" s="54"/>
      <c r="F86" s="54"/>
      <c r="G86" s="132"/>
      <c r="H86" s="59" t="str">
        <f t="shared" si="12"/>
        <v/>
      </c>
      <c r="I86" s="64" t="str">
        <f t="shared" si="13"/>
        <v/>
      </c>
      <c r="J86" s="59" t="str">
        <f>IF(A86&lt;&gt;"",SUM($I$13:I86),"")</f>
        <v/>
      </c>
      <c r="K86" s="59" t="str">
        <f t="shared" si="14"/>
        <v/>
      </c>
      <c r="L86" s="65" t="str">
        <f t="shared" si="15"/>
        <v/>
      </c>
      <c r="M86" s="65" t="str">
        <f t="shared" si="16"/>
        <v/>
      </c>
      <c r="N86" s="65" t="str">
        <f>IF(A86&lt;&gt;"",SUM($M$13:M86),"")</f>
        <v/>
      </c>
      <c r="O86" s="65" t="str">
        <f t="shared" si="9"/>
        <v/>
      </c>
      <c r="P86" s="97" t="str">
        <f t="shared" si="10"/>
        <v/>
      </c>
      <c r="Q86" s="100">
        <f t="shared" si="17"/>
        <v>0</v>
      </c>
      <c r="R86" s="101">
        <f t="shared" si="11"/>
        <v>0</v>
      </c>
      <c r="Z86" s="75"/>
      <c r="AA86" s="76"/>
      <c r="AC86" s="1"/>
      <c r="AG86" s="72"/>
      <c r="AH86" s="72"/>
      <c r="AI86" s="72"/>
      <c r="AJ86" s="72"/>
      <c r="AK86" s="72"/>
    </row>
    <row r="87" spans="1:37" ht="14.4">
      <c r="A87" s="55"/>
      <c r="B87" s="54" t="s">
        <v>25</v>
      </c>
      <c r="C87" s="56"/>
      <c r="D87" s="145"/>
      <c r="E87" s="54"/>
      <c r="F87" s="54"/>
      <c r="G87" s="132"/>
      <c r="H87" s="59" t="str">
        <f t="shared" si="12"/>
        <v/>
      </c>
      <c r="I87" s="64" t="str">
        <f t="shared" si="13"/>
        <v/>
      </c>
      <c r="J87" s="59" t="str">
        <f>IF(A87&lt;&gt;"",SUM($I$13:I87),"")</f>
        <v/>
      </c>
      <c r="K87" s="59" t="str">
        <f t="shared" si="14"/>
        <v/>
      </c>
      <c r="L87" s="65" t="str">
        <f t="shared" si="15"/>
        <v/>
      </c>
      <c r="M87" s="65" t="str">
        <f t="shared" si="16"/>
        <v/>
      </c>
      <c r="N87" s="65" t="str">
        <f>IF(A87&lt;&gt;"",SUM($M$13:M87),"")</f>
        <v/>
      </c>
      <c r="O87" s="65" t="str">
        <f t="shared" si="9"/>
        <v/>
      </c>
      <c r="P87" s="97" t="str">
        <f t="shared" si="10"/>
        <v/>
      </c>
      <c r="Q87" s="100">
        <f t="shared" si="17"/>
        <v>0</v>
      </c>
      <c r="R87" s="101">
        <f t="shared" si="11"/>
        <v>0</v>
      </c>
      <c r="Z87" s="75"/>
      <c r="AA87" s="76"/>
      <c r="AC87" s="1"/>
      <c r="AG87" s="72"/>
      <c r="AH87" s="72"/>
      <c r="AI87" s="72"/>
      <c r="AJ87" s="72"/>
      <c r="AK87" s="72"/>
    </row>
    <row r="88" spans="1:37" ht="14.4">
      <c r="A88" s="55"/>
      <c r="B88" s="54" t="s">
        <v>25</v>
      </c>
      <c r="C88" s="56"/>
      <c r="D88" s="145"/>
      <c r="E88" s="54"/>
      <c r="F88" s="54"/>
      <c r="G88" s="132"/>
      <c r="H88" s="59" t="str">
        <f t="shared" si="12"/>
        <v/>
      </c>
      <c r="I88" s="64" t="str">
        <f t="shared" si="13"/>
        <v/>
      </c>
      <c r="J88" s="59" t="str">
        <f>IF(A88&lt;&gt;"",SUM($I$13:I88),"")</f>
        <v/>
      </c>
      <c r="K88" s="59" t="str">
        <f t="shared" si="14"/>
        <v/>
      </c>
      <c r="L88" s="65" t="str">
        <f t="shared" si="15"/>
        <v/>
      </c>
      <c r="M88" s="65" t="str">
        <f t="shared" si="16"/>
        <v/>
      </c>
      <c r="N88" s="65" t="str">
        <f>IF(A88&lt;&gt;"",SUM($M$13:M88),"")</f>
        <v/>
      </c>
      <c r="O88" s="65" t="str">
        <f t="shared" si="9"/>
        <v/>
      </c>
      <c r="P88" s="97" t="str">
        <f t="shared" si="10"/>
        <v/>
      </c>
      <c r="Q88" s="100">
        <f t="shared" si="17"/>
        <v>0</v>
      </c>
      <c r="R88" s="101">
        <f t="shared" si="11"/>
        <v>0</v>
      </c>
      <c r="Z88" s="75"/>
      <c r="AA88" s="76"/>
      <c r="AC88" s="1"/>
      <c r="AG88" s="72"/>
      <c r="AH88" s="72"/>
      <c r="AI88" s="72"/>
      <c r="AJ88" s="72"/>
      <c r="AK88" s="72"/>
    </row>
    <row r="89" spans="1:37" ht="14.4">
      <c r="A89" s="55"/>
      <c r="B89" s="54" t="s">
        <v>25</v>
      </c>
      <c r="C89" s="56"/>
      <c r="D89" s="145"/>
      <c r="E89" s="54"/>
      <c r="F89" s="54"/>
      <c r="G89" s="132"/>
      <c r="H89" s="59" t="str">
        <f t="shared" si="12"/>
        <v/>
      </c>
      <c r="I89" s="64" t="str">
        <f t="shared" si="13"/>
        <v/>
      </c>
      <c r="J89" s="59" t="str">
        <f>IF(A89&lt;&gt;"",SUM($I$13:I89),"")</f>
        <v/>
      </c>
      <c r="K89" s="59" t="str">
        <f t="shared" si="14"/>
        <v/>
      </c>
      <c r="L89" s="65" t="str">
        <f t="shared" si="15"/>
        <v/>
      </c>
      <c r="M89" s="65" t="str">
        <f t="shared" si="16"/>
        <v/>
      </c>
      <c r="N89" s="65" t="str">
        <f>IF(A89&lt;&gt;"",SUM($M$13:M89),"")</f>
        <v/>
      </c>
      <c r="O89" s="65" t="str">
        <f t="shared" si="9"/>
        <v/>
      </c>
      <c r="P89" s="97" t="str">
        <f t="shared" si="10"/>
        <v/>
      </c>
      <c r="Q89" s="100">
        <f t="shared" si="17"/>
        <v>0</v>
      </c>
      <c r="R89" s="101">
        <f t="shared" si="11"/>
        <v>0</v>
      </c>
      <c r="Z89" s="75"/>
      <c r="AA89" s="76"/>
      <c r="AC89" s="1"/>
      <c r="AG89" s="72"/>
      <c r="AH89" s="72"/>
      <c r="AI89" s="72"/>
      <c r="AJ89" s="72"/>
      <c r="AK89" s="72"/>
    </row>
    <row r="90" spans="1:37" ht="14.4">
      <c r="A90" s="55"/>
      <c r="B90" s="54" t="s">
        <v>25</v>
      </c>
      <c r="C90" s="56"/>
      <c r="D90" s="145"/>
      <c r="E90" s="54"/>
      <c r="F90" s="54"/>
      <c r="G90" s="132"/>
      <c r="H90" s="59" t="str">
        <f t="shared" si="12"/>
        <v/>
      </c>
      <c r="I90" s="64" t="str">
        <f t="shared" si="13"/>
        <v/>
      </c>
      <c r="J90" s="59" t="str">
        <f>IF(A90&lt;&gt;"",SUM($I$13:I90),"")</f>
        <v/>
      </c>
      <c r="K90" s="59" t="str">
        <f t="shared" si="14"/>
        <v/>
      </c>
      <c r="L90" s="65" t="str">
        <f t="shared" si="15"/>
        <v/>
      </c>
      <c r="M90" s="65" t="str">
        <f t="shared" si="16"/>
        <v/>
      </c>
      <c r="N90" s="65" t="str">
        <f>IF(A90&lt;&gt;"",SUM($M$13:M90),"")</f>
        <v/>
      </c>
      <c r="O90" s="65" t="str">
        <f t="shared" si="9"/>
        <v/>
      </c>
      <c r="P90" s="97" t="str">
        <f t="shared" si="10"/>
        <v/>
      </c>
      <c r="Q90" s="100">
        <f t="shared" si="17"/>
        <v>0</v>
      </c>
      <c r="R90" s="101">
        <f t="shared" si="11"/>
        <v>0</v>
      </c>
      <c r="Z90" s="75"/>
      <c r="AA90" s="76"/>
      <c r="AC90" s="1"/>
      <c r="AG90" s="72"/>
      <c r="AH90" s="72"/>
      <c r="AI90" s="72"/>
      <c r="AJ90" s="72"/>
      <c r="AK90" s="72"/>
    </row>
    <row r="91" spans="1:37" ht="14.4">
      <c r="A91" s="55"/>
      <c r="B91" s="54" t="s">
        <v>25</v>
      </c>
      <c r="C91" s="56"/>
      <c r="D91" s="145"/>
      <c r="E91" s="54"/>
      <c r="F91" s="54"/>
      <c r="G91" s="132"/>
      <c r="H91" s="59" t="str">
        <f t="shared" si="12"/>
        <v/>
      </c>
      <c r="I91" s="64" t="str">
        <f t="shared" si="13"/>
        <v/>
      </c>
      <c r="J91" s="59" t="str">
        <f>IF(A91&lt;&gt;"",SUM($I$13:I91),"")</f>
        <v/>
      </c>
      <c r="K91" s="59" t="str">
        <f t="shared" si="14"/>
        <v/>
      </c>
      <c r="L91" s="65" t="str">
        <f t="shared" si="15"/>
        <v/>
      </c>
      <c r="M91" s="65" t="str">
        <f t="shared" si="16"/>
        <v/>
      </c>
      <c r="N91" s="65" t="str">
        <f>IF(A91&lt;&gt;"",SUM($M$13:M91),"")</f>
        <v/>
      </c>
      <c r="O91" s="65" t="str">
        <f t="shared" si="9"/>
        <v/>
      </c>
      <c r="P91" s="97" t="str">
        <f t="shared" si="10"/>
        <v/>
      </c>
      <c r="Q91" s="100">
        <f t="shared" si="17"/>
        <v>0</v>
      </c>
      <c r="R91" s="101">
        <f t="shared" si="11"/>
        <v>0</v>
      </c>
      <c r="Z91" s="75"/>
      <c r="AA91" s="76"/>
      <c r="AC91" s="1"/>
      <c r="AG91" s="72"/>
      <c r="AH91" s="72"/>
      <c r="AI91" s="72"/>
      <c r="AJ91" s="72"/>
      <c r="AK91" s="72"/>
    </row>
    <row r="92" spans="1:37" ht="14.4">
      <c r="A92" s="55"/>
      <c r="B92" s="54" t="s">
        <v>25</v>
      </c>
      <c r="C92" s="56"/>
      <c r="D92" s="145"/>
      <c r="E92" s="54"/>
      <c r="F92" s="54"/>
      <c r="G92" s="132"/>
      <c r="H92" s="59" t="str">
        <f t="shared" si="12"/>
        <v/>
      </c>
      <c r="I92" s="64" t="str">
        <f t="shared" si="13"/>
        <v/>
      </c>
      <c r="J92" s="59" t="str">
        <f>IF(A92&lt;&gt;"",SUM($I$13:I92),"")</f>
        <v/>
      </c>
      <c r="K92" s="59" t="str">
        <f t="shared" si="14"/>
        <v/>
      </c>
      <c r="L92" s="65" t="str">
        <f t="shared" si="15"/>
        <v/>
      </c>
      <c r="M92" s="65" t="str">
        <f t="shared" si="16"/>
        <v/>
      </c>
      <c r="N92" s="65" t="str">
        <f>IF(A92&lt;&gt;"",SUM($M$13:M92),"")</f>
        <v/>
      </c>
      <c r="O92" s="65" t="str">
        <f t="shared" si="9"/>
        <v/>
      </c>
      <c r="P92" s="97" t="str">
        <f t="shared" si="10"/>
        <v/>
      </c>
      <c r="Q92" s="100">
        <f t="shared" si="17"/>
        <v>0</v>
      </c>
      <c r="R92" s="101">
        <f t="shared" si="11"/>
        <v>0</v>
      </c>
      <c r="Z92" s="75"/>
      <c r="AA92" s="76"/>
      <c r="AC92" s="1"/>
      <c r="AG92" s="72"/>
      <c r="AH92" s="72"/>
      <c r="AI92" s="72"/>
      <c r="AJ92" s="72"/>
      <c r="AK92" s="72"/>
    </row>
    <row r="93" spans="1:37" ht="14.4">
      <c r="A93" s="55"/>
      <c r="B93" s="54" t="s">
        <v>25</v>
      </c>
      <c r="C93" s="56"/>
      <c r="D93" s="145"/>
      <c r="E93" s="54"/>
      <c r="F93" s="54"/>
      <c r="G93" s="132"/>
      <c r="H93" s="59" t="str">
        <f t="shared" si="12"/>
        <v/>
      </c>
      <c r="I93" s="64" t="str">
        <f t="shared" si="13"/>
        <v/>
      </c>
      <c r="J93" s="59" t="str">
        <f>IF(A93&lt;&gt;"",SUM($I$13:I93),"")</f>
        <v/>
      </c>
      <c r="K93" s="59" t="str">
        <f t="shared" si="14"/>
        <v/>
      </c>
      <c r="L93" s="65" t="str">
        <f t="shared" si="15"/>
        <v/>
      </c>
      <c r="M93" s="65" t="str">
        <f t="shared" si="16"/>
        <v/>
      </c>
      <c r="N93" s="65" t="str">
        <f>IF(A93&lt;&gt;"",SUM($M$13:M93),"")</f>
        <v/>
      </c>
      <c r="O93" s="65" t="str">
        <f t="shared" si="9"/>
        <v/>
      </c>
      <c r="P93" s="97" t="str">
        <f t="shared" si="10"/>
        <v/>
      </c>
      <c r="Q93" s="100">
        <f t="shared" si="17"/>
        <v>0</v>
      </c>
      <c r="R93" s="101">
        <f t="shared" si="11"/>
        <v>0</v>
      </c>
      <c r="Z93" s="75"/>
      <c r="AA93" s="76"/>
      <c r="AC93" s="1"/>
      <c r="AG93" s="72"/>
      <c r="AH93" s="72"/>
      <c r="AI93" s="72"/>
      <c r="AJ93" s="72"/>
      <c r="AK93" s="72"/>
    </row>
    <row r="94" spans="1:37" ht="14.4">
      <c r="A94" s="55"/>
      <c r="B94" s="54" t="s">
        <v>25</v>
      </c>
      <c r="C94" s="56"/>
      <c r="D94" s="145"/>
      <c r="E94" s="54"/>
      <c r="F94" s="54"/>
      <c r="G94" s="132"/>
      <c r="H94" s="59" t="str">
        <f t="shared" si="12"/>
        <v/>
      </c>
      <c r="I94" s="64" t="str">
        <f t="shared" si="13"/>
        <v/>
      </c>
      <c r="J94" s="59" t="str">
        <f>IF(A94&lt;&gt;"",SUM($I$13:I94),"")</f>
        <v/>
      </c>
      <c r="K94" s="59" t="str">
        <f t="shared" si="14"/>
        <v/>
      </c>
      <c r="L94" s="65" t="str">
        <f t="shared" si="15"/>
        <v/>
      </c>
      <c r="M94" s="65" t="str">
        <f t="shared" si="16"/>
        <v/>
      </c>
      <c r="N94" s="65" t="str">
        <f>IF(A94&lt;&gt;"",SUM($M$13:M94),"")</f>
        <v/>
      </c>
      <c r="O94" s="65" t="str">
        <f t="shared" si="9"/>
        <v/>
      </c>
      <c r="P94" s="97" t="str">
        <f t="shared" si="10"/>
        <v/>
      </c>
      <c r="Q94" s="100">
        <f t="shared" si="17"/>
        <v>0</v>
      </c>
      <c r="R94" s="101">
        <f t="shared" si="11"/>
        <v>0</v>
      </c>
      <c r="Z94" s="75"/>
      <c r="AA94" s="76"/>
      <c r="AC94" s="1"/>
      <c r="AG94" s="72"/>
      <c r="AH94" s="72"/>
      <c r="AI94" s="72"/>
      <c r="AJ94" s="72"/>
      <c r="AK94" s="72"/>
    </row>
    <row r="95" spans="1:37" ht="14.4">
      <c r="A95" s="55"/>
      <c r="B95" s="54" t="s">
        <v>25</v>
      </c>
      <c r="C95" s="56"/>
      <c r="D95" s="145"/>
      <c r="E95" s="54"/>
      <c r="F95" s="54"/>
      <c r="G95" s="132"/>
      <c r="H95" s="59" t="str">
        <f t="shared" si="12"/>
        <v/>
      </c>
      <c r="I95" s="64" t="str">
        <f t="shared" si="13"/>
        <v/>
      </c>
      <c r="J95" s="59" t="str">
        <f>IF(A95&lt;&gt;"",SUM($I$13:I95),"")</f>
        <v/>
      </c>
      <c r="K95" s="59" t="str">
        <f t="shared" si="14"/>
        <v/>
      </c>
      <c r="L95" s="65" t="str">
        <f t="shared" si="15"/>
        <v/>
      </c>
      <c r="M95" s="65" t="str">
        <f t="shared" si="16"/>
        <v/>
      </c>
      <c r="N95" s="65" t="str">
        <f>IF(A95&lt;&gt;"",SUM($M$13:M95),"")</f>
        <v/>
      </c>
      <c r="O95" s="65" t="str">
        <f t="shared" si="9"/>
        <v/>
      </c>
      <c r="P95" s="97" t="str">
        <f t="shared" si="10"/>
        <v/>
      </c>
      <c r="Q95" s="100">
        <f t="shared" si="17"/>
        <v>0</v>
      </c>
      <c r="R95" s="101">
        <f t="shared" si="11"/>
        <v>0</v>
      </c>
      <c r="Z95" s="75"/>
      <c r="AA95" s="76"/>
      <c r="AC95" s="1"/>
      <c r="AG95" s="72"/>
      <c r="AH95" s="72"/>
      <c r="AI95" s="72"/>
      <c r="AJ95" s="72"/>
      <c r="AK95" s="72"/>
    </row>
    <row r="96" spans="1:37" ht="14.4">
      <c r="A96" s="55"/>
      <c r="B96" s="54" t="s">
        <v>25</v>
      </c>
      <c r="C96" s="56"/>
      <c r="D96" s="145"/>
      <c r="E96" s="54"/>
      <c r="F96" s="54"/>
      <c r="G96" s="132"/>
      <c r="H96" s="59" t="str">
        <f t="shared" si="12"/>
        <v/>
      </c>
      <c r="I96" s="64" t="str">
        <f t="shared" si="13"/>
        <v/>
      </c>
      <c r="J96" s="59" t="str">
        <f>IF(A96&lt;&gt;"",SUM($I$13:I96),"")</f>
        <v/>
      </c>
      <c r="K96" s="59" t="str">
        <f t="shared" si="14"/>
        <v/>
      </c>
      <c r="L96" s="65" t="str">
        <f t="shared" si="15"/>
        <v/>
      </c>
      <c r="M96" s="65" t="str">
        <f t="shared" si="16"/>
        <v/>
      </c>
      <c r="N96" s="65" t="str">
        <f>IF(A96&lt;&gt;"",SUM($M$13:M96),"")</f>
        <v/>
      </c>
      <c r="O96" s="65" t="str">
        <f t="shared" si="9"/>
        <v/>
      </c>
      <c r="P96" s="97" t="str">
        <f t="shared" si="10"/>
        <v/>
      </c>
      <c r="Q96" s="100">
        <f t="shared" si="17"/>
        <v>0</v>
      </c>
      <c r="R96" s="101">
        <f t="shared" si="11"/>
        <v>0</v>
      </c>
      <c r="Z96" s="75"/>
      <c r="AA96" s="76"/>
      <c r="AC96" s="1"/>
      <c r="AG96" s="72"/>
      <c r="AH96" s="72"/>
      <c r="AI96" s="72"/>
      <c r="AJ96" s="72"/>
      <c r="AK96" s="72"/>
    </row>
    <row r="97" spans="1:37" ht="14.4">
      <c r="A97" s="55"/>
      <c r="B97" s="54" t="s">
        <v>25</v>
      </c>
      <c r="C97" s="56"/>
      <c r="D97" s="145"/>
      <c r="E97" s="54"/>
      <c r="F97" s="54"/>
      <c r="G97" s="132"/>
      <c r="H97" s="59" t="str">
        <f t="shared" si="12"/>
        <v/>
      </c>
      <c r="I97" s="64" t="str">
        <f t="shared" si="13"/>
        <v/>
      </c>
      <c r="J97" s="59" t="str">
        <f>IF(A97&lt;&gt;"",SUM($I$13:I97),"")</f>
        <v/>
      </c>
      <c r="K97" s="59" t="str">
        <f t="shared" si="14"/>
        <v/>
      </c>
      <c r="L97" s="65" t="str">
        <f t="shared" si="15"/>
        <v/>
      </c>
      <c r="M97" s="65" t="str">
        <f t="shared" si="16"/>
        <v/>
      </c>
      <c r="N97" s="65" t="str">
        <f>IF(A97&lt;&gt;"",SUM($M$13:M97),"")</f>
        <v/>
      </c>
      <c r="O97" s="65" t="str">
        <f t="shared" si="9"/>
        <v/>
      </c>
      <c r="P97" s="97" t="str">
        <f t="shared" si="10"/>
        <v/>
      </c>
      <c r="Q97" s="100">
        <f t="shared" si="17"/>
        <v>0</v>
      </c>
      <c r="R97" s="101">
        <f t="shared" si="11"/>
        <v>0</v>
      </c>
      <c r="Z97" s="75"/>
      <c r="AA97" s="76"/>
      <c r="AC97" s="1"/>
      <c r="AG97" s="72"/>
      <c r="AH97" s="72"/>
      <c r="AI97" s="72"/>
      <c r="AJ97" s="72"/>
      <c r="AK97" s="72"/>
    </row>
    <row r="98" spans="1:37" ht="14.4">
      <c r="A98" s="55"/>
      <c r="B98" s="54" t="s">
        <v>25</v>
      </c>
      <c r="C98" s="56"/>
      <c r="D98" s="145"/>
      <c r="E98" s="54"/>
      <c r="F98" s="54"/>
      <c r="G98" s="132"/>
      <c r="H98" s="59" t="str">
        <f t="shared" si="12"/>
        <v/>
      </c>
      <c r="I98" s="64" t="str">
        <f t="shared" si="13"/>
        <v/>
      </c>
      <c r="J98" s="59" t="str">
        <f>IF(A98&lt;&gt;"",SUM($I$13:I98),"")</f>
        <v/>
      </c>
      <c r="K98" s="59" t="str">
        <f t="shared" si="14"/>
        <v/>
      </c>
      <c r="L98" s="65" t="str">
        <f t="shared" si="15"/>
        <v/>
      </c>
      <c r="M98" s="65" t="str">
        <f t="shared" si="16"/>
        <v/>
      </c>
      <c r="N98" s="65" t="str">
        <f>IF(A98&lt;&gt;"",SUM($M$13:M98),"")</f>
        <v/>
      </c>
      <c r="O98" s="65" t="str">
        <f t="shared" si="9"/>
        <v/>
      </c>
      <c r="P98" s="97" t="str">
        <f t="shared" si="10"/>
        <v/>
      </c>
      <c r="Q98" s="100">
        <f t="shared" si="17"/>
        <v>0</v>
      </c>
      <c r="R98" s="101">
        <f t="shared" si="11"/>
        <v>0</v>
      </c>
      <c r="Z98" s="75"/>
      <c r="AA98" s="76"/>
      <c r="AC98" s="1"/>
      <c r="AG98" s="72"/>
      <c r="AH98" s="72"/>
      <c r="AI98" s="72"/>
      <c r="AJ98" s="72"/>
      <c r="AK98" s="72"/>
    </row>
    <row r="99" spans="1:37" ht="14.4">
      <c r="A99" s="55"/>
      <c r="B99" s="54" t="s">
        <v>25</v>
      </c>
      <c r="C99" s="56"/>
      <c r="D99" s="145"/>
      <c r="E99" s="54"/>
      <c r="F99" s="54"/>
      <c r="G99" s="132"/>
      <c r="H99" s="59" t="str">
        <f t="shared" si="12"/>
        <v/>
      </c>
      <c r="I99" s="64" t="str">
        <f t="shared" si="13"/>
        <v/>
      </c>
      <c r="J99" s="59" t="str">
        <f>IF(A99&lt;&gt;"",SUM($I$13:I99),"")</f>
        <v/>
      </c>
      <c r="K99" s="59" t="str">
        <f t="shared" si="14"/>
        <v/>
      </c>
      <c r="L99" s="65" t="str">
        <f t="shared" si="15"/>
        <v/>
      </c>
      <c r="M99" s="65" t="str">
        <f t="shared" si="16"/>
        <v/>
      </c>
      <c r="N99" s="65" t="str">
        <f>IF(A99&lt;&gt;"",SUM($M$13:M99),"")</f>
        <v/>
      </c>
      <c r="O99" s="65" t="str">
        <f t="shared" si="9"/>
        <v/>
      </c>
      <c r="P99" s="97" t="str">
        <f t="shared" si="10"/>
        <v/>
      </c>
      <c r="Q99" s="100">
        <f t="shared" si="17"/>
        <v>0</v>
      </c>
      <c r="R99" s="101">
        <f t="shared" si="11"/>
        <v>0</v>
      </c>
      <c r="Z99" s="75"/>
      <c r="AA99" s="76"/>
      <c r="AC99" s="1"/>
      <c r="AG99" s="72"/>
      <c r="AH99" s="72"/>
      <c r="AI99" s="72"/>
      <c r="AJ99" s="72"/>
      <c r="AK99" s="72"/>
    </row>
    <row r="100" spans="1:37" ht="14.4">
      <c r="A100" s="55"/>
      <c r="B100" s="54" t="s">
        <v>25</v>
      </c>
      <c r="C100" s="56"/>
      <c r="D100" s="145"/>
      <c r="E100" s="54"/>
      <c r="F100" s="54"/>
      <c r="G100" s="132"/>
      <c r="H100" s="59" t="str">
        <f t="shared" si="12"/>
        <v/>
      </c>
      <c r="I100" s="64" t="str">
        <f t="shared" si="13"/>
        <v/>
      </c>
      <c r="J100" s="59" t="str">
        <f>IF(A100&lt;&gt;"",SUM($I$13:I100),"")</f>
        <v/>
      </c>
      <c r="K100" s="59" t="str">
        <f t="shared" si="14"/>
        <v/>
      </c>
      <c r="L100" s="65" t="str">
        <f t="shared" si="15"/>
        <v/>
      </c>
      <c r="M100" s="65" t="str">
        <f t="shared" si="16"/>
        <v/>
      </c>
      <c r="N100" s="65" t="str">
        <f>IF(A100&lt;&gt;"",SUM($M$13:M100),"")</f>
        <v/>
      </c>
      <c r="O100" s="65" t="str">
        <f t="shared" si="9"/>
        <v/>
      </c>
      <c r="P100" s="97" t="str">
        <f t="shared" si="10"/>
        <v/>
      </c>
      <c r="Q100" s="100">
        <f t="shared" si="17"/>
        <v>0</v>
      </c>
      <c r="R100" s="101">
        <f t="shared" si="11"/>
        <v>0</v>
      </c>
      <c r="Z100" s="75"/>
      <c r="AA100" s="76"/>
      <c r="AC100" s="1"/>
      <c r="AG100" s="72"/>
      <c r="AH100" s="72"/>
      <c r="AI100" s="72"/>
      <c r="AJ100" s="72"/>
      <c r="AK100" s="72"/>
    </row>
    <row r="101" spans="1:37" ht="14.4">
      <c r="A101" s="55"/>
      <c r="B101" s="54" t="s">
        <v>25</v>
      </c>
      <c r="C101" s="56"/>
      <c r="D101" s="145"/>
      <c r="E101" s="54"/>
      <c r="F101" s="54"/>
      <c r="G101" s="132"/>
      <c r="H101" s="59" t="str">
        <f t="shared" si="12"/>
        <v/>
      </c>
      <c r="I101" s="64" t="str">
        <f t="shared" si="13"/>
        <v/>
      </c>
      <c r="J101" s="59" t="str">
        <f>IF(A101&lt;&gt;"",SUM($I$13:I101),"")</f>
        <v/>
      </c>
      <c r="K101" s="59" t="str">
        <f t="shared" si="14"/>
        <v/>
      </c>
      <c r="L101" s="65" t="str">
        <f t="shared" si="15"/>
        <v/>
      </c>
      <c r="M101" s="65" t="str">
        <f t="shared" si="16"/>
        <v/>
      </c>
      <c r="N101" s="65" t="str">
        <f>IF(A101&lt;&gt;"",SUM($M$13:M101),"")</f>
        <v/>
      </c>
      <c r="O101" s="65" t="str">
        <f t="shared" si="9"/>
        <v/>
      </c>
      <c r="P101" s="97" t="str">
        <f t="shared" si="10"/>
        <v/>
      </c>
      <c r="Q101" s="100">
        <f t="shared" si="17"/>
        <v>0</v>
      </c>
      <c r="R101" s="101">
        <f t="shared" si="11"/>
        <v>0</v>
      </c>
      <c r="Z101" s="75"/>
      <c r="AA101" s="76"/>
      <c r="AC101" s="1"/>
      <c r="AG101" s="72"/>
      <c r="AH101" s="72"/>
      <c r="AI101" s="72"/>
      <c r="AJ101" s="72"/>
      <c r="AK101" s="72"/>
    </row>
    <row r="102" spans="1:37" ht="14.4">
      <c r="A102" s="55"/>
      <c r="B102" s="54" t="s">
        <v>25</v>
      </c>
      <c r="C102" s="56"/>
      <c r="D102" s="145"/>
      <c r="E102" s="54"/>
      <c r="F102" s="54"/>
      <c r="G102" s="132"/>
      <c r="H102" s="59" t="str">
        <f t="shared" si="12"/>
        <v/>
      </c>
      <c r="I102" s="64" t="str">
        <f t="shared" si="13"/>
        <v/>
      </c>
      <c r="J102" s="59" t="str">
        <f>IF(A102&lt;&gt;"",SUM($I$13:I102),"")</f>
        <v/>
      </c>
      <c r="K102" s="59" t="str">
        <f t="shared" si="14"/>
        <v/>
      </c>
      <c r="L102" s="65" t="str">
        <f t="shared" si="15"/>
        <v/>
      </c>
      <c r="M102" s="65" t="str">
        <f t="shared" si="16"/>
        <v/>
      </c>
      <c r="N102" s="65" t="str">
        <f>IF(A102&lt;&gt;"",SUM($M$13:M102),"")</f>
        <v/>
      </c>
      <c r="O102" s="65" t="str">
        <f t="shared" si="9"/>
        <v/>
      </c>
      <c r="P102" s="97" t="str">
        <f t="shared" si="10"/>
        <v/>
      </c>
      <c r="Q102" s="100">
        <f t="shared" si="17"/>
        <v>0</v>
      </c>
      <c r="R102" s="101">
        <f t="shared" si="11"/>
        <v>0</v>
      </c>
      <c r="Z102" s="75"/>
      <c r="AA102" s="76"/>
      <c r="AC102" s="1"/>
      <c r="AG102" s="72"/>
      <c r="AH102" s="72"/>
      <c r="AI102" s="72"/>
      <c r="AJ102" s="72"/>
      <c r="AK102" s="72"/>
    </row>
    <row r="103" spans="1:37" ht="14.4">
      <c r="A103" s="55"/>
      <c r="B103" s="54" t="s">
        <v>25</v>
      </c>
      <c r="C103" s="56"/>
      <c r="D103" s="145"/>
      <c r="E103" s="54"/>
      <c r="F103" s="54"/>
      <c r="G103" s="132"/>
      <c r="H103" s="59" t="str">
        <f t="shared" si="12"/>
        <v/>
      </c>
      <c r="I103" s="64" t="str">
        <f t="shared" si="13"/>
        <v/>
      </c>
      <c r="J103" s="59" t="str">
        <f>IF(A103&lt;&gt;"",SUM($I$13:I103),"")</f>
        <v/>
      </c>
      <c r="K103" s="59" t="str">
        <f t="shared" si="14"/>
        <v/>
      </c>
      <c r="L103" s="65" t="str">
        <f t="shared" si="15"/>
        <v/>
      </c>
      <c r="M103" s="65" t="str">
        <f t="shared" si="16"/>
        <v/>
      </c>
      <c r="N103" s="65" t="str">
        <f>IF(A103&lt;&gt;"",SUM($M$13:M103),"")</f>
        <v/>
      </c>
      <c r="O103" s="65" t="str">
        <f t="shared" si="9"/>
        <v/>
      </c>
      <c r="P103" s="97" t="str">
        <f t="shared" si="10"/>
        <v/>
      </c>
      <c r="Q103" s="100">
        <f t="shared" si="17"/>
        <v>0</v>
      </c>
      <c r="R103" s="101">
        <f t="shared" si="11"/>
        <v>0</v>
      </c>
      <c r="Z103" s="75"/>
      <c r="AA103" s="76"/>
      <c r="AC103" s="1"/>
      <c r="AG103" s="72"/>
      <c r="AH103" s="72"/>
      <c r="AI103" s="72"/>
      <c r="AJ103" s="72"/>
      <c r="AK103" s="72"/>
    </row>
    <row r="104" spans="1:37" ht="14.4">
      <c r="A104" s="55"/>
      <c r="B104" s="54" t="s">
        <v>25</v>
      </c>
      <c r="C104" s="56"/>
      <c r="D104" s="145"/>
      <c r="E104" s="54"/>
      <c r="F104" s="54"/>
      <c r="G104" s="132"/>
      <c r="H104" s="59" t="str">
        <f t="shared" si="12"/>
        <v/>
      </c>
      <c r="I104" s="64" t="str">
        <f t="shared" si="13"/>
        <v/>
      </c>
      <c r="J104" s="59" t="str">
        <f>IF(A104&lt;&gt;"",SUM($I$13:I104),"")</f>
        <v/>
      </c>
      <c r="K104" s="59" t="str">
        <f t="shared" si="14"/>
        <v/>
      </c>
      <c r="L104" s="65" t="str">
        <f t="shared" si="15"/>
        <v/>
      </c>
      <c r="M104" s="65" t="str">
        <f t="shared" si="16"/>
        <v/>
      </c>
      <c r="N104" s="65" t="str">
        <f>IF(A104&lt;&gt;"",SUM($M$13:M104),"")</f>
        <v/>
      </c>
      <c r="O104" s="65" t="str">
        <f t="shared" si="9"/>
        <v/>
      </c>
      <c r="P104" s="97" t="str">
        <f t="shared" si="10"/>
        <v/>
      </c>
      <c r="Q104" s="100">
        <f t="shared" si="17"/>
        <v>0</v>
      </c>
      <c r="R104" s="101">
        <f t="shared" si="11"/>
        <v>0</v>
      </c>
      <c r="Z104" s="75"/>
      <c r="AA104" s="76"/>
      <c r="AC104" s="1"/>
      <c r="AG104" s="72"/>
      <c r="AH104" s="72"/>
      <c r="AI104" s="72"/>
      <c r="AJ104" s="72"/>
      <c r="AK104" s="72"/>
    </row>
    <row r="105" spans="1:37" ht="14.4">
      <c r="A105" s="55"/>
      <c r="B105" s="54" t="s">
        <v>25</v>
      </c>
      <c r="C105" s="56"/>
      <c r="D105" s="145"/>
      <c r="E105" s="54"/>
      <c r="F105" s="54"/>
      <c r="G105" s="132"/>
      <c r="H105" s="59" t="str">
        <f t="shared" si="12"/>
        <v/>
      </c>
      <c r="I105" s="64" t="str">
        <f t="shared" si="13"/>
        <v/>
      </c>
      <c r="J105" s="59" t="str">
        <f>IF(A105&lt;&gt;"",SUM($I$13:I105),"")</f>
        <v/>
      </c>
      <c r="K105" s="59" t="str">
        <f t="shared" si="14"/>
        <v/>
      </c>
      <c r="L105" s="65" t="str">
        <f t="shared" si="15"/>
        <v/>
      </c>
      <c r="M105" s="65" t="str">
        <f t="shared" si="16"/>
        <v/>
      </c>
      <c r="N105" s="65" t="str">
        <f>IF(A105&lt;&gt;"",SUM($M$13:M105),"")</f>
        <v/>
      </c>
      <c r="O105" s="65" t="str">
        <f t="shared" si="9"/>
        <v/>
      </c>
      <c r="P105" s="97" t="str">
        <f t="shared" si="10"/>
        <v/>
      </c>
      <c r="Q105" s="100">
        <f t="shared" si="17"/>
        <v>0</v>
      </c>
      <c r="R105" s="101">
        <f t="shared" si="11"/>
        <v>0</v>
      </c>
      <c r="Z105" s="75"/>
      <c r="AA105" s="76"/>
      <c r="AC105" s="1"/>
      <c r="AG105" s="72"/>
      <c r="AH105" s="72"/>
      <c r="AI105" s="72"/>
      <c r="AJ105" s="72"/>
      <c r="AK105" s="72"/>
    </row>
    <row r="106" spans="1:37" ht="14.4">
      <c r="A106" s="55"/>
      <c r="B106" s="54" t="s">
        <v>25</v>
      </c>
      <c r="C106" s="56"/>
      <c r="D106" s="145"/>
      <c r="E106" s="54"/>
      <c r="F106" s="54"/>
      <c r="G106" s="132"/>
      <c r="H106" s="59" t="str">
        <f t="shared" si="12"/>
        <v/>
      </c>
      <c r="I106" s="64" t="str">
        <f t="shared" si="13"/>
        <v/>
      </c>
      <c r="J106" s="59" t="str">
        <f>IF(A106&lt;&gt;"",SUM($I$13:I106),"")</f>
        <v/>
      </c>
      <c r="K106" s="59" t="str">
        <f t="shared" si="14"/>
        <v/>
      </c>
      <c r="L106" s="65" t="str">
        <f t="shared" si="15"/>
        <v/>
      </c>
      <c r="M106" s="65" t="str">
        <f t="shared" si="16"/>
        <v/>
      </c>
      <c r="N106" s="65" t="str">
        <f>IF(A106&lt;&gt;"",SUM($M$13:M106),"")</f>
        <v/>
      </c>
      <c r="O106" s="65" t="str">
        <f t="shared" si="9"/>
        <v/>
      </c>
      <c r="P106" s="97" t="str">
        <f t="shared" si="10"/>
        <v/>
      </c>
      <c r="Q106" s="100">
        <f t="shared" si="17"/>
        <v>0</v>
      </c>
      <c r="R106" s="101">
        <f t="shared" si="11"/>
        <v>0</v>
      </c>
      <c r="Z106" s="75"/>
      <c r="AA106" s="76"/>
      <c r="AC106" s="1"/>
      <c r="AG106" s="72"/>
      <c r="AH106" s="72"/>
      <c r="AI106" s="72"/>
      <c r="AJ106" s="72"/>
      <c r="AK106" s="72"/>
    </row>
    <row r="107" spans="1:37" ht="14.4">
      <c r="A107" s="55"/>
      <c r="B107" s="54" t="s">
        <v>25</v>
      </c>
      <c r="C107" s="56"/>
      <c r="D107" s="145"/>
      <c r="E107" s="54"/>
      <c r="F107" s="54"/>
      <c r="G107" s="132"/>
      <c r="H107" s="59" t="str">
        <f t="shared" si="12"/>
        <v/>
      </c>
      <c r="I107" s="64" t="str">
        <f t="shared" si="13"/>
        <v/>
      </c>
      <c r="J107" s="59" t="str">
        <f>IF(A107&lt;&gt;"",SUM($I$13:I107),"")</f>
        <v/>
      </c>
      <c r="K107" s="59" t="str">
        <f t="shared" si="14"/>
        <v/>
      </c>
      <c r="L107" s="65" t="str">
        <f t="shared" si="15"/>
        <v/>
      </c>
      <c r="M107" s="65" t="str">
        <f t="shared" si="16"/>
        <v/>
      </c>
      <c r="N107" s="65" t="str">
        <f>IF(A107&lt;&gt;"",SUM($M$13:M107),"")</f>
        <v/>
      </c>
      <c r="O107" s="65" t="str">
        <f t="shared" si="9"/>
        <v/>
      </c>
      <c r="P107" s="97" t="str">
        <f t="shared" si="10"/>
        <v/>
      </c>
      <c r="Q107" s="100">
        <f t="shared" si="17"/>
        <v>0</v>
      </c>
      <c r="R107" s="101">
        <f t="shared" si="11"/>
        <v>0</v>
      </c>
      <c r="Z107" s="75"/>
      <c r="AA107" s="76"/>
      <c r="AC107" s="1"/>
      <c r="AG107" s="72"/>
      <c r="AH107" s="72"/>
      <c r="AI107" s="72"/>
      <c r="AJ107" s="72"/>
      <c r="AK107" s="72"/>
    </row>
    <row r="108" spans="1:37" ht="14.4">
      <c r="A108" s="55"/>
      <c r="B108" s="54" t="s">
        <v>25</v>
      </c>
      <c r="C108" s="56"/>
      <c r="D108" s="145"/>
      <c r="E108" s="54"/>
      <c r="F108" s="54"/>
      <c r="G108" s="132"/>
      <c r="H108" s="59" t="str">
        <f t="shared" si="12"/>
        <v/>
      </c>
      <c r="I108" s="64" t="str">
        <f t="shared" si="13"/>
        <v/>
      </c>
      <c r="J108" s="59" t="str">
        <f>IF(A108&lt;&gt;"",SUM($I$13:I108),"")</f>
        <v/>
      </c>
      <c r="K108" s="59" t="str">
        <f t="shared" si="14"/>
        <v/>
      </c>
      <c r="L108" s="65" t="str">
        <f t="shared" si="15"/>
        <v/>
      </c>
      <c r="M108" s="65" t="str">
        <f t="shared" si="16"/>
        <v/>
      </c>
      <c r="N108" s="65" t="str">
        <f>IF(A108&lt;&gt;"",SUM($M$13:M108),"")</f>
        <v/>
      </c>
      <c r="O108" s="65" t="str">
        <f t="shared" si="9"/>
        <v/>
      </c>
      <c r="P108" s="97" t="str">
        <f t="shared" si="10"/>
        <v/>
      </c>
      <c r="Q108" s="100">
        <f t="shared" si="17"/>
        <v>0</v>
      </c>
      <c r="R108" s="101">
        <f t="shared" si="11"/>
        <v>0</v>
      </c>
      <c r="Z108" s="75"/>
      <c r="AA108" s="76"/>
      <c r="AC108" s="1"/>
      <c r="AG108" s="72"/>
      <c r="AH108" s="72"/>
      <c r="AI108" s="72"/>
      <c r="AJ108" s="72"/>
      <c r="AK108" s="72"/>
    </row>
    <row r="109" spans="1:37" ht="14.4">
      <c r="A109" s="55"/>
      <c r="B109" s="54" t="s">
        <v>25</v>
      </c>
      <c r="C109" s="56"/>
      <c r="D109" s="145"/>
      <c r="E109" s="54"/>
      <c r="F109" s="54"/>
      <c r="G109" s="132"/>
      <c r="H109" s="59" t="str">
        <f t="shared" si="12"/>
        <v/>
      </c>
      <c r="I109" s="64" t="str">
        <f t="shared" si="13"/>
        <v/>
      </c>
      <c r="J109" s="59" t="str">
        <f>IF(A109&lt;&gt;"",SUM($I$13:I109),"")</f>
        <v/>
      </c>
      <c r="K109" s="59" t="str">
        <f t="shared" si="14"/>
        <v/>
      </c>
      <c r="L109" s="65" t="str">
        <f t="shared" si="15"/>
        <v/>
      </c>
      <c r="M109" s="65" t="str">
        <f t="shared" si="16"/>
        <v/>
      </c>
      <c r="N109" s="65" t="str">
        <f>IF(A109&lt;&gt;"",SUM($M$13:M109),"")</f>
        <v/>
      </c>
      <c r="O109" s="65" t="str">
        <f t="shared" si="9"/>
        <v/>
      </c>
      <c r="P109" s="97" t="str">
        <f t="shared" si="10"/>
        <v/>
      </c>
      <c r="Q109" s="100">
        <f t="shared" si="17"/>
        <v>0</v>
      </c>
      <c r="R109" s="101">
        <f t="shared" si="11"/>
        <v>0</v>
      </c>
      <c r="Z109" s="75"/>
      <c r="AA109" s="76"/>
      <c r="AC109" s="1"/>
      <c r="AG109" s="72"/>
      <c r="AH109" s="72"/>
      <c r="AI109" s="72"/>
      <c r="AJ109" s="72"/>
      <c r="AK109" s="72"/>
    </row>
    <row r="110" spans="1:37" ht="14.4">
      <c r="A110" s="55"/>
      <c r="B110" s="54" t="s">
        <v>25</v>
      </c>
      <c r="C110" s="56"/>
      <c r="D110" s="145"/>
      <c r="E110" s="54"/>
      <c r="F110" s="54"/>
      <c r="G110" s="132"/>
      <c r="H110" s="59" t="str">
        <f t="shared" si="12"/>
        <v/>
      </c>
      <c r="I110" s="64" t="str">
        <f t="shared" si="13"/>
        <v/>
      </c>
      <c r="J110" s="59" t="str">
        <f>IF(A110&lt;&gt;"",SUM($I$13:I110),"")</f>
        <v/>
      </c>
      <c r="K110" s="59" t="str">
        <f t="shared" si="14"/>
        <v/>
      </c>
      <c r="L110" s="65" t="str">
        <f t="shared" si="15"/>
        <v/>
      </c>
      <c r="M110" s="65" t="str">
        <f t="shared" si="16"/>
        <v/>
      </c>
      <c r="N110" s="65" t="str">
        <f>IF(A110&lt;&gt;"",SUM($M$13:M110),"")</f>
        <v/>
      </c>
      <c r="O110" s="65" t="str">
        <f t="shared" si="9"/>
        <v/>
      </c>
      <c r="P110" s="97" t="str">
        <f t="shared" si="10"/>
        <v/>
      </c>
      <c r="Q110" s="100">
        <f t="shared" si="17"/>
        <v>0</v>
      </c>
      <c r="R110" s="101">
        <f t="shared" si="11"/>
        <v>0</v>
      </c>
      <c r="Z110" s="75"/>
      <c r="AA110" s="76"/>
      <c r="AC110" s="1"/>
      <c r="AG110" s="72"/>
      <c r="AH110" s="72"/>
      <c r="AI110" s="72"/>
      <c r="AJ110" s="72"/>
      <c r="AK110" s="72"/>
    </row>
    <row r="111" spans="1:37" ht="14.4">
      <c r="A111" s="55"/>
      <c r="B111" s="54" t="s">
        <v>25</v>
      </c>
      <c r="C111" s="56"/>
      <c r="D111" s="145"/>
      <c r="E111" s="54"/>
      <c r="F111" s="54"/>
      <c r="G111" s="132"/>
      <c r="H111" s="59" t="str">
        <f t="shared" si="12"/>
        <v/>
      </c>
      <c r="I111" s="64" t="str">
        <f t="shared" si="13"/>
        <v/>
      </c>
      <c r="J111" s="59" t="str">
        <f>IF(A111&lt;&gt;"",SUM($I$13:I111),"")</f>
        <v/>
      </c>
      <c r="K111" s="59" t="str">
        <f t="shared" si="14"/>
        <v/>
      </c>
      <c r="L111" s="65" t="str">
        <f t="shared" si="15"/>
        <v/>
      </c>
      <c r="M111" s="65" t="str">
        <f t="shared" si="16"/>
        <v/>
      </c>
      <c r="N111" s="65" t="str">
        <f>IF(A111&lt;&gt;"",SUM($M$13:M111),"")</f>
        <v/>
      </c>
      <c r="O111" s="65" t="str">
        <f t="shared" si="9"/>
        <v/>
      </c>
      <c r="P111" s="97" t="str">
        <f t="shared" si="10"/>
        <v/>
      </c>
      <c r="Q111" s="100">
        <f t="shared" si="17"/>
        <v>0</v>
      </c>
      <c r="R111" s="101">
        <f t="shared" si="11"/>
        <v>0</v>
      </c>
      <c r="Z111" s="75"/>
      <c r="AA111" s="76"/>
      <c r="AC111" s="1"/>
      <c r="AG111" s="72"/>
      <c r="AH111" s="72"/>
      <c r="AI111" s="72"/>
      <c r="AJ111" s="72"/>
      <c r="AK111" s="72"/>
    </row>
    <row r="112" spans="1:37" ht="14.4">
      <c r="A112" s="55"/>
      <c r="B112" s="54" t="s">
        <v>25</v>
      </c>
      <c r="C112" s="56"/>
      <c r="D112" s="145"/>
      <c r="E112" s="54"/>
      <c r="F112" s="54"/>
      <c r="G112" s="132"/>
      <c r="H112" s="59" t="str">
        <f t="shared" si="12"/>
        <v/>
      </c>
      <c r="I112" s="64" t="str">
        <f t="shared" si="13"/>
        <v/>
      </c>
      <c r="J112" s="59" t="str">
        <f>IF(A112&lt;&gt;"",SUM($I$13:I112),"")</f>
        <v/>
      </c>
      <c r="K112" s="59" t="str">
        <f t="shared" si="14"/>
        <v/>
      </c>
      <c r="L112" s="65" t="str">
        <f t="shared" si="15"/>
        <v/>
      </c>
      <c r="M112" s="65" t="str">
        <f t="shared" si="16"/>
        <v/>
      </c>
      <c r="N112" s="65" t="str">
        <f>IF(A112&lt;&gt;"",SUM($M$13:M112),"")</f>
        <v/>
      </c>
      <c r="O112" s="65" t="str">
        <f t="shared" si="9"/>
        <v/>
      </c>
      <c r="P112" s="97" t="str">
        <f t="shared" si="10"/>
        <v/>
      </c>
      <c r="Q112" s="100">
        <f t="shared" si="17"/>
        <v>0</v>
      </c>
      <c r="R112" s="101">
        <f t="shared" si="11"/>
        <v>0</v>
      </c>
      <c r="Z112" s="75"/>
      <c r="AA112" s="76"/>
      <c r="AC112" s="1"/>
      <c r="AG112" s="72"/>
      <c r="AH112" s="72"/>
      <c r="AI112" s="72"/>
      <c r="AJ112" s="72"/>
      <c r="AK112" s="72"/>
    </row>
    <row r="113" spans="1:37" ht="14.4">
      <c r="A113" s="55"/>
      <c r="B113" s="54" t="s">
        <v>25</v>
      </c>
      <c r="C113" s="56"/>
      <c r="D113" s="145"/>
      <c r="E113" s="54"/>
      <c r="F113" s="54"/>
      <c r="G113" s="132"/>
      <c r="H113" s="59" t="str">
        <f t="shared" si="12"/>
        <v/>
      </c>
      <c r="I113" s="64" t="str">
        <f t="shared" si="13"/>
        <v/>
      </c>
      <c r="J113" s="59" t="str">
        <f>IF(A113&lt;&gt;"",SUM($I$13:I113),"")</f>
        <v/>
      </c>
      <c r="K113" s="59" t="str">
        <f t="shared" si="14"/>
        <v/>
      </c>
      <c r="L113" s="65" t="str">
        <f t="shared" si="15"/>
        <v/>
      </c>
      <c r="M113" s="65" t="str">
        <f t="shared" si="16"/>
        <v/>
      </c>
      <c r="N113" s="65" t="str">
        <f>IF(A113&lt;&gt;"",SUM($M$13:M113),"")</f>
        <v/>
      </c>
      <c r="O113" s="65" t="str">
        <f t="shared" si="9"/>
        <v/>
      </c>
      <c r="P113" s="97" t="str">
        <f t="shared" si="10"/>
        <v/>
      </c>
      <c r="Q113" s="100">
        <f t="shared" si="17"/>
        <v>0</v>
      </c>
      <c r="R113" s="101">
        <f t="shared" si="11"/>
        <v>0</v>
      </c>
      <c r="Z113" s="75"/>
      <c r="AA113" s="76"/>
      <c r="AC113" s="1"/>
      <c r="AG113" s="72"/>
      <c r="AH113" s="72"/>
      <c r="AI113" s="72"/>
      <c r="AJ113" s="72"/>
      <c r="AK113" s="72"/>
    </row>
    <row r="114" spans="1:37" ht="14.4">
      <c r="A114" s="55"/>
      <c r="B114" s="54" t="s">
        <v>25</v>
      </c>
      <c r="C114" s="56"/>
      <c r="D114" s="145"/>
      <c r="E114" s="54"/>
      <c r="F114" s="54"/>
      <c r="G114" s="132"/>
      <c r="H114" s="59" t="str">
        <f t="shared" si="12"/>
        <v/>
      </c>
      <c r="I114" s="64" t="str">
        <f t="shared" si="13"/>
        <v/>
      </c>
      <c r="J114" s="59" t="str">
        <f>IF(A114&lt;&gt;"",SUM($I$13:I114),"")</f>
        <v/>
      </c>
      <c r="K114" s="59" t="str">
        <f t="shared" si="14"/>
        <v/>
      </c>
      <c r="L114" s="65" t="str">
        <f t="shared" si="15"/>
        <v/>
      </c>
      <c r="M114" s="65" t="str">
        <f t="shared" si="16"/>
        <v/>
      </c>
      <c r="N114" s="65" t="str">
        <f>IF(A114&lt;&gt;"",SUM($M$13:M114),"")</f>
        <v/>
      </c>
      <c r="O114" s="65" t="str">
        <f t="shared" si="9"/>
        <v/>
      </c>
      <c r="P114" s="97" t="str">
        <f t="shared" si="10"/>
        <v/>
      </c>
      <c r="Q114" s="100">
        <f t="shared" si="17"/>
        <v>0</v>
      </c>
      <c r="R114" s="101">
        <f t="shared" si="11"/>
        <v>0</v>
      </c>
      <c r="Z114" s="75"/>
      <c r="AA114" s="76"/>
      <c r="AC114" s="1"/>
      <c r="AG114" s="72"/>
      <c r="AH114" s="72"/>
      <c r="AI114" s="72"/>
      <c r="AJ114" s="72"/>
      <c r="AK114" s="72"/>
    </row>
    <row r="115" spans="1:37" ht="14.4">
      <c r="A115" s="55"/>
      <c r="B115" s="54" t="s">
        <v>25</v>
      </c>
      <c r="C115" s="56"/>
      <c r="D115" s="145"/>
      <c r="E115" s="54"/>
      <c r="F115" s="54"/>
      <c r="G115" s="132"/>
      <c r="H115" s="59" t="str">
        <f t="shared" si="12"/>
        <v/>
      </c>
      <c r="I115" s="64" t="str">
        <f t="shared" si="13"/>
        <v/>
      </c>
      <c r="J115" s="59" t="str">
        <f>IF(A115&lt;&gt;"",SUM($I$13:I115),"")</f>
        <v/>
      </c>
      <c r="K115" s="59" t="str">
        <f t="shared" si="14"/>
        <v/>
      </c>
      <c r="L115" s="65" t="str">
        <f t="shared" si="15"/>
        <v/>
      </c>
      <c r="M115" s="65" t="str">
        <f t="shared" si="16"/>
        <v/>
      </c>
      <c r="N115" s="65" t="str">
        <f>IF(A115&lt;&gt;"",SUM($M$13:M115),"")</f>
        <v/>
      </c>
      <c r="O115" s="65" t="str">
        <f t="shared" si="9"/>
        <v/>
      </c>
      <c r="P115" s="97" t="str">
        <f t="shared" si="10"/>
        <v/>
      </c>
      <c r="Q115" s="100">
        <f t="shared" si="17"/>
        <v>0</v>
      </c>
      <c r="R115" s="101">
        <f t="shared" si="11"/>
        <v>0</v>
      </c>
      <c r="Z115" s="75"/>
      <c r="AA115" s="76"/>
      <c r="AC115" s="1"/>
      <c r="AG115" s="72"/>
      <c r="AH115" s="72"/>
      <c r="AI115" s="72"/>
      <c r="AJ115" s="72"/>
      <c r="AK115" s="72"/>
    </row>
    <row r="116" spans="1:37" ht="14.4">
      <c r="A116" s="55"/>
      <c r="B116" s="54" t="s">
        <v>25</v>
      </c>
      <c r="C116" s="56"/>
      <c r="D116" s="145"/>
      <c r="E116" s="54"/>
      <c r="F116" s="54"/>
      <c r="G116" s="132"/>
      <c r="H116" s="59" t="str">
        <f t="shared" si="12"/>
        <v/>
      </c>
      <c r="I116" s="64" t="str">
        <f t="shared" si="13"/>
        <v/>
      </c>
      <c r="J116" s="59" t="str">
        <f>IF(A116&lt;&gt;"",SUM($I$13:I116),"")</f>
        <v/>
      </c>
      <c r="K116" s="59" t="str">
        <f t="shared" si="14"/>
        <v/>
      </c>
      <c r="L116" s="65" t="str">
        <f t="shared" si="15"/>
        <v/>
      </c>
      <c r="M116" s="65" t="str">
        <f t="shared" si="16"/>
        <v/>
      </c>
      <c r="N116" s="65" t="str">
        <f>IF(A116&lt;&gt;"",SUM($M$13:M116),"")</f>
        <v/>
      </c>
      <c r="O116" s="65" t="str">
        <f t="shared" si="9"/>
        <v/>
      </c>
      <c r="P116" s="97" t="str">
        <f t="shared" si="10"/>
        <v/>
      </c>
      <c r="Q116" s="100">
        <f t="shared" si="17"/>
        <v>0</v>
      </c>
      <c r="R116" s="101">
        <f t="shared" si="11"/>
        <v>0</v>
      </c>
      <c r="Z116" s="75"/>
      <c r="AA116" s="76"/>
      <c r="AC116" s="1"/>
      <c r="AG116" s="72"/>
      <c r="AH116" s="72"/>
      <c r="AI116" s="72"/>
      <c r="AJ116" s="72"/>
      <c r="AK116" s="72"/>
    </row>
    <row r="117" spans="1:37" ht="14.4">
      <c r="A117" s="55"/>
      <c r="B117" s="54" t="s">
        <v>25</v>
      </c>
      <c r="C117" s="56"/>
      <c r="D117" s="145"/>
      <c r="E117" s="54"/>
      <c r="F117" s="54"/>
      <c r="G117" s="132"/>
      <c r="H117" s="59" t="str">
        <f t="shared" si="12"/>
        <v/>
      </c>
      <c r="I117" s="64" t="str">
        <f t="shared" si="13"/>
        <v/>
      </c>
      <c r="J117" s="59" t="str">
        <f>IF(A117&lt;&gt;"",SUM($I$13:I117),"")</f>
        <v/>
      </c>
      <c r="K117" s="59" t="str">
        <f t="shared" si="14"/>
        <v/>
      </c>
      <c r="L117" s="65" t="str">
        <f t="shared" si="15"/>
        <v/>
      </c>
      <c r="M117" s="65" t="str">
        <f t="shared" si="16"/>
        <v/>
      </c>
      <c r="N117" s="65" t="str">
        <f>IF(A117&lt;&gt;"",SUM($M$13:M117),"")</f>
        <v/>
      </c>
      <c r="O117" s="65" t="str">
        <f t="shared" si="9"/>
        <v/>
      </c>
      <c r="P117" s="97" t="str">
        <f t="shared" si="10"/>
        <v/>
      </c>
      <c r="Q117" s="100">
        <f t="shared" si="17"/>
        <v>0</v>
      </c>
      <c r="R117" s="101">
        <f t="shared" si="11"/>
        <v>0</v>
      </c>
      <c r="Z117" s="75"/>
      <c r="AA117" s="76"/>
      <c r="AC117" s="1"/>
      <c r="AG117" s="72"/>
      <c r="AH117" s="72"/>
      <c r="AI117" s="72"/>
      <c r="AJ117" s="72"/>
      <c r="AK117" s="72"/>
    </row>
    <row r="118" spans="1:37" ht="14.4">
      <c r="A118" s="55"/>
      <c r="B118" s="54" t="s">
        <v>25</v>
      </c>
      <c r="C118" s="56"/>
      <c r="D118" s="145"/>
      <c r="E118" s="54"/>
      <c r="F118" s="54"/>
      <c r="G118" s="132"/>
      <c r="H118" s="59" t="str">
        <f t="shared" si="12"/>
        <v/>
      </c>
      <c r="I118" s="64" t="str">
        <f t="shared" si="13"/>
        <v/>
      </c>
      <c r="J118" s="59" t="str">
        <f>IF(A118&lt;&gt;"",SUM($I$13:I118),"")</f>
        <v/>
      </c>
      <c r="K118" s="59" t="str">
        <f t="shared" si="14"/>
        <v/>
      </c>
      <c r="L118" s="65" t="str">
        <f t="shared" si="15"/>
        <v/>
      </c>
      <c r="M118" s="65" t="str">
        <f t="shared" si="16"/>
        <v/>
      </c>
      <c r="N118" s="65" t="str">
        <f>IF(A118&lt;&gt;"",SUM($M$13:M118),"")</f>
        <v/>
      </c>
      <c r="O118" s="65" t="str">
        <f t="shared" si="9"/>
        <v/>
      </c>
      <c r="P118" s="97" t="str">
        <f t="shared" si="10"/>
        <v/>
      </c>
      <c r="Q118" s="100">
        <f t="shared" si="17"/>
        <v>0</v>
      </c>
      <c r="R118" s="101">
        <f t="shared" si="11"/>
        <v>0</v>
      </c>
      <c r="Z118" s="75"/>
      <c r="AA118" s="76"/>
      <c r="AC118" s="1"/>
      <c r="AG118" s="72"/>
      <c r="AH118" s="72"/>
      <c r="AI118" s="72"/>
      <c r="AJ118" s="72"/>
      <c r="AK118" s="72"/>
    </row>
    <row r="119" spans="1:37" ht="14.4">
      <c r="A119" s="55"/>
      <c r="B119" s="54" t="s">
        <v>25</v>
      </c>
      <c r="C119" s="56"/>
      <c r="D119" s="145"/>
      <c r="E119" s="54"/>
      <c r="F119" s="54"/>
      <c r="G119" s="132"/>
      <c r="H119" s="59" t="str">
        <f t="shared" si="12"/>
        <v/>
      </c>
      <c r="I119" s="64" t="str">
        <f t="shared" si="13"/>
        <v/>
      </c>
      <c r="J119" s="59" t="str">
        <f>IF(A119&lt;&gt;"",SUM($I$13:I119),"")</f>
        <v/>
      </c>
      <c r="K119" s="59" t="str">
        <f t="shared" si="14"/>
        <v/>
      </c>
      <c r="L119" s="65" t="str">
        <f t="shared" si="15"/>
        <v/>
      </c>
      <c r="M119" s="65" t="str">
        <f t="shared" si="16"/>
        <v/>
      </c>
      <c r="N119" s="65" t="str">
        <f>IF(A119&lt;&gt;"",SUM($M$13:M119),"")</f>
        <v/>
      </c>
      <c r="O119" s="65" t="str">
        <f t="shared" si="9"/>
        <v/>
      </c>
      <c r="P119" s="97" t="str">
        <f t="shared" si="10"/>
        <v/>
      </c>
      <c r="Q119" s="100">
        <f t="shared" si="17"/>
        <v>0</v>
      </c>
      <c r="R119" s="101">
        <f t="shared" si="11"/>
        <v>0</v>
      </c>
      <c r="Z119" s="75"/>
      <c r="AA119" s="76"/>
      <c r="AC119" s="1"/>
      <c r="AG119" s="72"/>
      <c r="AH119" s="72"/>
      <c r="AI119" s="72"/>
      <c r="AJ119" s="72"/>
      <c r="AK119" s="72"/>
    </row>
    <row r="120" spans="1:37" ht="14.4">
      <c r="A120" s="55"/>
      <c r="B120" s="54" t="s">
        <v>25</v>
      </c>
      <c r="C120" s="56"/>
      <c r="D120" s="145"/>
      <c r="E120" s="54"/>
      <c r="F120" s="54"/>
      <c r="G120" s="132"/>
      <c r="H120" s="59" t="str">
        <f t="shared" si="12"/>
        <v/>
      </c>
      <c r="I120" s="64" t="str">
        <f t="shared" si="13"/>
        <v/>
      </c>
      <c r="J120" s="59" t="str">
        <f>IF(A120&lt;&gt;"",SUM($I$13:I120),"")</f>
        <v/>
      </c>
      <c r="K120" s="59" t="str">
        <f t="shared" si="14"/>
        <v/>
      </c>
      <c r="L120" s="65" t="str">
        <f t="shared" si="15"/>
        <v/>
      </c>
      <c r="M120" s="65" t="str">
        <f t="shared" si="16"/>
        <v/>
      </c>
      <c r="N120" s="65" t="str">
        <f>IF(A120&lt;&gt;"",SUM($M$13:M120),"")</f>
        <v/>
      </c>
      <c r="O120" s="65" t="str">
        <f t="shared" si="9"/>
        <v/>
      </c>
      <c r="P120" s="97" t="str">
        <f t="shared" si="10"/>
        <v/>
      </c>
      <c r="Q120" s="100">
        <f t="shared" si="17"/>
        <v>0</v>
      </c>
      <c r="R120" s="101">
        <f t="shared" si="11"/>
        <v>0</v>
      </c>
      <c r="Z120" s="75"/>
      <c r="AA120" s="76"/>
      <c r="AC120" s="1"/>
      <c r="AG120" s="72"/>
      <c r="AH120" s="72"/>
      <c r="AI120" s="72"/>
      <c r="AJ120" s="72"/>
      <c r="AK120" s="72"/>
    </row>
    <row r="121" spans="1:37" ht="14.4">
      <c r="A121" s="55"/>
      <c r="B121" s="54" t="s">
        <v>25</v>
      </c>
      <c r="C121" s="56"/>
      <c r="D121" s="145"/>
      <c r="E121" s="54"/>
      <c r="F121" s="54"/>
      <c r="G121" s="132"/>
      <c r="H121" s="59" t="str">
        <f t="shared" si="12"/>
        <v/>
      </c>
      <c r="I121" s="64" t="str">
        <f t="shared" si="13"/>
        <v/>
      </c>
      <c r="J121" s="59" t="str">
        <f>IF(A121&lt;&gt;"",SUM($I$13:I121),"")</f>
        <v/>
      </c>
      <c r="K121" s="59" t="str">
        <f t="shared" si="14"/>
        <v/>
      </c>
      <c r="L121" s="65" t="str">
        <f t="shared" si="15"/>
        <v/>
      </c>
      <c r="M121" s="65" t="str">
        <f t="shared" si="16"/>
        <v/>
      </c>
      <c r="N121" s="65" t="str">
        <f>IF(A121&lt;&gt;"",SUM($M$13:M121),"")</f>
        <v/>
      </c>
      <c r="O121" s="65" t="str">
        <f t="shared" si="9"/>
        <v/>
      </c>
      <c r="P121" s="97" t="str">
        <f t="shared" si="10"/>
        <v/>
      </c>
      <c r="Q121" s="100">
        <f t="shared" si="17"/>
        <v>0</v>
      </c>
      <c r="R121" s="101">
        <f t="shared" si="11"/>
        <v>0</v>
      </c>
      <c r="Z121" s="75"/>
      <c r="AA121" s="76"/>
      <c r="AC121" s="1"/>
      <c r="AG121" s="72"/>
      <c r="AH121" s="72"/>
      <c r="AI121" s="72"/>
      <c r="AJ121" s="72"/>
      <c r="AK121" s="72"/>
    </row>
    <row r="122" spans="1:37" ht="14.4">
      <c r="A122" s="55"/>
      <c r="B122" s="54" t="s">
        <v>25</v>
      </c>
      <c r="C122" s="56"/>
      <c r="D122" s="145"/>
      <c r="E122" s="54"/>
      <c r="F122" s="54"/>
      <c r="G122" s="132"/>
      <c r="H122" s="59" t="str">
        <f t="shared" si="12"/>
        <v/>
      </c>
      <c r="I122" s="64" t="str">
        <f t="shared" si="13"/>
        <v/>
      </c>
      <c r="J122" s="59" t="str">
        <f>IF(A122&lt;&gt;"",SUM($I$13:I122),"")</f>
        <v/>
      </c>
      <c r="K122" s="59" t="str">
        <f t="shared" si="14"/>
        <v/>
      </c>
      <c r="L122" s="65" t="str">
        <f t="shared" si="15"/>
        <v/>
      </c>
      <c r="M122" s="65" t="str">
        <f t="shared" si="16"/>
        <v/>
      </c>
      <c r="N122" s="65" t="str">
        <f>IF(A122&lt;&gt;"",SUM($M$13:M122),"")</f>
        <v/>
      </c>
      <c r="O122" s="65" t="str">
        <f t="shared" si="9"/>
        <v/>
      </c>
      <c r="P122" s="97" t="str">
        <f t="shared" si="10"/>
        <v/>
      </c>
      <c r="Q122" s="100">
        <f t="shared" si="17"/>
        <v>0</v>
      </c>
      <c r="R122" s="101">
        <f t="shared" si="11"/>
        <v>0</v>
      </c>
      <c r="Z122" s="75"/>
      <c r="AA122" s="76"/>
      <c r="AC122" s="1"/>
      <c r="AG122" s="72"/>
      <c r="AH122" s="72"/>
      <c r="AI122" s="72"/>
      <c r="AJ122" s="72"/>
      <c r="AK122" s="72"/>
    </row>
    <row r="123" spans="1:37" ht="14.4">
      <c r="A123" s="55"/>
      <c r="B123" s="54" t="s">
        <v>25</v>
      </c>
      <c r="C123" s="56"/>
      <c r="D123" s="145"/>
      <c r="E123" s="54"/>
      <c r="F123" s="54"/>
      <c r="G123" s="132"/>
      <c r="H123" s="59" t="str">
        <f t="shared" si="12"/>
        <v/>
      </c>
      <c r="I123" s="64" t="str">
        <f t="shared" si="13"/>
        <v/>
      </c>
      <c r="J123" s="59" t="str">
        <f>IF(A123&lt;&gt;"",SUM($I$13:I123),"")</f>
        <v/>
      </c>
      <c r="K123" s="59" t="str">
        <f t="shared" si="14"/>
        <v/>
      </c>
      <c r="L123" s="65" t="str">
        <f t="shared" si="15"/>
        <v/>
      </c>
      <c r="M123" s="65" t="str">
        <f t="shared" si="16"/>
        <v/>
      </c>
      <c r="N123" s="65" t="str">
        <f>IF(A123&lt;&gt;"",SUM($M$13:M123),"")</f>
        <v/>
      </c>
      <c r="O123" s="65" t="str">
        <f t="shared" si="9"/>
        <v/>
      </c>
      <c r="P123" s="97" t="str">
        <f t="shared" si="10"/>
        <v/>
      </c>
      <c r="Q123" s="100">
        <f t="shared" si="17"/>
        <v>0</v>
      </c>
      <c r="R123" s="101">
        <f t="shared" si="11"/>
        <v>0</v>
      </c>
      <c r="Z123" s="75"/>
      <c r="AA123" s="76"/>
      <c r="AC123" s="1"/>
      <c r="AG123" s="72"/>
      <c r="AH123" s="72"/>
      <c r="AI123" s="72"/>
      <c r="AJ123" s="72"/>
      <c r="AK123" s="72"/>
    </row>
    <row r="124" spans="1:37" ht="14.4">
      <c r="A124" s="55"/>
      <c r="B124" s="54" t="s">
        <v>25</v>
      </c>
      <c r="C124" s="56"/>
      <c r="D124" s="145"/>
      <c r="E124" s="54"/>
      <c r="F124" s="54"/>
      <c r="G124" s="132"/>
      <c r="H124" s="59" t="str">
        <f t="shared" si="12"/>
        <v/>
      </c>
      <c r="I124" s="64" t="str">
        <f t="shared" si="13"/>
        <v/>
      </c>
      <c r="J124" s="59" t="str">
        <f>IF(A124&lt;&gt;"",SUM($I$13:I124),"")</f>
        <v/>
      </c>
      <c r="K124" s="59" t="str">
        <f t="shared" si="14"/>
        <v/>
      </c>
      <c r="L124" s="65" t="str">
        <f t="shared" si="15"/>
        <v/>
      </c>
      <c r="M124" s="65" t="str">
        <f t="shared" si="16"/>
        <v/>
      </c>
      <c r="N124" s="65" t="str">
        <f>IF(A124&lt;&gt;"",SUM($M$13:M124),"")</f>
        <v/>
      </c>
      <c r="O124" s="65" t="str">
        <f t="shared" si="9"/>
        <v/>
      </c>
      <c r="P124" s="97" t="str">
        <f t="shared" si="10"/>
        <v/>
      </c>
      <c r="Q124" s="100">
        <f t="shared" si="17"/>
        <v>0</v>
      </c>
      <c r="R124" s="101">
        <f t="shared" si="11"/>
        <v>0</v>
      </c>
      <c r="Z124" s="75"/>
      <c r="AA124" s="76"/>
      <c r="AC124" s="1"/>
      <c r="AG124" s="72"/>
      <c r="AH124" s="72"/>
      <c r="AI124" s="72"/>
      <c r="AJ124" s="72"/>
      <c r="AK124" s="72"/>
    </row>
    <row r="125" spans="1:37" ht="14.4">
      <c r="A125" s="55"/>
      <c r="B125" s="54" t="s">
        <v>25</v>
      </c>
      <c r="C125" s="56"/>
      <c r="D125" s="145"/>
      <c r="E125" s="54"/>
      <c r="F125" s="54"/>
      <c r="G125" s="132"/>
      <c r="H125" s="59" t="str">
        <f t="shared" si="12"/>
        <v/>
      </c>
      <c r="I125" s="64" t="str">
        <f t="shared" si="13"/>
        <v/>
      </c>
      <c r="J125" s="59" t="str">
        <f>IF(A125&lt;&gt;"",SUM($I$13:I125),"")</f>
        <v/>
      </c>
      <c r="K125" s="59" t="str">
        <f t="shared" si="14"/>
        <v/>
      </c>
      <c r="L125" s="65" t="str">
        <f t="shared" si="15"/>
        <v/>
      </c>
      <c r="M125" s="65" t="str">
        <f t="shared" si="16"/>
        <v/>
      </c>
      <c r="N125" s="65" t="str">
        <f>IF(A125&lt;&gt;"",SUM($M$13:M125),"")</f>
        <v/>
      </c>
      <c r="O125" s="65" t="str">
        <f t="shared" si="9"/>
        <v/>
      </c>
      <c r="P125" s="97" t="str">
        <f t="shared" si="10"/>
        <v/>
      </c>
      <c r="Q125" s="100">
        <f t="shared" si="17"/>
        <v>0</v>
      </c>
      <c r="R125" s="101">
        <f t="shared" si="11"/>
        <v>0</v>
      </c>
      <c r="Z125" s="75"/>
      <c r="AA125" s="76"/>
      <c r="AC125" s="1"/>
      <c r="AG125" s="72"/>
      <c r="AH125" s="72"/>
      <c r="AI125" s="72"/>
      <c r="AJ125" s="72"/>
      <c r="AK125" s="72"/>
    </row>
    <row r="126" spans="1:37" ht="14.4">
      <c r="A126" s="55"/>
      <c r="B126" s="54" t="s">
        <v>25</v>
      </c>
      <c r="C126" s="56"/>
      <c r="D126" s="145"/>
      <c r="E126" s="54"/>
      <c r="F126" s="54"/>
      <c r="G126" s="132"/>
      <c r="H126" s="59" t="str">
        <f t="shared" si="12"/>
        <v/>
      </c>
      <c r="I126" s="64" t="str">
        <f t="shared" si="13"/>
        <v/>
      </c>
      <c r="J126" s="59" t="str">
        <f>IF(A126&lt;&gt;"",SUM($I$13:I126),"")</f>
        <v/>
      </c>
      <c r="K126" s="59" t="str">
        <f t="shared" si="14"/>
        <v/>
      </c>
      <c r="L126" s="65" t="str">
        <f t="shared" si="15"/>
        <v/>
      </c>
      <c r="M126" s="65" t="str">
        <f t="shared" si="16"/>
        <v/>
      </c>
      <c r="N126" s="65" t="str">
        <f>IF(A126&lt;&gt;"",SUM($M$13:M126),"")</f>
        <v/>
      </c>
      <c r="O126" s="65" t="str">
        <f t="shared" si="9"/>
        <v/>
      </c>
      <c r="P126" s="97" t="str">
        <f t="shared" si="10"/>
        <v/>
      </c>
      <c r="Q126" s="100">
        <f t="shared" si="17"/>
        <v>0</v>
      </c>
      <c r="R126" s="101">
        <f t="shared" si="11"/>
        <v>0</v>
      </c>
      <c r="Z126" s="75"/>
      <c r="AA126" s="76"/>
      <c r="AC126" s="1"/>
      <c r="AG126" s="72"/>
      <c r="AH126" s="72"/>
      <c r="AI126" s="72"/>
      <c r="AJ126" s="72"/>
      <c r="AK126" s="72"/>
    </row>
    <row r="127" spans="1:37" ht="14.4">
      <c r="A127" s="55"/>
      <c r="B127" s="54" t="s">
        <v>25</v>
      </c>
      <c r="C127" s="56"/>
      <c r="D127" s="145"/>
      <c r="E127" s="54"/>
      <c r="F127" s="54"/>
      <c r="G127" s="132"/>
      <c r="H127" s="59" t="str">
        <f t="shared" si="12"/>
        <v/>
      </c>
      <c r="I127" s="64" t="str">
        <f t="shared" si="13"/>
        <v/>
      </c>
      <c r="J127" s="59" t="str">
        <f>IF(A127&lt;&gt;"",SUM($I$13:I127),"")</f>
        <v/>
      </c>
      <c r="K127" s="59" t="str">
        <f t="shared" si="14"/>
        <v/>
      </c>
      <c r="L127" s="65" t="str">
        <f t="shared" si="15"/>
        <v/>
      </c>
      <c r="M127" s="65" t="str">
        <f t="shared" si="16"/>
        <v/>
      </c>
      <c r="N127" s="65" t="str">
        <f>IF(A127&lt;&gt;"",SUM($M$13:M127),"")</f>
        <v/>
      </c>
      <c r="O127" s="65" t="str">
        <f t="shared" si="9"/>
        <v/>
      </c>
      <c r="P127" s="97" t="str">
        <f t="shared" si="10"/>
        <v/>
      </c>
      <c r="Q127" s="100">
        <f t="shared" si="17"/>
        <v>0</v>
      </c>
      <c r="R127" s="101">
        <f t="shared" si="11"/>
        <v>0</v>
      </c>
      <c r="Z127" s="75"/>
      <c r="AA127" s="76"/>
      <c r="AC127" s="1"/>
      <c r="AG127" s="72"/>
      <c r="AH127" s="72"/>
      <c r="AI127" s="72"/>
      <c r="AJ127" s="72"/>
      <c r="AK127" s="72"/>
    </row>
    <row r="128" spans="1:37" ht="14.4">
      <c r="A128" s="55"/>
      <c r="B128" s="54" t="s">
        <v>25</v>
      </c>
      <c r="C128" s="56"/>
      <c r="D128" s="145"/>
      <c r="E128" s="54"/>
      <c r="F128" s="54"/>
      <c r="G128" s="132"/>
      <c r="H128" s="59" t="str">
        <f t="shared" si="12"/>
        <v/>
      </c>
      <c r="I128" s="64" t="str">
        <f t="shared" si="13"/>
        <v/>
      </c>
      <c r="J128" s="59" t="str">
        <f>IF(A128&lt;&gt;"",SUM($I$13:I128),"")</f>
        <v/>
      </c>
      <c r="K128" s="59" t="str">
        <f t="shared" si="14"/>
        <v/>
      </c>
      <c r="L128" s="65" t="str">
        <f t="shared" si="15"/>
        <v/>
      </c>
      <c r="M128" s="65" t="str">
        <f t="shared" si="16"/>
        <v/>
      </c>
      <c r="N128" s="65" t="str">
        <f>IF(A128&lt;&gt;"",SUM($M$13:M128),"")</f>
        <v/>
      </c>
      <c r="O128" s="65" t="str">
        <f t="shared" si="9"/>
        <v/>
      </c>
      <c r="P128" s="97" t="str">
        <f t="shared" si="10"/>
        <v/>
      </c>
      <c r="Q128" s="100">
        <f t="shared" si="17"/>
        <v>0</v>
      </c>
      <c r="R128" s="101">
        <f t="shared" si="11"/>
        <v>0</v>
      </c>
      <c r="Z128" s="75"/>
      <c r="AA128" s="76"/>
      <c r="AC128" s="1"/>
      <c r="AG128" s="72"/>
      <c r="AH128" s="72"/>
      <c r="AI128" s="72"/>
      <c r="AJ128" s="72"/>
      <c r="AK128" s="72"/>
    </row>
    <row r="129" spans="1:37" ht="14.4">
      <c r="A129" s="55"/>
      <c r="B129" s="54" t="s">
        <v>25</v>
      </c>
      <c r="C129" s="56"/>
      <c r="D129" s="145"/>
      <c r="E129" s="54"/>
      <c r="F129" s="54"/>
      <c r="G129" s="132"/>
      <c r="H129" s="59" t="str">
        <f t="shared" si="12"/>
        <v/>
      </c>
      <c r="I129" s="64" t="str">
        <f t="shared" si="13"/>
        <v/>
      </c>
      <c r="J129" s="59" t="str">
        <f>IF(A129&lt;&gt;"",SUM($I$13:I129),"")</f>
        <v/>
      </c>
      <c r="K129" s="59" t="str">
        <f t="shared" si="14"/>
        <v/>
      </c>
      <c r="L129" s="65" t="str">
        <f t="shared" si="15"/>
        <v/>
      </c>
      <c r="M129" s="65" t="str">
        <f t="shared" si="16"/>
        <v/>
      </c>
      <c r="N129" s="65" t="str">
        <f>IF(A129&lt;&gt;"",SUM($M$13:M129),"")</f>
        <v/>
      </c>
      <c r="O129" s="65" t="str">
        <f t="shared" si="9"/>
        <v/>
      </c>
      <c r="P129" s="97" t="str">
        <f t="shared" si="10"/>
        <v/>
      </c>
      <c r="Q129" s="100">
        <f t="shared" si="17"/>
        <v>0</v>
      </c>
      <c r="R129" s="101">
        <f t="shared" si="11"/>
        <v>0</v>
      </c>
      <c r="Z129" s="75"/>
      <c r="AA129" s="76"/>
      <c r="AC129" s="1"/>
      <c r="AG129" s="72"/>
      <c r="AH129" s="72"/>
      <c r="AI129" s="72"/>
      <c r="AJ129" s="72"/>
      <c r="AK129" s="72"/>
    </row>
    <row r="130" spans="1:37" ht="14.4">
      <c r="A130" s="55"/>
      <c r="B130" s="54" t="s">
        <v>25</v>
      </c>
      <c r="C130" s="56"/>
      <c r="D130" s="145"/>
      <c r="E130" s="54"/>
      <c r="F130" s="54"/>
      <c r="G130" s="132"/>
      <c r="H130" s="59" t="str">
        <f t="shared" si="12"/>
        <v/>
      </c>
      <c r="I130" s="64" t="str">
        <f t="shared" si="13"/>
        <v/>
      </c>
      <c r="J130" s="59" t="str">
        <f>IF(A130&lt;&gt;"",SUM($I$13:I130),"")</f>
        <v/>
      </c>
      <c r="K130" s="59" t="str">
        <f t="shared" si="14"/>
        <v/>
      </c>
      <c r="L130" s="65" t="str">
        <f t="shared" si="15"/>
        <v/>
      </c>
      <c r="M130" s="65" t="str">
        <f t="shared" si="16"/>
        <v/>
      </c>
      <c r="N130" s="65" t="str">
        <f>IF(A130&lt;&gt;"",SUM($M$13:M130),"")</f>
        <v/>
      </c>
      <c r="O130" s="65" t="str">
        <f t="shared" si="9"/>
        <v/>
      </c>
      <c r="P130" s="97" t="str">
        <f t="shared" si="10"/>
        <v/>
      </c>
      <c r="Q130" s="100">
        <f t="shared" si="17"/>
        <v>0</v>
      </c>
      <c r="R130" s="101">
        <f t="shared" si="11"/>
        <v>0</v>
      </c>
      <c r="Z130" s="75"/>
      <c r="AA130" s="76"/>
      <c r="AC130" s="1"/>
      <c r="AG130" s="72"/>
      <c r="AH130" s="72"/>
      <c r="AI130" s="72"/>
      <c r="AJ130" s="72"/>
      <c r="AK130" s="72"/>
    </row>
    <row r="131" spans="1:37" ht="14.4">
      <c r="A131" s="55"/>
      <c r="B131" s="54" t="s">
        <v>25</v>
      </c>
      <c r="C131" s="56"/>
      <c r="D131" s="145"/>
      <c r="E131" s="54"/>
      <c r="F131" s="54"/>
      <c r="G131" s="132"/>
      <c r="H131" s="59" t="str">
        <f t="shared" si="12"/>
        <v/>
      </c>
      <c r="I131" s="64" t="str">
        <f t="shared" si="13"/>
        <v/>
      </c>
      <c r="J131" s="59" t="str">
        <f>IF(A131&lt;&gt;"",SUM($I$13:I131),"")</f>
        <v/>
      </c>
      <c r="K131" s="59" t="str">
        <f t="shared" si="14"/>
        <v/>
      </c>
      <c r="L131" s="65" t="str">
        <f t="shared" si="15"/>
        <v/>
      </c>
      <c r="M131" s="65" t="str">
        <f t="shared" si="16"/>
        <v/>
      </c>
      <c r="N131" s="65" t="str">
        <f>IF(A131&lt;&gt;"",SUM($M$13:M131),"")</f>
        <v/>
      </c>
      <c r="O131" s="65" t="str">
        <f t="shared" si="9"/>
        <v/>
      </c>
      <c r="P131" s="97" t="str">
        <f t="shared" si="10"/>
        <v/>
      </c>
      <c r="Q131" s="100">
        <f t="shared" si="17"/>
        <v>0</v>
      </c>
      <c r="R131" s="101">
        <f t="shared" si="11"/>
        <v>0</v>
      </c>
      <c r="Z131" s="75"/>
      <c r="AA131" s="76"/>
      <c r="AC131" s="1"/>
      <c r="AG131" s="72"/>
      <c r="AH131" s="72"/>
      <c r="AI131" s="72"/>
      <c r="AJ131" s="72"/>
      <c r="AK131" s="72"/>
    </row>
    <row r="132" spans="1:37" ht="14.4">
      <c r="A132" s="55"/>
      <c r="B132" s="54" t="s">
        <v>25</v>
      </c>
      <c r="C132" s="56"/>
      <c r="D132" s="145"/>
      <c r="E132" s="54"/>
      <c r="F132" s="54"/>
      <c r="G132" s="132"/>
      <c r="H132" s="59" t="str">
        <f t="shared" si="12"/>
        <v/>
      </c>
      <c r="I132" s="64" t="str">
        <f t="shared" si="13"/>
        <v/>
      </c>
      <c r="J132" s="59" t="str">
        <f>IF(A132&lt;&gt;"",SUM($I$13:I132),"")</f>
        <v/>
      </c>
      <c r="K132" s="59" t="str">
        <f t="shared" si="14"/>
        <v/>
      </c>
      <c r="L132" s="65" t="str">
        <f t="shared" si="15"/>
        <v/>
      </c>
      <c r="M132" s="65" t="str">
        <f t="shared" si="16"/>
        <v/>
      </c>
      <c r="N132" s="65" t="str">
        <f>IF(A132&lt;&gt;"",SUM($M$13:M132),"")</f>
        <v/>
      </c>
      <c r="O132" s="65" t="str">
        <f t="shared" si="9"/>
        <v/>
      </c>
      <c r="P132" s="97" t="str">
        <f t="shared" si="10"/>
        <v/>
      </c>
      <c r="Q132" s="100">
        <f t="shared" si="17"/>
        <v>0</v>
      </c>
      <c r="R132" s="101">
        <f t="shared" si="11"/>
        <v>0</v>
      </c>
      <c r="Z132" s="75"/>
      <c r="AA132" s="76"/>
      <c r="AC132" s="1"/>
      <c r="AG132" s="72"/>
      <c r="AH132" s="72"/>
      <c r="AI132" s="72"/>
      <c r="AJ132" s="72"/>
      <c r="AK132" s="72"/>
    </row>
    <row r="133" spans="1:37" ht="14.4">
      <c r="A133" s="55"/>
      <c r="B133" s="54" t="s">
        <v>25</v>
      </c>
      <c r="C133" s="56"/>
      <c r="D133" s="145"/>
      <c r="E133" s="54"/>
      <c r="F133" s="54"/>
      <c r="G133" s="132"/>
      <c r="H133" s="59" t="str">
        <f t="shared" si="12"/>
        <v/>
      </c>
      <c r="I133" s="64" t="str">
        <f t="shared" si="13"/>
        <v/>
      </c>
      <c r="J133" s="59" t="str">
        <f>IF(A133&lt;&gt;"",SUM($I$13:I133),"")</f>
        <v/>
      </c>
      <c r="K133" s="59" t="str">
        <f t="shared" si="14"/>
        <v/>
      </c>
      <c r="L133" s="65" t="str">
        <f t="shared" si="15"/>
        <v/>
      </c>
      <c r="M133" s="65" t="str">
        <f t="shared" si="16"/>
        <v/>
      </c>
      <c r="N133" s="65" t="str">
        <f>IF(A133&lt;&gt;"",SUM($M$13:M133),"")</f>
        <v/>
      </c>
      <c r="O133" s="65" t="str">
        <f t="shared" si="9"/>
        <v/>
      </c>
      <c r="P133" s="97" t="str">
        <f t="shared" si="10"/>
        <v/>
      </c>
      <c r="Q133" s="100">
        <f t="shared" si="17"/>
        <v>0</v>
      </c>
      <c r="R133" s="101">
        <f t="shared" si="11"/>
        <v>0</v>
      </c>
      <c r="Z133" s="75"/>
      <c r="AA133" s="76"/>
      <c r="AC133" s="1"/>
      <c r="AG133" s="72"/>
      <c r="AH133" s="72"/>
      <c r="AI133" s="72"/>
      <c r="AJ133" s="72"/>
      <c r="AK133" s="72"/>
    </row>
    <row r="134" spans="1:37" ht="14.4">
      <c r="A134" s="55"/>
      <c r="B134" s="54" t="s">
        <v>25</v>
      </c>
      <c r="C134" s="56"/>
      <c r="D134" s="145"/>
      <c r="E134" s="54"/>
      <c r="F134" s="54"/>
      <c r="G134" s="132"/>
      <c r="H134" s="59" t="str">
        <f t="shared" si="12"/>
        <v/>
      </c>
      <c r="I134" s="64" t="str">
        <f t="shared" si="13"/>
        <v/>
      </c>
      <c r="J134" s="59" t="str">
        <f>IF(A134&lt;&gt;"",SUM($I$13:I134),"")</f>
        <v/>
      </c>
      <c r="K134" s="59" t="str">
        <f t="shared" si="14"/>
        <v/>
      </c>
      <c r="L134" s="65" t="str">
        <f t="shared" si="15"/>
        <v/>
      </c>
      <c r="M134" s="65" t="str">
        <f t="shared" si="16"/>
        <v/>
      </c>
      <c r="N134" s="65" t="str">
        <f>IF(A134&lt;&gt;"",SUM($M$13:M134),"")</f>
        <v/>
      </c>
      <c r="O134" s="65" t="str">
        <f t="shared" si="9"/>
        <v/>
      </c>
      <c r="P134" s="97" t="str">
        <f t="shared" si="10"/>
        <v/>
      </c>
      <c r="Q134" s="100">
        <f t="shared" si="17"/>
        <v>0</v>
      </c>
      <c r="R134" s="101">
        <f t="shared" si="11"/>
        <v>0</v>
      </c>
      <c r="Z134" s="75"/>
      <c r="AA134" s="76"/>
      <c r="AC134" s="1"/>
      <c r="AG134" s="72"/>
      <c r="AH134" s="72"/>
      <c r="AI134" s="72"/>
      <c r="AJ134" s="72"/>
      <c r="AK134" s="72"/>
    </row>
    <row r="135" spans="1:37" ht="14.4">
      <c r="A135" s="55"/>
      <c r="B135" s="54" t="s">
        <v>25</v>
      </c>
      <c r="C135" s="56"/>
      <c r="D135" s="145"/>
      <c r="E135" s="54"/>
      <c r="F135" s="54"/>
      <c r="G135" s="132"/>
      <c r="H135" s="59" t="str">
        <f t="shared" si="12"/>
        <v/>
      </c>
      <c r="I135" s="64" t="str">
        <f t="shared" si="13"/>
        <v/>
      </c>
      <c r="J135" s="59" t="str">
        <f>IF(A135&lt;&gt;"",SUM($I$13:I135),"")</f>
        <v/>
      </c>
      <c r="K135" s="59" t="str">
        <f t="shared" si="14"/>
        <v/>
      </c>
      <c r="L135" s="65" t="str">
        <f t="shared" si="15"/>
        <v/>
      </c>
      <c r="M135" s="65" t="str">
        <f t="shared" si="16"/>
        <v/>
      </c>
      <c r="N135" s="65" t="str">
        <f>IF(A135&lt;&gt;"",SUM($M$13:M135),"")</f>
        <v/>
      </c>
      <c r="O135" s="65" t="str">
        <f t="shared" si="9"/>
        <v/>
      </c>
      <c r="P135" s="97" t="str">
        <f t="shared" si="10"/>
        <v/>
      </c>
      <c r="Q135" s="100">
        <f t="shared" si="17"/>
        <v>0</v>
      </c>
      <c r="R135" s="101">
        <f t="shared" si="11"/>
        <v>0</v>
      </c>
      <c r="Z135" s="75"/>
      <c r="AA135" s="76"/>
      <c r="AC135" s="1"/>
      <c r="AG135" s="72"/>
      <c r="AH135" s="72"/>
      <c r="AI135" s="72"/>
      <c r="AJ135" s="72"/>
      <c r="AK135" s="72"/>
    </row>
    <row r="136" spans="1:37" ht="14.4">
      <c r="A136" s="55"/>
      <c r="B136" s="54" t="s">
        <v>25</v>
      </c>
      <c r="C136" s="56"/>
      <c r="D136" s="145"/>
      <c r="E136" s="54"/>
      <c r="F136" s="54"/>
      <c r="G136" s="132"/>
      <c r="H136" s="59" t="str">
        <f t="shared" si="12"/>
        <v/>
      </c>
      <c r="I136" s="64" t="str">
        <f t="shared" si="13"/>
        <v/>
      </c>
      <c r="J136" s="59" t="str">
        <f>IF(A136&lt;&gt;"",SUM($I$13:I136),"")</f>
        <v/>
      </c>
      <c r="K136" s="59" t="str">
        <f t="shared" si="14"/>
        <v/>
      </c>
      <c r="L136" s="65" t="str">
        <f t="shared" si="15"/>
        <v/>
      </c>
      <c r="M136" s="65" t="str">
        <f t="shared" si="16"/>
        <v/>
      </c>
      <c r="N136" s="65" t="str">
        <f>IF(A136&lt;&gt;"",SUM($M$13:M136),"")</f>
        <v/>
      </c>
      <c r="O136" s="65" t="str">
        <f t="shared" si="9"/>
        <v/>
      </c>
      <c r="P136" s="97" t="str">
        <f t="shared" si="10"/>
        <v/>
      </c>
      <c r="Q136" s="100">
        <f t="shared" si="17"/>
        <v>0</v>
      </c>
      <c r="R136" s="101">
        <f t="shared" si="11"/>
        <v>0</v>
      </c>
      <c r="Z136" s="75"/>
      <c r="AA136" s="76"/>
      <c r="AC136" s="1"/>
      <c r="AG136" s="72"/>
      <c r="AH136" s="72"/>
      <c r="AI136" s="72"/>
      <c r="AJ136" s="72"/>
      <c r="AK136" s="72"/>
    </row>
    <row r="137" spans="1:37" ht="14.4">
      <c r="A137" s="55"/>
      <c r="B137" s="54" t="s">
        <v>25</v>
      </c>
      <c r="C137" s="56"/>
      <c r="D137" s="145"/>
      <c r="E137" s="54"/>
      <c r="F137" s="54"/>
      <c r="G137" s="132"/>
      <c r="H137" s="59" t="str">
        <f t="shared" si="12"/>
        <v/>
      </c>
      <c r="I137" s="64" t="str">
        <f t="shared" si="13"/>
        <v/>
      </c>
      <c r="J137" s="59" t="str">
        <f>IF(A137&lt;&gt;"",SUM($I$13:I137),"")</f>
        <v/>
      </c>
      <c r="K137" s="59" t="str">
        <f t="shared" si="14"/>
        <v/>
      </c>
      <c r="L137" s="65" t="str">
        <f t="shared" si="15"/>
        <v/>
      </c>
      <c r="M137" s="65" t="str">
        <f t="shared" si="16"/>
        <v/>
      </c>
      <c r="N137" s="65" t="str">
        <f>IF(A137&lt;&gt;"",SUM($M$13:M137),"")</f>
        <v/>
      </c>
      <c r="O137" s="65" t="str">
        <f t="shared" si="9"/>
        <v/>
      </c>
      <c r="P137" s="97" t="str">
        <f t="shared" si="10"/>
        <v/>
      </c>
      <c r="Q137" s="100">
        <f t="shared" si="17"/>
        <v>0</v>
      </c>
      <c r="R137" s="101">
        <f t="shared" si="11"/>
        <v>0</v>
      </c>
      <c r="Z137" s="75"/>
      <c r="AA137" s="76"/>
      <c r="AC137" s="1"/>
      <c r="AG137" s="72"/>
      <c r="AH137" s="72"/>
      <c r="AI137" s="72"/>
      <c r="AJ137" s="72"/>
      <c r="AK137" s="72"/>
    </row>
    <row r="138" spans="1:37" ht="14.4">
      <c r="A138" s="55"/>
      <c r="B138" s="54" t="s">
        <v>25</v>
      </c>
      <c r="C138" s="56"/>
      <c r="D138" s="145"/>
      <c r="E138" s="54"/>
      <c r="F138" s="54"/>
      <c r="G138" s="132"/>
      <c r="H138" s="59" t="str">
        <f t="shared" si="12"/>
        <v/>
      </c>
      <c r="I138" s="64" t="str">
        <f t="shared" si="13"/>
        <v/>
      </c>
      <c r="J138" s="59" t="str">
        <f>IF(A138&lt;&gt;"",SUM($I$13:I138),"")</f>
        <v/>
      </c>
      <c r="K138" s="59" t="str">
        <f t="shared" si="14"/>
        <v/>
      </c>
      <c r="L138" s="65" t="str">
        <f t="shared" si="15"/>
        <v/>
      </c>
      <c r="M138" s="65" t="str">
        <f t="shared" si="16"/>
        <v/>
      </c>
      <c r="N138" s="65" t="str">
        <f>IF(A138&lt;&gt;"",SUM($M$13:M138),"")</f>
        <v/>
      </c>
      <c r="O138" s="65" t="str">
        <f t="shared" si="9"/>
        <v/>
      </c>
      <c r="P138" s="97" t="str">
        <f t="shared" si="10"/>
        <v/>
      </c>
      <c r="Q138" s="100">
        <f t="shared" si="17"/>
        <v>0</v>
      </c>
      <c r="R138" s="101">
        <f t="shared" si="11"/>
        <v>0</v>
      </c>
      <c r="Z138" s="75"/>
      <c r="AA138" s="76"/>
      <c r="AC138" s="1"/>
      <c r="AG138" s="72"/>
      <c r="AH138" s="72"/>
      <c r="AI138" s="72"/>
      <c r="AJ138" s="72"/>
      <c r="AK138" s="72"/>
    </row>
    <row r="139" spans="1:37" ht="14.4">
      <c r="A139" s="55"/>
      <c r="B139" s="54" t="s">
        <v>25</v>
      </c>
      <c r="C139" s="56"/>
      <c r="D139" s="145"/>
      <c r="E139" s="54"/>
      <c r="F139" s="54"/>
      <c r="G139" s="132"/>
      <c r="H139" s="59" t="str">
        <f t="shared" si="12"/>
        <v/>
      </c>
      <c r="I139" s="64" t="str">
        <f t="shared" si="13"/>
        <v/>
      </c>
      <c r="J139" s="59" t="str">
        <f>IF(A139&lt;&gt;"",SUM($I$13:I139),"")</f>
        <v/>
      </c>
      <c r="K139" s="59" t="str">
        <f t="shared" si="14"/>
        <v/>
      </c>
      <c r="L139" s="65" t="str">
        <f t="shared" si="15"/>
        <v/>
      </c>
      <c r="M139" s="65" t="str">
        <f t="shared" si="16"/>
        <v/>
      </c>
      <c r="N139" s="65" t="str">
        <f>IF(A139&lt;&gt;"",SUM($M$13:M139),"")</f>
        <v/>
      </c>
      <c r="O139" s="65" t="str">
        <f t="shared" si="9"/>
        <v/>
      </c>
      <c r="P139" s="97" t="str">
        <f t="shared" si="10"/>
        <v/>
      </c>
      <c r="Q139" s="100">
        <f t="shared" si="17"/>
        <v>0</v>
      </c>
      <c r="R139" s="101">
        <f t="shared" si="11"/>
        <v>0</v>
      </c>
      <c r="Z139" s="75"/>
      <c r="AA139" s="76"/>
      <c r="AC139" s="1"/>
      <c r="AG139" s="72"/>
      <c r="AH139" s="72"/>
      <c r="AI139" s="72"/>
      <c r="AJ139" s="72"/>
      <c r="AK139" s="72"/>
    </row>
    <row r="140" spans="1:37" ht="14.4">
      <c r="A140" s="55"/>
      <c r="B140" s="54" t="s">
        <v>25</v>
      </c>
      <c r="C140" s="56"/>
      <c r="D140" s="145"/>
      <c r="E140" s="54"/>
      <c r="F140" s="54"/>
      <c r="G140" s="132"/>
      <c r="H140" s="59" t="str">
        <f t="shared" si="12"/>
        <v/>
      </c>
      <c r="I140" s="64" t="str">
        <f t="shared" si="13"/>
        <v/>
      </c>
      <c r="J140" s="59" t="str">
        <f>IF(A140&lt;&gt;"",SUM($I$13:I140),"")</f>
        <v/>
      </c>
      <c r="K140" s="59" t="str">
        <f t="shared" si="14"/>
        <v/>
      </c>
      <c r="L140" s="65" t="str">
        <f t="shared" si="15"/>
        <v/>
      </c>
      <c r="M140" s="65" t="str">
        <f t="shared" si="16"/>
        <v/>
      </c>
      <c r="N140" s="65" t="str">
        <f>IF(A140&lt;&gt;"",SUM($M$13:M140),"")</f>
        <v/>
      </c>
      <c r="O140" s="65" t="str">
        <f t="shared" si="9"/>
        <v/>
      </c>
      <c r="P140" s="97" t="str">
        <f t="shared" si="10"/>
        <v/>
      </c>
      <c r="Q140" s="100">
        <f t="shared" si="17"/>
        <v>0</v>
      </c>
      <c r="R140" s="101">
        <f t="shared" si="11"/>
        <v>0</v>
      </c>
      <c r="Z140" s="75"/>
      <c r="AA140" s="76"/>
      <c r="AC140" s="1"/>
      <c r="AG140" s="72"/>
      <c r="AH140" s="72"/>
      <c r="AI140" s="72"/>
      <c r="AJ140" s="72"/>
      <c r="AK140" s="72"/>
    </row>
    <row r="141" spans="1:37" ht="14.4">
      <c r="A141" s="55"/>
      <c r="B141" s="54" t="s">
        <v>25</v>
      </c>
      <c r="C141" s="56"/>
      <c r="D141" s="145"/>
      <c r="E141" s="54"/>
      <c r="F141" s="54"/>
      <c r="G141" s="132"/>
      <c r="H141" s="59" t="str">
        <f t="shared" si="12"/>
        <v/>
      </c>
      <c r="I141" s="64" t="str">
        <f t="shared" si="13"/>
        <v/>
      </c>
      <c r="J141" s="59" t="str">
        <f>IF(A141&lt;&gt;"",SUM($I$13:I141),"")</f>
        <v/>
      </c>
      <c r="K141" s="59" t="str">
        <f t="shared" si="14"/>
        <v/>
      </c>
      <c r="L141" s="65" t="str">
        <f t="shared" si="15"/>
        <v/>
      </c>
      <c r="M141" s="65" t="str">
        <f t="shared" si="16"/>
        <v/>
      </c>
      <c r="N141" s="65" t="str">
        <f>IF(A141&lt;&gt;"",SUM($M$13:M141),"")</f>
        <v/>
      </c>
      <c r="O141" s="65" t="str">
        <f t="shared" ref="O141:O204" si="18">IF(A141&lt;&gt;"",N141*E141,"")</f>
        <v/>
      </c>
      <c r="P141" s="97" t="str">
        <f t="shared" ref="P141:P204" si="19">IF(ISERROR(J141*$U$2),"",J141*$U$2)</f>
        <v/>
      </c>
      <c r="Q141" s="100">
        <f t="shared" si="17"/>
        <v>0</v>
      </c>
      <c r="R141" s="101">
        <f t="shared" ref="R141:R204" si="20">IF(Q141=$U$11,IF($U$8&lt;0.1,$U$12,$U$1),IF(Q141=0,0,IF(Q141="","",A141)))</f>
        <v>0</v>
      </c>
      <c r="Z141" s="75"/>
      <c r="AA141" s="76"/>
      <c r="AC141" s="1"/>
      <c r="AG141" s="72"/>
      <c r="AH141" s="72"/>
      <c r="AI141" s="72"/>
      <c r="AJ141" s="72"/>
      <c r="AK141" s="72"/>
    </row>
    <row r="142" spans="1:37" ht="14.4">
      <c r="A142" s="55"/>
      <c r="B142" s="54" t="s">
        <v>25</v>
      </c>
      <c r="C142" s="56"/>
      <c r="D142" s="145"/>
      <c r="E142" s="54"/>
      <c r="F142" s="54"/>
      <c r="G142" s="132"/>
      <c r="H142" s="59" t="str">
        <f t="shared" ref="H142:H205" si="21">IF(A142&lt;&gt;"",IF(B142="purchase",C142*E142,IF(B142="Dividend",F142*J141,IF(B142="Redemption",-C142*E142,IF(B142="Split",0,IF(B142="Bonus",0,IF(B142="Rights",D142*C142,IF(B142="Buyback",-D142*C142,""))))))),"")</f>
        <v/>
      </c>
      <c r="I142" s="64" t="str">
        <f t="shared" ref="I142:I205" si="22">IF(A142&lt;&gt;"",IF(B142="purchase",C142,IF(B142="Dividend",0,IF(B142="Redemption",-C142,IF(B142="Split",C142,IF(B142="Bonus",C142,IF(B142="Rights",C142,IF(B142="Buyback",-C142,))))))),"")</f>
        <v/>
      </c>
      <c r="J142" s="59" t="str">
        <f>IF(A142&lt;&gt;"",SUM($I$13:I142),"")</f>
        <v/>
      </c>
      <c r="K142" s="59" t="str">
        <f t="shared" ref="K142:K205" si="23">IF(A142&lt;&gt;"",J142*$B$7,"")</f>
        <v/>
      </c>
      <c r="L142" s="65" t="str">
        <f t="shared" ref="L142:L205" si="24">IF(A142&lt;&gt;"",IF(B142="purchase",C142*E142,IF(B142="Dividend",F142*N141,IF(B142="Redemption",-C142*E142,IF(B142="Split",0,IF(B142="Bonus",0,IF(B142="Rights",D142*C142,IF(B142="Buyback",D142*C142,))))))),"")</f>
        <v/>
      </c>
      <c r="M142" s="65" t="str">
        <f t="shared" ref="M142:M205" si="25">IF(A142&lt;&gt;"",IF(B142="purchase",C142,IF(B142="Dividend",L142/E142,IF(B142="Redemption",-C142,IF(B142="Split",C142,IF(B142="Bonus",C142,IF(B142="Rights",L142/D142,IF(B142="Buyback",L142/E142,))))))),"")</f>
        <v/>
      </c>
      <c r="N142" s="65" t="str">
        <f>IF(A142&lt;&gt;"",SUM($M$13:M142),"")</f>
        <v/>
      </c>
      <c r="O142" s="65" t="str">
        <f t="shared" si="18"/>
        <v/>
      </c>
      <c r="P142" s="97" t="str">
        <f t="shared" si="19"/>
        <v/>
      </c>
      <c r="Q142" s="100">
        <f t="shared" ref="Q142:Q205" si="26">IF(A142="",IF(P141=$U$3,$U$11,IF(A142="",0,IF(OR(B142="Dividend",B142="buyback"),0,-L142))),IF(A142="",0,IF(OR(B142="Dividend",B142="buyback"),0,-L142)))</f>
        <v>0</v>
      </c>
      <c r="R142" s="101">
        <f t="shared" si="20"/>
        <v>0</v>
      </c>
      <c r="Z142" s="75"/>
      <c r="AA142" s="76"/>
      <c r="AC142" s="1"/>
      <c r="AG142" s="72"/>
      <c r="AH142" s="72"/>
      <c r="AI142" s="72"/>
      <c r="AJ142" s="72"/>
      <c r="AK142" s="72"/>
    </row>
    <row r="143" spans="1:37" ht="14.4">
      <c r="A143" s="55"/>
      <c r="B143" s="54" t="s">
        <v>25</v>
      </c>
      <c r="C143" s="56"/>
      <c r="D143" s="145"/>
      <c r="E143" s="54"/>
      <c r="F143" s="54"/>
      <c r="G143" s="132"/>
      <c r="H143" s="59" t="str">
        <f t="shared" si="21"/>
        <v/>
      </c>
      <c r="I143" s="64" t="str">
        <f t="shared" si="22"/>
        <v/>
      </c>
      <c r="J143" s="59" t="str">
        <f>IF(A143&lt;&gt;"",SUM($I$13:I143),"")</f>
        <v/>
      </c>
      <c r="K143" s="59" t="str">
        <f t="shared" si="23"/>
        <v/>
      </c>
      <c r="L143" s="65" t="str">
        <f t="shared" si="24"/>
        <v/>
      </c>
      <c r="M143" s="65" t="str">
        <f t="shared" si="25"/>
        <v/>
      </c>
      <c r="N143" s="65" t="str">
        <f>IF(A143&lt;&gt;"",SUM($M$13:M143),"")</f>
        <v/>
      </c>
      <c r="O143" s="65" t="str">
        <f t="shared" si="18"/>
        <v/>
      </c>
      <c r="P143" s="97" t="str">
        <f t="shared" si="19"/>
        <v/>
      </c>
      <c r="Q143" s="100">
        <f t="shared" si="26"/>
        <v>0</v>
      </c>
      <c r="R143" s="101">
        <f t="shared" si="20"/>
        <v>0</v>
      </c>
      <c r="Z143" s="75"/>
      <c r="AA143" s="76"/>
      <c r="AC143" s="1"/>
      <c r="AG143" s="72"/>
      <c r="AH143" s="72"/>
      <c r="AI143" s="72"/>
      <c r="AJ143" s="72"/>
      <c r="AK143" s="72"/>
    </row>
    <row r="144" spans="1:37" ht="14.4">
      <c r="A144" s="55"/>
      <c r="B144" s="54" t="s">
        <v>25</v>
      </c>
      <c r="C144" s="56"/>
      <c r="D144" s="145"/>
      <c r="E144" s="54"/>
      <c r="F144" s="54"/>
      <c r="G144" s="132"/>
      <c r="H144" s="59" t="str">
        <f t="shared" si="21"/>
        <v/>
      </c>
      <c r="I144" s="64" t="str">
        <f t="shared" si="22"/>
        <v/>
      </c>
      <c r="J144" s="59" t="str">
        <f>IF(A144&lt;&gt;"",SUM($I$13:I144),"")</f>
        <v/>
      </c>
      <c r="K144" s="59" t="str">
        <f t="shared" si="23"/>
        <v/>
      </c>
      <c r="L144" s="65" t="str">
        <f t="shared" si="24"/>
        <v/>
      </c>
      <c r="M144" s="65" t="str">
        <f t="shared" si="25"/>
        <v/>
      </c>
      <c r="N144" s="65" t="str">
        <f>IF(A144&lt;&gt;"",SUM($M$13:M144),"")</f>
        <v/>
      </c>
      <c r="O144" s="65" t="str">
        <f t="shared" si="18"/>
        <v/>
      </c>
      <c r="P144" s="97" t="str">
        <f t="shared" si="19"/>
        <v/>
      </c>
      <c r="Q144" s="100">
        <f t="shared" si="26"/>
        <v>0</v>
      </c>
      <c r="R144" s="101">
        <f t="shared" si="20"/>
        <v>0</v>
      </c>
      <c r="Z144" s="75"/>
      <c r="AA144" s="76"/>
      <c r="AC144" s="1"/>
      <c r="AG144" s="72"/>
      <c r="AH144" s="72"/>
      <c r="AI144" s="72"/>
      <c r="AJ144" s="72"/>
      <c r="AK144" s="72"/>
    </row>
    <row r="145" spans="1:37" ht="14.4">
      <c r="A145" s="55"/>
      <c r="B145" s="54" t="s">
        <v>25</v>
      </c>
      <c r="C145" s="56"/>
      <c r="D145" s="145"/>
      <c r="E145" s="54"/>
      <c r="F145" s="54"/>
      <c r="G145" s="132"/>
      <c r="H145" s="59" t="str">
        <f t="shared" si="21"/>
        <v/>
      </c>
      <c r="I145" s="64" t="str">
        <f t="shared" si="22"/>
        <v/>
      </c>
      <c r="J145" s="59" t="str">
        <f>IF(A145&lt;&gt;"",SUM($I$13:I145),"")</f>
        <v/>
      </c>
      <c r="K145" s="59" t="str">
        <f t="shared" si="23"/>
        <v/>
      </c>
      <c r="L145" s="65" t="str">
        <f t="shared" si="24"/>
        <v/>
      </c>
      <c r="M145" s="65" t="str">
        <f t="shared" si="25"/>
        <v/>
      </c>
      <c r="N145" s="65" t="str">
        <f>IF(A145&lt;&gt;"",SUM($M$13:M145),"")</f>
        <v/>
      </c>
      <c r="O145" s="65" t="str">
        <f t="shared" si="18"/>
        <v/>
      </c>
      <c r="P145" s="97" t="str">
        <f t="shared" si="19"/>
        <v/>
      </c>
      <c r="Q145" s="100">
        <f t="shared" si="26"/>
        <v>0</v>
      </c>
      <c r="R145" s="101">
        <f t="shared" si="20"/>
        <v>0</v>
      </c>
      <c r="Z145" s="75"/>
      <c r="AA145" s="76"/>
      <c r="AC145" s="1"/>
      <c r="AG145" s="72"/>
      <c r="AH145" s="72"/>
      <c r="AI145" s="72"/>
      <c r="AJ145" s="72"/>
      <c r="AK145" s="72"/>
    </row>
    <row r="146" spans="1:37" ht="14.4">
      <c r="A146" s="55"/>
      <c r="B146" s="54" t="s">
        <v>25</v>
      </c>
      <c r="C146" s="56"/>
      <c r="D146" s="145"/>
      <c r="E146" s="54"/>
      <c r="F146" s="54"/>
      <c r="G146" s="132"/>
      <c r="H146" s="59" t="str">
        <f t="shared" si="21"/>
        <v/>
      </c>
      <c r="I146" s="64" t="str">
        <f t="shared" si="22"/>
        <v/>
      </c>
      <c r="J146" s="59" t="str">
        <f>IF(A146&lt;&gt;"",SUM($I$13:I146),"")</f>
        <v/>
      </c>
      <c r="K146" s="59" t="str">
        <f t="shared" si="23"/>
        <v/>
      </c>
      <c r="L146" s="65" t="str">
        <f t="shared" si="24"/>
        <v/>
      </c>
      <c r="M146" s="65" t="str">
        <f t="shared" si="25"/>
        <v/>
      </c>
      <c r="N146" s="65" t="str">
        <f>IF(A146&lt;&gt;"",SUM($M$13:M146),"")</f>
        <v/>
      </c>
      <c r="O146" s="65" t="str">
        <f t="shared" si="18"/>
        <v/>
      </c>
      <c r="P146" s="97" t="str">
        <f t="shared" si="19"/>
        <v/>
      </c>
      <c r="Q146" s="100">
        <f t="shared" si="26"/>
        <v>0</v>
      </c>
      <c r="R146" s="101">
        <f t="shared" si="20"/>
        <v>0</v>
      </c>
      <c r="Z146" s="75"/>
      <c r="AA146" s="76"/>
      <c r="AC146" s="1"/>
      <c r="AG146" s="72"/>
      <c r="AH146" s="72"/>
      <c r="AI146" s="72"/>
      <c r="AJ146" s="72"/>
      <c r="AK146" s="72"/>
    </row>
    <row r="147" spans="1:37" ht="14.4">
      <c r="A147" s="55"/>
      <c r="B147" s="54" t="s">
        <v>25</v>
      </c>
      <c r="C147" s="56"/>
      <c r="D147" s="145"/>
      <c r="E147" s="54"/>
      <c r="F147" s="54"/>
      <c r="G147" s="132"/>
      <c r="H147" s="59" t="str">
        <f t="shared" si="21"/>
        <v/>
      </c>
      <c r="I147" s="64" t="str">
        <f t="shared" si="22"/>
        <v/>
      </c>
      <c r="J147" s="59" t="str">
        <f>IF(A147&lt;&gt;"",SUM($I$13:I147),"")</f>
        <v/>
      </c>
      <c r="K147" s="59" t="str">
        <f t="shared" si="23"/>
        <v/>
      </c>
      <c r="L147" s="65" t="str">
        <f t="shared" si="24"/>
        <v/>
      </c>
      <c r="M147" s="65" t="str">
        <f t="shared" si="25"/>
        <v/>
      </c>
      <c r="N147" s="65" t="str">
        <f>IF(A147&lt;&gt;"",SUM($M$13:M147),"")</f>
        <v/>
      </c>
      <c r="O147" s="65" t="str">
        <f t="shared" si="18"/>
        <v/>
      </c>
      <c r="P147" s="97" t="str">
        <f t="shared" si="19"/>
        <v/>
      </c>
      <c r="Q147" s="100">
        <f t="shared" si="26"/>
        <v>0</v>
      </c>
      <c r="R147" s="101">
        <f t="shared" si="20"/>
        <v>0</v>
      </c>
      <c r="Z147" s="75"/>
      <c r="AA147" s="76"/>
      <c r="AC147" s="1"/>
      <c r="AG147" s="72"/>
      <c r="AH147" s="72"/>
      <c r="AI147" s="72"/>
      <c r="AJ147" s="72"/>
      <c r="AK147" s="72"/>
    </row>
    <row r="148" spans="1:37" ht="14.4">
      <c r="A148" s="55"/>
      <c r="B148" s="54" t="s">
        <v>25</v>
      </c>
      <c r="C148" s="56"/>
      <c r="D148" s="145"/>
      <c r="E148" s="54"/>
      <c r="F148" s="54"/>
      <c r="G148" s="132"/>
      <c r="H148" s="59" t="str">
        <f t="shared" si="21"/>
        <v/>
      </c>
      <c r="I148" s="64" t="str">
        <f t="shared" si="22"/>
        <v/>
      </c>
      <c r="J148" s="59" t="str">
        <f>IF(A148&lt;&gt;"",SUM($I$13:I148),"")</f>
        <v/>
      </c>
      <c r="K148" s="59" t="str">
        <f t="shared" si="23"/>
        <v/>
      </c>
      <c r="L148" s="65" t="str">
        <f t="shared" si="24"/>
        <v/>
      </c>
      <c r="M148" s="65" t="str">
        <f t="shared" si="25"/>
        <v/>
      </c>
      <c r="N148" s="65" t="str">
        <f>IF(A148&lt;&gt;"",SUM($M$13:M148),"")</f>
        <v/>
      </c>
      <c r="O148" s="65" t="str">
        <f t="shared" si="18"/>
        <v/>
      </c>
      <c r="P148" s="97" t="str">
        <f t="shared" si="19"/>
        <v/>
      </c>
      <c r="Q148" s="100">
        <f t="shared" si="26"/>
        <v>0</v>
      </c>
      <c r="R148" s="101">
        <f t="shared" si="20"/>
        <v>0</v>
      </c>
      <c r="Z148" s="75"/>
      <c r="AA148" s="76"/>
      <c r="AC148" s="1"/>
      <c r="AG148" s="72"/>
      <c r="AH148" s="72"/>
      <c r="AI148" s="72"/>
      <c r="AJ148" s="72"/>
      <c r="AK148" s="72"/>
    </row>
    <row r="149" spans="1:37" ht="14.4">
      <c r="A149" s="55"/>
      <c r="B149" s="54" t="s">
        <v>25</v>
      </c>
      <c r="C149" s="56"/>
      <c r="D149" s="145"/>
      <c r="E149" s="54"/>
      <c r="F149" s="54"/>
      <c r="G149" s="132"/>
      <c r="H149" s="59" t="str">
        <f t="shared" si="21"/>
        <v/>
      </c>
      <c r="I149" s="64" t="str">
        <f t="shared" si="22"/>
        <v/>
      </c>
      <c r="J149" s="59" t="str">
        <f>IF(A149&lt;&gt;"",SUM($I$13:I149),"")</f>
        <v/>
      </c>
      <c r="K149" s="59" t="str">
        <f t="shared" si="23"/>
        <v/>
      </c>
      <c r="L149" s="65" t="str">
        <f t="shared" si="24"/>
        <v/>
      </c>
      <c r="M149" s="65" t="str">
        <f t="shared" si="25"/>
        <v/>
      </c>
      <c r="N149" s="65" t="str">
        <f>IF(A149&lt;&gt;"",SUM($M$13:M149),"")</f>
        <v/>
      </c>
      <c r="O149" s="65" t="str">
        <f t="shared" si="18"/>
        <v/>
      </c>
      <c r="P149" s="97" t="str">
        <f t="shared" si="19"/>
        <v/>
      </c>
      <c r="Q149" s="100">
        <f t="shared" si="26"/>
        <v>0</v>
      </c>
      <c r="R149" s="101">
        <f t="shared" si="20"/>
        <v>0</v>
      </c>
      <c r="Z149" s="75"/>
      <c r="AA149" s="76"/>
      <c r="AC149" s="1"/>
      <c r="AG149" s="72"/>
      <c r="AH149" s="72"/>
      <c r="AI149" s="72"/>
      <c r="AJ149" s="72"/>
      <c r="AK149" s="72"/>
    </row>
    <row r="150" spans="1:37" ht="14.4">
      <c r="A150" s="55"/>
      <c r="B150" s="54" t="s">
        <v>25</v>
      </c>
      <c r="C150" s="56"/>
      <c r="D150" s="145"/>
      <c r="E150" s="54"/>
      <c r="F150" s="54"/>
      <c r="G150" s="132"/>
      <c r="H150" s="59" t="str">
        <f t="shared" si="21"/>
        <v/>
      </c>
      <c r="I150" s="64" t="str">
        <f t="shared" si="22"/>
        <v/>
      </c>
      <c r="J150" s="59" t="str">
        <f>IF(A150&lt;&gt;"",SUM($I$13:I150),"")</f>
        <v/>
      </c>
      <c r="K150" s="59" t="str">
        <f t="shared" si="23"/>
        <v/>
      </c>
      <c r="L150" s="65" t="str">
        <f t="shared" si="24"/>
        <v/>
      </c>
      <c r="M150" s="65" t="str">
        <f t="shared" si="25"/>
        <v/>
      </c>
      <c r="N150" s="65" t="str">
        <f>IF(A150&lt;&gt;"",SUM($M$13:M150),"")</f>
        <v/>
      </c>
      <c r="O150" s="65" t="str">
        <f t="shared" si="18"/>
        <v/>
      </c>
      <c r="P150" s="97" t="str">
        <f t="shared" si="19"/>
        <v/>
      </c>
      <c r="Q150" s="100">
        <f t="shared" si="26"/>
        <v>0</v>
      </c>
      <c r="R150" s="101">
        <f t="shared" si="20"/>
        <v>0</v>
      </c>
      <c r="Z150" s="75"/>
      <c r="AA150" s="76"/>
      <c r="AC150" s="1"/>
      <c r="AG150" s="72"/>
      <c r="AH150" s="72"/>
      <c r="AI150" s="72"/>
      <c r="AJ150" s="72"/>
      <c r="AK150" s="72"/>
    </row>
    <row r="151" spans="1:37" ht="14.4">
      <c r="A151" s="55"/>
      <c r="B151" s="54" t="s">
        <v>25</v>
      </c>
      <c r="C151" s="56"/>
      <c r="D151" s="145"/>
      <c r="E151" s="54"/>
      <c r="F151" s="54"/>
      <c r="G151" s="132"/>
      <c r="H151" s="59" t="str">
        <f t="shared" si="21"/>
        <v/>
      </c>
      <c r="I151" s="64" t="str">
        <f t="shared" si="22"/>
        <v/>
      </c>
      <c r="J151" s="59" t="str">
        <f>IF(A151&lt;&gt;"",SUM($I$13:I151),"")</f>
        <v/>
      </c>
      <c r="K151" s="59" t="str">
        <f t="shared" si="23"/>
        <v/>
      </c>
      <c r="L151" s="65" t="str">
        <f t="shared" si="24"/>
        <v/>
      </c>
      <c r="M151" s="65" t="str">
        <f t="shared" si="25"/>
        <v/>
      </c>
      <c r="N151" s="65" t="str">
        <f>IF(A151&lt;&gt;"",SUM($M$13:M151),"")</f>
        <v/>
      </c>
      <c r="O151" s="65" t="str">
        <f t="shared" si="18"/>
        <v/>
      </c>
      <c r="P151" s="97" t="str">
        <f t="shared" si="19"/>
        <v/>
      </c>
      <c r="Q151" s="100">
        <f t="shared" si="26"/>
        <v>0</v>
      </c>
      <c r="R151" s="101">
        <f t="shared" si="20"/>
        <v>0</v>
      </c>
      <c r="Z151" s="75"/>
      <c r="AA151" s="76"/>
      <c r="AC151" s="1"/>
      <c r="AG151" s="72"/>
      <c r="AH151" s="72"/>
      <c r="AI151" s="72"/>
      <c r="AJ151" s="72"/>
      <c r="AK151" s="72"/>
    </row>
    <row r="152" spans="1:37" ht="14.4">
      <c r="A152" s="55"/>
      <c r="B152" s="54" t="s">
        <v>25</v>
      </c>
      <c r="C152" s="56"/>
      <c r="D152" s="145"/>
      <c r="E152" s="54"/>
      <c r="F152" s="54"/>
      <c r="G152" s="132"/>
      <c r="H152" s="59" t="str">
        <f t="shared" si="21"/>
        <v/>
      </c>
      <c r="I152" s="64" t="str">
        <f t="shared" si="22"/>
        <v/>
      </c>
      <c r="J152" s="59" t="str">
        <f>IF(A152&lt;&gt;"",SUM($I$13:I152),"")</f>
        <v/>
      </c>
      <c r="K152" s="59" t="str">
        <f t="shared" si="23"/>
        <v/>
      </c>
      <c r="L152" s="65" t="str">
        <f t="shared" si="24"/>
        <v/>
      </c>
      <c r="M152" s="65" t="str">
        <f t="shared" si="25"/>
        <v/>
      </c>
      <c r="N152" s="65" t="str">
        <f>IF(A152&lt;&gt;"",SUM($M$13:M152),"")</f>
        <v/>
      </c>
      <c r="O152" s="65" t="str">
        <f t="shared" si="18"/>
        <v/>
      </c>
      <c r="P152" s="97" t="str">
        <f t="shared" si="19"/>
        <v/>
      </c>
      <c r="Q152" s="100">
        <f t="shared" si="26"/>
        <v>0</v>
      </c>
      <c r="R152" s="101">
        <f t="shared" si="20"/>
        <v>0</v>
      </c>
      <c r="Z152" s="75"/>
      <c r="AA152" s="76"/>
      <c r="AC152" s="1"/>
      <c r="AG152" s="72"/>
      <c r="AH152" s="72"/>
      <c r="AI152" s="72"/>
      <c r="AJ152" s="72"/>
      <c r="AK152" s="72"/>
    </row>
    <row r="153" spans="1:37" ht="14.4">
      <c r="A153" s="55"/>
      <c r="B153" s="54" t="s">
        <v>25</v>
      </c>
      <c r="C153" s="56"/>
      <c r="D153" s="145"/>
      <c r="E153" s="54"/>
      <c r="F153" s="54"/>
      <c r="G153" s="132"/>
      <c r="H153" s="59" t="str">
        <f t="shared" si="21"/>
        <v/>
      </c>
      <c r="I153" s="64" t="str">
        <f t="shared" si="22"/>
        <v/>
      </c>
      <c r="J153" s="59" t="str">
        <f>IF(A153&lt;&gt;"",SUM($I$13:I153),"")</f>
        <v/>
      </c>
      <c r="K153" s="59" t="str">
        <f t="shared" si="23"/>
        <v/>
      </c>
      <c r="L153" s="65" t="str">
        <f t="shared" si="24"/>
        <v/>
      </c>
      <c r="M153" s="65" t="str">
        <f t="shared" si="25"/>
        <v/>
      </c>
      <c r="N153" s="65" t="str">
        <f>IF(A153&lt;&gt;"",SUM($M$13:M153),"")</f>
        <v/>
      </c>
      <c r="O153" s="65" t="str">
        <f t="shared" si="18"/>
        <v/>
      </c>
      <c r="P153" s="97" t="str">
        <f t="shared" si="19"/>
        <v/>
      </c>
      <c r="Q153" s="100">
        <f t="shared" si="26"/>
        <v>0</v>
      </c>
      <c r="R153" s="101">
        <f t="shared" si="20"/>
        <v>0</v>
      </c>
      <c r="Z153" s="75"/>
      <c r="AA153" s="76"/>
      <c r="AC153" s="1"/>
      <c r="AG153" s="72"/>
      <c r="AH153" s="72"/>
      <c r="AI153" s="72"/>
      <c r="AJ153" s="72"/>
      <c r="AK153" s="72"/>
    </row>
    <row r="154" spans="1:37" ht="14.4">
      <c r="A154" s="55"/>
      <c r="B154" s="54" t="s">
        <v>25</v>
      </c>
      <c r="C154" s="56"/>
      <c r="D154" s="145"/>
      <c r="E154" s="54"/>
      <c r="F154" s="54"/>
      <c r="G154" s="132"/>
      <c r="H154" s="59" t="str">
        <f t="shared" si="21"/>
        <v/>
      </c>
      <c r="I154" s="64" t="str">
        <f t="shared" si="22"/>
        <v/>
      </c>
      <c r="J154" s="59" t="str">
        <f>IF(A154&lt;&gt;"",SUM($I$13:I154),"")</f>
        <v/>
      </c>
      <c r="K154" s="59" t="str">
        <f t="shared" si="23"/>
        <v/>
      </c>
      <c r="L154" s="65" t="str">
        <f t="shared" si="24"/>
        <v/>
      </c>
      <c r="M154" s="65" t="str">
        <f t="shared" si="25"/>
        <v/>
      </c>
      <c r="N154" s="65" t="str">
        <f>IF(A154&lt;&gt;"",SUM($M$13:M154),"")</f>
        <v/>
      </c>
      <c r="O154" s="65" t="str">
        <f t="shared" si="18"/>
        <v/>
      </c>
      <c r="P154" s="97" t="str">
        <f t="shared" si="19"/>
        <v/>
      </c>
      <c r="Q154" s="100">
        <f t="shared" si="26"/>
        <v>0</v>
      </c>
      <c r="R154" s="101">
        <f t="shared" si="20"/>
        <v>0</v>
      </c>
      <c r="Z154" s="75"/>
      <c r="AA154" s="76"/>
      <c r="AC154" s="1"/>
      <c r="AG154" s="72"/>
      <c r="AH154" s="72"/>
      <c r="AI154" s="72"/>
      <c r="AJ154" s="72"/>
      <c r="AK154" s="72"/>
    </row>
    <row r="155" spans="1:37" ht="14.4">
      <c r="A155" s="55"/>
      <c r="B155" s="54" t="s">
        <v>25</v>
      </c>
      <c r="C155" s="56"/>
      <c r="D155" s="145"/>
      <c r="E155" s="54"/>
      <c r="F155" s="54"/>
      <c r="G155" s="132"/>
      <c r="H155" s="59" t="str">
        <f t="shared" si="21"/>
        <v/>
      </c>
      <c r="I155" s="64" t="str">
        <f t="shared" si="22"/>
        <v/>
      </c>
      <c r="J155" s="59" t="str">
        <f>IF(A155&lt;&gt;"",SUM($I$13:I155),"")</f>
        <v/>
      </c>
      <c r="K155" s="59" t="str">
        <f t="shared" si="23"/>
        <v/>
      </c>
      <c r="L155" s="65" t="str">
        <f t="shared" si="24"/>
        <v/>
      </c>
      <c r="M155" s="65" t="str">
        <f t="shared" si="25"/>
        <v/>
      </c>
      <c r="N155" s="65" t="str">
        <f>IF(A155&lt;&gt;"",SUM($M$13:M155),"")</f>
        <v/>
      </c>
      <c r="O155" s="65" t="str">
        <f t="shared" si="18"/>
        <v/>
      </c>
      <c r="P155" s="97" t="str">
        <f t="shared" si="19"/>
        <v/>
      </c>
      <c r="Q155" s="100">
        <f t="shared" si="26"/>
        <v>0</v>
      </c>
      <c r="R155" s="101">
        <f t="shared" si="20"/>
        <v>0</v>
      </c>
      <c r="Z155" s="75"/>
      <c r="AA155" s="76"/>
      <c r="AC155" s="1"/>
      <c r="AG155" s="72"/>
      <c r="AH155" s="72"/>
      <c r="AI155" s="72"/>
      <c r="AJ155" s="72"/>
      <c r="AK155" s="72"/>
    </row>
    <row r="156" spans="1:37" ht="14.4">
      <c r="A156" s="55"/>
      <c r="B156" s="54" t="s">
        <v>25</v>
      </c>
      <c r="C156" s="56"/>
      <c r="D156" s="145"/>
      <c r="E156" s="54"/>
      <c r="F156" s="54"/>
      <c r="G156" s="132"/>
      <c r="H156" s="59" t="str">
        <f t="shared" si="21"/>
        <v/>
      </c>
      <c r="I156" s="64" t="str">
        <f t="shared" si="22"/>
        <v/>
      </c>
      <c r="J156" s="59" t="str">
        <f>IF(A156&lt;&gt;"",SUM($I$13:I156),"")</f>
        <v/>
      </c>
      <c r="K156" s="59" t="str">
        <f t="shared" si="23"/>
        <v/>
      </c>
      <c r="L156" s="65" t="str">
        <f t="shared" si="24"/>
        <v/>
      </c>
      <c r="M156" s="65" t="str">
        <f t="shared" si="25"/>
        <v/>
      </c>
      <c r="N156" s="65" t="str">
        <f>IF(A156&lt;&gt;"",SUM($M$13:M156),"")</f>
        <v/>
      </c>
      <c r="O156" s="65" t="str">
        <f t="shared" si="18"/>
        <v/>
      </c>
      <c r="P156" s="97" t="str">
        <f t="shared" si="19"/>
        <v/>
      </c>
      <c r="Q156" s="100">
        <f t="shared" si="26"/>
        <v>0</v>
      </c>
      <c r="R156" s="101">
        <f t="shared" si="20"/>
        <v>0</v>
      </c>
      <c r="Z156" s="75"/>
      <c r="AA156" s="76"/>
      <c r="AC156" s="1"/>
      <c r="AG156" s="72"/>
      <c r="AH156" s="72"/>
      <c r="AI156" s="72"/>
      <c r="AJ156" s="72"/>
      <c r="AK156" s="72"/>
    </row>
    <row r="157" spans="1:37" ht="14.4">
      <c r="A157" s="55"/>
      <c r="B157" s="54" t="s">
        <v>25</v>
      </c>
      <c r="C157" s="56"/>
      <c r="D157" s="145"/>
      <c r="E157" s="54"/>
      <c r="F157" s="54"/>
      <c r="G157" s="132"/>
      <c r="H157" s="59" t="str">
        <f t="shared" si="21"/>
        <v/>
      </c>
      <c r="I157" s="64" t="str">
        <f t="shared" si="22"/>
        <v/>
      </c>
      <c r="J157" s="59" t="str">
        <f>IF(A157&lt;&gt;"",SUM($I$13:I157),"")</f>
        <v/>
      </c>
      <c r="K157" s="59" t="str">
        <f t="shared" si="23"/>
        <v/>
      </c>
      <c r="L157" s="65" t="str">
        <f t="shared" si="24"/>
        <v/>
      </c>
      <c r="M157" s="65" t="str">
        <f t="shared" si="25"/>
        <v/>
      </c>
      <c r="N157" s="65" t="str">
        <f>IF(A157&lt;&gt;"",SUM($M$13:M157),"")</f>
        <v/>
      </c>
      <c r="O157" s="65" t="str">
        <f t="shared" si="18"/>
        <v/>
      </c>
      <c r="P157" s="97" t="str">
        <f t="shared" si="19"/>
        <v/>
      </c>
      <c r="Q157" s="100">
        <f t="shared" si="26"/>
        <v>0</v>
      </c>
      <c r="R157" s="101">
        <f t="shared" si="20"/>
        <v>0</v>
      </c>
      <c r="Z157" s="75"/>
      <c r="AA157" s="76"/>
      <c r="AC157" s="1"/>
      <c r="AG157" s="72"/>
      <c r="AH157" s="72"/>
      <c r="AI157" s="72"/>
      <c r="AJ157" s="72"/>
      <c r="AK157" s="72"/>
    </row>
    <row r="158" spans="1:37" ht="14.4">
      <c r="A158" s="55"/>
      <c r="B158" s="54" t="s">
        <v>25</v>
      </c>
      <c r="C158" s="56"/>
      <c r="D158" s="145"/>
      <c r="E158" s="54"/>
      <c r="F158" s="54"/>
      <c r="G158" s="132"/>
      <c r="H158" s="59" t="str">
        <f t="shared" si="21"/>
        <v/>
      </c>
      <c r="I158" s="64" t="str">
        <f t="shared" si="22"/>
        <v/>
      </c>
      <c r="J158" s="59" t="str">
        <f>IF(A158&lt;&gt;"",SUM($I$13:I158),"")</f>
        <v/>
      </c>
      <c r="K158" s="59" t="str">
        <f t="shared" si="23"/>
        <v/>
      </c>
      <c r="L158" s="65" t="str">
        <f t="shared" si="24"/>
        <v/>
      </c>
      <c r="M158" s="65" t="str">
        <f t="shared" si="25"/>
        <v/>
      </c>
      <c r="N158" s="65" t="str">
        <f>IF(A158&lt;&gt;"",SUM($M$13:M158),"")</f>
        <v/>
      </c>
      <c r="O158" s="65" t="str">
        <f t="shared" si="18"/>
        <v/>
      </c>
      <c r="P158" s="97" t="str">
        <f t="shared" si="19"/>
        <v/>
      </c>
      <c r="Q158" s="100">
        <f t="shared" si="26"/>
        <v>0</v>
      </c>
      <c r="R158" s="101">
        <f t="shared" si="20"/>
        <v>0</v>
      </c>
      <c r="Z158" s="75"/>
      <c r="AA158" s="76"/>
      <c r="AC158" s="1"/>
      <c r="AG158" s="72"/>
      <c r="AH158" s="72"/>
      <c r="AI158" s="72"/>
      <c r="AJ158" s="72"/>
      <c r="AK158" s="72"/>
    </row>
    <row r="159" spans="1:37" ht="14.4">
      <c r="A159" s="55"/>
      <c r="B159" s="54" t="s">
        <v>25</v>
      </c>
      <c r="C159" s="56"/>
      <c r="D159" s="145"/>
      <c r="E159" s="54"/>
      <c r="F159" s="54"/>
      <c r="G159" s="132"/>
      <c r="H159" s="59" t="str">
        <f t="shared" si="21"/>
        <v/>
      </c>
      <c r="I159" s="64" t="str">
        <f t="shared" si="22"/>
        <v/>
      </c>
      <c r="J159" s="59" t="str">
        <f>IF(A159&lt;&gt;"",SUM($I$13:I159),"")</f>
        <v/>
      </c>
      <c r="K159" s="59" t="str">
        <f t="shared" si="23"/>
        <v/>
      </c>
      <c r="L159" s="65" t="str">
        <f t="shared" si="24"/>
        <v/>
      </c>
      <c r="M159" s="65" t="str">
        <f t="shared" si="25"/>
        <v/>
      </c>
      <c r="N159" s="65" t="str">
        <f>IF(A159&lt;&gt;"",SUM($M$13:M159),"")</f>
        <v/>
      </c>
      <c r="O159" s="65" t="str">
        <f t="shared" si="18"/>
        <v/>
      </c>
      <c r="P159" s="97" t="str">
        <f t="shared" si="19"/>
        <v/>
      </c>
      <c r="Q159" s="100">
        <f t="shared" si="26"/>
        <v>0</v>
      </c>
      <c r="R159" s="101">
        <f t="shared" si="20"/>
        <v>0</v>
      </c>
      <c r="Z159" s="75"/>
      <c r="AA159" s="76"/>
      <c r="AC159" s="1"/>
      <c r="AG159" s="72"/>
      <c r="AH159" s="72"/>
      <c r="AI159" s="72"/>
      <c r="AJ159" s="72"/>
      <c r="AK159" s="72"/>
    </row>
    <row r="160" spans="1:37" ht="14.4">
      <c r="A160" s="55"/>
      <c r="B160" s="54" t="s">
        <v>25</v>
      </c>
      <c r="C160" s="56"/>
      <c r="D160" s="145"/>
      <c r="E160" s="54"/>
      <c r="F160" s="54"/>
      <c r="G160" s="132"/>
      <c r="H160" s="59" t="str">
        <f t="shared" si="21"/>
        <v/>
      </c>
      <c r="I160" s="64" t="str">
        <f t="shared" si="22"/>
        <v/>
      </c>
      <c r="J160" s="59" t="str">
        <f>IF(A160&lt;&gt;"",SUM($I$13:I160),"")</f>
        <v/>
      </c>
      <c r="K160" s="59" t="str">
        <f t="shared" si="23"/>
        <v/>
      </c>
      <c r="L160" s="65" t="str">
        <f t="shared" si="24"/>
        <v/>
      </c>
      <c r="M160" s="65" t="str">
        <f t="shared" si="25"/>
        <v/>
      </c>
      <c r="N160" s="65" t="str">
        <f>IF(A160&lt;&gt;"",SUM($M$13:M160),"")</f>
        <v/>
      </c>
      <c r="O160" s="65" t="str">
        <f t="shared" si="18"/>
        <v/>
      </c>
      <c r="P160" s="97" t="str">
        <f t="shared" si="19"/>
        <v/>
      </c>
      <c r="Q160" s="100">
        <f t="shared" si="26"/>
        <v>0</v>
      </c>
      <c r="R160" s="101">
        <f t="shared" si="20"/>
        <v>0</v>
      </c>
      <c r="Z160" s="75"/>
      <c r="AA160" s="76"/>
      <c r="AC160" s="1"/>
      <c r="AG160" s="72"/>
      <c r="AH160" s="72"/>
      <c r="AI160" s="72"/>
      <c r="AJ160" s="72"/>
      <c r="AK160" s="72"/>
    </row>
    <row r="161" spans="1:37" ht="14.4">
      <c r="A161" s="55"/>
      <c r="B161" s="54" t="s">
        <v>25</v>
      </c>
      <c r="C161" s="56"/>
      <c r="D161" s="145"/>
      <c r="E161" s="54"/>
      <c r="F161" s="54"/>
      <c r="G161" s="132"/>
      <c r="H161" s="59" t="str">
        <f t="shared" si="21"/>
        <v/>
      </c>
      <c r="I161" s="64" t="str">
        <f t="shared" si="22"/>
        <v/>
      </c>
      <c r="J161" s="59" t="str">
        <f>IF(A161&lt;&gt;"",SUM($I$13:I161),"")</f>
        <v/>
      </c>
      <c r="K161" s="59" t="str">
        <f t="shared" si="23"/>
        <v/>
      </c>
      <c r="L161" s="65" t="str">
        <f t="shared" si="24"/>
        <v/>
      </c>
      <c r="M161" s="65" t="str">
        <f t="shared" si="25"/>
        <v/>
      </c>
      <c r="N161" s="65" t="str">
        <f>IF(A161&lt;&gt;"",SUM($M$13:M161),"")</f>
        <v/>
      </c>
      <c r="O161" s="65" t="str">
        <f t="shared" si="18"/>
        <v/>
      </c>
      <c r="P161" s="97" t="str">
        <f t="shared" si="19"/>
        <v/>
      </c>
      <c r="Q161" s="100">
        <f t="shared" si="26"/>
        <v>0</v>
      </c>
      <c r="R161" s="101">
        <f t="shared" si="20"/>
        <v>0</v>
      </c>
      <c r="Z161" s="75"/>
      <c r="AA161" s="76"/>
      <c r="AC161" s="1"/>
      <c r="AG161" s="72"/>
      <c r="AH161" s="72"/>
      <c r="AI161" s="72"/>
      <c r="AJ161" s="72"/>
      <c r="AK161" s="72"/>
    </row>
    <row r="162" spans="1:37" ht="14.4">
      <c r="A162" s="55"/>
      <c r="B162" s="54" t="s">
        <v>25</v>
      </c>
      <c r="C162" s="56"/>
      <c r="D162" s="145"/>
      <c r="E162" s="54"/>
      <c r="F162" s="54"/>
      <c r="G162" s="132"/>
      <c r="H162" s="59" t="str">
        <f t="shared" si="21"/>
        <v/>
      </c>
      <c r="I162" s="64" t="str">
        <f t="shared" si="22"/>
        <v/>
      </c>
      <c r="J162" s="59" t="str">
        <f>IF(A162&lt;&gt;"",SUM($I$13:I162),"")</f>
        <v/>
      </c>
      <c r="K162" s="59" t="str">
        <f t="shared" si="23"/>
        <v/>
      </c>
      <c r="L162" s="65" t="str">
        <f t="shared" si="24"/>
        <v/>
      </c>
      <c r="M162" s="65" t="str">
        <f t="shared" si="25"/>
        <v/>
      </c>
      <c r="N162" s="65" t="str">
        <f>IF(A162&lt;&gt;"",SUM($M$13:M162),"")</f>
        <v/>
      </c>
      <c r="O162" s="65" t="str">
        <f t="shared" si="18"/>
        <v/>
      </c>
      <c r="P162" s="97" t="str">
        <f t="shared" si="19"/>
        <v/>
      </c>
      <c r="Q162" s="100">
        <f t="shared" si="26"/>
        <v>0</v>
      </c>
      <c r="R162" s="101">
        <f t="shared" si="20"/>
        <v>0</v>
      </c>
      <c r="Z162" s="75"/>
      <c r="AA162" s="76"/>
      <c r="AC162" s="1"/>
      <c r="AG162" s="72"/>
      <c r="AH162" s="72"/>
      <c r="AI162" s="72"/>
      <c r="AJ162" s="72"/>
      <c r="AK162" s="72"/>
    </row>
    <row r="163" spans="1:37" ht="14.4">
      <c r="A163" s="55"/>
      <c r="B163" s="54" t="s">
        <v>25</v>
      </c>
      <c r="C163" s="56"/>
      <c r="D163" s="145"/>
      <c r="E163" s="54"/>
      <c r="F163" s="54"/>
      <c r="G163" s="132"/>
      <c r="H163" s="59" t="str">
        <f t="shared" si="21"/>
        <v/>
      </c>
      <c r="I163" s="64" t="str">
        <f t="shared" si="22"/>
        <v/>
      </c>
      <c r="J163" s="59" t="str">
        <f>IF(A163&lt;&gt;"",SUM($I$13:I163),"")</f>
        <v/>
      </c>
      <c r="K163" s="59" t="str">
        <f t="shared" si="23"/>
        <v/>
      </c>
      <c r="L163" s="65" t="str">
        <f t="shared" si="24"/>
        <v/>
      </c>
      <c r="M163" s="65" t="str">
        <f t="shared" si="25"/>
        <v/>
      </c>
      <c r="N163" s="65" t="str">
        <f>IF(A163&lt;&gt;"",SUM($M$13:M163),"")</f>
        <v/>
      </c>
      <c r="O163" s="65" t="str">
        <f t="shared" si="18"/>
        <v/>
      </c>
      <c r="P163" s="97" t="str">
        <f t="shared" si="19"/>
        <v/>
      </c>
      <c r="Q163" s="100">
        <f t="shared" si="26"/>
        <v>0</v>
      </c>
      <c r="R163" s="101">
        <f t="shared" si="20"/>
        <v>0</v>
      </c>
      <c r="Z163" s="75"/>
      <c r="AA163" s="76"/>
      <c r="AC163" s="1"/>
      <c r="AG163" s="72"/>
      <c r="AH163" s="72"/>
      <c r="AI163" s="72"/>
      <c r="AJ163" s="72"/>
      <c r="AK163" s="72"/>
    </row>
    <row r="164" spans="1:37" ht="14.4">
      <c r="A164" s="55"/>
      <c r="B164" s="54" t="s">
        <v>25</v>
      </c>
      <c r="C164" s="56"/>
      <c r="D164" s="145"/>
      <c r="E164" s="54"/>
      <c r="F164" s="54"/>
      <c r="G164" s="132"/>
      <c r="H164" s="59" t="str">
        <f t="shared" si="21"/>
        <v/>
      </c>
      <c r="I164" s="64" t="str">
        <f t="shared" si="22"/>
        <v/>
      </c>
      <c r="J164" s="59" t="str">
        <f>IF(A164&lt;&gt;"",SUM($I$13:I164),"")</f>
        <v/>
      </c>
      <c r="K164" s="59" t="str">
        <f t="shared" si="23"/>
        <v/>
      </c>
      <c r="L164" s="65" t="str">
        <f t="shared" si="24"/>
        <v/>
      </c>
      <c r="M164" s="65" t="str">
        <f t="shared" si="25"/>
        <v/>
      </c>
      <c r="N164" s="65" t="str">
        <f>IF(A164&lt;&gt;"",SUM($M$13:M164),"")</f>
        <v/>
      </c>
      <c r="O164" s="65" t="str">
        <f t="shared" si="18"/>
        <v/>
      </c>
      <c r="P164" s="97" t="str">
        <f t="shared" si="19"/>
        <v/>
      </c>
      <c r="Q164" s="100">
        <f t="shared" si="26"/>
        <v>0</v>
      </c>
      <c r="R164" s="101">
        <f t="shared" si="20"/>
        <v>0</v>
      </c>
      <c r="Z164" s="75"/>
      <c r="AA164" s="76"/>
      <c r="AC164" s="1"/>
      <c r="AG164" s="72"/>
      <c r="AH164" s="72"/>
      <c r="AI164" s="72"/>
      <c r="AJ164" s="72"/>
      <c r="AK164" s="72"/>
    </row>
    <row r="165" spans="1:37" ht="14.4">
      <c r="A165" s="55"/>
      <c r="B165" s="54" t="s">
        <v>25</v>
      </c>
      <c r="C165" s="56"/>
      <c r="D165" s="145"/>
      <c r="E165" s="54"/>
      <c r="F165" s="54"/>
      <c r="G165" s="132"/>
      <c r="H165" s="59" t="str">
        <f t="shared" si="21"/>
        <v/>
      </c>
      <c r="I165" s="64" t="str">
        <f t="shared" si="22"/>
        <v/>
      </c>
      <c r="J165" s="59" t="str">
        <f>IF(A165&lt;&gt;"",SUM($I$13:I165),"")</f>
        <v/>
      </c>
      <c r="K165" s="59" t="str">
        <f t="shared" si="23"/>
        <v/>
      </c>
      <c r="L165" s="65" t="str">
        <f t="shared" si="24"/>
        <v/>
      </c>
      <c r="M165" s="65" t="str">
        <f t="shared" si="25"/>
        <v/>
      </c>
      <c r="N165" s="65" t="str">
        <f>IF(A165&lt;&gt;"",SUM($M$13:M165),"")</f>
        <v/>
      </c>
      <c r="O165" s="65" t="str">
        <f t="shared" si="18"/>
        <v/>
      </c>
      <c r="P165" s="97" t="str">
        <f t="shared" si="19"/>
        <v/>
      </c>
      <c r="Q165" s="100">
        <f t="shared" si="26"/>
        <v>0</v>
      </c>
      <c r="R165" s="101">
        <f t="shared" si="20"/>
        <v>0</v>
      </c>
      <c r="Z165" s="75"/>
      <c r="AA165" s="76"/>
      <c r="AC165" s="1"/>
      <c r="AG165" s="72"/>
      <c r="AH165" s="72"/>
      <c r="AI165" s="72"/>
      <c r="AJ165" s="72"/>
      <c r="AK165" s="72"/>
    </row>
    <row r="166" spans="1:37" ht="14.4">
      <c r="A166" s="55"/>
      <c r="B166" s="54" t="s">
        <v>25</v>
      </c>
      <c r="C166" s="56"/>
      <c r="D166" s="145"/>
      <c r="E166" s="54"/>
      <c r="F166" s="54"/>
      <c r="G166" s="132"/>
      <c r="H166" s="59" t="str">
        <f t="shared" si="21"/>
        <v/>
      </c>
      <c r="I166" s="64" t="str">
        <f t="shared" si="22"/>
        <v/>
      </c>
      <c r="J166" s="59" t="str">
        <f>IF(A166&lt;&gt;"",SUM($I$13:I166),"")</f>
        <v/>
      </c>
      <c r="K166" s="59" t="str">
        <f t="shared" si="23"/>
        <v/>
      </c>
      <c r="L166" s="65" t="str">
        <f t="shared" si="24"/>
        <v/>
      </c>
      <c r="M166" s="65" t="str">
        <f t="shared" si="25"/>
        <v/>
      </c>
      <c r="N166" s="65" t="str">
        <f>IF(A166&lt;&gt;"",SUM($M$13:M166),"")</f>
        <v/>
      </c>
      <c r="O166" s="65" t="str">
        <f t="shared" si="18"/>
        <v/>
      </c>
      <c r="P166" s="97" t="str">
        <f t="shared" si="19"/>
        <v/>
      </c>
      <c r="Q166" s="100">
        <f t="shared" si="26"/>
        <v>0</v>
      </c>
      <c r="R166" s="101">
        <f t="shared" si="20"/>
        <v>0</v>
      </c>
      <c r="Z166" s="75"/>
      <c r="AA166" s="76"/>
      <c r="AC166" s="1"/>
      <c r="AG166" s="72"/>
      <c r="AH166" s="72"/>
      <c r="AI166" s="72"/>
      <c r="AJ166" s="72"/>
      <c r="AK166" s="72"/>
    </row>
    <row r="167" spans="1:37" ht="14.4">
      <c r="A167" s="55"/>
      <c r="B167" s="54" t="s">
        <v>25</v>
      </c>
      <c r="C167" s="56"/>
      <c r="D167" s="145"/>
      <c r="E167" s="54"/>
      <c r="F167" s="54"/>
      <c r="G167" s="132"/>
      <c r="H167" s="59" t="str">
        <f t="shared" si="21"/>
        <v/>
      </c>
      <c r="I167" s="64" t="str">
        <f t="shared" si="22"/>
        <v/>
      </c>
      <c r="J167" s="59" t="str">
        <f>IF(A167&lt;&gt;"",SUM($I$13:I167),"")</f>
        <v/>
      </c>
      <c r="K167" s="59" t="str">
        <f t="shared" si="23"/>
        <v/>
      </c>
      <c r="L167" s="65" t="str">
        <f t="shared" si="24"/>
        <v/>
      </c>
      <c r="M167" s="65" t="str">
        <f t="shared" si="25"/>
        <v/>
      </c>
      <c r="N167" s="65" t="str">
        <f>IF(A167&lt;&gt;"",SUM($M$13:M167),"")</f>
        <v/>
      </c>
      <c r="O167" s="65" t="str">
        <f t="shared" si="18"/>
        <v/>
      </c>
      <c r="P167" s="97" t="str">
        <f t="shared" si="19"/>
        <v/>
      </c>
      <c r="Q167" s="100">
        <f t="shared" si="26"/>
        <v>0</v>
      </c>
      <c r="R167" s="101">
        <f t="shared" si="20"/>
        <v>0</v>
      </c>
      <c r="Z167" s="75"/>
      <c r="AA167" s="76"/>
      <c r="AC167" s="1"/>
      <c r="AG167" s="72"/>
      <c r="AH167" s="72"/>
      <c r="AI167" s="72"/>
      <c r="AJ167" s="72"/>
      <c r="AK167" s="72"/>
    </row>
    <row r="168" spans="1:37" ht="14.4">
      <c r="A168" s="55"/>
      <c r="B168" s="54" t="s">
        <v>25</v>
      </c>
      <c r="C168" s="56"/>
      <c r="D168" s="145"/>
      <c r="E168" s="54"/>
      <c r="F168" s="54"/>
      <c r="G168" s="132"/>
      <c r="H168" s="59" t="str">
        <f t="shared" si="21"/>
        <v/>
      </c>
      <c r="I168" s="64" t="str">
        <f t="shared" si="22"/>
        <v/>
      </c>
      <c r="J168" s="59" t="str">
        <f>IF(A168&lt;&gt;"",SUM($I$13:I168),"")</f>
        <v/>
      </c>
      <c r="K168" s="59" t="str">
        <f t="shared" si="23"/>
        <v/>
      </c>
      <c r="L168" s="65" t="str">
        <f t="shared" si="24"/>
        <v/>
      </c>
      <c r="M168" s="65" t="str">
        <f t="shared" si="25"/>
        <v/>
      </c>
      <c r="N168" s="65" t="str">
        <f>IF(A168&lt;&gt;"",SUM($M$13:M168),"")</f>
        <v/>
      </c>
      <c r="O168" s="65" t="str">
        <f t="shared" si="18"/>
        <v/>
      </c>
      <c r="P168" s="97" t="str">
        <f t="shared" si="19"/>
        <v/>
      </c>
      <c r="Q168" s="100">
        <f t="shared" si="26"/>
        <v>0</v>
      </c>
      <c r="R168" s="101">
        <f t="shared" si="20"/>
        <v>0</v>
      </c>
      <c r="Z168" s="75"/>
      <c r="AA168" s="76"/>
      <c r="AC168" s="1"/>
      <c r="AG168" s="72"/>
      <c r="AH168" s="72"/>
      <c r="AI168" s="72"/>
      <c r="AJ168" s="72"/>
      <c r="AK168" s="72"/>
    </row>
    <row r="169" spans="1:37" ht="14.4">
      <c r="A169" s="55"/>
      <c r="B169" s="54" t="s">
        <v>25</v>
      </c>
      <c r="C169" s="56"/>
      <c r="D169" s="145"/>
      <c r="E169" s="54"/>
      <c r="F169" s="54"/>
      <c r="G169" s="132"/>
      <c r="H169" s="59" t="str">
        <f t="shared" si="21"/>
        <v/>
      </c>
      <c r="I169" s="64" t="str">
        <f t="shared" si="22"/>
        <v/>
      </c>
      <c r="J169" s="59" t="str">
        <f>IF(A169&lt;&gt;"",SUM($I$13:I169),"")</f>
        <v/>
      </c>
      <c r="K169" s="59" t="str">
        <f t="shared" si="23"/>
        <v/>
      </c>
      <c r="L169" s="65" t="str">
        <f t="shared" si="24"/>
        <v/>
      </c>
      <c r="M169" s="65" t="str">
        <f t="shared" si="25"/>
        <v/>
      </c>
      <c r="N169" s="65" t="str">
        <f>IF(A169&lt;&gt;"",SUM($M$13:M169),"")</f>
        <v/>
      </c>
      <c r="O169" s="65" t="str">
        <f t="shared" si="18"/>
        <v/>
      </c>
      <c r="P169" s="97" t="str">
        <f t="shared" si="19"/>
        <v/>
      </c>
      <c r="Q169" s="100">
        <f t="shared" si="26"/>
        <v>0</v>
      </c>
      <c r="R169" s="101">
        <f t="shared" si="20"/>
        <v>0</v>
      </c>
      <c r="Z169" s="75"/>
      <c r="AA169" s="76"/>
      <c r="AC169" s="1"/>
      <c r="AG169" s="72"/>
      <c r="AH169" s="72"/>
      <c r="AI169" s="72"/>
      <c r="AJ169" s="72"/>
      <c r="AK169" s="72"/>
    </row>
    <row r="170" spans="1:37" ht="14.4">
      <c r="A170" s="55"/>
      <c r="B170" s="54" t="s">
        <v>25</v>
      </c>
      <c r="C170" s="56"/>
      <c r="D170" s="145"/>
      <c r="E170" s="54"/>
      <c r="F170" s="54"/>
      <c r="G170" s="132"/>
      <c r="H170" s="59" t="str">
        <f t="shared" si="21"/>
        <v/>
      </c>
      <c r="I170" s="64" t="str">
        <f t="shared" si="22"/>
        <v/>
      </c>
      <c r="J170" s="59" t="str">
        <f>IF(A170&lt;&gt;"",SUM($I$13:I170),"")</f>
        <v/>
      </c>
      <c r="K170" s="59" t="str">
        <f t="shared" si="23"/>
        <v/>
      </c>
      <c r="L170" s="65" t="str">
        <f t="shared" si="24"/>
        <v/>
      </c>
      <c r="M170" s="65" t="str">
        <f t="shared" si="25"/>
        <v/>
      </c>
      <c r="N170" s="65" t="str">
        <f>IF(A170&lt;&gt;"",SUM($M$13:M170),"")</f>
        <v/>
      </c>
      <c r="O170" s="65" t="str">
        <f t="shared" si="18"/>
        <v/>
      </c>
      <c r="P170" s="97" t="str">
        <f t="shared" si="19"/>
        <v/>
      </c>
      <c r="Q170" s="100">
        <f t="shared" si="26"/>
        <v>0</v>
      </c>
      <c r="R170" s="101">
        <f t="shared" si="20"/>
        <v>0</v>
      </c>
      <c r="Z170" s="75"/>
      <c r="AA170" s="76"/>
      <c r="AC170" s="1"/>
      <c r="AG170" s="72"/>
      <c r="AH170" s="72"/>
      <c r="AI170" s="72"/>
      <c r="AJ170" s="72"/>
      <c r="AK170" s="72"/>
    </row>
    <row r="171" spans="1:37" ht="14.4">
      <c r="A171" s="55"/>
      <c r="B171" s="54" t="s">
        <v>25</v>
      </c>
      <c r="C171" s="56"/>
      <c r="D171" s="145"/>
      <c r="E171" s="54"/>
      <c r="F171" s="54"/>
      <c r="G171" s="132"/>
      <c r="H171" s="59" t="str">
        <f t="shared" si="21"/>
        <v/>
      </c>
      <c r="I171" s="64" t="str">
        <f t="shared" si="22"/>
        <v/>
      </c>
      <c r="J171" s="59" t="str">
        <f>IF(A171&lt;&gt;"",SUM($I$13:I171),"")</f>
        <v/>
      </c>
      <c r="K171" s="59" t="str">
        <f t="shared" si="23"/>
        <v/>
      </c>
      <c r="L171" s="65" t="str">
        <f t="shared" si="24"/>
        <v/>
      </c>
      <c r="M171" s="65" t="str">
        <f t="shared" si="25"/>
        <v/>
      </c>
      <c r="N171" s="65" t="str">
        <f>IF(A171&lt;&gt;"",SUM($M$13:M171),"")</f>
        <v/>
      </c>
      <c r="O171" s="65" t="str">
        <f t="shared" si="18"/>
        <v/>
      </c>
      <c r="P171" s="97" t="str">
        <f t="shared" si="19"/>
        <v/>
      </c>
      <c r="Q171" s="100">
        <f t="shared" si="26"/>
        <v>0</v>
      </c>
      <c r="R171" s="101">
        <f t="shared" si="20"/>
        <v>0</v>
      </c>
      <c r="Z171" s="75"/>
      <c r="AA171" s="76"/>
      <c r="AC171" s="1"/>
      <c r="AG171" s="72"/>
      <c r="AH171" s="72"/>
      <c r="AI171" s="72"/>
      <c r="AJ171" s="72"/>
      <c r="AK171" s="72"/>
    </row>
    <row r="172" spans="1:37" ht="14.4">
      <c r="A172" s="55"/>
      <c r="B172" s="54" t="s">
        <v>25</v>
      </c>
      <c r="C172" s="56"/>
      <c r="D172" s="145"/>
      <c r="E172" s="54"/>
      <c r="F172" s="54"/>
      <c r="G172" s="132"/>
      <c r="H172" s="59" t="str">
        <f t="shared" si="21"/>
        <v/>
      </c>
      <c r="I172" s="64" t="str">
        <f t="shared" si="22"/>
        <v/>
      </c>
      <c r="J172" s="59" t="str">
        <f>IF(A172&lt;&gt;"",SUM($I$13:I172),"")</f>
        <v/>
      </c>
      <c r="K172" s="59" t="str">
        <f t="shared" si="23"/>
        <v/>
      </c>
      <c r="L172" s="65" t="str">
        <f t="shared" si="24"/>
        <v/>
      </c>
      <c r="M172" s="65" t="str">
        <f t="shared" si="25"/>
        <v/>
      </c>
      <c r="N172" s="65" t="str">
        <f>IF(A172&lt;&gt;"",SUM($M$13:M172),"")</f>
        <v/>
      </c>
      <c r="O172" s="65" t="str">
        <f t="shared" si="18"/>
        <v/>
      </c>
      <c r="P172" s="97" t="str">
        <f t="shared" si="19"/>
        <v/>
      </c>
      <c r="Q172" s="100">
        <f t="shared" si="26"/>
        <v>0</v>
      </c>
      <c r="R172" s="101">
        <f t="shared" si="20"/>
        <v>0</v>
      </c>
      <c r="Z172" s="75"/>
      <c r="AA172" s="76"/>
      <c r="AC172" s="1"/>
      <c r="AG172" s="72"/>
      <c r="AH172" s="72"/>
      <c r="AI172" s="72"/>
      <c r="AJ172" s="72"/>
      <c r="AK172" s="72"/>
    </row>
    <row r="173" spans="1:37" ht="14.4">
      <c r="A173" s="55"/>
      <c r="B173" s="54" t="s">
        <v>25</v>
      </c>
      <c r="C173" s="56"/>
      <c r="D173" s="145"/>
      <c r="E173" s="54"/>
      <c r="F173" s="54"/>
      <c r="G173" s="132"/>
      <c r="H173" s="59" t="str">
        <f t="shared" si="21"/>
        <v/>
      </c>
      <c r="I173" s="64" t="str">
        <f t="shared" si="22"/>
        <v/>
      </c>
      <c r="J173" s="59" t="str">
        <f>IF(A173&lt;&gt;"",SUM($I$13:I173),"")</f>
        <v/>
      </c>
      <c r="K173" s="59" t="str">
        <f t="shared" si="23"/>
        <v/>
      </c>
      <c r="L173" s="65" t="str">
        <f t="shared" si="24"/>
        <v/>
      </c>
      <c r="M173" s="65" t="str">
        <f t="shared" si="25"/>
        <v/>
      </c>
      <c r="N173" s="65" t="str">
        <f>IF(A173&lt;&gt;"",SUM($M$13:M173),"")</f>
        <v/>
      </c>
      <c r="O173" s="65" t="str">
        <f t="shared" si="18"/>
        <v/>
      </c>
      <c r="P173" s="97" t="str">
        <f t="shared" si="19"/>
        <v/>
      </c>
      <c r="Q173" s="100">
        <f t="shared" si="26"/>
        <v>0</v>
      </c>
      <c r="R173" s="101">
        <f t="shared" si="20"/>
        <v>0</v>
      </c>
      <c r="Z173" s="75"/>
      <c r="AA173" s="76"/>
      <c r="AC173" s="1"/>
      <c r="AG173" s="72"/>
      <c r="AH173" s="72"/>
      <c r="AI173" s="72"/>
      <c r="AJ173" s="72"/>
      <c r="AK173" s="72"/>
    </row>
    <row r="174" spans="1:37" ht="14.4">
      <c r="A174" s="55"/>
      <c r="B174" s="54" t="s">
        <v>25</v>
      </c>
      <c r="C174" s="56"/>
      <c r="D174" s="145"/>
      <c r="E174" s="54"/>
      <c r="F174" s="54"/>
      <c r="G174" s="132"/>
      <c r="H174" s="59" t="str">
        <f t="shared" si="21"/>
        <v/>
      </c>
      <c r="I174" s="64" t="str">
        <f t="shared" si="22"/>
        <v/>
      </c>
      <c r="J174" s="59" t="str">
        <f>IF(A174&lt;&gt;"",SUM($I$13:I174),"")</f>
        <v/>
      </c>
      <c r="K174" s="59" t="str">
        <f t="shared" si="23"/>
        <v/>
      </c>
      <c r="L174" s="65" t="str">
        <f t="shared" si="24"/>
        <v/>
      </c>
      <c r="M174" s="65" t="str">
        <f t="shared" si="25"/>
        <v/>
      </c>
      <c r="N174" s="65" t="str">
        <f>IF(A174&lt;&gt;"",SUM($M$13:M174),"")</f>
        <v/>
      </c>
      <c r="O174" s="65" t="str">
        <f t="shared" si="18"/>
        <v/>
      </c>
      <c r="P174" s="97" t="str">
        <f t="shared" si="19"/>
        <v/>
      </c>
      <c r="Q174" s="100">
        <f t="shared" si="26"/>
        <v>0</v>
      </c>
      <c r="R174" s="101">
        <f t="shared" si="20"/>
        <v>0</v>
      </c>
      <c r="Z174" s="75"/>
      <c r="AA174" s="76"/>
      <c r="AC174" s="1"/>
      <c r="AG174" s="72"/>
      <c r="AH174" s="72"/>
      <c r="AI174" s="72"/>
      <c r="AJ174" s="72"/>
      <c r="AK174" s="72"/>
    </row>
    <row r="175" spans="1:37" ht="14.4">
      <c r="A175" s="55"/>
      <c r="B175" s="54" t="s">
        <v>25</v>
      </c>
      <c r="C175" s="56"/>
      <c r="D175" s="145"/>
      <c r="E175" s="54"/>
      <c r="F175" s="54"/>
      <c r="G175" s="132"/>
      <c r="H175" s="59" t="str">
        <f t="shared" si="21"/>
        <v/>
      </c>
      <c r="I175" s="64" t="str">
        <f t="shared" si="22"/>
        <v/>
      </c>
      <c r="J175" s="59" t="str">
        <f>IF(A175&lt;&gt;"",SUM($I$13:I175),"")</f>
        <v/>
      </c>
      <c r="K175" s="59" t="str">
        <f t="shared" si="23"/>
        <v/>
      </c>
      <c r="L175" s="65" t="str">
        <f t="shared" si="24"/>
        <v/>
      </c>
      <c r="M175" s="65" t="str">
        <f t="shared" si="25"/>
        <v/>
      </c>
      <c r="N175" s="65" t="str">
        <f>IF(A175&lt;&gt;"",SUM($M$13:M175),"")</f>
        <v/>
      </c>
      <c r="O175" s="65" t="str">
        <f t="shared" si="18"/>
        <v/>
      </c>
      <c r="P175" s="97" t="str">
        <f t="shared" si="19"/>
        <v/>
      </c>
      <c r="Q175" s="100">
        <f t="shared" si="26"/>
        <v>0</v>
      </c>
      <c r="R175" s="101">
        <f t="shared" si="20"/>
        <v>0</v>
      </c>
      <c r="Z175" s="75"/>
      <c r="AA175" s="76"/>
      <c r="AC175" s="1"/>
      <c r="AG175" s="72"/>
      <c r="AH175" s="72"/>
      <c r="AI175" s="72"/>
      <c r="AJ175" s="72"/>
      <c r="AK175" s="72"/>
    </row>
    <row r="176" spans="1:37" ht="14.4">
      <c r="A176" s="55"/>
      <c r="B176" s="54" t="s">
        <v>25</v>
      </c>
      <c r="C176" s="56"/>
      <c r="D176" s="145"/>
      <c r="E176" s="54"/>
      <c r="F176" s="54"/>
      <c r="G176" s="132"/>
      <c r="H176" s="59" t="str">
        <f t="shared" si="21"/>
        <v/>
      </c>
      <c r="I176" s="64" t="str">
        <f t="shared" si="22"/>
        <v/>
      </c>
      <c r="J176" s="59" t="str">
        <f>IF(A176&lt;&gt;"",SUM($I$13:I176),"")</f>
        <v/>
      </c>
      <c r="K176" s="59" t="str">
        <f t="shared" si="23"/>
        <v/>
      </c>
      <c r="L176" s="65" t="str">
        <f t="shared" si="24"/>
        <v/>
      </c>
      <c r="M176" s="65" t="str">
        <f t="shared" si="25"/>
        <v/>
      </c>
      <c r="N176" s="65" t="str">
        <f>IF(A176&lt;&gt;"",SUM($M$13:M176),"")</f>
        <v/>
      </c>
      <c r="O176" s="65" t="str">
        <f t="shared" si="18"/>
        <v/>
      </c>
      <c r="P176" s="97" t="str">
        <f t="shared" si="19"/>
        <v/>
      </c>
      <c r="Q176" s="100">
        <f t="shared" si="26"/>
        <v>0</v>
      </c>
      <c r="R176" s="101">
        <f t="shared" si="20"/>
        <v>0</v>
      </c>
      <c r="Z176" s="75"/>
      <c r="AA176" s="76"/>
      <c r="AC176" s="1"/>
      <c r="AG176" s="72"/>
      <c r="AH176" s="72"/>
      <c r="AI176" s="72"/>
      <c r="AJ176" s="72"/>
      <c r="AK176" s="72"/>
    </row>
    <row r="177" spans="1:37" ht="14.4">
      <c r="A177" s="55"/>
      <c r="B177" s="54" t="s">
        <v>25</v>
      </c>
      <c r="C177" s="56"/>
      <c r="D177" s="145"/>
      <c r="E177" s="54"/>
      <c r="F177" s="54"/>
      <c r="G177" s="132"/>
      <c r="H177" s="59" t="str">
        <f t="shared" si="21"/>
        <v/>
      </c>
      <c r="I177" s="64" t="str">
        <f t="shared" si="22"/>
        <v/>
      </c>
      <c r="J177" s="59" t="str">
        <f>IF(A177&lt;&gt;"",SUM($I$13:I177),"")</f>
        <v/>
      </c>
      <c r="K177" s="59" t="str">
        <f t="shared" si="23"/>
        <v/>
      </c>
      <c r="L177" s="65" t="str">
        <f t="shared" si="24"/>
        <v/>
      </c>
      <c r="M177" s="65" t="str">
        <f t="shared" si="25"/>
        <v/>
      </c>
      <c r="N177" s="65" t="str">
        <f>IF(A177&lt;&gt;"",SUM($M$13:M177),"")</f>
        <v/>
      </c>
      <c r="O177" s="65" t="str">
        <f t="shared" si="18"/>
        <v/>
      </c>
      <c r="P177" s="97" t="str">
        <f t="shared" si="19"/>
        <v/>
      </c>
      <c r="Q177" s="100">
        <f t="shared" si="26"/>
        <v>0</v>
      </c>
      <c r="R177" s="101">
        <f t="shared" si="20"/>
        <v>0</v>
      </c>
      <c r="Z177" s="75"/>
      <c r="AA177" s="76"/>
      <c r="AC177" s="1"/>
      <c r="AG177" s="72"/>
      <c r="AH177" s="72"/>
      <c r="AI177" s="72"/>
      <c r="AJ177" s="72"/>
      <c r="AK177" s="72"/>
    </row>
    <row r="178" spans="1:37" ht="14.4">
      <c r="A178" s="55"/>
      <c r="B178" s="54" t="s">
        <v>25</v>
      </c>
      <c r="C178" s="56"/>
      <c r="D178" s="145"/>
      <c r="E178" s="54"/>
      <c r="F178" s="54"/>
      <c r="G178" s="132"/>
      <c r="H178" s="59" t="str">
        <f t="shared" si="21"/>
        <v/>
      </c>
      <c r="I178" s="64" t="str">
        <f t="shared" si="22"/>
        <v/>
      </c>
      <c r="J178" s="59" t="str">
        <f>IF(A178&lt;&gt;"",SUM($I$13:I178),"")</f>
        <v/>
      </c>
      <c r="K178" s="59" t="str">
        <f t="shared" si="23"/>
        <v/>
      </c>
      <c r="L178" s="65" t="str">
        <f t="shared" si="24"/>
        <v/>
      </c>
      <c r="M178" s="65" t="str">
        <f t="shared" si="25"/>
        <v/>
      </c>
      <c r="N178" s="65" t="str">
        <f>IF(A178&lt;&gt;"",SUM($M$13:M178),"")</f>
        <v/>
      </c>
      <c r="O178" s="65" t="str">
        <f t="shared" si="18"/>
        <v/>
      </c>
      <c r="P178" s="97" t="str">
        <f t="shared" si="19"/>
        <v/>
      </c>
      <c r="Q178" s="100">
        <f t="shared" si="26"/>
        <v>0</v>
      </c>
      <c r="R178" s="101">
        <f t="shared" si="20"/>
        <v>0</v>
      </c>
      <c r="Z178" s="75"/>
      <c r="AA178" s="76"/>
      <c r="AC178" s="1"/>
      <c r="AG178" s="72"/>
      <c r="AH178" s="72"/>
      <c r="AI178" s="72"/>
      <c r="AJ178" s="72"/>
      <c r="AK178" s="72"/>
    </row>
    <row r="179" spans="1:37" ht="14.4">
      <c r="A179" s="55"/>
      <c r="B179" s="54" t="s">
        <v>25</v>
      </c>
      <c r="C179" s="56"/>
      <c r="D179" s="145"/>
      <c r="E179" s="54"/>
      <c r="F179" s="54"/>
      <c r="G179" s="132"/>
      <c r="H179" s="59" t="str">
        <f t="shared" si="21"/>
        <v/>
      </c>
      <c r="I179" s="64" t="str">
        <f t="shared" si="22"/>
        <v/>
      </c>
      <c r="J179" s="59" t="str">
        <f>IF(A179&lt;&gt;"",SUM($I$13:I179),"")</f>
        <v/>
      </c>
      <c r="K179" s="59" t="str">
        <f t="shared" si="23"/>
        <v/>
      </c>
      <c r="L179" s="65" t="str">
        <f t="shared" si="24"/>
        <v/>
      </c>
      <c r="M179" s="65" t="str">
        <f t="shared" si="25"/>
        <v/>
      </c>
      <c r="N179" s="65" t="str">
        <f>IF(A179&lt;&gt;"",SUM($M$13:M179),"")</f>
        <v/>
      </c>
      <c r="O179" s="65" t="str">
        <f t="shared" si="18"/>
        <v/>
      </c>
      <c r="P179" s="97" t="str">
        <f t="shared" si="19"/>
        <v/>
      </c>
      <c r="Q179" s="100">
        <f t="shared" si="26"/>
        <v>0</v>
      </c>
      <c r="R179" s="101">
        <f t="shared" si="20"/>
        <v>0</v>
      </c>
      <c r="Z179" s="75"/>
      <c r="AA179" s="76"/>
      <c r="AC179" s="1"/>
      <c r="AG179" s="72"/>
      <c r="AH179" s="72"/>
      <c r="AI179" s="72"/>
      <c r="AJ179" s="72"/>
      <c r="AK179" s="72"/>
    </row>
    <row r="180" spans="1:37" ht="14.4">
      <c r="A180" s="55"/>
      <c r="B180" s="54" t="s">
        <v>25</v>
      </c>
      <c r="C180" s="56"/>
      <c r="D180" s="145"/>
      <c r="E180" s="54"/>
      <c r="F180" s="54"/>
      <c r="G180" s="132"/>
      <c r="H180" s="59" t="str">
        <f t="shared" si="21"/>
        <v/>
      </c>
      <c r="I180" s="64" t="str">
        <f t="shared" si="22"/>
        <v/>
      </c>
      <c r="J180" s="59" t="str">
        <f>IF(A180&lt;&gt;"",SUM($I$13:I180),"")</f>
        <v/>
      </c>
      <c r="K180" s="59" t="str">
        <f t="shared" si="23"/>
        <v/>
      </c>
      <c r="L180" s="65" t="str">
        <f t="shared" si="24"/>
        <v/>
      </c>
      <c r="M180" s="65" t="str">
        <f t="shared" si="25"/>
        <v/>
      </c>
      <c r="N180" s="65" t="str">
        <f>IF(A180&lt;&gt;"",SUM($M$13:M180),"")</f>
        <v/>
      </c>
      <c r="O180" s="65" t="str">
        <f t="shared" si="18"/>
        <v/>
      </c>
      <c r="P180" s="97" t="str">
        <f t="shared" si="19"/>
        <v/>
      </c>
      <c r="Q180" s="100">
        <f t="shared" si="26"/>
        <v>0</v>
      </c>
      <c r="R180" s="101">
        <f t="shared" si="20"/>
        <v>0</v>
      </c>
      <c r="Z180" s="75"/>
      <c r="AA180" s="76"/>
      <c r="AC180" s="1"/>
      <c r="AG180" s="72"/>
      <c r="AH180" s="72"/>
      <c r="AI180" s="72"/>
      <c r="AJ180" s="72"/>
      <c r="AK180" s="72"/>
    </row>
    <row r="181" spans="1:37" ht="14.4">
      <c r="A181" s="55"/>
      <c r="B181" s="54" t="s">
        <v>25</v>
      </c>
      <c r="C181" s="56"/>
      <c r="D181" s="145"/>
      <c r="E181" s="54"/>
      <c r="F181" s="54"/>
      <c r="G181" s="132"/>
      <c r="H181" s="59" t="str">
        <f t="shared" si="21"/>
        <v/>
      </c>
      <c r="I181" s="64" t="str">
        <f t="shared" si="22"/>
        <v/>
      </c>
      <c r="J181" s="59" t="str">
        <f>IF(A181&lt;&gt;"",SUM($I$13:I181),"")</f>
        <v/>
      </c>
      <c r="K181" s="59" t="str">
        <f t="shared" si="23"/>
        <v/>
      </c>
      <c r="L181" s="65" t="str">
        <f t="shared" si="24"/>
        <v/>
      </c>
      <c r="M181" s="65" t="str">
        <f t="shared" si="25"/>
        <v/>
      </c>
      <c r="N181" s="65" t="str">
        <f>IF(A181&lt;&gt;"",SUM($M$13:M181),"")</f>
        <v/>
      </c>
      <c r="O181" s="65" t="str">
        <f t="shared" si="18"/>
        <v/>
      </c>
      <c r="P181" s="97" t="str">
        <f t="shared" si="19"/>
        <v/>
      </c>
      <c r="Q181" s="100">
        <f t="shared" si="26"/>
        <v>0</v>
      </c>
      <c r="R181" s="101">
        <f t="shared" si="20"/>
        <v>0</v>
      </c>
      <c r="Z181" s="75"/>
      <c r="AA181" s="76"/>
      <c r="AC181" s="1"/>
      <c r="AG181" s="72"/>
      <c r="AH181" s="72"/>
      <c r="AI181" s="72"/>
      <c r="AJ181" s="72"/>
      <c r="AK181" s="72"/>
    </row>
    <row r="182" spans="1:37" ht="14.4">
      <c r="A182" s="55"/>
      <c r="B182" s="54" t="s">
        <v>25</v>
      </c>
      <c r="C182" s="56"/>
      <c r="D182" s="145"/>
      <c r="E182" s="54"/>
      <c r="F182" s="54"/>
      <c r="G182" s="132"/>
      <c r="H182" s="59" t="str">
        <f t="shared" si="21"/>
        <v/>
      </c>
      <c r="I182" s="64" t="str">
        <f t="shared" si="22"/>
        <v/>
      </c>
      <c r="J182" s="59" t="str">
        <f>IF(A182&lt;&gt;"",SUM($I$13:I182),"")</f>
        <v/>
      </c>
      <c r="K182" s="59" t="str">
        <f t="shared" si="23"/>
        <v/>
      </c>
      <c r="L182" s="65" t="str">
        <f t="shared" si="24"/>
        <v/>
      </c>
      <c r="M182" s="65" t="str">
        <f t="shared" si="25"/>
        <v/>
      </c>
      <c r="N182" s="65" t="str">
        <f>IF(A182&lt;&gt;"",SUM($M$13:M182),"")</f>
        <v/>
      </c>
      <c r="O182" s="65" t="str">
        <f t="shared" si="18"/>
        <v/>
      </c>
      <c r="P182" s="97" t="str">
        <f t="shared" si="19"/>
        <v/>
      </c>
      <c r="Q182" s="100">
        <f t="shared" si="26"/>
        <v>0</v>
      </c>
      <c r="R182" s="101">
        <f t="shared" si="20"/>
        <v>0</v>
      </c>
      <c r="Z182" s="75"/>
      <c r="AA182" s="76"/>
      <c r="AC182" s="1"/>
      <c r="AG182" s="72"/>
      <c r="AH182" s="72"/>
      <c r="AI182" s="72"/>
      <c r="AJ182" s="72"/>
      <c r="AK182" s="72"/>
    </row>
    <row r="183" spans="1:37" ht="14.4">
      <c r="A183" s="55"/>
      <c r="B183" s="54" t="s">
        <v>25</v>
      </c>
      <c r="C183" s="56"/>
      <c r="D183" s="145"/>
      <c r="E183" s="54"/>
      <c r="F183" s="54"/>
      <c r="G183" s="132"/>
      <c r="H183" s="59" t="str">
        <f t="shared" si="21"/>
        <v/>
      </c>
      <c r="I183" s="64" t="str">
        <f t="shared" si="22"/>
        <v/>
      </c>
      <c r="J183" s="59" t="str">
        <f>IF(A183&lt;&gt;"",SUM($I$13:I183),"")</f>
        <v/>
      </c>
      <c r="K183" s="59" t="str">
        <f t="shared" si="23"/>
        <v/>
      </c>
      <c r="L183" s="65" t="str">
        <f t="shared" si="24"/>
        <v/>
      </c>
      <c r="M183" s="65" t="str">
        <f t="shared" si="25"/>
        <v/>
      </c>
      <c r="N183" s="65" t="str">
        <f>IF(A183&lt;&gt;"",SUM($M$13:M183),"")</f>
        <v/>
      </c>
      <c r="O183" s="65" t="str">
        <f t="shared" si="18"/>
        <v/>
      </c>
      <c r="P183" s="97" t="str">
        <f t="shared" si="19"/>
        <v/>
      </c>
      <c r="Q183" s="100">
        <f t="shared" si="26"/>
        <v>0</v>
      </c>
      <c r="R183" s="101">
        <f t="shared" si="20"/>
        <v>0</v>
      </c>
      <c r="Z183" s="75"/>
      <c r="AA183" s="76"/>
      <c r="AC183" s="1"/>
      <c r="AG183" s="72"/>
      <c r="AH183" s="72"/>
      <c r="AI183" s="72"/>
      <c r="AJ183" s="72"/>
      <c r="AK183" s="72"/>
    </row>
    <row r="184" spans="1:37" ht="14.4">
      <c r="A184" s="55"/>
      <c r="B184" s="54" t="s">
        <v>25</v>
      </c>
      <c r="C184" s="56"/>
      <c r="D184" s="145"/>
      <c r="E184" s="54"/>
      <c r="F184" s="54"/>
      <c r="G184" s="132"/>
      <c r="H184" s="59" t="str">
        <f t="shared" si="21"/>
        <v/>
      </c>
      <c r="I184" s="64" t="str">
        <f t="shared" si="22"/>
        <v/>
      </c>
      <c r="J184" s="59" t="str">
        <f>IF(A184&lt;&gt;"",SUM($I$13:I184),"")</f>
        <v/>
      </c>
      <c r="K184" s="59" t="str">
        <f t="shared" si="23"/>
        <v/>
      </c>
      <c r="L184" s="65" t="str">
        <f t="shared" si="24"/>
        <v/>
      </c>
      <c r="M184" s="65" t="str">
        <f t="shared" si="25"/>
        <v/>
      </c>
      <c r="N184" s="65" t="str">
        <f>IF(A184&lt;&gt;"",SUM($M$13:M184),"")</f>
        <v/>
      </c>
      <c r="O184" s="65" t="str">
        <f t="shared" si="18"/>
        <v/>
      </c>
      <c r="P184" s="97" t="str">
        <f t="shared" si="19"/>
        <v/>
      </c>
      <c r="Q184" s="100">
        <f t="shared" si="26"/>
        <v>0</v>
      </c>
      <c r="R184" s="101">
        <f t="shared" si="20"/>
        <v>0</v>
      </c>
      <c r="Z184" s="75"/>
      <c r="AA184" s="76"/>
      <c r="AC184" s="1"/>
      <c r="AG184" s="72"/>
      <c r="AH184" s="72"/>
      <c r="AI184" s="72"/>
      <c r="AJ184" s="72"/>
      <c r="AK184" s="72"/>
    </row>
    <row r="185" spans="1:37" ht="14.4">
      <c r="A185" s="55"/>
      <c r="B185" s="54" t="s">
        <v>25</v>
      </c>
      <c r="C185" s="56"/>
      <c r="D185" s="145"/>
      <c r="E185" s="54"/>
      <c r="F185" s="54"/>
      <c r="G185" s="132"/>
      <c r="H185" s="59" t="str">
        <f t="shared" si="21"/>
        <v/>
      </c>
      <c r="I185" s="64" t="str">
        <f t="shared" si="22"/>
        <v/>
      </c>
      <c r="J185" s="59" t="str">
        <f>IF(A185&lt;&gt;"",SUM($I$13:I185),"")</f>
        <v/>
      </c>
      <c r="K185" s="59" t="str">
        <f t="shared" si="23"/>
        <v/>
      </c>
      <c r="L185" s="65" t="str">
        <f t="shared" si="24"/>
        <v/>
      </c>
      <c r="M185" s="65" t="str">
        <f t="shared" si="25"/>
        <v/>
      </c>
      <c r="N185" s="65" t="str">
        <f>IF(A185&lt;&gt;"",SUM($M$13:M185),"")</f>
        <v/>
      </c>
      <c r="O185" s="65" t="str">
        <f t="shared" si="18"/>
        <v/>
      </c>
      <c r="P185" s="97" t="str">
        <f t="shared" si="19"/>
        <v/>
      </c>
      <c r="Q185" s="100">
        <f t="shared" si="26"/>
        <v>0</v>
      </c>
      <c r="R185" s="101">
        <f t="shared" si="20"/>
        <v>0</v>
      </c>
      <c r="Z185" s="75"/>
      <c r="AA185" s="76"/>
      <c r="AC185" s="1"/>
      <c r="AG185" s="72"/>
      <c r="AH185" s="72"/>
      <c r="AI185" s="72"/>
      <c r="AJ185" s="72"/>
      <c r="AK185" s="72"/>
    </row>
    <row r="186" spans="1:37" ht="14.4">
      <c r="A186" s="55"/>
      <c r="B186" s="54" t="s">
        <v>25</v>
      </c>
      <c r="C186" s="56"/>
      <c r="D186" s="145"/>
      <c r="E186" s="54"/>
      <c r="F186" s="54"/>
      <c r="G186" s="132"/>
      <c r="H186" s="59" t="str">
        <f t="shared" si="21"/>
        <v/>
      </c>
      <c r="I186" s="64" t="str">
        <f t="shared" si="22"/>
        <v/>
      </c>
      <c r="J186" s="59" t="str">
        <f>IF(A186&lt;&gt;"",SUM($I$13:I186),"")</f>
        <v/>
      </c>
      <c r="K186" s="59" t="str">
        <f t="shared" si="23"/>
        <v/>
      </c>
      <c r="L186" s="65" t="str">
        <f t="shared" si="24"/>
        <v/>
      </c>
      <c r="M186" s="65" t="str">
        <f t="shared" si="25"/>
        <v/>
      </c>
      <c r="N186" s="65" t="str">
        <f>IF(A186&lt;&gt;"",SUM($M$13:M186),"")</f>
        <v/>
      </c>
      <c r="O186" s="65" t="str">
        <f t="shared" si="18"/>
        <v/>
      </c>
      <c r="P186" s="97" t="str">
        <f t="shared" si="19"/>
        <v/>
      </c>
      <c r="Q186" s="100">
        <f t="shared" si="26"/>
        <v>0</v>
      </c>
      <c r="R186" s="101">
        <f t="shared" si="20"/>
        <v>0</v>
      </c>
      <c r="Z186" s="75"/>
      <c r="AA186" s="76"/>
      <c r="AC186" s="1"/>
      <c r="AG186" s="72"/>
      <c r="AH186" s="72"/>
      <c r="AI186" s="72"/>
      <c r="AJ186" s="72"/>
      <c r="AK186" s="72"/>
    </row>
    <row r="187" spans="1:37" ht="14.4">
      <c r="A187" s="55"/>
      <c r="B187" s="54" t="s">
        <v>25</v>
      </c>
      <c r="C187" s="56"/>
      <c r="D187" s="145"/>
      <c r="E187" s="54"/>
      <c r="F187" s="54"/>
      <c r="G187" s="132"/>
      <c r="H187" s="59" t="str">
        <f t="shared" si="21"/>
        <v/>
      </c>
      <c r="I187" s="64" t="str">
        <f t="shared" si="22"/>
        <v/>
      </c>
      <c r="J187" s="59" t="str">
        <f>IF(A187&lt;&gt;"",SUM($I$13:I187),"")</f>
        <v/>
      </c>
      <c r="K187" s="59" t="str">
        <f t="shared" si="23"/>
        <v/>
      </c>
      <c r="L187" s="65" t="str">
        <f t="shared" si="24"/>
        <v/>
      </c>
      <c r="M187" s="65" t="str">
        <f t="shared" si="25"/>
        <v/>
      </c>
      <c r="N187" s="65" t="str">
        <f>IF(A187&lt;&gt;"",SUM($M$13:M187),"")</f>
        <v/>
      </c>
      <c r="O187" s="65" t="str">
        <f t="shared" si="18"/>
        <v/>
      </c>
      <c r="P187" s="97" t="str">
        <f t="shared" si="19"/>
        <v/>
      </c>
      <c r="Q187" s="100">
        <f t="shared" si="26"/>
        <v>0</v>
      </c>
      <c r="R187" s="101">
        <f t="shared" si="20"/>
        <v>0</v>
      </c>
      <c r="Z187" s="75"/>
      <c r="AA187" s="76"/>
      <c r="AC187" s="1"/>
      <c r="AG187" s="72"/>
      <c r="AH187" s="72"/>
      <c r="AI187" s="72"/>
      <c r="AJ187" s="72"/>
      <c r="AK187" s="72"/>
    </row>
    <row r="188" spans="1:37" ht="14.4">
      <c r="A188" s="55"/>
      <c r="B188" s="54" t="s">
        <v>25</v>
      </c>
      <c r="C188" s="56"/>
      <c r="D188" s="145"/>
      <c r="E188" s="54"/>
      <c r="F188" s="54"/>
      <c r="G188" s="132"/>
      <c r="H188" s="59" t="str">
        <f t="shared" si="21"/>
        <v/>
      </c>
      <c r="I188" s="64" t="str">
        <f t="shared" si="22"/>
        <v/>
      </c>
      <c r="J188" s="59" t="str">
        <f>IF(A188&lt;&gt;"",SUM($I$13:I188),"")</f>
        <v/>
      </c>
      <c r="K188" s="59" t="str">
        <f t="shared" si="23"/>
        <v/>
      </c>
      <c r="L188" s="65" t="str">
        <f t="shared" si="24"/>
        <v/>
      </c>
      <c r="M188" s="65" t="str">
        <f t="shared" si="25"/>
        <v/>
      </c>
      <c r="N188" s="65" t="str">
        <f>IF(A188&lt;&gt;"",SUM($M$13:M188),"")</f>
        <v/>
      </c>
      <c r="O188" s="65" t="str">
        <f t="shared" si="18"/>
        <v/>
      </c>
      <c r="P188" s="97" t="str">
        <f t="shared" si="19"/>
        <v/>
      </c>
      <c r="Q188" s="100">
        <f t="shared" si="26"/>
        <v>0</v>
      </c>
      <c r="R188" s="101">
        <f t="shared" si="20"/>
        <v>0</v>
      </c>
      <c r="Z188" s="75"/>
      <c r="AA188" s="76"/>
      <c r="AC188" s="1"/>
      <c r="AG188" s="72"/>
      <c r="AH188" s="72"/>
      <c r="AI188" s="72"/>
      <c r="AJ188" s="72"/>
      <c r="AK188" s="72"/>
    </row>
    <row r="189" spans="1:37" ht="14.4">
      <c r="A189" s="55"/>
      <c r="B189" s="54" t="s">
        <v>25</v>
      </c>
      <c r="C189" s="56"/>
      <c r="D189" s="145"/>
      <c r="E189" s="54"/>
      <c r="F189" s="54"/>
      <c r="G189" s="132"/>
      <c r="H189" s="59" t="str">
        <f t="shared" si="21"/>
        <v/>
      </c>
      <c r="I189" s="64" t="str">
        <f t="shared" si="22"/>
        <v/>
      </c>
      <c r="J189" s="59" t="str">
        <f>IF(A189&lt;&gt;"",SUM($I$13:I189),"")</f>
        <v/>
      </c>
      <c r="K189" s="59" t="str">
        <f t="shared" si="23"/>
        <v/>
      </c>
      <c r="L189" s="65" t="str">
        <f t="shared" si="24"/>
        <v/>
      </c>
      <c r="M189" s="65" t="str">
        <f t="shared" si="25"/>
        <v/>
      </c>
      <c r="N189" s="65" t="str">
        <f>IF(A189&lt;&gt;"",SUM($M$13:M189),"")</f>
        <v/>
      </c>
      <c r="O189" s="65" t="str">
        <f t="shared" si="18"/>
        <v/>
      </c>
      <c r="P189" s="97" t="str">
        <f t="shared" si="19"/>
        <v/>
      </c>
      <c r="Q189" s="100">
        <f t="shared" si="26"/>
        <v>0</v>
      </c>
      <c r="R189" s="101">
        <f t="shared" si="20"/>
        <v>0</v>
      </c>
      <c r="Z189" s="75"/>
      <c r="AA189" s="76"/>
      <c r="AC189" s="1"/>
      <c r="AG189" s="72"/>
      <c r="AH189" s="72"/>
      <c r="AI189" s="72"/>
      <c r="AJ189" s="72"/>
      <c r="AK189" s="72"/>
    </row>
    <row r="190" spans="1:37" ht="14.4">
      <c r="A190" s="55"/>
      <c r="B190" s="54" t="s">
        <v>25</v>
      </c>
      <c r="C190" s="56"/>
      <c r="D190" s="145"/>
      <c r="E190" s="54"/>
      <c r="F190" s="54"/>
      <c r="G190" s="132"/>
      <c r="H190" s="59" t="str">
        <f t="shared" si="21"/>
        <v/>
      </c>
      <c r="I190" s="64" t="str">
        <f t="shared" si="22"/>
        <v/>
      </c>
      <c r="J190" s="59" t="str">
        <f>IF(A190&lt;&gt;"",SUM($I$13:I190),"")</f>
        <v/>
      </c>
      <c r="K190" s="59" t="str">
        <f t="shared" si="23"/>
        <v/>
      </c>
      <c r="L190" s="65" t="str">
        <f t="shared" si="24"/>
        <v/>
      </c>
      <c r="M190" s="65" t="str">
        <f t="shared" si="25"/>
        <v/>
      </c>
      <c r="N190" s="65" t="str">
        <f>IF(A190&lt;&gt;"",SUM($M$13:M190),"")</f>
        <v/>
      </c>
      <c r="O190" s="65" t="str">
        <f t="shared" si="18"/>
        <v/>
      </c>
      <c r="P190" s="97" t="str">
        <f t="shared" si="19"/>
        <v/>
      </c>
      <c r="Q190" s="100">
        <f t="shared" si="26"/>
        <v>0</v>
      </c>
      <c r="R190" s="101">
        <f t="shared" si="20"/>
        <v>0</v>
      </c>
      <c r="Z190" s="75"/>
      <c r="AA190" s="76"/>
      <c r="AC190" s="1"/>
      <c r="AG190" s="72"/>
      <c r="AH190" s="72"/>
      <c r="AI190" s="72"/>
      <c r="AJ190" s="72"/>
      <c r="AK190" s="72"/>
    </row>
    <row r="191" spans="1:37" ht="14.4">
      <c r="A191" s="55"/>
      <c r="B191" s="54" t="s">
        <v>25</v>
      </c>
      <c r="C191" s="56"/>
      <c r="D191" s="145"/>
      <c r="E191" s="54"/>
      <c r="F191" s="54"/>
      <c r="G191" s="132"/>
      <c r="H191" s="59" t="str">
        <f t="shared" si="21"/>
        <v/>
      </c>
      <c r="I191" s="64" t="str">
        <f t="shared" si="22"/>
        <v/>
      </c>
      <c r="J191" s="59" t="str">
        <f>IF(A191&lt;&gt;"",SUM($I$13:I191),"")</f>
        <v/>
      </c>
      <c r="K191" s="59" t="str">
        <f t="shared" si="23"/>
        <v/>
      </c>
      <c r="L191" s="65" t="str">
        <f t="shared" si="24"/>
        <v/>
      </c>
      <c r="M191" s="65" t="str">
        <f t="shared" si="25"/>
        <v/>
      </c>
      <c r="N191" s="65" t="str">
        <f>IF(A191&lt;&gt;"",SUM($M$13:M191),"")</f>
        <v/>
      </c>
      <c r="O191" s="65" t="str">
        <f t="shared" si="18"/>
        <v/>
      </c>
      <c r="P191" s="97" t="str">
        <f t="shared" si="19"/>
        <v/>
      </c>
      <c r="Q191" s="100">
        <f t="shared" si="26"/>
        <v>0</v>
      </c>
      <c r="R191" s="101">
        <f t="shared" si="20"/>
        <v>0</v>
      </c>
      <c r="Z191" s="75"/>
      <c r="AA191" s="76"/>
      <c r="AC191" s="1"/>
      <c r="AG191" s="72"/>
      <c r="AH191" s="72"/>
      <c r="AI191" s="72"/>
      <c r="AJ191" s="72"/>
      <c r="AK191" s="72"/>
    </row>
    <row r="192" spans="1:37" ht="14.4">
      <c r="A192" s="55"/>
      <c r="B192" s="54" t="s">
        <v>25</v>
      </c>
      <c r="C192" s="56"/>
      <c r="D192" s="145"/>
      <c r="E192" s="54"/>
      <c r="F192" s="54"/>
      <c r="G192" s="132"/>
      <c r="H192" s="59" t="str">
        <f t="shared" si="21"/>
        <v/>
      </c>
      <c r="I192" s="64" t="str">
        <f t="shared" si="22"/>
        <v/>
      </c>
      <c r="J192" s="59" t="str">
        <f>IF(A192&lt;&gt;"",SUM($I$13:I192),"")</f>
        <v/>
      </c>
      <c r="K192" s="59" t="str">
        <f t="shared" si="23"/>
        <v/>
      </c>
      <c r="L192" s="65" t="str">
        <f t="shared" si="24"/>
        <v/>
      </c>
      <c r="M192" s="65" t="str">
        <f t="shared" si="25"/>
        <v/>
      </c>
      <c r="N192" s="65" t="str">
        <f>IF(A192&lt;&gt;"",SUM($M$13:M192),"")</f>
        <v/>
      </c>
      <c r="O192" s="65" t="str">
        <f t="shared" si="18"/>
        <v/>
      </c>
      <c r="P192" s="97" t="str">
        <f t="shared" si="19"/>
        <v/>
      </c>
      <c r="Q192" s="100">
        <f t="shared" si="26"/>
        <v>0</v>
      </c>
      <c r="R192" s="101">
        <f t="shared" si="20"/>
        <v>0</v>
      </c>
      <c r="Z192" s="75"/>
      <c r="AA192" s="76"/>
      <c r="AC192" s="1"/>
      <c r="AG192" s="72"/>
      <c r="AH192" s="72"/>
      <c r="AI192" s="72"/>
      <c r="AJ192" s="72"/>
      <c r="AK192" s="72"/>
    </row>
    <row r="193" spans="1:37" ht="14.4">
      <c r="A193" s="55"/>
      <c r="B193" s="54" t="s">
        <v>25</v>
      </c>
      <c r="C193" s="56"/>
      <c r="D193" s="145"/>
      <c r="E193" s="54"/>
      <c r="F193" s="54"/>
      <c r="G193" s="132"/>
      <c r="H193" s="59" t="str">
        <f t="shared" si="21"/>
        <v/>
      </c>
      <c r="I193" s="64" t="str">
        <f t="shared" si="22"/>
        <v/>
      </c>
      <c r="J193" s="59" t="str">
        <f>IF(A193&lt;&gt;"",SUM($I$13:I193),"")</f>
        <v/>
      </c>
      <c r="K193" s="59" t="str">
        <f t="shared" si="23"/>
        <v/>
      </c>
      <c r="L193" s="65" t="str">
        <f t="shared" si="24"/>
        <v/>
      </c>
      <c r="M193" s="65" t="str">
        <f t="shared" si="25"/>
        <v/>
      </c>
      <c r="N193" s="65" t="str">
        <f>IF(A193&lt;&gt;"",SUM($M$13:M193),"")</f>
        <v/>
      </c>
      <c r="O193" s="65" t="str">
        <f t="shared" si="18"/>
        <v/>
      </c>
      <c r="P193" s="97" t="str">
        <f t="shared" si="19"/>
        <v/>
      </c>
      <c r="Q193" s="100">
        <f t="shared" si="26"/>
        <v>0</v>
      </c>
      <c r="R193" s="101">
        <f t="shared" si="20"/>
        <v>0</v>
      </c>
      <c r="Z193" s="75"/>
      <c r="AA193" s="76"/>
      <c r="AC193" s="1"/>
      <c r="AG193" s="72"/>
      <c r="AH193" s="72"/>
      <c r="AI193" s="72"/>
      <c r="AJ193" s="72"/>
      <c r="AK193" s="72"/>
    </row>
    <row r="194" spans="1:37" ht="14.4">
      <c r="A194" s="55"/>
      <c r="B194" s="54" t="s">
        <v>25</v>
      </c>
      <c r="C194" s="56"/>
      <c r="D194" s="145"/>
      <c r="E194" s="54"/>
      <c r="F194" s="54"/>
      <c r="G194" s="132"/>
      <c r="H194" s="59" t="str">
        <f t="shared" si="21"/>
        <v/>
      </c>
      <c r="I194" s="64" t="str">
        <f t="shared" si="22"/>
        <v/>
      </c>
      <c r="J194" s="59" t="str">
        <f>IF(A194&lt;&gt;"",SUM($I$13:I194),"")</f>
        <v/>
      </c>
      <c r="K194" s="59" t="str">
        <f t="shared" si="23"/>
        <v/>
      </c>
      <c r="L194" s="65" t="str">
        <f t="shared" si="24"/>
        <v/>
      </c>
      <c r="M194" s="65" t="str">
        <f t="shared" si="25"/>
        <v/>
      </c>
      <c r="N194" s="65" t="str">
        <f>IF(A194&lt;&gt;"",SUM($M$13:M194),"")</f>
        <v/>
      </c>
      <c r="O194" s="65" t="str">
        <f t="shared" si="18"/>
        <v/>
      </c>
      <c r="P194" s="97" t="str">
        <f t="shared" si="19"/>
        <v/>
      </c>
      <c r="Q194" s="100">
        <f t="shared" si="26"/>
        <v>0</v>
      </c>
      <c r="R194" s="101">
        <f t="shared" si="20"/>
        <v>0</v>
      </c>
      <c r="Z194" s="75"/>
      <c r="AA194" s="76"/>
      <c r="AC194" s="1"/>
      <c r="AG194" s="72"/>
      <c r="AH194" s="72"/>
      <c r="AI194" s="72"/>
      <c r="AJ194" s="72"/>
      <c r="AK194" s="72"/>
    </row>
    <row r="195" spans="1:37" ht="14.4">
      <c r="A195" s="55"/>
      <c r="B195" s="54" t="s">
        <v>25</v>
      </c>
      <c r="C195" s="56"/>
      <c r="D195" s="145"/>
      <c r="E195" s="54"/>
      <c r="F195" s="54"/>
      <c r="G195" s="132"/>
      <c r="H195" s="59" t="str">
        <f t="shared" si="21"/>
        <v/>
      </c>
      <c r="I195" s="64" t="str">
        <f t="shared" si="22"/>
        <v/>
      </c>
      <c r="J195" s="59" t="str">
        <f>IF(A195&lt;&gt;"",SUM($I$13:I195),"")</f>
        <v/>
      </c>
      <c r="K195" s="59" t="str">
        <f t="shared" si="23"/>
        <v/>
      </c>
      <c r="L195" s="65" t="str">
        <f t="shared" si="24"/>
        <v/>
      </c>
      <c r="M195" s="65" t="str">
        <f t="shared" si="25"/>
        <v/>
      </c>
      <c r="N195" s="65" t="str">
        <f>IF(A195&lt;&gt;"",SUM($M$13:M195),"")</f>
        <v/>
      </c>
      <c r="O195" s="65" t="str">
        <f t="shared" si="18"/>
        <v/>
      </c>
      <c r="P195" s="97" t="str">
        <f t="shared" si="19"/>
        <v/>
      </c>
      <c r="Q195" s="100">
        <f t="shared" si="26"/>
        <v>0</v>
      </c>
      <c r="R195" s="101">
        <f t="shared" si="20"/>
        <v>0</v>
      </c>
      <c r="Z195" s="75"/>
      <c r="AA195" s="76"/>
      <c r="AC195" s="1"/>
      <c r="AG195" s="72"/>
      <c r="AH195" s="72"/>
      <c r="AI195" s="72"/>
      <c r="AJ195" s="72"/>
      <c r="AK195" s="72"/>
    </row>
    <row r="196" spans="1:37" ht="14.4">
      <c r="A196" s="55"/>
      <c r="B196" s="54" t="s">
        <v>25</v>
      </c>
      <c r="C196" s="56"/>
      <c r="D196" s="145"/>
      <c r="E196" s="54"/>
      <c r="F196" s="54"/>
      <c r="G196" s="132"/>
      <c r="H196" s="59" t="str">
        <f t="shared" si="21"/>
        <v/>
      </c>
      <c r="I196" s="64" t="str">
        <f t="shared" si="22"/>
        <v/>
      </c>
      <c r="J196" s="59" t="str">
        <f>IF(A196&lt;&gt;"",SUM($I$13:I196),"")</f>
        <v/>
      </c>
      <c r="K196" s="59" t="str">
        <f t="shared" si="23"/>
        <v/>
      </c>
      <c r="L196" s="65" t="str">
        <f t="shared" si="24"/>
        <v/>
      </c>
      <c r="M196" s="65" t="str">
        <f t="shared" si="25"/>
        <v/>
      </c>
      <c r="N196" s="65" t="str">
        <f>IF(A196&lt;&gt;"",SUM($M$13:M196),"")</f>
        <v/>
      </c>
      <c r="O196" s="65" t="str">
        <f t="shared" si="18"/>
        <v/>
      </c>
      <c r="P196" s="97" t="str">
        <f t="shared" si="19"/>
        <v/>
      </c>
      <c r="Q196" s="100">
        <f t="shared" si="26"/>
        <v>0</v>
      </c>
      <c r="R196" s="101">
        <f t="shared" si="20"/>
        <v>0</v>
      </c>
      <c r="Z196" s="75"/>
      <c r="AA196" s="76"/>
      <c r="AC196" s="1"/>
      <c r="AG196" s="72"/>
      <c r="AH196" s="72"/>
      <c r="AI196" s="72"/>
      <c r="AJ196" s="72"/>
      <c r="AK196" s="72"/>
    </row>
    <row r="197" spans="1:37" ht="14.4">
      <c r="A197" s="55"/>
      <c r="B197" s="54" t="s">
        <v>25</v>
      </c>
      <c r="C197" s="56"/>
      <c r="D197" s="145"/>
      <c r="E197" s="54"/>
      <c r="F197" s="54"/>
      <c r="G197" s="132"/>
      <c r="H197" s="59" t="str">
        <f t="shared" si="21"/>
        <v/>
      </c>
      <c r="I197" s="64" t="str">
        <f t="shared" si="22"/>
        <v/>
      </c>
      <c r="J197" s="59" t="str">
        <f>IF(A197&lt;&gt;"",SUM($I$13:I197),"")</f>
        <v/>
      </c>
      <c r="K197" s="59" t="str">
        <f t="shared" si="23"/>
        <v/>
      </c>
      <c r="L197" s="65" t="str">
        <f t="shared" si="24"/>
        <v/>
      </c>
      <c r="M197" s="65" t="str">
        <f t="shared" si="25"/>
        <v/>
      </c>
      <c r="N197" s="65" t="str">
        <f>IF(A197&lt;&gt;"",SUM($M$13:M197),"")</f>
        <v/>
      </c>
      <c r="O197" s="65" t="str">
        <f t="shared" si="18"/>
        <v/>
      </c>
      <c r="P197" s="97" t="str">
        <f t="shared" si="19"/>
        <v/>
      </c>
      <c r="Q197" s="100">
        <f t="shared" si="26"/>
        <v>0</v>
      </c>
      <c r="R197" s="101">
        <f t="shared" si="20"/>
        <v>0</v>
      </c>
      <c r="Z197" s="75"/>
      <c r="AA197" s="76"/>
      <c r="AC197" s="1"/>
      <c r="AG197" s="72"/>
      <c r="AH197" s="72"/>
      <c r="AI197" s="72"/>
      <c r="AJ197" s="72"/>
      <c r="AK197" s="72"/>
    </row>
    <row r="198" spans="1:37" ht="14.4">
      <c r="A198" s="55"/>
      <c r="B198" s="54" t="s">
        <v>25</v>
      </c>
      <c r="C198" s="56"/>
      <c r="D198" s="145"/>
      <c r="E198" s="54"/>
      <c r="F198" s="54"/>
      <c r="G198" s="132"/>
      <c r="H198" s="59" t="str">
        <f t="shared" si="21"/>
        <v/>
      </c>
      <c r="I198" s="64" t="str">
        <f t="shared" si="22"/>
        <v/>
      </c>
      <c r="J198" s="59" t="str">
        <f>IF(A198&lt;&gt;"",SUM($I$13:I198),"")</f>
        <v/>
      </c>
      <c r="K198" s="59" t="str">
        <f t="shared" si="23"/>
        <v/>
      </c>
      <c r="L198" s="65" t="str">
        <f t="shared" si="24"/>
        <v/>
      </c>
      <c r="M198" s="65" t="str">
        <f t="shared" si="25"/>
        <v/>
      </c>
      <c r="N198" s="65" t="str">
        <f>IF(A198&lt;&gt;"",SUM($M$13:M198),"")</f>
        <v/>
      </c>
      <c r="O198" s="65" t="str">
        <f t="shared" si="18"/>
        <v/>
      </c>
      <c r="P198" s="97" t="str">
        <f t="shared" si="19"/>
        <v/>
      </c>
      <c r="Q198" s="100">
        <f t="shared" si="26"/>
        <v>0</v>
      </c>
      <c r="R198" s="101">
        <f t="shared" si="20"/>
        <v>0</v>
      </c>
      <c r="Z198" s="75"/>
      <c r="AA198" s="76"/>
      <c r="AC198" s="1"/>
      <c r="AG198" s="72"/>
      <c r="AH198" s="72"/>
      <c r="AI198" s="72"/>
      <c r="AJ198" s="72"/>
      <c r="AK198" s="72"/>
    </row>
    <row r="199" spans="1:37" ht="14.4">
      <c r="A199" s="55"/>
      <c r="B199" s="54" t="s">
        <v>25</v>
      </c>
      <c r="C199" s="56"/>
      <c r="D199" s="145"/>
      <c r="E199" s="54"/>
      <c r="F199" s="54"/>
      <c r="G199" s="132"/>
      <c r="H199" s="59" t="str">
        <f t="shared" si="21"/>
        <v/>
      </c>
      <c r="I199" s="64" t="str">
        <f t="shared" si="22"/>
        <v/>
      </c>
      <c r="J199" s="59" t="str">
        <f>IF(A199&lt;&gt;"",SUM($I$13:I199),"")</f>
        <v/>
      </c>
      <c r="K199" s="59" t="str">
        <f t="shared" si="23"/>
        <v/>
      </c>
      <c r="L199" s="65" t="str">
        <f t="shared" si="24"/>
        <v/>
      </c>
      <c r="M199" s="65" t="str">
        <f t="shared" si="25"/>
        <v/>
      </c>
      <c r="N199" s="65" t="str">
        <f>IF(A199&lt;&gt;"",SUM($M$13:M199),"")</f>
        <v/>
      </c>
      <c r="O199" s="65" t="str">
        <f t="shared" si="18"/>
        <v/>
      </c>
      <c r="P199" s="97" t="str">
        <f t="shared" si="19"/>
        <v/>
      </c>
      <c r="Q199" s="100">
        <f t="shared" si="26"/>
        <v>0</v>
      </c>
      <c r="R199" s="101">
        <f t="shared" si="20"/>
        <v>0</v>
      </c>
      <c r="Z199" s="75"/>
      <c r="AA199" s="76"/>
      <c r="AC199" s="1"/>
      <c r="AG199" s="72"/>
      <c r="AH199" s="72"/>
      <c r="AI199" s="72"/>
      <c r="AJ199" s="72"/>
      <c r="AK199" s="72"/>
    </row>
    <row r="200" spans="1:37" ht="14.4">
      <c r="A200" s="55"/>
      <c r="B200" s="54" t="s">
        <v>25</v>
      </c>
      <c r="C200" s="56"/>
      <c r="D200" s="145"/>
      <c r="E200" s="54"/>
      <c r="F200" s="54"/>
      <c r="G200" s="132"/>
      <c r="H200" s="59" t="str">
        <f t="shared" si="21"/>
        <v/>
      </c>
      <c r="I200" s="64" t="str">
        <f t="shared" si="22"/>
        <v/>
      </c>
      <c r="J200" s="59" t="str">
        <f>IF(A200&lt;&gt;"",SUM($I$13:I200),"")</f>
        <v/>
      </c>
      <c r="K200" s="59" t="str">
        <f t="shared" si="23"/>
        <v/>
      </c>
      <c r="L200" s="65" t="str">
        <f t="shared" si="24"/>
        <v/>
      </c>
      <c r="M200" s="65" t="str">
        <f t="shared" si="25"/>
        <v/>
      </c>
      <c r="N200" s="65" t="str">
        <f>IF(A200&lt;&gt;"",SUM($M$13:M200),"")</f>
        <v/>
      </c>
      <c r="O200" s="65" t="str">
        <f t="shared" si="18"/>
        <v/>
      </c>
      <c r="P200" s="97" t="str">
        <f t="shared" si="19"/>
        <v/>
      </c>
      <c r="Q200" s="100">
        <f t="shared" si="26"/>
        <v>0</v>
      </c>
      <c r="R200" s="101">
        <f t="shared" si="20"/>
        <v>0</v>
      </c>
      <c r="Z200" s="75"/>
      <c r="AA200" s="76"/>
      <c r="AC200" s="1"/>
      <c r="AG200" s="72"/>
      <c r="AH200" s="72"/>
      <c r="AI200" s="72"/>
      <c r="AJ200" s="72"/>
      <c r="AK200" s="72"/>
    </row>
    <row r="201" spans="1:37" ht="14.4">
      <c r="A201" s="55"/>
      <c r="B201" s="54" t="s">
        <v>25</v>
      </c>
      <c r="C201" s="56"/>
      <c r="D201" s="145"/>
      <c r="E201" s="54"/>
      <c r="F201" s="54"/>
      <c r="G201" s="132"/>
      <c r="H201" s="59" t="str">
        <f t="shared" si="21"/>
        <v/>
      </c>
      <c r="I201" s="64" t="str">
        <f t="shared" si="22"/>
        <v/>
      </c>
      <c r="J201" s="59" t="str">
        <f>IF(A201&lt;&gt;"",SUM($I$13:I201),"")</f>
        <v/>
      </c>
      <c r="K201" s="59" t="str">
        <f t="shared" si="23"/>
        <v/>
      </c>
      <c r="L201" s="65" t="str">
        <f t="shared" si="24"/>
        <v/>
      </c>
      <c r="M201" s="65" t="str">
        <f t="shared" si="25"/>
        <v/>
      </c>
      <c r="N201" s="65" t="str">
        <f>IF(A201&lt;&gt;"",SUM($M$13:M201),"")</f>
        <v/>
      </c>
      <c r="O201" s="65" t="str">
        <f t="shared" si="18"/>
        <v/>
      </c>
      <c r="P201" s="97" t="str">
        <f t="shared" si="19"/>
        <v/>
      </c>
      <c r="Q201" s="100">
        <f t="shared" si="26"/>
        <v>0</v>
      </c>
      <c r="R201" s="101">
        <f t="shared" si="20"/>
        <v>0</v>
      </c>
      <c r="Z201" s="75"/>
      <c r="AA201" s="76"/>
      <c r="AC201" s="1"/>
      <c r="AG201" s="72"/>
      <c r="AH201" s="72"/>
      <c r="AI201" s="72"/>
      <c r="AJ201" s="72"/>
      <c r="AK201" s="72"/>
    </row>
    <row r="202" spans="1:37" ht="14.4">
      <c r="A202" s="55"/>
      <c r="B202" s="54" t="s">
        <v>25</v>
      </c>
      <c r="C202" s="56"/>
      <c r="D202" s="145"/>
      <c r="E202" s="54"/>
      <c r="F202" s="54"/>
      <c r="G202" s="132"/>
      <c r="H202" s="59" t="str">
        <f t="shared" si="21"/>
        <v/>
      </c>
      <c r="I202" s="64" t="str">
        <f t="shared" si="22"/>
        <v/>
      </c>
      <c r="J202" s="59" t="str">
        <f>IF(A202&lt;&gt;"",SUM($I$13:I202),"")</f>
        <v/>
      </c>
      <c r="K202" s="59" t="str">
        <f t="shared" si="23"/>
        <v/>
      </c>
      <c r="L202" s="65" t="str">
        <f t="shared" si="24"/>
        <v/>
      </c>
      <c r="M202" s="65" t="str">
        <f t="shared" si="25"/>
        <v/>
      </c>
      <c r="N202" s="65" t="str">
        <f>IF(A202&lt;&gt;"",SUM($M$13:M202),"")</f>
        <v/>
      </c>
      <c r="O202" s="65" t="str">
        <f t="shared" si="18"/>
        <v/>
      </c>
      <c r="P202" s="97" t="str">
        <f t="shared" si="19"/>
        <v/>
      </c>
      <c r="Q202" s="100">
        <f t="shared" si="26"/>
        <v>0</v>
      </c>
      <c r="R202" s="101">
        <f t="shared" si="20"/>
        <v>0</v>
      </c>
      <c r="Z202" s="75"/>
      <c r="AA202" s="76"/>
      <c r="AC202" s="1"/>
      <c r="AG202" s="72"/>
      <c r="AH202" s="72"/>
      <c r="AI202" s="72"/>
      <c r="AJ202" s="72"/>
      <c r="AK202" s="72"/>
    </row>
    <row r="203" spans="1:37" ht="14.4">
      <c r="A203" s="55"/>
      <c r="B203" s="54" t="s">
        <v>25</v>
      </c>
      <c r="C203" s="56"/>
      <c r="D203" s="145"/>
      <c r="E203" s="54"/>
      <c r="F203" s="54"/>
      <c r="G203" s="132"/>
      <c r="H203" s="59" t="str">
        <f t="shared" si="21"/>
        <v/>
      </c>
      <c r="I203" s="64" t="str">
        <f t="shared" si="22"/>
        <v/>
      </c>
      <c r="J203" s="59" t="str">
        <f>IF(A203&lt;&gt;"",SUM($I$13:I203),"")</f>
        <v/>
      </c>
      <c r="K203" s="59" t="str">
        <f t="shared" si="23"/>
        <v/>
      </c>
      <c r="L203" s="65" t="str">
        <f t="shared" si="24"/>
        <v/>
      </c>
      <c r="M203" s="65" t="str">
        <f t="shared" si="25"/>
        <v/>
      </c>
      <c r="N203" s="65" t="str">
        <f>IF(A203&lt;&gt;"",SUM($M$13:M203),"")</f>
        <v/>
      </c>
      <c r="O203" s="65" t="str">
        <f t="shared" si="18"/>
        <v/>
      </c>
      <c r="P203" s="97" t="str">
        <f t="shared" si="19"/>
        <v/>
      </c>
      <c r="Q203" s="100">
        <f t="shared" si="26"/>
        <v>0</v>
      </c>
      <c r="R203" s="101">
        <f t="shared" si="20"/>
        <v>0</v>
      </c>
      <c r="Z203" s="75"/>
      <c r="AA203" s="76"/>
      <c r="AC203" s="1"/>
      <c r="AG203" s="72"/>
      <c r="AH203" s="72"/>
      <c r="AI203" s="72"/>
      <c r="AJ203" s="72"/>
      <c r="AK203" s="72"/>
    </row>
    <row r="204" spans="1:37" ht="14.4">
      <c r="A204" s="55"/>
      <c r="B204" s="54" t="s">
        <v>25</v>
      </c>
      <c r="C204" s="56"/>
      <c r="D204" s="145"/>
      <c r="E204" s="54"/>
      <c r="F204" s="54"/>
      <c r="G204" s="132"/>
      <c r="H204" s="59" t="str">
        <f t="shared" si="21"/>
        <v/>
      </c>
      <c r="I204" s="64" t="str">
        <f t="shared" si="22"/>
        <v/>
      </c>
      <c r="J204" s="59" t="str">
        <f>IF(A204&lt;&gt;"",SUM($I$13:I204),"")</f>
        <v/>
      </c>
      <c r="K204" s="59" t="str">
        <f t="shared" si="23"/>
        <v/>
      </c>
      <c r="L204" s="65" t="str">
        <f t="shared" si="24"/>
        <v/>
      </c>
      <c r="M204" s="65" t="str">
        <f t="shared" si="25"/>
        <v/>
      </c>
      <c r="N204" s="65" t="str">
        <f>IF(A204&lt;&gt;"",SUM($M$13:M204),"")</f>
        <v/>
      </c>
      <c r="O204" s="65" t="str">
        <f t="shared" si="18"/>
        <v/>
      </c>
      <c r="P204" s="97" t="str">
        <f t="shared" si="19"/>
        <v/>
      </c>
      <c r="Q204" s="100">
        <f t="shared" si="26"/>
        <v>0</v>
      </c>
      <c r="R204" s="101">
        <f t="shared" si="20"/>
        <v>0</v>
      </c>
      <c r="Z204" s="75"/>
      <c r="AA204" s="76"/>
      <c r="AC204" s="1"/>
      <c r="AG204" s="72"/>
      <c r="AH204" s="72"/>
      <c r="AI204" s="72"/>
      <c r="AJ204" s="72"/>
      <c r="AK204" s="72"/>
    </row>
    <row r="205" spans="1:37" ht="14.4">
      <c r="A205" s="55"/>
      <c r="B205" s="54" t="s">
        <v>25</v>
      </c>
      <c r="C205" s="56"/>
      <c r="D205" s="145"/>
      <c r="E205" s="54"/>
      <c r="F205" s="54"/>
      <c r="G205" s="132"/>
      <c r="H205" s="59" t="str">
        <f t="shared" si="21"/>
        <v/>
      </c>
      <c r="I205" s="64" t="str">
        <f t="shared" si="22"/>
        <v/>
      </c>
      <c r="J205" s="59" t="str">
        <f>IF(A205&lt;&gt;"",SUM($I$13:I205),"")</f>
        <v/>
      </c>
      <c r="K205" s="59" t="str">
        <f t="shared" si="23"/>
        <v/>
      </c>
      <c r="L205" s="65" t="str">
        <f t="shared" si="24"/>
        <v/>
      </c>
      <c r="M205" s="65" t="str">
        <f t="shared" si="25"/>
        <v/>
      </c>
      <c r="N205" s="65" t="str">
        <f>IF(A205&lt;&gt;"",SUM($M$13:M205),"")</f>
        <v/>
      </c>
      <c r="O205" s="65" t="str">
        <f t="shared" ref="O205:O268" si="27">IF(A205&lt;&gt;"",N205*E205,"")</f>
        <v/>
      </c>
      <c r="P205" s="97" t="str">
        <f t="shared" ref="P205:P268" si="28">IF(ISERROR(J205*$U$2),"",J205*$U$2)</f>
        <v/>
      </c>
      <c r="Q205" s="100">
        <f t="shared" si="26"/>
        <v>0</v>
      </c>
      <c r="R205" s="101">
        <f t="shared" ref="R205:R268" si="29">IF(Q205=$U$11,IF($U$8&lt;0.1,$U$12,$U$1),IF(Q205=0,0,IF(Q205="","",A205)))</f>
        <v>0</v>
      </c>
      <c r="Z205" s="75"/>
      <c r="AA205" s="76"/>
      <c r="AC205" s="1"/>
      <c r="AG205" s="72"/>
      <c r="AH205" s="72"/>
      <c r="AI205" s="72"/>
      <c r="AJ205" s="72"/>
      <c r="AK205" s="72"/>
    </row>
    <row r="206" spans="1:37" ht="14.4">
      <c r="A206" s="55"/>
      <c r="B206" s="54" t="s">
        <v>25</v>
      </c>
      <c r="C206" s="56"/>
      <c r="D206" s="145"/>
      <c r="E206" s="54"/>
      <c r="F206" s="54"/>
      <c r="G206" s="132"/>
      <c r="H206" s="59" t="str">
        <f t="shared" ref="H206:H269" si="30">IF(A206&lt;&gt;"",IF(B206="purchase",C206*E206,IF(B206="Dividend",F206*J205,IF(B206="Redemption",-C206*E206,IF(B206="Split",0,IF(B206="Bonus",0,IF(B206="Rights",D206*C206,IF(B206="Buyback",-D206*C206,""))))))),"")</f>
        <v/>
      </c>
      <c r="I206" s="64" t="str">
        <f t="shared" ref="I206:I269" si="31">IF(A206&lt;&gt;"",IF(B206="purchase",C206,IF(B206="Dividend",0,IF(B206="Redemption",-C206,IF(B206="Split",C206,IF(B206="Bonus",C206,IF(B206="Rights",C206,IF(B206="Buyback",-C206,))))))),"")</f>
        <v/>
      </c>
      <c r="J206" s="59" t="str">
        <f>IF(A206&lt;&gt;"",SUM($I$13:I206),"")</f>
        <v/>
      </c>
      <c r="K206" s="59" t="str">
        <f t="shared" ref="K206:K269" si="32">IF(A206&lt;&gt;"",J206*$B$7,"")</f>
        <v/>
      </c>
      <c r="L206" s="65" t="str">
        <f t="shared" ref="L206:L269" si="33">IF(A206&lt;&gt;"",IF(B206="purchase",C206*E206,IF(B206="Dividend",F206*N205,IF(B206="Redemption",-C206*E206,IF(B206="Split",0,IF(B206="Bonus",0,IF(B206="Rights",D206*C206,IF(B206="Buyback",D206*C206,))))))),"")</f>
        <v/>
      </c>
      <c r="M206" s="65" t="str">
        <f t="shared" ref="M206:M269" si="34">IF(A206&lt;&gt;"",IF(B206="purchase",C206,IF(B206="Dividend",L206/E206,IF(B206="Redemption",-C206,IF(B206="Split",C206,IF(B206="Bonus",C206,IF(B206="Rights",L206/D206,IF(B206="Buyback",L206/E206,))))))),"")</f>
        <v/>
      </c>
      <c r="N206" s="65" t="str">
        <f>IF(A206&lt;&gt;"",SUM($M$13:M206),"")</f>
        <v/>
      </c>
      <c r="O206" s="65" t="str">
        <f t="shared" si="27"/>
        <v/>
      </c>
      <c r="P206" s="97" t="str">
        <f t="shared" si="28"/>
        <v/>
      </c>
      <c r="Q206" s="100">
        <f t="shared" ref="Q206:Q269" si="35">IF(A206="",IF(P205=$U$3,$U$11,IF(A206="",0,IF(OR(B206="Dividend",B206="buyback"),0,-L206))),IF(A206="",0,IF(OR(B206="Dividend",B206="buyback"),0,-L206)))</f>
        <v>0</v>
      </c>
      <c r="R206" s="101">
        <f t="shared" si="29"/>
        <v>0</v>
      </c>
      <c r="Z206" s="75"/>
      <c r="AA206" s="76"/>
      <c r="AC206" s="1"/>
      <c r="AG206" s="72"/>
      <c r="AH206" s="72"/>
      <c r="AI206" s="72"/>
      <c r="AJ206" s="72"/>
      <c r="AK206" s="72"/>
    </row>
    <row r="207" spans="1:37" ht="14.4">
      <c r="A207" s="55"/>
      <c r="B207" s="54" t="s">
        <v>25</v>
      </c>
      <c r="C207" s="56"/>
      <c r="D207" s="145"/>
      <c r="E207" s="54"/>
      <c r="F207" s="54"/>
      <c r="G207" s="132"/>
      <c r="H207" s="59" t="str">
        <f t="shared" si="30"/>
        <v/>
      </c>
      <c r="I207" s="64" t="str">
        <f t="shared" si="31"/>
        <v/>
      </c>
      <c r="J207" s="59" t="str">
        <f>IF(A207&lt;&gt;"",SUM($I$13:I207),"")</f>
        <v/>
      </c>
      <c r="K207" s="59" t="str">
        <f t="shared" si="32"/>
        <v/>
      </c>
      <c r="L207" s="65" t="str">
        <f t="shared" si="33"/>
        <v/>
      </c>
      <c r="M207" s="65" t="str">
        <f t="shared" si="34"/>
        <v/>
      </c>
      <c r="N207" s="65" t="str">
        <f>IF(A207&lt;&gt;"",SUM($M$13:M207),"")</f>
        <v/>
      </c>
      <c r="O207" s="65" t="str">
        <f t="shared" si="27"/>
        <v/>
      </c>
      <c r="P207" s="97" t="str">
        <f t="shared" si="28"/>
        <v/>
      </c>
      <c r="Q207" s="100">
        <f t="shared" si="35"/>
        <v>0</v>
      </c>
      <c r="R207" s="101">
        <f t="shared" si="29"/>
        <v>0</v>
      </c>
      <c r="Z207" s="75"/>
      <c r="AA207" s="76"/>
      <c r="AC207" s="1"/>
      <c r="AG207" s="72"/>
      <c r="AH207" s="72"/>
      <c r="AI207" s="72"/>
      <c r="AJ207" s="72"/>
      <c r="AK207" s="72"/>
    </row>
    <row r="208" spans="1:37" ht="14.4">
      <c r="A208" s="55"/>
      <c r="B208" s="54" t="s">
        <v>25</v>
      </c>
      <c r="C208" s="56"/>
      <c r="D208" s="145"/>
      <c r="E208" s="54"/>
      <c r="F208" s="54"/>
      <c r="G208" s="132"/>
      <c r="H208" s="59" t="str">
        <f t="shared" si="30"/>
        <v/>
      </c>
      <c r="I208" s="64" t="str">
        <f t="shared" si="31"/>
        <v/>
      </c>
      <c r="J208" s="59" t="str">
        <f>IF(A208&lt;&gt;"",SUM($I$13:I208),"")</f>
        <v/>
      </c>
      <c r="K208" s="59" t="str">
        <f t="shared" si="32"/>
        <v/>
      </c>
      <c r="L208" s="65" t="str">
        <f t="shared" si="33"/>
        <v/>
      </c>
      <c r="M208" s="65" t="str">
        <f t="shared" si="34"/>
        <v/>
      </c>
      <c r="N208" s="65" t="str">
        <f>IF(A208&lt;&gt;"",SUM($M$13:M208),"")</f>
        <v/>
      </c>
      <c r="O208" s="65" t="str">
        <f t="shared" si="27"/>
        <v/>
      </c>
      <c r="P208" s="97" t="str">
        <f t="shared" si="28"/>
        <v/>
      </c>
      <c r="Q208" s="100">
        <f t="shared" si="35"/>
        <v>0</v>
      </c>
      <c r="R208" s="101">
        <f t="shared" si="29"/>
        <v>0</v>
      </c>
      <c r="Z208" s="75"/>
      <c r="AA208" s="76"/>
      <c r="AC208" s="1"/>
      <c r="AG208" s="72"/>
      <c r="AH208" s="72"/>
      <c r="AI208" s="72"/>
      <c r="AJ208" s="72"/>
      <c r="AK208" s="72"/>
    </row>
    <row r="209" spans="1:37" ht="14.4">
      <c r="A209" s="55"/>
      <c r="B209" s="54" t="s">
        <v>25</v>
      </c>
      <c r="C209" s="56"/>
      <c r="D209" s="145"/>
      <c r="E209" s="54"/>
      <c r="F209" s="54"/>
      <c r="G209" s="132"/>
      <c r="H209" s="59" t="str">
        <f t="shared" si="30"/>
        <v/>
      </c>
      <c r="I209" s="64" t="str">
        <f t="shared" si="31"/>
        <v/>
      </c>
      <c r="J209" s="59" t="str">
        <f>IF(A209&lt;&gt;"",SUM($I$13:I209),"")</f>
        <v/>
      </c>
      <c r="K209" s="59" t="str">
        <f t="shared" si="32"/>
        <v/>
      </c>
      <c r="L209" s="65" t="str">
        <f t="shared" si="33"/>
        <v/>
      </c>
      <c r="M209" s="65" t="str">
        <f t="shared" si="34"/>
        <v/>
      </c>
      <c r="N209" s="65" t="str">
        <f>IF(A209&lt;&gt;"",SUM($M$13:M209),"")</f>
        <v/>
      </c>
      <c r="O209" s="65" t="str">
        <f t="shared" si="27"/>
        <v/>
      </c>
      <c r="P209" s="97" t="str">
        <f t="shared" si="28"/>
        <v/>
      </c>
      <c r="Q209" s="100">
        <f t="shared" si="35"/>
        <v>0</v>
      </c>
      <c r="R209" s="101">
        <f t="shared" si="29"/>
        <v>0</v>
      </c>
      <c r="Z209" s="75"/>
      <c r="AA209" s="76"/>
      <c r="AC209" s="1"/>
      <c r="AG209" s="72"/>
      <c r="AH209" s="72"/>
      <c r="AI209" s="72"/>
      <c r="AJ209" s="72"/>
      <c r="AK209" s="72"/>
    </row>
    <row r="210" spans="1:37" ht="14.4">
      <c r="A210" s="55"/>
      <c r="B210" s="54" t="s">
        <v>25</v>
      </c>
      <c r="C210" s="56"/>
      <c r="D210" s="145"/>
      <c r="E210" s="54"/>
      <c r="F210" s="54"/>
      <c r="G210" s="132"/>
      <c r="H210" s="59" t="str">
        <f t="shared" si="30"/>
        <v/>
      </c>
      <c r="I210" s="64" t="str">
        <f t="shared" si="31"/>
        <v/>
      </c>
      <c r="J210" s="59" t="str">
        <f>IF(A210&lt;&gt;"",SUM($I$13:I210),"")</f>
        <v/>
      </c>
      <c r="K210" s="59" t="str">
        <f t="shared" si="32"/>
        <v/>
      </c>
      <c r="L210" s="65" t="str">
        <f t="shared" si="33"/>
        <v/>
      </c>
      <c r="M210" s="65" t="str">
        <f t="shared" si="34"/>
        <v/>
      </c>
      <c r="N210" s="65" t="str">
        <f>IF(A210&lt;&gt;"",SUM($M$13:M210),"")</f>
        <v/>
      </c>
      <c r="O210" s="65" t="str">
        <f t="shared" si="27"/>
        <v/>
      </c>
      <c r="P210" s="97" t="str">
        <f t="shared" si="28"/>
        <v/>
      </c>
      <c r="Q210" s="100">
        <f t="shared" si="35"/>
        <v>0</v>
      </c>
      <c r="R210" s="101">
        <f t="shared" si="29"/>
        <v>0</v>
      </c>
      <c r="Z210" s="75"/>
      <c r="AA210" s="76"/>
      <c r="AC210" s="1"/>
      <c r="AG210" s="72"/>
      <c r="AH210" s="72"/>
      <c r="AI210" s="72"/>
      <c r="AJ210" s="72"/>
      <c r="AK210" s="72"/>
    </row>
    <row r="211" spans="1:37" ht="14.4">
      <c r="A211" s="55"/>
      <c r="B211" s="54" t="s">
        <v>25</v>
      </c>
      <c r="C211" s="56"/>
      <c r="D211" s="145"/>
      <c r="E211" s="54"/>
      <c r="F211" s="54"/>
      <c r="G211" s="132"/>
      <c r="H211" s="59" t="str">
        <f t="shared" si="30"/>
        <v/>
      </c>
      <c r="I211" s="64" t="str">
        <f t="shared" si="31"/>
        <v/>
      </c>
      <c r="J211" s="59" t="str">
        <f>IF(A211&lt;&gt;"",SUM($I$13:I211),"")</f>
        <v/>
      </c>
      <c r="K211" s="59" t="str">
        <f t="shared" si="32"/>
        <v/>
      </c>
      <c r="L211" s="65" t="str">
        <f t="shared" si="33"/>
        <v/>
      </c>
      <c r="M211" s="65" t="str">
        <f t="shared" si="34"/>
        <v/>
      </c>
      <c r="N211" s="65" t="str">
        <f>IF(A211&lt;&gt;"",SUM($M$13:M211),"")</f>
        <v/>
      </c>
      <c r="O211" s="65" t="str">
        <f t="shared" si="27"/>
        <v/>
      </c>
      <c r="P211" s="97" t="str">
        <f t="shared" si="28"/>
        <v/>
      </c>
      <c r="Q211" s="100">
        <f t="shared" si="35"/>
        <v>0</v>
      </c>
      <c r="R211" s="101">
        <f t="shared" si="29"/>
        <v>0</v>
      </c>
      <c r="Z211" s="75"/>
      <c r="AA211" s="76"/>
      <c r="AC211" s="1"/>
      <c r="AG211" s="72"/>
      <c r="AH211" s="72"/>
      <c r="AI211" s="72"/>
      <c r="AJ211" s="72"/>
      <c r="AK211" s="72"/>
    </row>
    <row r="212" spans="1:37" ht="14.4">
      <c r="A212" s="55"/>
      <c r="B212" s="54" t="s">
        <v>25</v>
      </c>
      <c r="C212" s="56"/>
      <c r="D212" s="145"/>
      <c r="E212" s="54"/>
      <c r="F212" s="54"/>
      <c r="G212" s="132"/>
      <c r="H212" s="59" t="str">
        <f t="shared" si="30"/>
        <v/>
      </c>
      <c r="I212" s="64" t="str">
        <f t="shared" si="31"/>
        <v/>
      </c>
      <c r="J212" s="59" t="str">
        <f>IF(A212&lt;&gt;"",SUM($I$13:I212),"")</f>
        <v/>
      </c>
      <c r="K212" s="59" t="str">
        <f t="shared" si="32"/>
        <v/>
      </c>
      <c r="L212" s="65" t="str">
        <f t="shared" si="33"/>
        <v/>
      </c>
      <c r="M212" s="65" t="str">
        <f t="shared" si="34"/>
        <v/>
      </c>
      <c r="N212" s="65" t="str">
        <f>IF(A212&lt;&gt;"",SUM($M$13:M212),"")</f>
        <v/>
      </c>
      <c r="O212" s="65" t="str">
        <f t="shared" si="27"/>
        <v/>
      </c>
      <c r="P212" s="97" t="str">
        <f t="shared" si="28"/>
        <v/>
      </c>
      <c r="Q212" s="100">
        <f t="shared" si="35"/>
        <v>0</v>
      </c>
      <c r="R212" s="101">
        <f t="shared" si="29"/>
        <v>0</v>
      </c>
      <c r="Z212" s="75"/>
      <c r="AA212" s="76"/>
      <c r="AC212" s="1"/>
      <c r="AG212" s="72"/>
      <c r="AH212" s="72"/>
      <c r="AI212" s="72"/>
      <c r="AJ212" s="72"/>
      <c r="AK212" s="72"/>
    </row>
    <row r="213" spans="1:37" ht="14.4">
      <c r="A213" s="55"/>
      <c r="B213" s="54" t="s">
        <v>25</v>
      </c>
      <c r="C213" s="56"/>
      <c r="D213" s="145"/>
      <c r="E213" s="54"/>
      <c r="F213" s="54"/>
      <c r="G213" s="132"/>
      <c r="H213" s="59" t="str">
        <f t="shared" si="30"/>
        <v/>
      </c>
      <c r="I213" s="64" t="str">
        <f t="shared" si="31"/>
        <v/>
      </c>
      <c r="J213" s="59" t="str">
        <f>IF(A213&lt;&gt;"",SUM($I$13:I213),"")</f>
        <v/>
      </c>
      <c r="K213" s="59" t="str">
        <f t="shared" si="32"/>
        <v/>
      </c>
      <c r="L213" s="65" t="str">
        <f t="shared" si="33"/>
        <v/>
      </c>
      <c r="M213" s="65" t="str">
        <f t="shared" si="34"/>
        <v/>
      </c>
      <c r="N213" s="65" t="str">
        <f>IF(A213&lt;&gt;"",SUM($M$13:M213),"")</f>
        <v/>
      </c>
      <c r="O213" s="65" t="str">
        <f t="shared" si="27"/>
        <v/>
      </c>
      <c r="P213" s="97" t="str">
        <f t="shared" si="28"/>
        <v/>
      </c>
      <c r="Q213" s="100">
        <f t="shared" si="35"/>
        <v>0</v>
      </c>
      <c r="R213" s="101">
        <f t="shared" si="29"/>
        <v>0</v>
      </c>
      <c r="Z213" s="75"/>
      <c r="AA213" s="76"/>
      <c r="AC213" s="1"/>
      <c r="AG213" s="72"/>
      <c r="AH213" s="72"/>
      <c r="AI213" s="72"/>
      <c r="AJ213" s="72"/>
      <c r="AK213" s="72"/>
    </row>
    <row r="214" spans="1:37" ht="14.4">
      <c r="A214" s="55"/>
      <c r="B214" s="54" t="s">
        <v>25</v>
      </c>
      <c r="C214" s="56"/>
      <c r="D214" s="145"/>
      <c r="E214" s="54"/>
      <c r="F214" s="54"/>
      <c r="G214" s="132"/>
      <c r="H214" s="59" t="str">
        <f t="shared" si="30"/>
        <v/>
      </c>
      <c r="I214" s="64" t="str">
        <f t="shared" si="31"/>
        <v/>
      </c>
      <c r="J214" s="59" t="str">
        <f>IF(A214&lt;&gt;"",SUM($I$13:I214),"")</f>
        <v/>
      </c>
      <c r="K214" s="59" t="str">
        <f t="shared" si="32"/>
        <v/>
      </c>
      <c r="L214" s="65" t="str">
        <f t="shared" si="33"/>
        <v/>
      </c>
      <c r="M214" s="65" t="str">
        <f t="shared" si="34"/>
        <v/>
      </c>
      <c r="N214" s="65" t="str">
        <f>IF(A214&lt;&gt;"",SUM($M$13:M214),"")</f>
        <v/>
      </c>
      <c r="O214" s="65" t="str">
        <f t="shared" si="27"/>
        <v/>
      </c>
      <c r="P214" s="97" t="str">
        <f t="shared" si="28"/>
        <v/>
      </c>
      <c r="Q214" s="100">
        <f t="shared" si="35"/>
        <v>0</v>
      </c>
      <c r="R214" s="101">
        <f t="shared" si="29"/>
        <v>0</v>
      </c>
      <c r="Z214" s="75"/>
      <c r="AA214" s="76"/>
      <c r="AC214" s="1"/>
      <c r="AG214" s="72"/>
      <c r="AH214" s="72"/>
      <c r="AI214" s="72"/>
      <c r="AJ214" s="72"/>
      <c r="AK214" s="72"/>
    </row>
    <row r="215" spans="1:37" ht="14.4">
      <c r="A215" s="55"/>
      <c r="B215" s="54" t="s">
        <v>25</v>
      </c>
      <c r="C215" s="56"/>
      <c r="D215" s="145"/>
      <c r="E215" s="54"/>
      <c r="F215" s="54"/>
      <c r="G215" s="132"/>
      <c r="H215" s="59" t="str">
        <f t="shared" si="30"/>
        <v/>
      </c>
      <c r="I215" s="64" t="str">
        <f t="shared" si="31"/>
        <v/>
      </c>
      <c r="J215" s="59" t="str">
        <f>IF(A215&lt;&gt;"",SUM($I$13:I215),"")</f>
        <v/>
      </c>
      <c r="K215" s="59" t="str">
        <f t="shared" si="32"/>
        <v/>
      </c>
      <c r="L215" s="65" t="str">
        <f t="shared" si="33"/>
        <v/>
      </c>
      <c r="M215" s="65" t="str">
        <f t="shared" si="34"/>
        <v/>
      </c>
      <c r="N215" s="65" t="str">
        <f>IF(A215&lt;&gt;"",SUM($M$13:M215),"")</f>
        <v/>
      </c>
      <c r="O215" s="65" t="str">
        <f t="shared" si="27"/>
        <v/>
      </c>
      <c r="P215" s="97" t="str">
        <f t="shared" si="28"/>
        <v/>
      </c>
      <c r="Q215" s="100">
        <f t="shared" si="35"/>
        <v>0</v>
      </c>
      <c r="R215" s="101">
        <f t="shared" si="29"/>
        <v>0</v>
      </c>
      <c r="Z215" s="75"/>
      <c r="AA215" s="76"/>
      <c r="AC215" s="1"/>
      <c r="AG215" s="72"/>
      <c r="AH215" s="72"/>
      <c r="AI215" s="72"/>
      <c r="AJ215" s="72"/>
      <c r="AK215" s="72"/>
    </row>
    <row r="216" spans="1:37" ht="14.4">
      <c r="A216" s="55"/>
      <c r="B216" s="54" t="s">
        <v>25</v>
      </c>
      <c r="C216" s="56"/>
      <c r="D216" s="145"/>
      <c r="E216" s="54"/>
      <c r="F216" s="54"/>
      <c r="G216" s="132"/>
      <c r="H216" s="59" t="str">
        <f t="shared" si="30"/>
        <v/>
      </c>
      <c r="I216" s="64" t="str">
        <f t="shared" si="31"/>
        <v/>
      </c>
      <c r="J216" s="59" t="str">
        <f>IF(A216&lt;&gt;"",SUM($I$13:I216),"")</f>
        <v/>
      </c>
      <c r="K216" s="59" t="str">
        <f t="shared" si="32"/>
        <v/>
      </c>
      <c r="L216" s="65" t="str">
        <f t="shared" si="33"/>
        <v/>
      </c>
      <c r="M216" s="65" t="str">
        <f t="shared" si="34"/>
        <v/>
      </c>
      <c r="N216" s="65" t="str">
        <f>IF(A216&lt;&gt;"",SUM($M$13:M216),"")</f>
        <v/>
      </c>
      <c r="O216" s="65" t="str">
        <f t="shared" si="27"/>
        <v/>
      </c>
      <c r="P216" s="97" t="str">
        <f t="shared" si="28"/>
        <v/>
      </c>
      <c r="Q216" s="100">
        <f t="shared" si="35"/>
        <v>0</v>
      </c>
      <c r="R216" s="101">
        <f t="shared" si="29"/>
        <v>0</v>
      </c>
      <c r="Z216" s="75"/>
      <c r="AA216" s="76"/>
      <c r="AC216" s="1"/>
      <c r="AG216" s="72"/>
      <c r="AH216" s="72"/>
      <c r="AI216" s="72"/>
      <c r="AJ216" s="72"/>
      <c r="AK216" s="72"/>
    </row>
    <row r="217" spans="1:37" ht="14.4">
      <c r="A217" s="55"/>
      <c r="B217" s="54" t="s">
        <v>25</v>
      </c>
      <c r="C217" s="56"/>
      <c r="D217" s="145"/>
      <c r="E217" s="54"/>
      <c r="F217" s="54"/>
      <c r="G217" s="132"/>
      <c r="H217" s="59" t="str">
        <f t="shared" si="30"/>
        <v/>
      </c>
      <c r="I217" s="64" t="str">
        <f t="shared" si="31"/>
        <v/>
      </c>
      <c r="J217" s="59" t="str">
        <f>IF(A217&lt;&gt;"",SUM($I$13:I217),"")</f>
        <v/>
      </c>
      <c r="K217" s="59" t="str">
        <f t="shared" si="32"/>
        <v/>
      </c>
      <c r="L217" s="65" t="str">
        <f t="shared" si="33"/>
        <v/>
      </c>
      <c r="M217" s="65" t="str">
        <f t="shared" si="34"/>
        <v/>
      </c>
      <c r="N217" s="65" t="str">
        <f>IF(A217&lt;&gt;"",SUM($M$13:M217),"")</f>
        <v/>
      </c>
      <c r="O217" s="65" t="str">
        <f t="shared" si="27"/>
        <v/>
      </c>
      <c r="P217" s="97" t="str">
        <f t="shared" si="28"/>
        <v/>
      </c>
      <c r="Q217" s="100">
        <f t="shared" si="35"/>
        <v>0</v>
      </c>
      <c r="R217" s="101">
        <f t="shared" si="29"/>
        <v>0</v>
      </c>
      <c r="Z217" s="75"/>
      <c r="AA217" s="76"/>
      <c r="AC217" s="1"/>
      <c r="AG217" s="72"/>
      <c r="AH217" s="72"/>
      <c r="AI217" s="72"/>
      <c r="AJ217" s="72"/>
      <c r="AK217" s="72"/>
    </row>
    <row r="218" spans="1:37" ht="14.4">
      <c r="A218" s="55"/>
      <c r="B218" s="54" t="s">
        <v>25</v>
      </c>
      <c r="C218" s="56"/>
      <c r="D218" s="145"/>
      <c r="E218" s="54"/>
      <c r="F218" s="54"/>
      <c r="G218" s="132"/>
      <c r="H218" s="59" t="str">
        <f t="shared" si="30"/>
        <v/>
      </c>
      <c r="I218" s="64" t="str">
        <f t="shared" si="31"/>
        <v/>
      </c>
      <c r="J218" s="59" t="str">
        <f>IF(A218&lt;&gt;"",SUM($I$13:I218),"")</f>
        <v/>
      </c>
      <c r="K218" s="59" t="str">
        <f t="shared" si="32"/>
        <v/>
      </c>
      <c r="L218" s="65" t="str">
        <f t="shared" si="33"/>
        <v/>
      </c>
      <c r="M218" s="65" t="str">
        <f t="shared" si="34"/>
        <v/>
      </c>
      <c r="N218" s="65" t="str">
        <f>IF(A218&lt;&gt;"",SUM($M$13:M218),"")</f>
        <v/>
      </c>
      <c r="O218" s="65" t="str">
        <f t="shared" si="27"/>
        <v/>
      </c>
      <c r="P218" s="97" t="str">
        <f t="shared" si="28"/>
        <v/>
      </c>
      <c r="Q218" s="100">
        <f t="shared" si="35"/>
        <v>0</v>
      </c>
      <c r="R218" s="101">
        <f t="shared" si="29"/>
        <v>0</v>
      </c>
      <c r="Z218" s="75"/>
      <c r="AA218" s="76"/>
      <c r="AC218" s="1"/>
      <c r="AG218" s="72"/>
      <c r="AH218" s="72"/>
      <c r="AI218" s="72"/>
      <c r="AJ218" s="72"/>
      <c r="AK218" s="72"/>
    </row>
    <row r="219" spans="1:37" ht="14.4">
      <c r="A219" s="55"/>
      <c r="B219" s="54" t="s">
        <v>25</v>
      </c>
      <c r="C219" s="56"/>
      <c r="D219" s="145"/>
      <c r="E219" s="54"/>
      <c r="F219" s="54"/>
      <c r="G219" s="132"/>
      <c r="H219" s="59" t="str">
        <f t="shared" si="30"/>
        <v/>
      </c>
      <c r="I219" s="64" t="str">
        <f t="shared" si="31"/>
        <v/>
      </c>
      <c r="J219" s="59" t="str">
        <f>IF(A219&lt;&gt;"",SUM($I$13:I219),"")</f>
        <v/>
      </c>
      <c r="K219" s="59" t="str">
        <f t="shared" si="32"/>
        <v/>
      </c>
      <c r="L219" s="65" t="str">
        <f t="shared" si="33"/>
        <v/>
      </c>
      <c r="M219" s="65" t="str">
        <f t="shared" si="34"/>
        <v/>
      </c>
      <c r="N219" s="65" t="str">
        <f>IF(A219&lt;&gt;"",SUM($M$13:M219),"")</f>
        <v/>
      </c>
      <c r="O219" s="65" t="str">
        <f t="shared" si="27"/>
        <v/>
      </c>
      <c r="P219" s="97" t="str">
        <f t="shared" si="28"/>
        <v/>
      </c>
      <c r="Q219" s="100">
        <f t="shared" si="35"/>
        <v>0</v>
      </c>
      <c r="R219" s="101">
        <f t="shared" si="29"/>
        <v>0</v>
      </c>
      <c r="Z219" s="75"/>
      <c r="AA219" s="76"/>
      <c r="AC219" s="1"/>
      <c r="AG219" s="72"/>
      <c r="AH219" s="72"/>
      <c r="AI219" s="72"/>
      <c r="AJ219" s="72"/>
      <c r="AK219" s="72"/>
    </row>
    <row r="220" spans="1:37" ht="14.4">
      <c r="A220" s="55"/>
      <c r="B220" s="54" t="s">
        <v>25</v>
      </c>
      <c r="C220" s="56"/>
      <c r="D220" s="145"/>
      <c r="E220" s="54"/>
      <c r="F220" s="54"/>
      <c r="G220" s="132"/>
      <c r="H220" s="59" t="str">
        <f t="shared" si="30"/>
        <v/>
      </c>
      <c r="I220" s="64" t="str">
        <f t="shared" si="31"/>
        <v/>
      </c>
      <c r="J220" s="59" t="str">
        <f>IF(A220&lt;&gt;"",SUM($I$13:I220),"")</f>
        <v/>
      </c>
      <c r="K220" s="59" t="str">
        <f t="shared" si="32"/>
        <v/>
      </c>
      <c r="L220" s="65" t="str">
        <f t="shared" si="33"/>
        <v/>
      </c>
      <c r="M220" s="65" t="str">
        <f t="shared" si="34"/>
        <v/>
      </c>
      <c r="N220" s="65" t="str">
        <f>IF(A220&lt;&gt;"",SUM($M$13:M220),"")</f>
        <v/>
      </c>
      <c r="O220" s="65" t="str">
        <f t="shared" si="27"/>
        <v/>
      </c>
      <c r="P220" s="97" t="str">
        <f t="shared" si="28"/>
        <v/>
      </c>
      <c r="Q220" s="100">
        <f t="shared" si="35"/>
        <v>0</v>
      </c>
      <c r="R220" s="101">
        <f t="shared" si="29"/>
        <v>0</v>
      </c>
      <c r="Z220" s="75"/>
      <c r="AA220" s="76"/>
      <c r="AC220" s="1"/>
      <c r="AG220" s="72"/>
      <c r="AH220" s="72"/>
      <c r="AI220" s="72"/>
      <c r="AJ220" s="72"/>
      <c r="AK220" s="72"/>
    </row>
    <row r="221" spans="1:37" ht="14.4">
      <c r="A221" s="55"/>
      <c r="B221" s="54" t="s">
        <v>25</v>
      </c>
      <c r="C221" s="56"/>
      <c r="D221" s="145"/>
      <c r="E221" s="54"/>
      <c r="F221" s="54"/>
      <c r="G221" s="132"/>
      <c r="H221" s="59" t="str">
        <f t="shared" si="30"/>
        <v/>
      </c>
      <c r="I221" s="64" t="str">
        <f t="shared" si="31"/>
        <v/>
      </c>
      <c r="J221" s="59" t="str">
        <f>IF(A221&lt;&gt;"",SUM($I$13:I221),"")</f>
        <v/>
      </c>
      <c r="K221" s="59" t="str">
        <f t="shared" si="32"/>
        <v/>
      </c>
      <c r="L221" s="65" t="str">
        <f t="shared" si="33"/>
        <v/>
      </c>
      <c r="M221" s="65" t="str">
        <f t="shared" si="34"/>
        <v/>
      </c>
      <c r="N221" s="65" t="str">
        <f>IF(A221&lt;&gt;"",SUM($M$13:M221),"")</f>
        <v/>
      </c>
      <c r="O221" s="65" t="str">
        <f t="shared" si="27"/>
        <v/>
      </c>
      <c r="P221" s="97" t="str">
        <f t="shared" si="28"/>
        <v/>
      </c>
      <c r="Q221" s="100">
        <f t="shared" si="35"/>
        <v>0</v>
      </c>
      <c r="R221" s="101">
        <f t="shared" si="29"/>
        <v>0</v>
      </c>
      <c r="Z221" s="75"/>
      <c r="AA221" s="76"/>
      <c r="AC221" s="1"/>
      <c r="AG221" s="72"/>
      <c r="AH221" s="72"/>
      <c r="AI221" s="72"/>
      <c r="AJ221" s="72"/>
      <c r="AK221" s="72"/>
    </row>
    <row r="222" spans="1:37" ht="14.4">
      <c r="A222" s="55"/>
      <c r="B222" s="54" t="s">
        <v>25</v>
      </c>
      <c r="C222" s="56"/>
      <c r="D222" s="145"/>
      <c r="E222" s="54"/>
      <c r="F222" s="54"/>
      <c r="G222" s="132"/>
      <c r="H222" s="59" t="str">
        <f t="shared" si="30"/>
        <v/>
      </c>
      <c r="I222" s="64" t="str">
        <f t="shared" si="31"/>
        <v/>
      </c>
      <c r="J222" s="59" t="str">
        <f>IF(A222&lt;&gt;"",SUM($I$13:I222),"")</f>
        <v/>
      </c>
      <c r="K222" s="59" t="str">
        <f t="shared" si="32"/>
        <v/>
      </c>
      <c r="L222" s="65" t="str">
        <f t="shared" si="33"/>
        <v/>
      </c>
      <c r="M222" s="65" t="str">
        <f t="shared" si="34"/>
        <v/>
      </c>
      <c r="N222" s="65" t="str">
        <f>IF(A222&lt;&gt;"",SUM($M$13:M222),"")</f>
        <v/>
      </c>
      <c r="O222" s="65" t="str">
        <f t="shared" si="27"/>
        <v/>
      </c>
      <c r="P222" s="97" t="str">
        <f t="shared" si="28"/>
        <v/>
      </c>
      <c r="Q222" s="100">
        <f t="shared" si="35"/>
        <v>0</v>
      </c>
      <c r="R222" s="101">
        <f t="shared" si="29"/>
        <v>0</v>
      </c>
      <c r="Z222" s="75"/>
      <c r="AA222" s="76"/>
      <c r="AC222" s="1"/>
      <c r="AG222" s="72"/>
      <c r="AH222" s="72"/>
      <c r="AI222" s="72"/>
      <c r="AJ222" s="72"/>
      <c r="AK222" s="72"/>
    </row>
    <row r="223" spans="1:37" ht="14.4">
      <c r="A223" s="55"/>
      <c r="B223" s="54" t="s">
        <v>25</v>
      </c>
      <c r="C223" s="56"/>
      <c r="D223" s="145"/>
      <c r="E223" s="54"/>
      <c r="F223" s="54"/>
      <c r="G223" s="132"/>
      <c r="H223" s="59" t="str">
        <f t="shared" si="30"/>
        <v/>
      </c>
      <c r="I223" s="64" t="str">
        <f t="shared" si="31"/>
        <v/>
      </c>
      <c r="J223" s="59" t="str">
        <f>IF(A223&lt;&gt;"",SUM($I$13:I223),"")</f>
        <v/>
      </c>
      <c r="K223" s="59" t="str">
        <f t="shared" si="32"/>
        <v/>
      </c>
      <c r="L223" s="65" t="str">
        <f t="shared" si="33"/>
        <v/>
      </c>
      <c r="M223" s="65" t="str">
        <f t="shared" si="34"/>
        <v/>
      </c>
      <c r="N223" s="65" t="str">
        <f>IF(A223&lt;&gt;"",SUM($M$13:M223),"")</f>
        <v/>
      </c>
      <c r="O223" s="65" t="str">
        <f t="shared" si="27"/>
        <v/>
      </c>
      <c r="P223" s="97" t="str">
        <f t="shared" si="28"/>
        <v/>
      </c>
      <c r="Q223" s="100">
        <f t="shared" si="35"/>
        <v>0</v>
      </c>
      <c r="R223" s="101">
        <f t="shared" si="29"/>
        <v>0</v>
      </c>
      <c r="Z223" s="75"/>
      <c r="AA223" s="76"/>
      <c r="AC223" s="1"/>
      <c r="AG223" s="72"/>
      <c r="AH223" s="72"/>
      <c r="AI223" s="72"/>
      <c r="AJ223" s="72"/>
      <c r="AK223" s="72"/>
    </row>
    <row r="224" spans="1:37" ht="14.4">
      <c r="A224" s="55"/>
      <c r="B224" s="54" t="s">
        <v>25</v>
      </c>
      <c r="C224" s="56"/>
      <c r="D224" s="145"/>
      <c r="E224" s="54"/>
      <c r="F224" s="54"/>
      <c r="G224" s="132"/>
      <c r="H224" s="59" t="str">
        <f t="shared" si="30"/>
        <v/>
      </c>
      <c r="I224" s="64" t="str">
        <f t="shared" si="31"/>
        <v/>
      </c>
      <c r="J224" s="59" t="str">
        <f>IF(A224&lt;&gt;"",SUM($I$13:I224),"")</f>
        <v/>
      </c>
      <c r="K224" s="59" t="str">
        <f t="shared" si="32"/>
        <v/>
      </c>
      <c r="L224" s="65" t="str">
        <f t="shared" si="33"/>
        <v/>
      </c>
      <c r="M224" s="65" t="str">
        <f t="shared" si="34"/>
        <v/>
      </c>
      <c r="N224" s="65" t="str">
        <f>IF(A224&lt;&gt;"",SUM($M$13:M224),"")</f>
        <v/>
      </c>
      <c r="O224" s="65" t="str">
        <f t="shared" si="27"/>
        <v/>
      </c>
      <c r="P224" s="97" t="str">
        <f t="shared" si="28"/>
        <v/>
      </c>
      <c r="Q224" s="100">
        <f t="shared" si="35"/>
        <v>0</v>
      </c>
      <c r="R224" s="101">
        <f t="shared" si="29"/>
        <v>0</v>
      </c>
      <c r="Z224" s="75"/>
      <c r="AA224" s="76"/>
      <c r="AC224" s="1"/>
      <c r="AG224" s="72"/>
      <c r="AH224" s="72"/>
      <c r="AI224" s="72"/>
      <c r="AJ224" s="72"/>
      <c r="AK224" s="72"/>
    </row>
    <row r="225" spans="1:37" ht="14.4">
      <c r="A225" s="55"/>
      <c r="B225" s="54" t="s">
        <v>25</v>
      </c>
      <c r="C225" s="56"/>
      <c r="D225" s="145"/>
      <c r="E225" s="54"/>
      <c r="F225" s="54"/>
      <c r="G225" s="132"/>
      <c r="H225" s="59" t="str">
        <f t="shared" si="30"/>
        <v/>
      </c>
      <c r="I225" s="64" t="str">
        <f t="shared" si="31"/>
        <v/>
      </c>
      <c r="J225" s="59" t="str">
        <f>IF(A225&lt;&gt;"",SUM($I$13:I225),"")</f>
        <v/>
      </c>
      <c r="K225" s="59" t="str">
        <f t="shared" si="32"/>
        <v/>
      </c>
      <c r="L225" s="65" t="str">
        <f t="shared" si="33"/>
        <v/>
      </c>
      <c r="M225" s="65" t="str">
        <f t="shared" si="34"/>
        <v/>
      </c>
      <c r="N225" s="65" t="str">
        <f>IF(A225&lt;&gt;"",SUM($M$13:M225),"")</f>
        <v/>
      </c>
      <c r="O225" s="65" t="str">
        <f t="shared" si="27"/>
        <v/>
      </c>
      <c r="P225" s="97" t="str">
        <f t="shared" si="28"/>
        <v/>
      </c>
      <c r="Q225" s="100">
        <f t="shared" si="35"/>
        <v>0</v>
      </c>
      <c r="R225" s="101">
        <f t="shared" si="29"/>
        <v>0</v>
      </c>
      <c r="Z225" s="75"/>
      <c r="AA225" s="76"/>
      <c r="AC225" s="1"/>
      <c r="AG225" s="72"/>
      <c r="AH225" s="72"/>
      <c r="AI225" s="72"/>
      <c r="AJ225" s="72"/>
      <c r="AK225" s="72"/>
    </row>
    <row r="226" spans="1:37" ht="14.4">
      <c r="A226" s="55"/>
      <c r="B226" s="54" t="s">
        <v>25</v>
      </c>
      <c r="C226" s="56"/>
      <c r="D226" s="145"/>
      <c r="E226" s="54"/>
      <c r="F226" s="54"/>
      <c r="G226" s="132"/>
      <c r="H226" s="59" t="str">
        <f t="shared" si="30"/>
        <v/>
      </c>
      <c r="I226" s="64" t="str">
        <f t="shared" si="31"/>
        <v/>
      </c>
      <c r="J226" s="59" t="str">
        <f>IF(A226&lt;&gt;"",SUM($I$13:I226),"")</f>
        <v/>
      </c>
      <c r="K226" s="59" t="str">
        <f t="shared" si="32"/>
        <v/>
      </c>
      <c r="L226" s="65" t="str">
        <f t="shared" si="33"/>
        <v/>
      </c>
      <c r="M226" s="65" t="str">
        <f t="shared" si="34"/>
        <v/>
      </c>
      <c r="N226" s="65" t="str">
        <f>IF(A226&lt;&gt;"",SUM($M$13:M226),"")</f>
        <v/>
      </c>
      <c r="O226" s="65" t="str">
        <f t="shared" si="27"/>
        <v/>
      </c>
      <c r="P226" s="97" t="str">
        <f t="shared" si="28"/>
        <v/>
      </c>
      <c r="Q226" s="100">
        <f t="shared" si="35"/>
        <v>0</v>
      </c>
      <c r="R226" s="101">
        <f t="shared" si="29"/>
        <v>0</v>
      </c>
      <c r="Z226" s="75"/>
      <c r="AA226" s="76"/>
      <c r="AC226" s="1"/>
      <c r="AG226" s="72"/>
      <c r="AH226" s="72"/>
      <c r="AI226" s="72"/>
      <c r="AJ226" s="72"/>
      <c r="AK226" s="72"/>
    </row>
    <row r="227" spans="1:37" ht="14.4">
      <c r="A227" s="55"/>
      <c r="B227" s="54" t="s">
        <v>25</v>
      </c>
      <c r="C227" s="56"/>
      <c r="D227" s="145"/>
      <c r="E227" s="54"/>
      <c r="F227" s="54"/>
      <c r="G227" s="132"/>
      <c r="H227" s="59" t="str">
        <f t="shared" si="30"/>
        <v/>
      </c>
      <c r="I227" s="64" t="str">
        <f t="shared" si="31"/>
        <v/>
      </c>
      <c r="J227" s="59" t="str">
        <f>IF(A227&lt;&gt;"",SUM($I$13:I227),"")</f>
        <v/>
      </c>
      <c r="K227" s="59" t="str">
        <f t="shared" si="32"/>
        <v/>
      </c>
      <c r="L227" s="65" t="str">
        <f t="shared" si="33"/>
        <v/>
      </c>
      <c r="M227" s="65" t="str">
        <f t="shared" si="34"/>
        <v/>
      </c>
      <c r="N227" s="65" t="str">
        <f>IF(A227&lt;&gt;"",SUM($M$13:M227),"")</f>
        <v/>
      </c>
      <c r="O227" s="65" t="str">
        <f t="shared" si="27"/>
        <v/>
      </c>
      <c r="P227" s="97" t="str">
        <f t="shared" si="28"/>
        <v/>
      </c>
      <c r="Q227" s="100">
        <f t="shared" si="35"/>
        <v>0</v>
      </c>
      <c r="R227" s="101">
        <f t="shared" si="29"/>
        <v>0</v>
      </c>
      <c r="Z227" s="75"/>
      <c r="AA227" s="76"/>
      <c r="AC227" s="1"/>
      <c r="AG227" s="72"/>
      <c r="AH227" s="72"/>
      <c r="AI227" s="72"/>
      <c r="AJ227" s="72"/>
      <c r="AK227" s="72"/>
    </row>
    <row r="228" spans="1:37" ht="14.4">
      <c r="A228" s="55"/>
      <c r="B228" s="54" t="s">
        <v>25</v>
      </c>
      <c r="C228" s="56"/>
      <c r="D228" s="145"/>
      <c r="E228" s="54"/>
      <c r="F228" s="54"/>
      <c r="G228" s="132"/>
      <c r="H228" s="59" t="str">
        <f t="shared" si="30"/>
        <v/>
      </c>
      <c r="I228" s="64" t="str">
        <f t="shared" si="31"/>
        <v/>
      </c>
      <c r="J228" s="59" t="str">
        <f>IF(A228&lt;&gt;"",SUM($I$13:I228),"")</f>
        <v/>
      </c>
      <c r="K228" s="59" t="str">
        <f t="shared" si="32"/>
        <v/>
      </c>
      <c r="L228" s="65" t="str">
        <f t="shared" si="33"/>
        <v/>
      </c>
      <c r="M228" s="65" t="str">
        <f t="shared" si="34"/>
        <v/>
      </c>
      <c r="N228" s="65" t="str">
        <f>IF(A228&lt;&gt;"",SUM($M$13:M228),"")</f>
        <v/>
      </c>
      <c r="O228" s="65" t="str">
        <f t="shared" si="27"/>
        <v/>
      </c>
      <c r="P228" s="97" t="str">
        <f t="shared" si="28"/>
        <v/>
      </c>
      <c r="Q228" s="100">
        <f t="shared" si="35"/>
        <v>0</v>
      </c>
      <c r="R228" s="101">
        <f t="shared" si="29"/>
        <v>0</v>
      </c>
      <c r="Z228" s="75"/>
      <c r="AA228" s="76"/>
      <c r="AC228" s="1"/>
      <c r="AG228" s="72"/>
      <c r="AH228" s="72"/>
      <c r="AI228" s="72"/>
      <c r="AJ228" s="72"/>
      <c r="AK228" s="72"/>
    </row>
    <row r="229" spans="1:37" ht="14.4">
      <c r="A229" s="55"/>
      <c r="B229" s="54" t="s">
        <v>25</v>
      </c>
      <c r="C229" s="56"/>
      <c r="D229" s="145"/>
      <c r="E229" s="54"/>
      <c r="F229" s="54"/>
      <c r="G229" s="132"/>
      <c r="H229" s="59" t="str">
        <f t="shared" si="30"/>
        <v/>
      </c>
      <c r="I229" s="64" t="str">
        <f t="shared" si="31"/>
        <v/>
      </c>
      <c r="J229" s="59" t="str">
        <f>IF(A229&lt;&gt;"",SUM($I$13:I229),"")</f>
        <v/>
      </c>
      <c r="K229" s="59" t="str">
        <f t="shared" si="32"/>
        <v/>
      </c>
      <c r="L229" s="65" t="str">
        <f t="shared" si="33"/>
        <v/>
      </c>
      <c r="M229" s="65" t="str">
        <f t="shared" si="34"/>
        <v/>
      </c>
      <c r="N229" s="65" t="str">
        <f>IF(A229&lt;&gt;"",SUM($M$13:M229),"")</f>
        <v/>
      </c>
      <c r="O229" s="65" t="str">
        <f t="shared" si="27"/>
        <v/>
      </c>
      <c r="P229" s="97" t="str">
        <f t="shared" si="28"/>
        <v/>
      </c>
      <c r="Q229" s="100">
        <f t="shared" si="35"/>
        <v>0</v>
      </c>
      <c r="R229" s="101">
        <f t="shared" si="29"/>
        <v>0</v>
      </c>
      <c r="Z229" s="75"/>
      <c r="AA229" s="76"/>
      <c r="AC229" s="1"/>
      <c r="AG229" s="72"/>
      <c r="AH229" s="72"/>
      <c r="AI229" s="72"/>
      <c r="AJ229" s="72"/>
      <c r="AK229" s="72"/>
    </row>
    <row r="230" spans="1:37" ht="14.4">
      <c r="A230" s="55"/>
      <c r="B230" s="54" t="s">
        <v>25</v>
      </c>
      <c r="C230" s="56"/>
      <c r="D230" s="145"/>
      <c r="E230" s="54"/>
      <c r="F230" s="54"/>
      <c r="G230" s="132"/>
      <c r="H230" s="59" t="str">
        <f t="shared" si="30"/>
        <v/>
      </c>
      <c r="I230" s="64" t="str">
        <f t="shared" si="31"/>
        <v/>
      </c>
      <c r="J230" s="59" t="str">
        <f>IF(A230&lt;&gt;"",SUM($I$13:I230),"")</f>
        <v/>
      </c>
      <c r="K230" s="59" t="str">
        <f t="shared" si="32"/>
        <v/>
      </c>
      <c r="L230" s="65" t="str">
        <f t="shared" si="33"/>
        <v/>
      </c>
      <c r="M230" s="65" t="str">
        <f t="shared" si="34"/>
        <v/>
      </c>
      <c r="N230" s="65" t="str">
        <f>IF(A230&lt;&gt;"",SUM($M$13:M230),"")</f>
        <v/>
      </c>
      <c r="O230" s="65" t="str">
        <f t="shared" si="27"/>
        <v/>
      </c>
      <c r="P230" s="97" t="str">
        <f t="shared" si="28"/>
        <v/>
      </c>
      <c r="Q230" s="100">
        <f t="shared" si="35"/>
        <v>0</v>
      </c>
      <c r="R230" s="101">
        <f t="shared" si="29"/>
        <v>0</v>
      </c>
      <c r="Z230" s="75"/>
      <c r="AA230" s="76"/>
      <c r="AC230" s="1"/>
      <c r="AG230" s="72"/>
      <c r="AH230" s="72"/>
      <c r="AI230" s="72"/>
      <c r="AJ230" s="72"/>
      <c r="AK230" s="72"/>
    </row>
    <row r="231" spans="1:37" ht="14.4">
      <c r="A231" s="55"/>
      <c r="B231" s="54" t="s">
        <v>25</v>
      </c>
      <c r="C231" s="56"/>
      <c r="D231" s="145"/>
      <c r="E231" s="54"/>
      <c r="F231" s="54"/>
      <c r="G231" s="132"/>
      <c r="H231" s="59" t="str">
        <f t="shared" si="30"/>
        <v/>
      </c>
      <c r="I231" s="64" t="str">
        <f t="shared" si="31"/>
        <v/>
      </c>
      <c r="J231" s="59" t="str">
        <f>IF(A231&lt;&gt;"",SUM($I$13:I231),"")</f>
        <v/>
      </c>
      <c r="K231" s="59" t="str">
        <f t="shared" si="32"/>
        <v/>
      </c>
      <c r="L231" s="65" t="str">
        <f t="shared" si="33"/>
        <v/>
      </c>
      <c r="M231" s="65" t="str">
        <f t="shared" si="34"/>
        <v/>
      </c>
      <c r="N231" s="65" t="str">
        <f>IF(A231&lt;&gt;"",SUM($M$13:M231),"")</f>
        <v/>
      </c>
      <c r="O231" s="65" t="str">
        <f t="shared" si="27"/>
        <v/>
      </c>
      <c r="P231" s="97" t="str">
        <f t="shared" si="28"/>
        <v/>
      </c>
      <c r="Q231" s="100">
        <f t="shared" si="35"/>
        <v>0</v>
      </c>
      <c r="R231" s="101">
        <f t="shared" si="29"/>
        <v>0</v>
      </c>
      <c r="Z231" s="75"/>
      <c r="AA231" s="76"/>
      <c r="AC231" s="1"/>
      <c r="AG231" s="72"/>
      <c r="AH231" s="72"/>
      <c r="AI231" s="72"/>
      <c r="AJ231" s="72"/>
      <c r="AK231" s="72"/>
    </row>
    <row r="232" spans="1:37" ht="14.4">
      <c r="A232" s="55"/>
      <c r="B232" s="54" t="s">
        <v>25</v>
      </c>
      <c r="C232" s="56"/>
      <c r="D232" s="145"/>
      <c r="E232" s="54"/>
      <c r="F232" s="54"/>
      <c r="G232" s="132"/>
      <c r="H232" s="59" t="str">
        <f t="shared" si="30"/>
        <v/>
      </c>
      <c r="I232" s="64" t="str">
        <f t="shared" si="31"/>
        <v/>
      </c>
      <c r="J232" s="59" t="str">
        <f>IF(A232&lt;&gt;"",SUM($I$13:I232),"")</f>
        <v/>
      </c>
      <c r="K232" s="59" t="str">
        <f t="shared" si="32"/>
        <v/>
      </c>
      <c r="L232" s="65" t="str">
        <f t="shared" si="33"/>
        <v/>
      </c>
      <c r="M232" s="65" t="str">
        <f t="shared" si="34"/>
        <v/>
      </c>
      <c r="N232" s="65" t="str">
        <f>IF(A232&lt;&gt;"",SUM($M$13:M232),"")</f>
        <v/>
      </c>
      <c r="O232" s="65" t="str">
        <f t="shared" si="27"/>
        <v/>
      </c>
      <c r="P232" s="97" t="str">
        <f t="shared" si="28"/>
        <v/>
      </c>
      <c r="Q232" s="100">
        <f t="shared" si="35"/>
        <v>0</v>
      </c>
      <c r="R232" s="101">
        <f t="shared" si="29"/>
        <v>0</v>
      </c>
      <c r="Z232" s="75"/>
      <c r="AA232" s="76"/>
      <c r="AC232" s="1"/>
      <c r="AG232" s="72"/>
      <c r="AH232" s="72"/>
      <c r="AI232" s="72"/>
      <c r="AJ232" s="72"/>
      <c r="AK232" s="72"/>
    </row>
    <row r="233" spans="1:37" ht="14.4">
      <c r="A233" s="55"/>
      <c r="B233" s="54" t="s">
        <v>25</v>
      </c>
      <c r="C233" s="56"/>
      <c r="D233" s="145"/>
      <c r="E233" s="54"/>
      <c r="F233" s="54"/>
      <c r="G233" s="132"/>
      <c r="H233" s="59" t="str">
        <f t="shared" si="30"/>
        <v/>
      </c>
      <c r="I233" s="64" t="str">
        <f t="shared" si="31"/>
        <v/>
      </c>
      <c r="J233" s="59" t="str">
        <f>IF(A233&lt;&gt;"",SUM($I$13:I233),"")</f>
        <v/>
      </c>
      <c r="K233" s="59" t="str">
        <f t="shared" si="32"/>
        <v/>
      </c>
      <c r="L233" s="65" t="str">
        <f t="shared" si="33"/>
        <v/>
      </c>
      <c r="M233" s="65" t="str">
        <f t="shared" si="34"/>
        <v/>
      </c>
      <c r="N233" s="65" t="str">
        <f>IF(A233&lt;&gt;"",SUM($M$13:M233),"")</f>
        <v/>
      </c>
      <c r="O233" s="65" t="str">
        <f t="shared" si="27"/>
        <v/>
      </c>
      <c r="P233" s="97" t="str">
        <f t="shared" si="28"/>
        <v/>
      </c>
      <c r="Q233" s="100">
        <f t="shared" si="35"/>
        <v>0</v>
      </c>
      <c r="R233" s="101">
        <f t="shared" si="29"/>
        <v>0</v>
      </c>
      <c r="Z233" s="75"/>
      <c r="AA233" s="76"/>
      <c r="AC233" s="1"/>
      <c r="AG233" s="72"/>
      <c r="AH233" s="72"/>
      <c r="AI233" s="72"/>
      <c r="AJ233" s="72"/>
      <c r="AK233" s="72"/>
    </row>
    <row r="234" spans="1:37" ht="14.4">
      <c r="A234" s="55"/>
      <c r="B234" s="54" t="s">
        <v>25</v>
      </c>
      <c r="C234" s="56"/>
      <c r="D234" s="145"/>
      <c r="E234" s="54"/>
      <c r="F234" s="54"/>
      <c r="G234" s="132"/>
      <c r="H234" s="59" t="str">
        <f t="shared" si="30"/>
        <v/>
      </c>
      <c r="I234" s="64" t="str">
        <f t="shared" si="31"/>
        <v/>
      </c>
      <c r="J234" s="59" t="str">
        <f>IF(A234&lt;&gt;"",SUM($I$13:I234),"")</f>
        <v/>
      </c>
      <c r="K234" s="59" t="str">
        <f t="shared" si="32"/>
        <v/>
      </c>
      <c r="L234" s="65" t="str">
        <f t="shared" si="33"/>
        <v/>
      </c>
      <c r="M234" s="65" t="str">
        <f t="shared" si="34"/>
        <v/>
      </c>
      <c r="N234" s="65" t="str">
        <f>IF(A234&lt;&gt;"",SUM($M$13:M234),"")</f>
        <v/>
      </c>
      <c r="O234" s="65" t="str">
        <f t="shared" si="27"/>
        <v/>
      </c>
      <c r="P234" s="97" t="str">
        <f t="shared" si="28"/>
        <v/>
      </c>
      <c r="Q234" s="100">
        <f t="shared" si="35"/>
        <v>0</v>
      </c>
      <c r="R234" s="101">
        <f t="shared" si="29"/>
        <v>0</v>
      </c>
      <c r="Z234" s="75"/>
      <c r="AA234" s="76"/>
      <c r="AC234" s="1"/>
      <c r="AG234" s="72"/>
      <c r="AH234" s="72"/>
      <c r="AI234" s="72"/>
      <c r="AJ234" s="72"/>
      <c r="AK234" s="72"/>
    </row>
    <row r="235" spans="1:37" ht="14.4">
      <c r="A235" s="55"/>
      <c r="B235" s="54" t="s">
        <v>25</v>
      </c>
      <c r="C235" s="56"/>
      <c r="D235" s="145"/>
      <c r="E235" s="54"/>
      <c r="F235" s="54"/>
      <c r="G235" s="132"/>
      <c r="H235" s="59" t="str">
        <f t="shared" si="30"/>
        <v/>
      </c>
      <c r="I235" s="64" t="str">
        <f t="shared" si="31"/>
        <v/>
      </c>
      <c r="J235" s="59" t="str">
        <f>IF(A235&lt;&gt;"",SUM($I$13:I235),"")</f>
        <v/>
      </c>
      <c r="K235" s="59" t="str">
        <f t="shared" si="32"/>
        <v/>
      </c>
      <c r="L235" s="65" t="str">
        <f t="shared" si="33"/>
        <v/>
      </c>
      <c r="M235" s="65" t="str">
        <f t="shared" si="34"/>
        <v/>
      </c>
      <c r="N235" s="65" t="str">
        <f>IF(A235&lt;&gt;"",SUM($M$13:M235),"")</f>
        <v/>
      </c>
      <c r="O235" s="65" t="str">
        <f t="shared" si="27"/>
        <v/>
      </c>
      <c r="P235" s="97" t="str">
        <f t="shared" si="28"/>
        <v/>
      </c>
      <c r="Q235" s="100">
        <f t="shared" si="35"/>
        <v>0</v>
      </c>
      <c r="R235" s="101">
        <f t="shared" si="29"/>
        <v>0</v>
      </c>
      <c r="Z235" s="75"/>
      <c r="AA235" s="76"/>
      <c r="AC235" s="1"/>
      <c r="AG235" s="72"/>
      <c r="AH235" s="72"/>
      <c r="AI235" s="72"/>
      <c r="AJ235" s="72"/>
      <c r="AK235" s="72"/>
    </row>
    <row r="236" spans="1:37" ht="14.4">
      <c r="A236" s="55"/>
      <c r="B236" s="54" t="s">
        <v>25</v>
      </c>
      <c r="C236" s="56"/>
      <c r="D236" s="145"/>
      <c r="E236" s="54"/>
      <c r="F236" s="54"/>
      <c r="G236" s="132"/>
      <c r="H236" s="59" t="str">
        <f t="shared" si="30"/>
        <v/>
      </c>
      <c r="I236" s="64" t="str">
        <f t="shared" si="31"/>
        <v/>
      </c>
      <c r="J236" s="59" t="str">
        <f>IF(A236&lt;&gt;"",SUM($I$13:I236),"")</f>
        <v/>
      </c>
      <c r="K236" s="59" t="str">
        <f t="shared" si="32"/>
        <v/>
      </c>
      <c r="L236" s="65" t="str">
        <f t="shared" si="33"/>
        <v/>
      </c>
      <c r="M236" s="65" t="str">
        <f t="shared" si="34"/>
        <v/>
      </c>
      <c r="N236" s="65" t="str">
        <f>IF(A236&lt;&gt;"",SUM($M$13:M236),"")</f>
        <v/>
      </c>
      <c r="O236" s="65" t="str">
        <f t="shared" si="27"/>
        <v/>
      </c>
      <c r="P236" s="97" t="str">
        <f t="shared" si="28"/>
        <v/>
      </c>
      <c r="Q236" s="100">
        <f t="shared" si="35"/>
        <v>0</v>
      </c>
      <c r="R236" s="101">
        <f t="shared" si="29"/>
        <v>0</v>
      </c>
      <c r="Z236" s="75"/>
      <c r="AA236" s="76"/>
      <c r="AC236" s="1"/>
      <c r="AG236" s="72"/>
      <c r="AH236" s="72"/>
      <c r="AI236" s="72"/>
      <c r="AJ236" s="72"/>
      <c r="AK236" s="72"/>
    </row>
    <row r="237" spans="1:37" ht="14.4">
      <c r="A237" s="55"/>
      <c r="B237" s="54" t="s">
        <v>25</v>
      </c>
      <c r="C237" s="56"/>
      <c r="D237" s="145"/>
      <c r="E237" s="54"/>
      <c r="F237" s="54"/>
      <c r="G237" s="132"/>
      <c r="H237" s="59" t="str">
        <f t="shared" si="30"/>
        <v/>
      </c>
      <c r="I237" s="64" t="str">
        <f t="shared" si="31"/>
        <v/>
      </c>
      <c r="J237" s="59" t="str">
        <f>IF(A237&lt;&gt;"",SUM($I$13:I237),"")</f>
        <v/>
      </c>
      <c r="K237" s="59" t="str">
        <f t="shared" si="32"/>
        <v/>
      </c>
      <c r="L237" s="65" t="str">
        <f t="shared" si="33"/>
        <v/>
      </c>
      <c r="M237" s="65" t="str">
        <f t="shared" si="34"/>
        <v/>
      </c>
      <c r="N237" s="65" t="str">
        <f>IF(A237&lt;&gt;"",SUM($M$13:M237),"")</f>
        <v/>
      </c>
      <c r="O237" s="65" t="str">
        <f t="shared" si="27"/>
        <v/>
      </c>
      <c r="P237" s="97" t="str">
        <f t="shared" si="28"/>
        <v/>
      </c>
      <c r="Q237" s="100">
        <f t="shared" si="35"/>
        <v>0</v>
      </c>
      <c r="R237" s="101">
        <f t="shared" si="29"/>
        <v>0</v>
      </c>
      <c r="Z237" s="75"/>
      <c r="AA237" s="76"/>
      <c r="AC237" s="1"/>
      <c r="AG237" s="72"/>
      <c r="AH237" s="72"/>
      <c r="AI237" s="72"/>
      <c r="AJ237" s="72"/>
      <c r="AK237" s="72"/>
    </row>
    <row r="238" spans="1:37" ht="14.4">
      <c r="A238" s="55"/>
      <c r="B238" s="54" t="s">
        <v>25</v>
      </c>
      <c r="C238" s="56"/>
      <c r="D238" s="145"/>
      <c r="E238" s="54"/>
      <c r="F238" s="54"/>
      <c r="G238" s="132"/>
      <c r="H238" s="59" t="str">
        <f t="shared" si="30"/>
        <v/>
      </c>
      <c r="I238" s="64" t="str">
        <f t="shared" si="31"/>
        <v/>
      </c>
      <c r="J238" s="59" t="str">
        <f>IF(A238&lt;&gt;"",SUM($I$13:I238),"")</f>
        <v/>
      </c>
      <c r="K238" s="59" t="str">
        <f t="shared" si="32"/>
        <v/>
      </c>
      <c r="L238" s="65" t="str">
        <f t="shared" si="33"/>
        <v/>
      </c>
      <c r="M238" s="65" t="str">
        <f t="shared" si="34"/>
        <v/>
      </c>
      <c r="N238" s="65" t="str">
        <f>IF(A238&lt;&gt;"",SUM($M$13:M238),"")</f>
        <v/>
      </c>
      <c r="O238" s="65" t="str">
        <f t="shared" si="27"/>
        <v/>
      </c>
      <c r="P238" s="97" t="str">
        <f t="shared" si="28"/>
        <v/>
      </c>
      <c r="Q238" s="100">
        <f t="shared" si="35"/>
        <v>0</v>
      </c>
      <c r="R238" s="101">
        <f t="shared" si="29"/>
        <v>0</v>
      </c>
      <c r="Z238" s="75"/>
      <c r="AA238" s="76"/>
      <c r="AC238" s="1"/>
      <c r="AG238" s="72"/>
      <c r="AH238" s="72"/>
      <c r="AI238" s="72"/>
      <c r="AJ238" s="72"/>
      <c r="AK238" s="72"/>
    </row>
    <row r="239" spans="1:37" ht="14.4">
      <c r="A239" s="55"/>
      <c r="B239" s="54" t="s">
        <v>25</v>
      </c>
      <c r="C239" s="56"/>
      <c r="D239" s="145"/>
      <c r="E239" s="54"/>
      <c r="F239" s="54"/>
      <c r="G239" s="132"/>
      <c r="H239" s="59" t="str">
        <f t="shared" si="30"/>
        <v/>
      </c>
      <c r="I239" s="64" t="str">
        <f t="shared" si="31"/>
        <v/>
      </c>
      <c r="J239" s="59" t="str">
        <f>IF(A239&lt;&gt;"",SUM($I$13:I239),"")</f>
        <v/>
      </c>
      <c r="K239" s="59" t="str">
        <f t="shared" si="32"/>
        <v/>
      </c>
      <c r="L239" s="65" t="str">
        <f t="shared" si="33"/>
        <v/>
      </c>
      <c r="M239" s="65" t="str">
        <f t="shared" si="34"/>
        <v/>
      </c>
      <c r="N239" s="65" t="str">
        <f>IF(A239&lt;&gt;"",SUM($M$13:M239),"")</f>
        <v/>
      </c>
      <c r="O239" s="65" t="str">
        <f t="shared" si="27"/>
        <v/>
      </c>
      <c r="P239" s="97" t="str">
        <f t="shared" si="28"/>
        <v/>
      </c>
      <c r="Q239" s="100">
        <f t="shared" si="35"/>
        <v>0</v>
      </c>
      <c r="R239" s="101">
        <f t="shared" si="29"/>
        <v>0</v>
      </c>
      <c r="Z239" s="75"/>
      <c r="AA239" s="76"/>
      <c r="AC239" s="1"/>
      <c r="AG239" s="72"/>
      <c r="AH239" s="72"/>
      <c r="AI239" s="72"/>
      <c r="AJ239" s="72"/>
      <c r="AK239" s="72"/>
    </row>
    <row r="240" spans="1:37" ht="14.4">
      <c r="A240" s="55"/>
      <c r="B240" s="54" t="s">
        <v>25</v>
      </c>
      <c r="C240" s="56"/>
      <c r="D240" s="145"/>
      <c r="E240" s="54"/>
      <c r="F240" s="54"/>
      <c r="G240" s="132"/>
      <c r="H240" s="59" t="str">
        <f t="shared" si="30"/>
        <v/>
      </c>
      <c r="I240" s="64" t="str">
        <f t="shared" si="31"/>
        <v/>
      </c>
      <c r="J240" s="59" t="str">
        <f>IF(A240&lt;&gt;"",SUM($I$13:I240),"")</f>
        <v/>
      </c>
      <c r="K240" s="59" t="str">
        <f t="shared" si="32"/>
        <v/>
      </c>
      <c r="L240" s="65" t="str">
        <f t="shared" si="33"/>
        <v/>
      </c>
      <c r="M240" s="65" t="str">
        <f t="shared" si="34"/>
        <v/>
      </c>
      <c r="N240" s="65" t="str">
        <f>IF(A240&lt;&gt;"",SUM($M$13:M240),"")</f>
        <v/>
      </c>
      <c r="O240" s="65" t="str">
        <f t="shared" si="27"/>
        <v/>
      </c>
      <c r="P240" s="97" t="str">
        <f t="shared" si="28"/>
        <v/>
      </c>
      <c r="Q240" s="100">
        <f t="shared" si="35"/>
        <v>0</v>
      </c>
      <c r="R240" s="101">
        <f t="shared" si="29"/>
        <v>0</v>
      </c>
      <c r="Z240" s="75"/>
      <c r="AA240" s="76"/>
      <c r="AC240" s="1"/>
      <c r="AG240" s="72"/>
      <c r="AH240" s="72"/>
      <c r="AI240" s="72"/>
      <c r="AJ240" s="72"/>
      <c r="AK240" s="72"/>
    </row>
    <row r="241" spans="1:37" ht="14.4">
      <c r="A241" s="55"/>
      <c r="B241" s="54" t="s">
        <v>25</v>
      </c>
      <c r="C241" s="56"/>
      <c r="D241" s="145"/>
      <c r="E241" s="54"/>
      <c r="F241" s="54"/>
      <c r="G241" s="132"/>
      <c r="H241" s="59" t="str">
        <f t="shared" si="30"/>
        <v/>
      </c>
      <c r="I241" s="64" t="str">
        <f t="shared" si="31"/>
        <v/>
      </c>
      <c r="J241" s="59" t="str">
        <f>IF(A241&lt;&gt;"",SUM($I$13:I241),"")</f>
        <v/>
      </c>
      <c r="K241" s="59" t="str">
        <f t="shared" si="32"/>
        <v/>
      </c>
      <c r="L241" s="65" t="str">
        <f t="shared" si="33"/>
        <v/>
      </c>
      <c r="M241" s="65" t="str">
        <f t="shared" si="34"/>
        <v/>
      </c>
      <c r="N241" s="65" t="str">
        <f>IF(A241&lt;&gt;"",SUM($M$13:M241),"")</f>
        <v/>
      </c>
      <c r="O241" s="65" t="str">
        <f t="shared" si="27"/>
        <v/>
      </c>
      <c r="P241" s="97" t="str">
        <f t="shared" si="28"/>
        <v/>
      </c>
      <c r="Q241" s="100">
        <f t="shared" si="35"/>
        <v>0</v>
      </c>
      <c r="R241" s="101">
        <f t="shared" si="29"/>
        <v>0</v>
      </c>
      <c r="Z241" s="75"/>
      <c r="AA241" s="76"/>
      <c r="AC241" s="1"/>
      <c r="AG241" s="72"/>
      <c r="AH241" s="72"/>
      <c r="AI241" s="72"/>
      <c r="AJ241" s="72"/>
      <c r="AK241" s="72"/>
    </row>
    <row r="242" spans="1:37" ht="14.4">
      <c r="A242" s="55"/>
      <c r="B242" s="54" t="s">
        <v>25</v>
      </c>
      <c r="C242" s="56"/>
      <c r="D242" s="145"/>
      <c r="E242" s="54"/>
      <c r="F242" s="54"/>
      <c r="G242" s="132"/>
      <c r="H242" s="59" t="str">
        <f t="shared" si="30"/>
        <v/>
      </c>
      <c r="I242" s="64" t="str">
        <f t="shared" si="31"/>
        <v/>
      </c>
      <c r="J242" s="59" t="str">
        <f>IF(A242&lt;&gt;"",SUM($I$13:I242),"")</f>
        <v/>
      </c>
      <c r="K242" s="59" t="str">
        <f t="shared" si="32"/>
        <v/>
      </c>
      <c r="L242" s="65" t="str">
        <f t="shared" si="33"/>
        <v/>
      </c>
      <c r="M242" s="65" t="str">
        <f t="shared" si="34"/>
        <v/>
      </c>
      <c r="N242" s="65" t="str">
        <f>IF(A242&lt;&gt;"",SUM($M$13:M242),"")</f>
        <v/>
      </c>
      <c r="O242" s="65" t="str">
        <f t="shared" si="27"/>
        <v/>
      </c>
      <c r="P242" s="97" t="str">
        <f t="shared" si="28"/>
        <v/>
      </c>
      <c r="Q242" s="100">
        <f t="shared" si="35"/>
        <v>0</v>
      </c>
      <c r="R242" s="101">
        <f t="shared" si="29"/>
        <v>0</v>
      </c>
      <c r="Z242" s="75"/>
      <c r="AA242" s="76"/>
      <c r="AC242" s="1"/>
      <c r="AG242" s="72"/>
      <c r="AH242" s="72"/>
      <c r="AI242" s="72"/>
      <c r="AJ242" s="72"/>
      <c r="AK242" s="72"/>
    </row>
    <row r="243" spans="1:37" ht="14.4">
      <c r="A243" s="55"/>
      <c r="B243" s="54" t="s">
        <v>25</v>
      </c>
      <c r="C243" s="56"/>
      <c r="D243" s="145"/>
      <c r="E243" s="54"/>
      <c r="F243" s="54"/>
      <c r="G243" s="132"/>
      <c r="H243" s="59" t="str">
        <f t="shared" si="30"/>
        <v/>
      </c>
      <c r="I243" s="64" t="str">
        <f t="shared" si="31"/>
        <v/>
      </c>
      <c r="J243" s="59" t="str">
        <f>IF(A243&lt;&gt;"",SUM($I$13:I243),"")</f>
        <v/>
      </c>
      <c r="K243" s="59" t="str">
        <f t="shared" si="32"/>
        <v/>
      </c>
      <c r="L243" s="65" t="str">
        <f t="shared" si="33"/>
        <v/>
      </c>
      <c r="M243" s="65" t="str">
        <f t="shared" si="34"/>
        <v/>
      </c>
      <c r="N243" s="65" t="str">
        <f>IF(A243&lt;&gt;"",SUM($M$13:M243),"")</f>
        <v/>
      </c>
      <c r="O243" s="65" t="str">
        <f t="shared" si="27"/>
        <v/>
      </c>
      <c r="P243" s="97" t="str">
        <f t="shared" si="28"/>
        <v/>
      </c>
      <c r="Q243" s="100">
        <f t="shared" si="35"/>
        <v>0</v>
      </c>
      <c r="R243" s="101">
        <f t="shared" si="29"/>
        <v>0</v>
      </c>
      <c r="Z243" s="75"/>
      <c r="AA243" s="76"/>
      <c r="AC243" s="1"/>
      <c r="AG243" s="72"/>
      <c r="AH243" s="72"/>
      <c r="AI243" s="72"/>
      <c r="AJ243" s="72"/>
      <c r="AK243" s="72"/>
    </row>
    <row r="244" spans="1:37" ht="14.4">
      <c r="A244" s="55"/>
      <c r="B244" s="54" t="s">
        <v>25</v>
      </c>
      <c r="C244" s="56"/>
      <c r="D244" s="145"/>
      <c r="E244" s="54"/>
      <c r="F244" s="54"/>
      <c r="G244" s="132"/>
      <c r="H244" s="59" t="str">
        <f t="shared" si="30"/>
        <v/>
      </c>
      <c r="I244" s="64" t="str">
        <f t="shared" si="31"/>
        <v/>
      </c>
      <c r="J244" s="59" t="str">
        <f>IF(A244&lt;&gt;"",SUM($I$13:I244),"")</f>
        <v/>
      </c>
      <c r="K244" s="59" t="str">
        <f t="shared" si="32"/>
        <v/>
      </c>
      <c r="L244" s="65" t="str">
        <f t="shared" si="33"/>
        <v/>
      </c>
      <c r="M244" s="65" t="str">
        <f t="shared" si="34"/>
        <v/>
      </c>
      <c r="N244" s="65" t="str">
        <f>IF(A244&lt;&gt;"",SUM($M$13:M244),"")</f>
        <v/>
      </c>
      <c r="O244" s="65" t="str">
        <f t="shared" si="27"/>
        <v/>
      </c>
      <c r="P244" s="97" t="str">
        <f t="shared" si="28"/>
        <v/>
      </c>
      <c r="Q244" s="100">
        <f t="shared" si="35"/>
        <v>0</v>
      </c>
      <c r="R244" s="101">
        <f t="shared" si="29"/>
        <v>0</v>
      </c>
      <c r="Z244" s="75"/>
      <c r="AA244" s="76"/>
      <c r="AC244" s="1"/>
      <c r="AG244" s="72"/>
      <c r="AH244" s="72"/>
      <c r="AI244" s="72"/>
      <c r="AJ244" s="72"/>
      <c r="AK244" s="72"/>
    </row>
    <row r="245" spans="1:37" ht="14.4">
      <c r="A245" s="55"/>
      <c r="B245" s="54" t="s">
        <v>25</v>
      </c>
      <c r="C245" s="56"/>
      <c r="D245" s="145"/>
      <c r="E245" s="54"/>
      <c r="F245" s="54"/>
      <c r="G245" s="132"/>
      <c r="H245" s="59" t="str">
        <f t="shared" si="30"/>
        <v/>
      </c>
      <c r="I245" s="64" t="str">
        <f t="shared" si="31"/>
        <v/>
      </c>
      <c r="J245" s="59" t="str">
        <f>IF(A245&lt;&gt;"",SUM($I$13:I245),"")</f>
        <v/>
      </c>
      <c r="K245" s="59" t="str">
        <f t="shared" si="32"/>
        <v/>
      </c>
      <c r="L245" s="65" t="str">
        <f t="shared" si="33"/>
        <v/>
      </c>
      <c r="M245" s="65" t="str">
        <f t="shared" si="34"/>
        <v/>
      </c>
      <c r="N245" s="65" t="str">
        <f>IF(A245&lt;&gt;"",SUM($M$13:M245),"")</f>
        <v/>
      </c>
      <c r="O245" s="65" t="str">
        <f t="shared" si="27"/>
        <v/>
      </c>
      <c r="P245" s="97" t="str">
        <f t="shared" si="28"/>
        <v/>
      </c>
      <c r="Q245" s="100">
        <f t="shared" si="35"/>
        <v>0</v>
      </c>
      <c r="R245" s="101">
        <f t="shared" si="29"/>
        <v>0</v>
      </c>
      <c r="Z245" s="75"/>
      <c r="AA245" s="76"/>
      <c r="AC245" s="1"/>
      <c r="AG245" s="72"/>
      <c r="AH245" s="72"/>
      <c r="AI245" s="72"/>
      <c r="AJ245" s="72"/>
      <c r="AK245" s="72"/>
    </row>
    <row r="246" spans="1:37" ht="14.4">
      <c r="A246" s="55"/>
      <c r="B246" s="54" t="s">
        <v>25</v>
      </c>
      <c r="C246" s="56"/>
      <c r="D246" s="145"/>
      <c r="E246" s="54"/>
      <c r="F246" s="54"/>
      <c r="G246" s="132"/>
      <c r="H246" s="59" t="str">
        <f t="shared" si="30"/>
        <v/>
      </c>
      <c r="I246" s="64" t="str">
        <f t="shared" si="31"/>
        <v/>
      </c>
      <c r="J246" s="59" t="str">
        <f>IF(A246&lt;&gt;"",SUM($I$13:I246),"")</f>
        <v/>
      </c>
      <c r="K246" s="59" t="str">
        <f t="shared" si="32"/>
        <v/>
      </c>
      <c r="L246" s="65" t="str">
        <f t="shared" si="33"/>
        <v/>
      </c>
      <c r="M246" s="65" t="str">
        <f t="shared" si="34"/>
        <v/>
      </c>
      <c r="N246" s="65" t="str">
        <f>IF(A246&lt;&gt;"",SUM($M$13:M246),"")</f>
        <v/>
      </c>
      <c r="O246" s="65" t="str">
        <f t="shared" si="27"/>
        <v/>
      </c>
      <c r="P246" s="97" t="str">
        <f t="shared" si="28"/>
        <v/>
      </c>
      <c r="Q246" s="100">
        <f t="shared" si="35"/>
        <v>0</v>
      </c>
      <c r="R246" s="101">
        <f t="shared" si="29"/>
        <v>0</v>
      </c>
      <c r="Z246" s="75"/>
      <c r="AA246" s="76"/>
      <c r="AC246" s="1"/>
      <c r="AG246" s="72"/>
      <c r="AH246" s="72"/>
      <c r="AI246" s="72"/>
      <c r="AJ246" s="72"/>
      <c r="AK246" s="72"/>
    </row>
    <row r="247" spans="1:37" ht="14.4">
      <c r="A247" s="55"/>
      <c r="B247" s="54" t="s">
        <v>25</v>
      </c>
      <c r="C247" s="56"/>
      <c r="D247" s="145"/>
      <c r="E247" s="54"/>
      <c r="F247" s="54"/>
      <c r="G247" s="132"/>
      <c r="H247" s="59" t="str">
        <f t="shared" si="30"/>
        <v/>
      </c>
      <c r="I247" s="64" t="str">
        <f t="shared" si="31"/>
        <v/>
      </c>
      <c r="J247" s="59" t="str">
        <f>IF(A247&lt;&gt;"",SUM($I$13:I247),"")</f>
        <v/>
      </c>
      <c r="K247" s="59" t="str">
        <f t="shared" si="32"/>
        <v/>
      </c>
      <c r="L247" s="65" t="str">
        <f t="shared" si="33"/>
        <v/>
      </c>
      <c r="M247" s="65" t="str">
        <f t="shared" si="34"/>
        <v/>
      </c>
      <c r="N247" s="65" t="str">
        <f>IF(A247&lt;&gt;"",SUM($M$13:M247),"")</f>
        <v/>
      </c>
      <c r="O247" s="65" t="str">
        <f t="shared" si="27"/>
        <v/>
      </c>
      <c r="P247" s="97" t="str">
        <f t="shared" si="28"/>
        <v/>
      </c>
      <c r="Q247" s="100">
        <f t="shared" si="35"/>
        <v>0</v>
      </c>
      <c r="R247" s="101">
        <f t="shared" si="29"/>
        <v>0</v>
      </c>
      <c r="Z247" s="75"/>
      <c r="AA247" s="76"/>
      <c r="AC247" s="1"/>
      <c r="AG247" s="72"/>
      <c r="AH247" s="72"/>
      <c r="AI247" s="72"/>
      <c r="AJ247" s="72"/>
      <c r="AK247" s="72"/>
    </row>
    <row r="248" spans="1:37" ht="14.4">
      <c r="A248" s="55"/>
      <c r="B248" s="54" t="s">
        <v>25</v>
      </c>
      <c r="C248" s="56"/>
      <c r="D248" s="145"/>
      <c r="E248" s="54"/>
      <c r="F248" s="54"/>
      <c r="G248" s="132"/>
      <c r="H248" s="59" t="str">
        <f t="shared" si="30"/>
        <v/>
      </c>
      <c r="I248" s="64" t="str">
        <f t="shared" si="31"/>
        <v/>
      </c>
      <c r="J248" s="59" t="str">
        <f>IF(A248&lt;&gt;"",SUM($I$13:I248),"")</f>
        <v/>
      </c>
      <c r="K248" s="59" t="str">
        <f t="shared" si="32"/>
        <v/>
      </c>
      <c r="L248" s="65" t="str">
        <f t="shared" si="33"/>
        <v/>
      </c>
      <c r="M248" s="65" t="str">
        <f t="shared" si="34"/>
        <v/>
      </c>
      <c r="N248" s="65" t="str">
        <f>IF(A248&lt;&gt;"",SUM($M$13:M248),"")</f>
        <v/>
      </c>
      <c r="O248" s="65" t="str">
        <f t="shared" si="27"/>
        <v/>
      </c>
      <c r="P248" s="97" t="str">
        <f t="shared" si="28"/>
        <v/>
      </c>
      <c r="Q248" s="100">
        <f t="shared" si="35"/>
        <v>0</v>
      </c>
      <c r="R248" s="101">
        <f t="shared" si="29"/>
        <v>0</v>
      </c>
      <c r="Z248" s="75"/>
      <c r="AA248" s="76"/>
      <c r="AC248" s="1"/>
      <c r="AG248" s="72"/>
      <c r="AH248" s="72"/>
      <c r="AI248" s="72"/>
      <c r="AJ248" s="72"/>
      <c r="AK248" s="72"/>
    </row>
    <row r="249" spans="1:37" ht="14.4">
      <c r="A249" s="55"/>
      <c r="B249" s="54" t="s">
        <v>25</v>
      </c>
      <c r="C249" s="56"/>
      <c r="D249" s="145"/>
      <c r="E249" s="54"/>
      <c r="F249" s="54"/>
      <c r="G249" s="132"/>
      <c r="H249" s="59" t="str">
        <f t="shared" si="30"/>
        <v/>
      </c>
      <c r="I249" s="64" t="str">
        <f t="shared" si="31"/>
        <v/>
      </c>
      <c r="J249" s="59" t="str">
        <f>IF(A249&lt;&gt;"",SUM($I$13:I249),"")</f>
        <v/>
      </c>
      <c r="K249" s="59" t="str">
        <f t="shared" si="32"/>
        <v/>
      </c>
      <c r="L249" s="65" t="str">
        <f t="shared" si="33"/>
        <v/>
      </c>
      <c r="M249" s="65" t="str">
        <f t="shared" si="34"/>
        <v/>
      </c>
      <c r="N249" s="65" t="str">
        <f>IF(A249&lt;&gt;"",SUM($M$13:M249),"")</f>
        <v/>
      </c>
      <c r="O249" s="65" t="str">
        <f t="shared" si="27"/>
        <v/>
      </c>
      <c r="P249" s="97" t="str">
        <f t="shared" si="28"/>
        <v/>
      </c>
      <c r="Q249" s="100">
        <f t="shared" si="35"/>
        <v>0</v>
      </c>
      <c r="R249" s="101">
        <f t="shared" si="29"/>
        <v>0</v>
      </c>
      <c r="Z249" s="75"/>
      <c r="AA249" s="76"/>
      <c r="AC249" s="1"/>
      <c r="AG249" s="72"/>
      <c r="AH249" s="72"/>
      <c r="AI249" s="72"/>
      <c r="AJ249" s="72"/>
      <c r="AK249" s="72"/>
    </row>
    <row r="250" spans="1:37" ht="14.4">
      <c r="A250" s="55"/>
      <c r="B250" s="54" t="s">
        <v>25</v>
      </c>
      <c r="C250" s="56"/>
      <c r="D250" s="145"/>
      <c r="E250" s="54"/>
      <c r="F250" s="54"/>
      <c r="G250" s="132"/>
      <c r="H250" s="59" t="str">
        <f t="shared" si="30"/>
        <v/>
      </c>
      <c r="I250" s="64" t="str">
        <f t="shared" si="31"/>
        <v/>
      </c>
      <c r="J250" s="59" t="str">
        <f>IF(A250&lt;&gt;"",SUM($I$13:I250),"")</f>
        <v/>
      </c>
      <c r="K250" s="59" t="str">
        <f t="shared" si="32"/>
        <v/>
      </c>
      <c r="L250" s="65" t="str">
        <f t="shared" si="33"/>
        <v/>
      </c>
      <c r="M250" s="65" t="str">
        <f t="shared" si="34"/>
        <v/>
      </c>
      <c r="N250" s="65" t="str">
        <f>IF(A250&lt;&gt;"",SUM($M$13:M250),"")</f>
        <v/>
      </c>
      <c r="O250" s="65" t="str">
        <f t="shared" si="27"/>
        <v/>
      </c>
      <c r="P250" s="97" t="str">
        <f t="shared" si="28"/>
        <v/>
      </c>
      <c r="Q250" s="100">
        <f t="shared" si="35"/>
        <v>0</v>
      </c>
      <c r="R250" s="101">
        <f t="shared" si="29"/>
        <v>0</v>
      </c>
      <c r="Z250" s="75"/>
      <c r="AA250" s="76"/>
      <c r="AC250" s="1"/>
      <c r="AG250" s="72"/>
      <c r="AH250" s="72"/>
      <c r="AI250" s="72"/>
      <c r="AJ250" s="72"/>
      <c r="AK250" s="72"/>
    </row>
    <row r="251" spans="1:37" ht="14.4">
      <c r="A251" s="55"/>
      <c r="B251" s="54" t="s">
        <v>25</v>
      </c>
      <c r="C251" s="56"/>
      <c r="D251" s="145"/>
      <c r="E251" s="54"/>
      <c r="F251" s="54"/>
      <c r="G251" s="132"/>
      <c r="H251" s="59" t="str">
        <f t="shared" si="30"/>
        <v/>
      </c>
      <c r="I251" s="64" t="str">
        <f t="shared" si="31"/>
        <v/>
      </c>
      <c r="J251" s="59" t="str">
        <f>IF(A251&lt;&gt;"",SUM($I$13:I251),"")</f>
        <v/>
      </c>
      <c r="K251" s="59" t="str">
        <f t="shared" si="32"/>
        <v/>
      </c>
      <c r="L251" s="65" t="str">
        <f t="shared" si="33"/>
        <v/>
      </c>
      <c r="M251" s="65" t="str">
        <f t="shared" si="34"/>
        <v/>
      </c>
      <c r="N251" s="65" t="str">
        <f>IF(A251&lt;&gt;"",SUM($M$13:M251),"")</f>
        <v/>
      </c>
      <c r="O251" s="65" t="str">
        <f t="shared" si="27"/>
        <v/>
      </c>
      <c r="P251" s="97" t="str">
        <f t="shared" si="28"/>
        <v/>
      </c>
      <c r="Q251" s="100">
        <f t="shared" si="35"/>
        <v>0</v>
      </c>
      <c r="R251" s="101">
        <f t="shared" si="29"/>
        <v>0</v>
      </c>
      <c r="Z251" s="75"/>
      <c r="AA251" s="76"/>
      <c r="AC251" s="1"/>
      <c r="AG251" s="72"/>
      <c r="AH251" s="72"/>
      <c r="AI251" s="72"/>
      <c r="AJ251" s="72"/>
      <c r="AK251" s="72"/>
    </row>
    <row r="252" spans="1:37" ht="14.4">
      <c r="A252" s="55"/>
      <c r="B252" s="54" t="s">
        <v>25</v>
      </c>
      <c r="C252" s="56"/>
      <c r="D252" s="145"/>
      <c r="E252" s="54"/>
      <c r="F252" s="54"/>
      <c r="G252" s="132"/>
      <c r="H252" s="59" t="str">
        <f t="shared" si="30"/>
        <v/>
      </c>
      <c r="I252" s="64" t="str">
        <f t="shared" si="31"/>
        <v/>
      </c>
      <c r="J252" s="59" t="str">
        <f>IF(A252&lt;&gt;"",SUM($I$13:I252),"")</f>
        <v/>
      </c>
      <c r="K252" s="59" t="str">
        <f t="shared" si="32"/>
        <v/>
      </c>
      <c r="L252" s="65" t="str">
        <f t="shared" si="33"/>
        <v/>
      </c>
      <c r="M252" s="65" t="str">
        <f t="shared" si="34"/>
        <v/>
      </c>
      <c r="N252" s="65" t="str">
        <f>IF(A252&lt;&gt;"",SUM($M$13:M252),"")</f>
        <v/>
      </c>
      <c r="O252" s="65" t="str">
        <f t="shared" si="27"/>
        <v/>
      </c>
      <c r="P252" s="97" t="str">
        <f t="shared" si="28"/>
        <v/>
      </c>
      <c r="Q252" s="100">
        <f t="shared" si="35"/>
        <v>0</v>
      </c>
      <c r="R252" s="101">
        <f t="shared" si="29"/>
        <v>0</v>
      </c>
      <c r="Z252" s="75"/>
      <c r="AA252" s="76"/>
      <c r="AC252" s="1"/>
      <c r="AG252" s="72"/>
      <c r="AH252" s="72"/>
      <c r="AI252" s="72"/>
      <c r="AJ252" s="72"/>
      <c r="AK252" s="72"/>
    </row>
    <row r="253" spans="1:37" ht="14.4">
      <c r="A253" s="55"/>
      <c r="B253" s="54" t="s">
        <v>25</v>
      </c>
      <c r="C253" s="56"/>
      <c r="D253" s="145"/>
      <c r="E253" s="54"/>
      <c r="F253" s="54"/>
      <c r="G253" s="132"/>
      <c r="H253" s="59" t="str">
        <f t="shared" si="30"/>
        <v/>
      </c>
      <c r="I253" s="64" t="str">
        <f t="shared" si="31"/>
        <v/>
      </c>
      <c r="J253" s="59" t="str">
        <f>IF(A253&lt;&gt;"",SUM($I$13:I253),"")</f>
        <v/>
      </c>
      <c r="K253" s="59" t="str">
        <f t="shared" si="32"/>
        <v/>
      </c>
      <c r="L253" s="65" t="str">
        <f t="shared" si="33"/>
        <v/>
      </c>
      <c r="M253" s="65" t="str">
        <f t="shared" si="34"/>
        <v/>
      </c>
      <c r="N253" s="65" t="str">
        <f>IF(A253&lt;&gt;"",SUM($M$13:M253),"")</f>
        <v/>
      </c>
      <c r="O253" s="65" t="str">
        <f t="shared" si="27"/>
        <v/>
      </c>
      <c r="P253" s="97" t="str">
        <f t="shared" si="28"/>
        <v/>
      </c>
      <c r="Q253" s="100">
        <f t="shared" si="35"/>
        <v>0</v>
      </c>
      <c r="R253" s="101">
        <f t="shared" si="29"/>
        <v>0</v>
      </c>
      <c r="Z253" s="75"/>
      <c r="AA253" s="76"/>
      <c r="AC253" s="1"/>
      <c r="AG253" s="72"/>
      <c r="AH253" s="72"/>
      <c r="AI253" s="72"/>
      <c r="AJ253" s="72"/>
      <c r="AK253" s="72"/>
    </row>
    <row r="254" spans="1:37" ht="14.4">
      <c r="A254" s="55"/>
      <c r="B254" s="54" t="s">
        <v>25</v>
      </c>
      <c r="C254" s="56"/>
      <c r="D254" s="145"/>
      <c r="E254" s="54"/>
      <c r="F254" s="54"/>
      <c r="G254" s="132"/>
      <c r="H254" s="59" t="str">
        <f t="shared" si="30"/>
        <v/>
      </c>
      <c r="I254" s="64" t="str">
        <f t="shared" si="31"/>
        <v/>
      </c>
      <c r="J254" s="59" t="str">
        <f>IF(A254&lt;&gt;"",SUM($I$13:I254),"")</f>
        <v/>
      </c>
      <c r="K254" s="59" t="str">
        <f t="shared" si="32"/>
        <v/>
      </c>
      <c r="L254" s="65" t="str">
        <f t="shared" si="33"/>
        <v/>
      </c>
      <c r="M254" s="65" t="str">
        <f t="shared" si="34"/>
        <v/>
      </c>
      <c r="N254" s="65" t="str">
        <f>IF(A254&lt;&gt;"",SUM($M$13:M254),"")</f>
        <v/>
      </c>
      <c r="O254" s="65" t="str">
        <f t="shared" si="27"/>
        <v/>
      </c>
      <c r="P254" s="97" t="str">
        <f t="shared" si="28"/>
        <v/>
      </c>
      <c r="Q254" s="100">
        <f t="shared" si="35"/>
        <v>0</v>
      </c>
      <c r="R254" s="101">
        <f t="shared" si="29"/>
        <v>0</v>
      </c>
      <c r="Z254" s="75"/>
      <c r="AA254" s="76"/>
      <c r="AC254" s="1"/>
      <c r="AG254" s="72"/>
      <c r="AH254" s="72"/>
      <c r="AI254" s="72"/>
      <c r="AJ254" s="72"/>
      <c r="AK254" s="72"/>
    </row>
    <row r="255" spans="1:37" ht="14.4">
      <c r="A255" s="55"/>
      <c r="B255" s="54" t="s">
        <v>25</v>
      </c>
      <c r="C255" s="56"/>
      <c r="D255" s="145"/>
      <c r="E255" s="54"/>
      <c r="F255" s="54"/>
      <c r="G255" s="132"/>
      <c r="H255" s="59" t="str">
        <f t="shared" si="30"/>
        <v/>
      </c>
      <c r="I255" s="64" t="str">
        <f t="shared" si="31"/>
        <v/>
      </c>
      <c r="J255" s="59" t="str">
        <f>IF(A255&lt;&gt;"",SUM($I$13:I255),"")</f>
        <v/>
      </c>
      <c r="K255" s="59" t="str">
        <f t="shared" si="32"/>
        <v/>
      </c>
      <c r="L255" s="65" t="str">
        <f t="shared" si="33"/>
        <v/>
      </c>
      <c r="M255" s="65" t="str">
        <f t="shared" si="34"/>
        <v/>
      </c>
      <c r="N255" s="65" t="str">
        <f>IF(A255&lt;&gt;"",SUM($M$13:M255),"")</f>
        <v/>
      </c>
      <c r="O255" s="65" t="str">
        <f t="shared" si="27"/>
        <v/>
      </c>
      <c r="P255" s="97" t="str">
        <f t="shared" si="28"/>
        <v/>
      </c>
      <c r="Q255" s="100">
        <f t="shared" si="35"/>
        <v>0</v>
      </c>
      <c r="R255" s="101">
        <f t="shared" si="29"/>
        <v>0</v>
      </c>
      <c r="Z255" s="75"/>
      <c r="AA255" s="76"/>
      <c r="AC255" s="1"/>
      <c r="AG255" s="72"/>
      <c r="AH255" s="72"/>
      <c r="AI255" s="72"/>
      <c r="AJ255" s="72"/>
      <c r="AK255" s="72"/>
    </row>
    <row r="256" spans="1:37" ht="14.4">
      <c r="A256" s="55"/>
      <c r="B256" s="54" t="s">
        <v>25</v>
      </c>
      <c r="C256" s="56"/>
      <c r="D256" s="145"/>
      <c r="E256" s="54"/>
      <c r="F256" s="54"/>
      <c r="G256" s="132"/>
      <c r="H256" s="59" t="str">
        <f t="shared" si="30"/>
        <v/>
      </c>
      <c r="I256" s="64" t="str">
        <f t="shared" si="31"/>
        <v/>
      </c>
      <c r="J256" s="59" t="str">
        <f>IF(A256&lt;&gt;"",SUM($I$13:I256),"")</f>
        <v/>
      </c>
      <c r="K256" s="59" t="str">
        <f t="shared" si="32"/>
        <v/>
      </c>
      <c r="L256" s="65" t="str">
        <f t="shared" si="33"/>
        <v/>
      </c>
      <c r="M256" s="65" t="str">
        <f t="shared" si="34"/>
        <v/>
      </c>
      <c r="N256" s="65" t="str">
        <f>IF(A256&lt;&gt;"",SUM($M$13:M256),"")</f>
        <v/>
      </c>
      <c r="O256" s="65" t="str">
        <f t="shared" si="27"/>
        <v/>
      </c>
      <c r="P256" s="97" t="str">
        <f t="shared" si="28"/>
        <v/>
      </c>
      <c r="Q256" s="100">
        <f t="shared" si="35"/>
        <v>0</v>
      </c>
      <c r="R256" s="101">
        <f t="shared" si="29"/>
        <v>0</v>
      </c>
      <c r="Z256" s="75"/>
      <c r="AA256" s="76"/>
      <c r="AC256" s="1"/>
      <c r="AG256" s="72"/>
      <c r="AH256" s="72"/>
      <c r="AI256" s="72"/>
      <c r="AJ256" s="72"/>
      <c r="AK256" s="72"/>
    </row>
    <row r="257" spans="1:37" ht="14.4">
      <c r="A257" s="55"/>
      <c r="B257" s="54" t="s">
        <v>25</v>
      </c>
      <c r="C257" s="56"/>
      <c r="D257" s="145"/>
      <c r="E257" s="54"/>
      <c r="F257" s="54"/>
      <c r="G257" s="132"/>
      <c r="H257" s="59" t="str">
        <f t="shared" si="30"/>
        <v/>
      </c>
      <c r="I257" s="64" t="str">
        <f t="shared" si="31"/>
        <v/>
      </c>
      <c r="J257" s="59" t="str">
        <f>IF(A257&lt;&gt;"",SUM($I$13:I257),"")</f>
        <v/>
      </c>
      <c r="K257" s="59" t="str">
        <f t="shared" si="32"/>
        <v/>
      </c>
      <c r="L257" s="65" t="str">
        <f t="shared" si="33"/>
        <v/>
      </c>
      <c r="M257" s="65" t="str">
        <f t="shared" si="34"/>
        <v/>
      </c>
      <c r="N257" s="65" t="str">
        <f>IF(A257&lt;&gt;"",SUM($M$13:M257),"")</f>
        <v/>
      </c>
      <c r="O257" s="65" t="str">
        <f t="shared" si="27"/>
        <v/>
      </c>
      <c r="P257" s="97" t="str">
        <f t="shared" si="28"/>
        <v/>
      </c>
      <c r="Q257" s="100">
        <f t="shared" si="35"/>
        <v>0</v>
      </c>
      <c r="R257" s="101">
        <f t="shared" si="29"/>
        <v>0</v>
      </c>
      <c r="Z257" s="75"/>
      <c r="AA257" s="76"/>
      <c r="AC257" s="1"/>
      <c r="AG257" s="72"/>
      <c r="AH257" s="72"/>
      <c r="AI257" s="72"/>
      <c r="AJ257" s="72"/>
      <c r="AK257" s="72"/>
    </row>
    <row r="258" spans="1:37" ht="14.4">
      <c r="A258" s="55"/>
      <c r="B258" s="54" t="s">
        <v>25</v>
      </c>
      <c r="C258" s="56"/>
      <c r="D258" s="145"/>
      <c r="E258" s="54"/>
      <c r="F258" s="54"/>
      <c r="G258" s="132"/>
      <c r="H258" s="59" t="str">
        <f t="shared" si="30"/>
        <v/>
      </c>
      <c r="I258" s="64" t="str">
        <f t="shared" si="31"/>
        <v/>
      </c>
      <c r="J258" s="59" t="str">
        <f>IF(A258&lt;&gt;"",SUM($I$13:I258),"")</f>
        <v/>
      </c>
      <c r="K258" s="59" t="str">
        <f t="shared" si="32"/>
        <v/>
      </c>
      <c r="L258" s="65" t="str">
        <f t="shared" si="33"/>
        <v/>
      </c>
      <c r="M258" s="65" t="str">
        <f t="shared" si="34"/>
        <v/>
      </c>
      <c r="N258" s="65" t="str">
        <f>IF(A258&lt;&gt;"",SUM($M$13:M258),"")</f>
        <v/>
      </c>
      <c r="O258" s="65" t="str">
        <f t="shared" si="27"/>
        <v/>
      </c>
      <c r="P258" s="97" t="str">
        <f t="shared" si="28"/>
        <v/>
      </c>
      <c r="Q258" s="100">
        <f t="shared" si="35"/>
        <v>0</v>
      </c>
      <c r="R258" s="101">
        <f t="shared" si="29"/>
        <v>0</v>
      </c>
      <c r="Z258" s="75"/>
      <c r="AA258" s="76"/>
      <c r="AC258" s="1"/>
      <c r="AG258" s="72"/>
      <c r="AH258" s="72"/>
      <c r="AI258" s="72"/>
      <c r="AJ258" s="72"/>
      <c r="AK258" s="72"/>
    </row>
    <row r="259" spans="1:37" ht="14.4">
      <c r="A259" s="55"/>
      <c r="B259" s="54" t="s">
        <v>25</v>
      </c>
      <c r="C259" s="56"/>
      <c r="D259" s="145"/>
      <c r="E259" s="54"/>
      <c r="F259" s="54"/>
      <c r="G259" s="132"/>
      <c r="H259" s="59" t="str">
        <f t="shared" si="30"/>
        <v/>
      </c>
      <c r="I259" s="64" t="str">
        <f t="shared" si="31"/>
        <v/>
      </c>
      <c r="J259" s="59" t="str">
        <f>IF(A259&lt;&gt;"",SUM($I$13:I259),"")</f>
        <v/>
      </c>
      <c r="K259" s="59" t="str">
        <f t="shared" si="32"/>
        <v/>
      </c>
      <c r="L259" s="65" t="str">
        <f t="shared" si="33"/>
        <v/>
      </c>
      <c r="M259" s="65" t="str">
        <f t="shared" si="34"/>
        <v/>
      </c>
      <c r="N259" s="65" t="str">
        <f>IF(A259&lt;&gt;"",SUM($M$13:M259),"")</f>
        <v/>
      </c>
      <c r="O259" s="65" t="str">
        <f t="shared" si="27"/>
        <v/>
      </c>
      <c r="P259" s="97" t="str">
        <f t="shared" si="28"/>
        <v/>
      </c>
      <c r="Q259" s="100">
        <f t="shared" si="35"/>
        <v>0</v>
      </c>
      <c r="R259" s="101">
        <f t="shared" si="29"/>
        <v>0</v>
      </c>
      <c r="Z259" s="75"/>
      <c r="AA259" s="76"/>
      <c r="AC259" s="1"/>
      <c r="AG259" s="72"/>
      <c r="AH259" s="72"/>
      <c r="AI259" s="72"/>
      <c r="AJ259" s="72"/>
      <c r="AK259" s="72"/>
    </row>
    <row r="260" spans="1:37" ht="14.4">
      <c r="A260" s="55"/>
      <c r="B260" s="54" t="s">
        <v>25</v>
      </c>
      <c r="C260" s="56"/>
      <c r="D260" s="145"/>
      <c r="E260" s="54"/>
      <c r="F260" s="54"/>
      <c r="G260" s="132"/>
      <c r="H260" s="59" t="str">
        <f t="shared" si="30"/>
        <v/>
      </c>
      <c r="I260" s="64" t="str">
        <f t="shared" si="31"/>
        <v/>
      </c>
      <c r="J260" s="59" t="str">
        <f>IF(A260&lt;&gt;"",SUM($I$13:I260),"")</f>
        <v/>
      </c>
      <c r="K260" s="59" t="str">
        <f t="shared" si="32"/>
        <v/>
      </c>
      <c r="L260" s="65" t="str">
        <f t="shared" si="33"/>
        <v/>
      </c>
      <c r="M260" s="65" t="str">
        <f t="shared" si="34"/>
        <v/>
      </c>
      <c r="N260" s="65" t="str">
        <f>IF(A260&lt;&gt;"",SUM($M$13:M260),"")</f>
        <v/>
      </c>
      <c r="O260" s="65" t="str">
        <f t="shared" si="27"/>
        <v/>
      </c>
      <c r="P260" s="97" t="str">
        <f t="shared" si="28"/>
        <v/>
      </c>
      <c r="Q260" s="100">
        <f t="shared" si="35"/>
        <v>0</v>
      </c>
      <c r="R260" s="101">
        <f t="shared" si="29"/>
        <v>0</v>
      </c>
      <c r="Z260" s="75"/>
      <c r="AA260" s="76"/>
      <c r="AC260" s="1"/>
      <c r="AG260" s="72"/>
      <c r="AH260" s="72"/>
      <c r="AI260" s="72"/>
      <c r="AJ260" s="72"/>
      <c r="AK260" s="72"/>
    </row>
    <row r="261" spans="1:37" ht="14.4">
      <c r="A261" s="55"/>
      <c r="B261" s="54" t="s">
        <v>25</v>
      </c>
      <c r="C261" s="56"/>
      <c r="D261" s="145"/>
      <c r="E261" s="54"/>
      <c r="F261" s="54"/>
      <c r="G261" s="132"/>
      <c r="H261" s="59" t="str">
        <f t="shared" si="30"/>
        <v/>
      </c>
      <c r="I261" s="64" t="str">
        <f t="shared" si="31"/>
        <v/>
      </c>
      <c r="J261" s="59" t="str">
        <f>IF(A261&lt;&gt;"",SUM($I$13:I261),"")</f>
        <v/>
      </c>
      <c r="K261" s="59" t="str">
        <f t="shared" si="32"/>
        <v/>
      </c>
      <c r="L261" s="65" t="str">
        <f t="shared" si="33"/>
        <v/>
      </c>
      <c r="M261" s="65" t="str">
        <f t="shared" si="34"/>
        <v/>
      </c>
      <c r="N261" s="65" t="str">
        <f>IF(A261&lt;&gt;"",SUM($M$13:M261),"")</f>
        <v/>
      </c>
      <c r="O261" s="65" t="str">
        <f t="shared" si="27"/>
        <v/>
      </c>
      <c r="P261" s="97" t="str">
        <f t="shared" si="28"/>
        <v/>
      </c>
      <c r="Q261" s="100">
        <f t="shared" si="35"/>
        <v>0</v>
      </c>
      <c r="R261" s="101">
        <f t="shared" si="29"/>
        <v>0</v>
      </c>
      <c r="Z261" s="75"/>
      <c r="AA261" s="76"/>
      <c r="AC261" s="1"/>
      <c r="AG261" s="72"/>
      <c r="AH261" s="72"/>
      <c r="AI261" s="72"/>
      <c r="AJ261" s="72"/>
      <c r="AK261" s="72"/>
    </row>
    <row r="262" spans="1:37" ht="14.4">
      <c r="A262" s="55"/>
      <c r="B262" s="54" t="s">
        <v>25</v>
      </c>
      <c r="C262" s="56"/>
      <c r="D262" s="145"/>
      <c r="E262" s="54"/>
      <c r="F262" s="54"/>
      <c r="G262" s="132"/>
      <c r="H262" s="59" t="str">
        <f t="shared" si="30"/>
        <v/>
      </c>
      <c r="I262" s="64" t="str">
        <f t="shared" si="31"/>
        <v/>
      </c>
      <c r="J262" s="59" t="str">
        <f>IF(A262&lt;&gt;"",SUM($I$13:I262),"")</f>
        <v/>
      </c>
      <c r="K262" s="59" t="str">
        <f t="shared" si="32"/>
        <v/>
      </c>
      <c r="L262" s="65" t="str">
        <f t="shared" si="33"/>
        <v/>
      </c>
      <c r="M262" s="65" t="str">
        <f t="shared" si="34"/>
        <v/>
      </c>
      <c r="N262" s="65" t="str">
        <f>IF(A262&lt;&gt;"",SUM($M$13:M262),"")</f>
        <v/>
      </c>
      <c r="O262" s="65" t="str">
        <f t="shared" si="27"/>
        <v/>
      </c>
      <c r="P262" s="97" t="str">
        <f t="shared" si="28"/>
        <v/>
      </c>
      <c r="Q262" s="100">
        <f t="shared" si="35"/>
        <v>0</v>
      </c>
      <c r="R262" s="101">
        <f t="shared" si="29"/>
        <v>0</v>
      </c>
      <c r="Z262" s="75"/>
      <c r="AA262" s="76"/>
      <c r="AC262" s="1"/>
      <c r="AG262" s="72"/>
      <c r="AH262" s="72"/>
      <c r="AI262" s="72"/>
      <c r="AJ262" s="72"/>
      <c r="AK262" s="72"/>
    </row>
    <row r="263" spans="1:37" ht="14.4">
      <c r="A263" s="55"/>
      <c r="B263" s="54" t="s">
        <v>25</v>
      </c>
      <c r="C263" s="56"/>
      <c r="D263" s="145"/>
      <c r="E263" s="54"/>
      <c r="F263" s="54"/>
      <c r="G263" s="132"/>
      <c r="H263" s="59" t="str">
        <f t="shared" si="30"/>
        <v/>
      </c>
      <c r="I263" s="64" t="str">
        <f t="shared" si="31"/>
        <v/>
      </c>
      <c r="J263" s="59" t="str">
        <f>IF(A263&lt;&gt;"",SUM($I$13:I263),"")</f>
        <v/>
      </c>
      <c r="K263" s="59" t="str">
        <f t="shared" si="32"/>
        <v/>
      </c>
      <c r="L263" s="65" t="str">
        <f t="shared" si="33"/>
        <v/>
      </c>
      <c r="M263" s="65" t="str">
        <f t="shared" si="34"/>
        <v/>
      </c>
      <c r="N263" s="65" t="str">
        <f>IF(A263&lt;&gt;"",SUM($M$13:M263),"")</f>
        <v/>
      </c>
      <c r="O263" s="65" t="str">
        <f t="shared" si="27"/>
        <v/>
      </c>
      <c r="P263" s="97" t="str">
        <f t="shared" si="28"/>
        <v/>
      </c>
      <c r="Q263" s="100">
        <f t="shared" si="35"/>
        <v>0</v>
      </c>
      <c r="R263" s="101">
        <f t="shared" si="29"/>
        <v>0</v>
      </c>
      <c r="Z263" s="75"/>
      <c r="AA263" s="76"/>
      <c r="AC263" s="1"/>
      <c r="AG263" s="72"/>
      <c r="AH263" s="72"/>
      <c r="AI263" s="72"/>
      <c r="AJ263" s="72"/>
      <c r="AK263" s="72"/>
    </row>
    <row r="264" spans="1:37" ht="14.4">
      <c r="A264" s="55"/>
      <c r="B264" s="54" t="s">
        <v>25</v>
      </c>
      <c r="C264" s="56"/>
      <c r="D264" s="145"/>
      <c r="E264" s="54"/>
      <c r="F264" s="54"/>
      <c r="G264" s="132"/>
      <c r="H264" s="59" t="str">
        <f t="shared" si="30"/>
        <v/>
      </c>
      <c r="I264" s="64" t="str">
        <f t="shared" si="31"/>
        <v/>
      </c>
      <c r="J264" s="59" t="str">
        <f>IF(A264&lt;&gt;"",SUM($I$13:I264),"")</f>
        <v/>
      </c>
      <c r="K264" s="59" t="str">
        <f t="shared" si="32"/>
        <v/>
      </c>
      <c r="L264" s="65" t="str">
        <f t="shared" si="33"/>
        <v/>
      </c>
      <c r="M264" s="65" t="str">
        <f t="shared" si="34"/>
        <v/>
      </c>
      <c r="N264" s="65" t="str">
        <f>IF(A264&lt;&gt;"",SUM($M$13:M264),"")</f>
        <v/>
      </c>
      <c r="O264" s="65" t="str">
        <f t="shared" si="27"/>
        <v/>
      </c>
      <c r="P264" s="97" t="str">
        <f t="shared" si="28"/>
        <v/>
      </c>
      <c r="Q264" s="100">
        <f t="shared" si="35"/>
        <v>0</v>
      </c>
      <c r="R264" s="101">
        <f t="shared" si="29"/>
        <v>0</v>
      </c>
      <c r="Z264" s="75"/>
      <c r="AA264" s="76"/>
      <c r="AC264" s="1"/>
      <c r="AG264" s="72"/>
      <c r="AH264" s="72"/>
      <c r="AI264" s="72"/>
      <c r="AJ264" s="72"/>
      <c r="AK264" s="72"/>
    </row>
    <row r="265" spans="1:37" ht="14.4">
      <c r="A265" s="55"/>
      <c r="B265" s="54" t="s">
        <v>25</v>
      </c>
      <c r="C265" s="56"/>
      <c r="D265" s="145"/>
      <c r="E265" s="54"/>
      <c r="F265" s="54"/>
      <c r="G265" s="132"/>
      <c r="H265" s="59" t="str">
        <f t="shared" si="30"/>
        <v/>
      </c>
      <c r="I265" s="64" t="str">
        <f t="shared" si="31"/>
        <v/>
      </c>
      <c r="J265" s="59" t="str">
        <f>IF(A265&lt;&gt;"",SUM($I$13:I265),"")</f>
        <v/>
      </c>
      <c r="K265" s="59" t="str">
        <f t="shared" si="32"/>
        <v/>
      </c>
      <c r="L265" s="65" t="str">
        <f t="shared" si="33"/>
        <v/>
      </c>
      <c r="M265" s="65" t="str">
        <f t="shared" si="34"/>
        <v/>
      </c>
      <c r="N265" s="65" t="str">
        <f>IF(A265&lt;&gt;"",SUM($M$13:M265),"")</f>
        <v/>
      </c>
      <c r="O265" s="65" t="str">
        <f t="shared" si="27"/>
        <v/>
      </c>
      <c r="P265" s="97" t="str">
        <f t="shared" si="28"/>
        <v/>
      </c>
      <c r="Q265" s="100">
        <f t="shared" si="35"/>
        <v>0</v>
      </c>
      <c r="R265" s="101">
        <f t="shared" si="29"/>
        <v>0</v>
      </c>
      <c r="Z265" s="75"/>
      <c r="AA265" s="76"/>
      <c r="AC265" s="1"/>
      <c r="AG265" s="72"/>
      <c r="AH265" s="72"/>
      <c r="AI265" s="72"/>
      <c r="AJ265" s="72"/>
      <c r="AK265" s="72"/>
    </row>
    <row r="266" spans="1:37" ht="14.4">
      <c r="A266" s="55"/>
      <c r="B266" s="54" t="s">
        <v>25</v>
      </c>
      <c r="C266" s="56"/>
      <c r="D266" s="145"/>
      <c r="E266" s="54"/>
      <c r="F266" s="54"/>
      <c r="G266" s="132"/>
      <c r="H266" s="59" t="str">
        <f t="shared" si="30"/>
        <v/>
      </c>
      <c r="I266" s="64" t="str">
        <f t="shared" si="31"/>
        <v/>
      </c>
      <c r="J266" s="59" t="str">
        <f>IF(A266&lt;&gt;"",SUM($I$13:I266),"")</f>
        <v/>
      </c>
      <c r="K266" s="59" t="str">
        <f t="shared" si="32"/>
        <v/>
      </c>
      <c r="L266" s="65" t="str">
        <f t="shared" si="33"/>
        <v/>
      </c>
      <c r="M266" s="65" t="str">
        <f t="shared" si="34"/>
        <v/>
      </c>
      <c r="N266" s="65" t="str">
        <f>IF(A266&lt;&gt;"",SUM($M$13:M266),"")</f>
        <v/>
      </c>
      <c r="O266" s="65" t="str">
        <f t="shared" si="27"/>
        <v/>
      </c>
      <c r="P266" s="97" t="str">
        <f t="shared" si="28"/>
        <v/>
      </c>
      <c r="Q266" s="100">
        <f t="shared" si="35"/>
        <v>0</v>
      </c>
      <c r="R266" s="101">
        <f t="shared" si="29"/>
        <v>0</v>
      </c>
      <c r="Z266" s="75"/>
      <c r="AA266" s="76"/>
      <c r="AC266" s="1"/>
      <c r="AG266" s="72"/>
      <c r="AH266" s="72"/>
      <c r="AI266" s="72"/>
      <c r="AJ266" s="72"/>
      <c r="AK266" s="72"/>
    </row>
    <row r="267" spans="1:37" ht="14.4">
      <c r="A267" s="55"/>
      <c r="B267" s="54" t="s">
        <v>25</v>
      </c>
      <c r="C267" s="56"/>
      <c r="D267" s="145"/>
      <c r="E267" s="54"/>
      <c r="F267" s="54"/>
      <c r="G267" s="132"/>
      <c r="H267" s="59" t="str">
        <f t="shared" si="30"/>
        <v/>
      </c>
      <c r="I267" s="64" t="str">
        <f t="shared" si="31"/>
        <v/>
      </c>
      <c r="J267" s="59" t="str">
        <f>IF(A267&lt;&gt;"",SUM($I$13:I267),"")</f>
        <v/>
      </c>
      <c r="K267" s="59" t="str">
        <f t="shared" si="32"/>
        <v/>
      </c>
      <c r="L267" s="65" t="str">
        <f t="shared" si="33"/>
        <v/>
      </c>
      <c r="M267" s="65" t="str">
        <f t="shared" si="34"/>
        <v/>
      </c>
      <c r="N267" s="65" t="str">
        <f>IF(A267&lt;&gt;"",SUM($M$13:M267),"")</f>
        <v/>
      </c>
      <c r="O267" s="65" t="str">
        <f t="shared" si="27"/>
        <v/>
      </c>
      <c r="P267" s="97" t="str">
        <f t="shared" si="28"/>
        <v/>
      </c>
      <c r="Q267" s="100">
        <f t="shared" si="35"/>
        <v>0</v>
      </c>
      <c r="R267" s="101">
        <f t="shared" si="29"/>
        <v>0</v>
      </c>
      <c r="Z267" s="75"/>
      <c r="AA267" s="76"/>
      <c r="AC267" s="1"/>
      <c r="AG267" s="72"/>
      <c r="AH267" s="72"/>
      <c r="AI267" s="72"/>
      <c r="AJ267" s="72"/>
      <c r="AK267" s="72"/>
    </row>
    <row r="268" spans="1:37" ht="14.4">
      <c r="A268" s="55"/>
      <c r="B268" s="54" t="s">
        <v>25</v>
      </c>
      <c r="C268" s="56"/>
      <c r="D268" s="145"/>
      <c r="E268" s="54"/>
      <c r="F268" s="54"/>
      <c r="G268" s="132"/>
      <c r="H268" s="59" t="str">
        <f t="shared" si="30"/>
        <v/>
      </c>
      <c r="I268" s="64" t="str">
        <f t="shared" si="31"/>
        <v/>
      </c>
      <c r="J268" s="59" t="str">
        <f>IF(A268&lt;&gt;"",SUM($I$13:I268),"")</f>
        <v/>
      </c>
      <c r="K268" s="59" t="str">
        <f t="shared" si="32"/>
        <v/>
      </c>
      <c r="L268" s="65" t="str">
        <f t="shared" si="33"/>
        <v/>
      </c>
      <c r="M268" s="65" t="str">
        <f t="shared" si="34"/>
        <v/>
      </c>
      <c r="N268" s="65" t="str">
        <f>IF(A268&lt;&gt;"",SUM($M$13:M268),"")</f>
        <v/>
      </c>
      <c r="O268" s="65" t="str">
        <f t="shared" si="27"/>
        <v/>
      </c>
      <c r="P268" s="97" t="str">
        <f t="shared" si="28"/>
        <v/>
      </c>
      <c r="Q268" s="100">
        <f t="shared" si="35"/>
        <v>0</v>
      </c>
      <c r="R268" s="101">
        <f t="shared" si="29"/>
        <v>0</v>
      </c>
      <c r="Z268" s="75"/>
      <c r="AA268" s="76"/>
      <c r="AC268" s="1"/>
      <c r="AG268" s="72"/>
      <c r="AH268" s="72"/>
      <c r="AI268" s="72"/>
      <c r="AJ268" s="72"/>
      <c r="AK268" s="72"/>
    </row>
    <row r="269" spans="1:37" ht="14.4">
      <c r="A269" s="55"/>
      <c r="B269" s="54" t="s">
        <v>25</v>
      </c>
      <c r="C269" s="56"/>
      <c r="D269" s="145"/>
      <c r="E269" s="54"/>
      <c r="F269" s="54"/>
      <c r="G269" s="132"/>
      <c r="H269" s="59" t="str">
        <f t="shared" si="30"/>
        <v/>
      </c>
      <c r="I269" s="64" t="str">
        <f t="shared" si="31"/>
        <v/>
      </c>
      <c r="J269" s="59" t="str">
        <f>IF(A269&lt;&gt;"",SUM($I$13:I269),"")</f>
        <v/>
      </c>
      <c r="K269" s="59" t="str">
        <f t="shared" si="32"/>
        <v/>
      </c>
      <c r="L269" s="65" t="str">
        <f t="shared" si="33"/>
        <v/>
      </c>
      <c r="M269" s="65" t="str">
        <f t="shared" si="34"/>
        <v/>
      </c>
      <c r="N269" s="65" t="str">
        <f>IF(A269&lt;&gt;"",SUM($M$13:M269),"")</f>
        <v/>
      </c>
      <c r="O269" s="65" t="str">
        <f t="shared" ref="O269:O332" si="36">IF(A269&lt;&gt;"",N269*E269,"")</f>
        <v/>
      </c>
      <c r="P269" s="97" t="str">
        <f t="shared" ref="P269:P332" si="37">IF(ISERROR(J269*$U$2),"",J269*$U$2)</f>
        <v/>
      </c>
      <c r="Q269" s="100">
        <f t="shared" si="35"/>
        <v>0</v>
      </c>
      <c r="R269" s="101">
        <f t="shared" ref="R269:R332" si="38">IF(Q269=$U$11,IF($U$8&lt;0.1,$U$12,$U$1),IF(Q269=0,0,IF(Q269="","",A269)))</f>
        <v>0</v>
      </c>
      <c r="Z269" s="75"/>
      <c r="AA269" s="76"/>
      <c r="AC269" s="1"/>
      <c r="AG269" s="72"/>
      <c r="AH269" s="72"/>
      <c r="AI269" s="72"/>
      <c r="AJ269" s="72"/>
      <c r="AK269" s="72"/>
    </row>
    <row r="270" spans="1:37" ht="14.4">
      <c r="A270" s="55"/>
      <c r="B270" s="54" t="s">
        <v>25</v>
      </c>
      <c r="C270" s="56"/>
      <c r="D270" s="145"/>
      <c r="E270" s="54"/>
      <c r="F270" s="54"/>
      <c r="G270" s="132"/>
      <c r="H270" s="59" t="str">
        <f t="shared" ref="H270:H333" si="39">IF(A270&lt;&gt;"",IF(B270="purchase",C270*E270,IF(B270="Dividend",F270*J269,IF(B270="Redemption",-C270*E270,IF(B270="Split",0,IF(B270="Bonus",0,IF(B270="Rights",D270*C270,IF(B270="Buyback",-D270*C270,""))))))),"")</f>
        <v/>
      </c>
      <c r="I270" s="64" t="str">
        <f t="shared" ref="I270:I333" si="40">IF(A270&lt;&gt;"",IF(B270="purchase",C270,IF(B270="Dividend",0,IF(B270="Redemption",-C270,IF(B270="Split",C270,IF(B270="Bonus",C270,IF(B270="Rights",C270,IF(B270="Buyback",-C270,))))))),"")</f>
        <v/>
      </c>
      <c r="J270" s="59" t="str">
        <f>IF(A270&lt;&gt;"",SUM($I$13:I270),"")</f>
        <v/>
      </c>
      <c r="K270" s="59" t="str">
        <f t="shared" ref="K270:K333" si="41">IF(A270&lt;&gt;"",J270*$B$7,"")</f>
        <v/>
      </c>
      <c r="L270" s="65" t="str">
        <f t="shared" ref="L270:L333" si="42">IF(A270&lt;&gt;"",IF(B270="purchase",C270*E270,IF(B270="Dividend",F270*N269,IF(B270="Redemption",-C270*E270,IF(B270="Split",0,IF(B270="Bonus",0,IF(B270="Rights",D270*C270,IF(B270="Buyback",D270*C270,))))))),"")</f>
        <v/>
      </c>
      <c r="M270" s="65" t="str">
        <f t="shared" ref="M270:M333" si="43">IF(A270&lt;&gt;"",IF(B270="purchase",C270,IF(B270="Dividend",L270/E270,IF(B270="Redemption",-C270,IF(B270="Split",C270,IF(B270="Bonus",C270,IF(B270="Rights",L270/D270,IF(B270="Buyback",L270/E270,))))))),"")</f>
        <v/>
      </c>
      <c r="N270" s="65" t="str">
        <f>IF(A270&lt;&gt;"",SUM($M$13:M270),"")</f>
        <v/>
      </c>
      <c r="O270" s="65" t="str">
        <f t="shared" si="36"/>
        <v/>
      </c>
      <c r="P270" s="97" t="str">
        <f t="shared" si="37"/>
        <v/>
      </c>
      <c r="Q270" s="100">
        <f t="shared" ref="Q270:Q333" si="44">IF(A270="",IF(P269=$U$3,$U$11,IF(A270="",0,IF(OR(B270="Dividend",B270="buyback"),0,-L270))),IF(A270="",0,IF(OR(B270="Dividend",B270="buyback"),0,-L270)))</f>
        <v>0</v>
      </c>
      <c r="R270" s="101">
        <f t="shared" si="38"/>
        <v>0</v>
      </c>
      <c r="Z270" s="75"/>
      <c r="AA270" s="76"/>
      <c r="AC270" s="1"/>
      <c r="AG270" s="72"/>
      <c r="AH270" s="72"/>
      <c r="AI270" s="72"/>
      <c r="AJ270" s="72"/>
      <c r="AK270" s="72"/>
    </row>
    <row r="271" spans="1:37" ht="14.4">
      <c r="A271" s="55"/>
      <c r="B271" s="54" t="s">
        <v>25</v>
      </c>
      <c r="C271" s="56"/>
      <c r="D271" s="145"/>
      <c r="E271" s="54"/>
      <c r="F271" s="54"/>
      <c r="G271" s="132"/>
      <c r="H271" s="59" t="str">
        <f t="shared" si="39"/>
        <v/>
      </c>
      <c r="I271" s="64" t="str">
        <f t="shared" si="40"/>
        <v/>
      </c>
      <c r="J271" s="59" t="str">
        <f>IF(A271&lt;&gt;"",SUM($I$13:I271),"")</f>
        <v/>
      </c>
      <c r="K271" s="59" t="str">
        <f t="shared" si="41"/>
        <v/>
      </c>
      <c r="L271" s="65" t="str">
        <f t="shared" si="42"/>
        <v/>
      </c>
      <c r="M271" s="65" t="str">
        <f t="shared" si="43"/>
        <v/>
      </c>
      <c r="N271" s="65" t="str">
        <f>IF(A271&lt;&gt;"",SUM($M$13:M271),"")</f>
        <v/>
      </c>
      <c r="O271" s="65" t="str">
        <f t="shared" si="36"/>
        <v/>
      </c>
      <c r="P271" s="97" t="str">
        <f t="shared" si="37"/>
        <v/>
      </c>
      <c r="Q271" s="100">
        <f t="shared" si="44"/>
        <v>0</v>
      </c>
      <c r="R271" s="101">
        <f t="shared" si="38"/>
        <v>0</v>
      </c>
      <c r="Z271" s="75"/>
      <c r="AA271" s="76"/>
      <c r="AC271" s="1"/>
      <c r="AG271" s="72"/>
      <c r="AH271" s="72"/>
      <c r="AI271" s="72"/>
      <c r="AJ271" s="72"/>
      <c r="AK271" s="72"/>
    </row>
    <row r="272" spans="1:37" ht="14.4">
      <c r="A272" s="55"/>
      <c r="B272" s="54" t="s">
        <v>25</v>
      </c>
      <c r="C272" s="56"/>
      <c r="D272" s="145"/>
      <c r="E272" s="54"/>
      <c r="F272" s="54"/>
      <c r="G272" s="132"/>
      <c r="H272" s="59" t="str">
        <f t="shared" si="39"/>
        <v/>
      </c>
      <c r="I272" s="64" t="str">
        <f t="shared" si="40"/>
        <v/>
      </c>
      <c r="J272" s="59" t="str">
        <f>IF(A272&lt;&gt;"",SUM($I$13:I272),"")</f>
        <v/>
      </c>
      <c r="K272" s="59" t="str">
        <f t="shared" si="41"/>
        <v/>
      </c>
      <c r="L272" s="65" t="str">
        <f t="shared" si="42"/>
        <v/>
      </c>
      <c r="M272" s="65" t="str">
        <f t="shared" si="43"/>
        <v/>
      </c>
      <c r="N272" s="65" t="str">
        <f>IF(A272&lt;&gt;"",SUM($M$13:M272),"")</f>
        <v/>
      </c>
      <c r="O272" s="65" t="str">
        <f t="shared" si="36"/>
        <v/>
      </c>
      <c r="P272" s="97" t="str">
        <f t="shared" si="37"/>
        <v/>
      </c>
      <c r="Q272" s="100">
        <f t="shared" si="44"/>
        <v>0</v>
      </c>
      <c r="R272" s="101">
        <f t="shared" si="38"/>
        <v>0</v>
      </c>
      <c r="Z272" s="75"/>
      <c r="AA272" s="76"/>
      <c r="AC272" s="1"/>
      <c r="AG272" s="72"/>
      <c r="AH272" s="72"/>
      <c r="AI272" s="72"/>
      <c r="AJ272" s="72"/>
      <c r="AK272" s="72"/>
    </row>
    <row r="273" spans="1:37" ht="14.4">
      <c r="A273" s="55"/>
      <c r="B273" s="54" t="s">
        <v>25</v>
      </c>
      <c r="C273" s="56"/>
      <c r="D273" s="145"/>
      <c r="E273" s="54"/>
      <c r="F273" s="54"/>
      <c r="G273" s="132"/>
      <c r="H273" s="59" t="str">
        <f t="shared" si="39"/>
        <v/>
      </c>
      <c r="I273" s="64" t="str">
        <f t="shared" si="40"/>
        <v/>
      </c>
      <c r="J273" s="59" t="str">
        <f>IF(A273&lt;&gt;"",SUM($I$13:I273),"")</f>
        <v/>
      </c>
      <c r="K273" s="59" t="str">
        <f t="shared" si="41"/>
        <v/>
      </c>
      <c r="L273" s="65" t="str">
        <f t="shared" si="42"/>
        <v/>
      </c>
      <c r="M273" s="65" t="str">
        <f t="shared" si="43"/>
        <v/>
      </c>
      <c r="N273" s="65" t="str">
        <f>IF(A273&lt;&gt;"",SUM($M$13:M273),"")</f>
        <v/>
      </c>
      <c r="O273" s="65" t="str">
        <f t="shared" si="36"/>
        <v/>
      </c>
      <c r="P273" s="97" t="str">
        <f t="shared" si="37"/>
        <v/>
      </c>
      <c r="Q273" s="100">
        <f t="shared" si="44"/>
        <v>0</v>
      </c>
      <c r="R273" s="101">
        <f t="shared" si="38"/>
        <v>0</v>
      </c>
      <c r="Z273" s="75"/>
      <c r="AA273" s="76"/>
      <c r="AC273" s="1"/>
      <c r="AG273" s="72"/>
      <c r="AH273" s="72"/>
      <c r="AI273" s="72"/>
      <c r="AJ273" s="72"/>
      <c r="AK273" s="72"/>
    </row>
    <row r="274" spans="1:37" ht="14.4">
      <c r="A274" s="55"/>
      <c r="B274" s="54" t="s">
        <v>25</v>
      </c>
      <c r="C274" s="56"/>
      <c r="D274" s="145"/>
      <c r="E274" s="54"/>
      <c r="F274" s="54"/>
      <c r="G274" s="132"/>
      <c r="H274" s="59" t="str">
        <f t="shared" si="39"/>
        <v/>
      </c>
      <c r="I274" s="64" t="str">
        <f t="shared" si="40"/>
        <v/>
      </c>
      <c r="J274" s="59" t="str">
        <f>IF(A274&lt;&gt;"",SUM($I$13:I274),"")</f>
        <v/>
      </c>
      <c r="K274" s="59" t="str">
        <f t="shared" si="41"/>
        <v/>
      </c>
      <c r="L274" s="65" t="str">
        <f t="shared" si="42"/>
        <v/>
      </c>
      <c r="M274" s="65" t="str">
        <f t="shared" si="43"/>
        <v/>
      </c>
      <c r="N274" s="65" t="str">
        <f>IF(A274&lt;&gt;"",SUM($M$13:M274),"")</f>
        <v/>
      </c>
      <c r="O274" s="65" t="str">
        <f t="shared" si="36"/>
        <v/>
      </c>
      <c r="P274" s="97" t="str">
        <f t="shared" si="37"/>
        <v/>
      </c>
      <c r="Q274" s="100">
        <f t="shared" si="44"/>
        <v>0</v>
      </c>
      <c r="R274" s="101">
        <f t="shared" si="38"/>
        <v>0</v>
      </c>
      <c r="Z274" s="75"/>
      <c r="AA274" s="76"/>
      <c r="AC274" s="1"/>
      <c r="AG274" s="72"/>
      <c r="AH274" s="72"/>
      <c r="AI274" s="72"/>
      <c r="AJ274" s="72"/>
      <c r="AK274" s="72"/>
    </row>
    <row r="275" spans="1:37" ht="14.4">
      <c r="A275" s="55"/>
      <c r="B275" s="54" t="s">
        <v>25</v>
      </c>
      <c r="C275" s="56"/>
      <c r="D275" s="145"/>
      <c r="E275" s="54"/>
      <c r="F275" s="54"/>
      <c r="G275" s="132"/>
      <c r="H275" s="59" t="str">
        <f t="shared" si="39"/>
        <v/>
      </c>
      <c r="I275" s="64" t="str">
        <f t="shared" si="40"/>
        <v/>
      </c>
      <c r="J275" s="59" t="str">
        <f>IF(A275&lt;&gt;"",SUM($I$13:I275),"")</f>
        <v/>
      </c>
      <c r="K275" s="59" t="str">
        <f t="shared" si="41"/>
        <v/>
      </c>
      <c r="L275" s="65" t="str">
        <f t="shared" si="42"/>
        <v/>
      </c>
      <c r="M275" s="65" t="str">
        <f t="shared" si="43"/>
        <v/>
      </c>
      <c r="N275" s="65" t="str">
        <f>IF(A275&lt;&gt;"",SUM($M$13:M275),"")</f>
        <v/>
      </c>
      <c r="O275" s="65" t="str">
        <f t="shared" si="36"/>
        <v/>
      </c>
      <c r="P275" s="97" t="str">
        <f t="shared" si="37"/>
        <v/>
      </c>
      <c r="Q275" s="100">
        <f t="shared" si="44"/>
        <v>0</v>
      </c>
      <c r="R275" s="101">
        <f t="shared" si="38"/>
        <v>0</v>
      </c>
      <c r="Z275" s="75"/>
      <c r="AA275" s="76"/>
      <c r="AC275" s="1"/>
      <c r="AG275" s="72"/>
      <c r="AH275" s="72"/>
      <c r="AI275" s="72"/>
      <c r="AJ275" s="72"/>
      <c r="AK275" s="72"/>
    </row>
    <row r="276" spans="1:37" ht="14.4">
      <c r="A276" s="55"/>
      <c r="B276" s="54" t="s">
        <v>25</v>
      </c>
      <c r="C276" s="56"/>
      <c r="D276" s="145"/>
      <c r="E276" s="54"/>
      <c r="F276" s="54"/>
      <c r="G276" s="132"/>
      <c r="H276" s="59" t="str">
        <f t="shared" si="39"/>
        <v/>
      </c>
      <c r="I276" s="64" t="str">
        <f t="shared" si="40"/>
        <v/>
      </c>
      <c r="J276" s="59" t="str">
        <f>IF(A276&lt;&gt;"",SUM($I$13:I276),"")</f>
        <v/>
      </c>
      <c r="K276" s="59" t="str">
        <f t="shared" si="41"/>
        <v/>
      </c>
      <c r="L276" s="65" t="str">
        <f t="shared" si="42"/>
        <v/>
      </c>
      <c r="M276" s="65" t="str">
        <f t="shared" si="43"/>
        <v/>
      </c>
      <c r="N276" s="65" t="str">
        <f>IF(A276&lt;&gt;"",SUM($M$13:M276),"")</f>
        <v/>
      </c>
      <c r="O276" s="65" t="str">
        <f t="shared" si="36"/>
        <v/>
      </c>
      <c r="P276" s="97" t="str">
        <f t="shared" si="37"/>
        <v/>
      </c>
      <c r="Q276" s="100">
        <f t="shared" si="44"/>
        <v>0</v>
      </c>
      <c r="R276" s="101">
        <f t="shared" si="38"/>
        <v>0</v>
      </c>
      <c r="Z276" s="75"/>
      <c r="AA276" s="76"/>
      <c r="AC276" s="1"/>
      <c r="AG276" s="72"/>
      <c r="AH276" s="72"/>
      <c r="AI276" s="72"/>
      <c r="AJ276" s="72"/>
      <c r="AK276" s="72"/>
    </row>
    <row r="277" spans="1:37" ht="14.4">
      <c r="A277" s="55"/>
      <c r="B277" s="54" t="s">
        <v>25</v>
      </c>
      <c r="C277" s="56"/>
      <c r="D277" s="145"/>
      <c r="E277" s="54"/>
      <c r="F277" s="54"/>
      <c r="G277" s="132"/>
      <c r="H277" s="59" t="str">
        <f t="shared" si="39"/>
        <v/>
      </c>
      <c r="I277" s="64" t="str">
        <f t="shared" si="40"/>
        <v/>
      </c>
      <c r="J277" s="59" t="str">
        <f>IF(A277&lt;&gt;"",SUM($I$13:I277),"")</f>
        <v/>
      </c>
      <c r="K277" s="59" t="str">
        <f t="shared" si="41"/>
        <v/>
      </c>
      <c r="L277" s="65" t="str">
        <f t="shared" si="42"/>
        <v/>
      </c>
      <c r="M277" s="65" t="str">
        <f t="shared" si="43"/>
        <v/>
      </c>
      <c r="N277" s="65" t="str">
        <f>IF(A277&lt;&gt;"",SUM($M$13:M277),"")</f>
        <v/>
      </c>
      <c r="O277" s="65" t="str">
        <f t="shared" si="36"/>
        <v/>
      </c>
      <c r="P277" s="97" t="str">
        <f t="shared" si="37"/>
        <v/>
      </c>
      <c r="Q277" s="100">
        <f t="shared" si="44"/>
        <v>0</v>
      </c>
      <c r="R277" s="101">
        <f t="shared" si="38"/>
        <v>0</v>
      </c>
      <c r="Z277" s="75"/>
      <c r="AA277" s="76"/>
      <c r="AC277" s="1"/>
      <c r="AG277" s="72"/>
      <c r="AH277" s="72"/>
      <c r="AI277" s="72"/>
      <c r="AJ277" s="72"/>
      <c r="AK277" s="72"/>
    </row>
    <row r="278" spans="1:37" ht="14.4">
      <c r="A278" s="55"/>
      <c r="B278" s="54" t="s">
        <v>25</v>
      </c>
      <c r="C278" s="56"/>
      <c r="D278" s="145"/>
      <c r="E278" s="54"/>
      <c r="F278" s="54"/>
      <c r="G278" s="132"/>
      <c r="H278" s="59" t="str">
        <f t="shared" si="39"/>
        <v/>
      </c>
      <c r="I278" s="64" t="str">
        <f t="shared" si="40"/>
        <v/>
      </c>
      <c r="J278" s="59" t="str">
        <f>IF(A278&lt;&gt;"",SUM($I$13:I278),"")</f>
        <v/>
      </c>
      <c r="K278" s="59" t="str">
        <f t="shared" si="41"/>
        <v/>
      </c>
      <c r="L278" s="65" t="str">
        <f t="shared" si="42"/>
        <v/>
      </c>
      <c r="M278" s="65" t="str">
        <f t="shared" si="43"/>
        <v/>
      </c>
      <c r="N278" s="65" t="str">
        <f>IF(A278&lt;&gt;"",SUM($M$13:M278),"")</f>
        <v/>
      </c>
      <c r="O278" s="65" t="str">
        <f t="shared" si="36"/>
        <v/>
      </c>
      <c r="P278" s="97" t="str">
        <f t="shared" si="37"/>
        <v/>
      </c>
      <c r="Q278" s="100">
        <f t="shared" si="44"/>
        <v>0</v>
      </c>
      <c r="R278" s="101">
        <f t="shared" si="38"/>
        <v>0</v>
      </c>
      <c r="Z278" s="75"/>
      <c r="AA278" s="76"/>
      <c r="AC278" s="1"/>
      <c r="AG278" s="72"/>
      <c r="AH278" s="72"/>
      <c r="AI278" s="72"/>
      <c r="AJ278" s="72"/>
      <c r="AK278" s="72"/>
    </row>
    <row r="279" spans="1:37" ht="14.4">
      <c r="A279" s="55"/>
      <c r="B279" s="54" t="s">
        <v>25</v>
      </c>
      <c r="C279" s="56"/>
      <c r="D279" s="145"/>
      <c r="E279" s="54"/>
      <c r="F279" s="54"/>
      <c r="G279" s="132"/>
      <c r="H279" s="59" t="str">
        <f t="shared" si="39"/>
        <v/>
      </c>
      <c r="I279" s="64" t="str">
        <f t="shared" si="40"/>
        <v/>
      </c>
      <c r="J279" s="59" t="str">
        <f>IF(A279&lt;&gt;"",SUM($I$13:I279),"")</f>
        <v/>
      </c>
      <c r="K279" s="59" t="str">
        <f t="shared" si="41"/>
        <v/>
      </c>
      <c r="L279" s="65" t="str">
        <f t="shared" si="42"/>
        <v/>
      </c>
      <c r="M279" s="65" t="str">
        <f t="shared" si="43"/>
        <v/>
      </c>
      <c r="N279" s="65" t="str">
        <f>IF(A279&lt;&gt;"",SUM($M$13:M279),"")</f>
        <v/>
      </c>
      <c r="O279" s="65" t="str">
        <f t="shared" si="36"/>
        <v/>
      </c>
      <c r="P279" s="97" t="str">
        <f t="shared" si="37"/>
        <v/>
      </c>
      <c r="Q279" s="100">
        <f t="shared" si="44"/>
        <v>0</v>
      </c>
      <c r="R279" s="101">
        <f t="shared" si="38"/>
        <v>0</v>
      </c>
      <c r="Z279" s="75"/>
      <c r="AA279" s="76"/>
      <c r="AC279" s="1"/>
      <c r="AG279" s="72"/>
      <c r="AH279" s="72"/>
      <c r="AI279" s="72"/>
      <c r="AJ279" s="72"/>
      <c r="AK279" s="72"/>
    </row>
    <row r="280" spans="1:37" ht="14.4">
      <c r="A280" s="55"/>
      <c r="B280" s="54" t="s">
        <v>25</v>
      </c>
      <c r="C280" s="56"/>
      <c r="D280" s="145"/>
      <c r="E280" s="54"/>
      <c r="F280" s="54"/>
      <c r="G280" s="132"/>
      <c r="H280" s="59" t="str">
        <f t="shared" si="39"/>
        <v/>
      </c>
      <c r="I280" s="64" t="str">
        <f t="shared" si="40"/>
        <v/>
      </c>
      <c r="J280" s="59" t="str">
        <f>IF(A280&lt;&gt;"",SUM($I$13:I280),"")</f>
        <v/>
      </c>
      <c r="K280" s="59" t="str">
        <f t="shared" si="41"/>
        <v/>
      </c>
      <c r="L280" s="65" t="str">
        <f t="shared" si="42"/>
        <v/>
      </c>
      <c r="M280" s="65" t="str">
        <f t="shared" si="43"/>
        <v/>
      </c>
      <c r="N280" s="65" t="str">
        <f>IF(A280&lt;&gt;"",SUM($M$13:M280),"")</f>
        <v/>
      </c>
      <c r="O280" s="65" t="str">
        <f t="shared" si="36"/>
        <v/>
      </c>
      <c r="P280" s="97" t="str">
        <f t="shared" si="37"/>
        <v/>
      </c>
      <c r="Q280" s="100">
        <f t="shared" si="44"/>
        <v>0</v>
      </c>
      <c r="R280" s="101">
        <f t="shared" si="38"/>
        <v>0</v>
      </c>
      <c r="Z280" s="75"/>
      <c r="AA280" s="76"/>
      <c r="AC280" s="1"/>
      <c r="AG280" s="72"/>
      <c r="AH280" s="72"/>
      <c r="AI280" s="72"/>
      <c r="AJ280" s="72"/>
      <c r="AK280" s="72"/>
    </row>
    <row r="281" spans="1:37" ht="14.4">
      <c r="A281" s="55"/>
      <c r="B281" s="54" t="s">
        <v>25</v>
      </c>
      <c r="C281" s="56"/>
      <c r="D281" s="145"/>
      <c r="E281" s="54"/>
      <c r="F281" s="54"/>
      <c r="G281" s="132"/>
      <c r="H281" s="59" t="str">
        <f t="shared" si="39"/>
        <v/>
      </c>
      <c r="I281" s="64" t="str">
        <f t="shared" si="40"/>
        <v/>
      </c>
      <c r="J281" s="59" t="str">
        <f>IF(A281&lt;&gt;"",SUM($I$13:I281),"")</f>
        <v/>
      </c>
      <c r="K281" s="59" t="str">
        <f t="shared" si="41"/>
        <v/>
      </c>
      <c r="L281" s="65" t="str">
        <f t="shared" si="42"/>
        <v/>
      </c>
      <c r="M281" s="65" t="str">
        <f t="shared" si="43"/>
        <v/>
      </c>
      <c r="N281" s="65" t="str">
        <f>IF(A281&lt;&gt;"",SUM($M$13:M281),"")</f>
        <v/>
      </c>
      <c r="O281" s="65" t="str">
        <f t="shared" si="36"/>
        <v/>
      </c>
      <c r="P281" s="97" t="str">
        <f t="shared" si="37"/>
        <v/>
      </c>
      <c r="Q281" s="100">
        <f t="shared" si="44"/>
        <v>0</v>
      </c>
      <c r="R281" s="101">
        <f t="shared" si="38"/>
        <v>0</v>
      </c>
      <c r="Z281" s="75"/>
      <c r="AA281" s="76"/>
      <c r="AC281" s="1"/>
      <c r="AG281" s="72"/>
      <c r="AH281" s="72"/>
      <c r="AI281" s="72"/>
      <c r="AJ281" s="72"/>
      <c r="AK281" s="72"/>
    </row>
    <row r="282" spans="1:37" ht="14.4">
      <c r="A282" s="55"/>
      <c r="B282" s="54" t="s">
        <v>25</v>
      </c>
      <c r="C282" s="56"/>
      <c r="D282" s="145"/>
      <c r="E282" s="54"/>
      <c r="F282" s="54"/>
      <c r="G282" s="132"/>
      <c r="H282" s="59" t="str">
        <f t="shared" si="39"/>
        <v/>
      </c>
      <c r="I282" s="64" t="str">
        <f t="shared" si="40"/>
        <v/>
      </c>
      <c r="J282" s="59" t="str">
        <f>IF(A282&lt;&gt;"",SUM($I$13:I282),"")</f>
        <v/>
      </c>
      <c r="K282" s="59" t="str">
        <f t="shared" si="41"/>
        <v/>
      </c>
      <c r="L282" s="65" t="str">
        <f t="shared" si="42"/>
        <v/>
      </c>
      <c r="M282" s="65" t="str">
        <f t="shared" si="43"/>
        <v/>
      </c>
      <c r="N282" s="65" t="str">
        <f>IF(A282&lt;&gt;"",SUM($M$13:M282),"")</f>
        <v/>
      </c>
      <c r="O282" s="65" t="str">
        <f t="shared" si="36"/>
        <v/>
      </c>
      <c r="P282" s="97" t="str">
        <f t="shared" si="37"/>
        <v/>
      </c>
      <c r="Q282" s="100">
        <f t="shared" si="44"/>
        <v>0</v>
      </c>
      <c r="R282" s="101">
        <f t="shared" si="38"/>
        <v>0</v>
      </c>
      <c r="Z282" s="75"/>
      <c r="AA282" s="76"/>
      <c r="AC282" s="1"/>
      <c r="AG282" s="72"/>
      <c r="AH282" s="72"/>
      <c r="AI282" s="72"/>
      <c r="AJ282" s="72"/>
      <c r="AK282" s="72"/>
    </row>
    <row r="283" spans="1:37" ht="14.4">
      <c r="A283" s="55"/>
      <c r="B283" s="54" t="s">
        <v>25</v>
      </c>
      <c r="C283" s="56"/>
      <c r="D283" s="145"/>
      <c r="E283" s="54"/>
      <c r="F283" s="54"/>
      <c r="G283" s="132"/>
      <c r="H283" s="59" t="str">
        <f t="shared" si="39"/>
        <v/>
      </c>
      <c r="I283" s="64" t="str">
        <f t="shared" si="40"/>
        <v/>
      </c>
      <c r="J283" s="59" t="str">
        <f>IF(A283&lt;&gt;"",SUM($I$13:I283),"")</f>
        <v/>
      </c>
      <c r="K283" s="59" t="str">
        <f t="shared" si="41"/>
        <v/>
      </c>
      <c r="L283" s="65" t="str">
        <f t="shared" si="42"/>
        <v/>
      </c>
      <c r="M283" s="65" t="str">
        <f t="shared" si="43"/>
        <v/>
      </c>
      <c r="N283" s="65" t="str">
        <f>IF(A283&lt;&gt;"",SUM($M$13:M283),"")</f>
        <v/>
      </c>
      <c r="O283" s="65" t="str">
        <f t="shared" si="36"/>
        <v/>
      </c>
      <c r="P283" s="97" t="str">
        <f t="shared" si="37"/>
        <v/>
      </c>
      <c r="Q283" s="100">
        <f t="shared" si="44"/>
        <v>0</v>
      </c>
      <c r="R283" s="101">
        <f t="shared" si="38"/>
        <v>0</v>
      </c>
      <c r="Z283" s="75"/>
      <c r="AA283" s="76"/>
      <c r="AC283" s="1"/>
      <c r="AG283" s="72"/>
      <c r="AH283" s="72"/>
      <c r="AI283" s="72"/>
      <c r="AJ283" s="72"/>
      <c r="AK283" s="72"/>
    </row>
    <row r="284" spans="1:37" ht="14.4">
      <c r="A284" s="55"/>
      <c r="B284" s="54" t="s">
        <v>25</v>
      </c>
      <c r="C284" s="56"/>
      <c r="D284" s="145"/>
      <c r="E284" s="54"/>
      <c r="F284" s="54"/>
      <c r="G284" s="132"/>
      <c r="H284" s="59" t="str">
        <f t="shared" si="39"/>
        <v/>
      </c>
      <c r="I284" s="64" t="str">
        <f t="shared" si="40"/>
        <v/>
      </c>
      <c r="J284" s="59" t="str">
        <f>IF(A284&lt;&gt;"",SUM($I$13:I284),"")</f>
        <v/>
      </c>
      <c r="K284" s="59" t="str">
        <f t="shared" si="41"/>
        <v/>
      </c>
      <c r="L284" s="65" t="str">
        <f t="shared" si="42"/>
        <v/>
      </c>
      <c r="M284" s="65" t="str">
        <f t="shared" si="43"/>
        <v/>
      </c>
      <c r="N284" s="65" t="str">
        <f>IF(A284&lt;&gt;"",SUM($M$13:M284),"")</f>
        <v/>
      </c>
      <c r="O284" s="65" t="str">
        <f t="shared" si="36"/>
        <v/>
      </c>
      <c r="P284" s="97" t="str">
        <f t="shared" si="37"/>
        <v/>
      </c>
      <c r="Q284" s="100">
        <f t="shared" si="44"/>
        <v>0</v>
      </c>
      <c r="R284" s="101">
        <f t="shared" si="38"/>
        <v>0</v>
      </c>
      <c r="Z284" s="75"/>
      <c r="AA284" s="76"/>
      <c r="AC284" s="1"/>
      <c r="AG284" s="72"/>
      <c r="AH284" s="72"/>
      <c r="AI284" s="72"/>
      <c r="AJ284" s="72"/>
      <c r="AK284" s="72"/>
    </row>
    <row r="285" spans="1:37" ht="14.4">
      <c r="A285" s="55"/>
      <c r="B285" s="54" t="s">
        <v>25</v>
      </c>
      <c r="C285" s="56"/>
      <c r="D285" s="145"/>
      <c r="E285" s="54"/>
      <c r="F285" s="54"/>
      <c r="G285" s="132"/>
      <c r="H285" s="59" t="str">
        <f t="shared" si="39"/>
        <v/>
      </c>
      <c r="I285" s="64" t="str">
        <f t="shared" si="40"/>
        <v/>
      </c>
      <c r="J285" s="59" t="str">
        <f>IF(A285&lt;&gt;"",SUM($I$13:I285),"")</f>
        <v/>
      </c>
      <c r="K285" s="59" t="str">
        <f t="shared" si="41"/>
        <v/>
      </c>
      <c r="L285" s="65" t="str">
        <f t="shared" si="42"/>
        <v/>
      </c>
      <c r="M285" s="65" t="str">
        <f t="shared" si="43"/>
        <v/>
      </c>
      <c r="N285" s="65" t="str">
        <f>IF(A285&lt;&gt;"",SUM($M$13:M285),"")</f>
        <v/>
      </c>
      <c r="O285" s="65" t="str">
        <f t="shared" si="36"/>
        <v/>
      </c>
      <c r="P285" s="97" t="str">
        <f t="shared" si="37"/>
        <v/>
      </c>
      <c r="Q285" s="100">
        <f t="shared" si="44"/>
        <v>0</v>
      </c>
      <c r="R285" s="101">
        <f t="shared" si="38"/>
        <v>0</v>
      </c>
      <c r="Z285" s="75"/>
      <c r="AA285" s="76"/>
      <c r="AC285" s="1"/>
      <c r="AG285" s="72"/>
      <c r="AH285" s="72"/>
      <c r="AI285" s="72"/>
      <c r="AJ285" s="72"/>
      <c r="AK285" s="72"/>
    </row>
    <row r="286" spans="1:37" ht="14.4">
      <c r="A286" s="55"/>
      <c r="B286" s="54" t="s">
        <v>25</v>
      </c>
      <c r="C286" s="56"/>
      <c r="D286" s="145"/>
      <c r="E286" s="54"/>
      <c r="F286" s="54"/>
      <c r="G286" s="132"/>
      <c r="H286" s="59" t="str">
        <f t="shared" si="39"/>
        <v/>
      </c>
      <c r="I286" s="64" t="str">
        <f t="shared" si="40"/>
        <v/>
      </c>
      <c r="J286" s="59" t="str">
        <f>IF(A286&lt;&gt;"",SUM($I$13:I286),"")</f>
        <v/>
      </c>
      <c r="K286" s="59" t="str">
        <f t="shared" si="41"/>
        <v/>
      </c>
      <c r="L286" s="65" t="str">
        <f t="shared" si="42"/>
        <v/>
      </c>
      <c r="M286" s="65" t="str">
        <f t="shared" si="43"/>
        <v/>
      </c>
      <c r="N286" s="65" t="str">
        <f>IF(A286&lt;&gt;"",SUM($M$13:M286),"")</f>
        <v/>
      </c>
      <c r="O286" s="65" t="str">
        <f t="shared" si="36"/>
        <v/>
      </c>
      <c r="P286" s="97" t="str">
        <f t="shared" si="37"/>
        <v/>
      </c>
      <c r="Q286" s="100">
        <f t="shared" si="44"/>
        <v>0</v>
      </c>
      <c r="R286" s="101">
        <f t="shared" si="38"/>
        <v>0</v>
      </c>
      <c r="Z286" s="75"/>
      <c r="AA286" s="76"/>
      <c r="AC286" s="1"/>
      <c r="AG286" s="72"/>
      <c r="AH286" s="72"/>
      <c r="AI286" s="72"/>
      <c r="AJ286" s="72"/>
      <c r="AK286" s="72"/>
    </row>
    <row r="287" spans="1:37" ht="14.4">
      <c r="A287" s="55"/>
      <c r="B287" s="54" t="s">
        <v>25</v>
      </c>
      <c r="C287" s="56"/>
      <c r="D287" s="145"/>
      <c r="E287" s="54"/>
      <c r="F287" s="54"/>
      <c r="G287" s="132"/>
      <c r="H287" s="59" t="str">
        <f t="shared" si="39"/>
        <v/>
      </c>
      <c r="I287" s="64" t="str">
        <f t="shared" si="40"/>
        <v/>
      </c>
      <c r="J287" s="59" t="str">
        <f>IF(A287&lt;&gt;"",SUM($I$13:I287),"")</f>
        <v/>
      </c>
      <c r="K287" s="59" t="str">
        <f t="shared" si="41"/>
        <v/>
      </c>
      <c r="L287" s="65" t="str">
        <f t="shared" si="42"/>
        <v/>
      </c>
      <c r="M287" s="65" t="str">
        <f t="shared" si="43"/>
        <v/>
      </c>
      <c r="N287" s="65" t="str">
        <f>IF(A287&lt;&gt;"",SUM($M$13:M287),"")</f>
        <v/>
      </c>
      <c r="O287" s="65" t="str">
        <f t="shared" si="36"/>
        <v/>
      </c>
      <c r="P287" s="97" t="str">
        <f t="shared" si="37"/>
        <v/>
      </c>
      <c r="Q287" s="100">
        <f t="shared" si="44"/>
        <v>0</v>
      </c>
      <c r="R287" s="101">
        <f t="shared" si="38"/>
        <v>0</v>
      </c>
      <c r="Z287" s="75"/>
      <c r="AA287" s="76"/>
      <c r="AC287" s="1"/>
      <c r="AG287" s="72"/>
      <c r="AH287" s="72"/>
      <c r="AI287" s="72"/>
      <c r="AJ287" s="72"/>
      <c r="AK287" s="72"/>
    </row>
    <row r="288" spans="1:37" ht="14.4">
      <c r="A288" s="55"/>
      <c r="B288" s="54" t="s">
        <v>25</v>
      </c>
      <c r="C288" s="56"/>
      <c r="D288" s="145"/>
      <c r="E288" s="54"/>
      <c r="F288" s="54"/>
      <c r="G288" s="132"/>
      <c r="H288" s="59" t="str">
        <f t="shared" si="39"/>
        <v/>
      </c>
      <c r="I288" s="64" t="str">
        <f t="shared" si="40"/>
        <v/>
      </c>
      <c r="J288" s="59" t="str">
        <f>IF(A288&lt;&gt;"",SUM($I$13:I288),"")</f>
        <v/>
      </c>
      <c r="K288" s="59" t="str">
        <f t="shared" si="41"/>
        <v/>
      </c>
      <c r="L288" s="65" t="str">
        <f t="shared" si="42"/>
        <v/>
      </c>
      <c r="M288" s="65" t="str">
        <f t="shared" si="43"/>
        <v/>
      </c>
      <c r="N288" s="65" t="str">
        <f>IF(A288&lt;&gt;"",SUM($M$13:M288),"")</f>
        <v/>
      </c>
      <c r="O288" s="65" t="str">
        <f t="shared" si="36"/>
        <v/>
      </c>
      <c r="P288" s="97" t="str">
        <f t="shared" si="37"/>
        <v/>
      </c>
      <c r="Q288" s="100">
        <f t="shared" si="44"/>
        <v>0</v>
      </c>
      <c r="R288" s="101">
        <f t="shared" si="38"/>
        <v>0</v>
      </c>
      <c r="Z288" s="75"/>
      <c r="AA288" s="76"/>
      <c r="AC288" s="1"/>
      <c r="AG288" s="72"/>
      <c r="AH288" s="72"/>
      <c r="AI288" s="72"/>
      <c r="AJ288" s="72"/>
      <c r="AK288" s="72"/>
    </row>
    <row r="289" spans="1:37" ht="14.4">
      <c r="A289" s="55"/>
      <c r="B289" s="54" t="s">
        <v>25</v>
      </c>
      <c r="C289" s="56"/>
      <c r="D289" s="145"/>
      <c r="E289" s="54"/>
      <c r="F289" s="54"/>
      <c r="G289" s="132"/>
      <c r="H289" s="59" t="str">
        <f t="shared" si="39"/>
        <v/>
      </c>
      <c r="I289" s="64" t="str">
        <f t="shared" si="40"/>
        <v/>
      </c>
      <c r="J289" s="59" t="str">
        <f>IF(A289&lt;&gt;"",SUM($I$13:I289),"")</f>
        <v/>
      </c>
      <c r="K289" s="59" t="str">
        <f t="shared" si="41"/>
        <v/>
      </c>
      <c r="L289" s="65" t="str">
        <f t="shared" si="42"/>
        <v/>
      </c>
      <c r="M289" s="65" t="str">
        <f t="shared" si="43"/>
        <v/>
      </c>
      <c r="N289" s="65" t="str">
        <f>IF(A289&lt;&gt;"",SUM($M$13:M289),"")</f>
        <v/>
      </c>
      <c r="O289" s="65" t="str">
        <f t="shared" si="36"/>
        <v/>
      </c>
      <c r="P289" s="97" t="str">
        <f t="shared" si="37"/>
        <v/>
      </c>
      <c r="Q289" s="100">
        <f t="shared" si="44"/>
        <v>0</v>
      </c>
      <c r="R289" s="101">
        <f t="shared" si="38"/>
        <v>0</v>
      </c>
      <c r="Z289" s="75"/>
      <c r="AA289" s="76"/>
      <c r="AC289" s="1"/>
      <c r="AG289" s="72"/>
      <c r="AH289" s="72"/>
      <c r="AI289" s="72"/>
      <c r="AJ289" s="72"/>
      <c r="AK289" s="72"/>
    </row>
    <row r="290" spans="1:37" ht="14.4">
      <c r="A290" s="55"/>
      <c r="B290" s="54" t="s">
        <v>25</v>
      </c>
      <c r="C290" s="56"/>
      <c r="D290" s="145"/>
      <c r="E290" s="54"/>
      <c r="F290" s="54"/>
      <c r="G290" s="132"/>
      <c r="H290" s="59" t="str">
        <f t="shared" si="39"/>
        <v/>
      </c>
      <c r="I290" s="64" t="str">
        <f t="shared" si="40"/>
        <v/>
      </c>
      <c r="J290" s="59" t="str">
        <f>IF(A290&lt;&gt;"",SUM($I$13:I290),"")</f>
        <v/>
      </c>
      <c r="K290" s="59" t="str">
        <f t="shared" si="41"/>
        <v/>
      </c>
      <c r="L290" s="65" t="str">
        <f t="shared" si="42"/>
        <v/>
      </c>
      <c r="M290" s="65" t="str">
        <f t="shared" si="43"/>
        <v/>
      </c>
      <c r="N290" s="65" t="str">
        <f>IF(A290&lt;&gt;"",SUM($M$13:M290),"")</f>
        <v/>
      </c>
      <c r="O290" s="65" t="str">
        <f t="shared" si="36"/>
        <v/>
      </c>
      <c r="P290" s="97" t="str">
        <f t="shared" si="37"/>
        <v/>
      </c>
      <c r="Q290" s="100">
        <f t="shared" si="44"/>
        <v>0</v>
      </c>
      <c r="R290" s="101">
        <f t="shared" si="38"/>
        <v>0</v>
      </c>
      <c r="Z290" s="75"/>
      <c r="AA290" s="76"/>
      <c r="AC290" s="1"/>
      <c r="AG290" s="72"/>
      <c r="AH290" s="72"/>
      <c r="AI290" s="72"/>
      <c r="AJ290" s="72"/>
      <c r="AK290" s="72"/>
    </row>
    <row r="291" spans="1:37" ht="14.4">
      <c r="A291" s="55"/>
      <c r="B291" s="54" t="s">
        <v>25</v>
      </c>
      <c r="C291" s="56"/>
      <c r="D291" s="145"/>
      <c r="E291" s="54"/>
      <c r="F291" s="54"/>
      <c r="G291" s="132"/>
      <c r="H291" s="59" t="str">
        <f t="shared" si="39"/>
        <v/>
      </c>
      <c r="I291" s="64" t="str">
        <f t="shared" si="40"/>
        <v/>
      </c>
      <c r="J291" s="59" t="str">
        <f>IF(A291&lt;&gt;"",SUM($I$13:I291),"")</f>
        <v/>
      </c>
      <c r="K291" s="59" t="str">
        <f t="shared" si="41"/>
        <v/>
      </c>
      <c r="L291" s="65" t="str">
        <f t="shared" si="42"/>
        <v/>
      </c>
      <c r="M291" s="65" t="str">
        <f t="shared" si="43"/>
        <v/>
      </c>
      <c r="N291" s="65" t="str">
        <f>IF(A291&lt;&gt;"",SUM($M$13:M291),"")</f>
        <v/>
      </c>
      <c r="O291" s="65" t="str">
        <f t="shared" si="36"/>
        <v/>
      </c>
      <c r="P291" s="97" t="str">
        <f t="shared" si="37"/>
        <v/>
      </c>
      <c r="Q291" s="100">
        <f t="shared" si="44"/>
        <v>0</v>
      </c>
      <c r="R291" s="101">
        <f t="shared" si="38"/>
        <v>0</v>
      </c>
      <c r="Z291" s="75"/>
      <c r="AA291" s="76"/>
      <c r="AC291" s="1"/>
      <c r="AG291" s="72"/>
      <c r="AH291" s="72"/>
      <c r="AI291" s="72"/>
      <c r="AJ291" s="72"/>
      <c r="AK291" s="72"/>
    </row>
    <row r="292" spans="1:37" ht="14.4">
      <c r="A292" s="55"/>
      <c r="B292" s="54" t="s">
        <v>25</v>
      </c>
      <c r="C292" s="56"/>
      <c r="D292" s="145"/>
      <c r="E292" s="54"/>
      <c r="F292" s="54"/>
      <c r="G292" s="132"/>
      <c r="H292" s="59" t="str">
        <f t="shared" si="39"/>
        <v/>
      </c>
      <c r="I292" s="64" t="str">
        <f t="shared" si="40"/>
        <v/>
      </c>
      <c r="J292" s="59" t="str">
        <f>IF(A292&lt;&gt;"",SUM($I$13:I292),"")</f>
        <v/>
      </c>
      <c r="K292" s="59" t="str">
        <f t="shared" si="41"/>
        <v/>
      </c>
      <c r="L292" s="65" t="str">
        <f t="shared" si="42"/>
        <v/>
      </c>
      <c r="M292" s="65" t="str">
        <f t="shared" si="43"/>
        <v/>
      </c>
      <c r="N292" s="65" t="str">
        <f>IF(A292&lt;&gt;"",SUM($M$13:M292),"")</f>
        <v/>
      </c>
      <c r="O292" s="65" t="str">
        <f t="shared" si="36"/>
        <v/>
      </c>
      <c r="P292" s="97" t="str">
        <f t="shared" si="37"/>
        <v/>
      </c>
      <c r="Q292" s="100">
        <f t="shared" si="44"/>
        <v>0</v>
      </c>
      <c r="R292" s="101">
        <f t="shared" si="38"/>
        <v>0</v>
      </c>
      <c r="Z292" s="75"/>
      <c r="AA292" s="76"/>
      <c r="AC292" s="1"/>
      <c r="AG292" s="72"/>
      <c r="AH292" s="72"/>
      <c r="AI292" s="72"/>
      <c r="AJ292" s="72"/>
      <c r="AK292" s="72"/>
    </row>
    <row r="293" spans="1:37" ht="14.4">
      <c r="A293" s="55"/>
      <c r="B293" s="54" t="s">
        <v>25</v>
      </c>
      <c r="C293" s="56"/>
      <c r="D293" s="145"/>
      <c r="E293" s="54"/>
      <c r="F293" s="54"/>
      <c r="G293" s="132"/>
      <c r="H293" s="59" t="str">
        <f t="shared" si="39"/>
        <v/>
      </c>
      <c r="I293" s="64" t="str">
        <f t="shared" si="40"/>
        <v/>
      </c>
      <c r="J293" s="59" t="str">
        <f>IF(A293&lt;&gt;"",SUM($I$13:I293),"")</f>
        <v/>
      </c>
      <c r="K293" s="59" t="str">
        <f t="shared" si="41"/>
        <v/>
      </c>
      <c r="L293" s="65" t="str">
        <f t="shared" si="42"/>
        <v/>
      </c>
      <c r="M293" s="65" t="str">
        <f t="shared" si="43"/>
        <v/>
      </c>
      <c r="N293" s="65" t="str">
        <f>IF(A293&lt;&gt;"",SUM($M$13:M293),"")</f>
        <v/>
      </c>
      <c r="O293" s="65" t="str">
        <f t="shared" si="36"/>
        <v/>
      </c>
      <c r="P293" s="97" t="str">
        <f t="shared" si="37"/>
        <v/>
      </c>
      <c r="Q293" s="100">
        <f t="shared" si="44"/>
        <v>0</v>
      </c>
      <c r="R293" s="101">
        <f t="shared" si="38"/>
        <v>0</v>
      </c>
      <c r="Z293" s="75"/>
      <c r="AA293" s="76"/>
      <c r="AC293" s="1"/>
      <c r="AG293" s="72"/>
      <c r="AH293" s="72"/>
      <c r="AI293" s="72"/>
      <c r="AJ293" s="72"/>
      <c r="AK293" s="72"/>
    </row>
    <row r="294" spans="1:37" ht="14.4">
      <c r="A294" s="55"/>
      <c r="B294" s="54" t="s">
        <v>25</v>
      </c>
      <c r="C294" s="56"/>
      <c r="D294" s="145"/>
      <c r="E294" s="54"/>
      <c r="F294" s="54"/>
      <c r="G294" s="132"/>
      <c r="H294" s="59" t="str">
        <f t="shared" si="39"/>
        <v/>
      </c>
      <c r="I294" s="64" t="str">
        <f t="shared" si="40"/>
        <v/>
      </c>
      <c r="J294" s="59" t="str">
        <f>IF(A294&lt;&gt;"",SUM($I$13:I294),"")</f>
        <v/>
      </c>
      <c r="K294" s="59" t="str">
        <f t="shared" si="41"/>
        <v/>
      </c>
      <c r="L294" s="65" t="str">
        <f t="shared" si="42"/>
        <v/>
      </c>
      <c r="M294" s="65" t="str">
        <f t="shared" si="43"/>
        <v/>
      </c>
      <c r="N294" s="65" t="str">
        <f>IF(A294&lt;&gt;"",SUM($M$13:M294),"")</f>
        <v/>
      </c>
      <c r="O294" s="65" t="str">
        <f t="shared" si="36"/>
        <v/>
      </c>
      <c r="P294" s="97" t="str">
        <f t="shared" si="37"/>
        <v/>
      </c>
      <c r="Q294" s="100">
        <f t="shared" si="44"/>
        <v>0</v>
      </c>
      <c r="R294" s="101">
        <f t="shared" si="38"/>
        <v>0</v>
      </c>
      <c r="Z294" s="75"/>
      <c r="AA294" s="76"/>
      <c r="AC294" s="1"/>
      <c r="AG294" s="72"/>
      <c r="AH294" s="72"/>
      <c r="AI294" s="72"/>
      <c r="AJ294" s="72"/>
      <c r="AK294" s="72"/>
    </row>
    <row r="295" spans="1:37" ht="14.4">
      <c r="A295" s="55"/>
      <c r="B295" s="54" t="s">
        <v>25</v>
      </c>
      <c r="C295" s="56"/>
      <c r="D295" s="145"/>
      <c r="E295" s="54"/>
      <c r="F295" s="54"/>
      <c r="G295" s="132"/>
      <c r="H295" s="59" t="str">
        <f t="shared" si="39"/>
        <v/>
      </c>
      <c r="I295" s="64" t="str">
        <f t="shared" si="40"/>
        <v/>
      </c>
      <c r="J295" s="59" t="str">
        <f>IF(A295&lt;&gt;"",SUM($I$13:I295),"")</f>
        <v/>
      </c>
      <c r="K295" s="59" t="str">
        <f t="shared" si="41"/>
        <v/>
      </c>
      <c r="L295" s="65" t="str">
        <f t="shared" si="42"/>
        <v/>
      </c>
      <c r="M295" s="65" t="str">
        <f t="shared" si="43"/>
        <v/>
      </c>
      <c r="N295" s="65" t="str">
        <f>IF(A295&lt;&gt;"",SUM($M$13:M295),"")</f>
        <v/>
      </c>
      <c r="O295" s="65" t="str">
        <f t="shared" si="36"/>
        <v/>
      </c>
      <c r="P295" s="97" t="str">
        <f t="shared" si="37"/>
        <v/>
      </c>
      <c r="Q295" s="100">
        <f t="shared" si="44"/>
        <v>0</v>
      </c>
      <c r="R295" s="101">
        <f t="shared" si="38"/>
        <v>0</v>
      </c>
      <c r="Z295" s="75"/>
      <c r="AA295" s="76"/>
      <c r="AC295" s="1"/>
      <c r="AG295" s="72"/>
      <c r="AH295" s="72"/>
      <c r="AI295" s="72"/>
      <c r="AJ295" s="72"/>
      <c r="AK295" s="72"/>
    </row>
    <row r="296" spans="1:37" ht="14.4">
      <c r="A296" s="55"/>
      <c r="B296" s="54" t="s">
        <v>25</v>
      </c>
      <c r="C296" s="56"/>
      <c r="D296" s="145"/>
      <c r="E296" s="54"/>
      <c r="F296" s="54"/>
      <c r="G296" s="132"/>
      <c r="H296" s="59" t="str">
        <f t="shared" si="39"/>
        <v/>
      </c>
      <c r="I296" s="64" t="str">
        <f t="shared" si="40"/>
        <v/>
      </c>
      <c r="J296" s="59" t="str">
        <f>IF(A296&lt;&gt;"",SUM($I$13:I296),"")</f>
        <v/>
      </c>
      <c r="K296" s="59" t="str">
        <f t="shared" si="41"/>
        <v/>
      </c>
      <c r="L296" s="65" t="str">
        <f t="shared" si="42"/>
        <v/>
      </c>
      <c r="M296" s="65" t="str">
        <f t="shared" si="43"/>
        <v/>
      </c>
      <c r="N296" s="65" t="str">
        <f>IF(A296&lt;&gt;"",SUM($M$13:M296),"")</f>
        <v/>
      </c>
      <c r="O296" s="65" t="str">
        <f t="shared" si="36"/>
        <v/>
      </c>
      <c r="P296" s="97" t="str">
        <f t="shared" si="37"/>
        <v/>
      </c>
      <c r="Q296" s="100">
        <f t="shared" si="44"/>
        <v>0</v>
      </c>
      <c r="R296" s="101">
        <f t="shared" si="38"/>
        <v>0</v>
      </c>
      <c r="Z296" s="75"/>
      <c r="AA296" s="76"/>
      <c r="AC296" s="1"/>
      <c r="AG296" s="72"/>
      <c r="AH296" s="72"/>
      <c r="AI296" s="72"/>
      <c r="AJ296" s="72"/>
      <c r="AK296" s="72"/>
    </row>
    <row r="297" spans="1:37" ht="14.4">
      <c r="A297" s="55"/>
      <c r="B297" s="54" t="s">
        <v>25</v>
      </c>
      <c r="C297" s="56"/>
      <c r="D297" s="145"/>
      <c r="E297" s="54"/>
      <c r="F297" s="54"/>
      <c r="G297" s="132"/>
      <c r="H297" s="59" t="str">
        <f t="shared" si="39"/>
        <v/>
      </c>
      <c r="I297" s="64" t="str">
        <f t="shared" si="40"/>
        <v/>
      </c>
      <c r="J297" s="59" t="str">
        <f>IF(A297&lt;&gt;"",SUM($I$13:I297),"")</f>
        <v/>
      </c>
      <c r="K297" s="59" t="str">
        <f t="shared" si="41"/>
        <v/>
      </c>
      <c r="L297" s="65" t="str">
        <f t="shared" si="42"/>
        <v/>
      </c>
      <c r="M297" s="65" t="str">
        <f t="shared" si="43"/>
        <v/>
      </c>
      <c r="N297" s="65" t="str">
        <f>IF(A297&lt;&gt;"",SUM($M$13:M297),"")</f>
        <v/>
      </c>
      <c r="O297" s="65" t="str">
        <f t="shared" si="36"/>
        <v/>
      </c>
      <c r="P297" s="97" t="str">
        <f t="shared" si="37"/>
        <v/>
      </c>
      <c r="Q297" s="100">
        <f t="shared" si="44"/>
        <v>0</v>
      </c>
      <c r="R297" s="101">
        <f t="shared" si="38"/>
        <v>0</v>
      </c>
      <c r="Z297" s="75"/>
      <c r="AA297" s="76"/>
      <c r="AC297" s="1"/>
      <c r="AG297" s="72"/>
      <c r="AH297" s="72"/>
      <c r="AI297" s="72"/>
      <c r="AJ297" s="72"/>
      <c r="AK297" s="72"/>
    </row>
    <row r="298" spans="1:37" ht="14.4">
      <c r="A298" s="55"/>
      <c r="B298" s="54" t="s">
        <v>25</v>
      </c>
      <c r="C298" s="56"/>
      <c r="D298" s="145"/>
      <c r="E298" s="54"/>
      <c r="F298" s="54"/>
      <c r="G298" s="132"/>
      <c r="H298" s="59" t="str">
        <f t="shared" si="39"/>
        <v/>
      </c>
      <c r="I298" s="64" t="str">
        <f t="shared" si="40"/>
        <v/>
      </c>
      <c r="J298" s="59" t="str">
        <f>IF(A298&lt;&gt;"",SUM($I$13:I298),"")</f>
        <v/>
      </c>
      <c r="K298" s="59" t="str">
        <f t="shared" si="41"/>
        <v/>
      </c>
      <c r="L298" s="65" t="str">
        <f t="shared" si="42"/>
        <v/>
      </c>
      <c r="M298" s="65" t="str">
        <f t="shared" si="43"/>
        <v/>
      </c>
      <c r="N298" s="65" t="str">
        <f>IF(A298&lt;&gt;"",SUM($M$13:M298),"")</f>
        <v/>
      </c>
      <c r="O298" s="65" t="str">
        <f t="shared" si="36"/>
        <v/>
      </c>
      <c r="P298" s="97" t="str">
        <f t="shared" si="37"/>
        <v/>
      </c>
      <c r="Q298" s="100">
        <f t="shared" si="44"/>
        <v>0</v>
      </c>
      <c r="R298" s="101">
        <f t="shared" si="38"/>
        <v>0</v>
      </c>
      <c r="Z298" s="75"/>
      <c r="AA298" s="76"/>
      <c r="AC298" s="1"/>
      <c r="AG298" s="72"/>
      <c r="AH298" s="72"/>
      <c r="AI298" s="72"/>
      <c r="AJ298" s="72"/>
      <c r="AK298" s="72"/>
    </row>
    <row r="299" spans="1:37" ht="14.4">
      <c r="A299" s="55"/>
      <c r="B299" s="54" t="s">
        <v>25</v>
      </c>
      <c r="C299" s="56"/>
      <c r="D299" s="145"/>
      <c r="E299" s="54"/>
      <c r="F299" s="54"/>
      <c r="G299" s="132"/>
      <c r="H299" s="59" t="str">
        <f t="shared" si="39"/>
        <v/>
      </c>
      <c r="I299" s="64" t="str">
        <f t="shared" si="40"/>
        <v/>
      </c>
      <c r="J299" s="59" t="str">
        <f>IF(A299&lt;&gt;"",SUM($I$13:I299),"")</f>
        <v/>
      </c>
      <c r="K299" s="59" t="str">
        <f t="shared" si="41"/>
        <v/>
      </c>
      <c r="L299" s="65" t="str">
        <f t="shared" si="42"/>
        <v/>
      </c>
      <c r="M299" s="65" t="str">
        <f t="shared" si="43"/>
        <v/>
      </c>
      <c r="N299" s="65" t="str">
        <f>IF(A299&lt;&gt;"",SUM($M$13:M299),"")</f>
        <v/>
      </c>
      <c r="O299" s="65" t="str">
        <f t="shared" si="36"/>
        <v/>
      </c>
      <c r="P299" s="97" t="str">
        <f t="shared" si="37"/>
        <v/>
      </c>
      <c r="Q299" s="100">
        <f t="shared" si="44"/>
        <v>0</v>
      </c>
      <c r="R299" s="101">
        <f t="shared" si="38"/>
        <v>0</v>
      </c>
      <c r="Z299" s="75"/>
      <c r="AA299" s="76"/>
      <c r="AC299" s="1"/>
      <c r="AG299" s="72"/>
      <c r="AH299" s="72"/>
      <c r="AI299" s="72"/>
      <c r="AJ299" s="72"/>
      <c r="AK299" s="72"/>
    </row>
    <row r="300" spans="1:37" ht="14.4">
      <c r="A300" s="55"/>
      <c r="B300" s="54" t="s">
        <v>25</v>
      </c>
      <c r="C300" s="56"/>
      <c r="D300" s="145"/>
      <c r="E300" s="54"/>
      <c r="F300" s="54"/>
      <c r="G300" s="132"/>
      <c r="H300" s="59" t="str">
        <f t="shared" si="39"/>
        <v/>
      </c>
      <c r="I300" s="64" t="str">
        <f t="shared" si="40"/>
        <v/>
      </c>
      <c r="J300" s="59" t="str">
        <f>IF(A300&lt;&gt;"",SUM($I$13:I300),"")</f>
        <v/>
      </c>
      <c r="K300" s="59" t="str">
        <f t="shared" si="41"/>
        <v/>
      </c>
      <c r="L300" s="65" t="str">
        <f t="shared" si="42"/>
        <v/>
      </c>
      <c r="M300" s="65" t="str">
        <f t="shared" si="43"/>
        <v/>
      </c>
      <c r="N300" s="65" t="str">
        <f>IF(A300&lt;&gt;"",SUM($M$13:M300),"")</f>
        <v/>
      </c>
      <c r="O300" s="65" t="str">
        <f t="shared" si="36"/>
        <v/>
      </c>
      <c r="P300" s="97" t="str">
        <f t="shared" si="37"/>
        <v/>
      </c>
      <c r="Q300" s="100">
        <f t="shared" si="44"/>
        <v>0</v>
      </c>
      <c r="R300" s="101">
        <f t="shared" si="38"/>
        <v>0</v>
      </c>
      <c r="Z300" s="75"/>
      <c r="AA300" s="76"/>
      <c r="AC300" s="1"/>
      <c r="AG300" s="72"/>
      <c r="AH300" s="72"/>
      <c r="AI300" s="72"/>
      <c r="AJ300" s="72"/>
      <c r="AK300" s="72"/>
    </row>
    <row r="301" spans="1:37" ht="14.4">
      <c r="A301" s="55"/>
      <c r="B301" s="54" t="s">
        <v>25</v>
      </c>
      <c r="C301" s="56"/>
      <c r="D301" s="145"/>
      <c r="E301" s="54"/>
      <c r="F301" s="54"/>
      <c r="G301" s="132"/>
      <c r="H301" s="59" t="str">
        <f t="shared" si="39"/>
        <v/>
      </c>
      <c r="I301" s="64" t="str">
        <f t="shared" si="40"/>
        <v/>
      </c>
      <c r="J301" s="59" t="str">
        <f>IF(A301&lt;&gt;"",SUM($I$13:I301),"")</f>
        <v/>
      </c>
      <c r="K301" s="59" t="str">
        <f t="shared" si="41"/>
        <v/>
      </c>
      <c r="L301" s="65" t="str">
        <f t="shared" si="42"/>
        <v/>
      </c>
      <c r="M301" s="65" t="str">
        <f t="shared" si="43"/>
        <v/>
      </c>
      <c r="N301" s="65" t="str">
        <f>IF(A301&lt;&gt;"",SUM($M$13:M301),"")</f>
        <v/>
      </c>
      <c r="O301" s="65" t="str">
        <f t="shared" si="36"/>
        <v/>
      </c>
      <c r="P301" s="97" t="str">
        <f t="shared" si="37"/>
        <v/>
      </c>
      <c r="Q301" s="100">
        <f t="shared" si="44"/>
        <v>0</v>
      </c>
      <c r="R301" s="101">
        <f t="shared" si="38"/>
        <v>0</v>
      </c>
      <c r="Z301" s="75"/>
      <c r="AA301" s="76"/>
      <c r="AC301" s="1"/>
      <c r="AG301" s="72"/>
      <c r="AH301" s="72"/>
      <c r="AI301" s="72"/>
      <c r="AJ301" s="72"/>
      <c r="AK301" s="72"/>
    </row>
    <row r="302" spans="1:37" ht="14.4">
      <c r="A302" s="55"/>
      <c r="B302" s="54" t="s">
        <v>25</v>
      </c>
      <c r="C302" s="56"/>
      <c r="D302" s="145"/>
      <c r="E302" s="54"/>
      <c r="F302" s="54"/>
      <c r="G302" s="132"/>
      <c r="H302" s="59" t="str">
        <f t="shared" si="39"/>
        <v/>
      </c>
      <c r="I302" s="64" t="str">
        <f t="shared" si="40"/>
        <v/>
      </c>
      <c r="J302" s="59" t="str">
        <f>IF(A302&lt;&gt;"",SUM($I$13:I302),"")</f>
        <v/>
      </c>
      <c r="K302" s="59" t="str">
        <f t="shared" si="41"/>
        <v/>
      </c>
      <c r="L302" s="65" t="str">
        <f t="shared" si="42"/>
        <v/>
      </c>
      <c r="M302" s="65" t="str">
        <f t="shared" si="43"/>
        <v/>
      </c>
      <c r="N302" s="65" t="str">
        <f>IF(A302&lt;&gt;"",SUM($M$13:M302),"")</f>
        <v/>
      </c>
      <c r="O302" s="65" t="str">
        <f t="shared" si="36"/>
        <v/>
      </c>
      <c r="P302" s="97" t="str">
        <f t="shared" si="37"/>
        <v/>
      </c>
      <c r="Q302" s="100">
        <f t="shared" si="44"/>
        <v>0</v>
      </c>
      <c r="R302" s="101">
        <f t="shared" si="38"/>
        <v>0</v>
      </c>
      <c r="Z302" s="75"/>
      <c r="AA302" s="76"/>
      <c r="AC302" s="1"/>
      <c r="AG302" s="72"/>
      <c r="AH302" s="72"/>
      <c r="AI302" s="72"/>
      <c r="AJ302" s="72"/>
      <c r="AK302" s="72"/>
    </row>
    <row r="303" spans="1:37" ht="14.4">
      <c r="A303" s="55"/>
      <c r="B303" s="54" t="s">
        <v>25</v>
      </c>
      <c r="C303" s="56"/>
      <c r="D303" s="145"/>
      <c r="E303" s="54"/>
      <c r="F303" s="54"/>
      <c r="G303" s="132"/>
      <c r="H303" s="59" t="str">
        <f t="shared" si="39"/>
        <v/>
      </c>
      <c r="I303" s="64" t="str">
        <f t="shared" si="40"/>
        <v/>
      </c>
      <c r="J303" s="59" t="str">
        <f>IF(A303&lt;&gt;"",SUM($I$13:I303),"")</f>
        <v/>
      </c>
      <c r="K303" s="59" t="str">
        <f t="shared" si="41"/>
        <v/>
      </c>
      <c r="L303" s="65" t="str">
        <f t="shared" si="42"/>
        <v/>
      </c>
      <c r="M303" s="65" t="str">
        <f t="shared" si="43"/>
        <v/>
      </c>
      <c r="N303" s="65" t="str">
        <f>IF(A303&lt;&gt;"",SUM($M$13:M303),"")</f>
        <v/>
      </c>
      <c r="O303" s="65" t="str">
        <f t="shared" si="36"/>
        <v/>
      </c>
      <c r="P303" s="97" t="str">
        <f t="shared" si="37"/>
        <v/>
      </c>
      <c r="Q303" s="100">
        <f t="shared" si="44"/>
        <v>0</v>
      </c>
      <c r="R303" s="101">
        <f t="shared" si="38"/>
        <v>0</v>
      </c>
      <c r="Z303" s="75"/>
      <c r="AA303" s="76"/>
      <c r="AC303" s="1"/>
      <c r="AG303" s="72"/>
      <c r="AH303" s="72"/>
      <c r="AI303" s="72"/>
      <c r="AJ303" s="72"/>
      <c r="AK303" s="72"/>
    </row>
    <row r="304" spans="1:37" ht="14.4">
      <c r="A304" s="55"/>
      <c r="B304" s="54" t="s">
        <v>25</v>
      </c>
      <c r="C304" s="56"/>
      <c r="D304" s="145"/>
      <c r="E304" s="54"/>
      <c r="F304" s="54"/>
      <c r="G304" s="132"/>
      <c r="H304" s="59" t="str">
        <f t="shared" si="39"/>
        <v/>
      </c>
      <c r="I304" s="64" t="str">
        <f t="shared" si="40"/>
        <v/>
      </c>
      <c r="J304" s="59" t="str">
        <f>IF(A304&lt;&gt;"",SUM($I$13:I304),"")</f>
        <v/>
      </c>
      <c r="K304" s="59" t="str">
        <f t="shared" si="41"/>
        <v/>
      </c>
      <c r="L304" s="65" t="str">
        <f t="shared" si="42"/>
        <v/>
      </c>
      <c r="M304" s="65" t="str">
        <f t="shared" si="43"/>
        <v/>
      </c>
      <c r="N304" s="65" t="str">
        <f>IF(A304&lt;&gt;"",SUM($M$13:M304),"")</f>
        <v/>
      </c>
      <c r="O304" s="65" t="str">
        <f t="shared" si="36"/>
        <v/>
      </c>
      <c r="P304" s="97" t="str">
        <f t="shared" si="37"/>
        <v/>
      </c>
      <c r="Q304" s="100">
        <f t="shared" si="44"/>
        <v>0</v>
      </c>
      <c r="R304" s="101">
        <f t="shared" si="38"/>
        <v>0</v>
      </c>
      <c r="Z304" s="75"/>
      <c r="AA304" s="76"/>
      <c r="AC304" s="1"/>
      <c r="AG304" s="72"/>
      <c r="AH304" s="72"/>
      <c r="AI304" s="72"/>
      <c r="AJ304" s="72"/>
      <c r="AK304" s="72"/>
    </row>
    <row r="305" spans="1:37" ht="14.4">
      <c r="A305" s="55"/>
      <c r="B305" s="54" t="s">
        <v>25</v>
      </c>
      <c r="C305" s="56"/>
      <c r="D305" s="145"/>
      <c r="E305" s="54"/>
      <c r="F305" s="54"/>
      <c r="G305" s="132"/>
      <c r="H305" s="59" t="str">
        <f t="shared" si="39"/>
        <v/>
      </c>
      <c r="I305" s="64" t="str">
        <f t="shared" si="40"/>
        <v/>
      </c>
      <c r="J305" s="59" t="str">
        <f>IF(A305&lt;&gt;"",SUM($I$13:I305),"")</f>
        <v/>
      </c>
      <c r="K305" s="59" t="str">
        <f t="shared" si="41"/>
        <v/>
      </c>
      <c r="L305" s="65" t="str">
        <f t="shared" si="42"/>
        <v/>
      </c>
      <c r="M305" s="65" t="str">
        <f t="shared" si="43"/>
        <v/>
      </c>
      <c r="N305" s="65" t="str">
        <f>IF(A305&lt;&gt;"",SUM($M$13:M305),"")</f>
        <v/>
      </c>
      <c r="O305" s="65" t="str">
        <f t="shared" si="36"/>
        <v/>
      </c>
      <c r="P305" s="97" t="str">
        <f t="shared" si="37"/>
        <v/>
      </c>
      <c r="Q305" s="100">
        <f t="shared" si="44"/>
        <v>0</v>
      </c>
      <c r="R305" s="101">
        <f t="shared" si="38"/>
        <v>0</v>
      </c>
      <c r="Z305" s="75"/>
      <c r="AA305" s="76"/>
      <c r="AC305" s="1"/>
      <c r="AG305" s="72"/>
      <c r="AH305" s="72"/>
      <c r="AI305" s="72"/>
      <c r="AJ305" s="72"/>
      <c r="AK305" s="72"/>
    </row>
    <row r="306" spans="1:37" ht="14.4">
      <c r="A306" s="55"/>
      <c r="B306" s="54" t="s">
        <v>25</v>
      </c>
      <c r="C306" s="56"/>
      <c r="D306" s="145"/>
      <c r="E306" s="54"/>
      <c r="F306" s="54"/>
      <c r="G306" s="132"/>
      <c r="H306" s="59" t="str">
        <f t="shared" si="39"/>
        <v/>
      </c>
      <c r="I306" s="64" t="str">
        <f t="shared" si="40"/>
        <v/>
      </c>
      <c r="J306" s="59" t="str">
        <f>IF(A306&lt;&gt;"",SUM($I$13:I306),"")</f>
        <v/>
      </c>
      <c r="K306" s="59" t="str">
        <f t="shared" si="41"/>
        <v/>
      </c>
      <c r="L306" s="65" t="str">
        <f t="shared" si="42"/>
        <v/>
      </c>
      <c r="M306" s="65" t="str">
        <f t="shared" si="43"/>
        <v/>
      </c>
      <c r="N306" s="65" t="str">
        <f>IF(A306&lt;&gt;"",SUM($M$13:M306),"")</f>
        <v/>
      </c>
      <c r="O306" s="65" t="str">
        <f t="shared" si="36"/>
        <v/>
      </c>
      <c r="P306" s="97" t="str">
        <f t="shared" si="37"/>
        <v/>
      </c>
      <c r="Q306" s="100">
        <f t="shared" si="44"/>
        <v>0</v>
      </c>
      <c r="R306" s="101">
        <f t="shared" si="38"/>
        <v>0</v>
      </c>
      <c r="Z306" s="75"/>
      <c r="AA306" s="76"/>
      <c r="AC306" s="1"/>
      <c r="AG306" s="72"/>
      <c r="AH306" s="72"/>
      <c r="AI306" s="72"/>
      <c r="AJ306" s="72"/>
      <c r="AK306" s="72"/>
    </row>
    <row r="307" spans="1:37" ht="14.4">
      <c r="A307" s="55"/>
      <c r="B307" s="54" t="s">
        <v>25</v>
      </c>
      <c r="C307" s="56"/>
      <c r="D307" s="145"/>
      <c r="E307" s="54"/>
      <c r="F307" s="54"/>
      <c r="G307" s="132"/>
      <c r="H307" s="59" t="str">
        <f t="shared" si="39"/>
        <v/>
      </c>
      <c r="I307" s="64" t="str">
        <f t="shared" si="40"/>
        <v/>
      </c>
      <c r="J307" s="59" t="str">
        <f>IF(A307&lt;&gt;"",SUM($I$13:I307),"")</f>
        <v/>
      </c>
      <c r="K307" s="59" t="str">
        <f t="shared" si="41"/>
        <v/>
      </c>
      <c r="L307" s="65" t="str">
        <f t="shared" si="42"/>
        <v/>
      </c>
      <c r="M307" s="65" t="str">
        <f t="shared" si="43"/>
        <v/>
      </c>
      <c r="N307" s="65" t="str">
        <f>IF(A307&lt;&gt;"",SUM($M$13:M307),"")</f>
        <v/>
      </c>
      <c r="O307" s="65" t="str">
        <f t="shared" si="36"/>
        <v/>
      </c>
      <c r="P307" s="97" t="str">
        <f t="shared" si="37"/>
        <v/>
      </c>
      <c r="Q307" s="100">
        <f t="shared" si="44"/>
        <v>0</v>
      </c>
      <c r="R307" s="101">
        <f t="shared" si="38"/>
        <v>0</v>
      </c>
      <c r="Z307" s="75"/>
      <c r="AA307" s="76"/>
      <c r="AC307" s="1"/>
      <c r="AG307" s="72"/>
      <c r="AH307" s="72"/>
      <c r="AI307" s="72"/>
      <c r="AJ307" s="72"/>
      <c r="AK307" s="72"/>
    </row>
    <row r="308" spans="1:37" ht="14.4">
      <c r="A308" s="55"/>
      <c r="B308" s="54" t="s">
        <v>25</v>
      </c>
      <c r="C308" s="56"/>
      <c r="D308" s="145"/>
      <c r="E308" s="54"/>
      <c r="F308" s="54"/>
      <c r="G308" s="132"/>
      <c r="H308" s="59" t="str">
        <f t="shared" si="39"/>
        <v/>
      </c>
      <c r="I308" s="64" t="str">
        <f t="shared" si="40"/>
        <v/>
      </c>
      <c r="J308" s="59" t="str">
        <f>IF(A308&lt;&gt;"",SUM($I$13:I308),"")</f>
        <v/>
      </c>
      <c r="K308" s="59" t="str">
        <f t="shared" si="41"/>
        <v/>
      </c>
      <c r="L308" s="65" t="str">
        <f t="shared" si="42"/>
        <v/>
      </c>
      <c r="M308" s="65" t="str">
        <f t="shared" si="43"/>
        <v/>
      </c>
      <c r="N308" s="65" t="str">
        <f>IF(A308&lt;&gt;"",SUM($M$13:M308),"")</f>
        <v/>
      </c>
      <c r="O308" s="65" t="str">
        <f t="shared" si="36"/>
        <v/>
      </c>
      <c r="P308" s="97" t="str">
        <f t="shared" si="37"/>
        <v/>
      </c>
      <c r="Q308" s="100">
        <f t="shared" si="44"/>
        <v>0</v>
      </c>
      <c r="R308" s="101">
        <f t="shared" si="38"/>
        <v>0</v>
      </c>
      <c r="Z308" s="75"/>
      <c r="AA308" s="76"/>
      <c r="AC308" s="1"/>
      <c r="AG308" s="72"/>
      <c r="AH308" s="72"/>
      <c r="AI308" s="72"/>
      <c r="AJ308" s="72"/>
      <c r="AK308" s="72"/>
    </row>
    <row r="309" spans="1:37" ht="14.4">
      <c r="A309" s="55"/>
      <c r="B309" s="54" t="s">
        <v>25</v>
      </c>
      <c r="C309" s="56"/>
      <c r="D309" s="145"/>
      <c r="E309" s="54"/>
      <c r="F309" s="54"/>
      <c r="G309" s="132"/>
      <c r="H309" s="59" t="str">
        <f t="shared" si="39"/>
        <v/>
      </c>
      <c r="I309" s="64" t="str">
        <f t="shared" si="40"/>
        <v/>
      </c>
      <c r="J309" s="59" t="str">
        <f>IF(A309&lt;&gt;"",SUM($I$13:I309),"")</f>
        <v/>
      </c>
      <c r="K309" s="59" t="str">
        <f t="shared" si="41"/>
        <v/>
      </c>
      <c r="L309" s="65" t="str">
        <f t="shared" si="42"/>
        <v/>
      </c>
      <c r="M309" s="65" t="str">
        <f t="shared" si="43"/>
        <v/>
      </c>
      <c r="N309" s="65" t="str">
        <f>IF(A309&lt;&gt;"",SUM($M$13:M309),"")</f>
        <v/>
      </c>
      <c r="O309" s="65" t="str">
        <f t="shared" si="36"/>
        <v/>
      </c>
      <c r="P309" s="97" t="str">
        <f t="shared" si="37"/>
        <v/>
      </c>
      <c r="Q309" s="100">
        <f t="shared" si="44"/>
        <v>0</v>
      </c>
      <c r="R309" s="101">
        <f t="shared" si="38"/>
        <v>0</v>
      </c>
      <c r="Z309" s="75"/>
      <c r="AA309" s="76"/>
      <c r="AC309" s="1"/>
      <c r="AG309" s="72"/>
      <c r="AH309" s="72"/>
      <c r="AI309" s="72"/>
      <c r="AJ309" s="72"/>
      <c r="AK309" s="72"/>
    </row>
    <row r="310" spans="1:37" ht="14.4">
      <c r="A310" s="55"/>
      <c r="B310" s="54" t="s">
        <v>25</v>
      </c>
      <c r="C310" s="56"/>
      <c r="D310" s="145"/>
      <c r="E310" s="54"/>
      <c r="F310" s="54"/>
      <c r="G310" s="132"/>
      <c r="H310" s="59" t="str">
        <f t="shared" si="39"/>
        <v/>
      </c>
      <c r="I310" s="64" t="str">
        <f t="shared" si="40"/>
        <v/>
      </c>
      <c r="J310" s="59" t="str">
        <f>IF(A310&lt;&gt;"",SUM($I$13:I310),"")</f>
        <v/>
      </c>
      <c r="K310" s="59" t="str">
        <f t="shared" si="41"/>
        <v/>
      </c>
      <c r="L310" s="65" t="str">
        <f t="shared" si="42"/>
        <v/>
      </c>
      <c r="M310" s="65" t="str">
        <f t="shared" si="43"/>
        <v/>
      </c>
      <c r="N310" s="65" t="str">
        <f>IF(A310&lt;&gt;"",SUM($M$13:M310),"")</f>
        <v/>
      </c>
      <c r="O310" s="65" t="str">
        <f t="shared" si="36"/>
        <v/>
      </c>
      <c r="P310" s="97" t="str">
        <f t="shared" si="37"/>
        <v/>
      </c>
      <c r="Q310" s="100">
        <f t="shared" si="44"/>
        <v>0</v>
      </c>
      <c r="R310" s="101">
        <f t="shared" si="38"/>
        <v>0</v>
      </c>
      <c r="Z310" s="75"/>
      <c r="AA310" s="76"/>
      <c r="AC310" s="1"/>
      <c r="AG310" s="72"/>
      <c r="AH310" s="72"/>
      <c r="AI310" s="72"/>
      <c r="AJ310" s="72"/>
      <c r="AK310" s="72"/>
    </row>
    <row r="311" spans="1:37" ht="14.4">
      <c r="A311" s="55"/>
      <c r="B311" s="54" t="s">
        <v>25</v>
      </c>
      <c r="C311" s="56"/>
      <c r="D311" s="145"/>
      <c r="E311" s="54"/>
      <c r="F311" s="54"/>
      <c r="G311" s="132"/>
      <c r="H311" s="59" t="str">
        <f t="shared" si="39"/>
        <v/>
      </c>
      <c r="I311" s="64" t="str">
        <f t="shared" si="40"/>
        <v/>
      </c>
      <c r="J311" s="59" t="str">
        <f>IF(A311&lt;&gt;"",SUM($I$13:I311),"")</f>
        <v/>
      </c>
      <c r="K311" s="59" t="str">
        <f t="shared" si="41"/>
        <v/>
      </c>
      <c r="L311" s="65" t="str">
        <f t="shared" si="42"/>
        <v/>
      </c>
      <c r="M311" s="65" t="str">
        <f t="shared" si="43"/>
        <v/>
      </c>
      <c r="N311" s="65" t="str">
        <f>IF(A311&lt;&gt;"",SUM($M$13:M311),"")</f>
        <v/>
      </c>
      <c r="O311" s="65" t="str">
        <f t="shared" si="36"/>
        <v/>
      </c>
      <c r="P311" s="97" t="str">
        <f t="shared" si="37"/>
        <v/>
      </c>
      <c r="Q311" s="100">
        <f t="shared" si="44"/>
        <v>0</v>
      </c>
      <c r="R311" s="101">
        <f t="shared" si="38"/>
        <v>0</v>
      </c>
      <c r="Z311" s="75"/>
      <c r="AA311" s="76"/>
      <c r="AC311" s="1"/>
      <c r="AG311" s="72"/>
      <c r="AH311" s="72"/>
      <c r="AI311" s="72"/>
      <c r="AJ311" s="72"/>
      <c r="AK311" s="72"/>
    </row>
    <row r="312" spans="1:37" ht="14.4">
      <c r="A312" s="55"/>
      <c r="B312" s="54" t="s">
        <v>25</v>
      </c>
      <c r="C312" s="56"/>
      <c r="D312" s="145"/>
      <c r="E312" s="54"/>
      <c r="F312" s="54"/>
      <c r="G312" s="132"/>
      <c r="H312" s="59" t="str">
        <f t="shared" si="39"/>
        <v/>
      </c>
      <c r="I312" s="64" t="str">
        <f t="shared" si="40"/>
        <v/>
      </c>
      <c r="J312" s="59" t="str">
        <f>IF(A312&lt;&gt;"",SUM($I$13:I312),"")</f>
        <v/>
      </c>
      <c r="K312" s="59" t="str">
        <f t="shared" si="41"/>
        <v/>
      </c>
      <c r="L312" s="65" t="str">
        <f t="shared" si="42"/>
        <v/>
      </c>
      <c r="M312" s="65" t="str">
        <f t="shared" si="43"/>
        <v/>
      </c>
      <c r="N312" s="65" t="str">
        <f>IF(A312&lt;&gt;"",SUM($M$13:M312),"")</f>
        <v/>
      </c>
      <c r="O312" s="65" t="str">
        <f t="shared" si="36"/>
        <v/>
      </c>
      <c r="P312" s="97" t="str">
        <f t="shared" si="37"/>
        <v/>
      </c>
      <c r="Q312" s="100">
        <f t="shared" si="44"/>
        <v>0</v>
      </c>
      <c r="R312" s="101">
        <f t="shared" si="38"/>
        <v>0</v>
      </c>
      <c r="Z312" s="75"/>
      <c r="AA312" s="76"/>
      <c r="AC312" s="1"/>
      <c r="AG312" s="72"/>
      <c r="AH312" s="72"/>
      <c r="AI312" s="72"/>
      <c r="AJ312" s="72"/>
      <c r="AK312" s="72"/>
    </row>
    <row r="313" spans="1:37" ht="14.4">
      <c r="A313" s="55"/>
      <c r="B313" s="54" t="s">
        <v>25</v>
      </c>
      <c r="C313" s="56"/>
      <c r="D313" s="145"/>
      <c r="E313" s="54"/>
      <c r="F313" s="54"/>
      <c r="G313" s="132"/>
      <c r="H313" s="59" t="str">
        <f t="shared" si="39"/>
        <v/>
      </c>
      <c r="I313" s="64" t="str">
        <f t="shared" si="40"/>
        <v/>
      </c>
      <c r="J313" s="59" t="str">
        <f>IF(A313&lt;&gt;"",SUM($I$13:I313),"")</f>
        <v/>
      </c>
      <c r="K313" s="59" t="str">
        <f t="shared" si="41"/>
        <v/>
      </c>
      <c r="L313" s="65" t="str">
        <f t="shared" si="42"/>
        <v/>
      </c>
      <c r="M313" s="65" t="str">
        <f t="shared" si="43"/>
        <v/>
      </c>
      <c r="N313" s="65" t="str">
        <f>IF(A313&lt;&gt;"",SUM($M$13:M313),"")</f>
        <v/>
      </c>
      <c r="O313" s="65" t="str">
        <f t="shared" si="36"/>
        <v/>
      </c>
      <c r="P313" s="97" t="str">
        <f t="shared" si="37"/>
        <v/>
      </c>
      <c r="Q313" s="100">
        <f t="shared" si="44"/>
        <v>0</v>
      </c>
      <c r="R313" s="101">
        <f t="shared" si="38"/>
        <v>0</v>
      </c>
      <c r="Z313" s="75"/>
      <c r="AA313" s="76"/>
      <c r="AC313" s="1"/>
      <c r="AG313" s="72"/>
      <c r="AH313" s="72"/>
      <c r="AI313" s="72"/>
      <c r="AJ313" s="72"/>
      <c r="AK313" s="72"/>
    </row>
    <row r="314" spans="1:37" ht="14.4">
      <c r="A314" s="55"/>
      <c r="B314" s="54" t="s">
        <v>25</v>
      </c>
      <c r="C314" s="56"/>
      <c r="D314" s="145"/>
      <c r="E314" s="54"/>
      <c r="F314" s="54"/>
      <c r="G314" s="132"/>
      <c r="H314" s="59" t="str">
        <f t="shared" si="39"/>
        <v/>
      </c>
      <c r="I314" s="64" t="str">
        <f t="shared" si="40"/>
        <v/>
      </c>
      <c r="J314" s="59" t="str">
        <f>IF(A314&lt;&gt;"",SUM($I$13:I314),"")</f>
        <v/>
      </c>
      <c r="K314" s="59" t="str">
        <f t="shared" si="41"/>
        <v/>
      </c>
      <c r="L314" s="65" t="str">
        <f t="shared" si="42"/>
        <v/>
      </c>
      <c r="M314" s="65" t="str">
        <f t="shared" si="43"/>
        <v/>
      </c>
      <c r="N314" s="65" t="str">
        <f>IF(A314&lt;&gt;"",SUM($M$13:M314),"")</f>
        <v/>
      </c>
      <c r="O314" s="65" t="str">
        <f t="shared" si="36"/>
        <v/>
      </c>
      <c r="P314" s="97" t="str">
        <f t="shared" si="37"/>
        <v/>
      </c>
      <c r="Q314" s="100">
        <f t="shared" si="44"/>
        <v>0</v>
      </c>
      <c r="R314" s="101">
        <f t="shared" si="38"/>
        <v>0</v>
      </c>
      <c r="Z314" s="75"/>
      <c r="AA314" s="76"/>
      <c r="AC314" s="1"/>
      <c r="AG314" s="72"/>
      <c r="AH314" s="72"/>
      <c r="AI314" s="72"/>
      <c r="AJ314" s="72"/>
      <c r="AK314" s="72"/>
    </row>
    <row r="315" spans="1:37" ht="14.4">
      <c r="A315" s="55"/>
      <c r="B315" s="54" t="s">
        <v>25</v>
      </c>
      <c r="C315" s="56"/>
      <c r="D315" s="145"/>
      <c r="E315" s="54"/>
      <c r="F315" s="54"/>
      <c r="G315" s="132"/>
      <c r="H315" s="59" t="str">
        <f t="shared" si="39"/>
        <v/>
      </c>
      <c r="I315" s="64" t="str">
        <f t="shared" si="40"/>
        <v/>
      </c>
      <c r="J315" s="59" t="str">
        <f>IF(A315&lt;&gt;"",SUM($I$13:I315),"")</f>
        <v/>
      </c>
      <c r="K315" s="59" t="str">
        <f t="shared" si="41"/>
        <v/>
      </c>
      <c r="L315" s="65" t="str">
        <f t="shared" si="42"/>
        <v/>
      </c>
      <c r="M315" s="65" t="str">
        <f t="shared" si="43"/>
        <v/>
      </c>
      <c r="N315" s="65" t="str">
        <f>IF(A315&lt;&gt;"",SUM($M$13:M315),"")</f>
        <v/>
      </c>
      <c r="O315" s="65" t="str">
        <f t="shared" si="36"/>
        <v/>
      </c>
      <c r="P315" s="97" t="str">
        <f t="shared" si="37"/>
        <v/>
      </c>
      <c r="Q315" s="100">
        <f t="shared" si="44"/>
        <v>0</v>
      </c>
      <c r="R315" s="101">
        <f t="shared" si="38"/>
        <v>0</v>
      </c>
      <c r="Z315" s="75"/>
      <c r="AA315" s="76"/>
      <c r="AC315" s="1"/>
      <c r="AG315" s="72"/>
      <c r="AH315" s="72"/>
      <c r="AI315" s="72"/>
      <c r="AJ315" s="72"/>
      <c r="AK315" s="72"/>
    </row>
    <row r="316" spans="1:37" ht="14.4">
      <c r="A316" s="55"/>
      <c r="B316" s="54" t="s">
        <v>25</v>
      </c>
      <c r="C316" s="56"/>
      <c r="D316" s="145"/>
      <c r="E316" s="54"/>
      <c r="F316" s="54"/>
      <c r="G316" s="132"/>
      <c r="H316" s="59" t="str">
        <f t="shared" si="39"/>
        <v/>
      </c>
      <c r="I316" s="64" t="str">
        <f t="shared" si="40"/>
        <v/>
      </c>
      <c r="J316" s="59" t="str">
        <f>IF(A316&lt;&gt;"",SUM($I$13:I316),"")</f>
        <v/>
      </c>
      <c r="K316" s="59" t="str">
        <f t="shared" si="41"/>
        <v/>
      </c>
      <c r="L316" s="65" t="str">
        <f t="shared" si="42"/>
        <v/>
      </c>
      <c r="M316" s="65" t="str">
        <f t="shared" si="43"/>
        <v/>
      </c>
      <c r="N316" s="65" t="str">
        <f>IF(A316&lt;&gt;"",SUM($M$13:M316),"")</f>
        <v/>
      </c>
      <c r="O316" s="65" t="str">
        <f t="shared" si="36"/>
        <v/>
      </c>
      <c r="P316" s="97" t="str">
        <f t="shared" si="37"/>
        <v/>
      </c>
      <c r="Q316" s="100">
        <f t="shared" si="44"/>
        <v>0</v>
      </c>
      <c r="R316" s="101">
        <f t="shared" si="38"/>
        <v>0</v>
      </c>
      <c r="Z316" s="75"/>
      <c r="AA316" s="76"/>
      <c r="AC316" s="1"/>
      <c r="AG316" s="72"/>
      <c r="AH316" s="72"/>
      <c r="AI316" s="72"/>
      <c r="AJ316" s="72"/>
      <c r="AK316" s="72"/>
    </row>
    <row r="317" spans="1:37" ht="14.4">
      <c r="A317" s="55"/>
      <c r="B317" s="54" t="s">
        <v>25</v>
      </c>
      <c r="C317" s="56"/>
      <c r="D317" s="145"/>
      <c r="E317" s="54"/>
      <c r="F317" s="54"/>
      <c r="G317" s="132"/>
      <c r="H317" s="59" t="str">
        <f t="shared" si="39"/>
        <v/>
      </c>
      <c r="I317" s="64" t="str">
        <f t="shared" si="40"/>
        <v/>
      </c>
      <c r="J317" s="59" t="str">
        <f>IF(A317&lt;&gt;"",SUM($I$13:I317),"")</f>
        <v/>
      </c>
      <c r="K317" s="59" t="str">
        <f t="shared" si="41"/>
        <v/>
      </c>
      <c r="L317" s="65" t="str">
        <f t="shared" si="42"/>
        <v/>
      </c>
      <c r="M317" s="65" t="str">
        <f t="shared" si="43"/>
        <v/>
      </c>
      <c r="N317" s="65" t="str">
        <f>IF(A317&lt;&gt;"",SUM($M$13:M317),"")</f>
        <v/>
      </c>
      <c r="O317" s="65" t="str">
        <f t="shared" si="36"/>
        <v/>
      </c>
      <c r="P317" s="97" t="str">
        <f t="shared" si="37"/>
        <v/>
      </c>
      <c r="Q317" s="100">
        <f t="shared" si="44"/>
        <v>0</v>
      </c>
      <c r="R317" s="101">
        <f t="shared" si="38"/>
        <v>0</v>
      </c>
      <c r="Z317" s="75"/>
      <c r="AA317" s="76"/>
      <c r="AC317" s="1"/>
      <c r="AG317" s="72"/>
      <c r="AH317" s="72"/>
      <c r="AI317" s="72"/>
      <c r="AJ317" s="72"/>
      <c r="AK317" s="72"/>
    </row>
    <row r="318" spans="1:37" ht="14.4">
      <c r="A318" s="55"/>
      <c r="B318" s="54" t="s">
        <v>25</v>
      </c>
      <c r="C318" s="56"/>
      <c r="D318" s="145"/>
      <c r="E318" s="54"/>
      <c r="F318" s="54"/>
      <c r="G318" s="132"/>
      <c r="H318" s="59" t="str">
        <f t="shared" si="39"/>
        <v/>
      </c>
      <c r="I318" s="64" t="str">
        <f t="shared" si="40"/>
        <v/>
      </c>
      <c r="J318" s="59" t="str">
        <f>IF(A318&lt;&gt;"",SUM($I$13:I318),"")</f>
        <v/>
      </c>
      <c r="K318" s="59" t="str">
        <f t="shared" si="41"/>
        <v/>
      </c>
      <c r="L318" s="65" t="str">
        <f t="shared" si="42"/>
        <v/>
      </c>
      <c r="M318" s="65" t="str">
        <f t="shared" si="43"/>
        <v/>
      </c>
      <c r="N318" s="65" t="str">
        <f>IF(A318&lt;&gt;"",SUM($M$13:M318),"")</f>
        <v/>
      </c>
      <c r="O318" s="65" t="str">
        <f t="shared" si="36"/>
        <v/>
      </c>
      <c r="P318" s="97" t="str">
        <f t="shared" si="37"/>
        <v/>
      </c>
      <c r="Q318" s="100">
        <f t="shared" si="44"/>
        <v>0</v>
      </c>
      <c r="R318" s="101">
        <f t="shared" si="38"/>
        <v>0</v>
      </c>
      <c r="Z318" s="75"/>
      <c r="AA318" s="76"/>
      <c r="AC318" s="1"/>
      <c r="AG318" s="72"/>
      <c r="AH318" s="72"/>
      <c r="AI318" s="72"/>
      <c r="AJ318" s="72"/>
      <c r="AK318" s="72"/>
    </row>
    <row r="319" spans="1:37" ht="14.4">
      <c r="A319" s="55"/>
      <c r="B319" s="54" t="s">
        <v>25</v>
      </c>
      <c r="C319" s="56"/>
      <c r="D319" s="145"/>
      <c r="E319" s="54"/>
      <c r="F319" s="54"/>
      <c r="G319" s="132"/>
      <c r="H319" s="59" t="str">
        <f t="shared" si="39"/>
        <v/>
      </c>
      <c r="I319" s="64" t="str">
        <f t="shared" si="40"/>
        <v/>
      </c>
      <c r="J319" s="59" t="str">
        <f>IF(A319&lt;&gt;"",SUM($I$13:I319),"")</f>
        <v/>
      </c>
      <c r="K319" s="59" t="str">
        <f t="shared" si="41"/>
        <v/>
      </c>
      <c r="L319" s="65" t="str">
        <f t="shared" si="42"/>
        <v/>
      </c>
      <c r="M319" s="65" t="str">
        <f t="shared" si="43"/>
        <v/>
      </c>
      <c r="N319" s="65" t="str">
        <f>IF(A319&lt;&gt;"",SUM($M$13:M319),"")</f>
        <v/>
      </c>
      <c r="O319" s="65" t="str">
        <f t="shared" si="36"/>
        <v/>
      </c>
      <c r="P319" s="97" t="str">
        <f t="shared" si="37"/>
        <v/>
      </c>
      <c r="Q319" s="100">
        <f t="shared" si="44"/>
        <v>0</v>
      </c>
      <c r="R319" s="101">
        <f t="shared" si="38"/>
        <v>0</v>
      </c>
      <c r="Z319" s="75"/>
      <c r="AA319" s="76"/>
      <c r="AC319" s="1"/>
      <c r="AG319" s="72"/>
      <c r="AH319" s="72"/>
      <c r="AI319" s="72"/>
      <c r="AJ319" s="72"/>
      <c r="AK319" s="72"/>
    </row>
    <row r="320" spans="1:37" ht="14.4">
      <c r="A320" s="55"/>
      <c r="B320" s="54" t="s">
        <v>25</v>
      </c>
      <c r="C320" s="56"/>
      <c r="D320" s="145"/>
      <c r="E320" s="54"/>
      <c r="F320" s="54"/>
      <c r="G320" s="132"/>
      <c r="H320" s="59" t="str">
        <f t="shared" si="39"/>
        <v/>
      </c>
      <c r="I320" s="64" t="str">
        <f t="shared" si="40"/>
        <v/>
      </c>
      <c r="J320" s="59" t="str">
        <f>IF(A320&lt;&gt;"",SUM($I$13:I320),"")</f>
        <v/>
      </c>
      <c r="K320" s="59" t="str">
        <f t="shared" si="41"/>
        <v/>
      </c>
      <c r="L320" s="65" t="str">
        <f t="shared" si="42"/>
        <v/>
      </c>
      <c r="M320" s="65" t="str">
        <f t="shared" si="43"/>
        <v/>
      </c>
      <c r="N320" s="65" t="str">
        <f>IF(A320&lt;&gt;"",SUM($M$13:M320),"")</f>
        <v/>
      </c>
      <c r="O320" s="65" t="str">
        <f t="shared" si="36"/>
        <v/>
      </c>
      <c r="P320" s="97" t="str">
        <f t="shared" si="37"/>
        <v/>
      </c>
      <c r="Q320" s="100">
        <f t="shared" si="44"/>
        <v>0</v>
      </c>
      <c r="R320" s="101">
        <f t="shared" si="38"/>
        <v>0</v>
      </c>
      <c r="Z320" s="75"/>
      <c r="AA320" s="76"/>
      <c r="AC320" s="1"/>
      <c r="AG320" s="72"/>
      <c r="AH320" s="72"/>
      <c r="AI320" s="72"/>
      <c r="AJ320" s="72"/>
      <c r="AK320" s="72"/>
    </row>
    <row r="321" spans="1:37" ht="14.4">
      <c r="A321" s="55"/>
      <c r="B321" s="54" t="s">
        <v>25</v>
      </c>
      <c r="C321" s="56"/>
      <c r="D321" s="145"/>
      <c r="E321" s="54"/>
      <c r="F321" s="54"/>
      <c r="G321" s="132"/>
      <c r="H321" s="59" t="str">
        <f t="shared" si="39"/>
        <v/>
      </c>
      <c r="I321" s="64" t="str">
        <f t="shared" si="40"/>
        <v/>
      </c>
      <c r="J321" s="59" t="str">
        <f>IF(A321&lt;&gt;"",SUM($I$13:I321),"")</f>
        <v/>
      </c>
      <c r="K321" s="59" t="str">
        <f t="shared" si="41"/>
        <v/>
      </c>
      <c r="L321" s="65" t="str">
        <f t="shared" si="42"/>
        <v/>
      </c>
      <c r="M321" s="65" t="str">
        <f t="shared" si="43"/>
        <v/>
      </c>
      <c r="N321" s="65" t="str">
        <f>IF(A321&lt;&gt;"",SUM($M$13:M321),"")</f>
        <v/>
      </c>
      <c r="O321" s="65" t="str">
        <f t="shared" si="36"/>
        <v/>
      </c>
      <c r="P321" s="97" t="str">
        <f t="shared" si="37"/>
        <v/>
      </c>
      <c r="Q321" s="100">
        <f t="shared" si="44"/>
        <v>0</v>
      </c>
      <c r="R321" s="101">
        <f t="shared" si="38"/>
        <v>0</v>
      </c>
      <c r="Z321" s="75"/>
      <c r="AA321" s="76"/>
      <c r="AC321" s="1"/>
      <c r="AG321" s="72"/>
      <c r="AH321" s="72"/>
      <c r="AI321" s="72"/>
      <c r="AJ321" s="72"/>
      <c r="AK321" s="72"/>
    </row>
    <row r="322" spans="1:37" ht="14.4">
      <c r="A322" s="55"/>
      <c r="B322" s="54" t="s">
        <v>25</v>
      </c>
      <c r="C322" s="56"/>
      <c r="D322" s="145"/>
      <c r="E322" s="54"/>
      <c r="F322" s="54"/>
      <c r="G322" s="132"/>
      <c r="H322" s="59" t="str">
        <f t="shared" si="39"/>
        <v/>
      </c>
      <c r="I322" s="64" t="str">
        <f t="shared" si="40"/>
        <v/>
      </c>
      <c r="J322" s="59" t="str">
        <f>IF(A322&lt;&gt;"",SUM($I$13:I322),"")</f>
        <v/>
      </c>
      <c r="K322" s="59" t="str">
        <f t="shared" si="41"/>
        <v/>
      </c>
      <c r="L322" s="65" t="str">
        <f t="shared" si="42"/>
        <v/>
      </c>
      <c r="M322" s="65" t="str">
        <f t="shared" si="43"/>
        <v/>
      </c>
      <c r="N322" s="65" t="str">
        <f>IF(A322&lt;&gt;"",SUM($M$13:M322),"")</f>
        <v/>
      </c>
      <c r="O322" s="65" t="str">
        <f t="shared" si="36"/>
        <v/>
      </c>
      <c r="P322" s="97" t="str">
        <f t="shared" si="37"/>
        <v/>
      </c>
      <c r="Q322" s="100">
        <f t="shared" si="44"/>
        <v>0</v>
      </c>
      <c r="R322" s="101">
        <f t="shared" si="38"/>
        <v>0</v>
      </c>
      <c r="Z322" s="75"/>
      <c r="AA322" s="76"/>
      <c r="AC322" s="1"/>
      <c r="AG322" s="72"/>
      <c r="AH322" s="72"/>
      <c r="AI322" s="72"/>
      <c r="AJ322" s="72"/>
      <c r="AK322" s="72"/>
    </row>
    <row r="323" spans="1:37" ht="14.4">
      <c r="A323" s="55"/>
      <c r="B323" s="54" t="s">
        <v>25</v>
      </c>
      <c r="C323" s="56"/>
      <c r="D323" s="145"/>
      <c r="E323" s="54"/>
      <c r="F323" s="54"/>
      <c r="G323" s="132"/>
      <c r="H323" s="59" t="str">
        <f t="shared" si="39"/>
        <v/>
      </c>
      <c r="I323" s="64" t="str">
        <f t="shared" si="40"/>
        <v/>
      </c>
      <c r="J323" s="59" t="str">
        <f>IF(A323&lt;&gt;"",SUM($I$13:I323),"")</f>
        <v/>
      </c>
      <c r="K323" s="59" t="str">
        <f t="shared" si="41"/>
        <v/>
      </c>
      <c r="L323" s="65" t="str">
        <f t="shared" si="42"/>
        <v/>
      </c>
      <c r="M323" s="65" t="str">
        <f t="shared" si="43"/>
        <v/>
      </c>
      <c r="N323" s="65" t="str">
        <f>IF(A323&lt;&gt;"",SUM($M$13:M323),"")</f>
        <v/>
      </c>
      <c r="O323" s="65" t="str">
        <f t="shared" si="36"/>
        <v/>
      </c>
      <c r="P323" s="97" t="str">
        <f t="shared" si="37"/>
        <v/>
      </c>
      <c r="Q323" s="100">
        <f t="shared" si="44"/>
        <v>0</v>
      </c>
      <c r="R323" s="101">
        <f t="shared" si="38"/>
        <v>0</v>
      </c>
      <c r="Z323" s="75"/>
      <c r="AA323" s="76"/>
      <c r="AC323" s="1"/>
      <c r="AG323" s="72"/>
      <c r="AH323" s="72"/>
      <c r="AI323" s="72"/>
      <c r="AJ323" s="72"/>
      <c r="AK323" s="72"/>
    </row>
    <row r="324" spans="1:37" ht="14.4">
      <c r="A324" s="55"/>
      <c r="B324" s="54" t="s">
        <v>25</v>
      </c>
      <c r="C324" s="56"/>
      <c r="D324" s="145"/>
      <c r="E324" s="54"/>
      <c r="F324" s="54"/>
      <c r="G324" s="132"/>
      <c r="H324" s="59" t="str">
        <f t="shared" si="39"/>
        <v/>
      </c>
      <c r="I324" s="64" t="str">
        <f t="shared" si="40"/>
        <v/>
      </c>
      <c r="J324" s="59" t="str">
        <f>IF(A324&lt;&gt;"",SUM($I$13:I324),"")</f>
        <v/>
      </c>
      <c r="K324" s="59" t="str">
        <f t="shared" si="41"/>
        <v/>
      </c>
      <c r="L324" s="65" t="str">
        <f t="shared" si="42"/>
        <v/>
      </c>
      <c r="M324" s="65" t="str">
        <f t="shared" si="43"/>
        <v/>
      </c>
      <c r="N324" s="65" t="str">
        <f>IF(A324&lt;&gt;"",SUM($M$13:M324),"")</f>
        <v/>
      </c>
      <c r="O324" s="65" t="str">
        <f t="shared" si="36"/>
        <v/>
      </c>
      <c r="P324" s="97" t="str">
        <f t="shared" si="37"/>
        <v/>
      </c>
      <c r="Q324" s="100">
        <f t="shared" si="44"/>
        <v>0</v>
      </c>
      <c r="R324" s="101">
        <f t="shared" si="38"/>
        <v>0</v>
      </c>
      <c r="Z324" s="75"/>
      <c r="AA324" s="76"/>
      <c r="AC324" s="1"/>
      <c r="AG324" s="72"/>
      <c r="AH324" s="72"/>
      <c r="AI324" s="72"/>
      <c r="AJ324" s="72"/>
      <c r="AK324" s="72"/>
    </row>
    <row r="325" spans="1:37" ht="14.4">
      <c r="A325" s="55"/>
      <c r="B325" s="54" t="s">
        <v>25</v>
      </c>
      <c r="C325" s="56"/>
      <c r="D325" s="145"/>
      <c r="E325" s="54"/>
      <c r="F325" s="54"/>
      <c r="G325" s="132"/>
      <c r="H325" s="59" t="str">
        <f t="shared" si="39"/>
        <v/>
      </c>
      <c r="I325" s="64" t="str">
        <f t="shared" si="40"/>
        <v/>
      </c>
      <c r="J325" s="59" t="str">
        <f>IF(A325&lt;&gt;"",SUM($I$13:I325),"")</f>
        <v/>
      </c>
      <c r="K325" s="59" t="str">
        <f t="shared" si="41"/>
        <v/>
      </c>
      <c r="L325" s="65" t="str">
        <f t="shared" si="42"/>
        <v/>
      </c>
      <c r="M325" s="65" t="str">
        <f t="shared" si="43"/>
        <v/>
      </c>
      <c r="N325" s="65" t="str">
        <f>IF(A325&lt;&gt;"",SUM($M$13:M325),"")</f>
        <v/>
      </c>
      <c r="O325" s="65" t="str">
        <f t="shared" si="36"/>
        <v/>
      </c>
      <c r="P325" s="97" t="str">
        <f t="shared" si="37"/>
        <v/>
      </c>
      <c r="Q325" s="100">
        <f t="shared" si="44"/>
        <v>0</v>
      </c>
      <c r="R325" s="101">
        <f t="shared" si="38"/>
        <v>0</v>
      </c>
      <c r="Z325" s="75"/>
      <c r="AA325" s="76"/>
      <c r="AC325" s="1"/>
      <c r="AG325" s="72"/>
      <c r="AH325" s="72"/>
      <c r="AI325" s="72"/>
      <c r="AJ325" s="72"/>
      <c r="AK325" s="72"/>
    </row>
    <row r="326" spans="1:37" ht="14.4">
      <c r="A326" s="55"/>
      <c r="B326" s="54" t="s">
        <v>25</v>
      </c>
      <c r="C326" s="56"/>
      <c r="D326" s="145"/>
      <c r="E326" s="54"/>
      <c r="F326" s="54"/>
      <c r="G326" s="132"/>
      <c r="H326" s="59" t="str">
        <f t="shared" si="39"/>
        <v/>
      </c>
      <c r="I326" s="64" t="str">
        <f t="shared" si="40"/>
        <v/>
      </c>
      <c r="J326" s="59" t="str">
        <f>IF(A326&lt;&gt;"",SUM($I$13:I326),"")</f>
        <v/>
      </c>
      <c r="K326" s="59" t="str">
        <f t="shared" si="41"/>
        <v/>
      </c>
      <c r="L326" s="65" t="str">
        <f t="shared" si="42"/>
        <v/>
      </c>
      <c r="M326" s="65" t="str">
        <f t="shared" si="43"/>
        <v/>
      </c>
      <c r="N326" s="65" t="str">
        <f>IF(A326&lt;&gt;"",SUM($M$13:M326),"")</f>
        <v/>
      </c>
      <c r="O326" s="65" t="str">
        <f t="shared" si="36"/>
        <v/>
      </c>
      <c r="P326" s="97" t="str">
        <f t="shared" si="37"/>
        <v/>
      </c>
      <c r="Q326" s="100">
        <f t="shared" si="44"/>
        <v>0</v>
      </c>
      <c r="R326" s="101">
        <f t="shared" si="38"/>
        <v>0</v>
      </c>
      <c r="Z326" s="75"/>
      <c r="AA326" s="76"/>
      <c r="AC326" s="1"/>
      <c r="AG326" s="72"/>
      <c r="AH326" s="72"/>
      <c r="AI326" s="72"/>
      <c r="AJ326" s="72"/>
      <c r="AK326" s="72"/>
    </row>
    <row r="327" spans="1:37" ht="14.4">
      <c r="A327" s="55"/>
      <c r="B327" s="54" t="s">
        <v>25</v>
      </c>
      <c r="C327" s="56"/>
      <c r="D327" s="145"/>
      <c r="E327" s="54"/>
      <c r="F327" s="54"/>
      <c r="G327" s="132"/>
      <c r="H327" s="59" t="str">
        <f t="shared" si="39"/>
        <v/>
      </c>
      <c r="I327" s="64" t="str">
        <f t="shared" si="40"/>
        <v/>
      </c>
      <c r="J327" s="59" t="str">
        <f>IF(A327&lt;&gt;"",SUM($I$13:I327),"")</f>
        <v/>
      </c>
      <c r="K327" s="59" t="str">
        <f t="shared" si="41"/>
        <v/>
      </c>
      <c r="L327" s="65" t="str">
        <f t="shared" si="42"/>
        <v/>
      </c>
      <c r="M327" s="65" t="str">
        <f t="shared" si="43"/>
        <v/>
      </c>
      <c r="N327" s="65" t="str">
        <f>IF(A327&lt;&gt;"",SUM($M$13:M327),"")</f>
        <v/>
      </c>
      <c r="O327" s="65" t="str">
        <f t="shared" si="36"/>
        <v/>
      </c>
      <c r="P327" s="97" t="str">
        <f t="shared" si="37"/>
        <v/>
      </c>
      <c r="Q327" s="100">
        <f t="shared" si="44"/>
        <v>0</v>
      </c>
      <c r="R327" s="101">
        <f t="shared" si="38"/>
        <v>0</v>
      </c>
      <c r="Z327" s="75"/>
      <c r="AA327" s="76"/>
      <c r="AC327" s="1"/>
      <c r="AG327" s="72"/>
      <c r="AH327" s="72"/>
      <c r="AI327" s="72"/>
      <c r="AJ327" s="72"/>
      <c r="AK327" s="72"/>
    </row>
    <row r="328" spans="1:37" ht="14.4">
      <c r="A328" s="55"/>
      <c r="B328" s="54" t="s">
        <v>25</v>
      </c>
      <c r="C328" s="56"/>
      <c r="D328" s="145"/>
      <c r="E328" s="54"/>
      <c r="F328" s="54"/>
      <c r="G328" s="132"/>
      <c r="H328" s="59" t="str">
        <f t="shared" si="39"/>
        <v/>
      </c>
      <c r="I328" s="64" t="str">
        <f t="shared" si="40"/>
        <v/>
      </c>
      <c r="J328" s="59" t="str">
        <f>IF(A328&lt;&gt;"",SUM($I$13:I328),"")</f>
        <v/>
      </c>
      <c r="K328" s="59" t="str">
        <f t="shared" si="41"/>
        <v/>
      </c>
      <c r="L328" s="65" t="str">
        <f t="shared" si="42"/>
        <v/>
      </c>
      <c r="M328" s="65" t="str">
        <f t="shared" si="43"/>
        <v/>
      </c>
      <c r="N328" s="65" t="str">
        <f>IF(A328&lt;&gt;"",SUM($M$13:M328),"")</f>
        <v/>
      </c>
      <c r="O328" s="65" t="str">
        <f t="shared" si="36"/>
        <v/>
      </c>
      <c r="P328" s="97" t="str">
        <f t="shared" si="37"/>
        <v/>
      </c>
      <c r="Q328" s="100">
        <f t="shared" si="44"/>
        <v>0</v>
      </c>
      <c r="R328" s="101">
        <f t="shared" si="38"/>
        <v>0</v>
      </c>
      <c r="Z328" s="75"/>
      <c r="AA328" s="76"/>
      <c r="AC328" s="1"/>
      <c r="AG328" s="72"/>
      <c r="AH328" s="72"/>
      <c r="AI328" s="72"/>
      <c r="AJ328" s="72"/>
      <c r="AK328" s="72"/>
    </row>
    <row r="329" spans="1:37" ht="14.4">
      <c r="A329" s="55"/>
      <c r="B329" s="54" t="s">
        <v>25</v>
      </c>
      <c r="C329" s="56"/>
      <c r="D329" s="145"/>
      <c r="E329" s="54"/>
      <c r="F329" s="54"/>
      <c r="G329" s="132"/>
      <c r="H329" s="59" t="str">
        <f t="shared" si="39"/>
        <v/>
      </c>
      <c r="I329" s="64" t="str">
        <f t="shared" si="40"/>
        <v/>
      </c>
      <c r="J329" s="59" t="str">
        <f>IF(A329&lt;&gt;"",SUM($I$13:I329),"")</f>
        <v/>
      </c>
      <c r="K329" s="59" t="str">
        <f t="shared" si="41"/>
        <v/>
      </c>
      <c r="L329" s="65" t="str">
        <f t="shared" si="42"/>
        <v/>
      </c>
      <c r="M329" s="65" t="str">
        <f t="shared" si="43"/>
        <v/>
      </c>
      <c r="N329" s="65" t="str">
        <f>IF(A329&lt;&gt;"",SUM($M$13:M329),"")</f>
        <v/>
      </c>
      <c r="O329" s="65" t="str">
        <f t="shared" si="36"/>
        <v/>
      </c>
      <c r="P329" s="97" t="str">
        <f t="shared" si="37"/>
        <v/>
      </c>
      <c r="Q329" s="100">
        <f t="shared" si="44"/>
        <v>0</v>
      </c>
      <c r="R329" s="101">
        <f t="shared" si="38"/>
        <v>0</v>
      </c>
      <c r="Z329" s="75"/>
      <c r="AA329" s="76"/>
      <c r="AC329" s="1"/>
      <c r="AG329" s="72"/>
      <c r="AH329" s="72"/>
      <c r="AI329" s="72"/>
      <c r="AJ329" s="72"/>
      <c r="AK329" s="72"/>
    </row>
    <row r="330" spans="1:37" ht="14.4">
      <c r="A330" s="55"/>
      <c r="B330" s="54" t="s">
        <v>25</v>
      </c>
      <c r="C330" s="56"/>
      <c r="D330" s="145"/>
      <c r="E330" s="54"/>
      <c r="F330" s="54"/>
      <c r="G330" s="132"/>
      <c r="H330" s="59" t="str">
        <f t="shared" si="39"/>
        <v/>
      </c>
      <c r="I330" s="64" t="str">
        <f t="shared" si="40"/>
        <v/>
      </c>
      <c r="J330" s="59" t="str">
        <f>IF(A330&lt;&gt;"",SUM($I$13:I330),"")</f>
        <v/>
      </c>
      <c r="K330" s="59" t="str">
        <f t="shared" si="41"/>
        <v/>
      </c>
      <c r="L330" s="65" t="str">
        <f t="shared" si="42"/>
        <v/>
      </c>
      <c r="M330" s="65" t="str">
        <f t="shared" si="43"/>
        <v/>
      </c>
      <c r="N330" s="65" t="str">
        <f>IF(A330&lt;&gt;"",SUM($M$13:M330),"")</f>
        <v/>
      </c>
      <c r="O330" s="65" t="str">
        <f t="shared" si="36"/>
        <v/>
      </c>
      <c r="P330" s="97" t="str">
        <f t="shared" si="37"/>
        <v/>
      </c>
      <c r="Q330" s="100">
        <f t="shared" si="44"/>
        <v>0</v>
      </c>
      <c r="R330" s="101">
        <f t="shared" si="38"/>
        <v>0</v>
      </c>
      <c r="Z330" s="75"/>
      <c r="AA330" s="76"/>
      <c r="AC330" s="1"/>
      <c r="AG330" s="72"/>
      <c r="AH330" s="72"/>
      <c r="AI330" s="72"/>
      <c r="AJ330" s="72"/>
      <c r="AK330" s="72"/>
    </row>
    <row r="331" spans="1:37" ht="14.4">
      <c r="A331" s="55"/>
      <c r="B331" s="54" t="s">
        <v>25</v>
      </c>
      <c r="C331" s="56"/>
      <c r="D331" s="145"/>
      <c r="E331" s="54"/>
      <c r="F331" s="54"/>
      <c r="G331" s="132"/>
      <c r="H331" s="59" t="str">
        <f t="shared" si="39"/>
        <v/>
      </c>
      <c r="I331" s="64" t="str">
        <f t="shared" si="40"/>
        <v/>
      </c>
      <c r="J331" s="59" t="str">
        <f>IF(A331&lt;&gt;"",SUM($I$13:I331),"")</f>
        <v/>
      </c>
      <c r="K331" s="59" t="str">
        <f t="shared" si="41"/>
        <v/>
      </c>
      <c r="L331" s="65" t="str">
        <f t="shared" si="42"/>
        <v/>
      </c>
      <c r="M331" s="65" t="str">
        <f t="shared" si="43"/>
        <v/>
      </c>
      <c r="N331" s="65" t="str">
        <f>IF(A331&lt;&gt;"",SUM($M$13:M331),"")</f>
        <v/>
      </c>
      <c r="O331" s="65" t="str">
        <f t="shared" si="36"/>
        <v/>
      </c>
      <c r="P331" s="97" t="str">
        <f t="shared" si="37"/>
        <v/>
      </c>
      <c r="Q331" s="100">
        <f t="shared" si="44"/>
        <v>0</v>
      </c>
      <c r="R331" s="101">
        <f t="shared" si="38"/>
        <v>0</v>
      </c>
      <c r="Z331" s="75"/>
      <c r="AA331" s="76"/>
      <c r="AC331" s="1"/>
      <c r="AG331" s="72"/>
      <c r="AH331" s="72"/>
      <c r="AI331" s="72"/>
      <c r="AJ331" s="72"/>
      <c r="AK331" s="72"/>
    </row>
    <row r="332" spans="1:37" ht="14.4">
      <c r="A332" s="55"/>
      <c r="B332" s="54" t="s">
        <v>25</v>
      </c>
      <c r="C332" s="56"/>
      <c r="D332" s="145"/>
      <c r="E332" s="54"/>
      <c r="F332" s="54"/>
      <c r="G332" s="132"/>
      <c r="H332" s="59" t="str">
        <f t="shared" si="39"/>
        <v/>
      </c>
      <c r="I332" s="64" t="str">
        <f t="shared" si="40"/>
        <v/>
      </c>
      <c r="J332" s="59" t="str">
        <f>IF(A332&lt;&gt;"",SUM($I$13:I332),"")</f>
        <v/>
      </c>
      <c r="K332" s="59" t="str">
        <f t="shared" si="41"/>
        <v/>
      </c>
      <c r="L332" s="65" t="str">
        <f t="shared" si="42"/>
        <v/>
      </c>
      <c r="M332" s="65" t="str">
        <f t="shared" si="43"/>
        <v/>
      </c>
      <c r="N332" s="65" t="str">
        <f>IF(A332&lt;&gt;"",SUM($M$13:M332),"")</f>
        <v/>
      </c>
      <c r="O332" s="65" t="str">
        <f t="shared" si="36"/>
        <v/>
      </c>
      <c r="P332" s="97" t="str">
        <f t="shared" si="37"/>
        <v/>
      </c>
      <c r="Q332" s="100">
        <f t="shared" si="44"/>
        <v>0</v>
      </c>
      <c r="R332" s="101">
        <f t="shared" si="38"/>
        <v>0</v>
      </c>
      <c r="Z332" s="75"/>
      <c r="AA332" s="76"/>
      <c r="AC332" s="1"/>
      <c r="AG332" s="72"/>
      <c r="AH332" s="72"/>
      <c r="AI332" s="72"/>
      <c r="AJ332" s="72"/>
      <c r="AK332" s="72"/>
    </row>
    <row r="333" spans="1:37" ht="14.4">
      <c r="A333" s="55"/>
      <c r="B333" s="54" t="s">
        <v>25</v>
      </c>
      <c r="C333" s="56"/>
      <c r="D333" s="145"/>
      <c r="E333" s="54"/>
      <c r="F333" s="54"/>
      <c r="G333" s="132"/>
      <c r="H333" s="59" t="str">
        <f t="shared" si="39"/>
        <v/>
      </c>
      <c r="I333" s="64" t="str">
        <f t="shared" si="40"/>
        <v/>
      </c>
      <c r="J333" s="59" t="str">
        <f>IF(A333&lt;&gt;"",SUM($I$13:I333),"")</f>
        <v/>
      </c>
      <c r="K333" s="59" t="str">
        <f t="shared" si="41"/>
        <v/>
      </c>
      <c r="L333" s="65" t="str">
        <f t="shared" si="42"/>
        <v/>
      </c>
      <c r="M333" s="65" t="str">
        <f t="shared" si="43"/>
        <v/>
      </c>
      <c r="N333" s="65" t="str">
        <f>IF(A333&lt;&gt;"",SUM($M$13:M333),"")</f>
        <v/>
      </c>
      <c r="O333" s="65" t="str">
        <f t="shared" ref="O333:O396" si="45">IF(A333&lt;&gt;"",N333*E333,"")</f>
        <v/>
      </c>
      <c r="P333" s="97" t="str">
        <f t="shared" ref="P333:P396" si="46">IF(ISERROR(J333*$U$2),"",J333*$U$2)</f>
        <v/>
      </c>
      <c r="Q333" s="100">
        <f t="shared" si="44"/>
        <v>0</v>
      </c>
      <c r="R333" s="101">
        <f t="shared" ref="R333:R396" si="47">IF(Q333=$U$11,IF($U$8&lt;0.1,$U$12,$U$1),IF(Q333=0,0,IF(Q333="","",A333)))</f>
        <v>0</v>
      </c>
      <c r="Z333" s="75"/>
      <c r="AA333" s="76"/>
      <c r="AC333" s="1"/>
      <c r="AG333" s="72"/>
      <c r="AH333" s="72"/>
      <c r="AI333" s="72"/>
      <c r="AJ333" s="72"/>
      <c r="AK333" s="72"/>
    </row>
    <row r="334" spans="1:37" ht="14.4">
      <c r="A334" s="55"/>
      <c r="B334" s="54" t="s">
        <v>25</v>
      </c>
      <c r="C334" s="56"/>
      <c r="D334" s="145"/>
      <c r="E334" s="54"/>
      <c r="F334" s="54"/>
      <c r="G334" s="132"/>
      <c r="H334" s="59" t="str">
        <f t="shared" ref="H334:H397" si="48">IF(A334&lt;&gt;"",IF(B334="purchase",C334*E334,IF(B334="Dividend",F334*J333,IF(B334="Redemption",-C334*E334,IF(B334="Split",0,IF(B334="Bonus",0,IF(B334="Rights",D334*C334,IF(B334="Buyback",-D334*C334,""))))))),"")</f>
        <v/>
      </c>
      <c r="I334" s="64" t="str">
        <f t="shared" ref="I334:I397" si="49">IF(A334&lt;&gt;"",IF(B334="purchase",C334,IF(B334="Dividend",0,IF(B334="Redemption",-C334,IF(B334="Split",C334,IF(B334="Bonus",C334,IF(B334="Rights",C334,IF(B334="Buyback",-C334,))))))),"")</f>
        <v/>
      </c>
      <c r="J334" s="59" t="str">
        <f>IF(A334&lt;&gt;"",SUM($I$13:I334),"")</f>
        <v/>
      </c>
      <c r="K334" s="59" t="str">
        <f t="shared" ref="K334:K397" si="50">IF(A334&lt;&gt;"",J334*$B$7,"")</f>
        <v/>
      </c>
      <c r="L334" s="65" t="str">
        <f t="shared" ref="L334:L397" si="51">IF(A334&lt;&gt;"",IF(B334="purchase",C334*E334,IF(B334="Dividend",F334*N333,IF(B334="Redemption",-C334*E334,IF(B334="Split",0,IF(B334="Bonus",0,IF(B334="Rights",D334*C334,IF(B334="Buyback",D334*C334,))))))),"")</f>
        <v/>
      </c>
      <c r="M334" s="65" t="str">
        <f t="shared" ref="M334:M397" si="52">IF(A334&lt;&gt;"",IF(B334="purchase",C334,IF(B334="Dividend",L334/E334,IF(B334="Redemption",-C334,IF(B334="Split",C334,IF(B334="Bonus",C334,IF(B334="Rights",L334/D334,IF(B334="Buyback",L334/E334,))))))),"")</f>
        <v/>
      </c>
      <c r="N334" s="65" t="str">
        <f>IF(A334&lt;&gt;"",SUM($M$13:M334),"")</f>
        <v/>
      </c>
      <c r="O334" s="65" t="str">
        <f t="shared" si="45"/>
        <v/>
      </c>
      <c r="P334" s="97" t="str">
        <f t="shared" si="46"/>
        <v/>
      </c>
      <c r="Q334" s="100">
        <f t="shared" ref="Q334:Q397" si="53">IF(A334="",IF(P333=$U$3,$U$11,IF(A334="",0,IF(OR(B334="Dividend",B334="buyback"),0,-L334))),IF(A334="",0,IF(OR(B334="Dividend",B334="buyback"),0,-L334)))</f>
        <v>0</v>
      </c>
      <c r="R334" s="101">
        <f t="shared" si="47"/>
        <v>0</v>
      </c>
      <c r="Z334" s="75"/>
      <c r="AA334" s="76"/>
      <c r="AC334" s="1"/>
      <c r="AG334" s="72"/>
      <c r="AH334" s="72"/>
      <c r="AI334" s="72"/>
      <c r="AJ334" s="72"/>
      <c r="AK334" s="72"/>
    </row>
    <row r="335" spans="1:37" ht="14.4">
      <c r="A335" s="55"/>
      <c r="B335" s="54" t="s">
        <v>25</v>
      </c>
      <c r="C335" s="56"/>
      <c r="D335" s="145"/>
      <c r="E335" s="54"/>
      <c r="F335" s="54"/>
      <c r="G335" s="132"/>
      <c r="H335" s="59" t="str">
        <f t="shared" si="48"/>
        <v/>
      </c>
      <c r="I335" s="64" t="str">
        <f t="shared" si="49"/>
        <v/>
      </c>
      <c r="J335" s="59" t="str">
        <f>IF(A335&lt;&gt;"",SUM($I$13:I335),"")</f>
        <v/>
      </c>
      <c r="K335" s="59" t="str">
        <f t="shared" si="50"/>
        <v/>
      </c>
      <c r="L335" s="65" t="str">
        <f t="shared" si="51"/>
        <v/>
      </c>
      <c r="M335" s="65" t="str">
        <f t="shared" si="52"/>
        <v/>
      </c>
      <c r="N335" s="65" t="str">
        <f>IF(A335&lt;&gt;"",SUM($M$13:M335),"")</f>
        <v/>
      </c>
      <c r="O335" s="65" t="str">
        <f t="shared" si="45"/>
        <v/>
      </c>
      <c r="P335" s="97" t="str">
        <f t="shared" si="46"/>
        <v/>
      </c>
      <c r="Q335" s="100">
        <f t="shared" si="53"/>
        <v>0</v>
      </c>
      <c r="R335" s="101">
        <f t="shared" si="47"/>
        <v>0</v>
      </c>
      <c r="Z335" s="75"/>
      <c r="AA335" s="76"/>
      <c r="AC335" s="1"/>
      <c r="AG335" s="72"/>
      <c r="AH335" s="72"/>
      <c r="AI335" s="72"/>
      <c r="AJ335" s="72"/>
      <c r="AK335" s="72"/>
    </row>
    <row r="336" spans="1:37" ht="14.4">
      <c r="A336" s="55"/>
      <c r="B336" s="54" t="s">
        <v>25</v>
      </c>
      <c r="C336" s="56"/>
      <c r="D336" s="145"/>
      <c r="E336" s="54"/>
      <c r="F336" s="54"/>
      <c r="G336" s="132"/>
      <c r="H336" s="59" t="str">
        <f t="shared" si="48"/>
        <v/>
      </c>
      <c r="I336" s="64" t="str">
        <f t="shared" si="49"/>
        <v/>
      </c>
      <c r="J336" s="59" t="str">
        <f>IF(A336&lt;&gt;"",SUM($I$13:I336),"")</f>
        <v/>
      </c>
      <c r="K336" s="59" t="str">
        <f t="shared" si="50"/>
        <v/>
      </c>
      <c r="L336" s="65" t="str">
        <f t="shared" si="51"/>
        <v/>
      </c>
      <c r="M336" s="65" t="str">
        <f t="shared" si="52"/>
        <v/>
      </c>
      <c r="N336" s="65" t="str">
        <f>IF(A336&lt;&gt;"",SUM($M$13:M336),"")</f>
        <v/>
      </c>
      <c r="O336" s="65" t="str">
        <f t="shared" si="45"/>
        <v/>
      </c>
      <c r="P336" s="97" t="str">
        <f t="shared" si="46"/>
        <v/>
      </c>
      <c r="Q336" s="100">
        <f t="shared" si="53"/>
        <v>0</v>
      </c>
      <c r="R336" s="101">
        <f t="shared" si="47"/>
        <v>0</v>
      </c>
      <c r="Z336" s="75"/>
      <c r="AA336" s="76"/>
      <c r="AC336" s="1"/>
      <c r="AG336" s="72"/>
      <c r="AH336" s="72"/>
      <c r="AI336" s="72"/>
      <c r="AJ336" s="72"/>
      <c r="AK336" s="72"/>
    </row>
    <row r="337" spans="1:37" ht="14.4">
      <c r="A337" s="55"/>
      <c r="B337" s="54" t="s">
        <v>25</v>
      </c>
      <c r="C337" s="56"/>
      <c r="D337" s="145"/>
      <c r="E337" s="54"/>
      <c r="F337" s="54"/>
      <c r="G337" s="132"/>
      <c r="H337" s="59" t="str">
        <f t="shared" si="48"/>
        <v/>
      </c>
      <c r="I337" s="64" t="str">
        <f t="shared" si="49"/>
        <v/>
      </c>
      <c r="J337" s="59" t="str">
        <f>IF(A337&lt;&gt;"",SUM($I$13:I337),"")</f>
        <v/>
      </c>
      <c r="K337" s="59" t="str">
        <f t="shared" si="50"/>
        <v/>
      </c>
      <c r="L337" s="65" t="str">
        <f t="shared" si="51"/>
        <v/>
      </c>
      <c r="M337" s="65" t="str">
        <f t="shared" si="52"/>
        <v/>
      </c>
      <c r="N337" s="65" t="str">
        <f>IF(A337&lt;&gt;"",SUM($M$13:M337),"")</f>
        <v/>
      </c>
      <c r="O337" s="65" t="str">
        <f t="shared" si="45"/>
        <v/>
      </c>
      <c r="P337" s="97" t="str">
        <f t="shared" si="46"/>
        <v/>
      </c>
      <c r="Q337" s="100">
        <f t="shared" si="53"/>
        <v>0</v>
      </c>
      <c r="R337" s="101">
        <f t="shared" si="47"/>
        <v>0</v>
      </c>
      <c r="Z337" s="75"/>
      <c r="AA337" s="76"/>
      <c r="AC337" s="1"/>
      <c r="AG337" s="72"/>
      <c r="AH337" s="72"/>
      <c r="AI337" s="72"/>
      <c r="AJ337" s="72"/>
      <c r="AK337" s="72"/>
    </row>
    <row r="338" spans="1:37" ht="14.4">
      <c r="A338" s="55"/>
      <c r="B338" s="54" t="s">
        <v>25</v>
      </c>
      <c r="C338" s="56"/>
      <c r="D338" s="145"/>
      <c r="E338" s="54"/>
      <c r="F338" s="54"/>
      <c r="G338" s="132"/>
      <c r="H338" s="59" t="str">
        <f t="shared" si="48"/>
        <v/>
      </c>
      <c r="I338" s="64" t="str">
        <f t="shared" si="49"/>
        <v/>
      </c>
      <c r="J338" s="59" t="str">
        <f>IF(A338&lt;&gt;"",SUM($I$13:I338),"")</f>
        <v/>
      </c>
      <c r="K338" s="59" t="str">
        <f t="shared" si="50"/>
        <v/>
      </c>
      <c r="L338" s="65" t="str">
        <f t="shared" si="51"/>
        <v/>
      </c>
      <c r="M338" s="65" t="str">
        <f t="shared" si="52"/>
        <v/>
      </c>
      <c r="N338" s="65" t="str">
        <f>IF(A338&lt;&gt;"",SUM($M$13:M338),"")</f>
        <v/>
      </c>
      <c r="O338" s="65" t="str">
        <f t="shared" si="45"/>
        <v/>
      </c>
      <c r="P338" s="97" t="str">
        <f t="shared" si="46"/>
        <v/>
      </c>
      <c r="Q338" s="100">
        <f t="shared" si="53"/>
        <v>0</v>
      </c>
      <c r="R338" s="101">
        <f t="shared" si="47"/>
        <v>0</v>
      </c>
      <c r="Z338" s="75"/>
      <c r="AA338" s="76"/>
      <c r="AC338" s="1"/>
      <c r="AG338" s="72"/>
      <c r="AH338" s="72"/>
      <c r="AI338" s="72"/>
      <c r="AJ338" s="72"/>
      <c r="AK338" s="72"/>
    </row>
    <row r="339" spans="1:37" ht="14.4">
      <c r="A339" s="55"/>
      <c r="B339" s="54" t="s">
        <v>25</v>
      </c>
      <c r="C339" s="56"/>
      <c r="D339" s="145"/>
      <c r="E339" s="54"/>
      <c r="F339" s="54"/>
      <c r="G339" s="132"/>
      <c r="H339" s="59" t="str">
        <f t="shared" si="48"/>
        <v/>
      </c>
      <c r="I339" s="64" t="str">
        <f t="shared" si="49"/>
        <v/>
      </c>
      <c r="J339" s="59" t="str">
        <f>IF(A339&lt;&gt;"",SUM($I$13:I339),"")</f>
        <v/>
      </c>
      <c r="K339" s="59" t="str">
        <f t="shared" si="50"/>
        <v/>
      </c>
      <c r="L339" s="65" t="str">
        <f t="shared" si="51"/>
        <v/>
      </c>
      <c r="M339" s="65" t="str">
        <f t="shared" si="52"/>
        <v/>
      </c>
      <c r="N339" s="65" t="str">
        <f>IF(A339&lt;&gt;"",SUM($M$13:M339),"")</f>
        <v/>
      </c>
      <c r="O339" s="65" t="str">
        <f t="shared" si="45"/>
        <v/>
      </c>
      <c r="P339" s="97" t="str">
        <f t="shared" si="46"/>
        <v/>
      </c>
      <c r="Q339" s="100">
        <f t="shared" si="53"/>
        <v>0</v>
      </c>
      <c r="R339" s="101">
        <f t="shared" si="47"/>
        <v>0</v>
      </c>
      <c r="Z339" s="75"/>
      <c r="AA339" s="76"/>
      <c r="AC339" s="1"/>
      <c r="AG339" s="72"/>
      <c r="AH339" s="72"/>
      <c r="AI339" s="72"/>
      <c r="AJ339" s="72"/>
      <c r="AK339" s="72"/>
    </row>
    <row r="340" spans="1:37" ht="14.4">
      <c r="A340" s="55"/>
      <c r="B340" s="54" t="s">
        <v>25</v>
      </c>
      <c r="C340" s="56"/>
      <c r="D340" s="145"/>
      <c r="E340" s="54"/>
      <c r="F340" s="54"/>
      <c r="G340" s="132"/>
      <c r="H340" s="59" t="str">
        <f t="shared" si="48"/>
        <v/>
      </c>
      <c r="I340" s="64" t="str">
        <f t="shared" si="49"/>
        <v/>
      </c>
      <c r="J340" s="59" t="str">
        <f>IF(A340&lt;&gt;"",SUM($I$13:I340),"")</f>
        <v/>
      </c>
      <c r="K340" s="59" t="str">
        <f t="shared" si="50"/>
        <v/>
      </c>
      <c r="L340" s="65" t="str">
        <f t="shared" si="51"/>
        <v/>
      </c>
      <c r="M340" s="65" t="str">
        <f t="shared" si="52"/>
        <v/>
      </c>
      <c r="N340" s="65" t="str">
        <f>IF(A340&lt;&gt;"",SUM($M$13:M340),"")</f>
        <v/>
      </c>
      <c r="O340" s="65" t="str">
        <f t="shared" si="45"/>
        <v/>
      </c>
      <c r="P340" s="97" t="str">
        <f t="shared" si="46"/>
        <v/>
      </c>
      <c r="Q340" s="100">
        <f t="shared" si="53"/>
        <v>0</v>
      </c>
      <c r="R340" s="101">
        <f t="shared" si="47"/>
        <v>0</v>
      </c>
      <c r="Z340" s="75"/>
      <c r="AA340" s="76"/>
      <c r="AC340" s="1"/>
      <c r="AG340" s="72"/>
      <c r="AH340" s="72"/>
      <c r="AI340" s="72"/>
      <c r="AJ340" s="72"/>
      <c r="AK340" s="72"/>
    </row>
    <row r="341" spans="1:37" ht="14.4">
      <c r="A341" s="55"/>
      <c r="B341" s="54" t="s">
        <v>25</v>
      </c>
      <c r="C341" s="56"/>
      <c r="D341" s="145"/>
      <c r="E341" s="54"/>
      <c r="F341" s="54"/>
      <c r="G341" s="132"/>
      <c r="H341" s="59" t="str">
        <f t="shared" si="48"/>
        <v/>
      </c>
      <c r="I341" s="64" t="str">
        <f t="shared" si="49"/>
        <v/>
      </c>
      <c r="J341" s="59" t="str">
        <f>IF(A341&lt;&gt;"",SUM($I$13:I341),"")</f>
        <v/>
      </c>
      <c r="K341" s="59" t="str">
        <f t="shared" si="50"/>
        <v/>
      </c>
      <c r="L341" s="65" t="str">
        <f t="shared" si="51"/>
        <v/>
      </c>
      <c r="M341" s="65" t="str">
        <f t="shared" si="52"/>
        <v/>
      </c>
      <c r="N341" s="65" t="str">
        <f>IF(A341&lt;&gt;"",SUM($M$13:M341),"")</f>
        <v/>
      </c>
      <c r="O341" s="65" t="str">
        <f t="shared" si="45"/>
        <v/>
      </c>
      <c r="P341" s="97" t="str">
        <f t="shared" si="46"/>
        <v/>
      </c>
      <c r="Q341" s="100">
        <f t="shared" si="53"/>
        <v>0</v>
      </c>
      <c r="R341" s="101">
        <f t="shared" si="47"/>
        <v>0</v>
      </c>
      <c r="Z341" s="75"/>
      <c r="AA341" s="76"/>
      <c r="AC341" s="1"/>
      <c r="AG341" s="72"/>
      <c r="AH341" s="72"/>
      <c r="AI341" s="72"/>
      <c r="AJ341" s="72"/>
      <c r="AK341" s="72"/>
    </row>
    <row r="342" spans="1:37" ht="14.4">
      <c r="A342" s="55"/>
      <c r="B342" s="54" t="s">
        <v>25</v>
      </c>
      <c r="C342" s="56"/>
      <c r="D342" s="145"/>
      <c r="E342" s="54"/>
      <c r="F342" s="54"/>
      <c r="G342" s="132"/>
      <c r="H342" s="59" t="str">
        <f t="shared" si="48"/>
        <v/>
      </c>
      <c r="I342" s="64" t="str">
        <f t="shared" si="49"/>
        <v/>
      </c>
      <c r="J342" s="59" t="str">
        <f>IF(A342&lt;&gt;"",SUM($I$13:I342),"")</f>
        <v/>
      </c>
      <c r="K342" s="59" t="str">
        <f t="shared" si="50"/>
        <v/>
      </c>
      <c r="L342" s="65" t="str">
        <f t="shared" si="51"/>
        <v/>
      </c>
      <c r="M342" s="65" t="str">
        <f t="shared" si="52"/>
        <v/>
      </c>
      <c r="N342" s="65" t="str">
        <f>IF(A342&lt;&gt;"",SUM($M$13:M342),"")</f>
        <v/>
      </c>
      <c r="O342" s="65" t="str">
        <f t="shared" si="45"/>
        <v/>
      </c>
      <c r="P342" s="97" t="str">
        <f t="shared" si="46"/>
        <v/>
      </c>
      <c r="Q342" s="100">
        <f t="shared" si="53"/>
        <v>0</v>
      </c>
      <c r="R342" s="101">
        <f t="shared" si="47"/>
        <v>0</v>
      </c>
      <c r="Z342" s="75"/>
      <c r="AA342" s="76"/>
      <c r="AC342" s="1"/>
      <c r="AG342" s="72"/>
      <c r="AH342" s="72"/>
      <c r="AI342" s="72"/>
      <c r="AJ342" s="72"/>
      <c r="AK342" s="72"/>
    </row>
    <row r="343" spans="1:37" ht="14.4">
      <c r="A343" s="55"/>
      <c r="B343" s="54" t="s">
        <v>25</v>
      </c>
      <c r="C343" s="56"/>
      <c r="D343" s="145"/>
      <c r="E343" s="54"/>
      <c r="F343" s="54"/>
      <c r="G343" s="132"/>
      <c r="H343" s="59" t="str">
        <f t="shared" si="48"/>
        <v/>
      </c>
      <c r="I343" s="64" t="str">
        <f t="shared" si="49"/>
        <v/>
      </c>
      <c r="J343" s="59" t="str">
        <f>IF(A343&lt;&gt;"",SUM($I$13:I343),"")</f>
        <v/>
      </c>
      <c r="K343" s="59" t="str">
        <f t="shared" si="50"/>
        <v/>
      </c>
      <c r="L343" s="65" t="str">
        <f t="shared" si="51"/>
        <v/>
      </c>
      <c r="M343" s="65" t="str">
        <f t="shared" si="52"/>
        <v/>
      </c>
      <c r="N343" s="65" t="str">
        <f>IF(A343&lt;&gt;"",SUM($M$13:M343),"")</f>
        <v/>
      </c>
      <c r="O343" s="65" t="str">
        <f t="shared" si="45"/>
        <v/>
      </c>
      <c r="P343" s="97" t="str">
        <f t="shared" si="46"/>
        <v/>
      </c>
      <c r="Q343" s="100">
        <f t="shared" si="53"/>
        <v>0</v>
      </c>
      <c r="R343" s="101">
        <f t="shared" si="47"/>
        <v>0</v>
      </c>
      <c r="Z343" s="75"/>
      <c r="AA343" s="76"/>
      <c r="AC343" s="1"/>
      <c r="AG343" s="72"/>
      <c r="AH343" s="72"/>
      <c r="AI343" s="72"/>
      <c r="AJ343" s="72"/>
      <c r="AK343" s="72"/>
    </row>
    <row r="344" spans="1:37" ht="14.4">
      <c r="A344" s="55"/>
      <c r="B344" s="54" t="s">
        <v>25</v>
      </c>
      <c r="C344" s="56"/>
      <c r="D344" s="145"/>
      <c r="E344" s="54"/>
      <c r="F344" s="54"/>
      <c r="G344" s="132"/>
      <c r="H344" s="59" t="str">
        <f t="shared" si="48"/>
        <v/>
      </c>
      <c r="I344" s="64" t="str">
        <f t="shared" si="49"/>
        <v/>
      </c>
      <c r="J344" s="59" t="str">
        <f>IF(A344&lt;&gt;"",SUM($I$13:I344),"")</f>
        <v/>
      </c>
      <c r="K344" s="59" t="str">
        <f t="shared" si="50"/>
        <v/>
      </c>
      <c r="L344" s="65" t="str">
        <f t="shared" si="51"/>
        <v/>
      </c>
      <c r="M344" s="65" t="str">
        <f t="shared" si="52"/>
        <v/>
      </c>
      <c r="N344" s="65" t="str">
        <f>IF(A344&lt;&gt;"",SUM($M$13:M344),"")</f>
        <v/>
      </c>
      <c r="O344" s="65" t="str">
        <f t="shared" si="45"/>
        <v/>
      </c>
      <c r="P344" s="97" t="str">
        <f t="shared" si="46"/>
        <v/>
      </c>
      <c r="Q344" s="100">
        <f t="shared" si="53"/>
        <v>0</v>
      </c>
      <c r="R344" s="101">
        <f t="shared" si="47"/>
        <v>0</v>
      </c>
      <c r="Z344" s="75"/>
      <c r="AA344" s="76"/>
      <c r="AC344" s="1"/>
      <c r="AG344" s="72"/>
      <c r="AH344" s="72"/>
      <c r="AI344" s="72"/>
      <c r="AJ344" s="72"/>
      <c r="AK344" s="72"/>
    </row>
    <row r="345" spans="1:37" ht="14.4">
      <c r="A345" s="55"/>
      <c r="B345" s="54" t="s">
        <v>25</v>
      </c>
      <c r="C345" s="56"/>
      <c r="D345" s="145"/>
      <c r="E345" s="54"/>
      <c r="F345" s="54"/>
      <c r="G345" s="132"/>
      <c r="H345" s="59" t="str">
        <f t="shared" si="48"/>
        <v/>
      </c>
      <c r="I345" s="64" t="str">
        <f t="shared" si="49"/>
        <v/>
      </c>
      <c r="J345" s="59" t="str">
        <f>IF(A345&lt;&gt;"",SUM($I$13:I345),"")</f>
        <v/>
      </c>
      <c r="K345" s="59" t="str">
        <f t="shared" si="50"/>
        <v/>
      </c>
      <c r="L345" s="65" t="str">
        <f t="shared" si="51"/>
        <v/>
      </c>
      <c r="M345" s="65" t="str">
        <f t="shared" si="52"/>
        <v/>
      </c>
      <c r="N345" s="65" t="str">
        <f>IF(A345&lt;&gt;"",SUM($M$13:M345),"")</f>
        <v/>
      </c>
      <c r="O345" s="65" t="str">
        <f t="shared" si="45"/>
        <v/>
      </c>
      <c r="P345" s="97" t="str">
        <f t="shared" si="46"/>
        <v/>
      </c>
      <c r="Q345" s="100">
        <f t="shared" si="53"/>
        <v>0</v>
      </c>
      <c r="R345" s="101">
        <f t="shared" si="47"/>
        <v>0</v>
      </c>
      <c r="Z345" s="75"/>
      <c r="AA345" s="76"/>
      <c r="AC345" s="1"/>
      <c r="AG345" s="72"/>
      <c r="AH345" s="72"/>
      <c r="AI345" s="72"/>
      <c r="AJ345" s="72"/>
      <c r="AK345" s="72"/>
    </row>
    <row r="346" spans="1:37" ht="14.4">
      <c r="A346" s="55"/>
      <c r="B346" s="54" t="s">
        <v>25</v>
      </c>
      <c r="C346" s="56"/>
      <c r="D346" s="145"/>
      <c r="E346" s="54"/>
      <c r="F346" s="54"/>
      <c r="G346" s="132"/>
      <c r="H346" s="59" t="str">
        <f t="shared" si="48"/>
        <v/>
      </c>
      <c r="I346" s="64" t="str">
        <f t="shared" si="49"/>
        <v/>
      </c>
      <c r="J346" s="59" t="str">
        <f>IF(A346&lt;&gt;"",SUM($I$13:I346),"")</f>
        <v/>
      </c>
      <c r="K346" s="59" t="str">
        <f t="shared" si="50"/>
        <v/>
      </c>
      <c r="L346" s="65" t="str">
        <f t="shared" si="51"/>
        <v/>
      </c>
      <c r="M346" s="65" t="str">
        <f t="shared" si="52"/>
        <v/>
      </c>
      <c r="N346" s="65" t="str">
        <f>IF(A346&lt;&gt;"",SUM($M$13:M346),"")</f>
        <v/>
      </c>
      <c r="O346" s="65" t="str">
        <f t="shared" si="45"/>
        <v/>
      </c>
      <c r="P346" s="97" t="str">
        <f t="shared" si="46"/>
        <v/>
      </c>
      <c r="Q346" s="100">
        <f t="shared" si="53"/>
        <v>0</v>
      </c>
      <c r="R346" s="101">
        <f t="shared" si="47"/>
        <v>0</v>
      </c>
      <c r="Z346" s="75"/>
      <c r="AA346" s="76"/>
      <c r="AC346" s="1"/>
      <c r="AG346" s="72"/>
      <c r="AH346" s="72"/>
      <c r="AI346" s="72"/>
      <c r="AJ346" s="72"/>
      <c r="AK346" s="72"/>
    </row>
    <row r="347" spans="1:37" ht="14.4">
      <c r="A347" s="55"/>
      <c r="B347" s="54" t="s">
        <v>25</v>
      </c>
      <c r="C347" s="56"/>
      <c r="D347" s="145"/>
      <c r="E347" s="54"/>
      <c r="F347" s="54"/>
      <c r="G347" s="132"/>
      <c r="H347" s="59" t="str">
        <f t="shared" si="48"/>
        <v/>
      </c>
      <c r="I347" s="64" t="str">
        <f t="shared" si="49"/>
        <v/>
      </c>
      <c r="J347" s="59" t="str">
        <f>IF(A347&lt;&gt;"",SUM($I$13:I347),"")</f>
        <v/>
      </c>
      <c r="K347" s="59" t="str">
        <f t="shared" si="50"/>
        <v/>
      </c>
      <c r="L347" s="65" t="str">
        <f t="shared" si="51"/>
        <v/>
      </c>
      <c r="M347" s="65" t="str">
        <f t="shared" si="52"/>
        <v/>
      </c>
      <c r="N347" s="65" t="str">
        <f>IF(A347&lt;&gt;"",SUM($M$13:M347),"")</f>
        <v/>
      </c>
      <c r="O347" s="65" t="str">
        <f t="shared" si="45"/>
        <v/>
      </c>
      <c r="P347" s="97" t="str">
        <f t="shared" si="46"/>
        <v/>
      </c>
      <c r="Q347" s="100">
        <f t="shared" si="53"/>
        <v>0</v>
      </c>
      <c r="R347" s="101">
        <f t="shared" si="47"/>
        <v>0</v>
      </c>
      <c r="Z347" s="75"/>
      <c r="AA347" s="76"/>
      <c r="AC347" s="1"/>
      <c r="AG347" s="72"/>
      <c r="AH347" s="72"/>
      <c r="AI347" s="72"/>
      <c r="AJ347" s="72"/>
      <c r="AK347" s="72"/>
    </row>
    <row r="348" spans="1:37" ht="14.4">
      <c r="A348" s="55"/>
      <c r="B348" s="54" t="s">
        <v>25</v>
      </c>
      <c r="C348" s="56"/>
      <c r="D348" s="145"/>
      <c r="E348" s="54"/>
      <c r="F348" s="54"/>
      <c r="G348" s="132"/>
      <c r="H348" s="59" t="str">
        <f t="shared" si="48"/>
        <v/>
      </c>
      <c r="I348" s="64" t="str">
        <f t="shared" si="49"/>
        <v/>
      </c>
      <c r="J348" s="59" t="str">
        <f>IF(A348&lt;&gt;"",SUM($I$13:I348),"")</f>
        <v/>
      </c>
      <c r="K348" s="59" t="str">
        <f t="shared" si="50"/>
        <v/>
      </c>
      <c r="L348" s="65" t="str">
        <f t="shared" si="51"/>
        <v/>
      </c>
      <c r="M348" s="65" t="str">
        <f t="shared" si="52"/>
        <v/>
      </c>
      <c r="N348" s="65" t="str">
        <f>IF(A348&lt;&gt;"",SUM($M$13:M348),"")</f>
        <v/>
      </c>
      <c r="O348" s="65" t="str">
        <f t="shared" si="45"/>
        <v/>
      </c>
      <c r="P348" s="97" t="str">
        <f t="shared" si="46"/>
        <v/>
      </c>
      <c r="Q348" s="100">
        <f t="shared" si="53"/>
        <v>0</v>
      </c>
      <c r="R348" s="101">
        <f t="shared" si="47"/>
        <v>0</v>
      </c>
      <c r="Z348" s="75"/>
      <c r="AA348" s="76"/>
      <c r="AC348" s="1"/>
      <c r="AG348" s="72"/>
      <c r="AH348" s="72"/>
      <c r="AI348" s="72"/>
      <c r="AJ348" s="72"/>
      <c r="AK348" s="72"/>
    </row>
    <row r="349" spans="1:37" ht="14.4">
      <c r="A349" s="55"/>
      <c r="B349" s="54" t="s">
        <v>25</v>
      </c>
      <c r="C349" s="56"/>
      <c r="D349" s="145"/>
      <c r="E349" s="54"/>
      <c r="F349" s="54"/>
      <c r="G349" s="132"/>
      <c r="H349" s="59" t="str">
        <f t="shared" si="48"/>
        <v/>
      </c>
      <c r="I349" s="64" t="str">
        <f t="shared" si="49"/>
        <v/>
      </c>
      <c r="J349" s="59" t="str">
        <f>IF(A349&lt;&gt;"",SUM($I$13:I349),"")</f>
        <v/>
      </c>
      <c r="K349" s="59" t="str">
        <f t="shared" si="50"/>
        <v/>
      </c>
      <c r="L349" s="65" t="str">
        <f t="shared" si="51"/>
        <v/>
      </c>
      <c r="M349" s="65" t="str">
        <f t="shared" si="52"/>
        <v/>
      </c>
      <c r="N349" s="65" t="str">
        <f>IF(A349&lt;&gt;"",SUM($M$13:M349),"")</f>
        <v/>
      </c>
      <c r="O349" s="65" t="str">
        <f t="shared" si="45"/>
        <v/>
      </c>
      <c r="P349" s="97" t="str">
        <f t="shared" si="46"/>
        <v/>
      </c>
      <c r="Q349" s="100">
        <f t="shared" si="53"/>
        <v>0</v>
      </c>
      <c r="R349" s="101">
        <f t="shared" si="47"/>
        <v>0</v>
      </c>
      <c r="Z349" s="75"/>
      <c r="AA349" s="76"/>
      <c r="AC349" s="1"/>
      <c r="AG349" s="72"/>
      <c r="AH349" s="72"/>
      <c r="AI349" s="72"/>
      <c r="AJ349" s="72"/>
      <c r="AK349" s="72"/>
    </row>
    <row r="350" spans="1:37" ht="14.4">
      <c r="A350" s="55"/>
      <c r="B350" s="54" t="s">
        <v>25</v>
      </c>
      <c r="C350" s="56"/>
      <c r="D350" s="145"/>
      <c r="E350" s="54"/>
      <c r="F350" s="54"/>
      <c r="G350" s="132"/>
      <c r="H350" s="59" t="str">
        <f t="shared" si="48"/>
        <v/>
      </c>
      <c r="I350" s="64" t="str">
        <f t="shared" si="49"/>
        <v/>
      </c>
      <c r="J350" s="59" t="str">
        <f>IF(A350&lt;&gt;"",SUM($I$13:I350),"")</f>
        <v/>
      </c>
      <c r="K350" s="59" t="str">
        <f t="shared" si="50"/>
        <v/>
      </c>
      <c r="L350" s="65" t="str">
        <f t="shared" si="51"/>
        <v/>
      </c>
      <c r="M350" s="65" t="str">
        <f t="shared" si="52"/>
        <v/>
      </c>
      <c r="N350" s="65" t="str">
        <f>IF(A350&lt;&gt;"",SUM($M$13:M350),"")</f>
        <v/>
      </c>
      <c r="O350" s="65" t="str">
        <f t="shared" si="45"/>
        <v/>
      </c>
      <c r="P350" s="97" t="str">
        <f t="shared" si="46"/>
        <v/>
      </c>
      <c r="Q350" s="100">
        <f t="shared" si="53"/>
        <v>0</v>
      </c>
      <c r="R350" s="101">
        <f t="shared" si="47"/>
        <v>0</v>
      </c>
      <c r="Z350" s="75"/>
      <c r="AA350" s="76"/>
      <c r="AC350" s="1"/>
      <c r="AG350" s="72"/>
      <c r="AH350" s="72"/>
      <c r="AI350" s="72"/>
      <c r="AJ350" s="72"/>
      <c r="AK350" s="72"/>
    </row>
    <row r="351" spans="1:37" ht="14.4">
      <c r="A351" s="55"/>
      <c r="B351" s="54" t="s">
        <v>25</v>
      </c>
      <c r="C351" s="56"/>
      <c r="D351" s="145"/>
      <c r="E351" s="54"/>
      <c r="F351" s="54"/>
      <c r="G351" s="132"/>
      <c r="H351" s="59" t="str">
        <f t="shared" si="48"/>
        <v/>
      </c>
      <c r="I351" s="64" t="str">
        <f t="shared" si="49"/>
        <v/>
      </c>
      <c r="J351" s="59" t="str">
        <f>IF(A351&lt;&gt;"",SUM($I$13:I351),"")</f>
        <v/>
      </c>
      <c r="K351" s="59" t="str">
        <f t="shared" si="50"/>
        <v/>
      </c>
      <c r="L351" s="65" t="str">
        <f t="shared" si="51"/>
        <v/>
      </c>
      <c r="M351" s="65" t="str">
        <f t="shared" si="52"/>
        <v/>
      </c>
      <c r="N351" s="65" t="str">
        <f>IF(A351&lt;&gt;"",SUM($M$13:M351),"")</f>
        <v/>
      </c>
      <c r="O351" s="65" t="str">
        <f t="shared" si="45"/>
        <v/>
      </c>
      <c r="P351" s="97" t="str">
        <f t="shared" si="46"/>
        <v/>
      </c>
      <c r="Q351" s="100">
        <f t="shared" si="53"/>
        <v>0</v>
      </c>
      <c r="R351" s="101">
        <f t="shared" si="47"/>
        <v>0</v>
      </c>
      <c r="Z351" s="75"/>
      <c r="AA351" s="76"/>
      <c r="AC351" s="1"/>
      <c r="AG351" s="72"/>
      <c r="AH351" s="72"/>
      <c r="AI351" s="72"/>
      <c r="AJ351" s="72"/>
      <c r="AK351" s="72"/>
    </row>
    <row r="352" spans="1:37" ht="14.4">
      <c r="A352" s="55"/>
      <c r="B352" s="54" t="s">
        <v>25</v>
      </c>
      <c r="C352" s="56"/>
      <c r="D352" s="145"/>
      <c r="E352" s="54"/>
      <c r="F352" s="54"/>
      <c r="G352" s="132"/>
      <c r="H352" s="59" t="str">
        <f t="shared" si="48"/>
        <v/>
      </c>
      <c r="I352" s="64" t="str">
        <f t="shared" si="49"/>
        <v/>
      </c>
      <c r="J352" s="59" t="str">
        <f>IF(A352&lt;&gt;"",SUM($I$13:I352),"")</f>
        <v/>
      </c>
      <c r="K352" s="59" t="str">
        <f t="shared" si="50"/>
        <v/>
      </c>
      <c r="L352" s="65" t="str">
        <f t="shared" si="51"/>
        <v/>
      </c>
      <c r="M352" s="65" t="str">
        <f t="shared" si="52"/>
        <v/>
      </c>
      <c r="N352" s="65" t="str">
        <f>IF(A352&lt;&gt;"",SUM($M$13:M352),"")</f>
        <v/>
      </c>
      <c r="O352" s="65" t="str">
        <f t="shared" si="45"/>
        <v/>
      </c>
      <c r="P352" s="97" t="str">
        <f t="shared" si="46"/>
        <v/>
      </c>
      <c r="Q352" s="100">
        <f t="shared" si="53"/>
        <v>0</v>
      </c>
      <c r="R352" s="101">
        <f t="shared" si="47"/>
        <v>0</v>
      </c>
      <c r="Z352" s="75"/>
      <c r="AA352" s="76"/>
      <c r="AC352" s="1"/>
      <c r="AG352" s="72"/>
      <c r="AH352" s="72"/>
      <c r="AI352" s="72"/>
      <c r="AJ352" s="72"/>
      <c r="AK352" s="72"/>
    </row>
    <row r="353" spans="1:37" ht="14.4">
      <c r="A353" s="55"/>
      <c r="B353" s="54" t="s">
        <v>25</v>
      </c>
      <c r="C353" s="56"/>
      <c r="D353" s="145"/>
      <c r="E353" s="54"/>
      <c r="F353" s="54"/>
      <c r="G353" s="132"/>
      <c r="H353" s="59" t="str">
        <f t="shared" si="48"/>
        <v/>
      </c>
      <c r="I353" s="64" t="str">
        <f t="shared" si="49"/>
        <v/>
      </c>
      <c r="J353" s="59" t="str">
        <f>IF(A353&lt;&gt;"",SUM($I$13:I353),"")</f>
        <v/>
      </c>
      <c r="K353" s="59" t="str">
        <f t="shared" si="50"/>
        <v/>
      </c>
      <c r="L353" s="65" t="str">
        <f t="shared" si="51"/>
        <v/>
      </c>
      <c r="M353" s="65" t="str">
        <f t="shared" si="52"/>
        <v/>
      </c>
      <c r="N353" s="65" t="str">
        <f>IF(A353&lt;&gt;"",SUM($M$13:M353),"")</f>
        <v/>
      </c>
      <c r="O353" s="65" t="str">
        <f t="shared" si="45"/>
        <v/>
      </c>
      <c r="P353" s="97" t="str">
        <f t="shared" si="46"/>
        <v/>
      </c>
      <c r="Q353" s="100">
        <f t="shared" si="53"/>
        <v>0</v>
      </c>
      <c r="R353" s="101">
        <f t="shared" si="47"/>
        <v>0</v>
      </c>
      <c r="Z353" s="75"/>
      <c r="AA353" s="76"/>
      <c r="AC353" s="1"/>
      <c r="AG353" s="72"/>
      <c r="AH353" s="72"/>
      <c r="AI353" s="72"/>
      <c r="AJ353" s="72"/>
      <c r="AK353" s="72"/>
    </row>
    <row r="354" spans="1:37" ht="14.4">
      <c r="A354" s="55"/>
      <c r="B354" s="54" t="s">
        <v>25</v>
      </c>
      <c r="C354" s="56"/>
      <c r="D354" s="145"/>
      <c r="E354" s="54"/>
      <c r="F354" s="54"/>
      <c r="G354" s="132"/>
      <c r="H354" s="59" t="str">
        <f t="shared" si="48"/>
        <v/>
      </c>
      <c r="I354" s="64" t="str">
        <f t="shared" si="49"/>
        <v/>
      </c>
      <c r="J354" s="59" t="str">
        <f>IF(A354&lt;&gt;"",SUM($I$13:I354),"")</f>
        <v/>
      </c>
      <c r="K354" s="59" t="str">
        <f t="shared" si="50"/>
        <v/>
      </c>
      <c r="L354" s="65" t="str">
        <f t="shared" si="51"/>
        <v/>
      </c>
      <c r="M354" s="65" t="str">
        <f t="shared" si="52"/>
        <v/>
      </c>
      <c r="N354" s="65" t="str">
        <f>IF(A354&lt;&gt;"",SUM($M$13:M354),"")</f>
        <v/>
      </c>
      <c r="O354" s="65" t="str">
        <f t="shared" si="45"/>
        <v/>
      </c>
      <c r="P354" s="97" t="str">
        <f t="shared" si="46"/>
        <v/>
      </c>
      <c r="Q354" s="100">
        <f t="shared" si="53"/>
        <v>0</v>
      </c>
      <c r="R354" s="101">
        <f t="shared" si="47"/>
        <v>0</v>
      </c>
      <c r="Z354" s="75"/>
      <c r="AA354" s="76"/>
      <c r="AC354" s="1"/>
      <c r="AG354" s="72"/>
      <c r="AH354" s="72"/>
      <c r="AI354" s="72"/>
      <c r="AJ354" s="72"/>
      <c r="AK354" s="72"/>
    </row>
    <row r="355" spans="1:37" ht="14.4">
      <c r="A355" s="55"/>
      <c r="B355" s="54" t="s">
        <v>25</v>
      </c>
      <c r="C355" s="56"/>
      <c r="D355" s="145"/>
      <c r="E355" s="54"/>
      <c r="F355" s="54"/>
      <c r="G355" s="132"/>
      <c r="H355" s="59" t="str">
        <f t="shared" si="48"/>
        <v/>
      </c>
      <c r="I355" s="64" t="str">
        <f t="shared" si="49"/>
        <v/>
      </c>
      <c r="J355" s="59" t="str">
        <f>IF(A355&lt;&gt;"",SUM($I$13:I355),"")</f>
        <v/>
      </c>
      <c r="K355" s="59" t="str">
        <f t="shared" si="50"/>
        <v/>
      </c>
      <c r="L355" s="65" t="str">
        <f t="shared" si="51"/>
        <v/>
      </c>
      <c r="M355" s="65" t="str">
        <f t="shared" si="52"/>
        <v/>
      </c>
      <c r="N355" s="65" t="str">
        <f>IF(A355&lt;&gt;"",SUM($M$13:M355),"")</f>
        <v/>
      </c>
      <c r="O355" s="65" t="str">
        <f t="shared" si="45"/>
        <v/>
      </c>
      <c r="P355" s="97" t="str">
        <f t="shared" si="46"/>
        <v/>
      </c>
      <c r="Q355" s="100">
        <f t="shared" si="53"/>
        <v>0</v>
      </c>
      <c r="R355" s="101">
        <f t="shared" si="47"/>
        <v>0</v>
      </c>
      <c r="Z355" s="75"/>
      <c r="AA355" s="76"/>
      <c r="AC355" s="1"/>
      <c r="AG355" s="72"/>
      <c r="AH355" s="72"/>
      <c r="AI355" s="72"/>
      <c r="AJ355" s="72"/>
      <c r="AK355" s="72"/>
    </row>
    <row r="356" spans="1:37" ht="14.4">
      <c r="A356" s="55"/>
      <c r="B356" s="54" t="s">
        <v>25</v>
      </c>
      <c r="C356" s="56"/>
      <c r="D356" s="145"/>
      <c r="E356" s="54"/>
      <c r="F356" s="54"/>
      <c r="G356" s="132"/>
      <c r="H356" s="59" t="str">
        <f t="shared" si="48"/>
        <v/>
      </c>
      <c r="I356" s="64" t="str">
        <f t="shared" si="49"/>
        <v/>
      </c>
      <c r="J356" s="59" t="str">
        <f>IF(A356&lt;&gt;"",SUM($I$13:I356),"")</f>
        <v/>
      </c>
      <c r="K356" s="59" t="str">
        <f t="shared" si="50"/>
        <v/>
      </c>
      <c r="L356" s="65" t="str">
        <f t="shared" si="51"/>
        <v/>
      </c>
      <c r="M356" s="65" t="str">
        <f t="shared" si="52"/>
        <v/>
      </c>
      <c r="N356" s="65" t="str">
        <f>IF(A356&lt;&gt;"",SUM($M$13:M356),"")</f>
        <v/>
      </c>
      <c r="O356" s="65" t="str">
        <f t="shared" si="45"/>
        <v/>
      </c>
      <c r="P356" s="97" t="str">
        <f t="shared" si="46"/>
        <v/>
      </c>
      <c r="Q356" s="100">
        <f t="shared" si="53"/>
        <v>0</v>
      </c>
      <c r="R356" s="101">
        <f t="shared" si="47"/>
        <v>0</v>
      </c>
      <c r="Z356" s="75"/>
      <c r="AA356" s="76"/>
      <c r="AC356" s="1"/>
      <c r="AG356" s="72"/>
      <c r="AH356" s="72"/>
      <c r="AI356" s="72"/>
      <c r="AJ356" s="72"/>
      <c r="AK356" s="72"/>
    </row>
    <row r="357" spans="1:37" ht="14.4">
      <c r="A357" s="55"/>
      <c r="B357" s="54" t="s">
        <v>25</v>
      </c>
      <c r="C357" s="56"/>
      <c r="D357" s="145"/>
      <c r="E357" s="54"/>
      <c r="F357" s="54"/>
      <c r="G357" s="132"/>
      <c r="H357" s="59" t="str">
        <f t="shared" si="48"/>
        <v/>
      </c>
      <c r="I357" s="64" t="str">
        <f t="shared" si="49"/>
        <v/>
      </c>
      <c r="J357" s="59" t="str">
        <f>IF(A357&lt;&gt;"",SUM($I$13:I357),"")</f>
        <v/>
      </c>
      <c r="K357" s="59" t="str">
        <f t="shared" si="50"/>
        <v/>
      </c>
      <c r="L357" s="65" t="str">
        <f t="shared" si="51"/>
        <v/>
      </c>
      <c r="M357" s="65" t="str">
        <f t="shared" si="52"/>
        <v/>
      </c>
      <c r="N357" s="65" t="str">
        <f>IF(A357&lt;&gt;"",SUM($M$13:M357),"")</f>
        <v/>
      </c>
      <c r="O357" s="65" t="str">
        <f t="shared" si="45"/>
        <v/>
      </c>
      <c r="P357" s="97" t="str">
        <f t="shared" si="46"/>
        <v/>
      </c>
      <c r="Q357" s="100">
        <f t="shared" si="53"/>
        <v>0</v>
      </c>
      <c r="R357" s="101">
        <f t="shared" si="47"/>
        <v>0</v>
      </c>
      <c r="Z357" s="75"/>
      <c r="AA357" s="76"/>
      <c r="AC357" s="1"/>
      <c r="AG357" s="72"/>
      <c r="AH357" s="72"/>
      <c r="AI357" s="72"/>
      <c r="AJ357" s="72"/>
      <c r="AK357" s="72"/>
    </row>
    <row r="358" spans="1:37" ht="14.4">
      <c r="A358" s="55"/>
      <c r="B358" s="54" t="s">
        <v>25</v>
      </c>
      <c r="C358" s="56"/>
      <c r="D358" s="145"/>
      <c r="E358" s="54"/>
      <c r="F358" s="54"/>
      <c r="G358" s="132"/>
      <c r="H358" s="59" t="str">
        <f t="shared" si="48"/>
        <v/>
      </c>
      <c r="I358" s="64" t="str">
        <f t="shared" si="49"/>
        <v/>
      </c>
      <c r="J358" s="59" t="str">
        <f>IF(A358&lt;&gt;"",SUM($I$13:I358),"")</f>
        <v/>
      </c>
      <c r="K358" s="59" t="str">
        <f t="shared" si="50"/>
        <v/>
      </c>
      <c r="L358" s="65" t="str">
        <f t="shared" si="51"/>
        <v/>
      </c>
      <c r="M358" s="65" t="str">
        <f t="shared" si="52"/>
        <v/>
      </c>
      <c r="N358" s="65" t="str">
        <f>IF(A358&lt;&gt;"",SUM($M$13:M358),"")</f>
        <v/>
      </c>
      <c r="O358" s="65" t="str">
        <f t="shared" si="45"/>
        <v/>
      </c>
      <c r="P358" s="97" t="str">
        <f t="shared" si="46"/>
        <v/>
      </c>
      <c r="Q358" s="100">
        <f t="shared" si="53"/>
        <v>0</v>
      </c>
      <c r="R358" s="101">
        <f t="shared" si="47"/>
        <v>0</v>
      </c>
      <c r="Z358" s="75"/>
      <c r="AA358" s="76"/>
      <c r="AC358" s="1"/>
      <c r="AG358" s="72"/>
      <c r="AH358" s="72"/>
      <c r="AI358" s="72"/>
      <c r="AJ358" s="72"/>
      <c r="AK358" s="72"/>
    </row>
    <row r="359" spans="1:37" ht="14.4">
      <c r="A359" s="55"/>
      <c r="B359" s="54" t="s">
        <v>25</v>
      </c>
      <c r="C359" s="56"/>
      <c r="D359" s="145"/>
      <c r="E359" s="54"/>
      <c r="F359" s="54"/>
      <c r="G359" s="132"/>
      <c r="H359" s="59" t="str">
        <f t="shared" si="48"/>
        <v/>
      </c>
      <c r="I359" s="64" t="str">
        <f t="shared" si="49"/>
        <v/>
      </c>
      <c r="J359" s="59" t="str">
        <f>IF(A359&lt;&gt;"",SUM($I$13:I359),"")</f>
        <v/>
      </c>
      <c r="K359" s="59" t="str">
        <f t="shared" si="50"/>
        <v/>
      </c>
      <c r="L359" s="65" t="str">
        <f t="shared" si="51"/>
        <v/>
      </c>
      <c r="M359" s="65" t="str">
        <f t="shared" si="52"/>
        <v/>
      </c>
      <c r="N359" s="65" t="str">
        <f>IF(A359&lt;&gt;"",SUM($M$13:M359),"")</f>
        <v/>
      </c>
      <c r="O359" s="65" t="str">
        <f t="shared" si="45"/>
        <v/>
      </c>
      <c r="P359" s="97" t="str">
        <f t="shared" si="46"/>
        <v/>
      </c>
      <c r="Q359" s="100">
        <f t="shared" si="53"/>
        <v>0</v>
      </c>
      <c r="R359" s="101">
        <f t="shared" si="47"/>
        <v>0</v>
      </c>
      <c r="Z359" s="75"/>
      <c r="AA359" s="76"/>
      <c r="AC359" s="1"/>
      <c r="AG359" s="72"/>
      <c r="AH359" s="72"/>
      <c r="AI359" s="72"/>
      <c r="AJ359" s="72"/>
      <c r="AK359" s="72"/>
    </row>
    <row r="360" spans="1:37" ht="14.4">
      <c r="A360" s="55"/>
      <c r="B360" s="54" t="s">
        <v>25</v>
      </c>
      <c r="C360" s="56"/>
      <c r="D360" s="145"/>
      <c r="E360" s="54"/>
      <c r="F360" s="54"/>
      <c r="G360" s="132"/>
      <c r="H360" s="59" t="str">
        <f t="shared" si="48"/>
        <v/>
      </c>
      <c r="I360" s="64" t="str">
        <f t="shared" si="49"/>
        <v/>
      </c>
      <c r="J360" s="59" t="str">
        <f>IF(A360&lt;&gt;"",SUM($I$13:I360),"")</f>
        <v/>
      </c>
      <c r="K360" s="59" t="str">
        <f t="shared" si="50"/>
        <v/>
      </c>
      <c r="L360" s="65" t="str">
        <f t="shared" si="51"/>
        <v/>
      </c>
      <c r="M360" s="65" t="str">
        <f t="shared" si="52"/>
        <v/>
      </c>
      <c r="N360" s="65" t="str">
        <f>IF(A360&lt;&gt;"",SUM($M$13:M360),"")</f>
        <v/>
      </c>
      <c r="O360" s="65" t="str">
        <f t="shared" si="45"/>
        <v/>
      </c>
      <c r="P360" s="97" t="str">
        <f t="shared" si="46"/>
        <v/>
      </c>
      <c r="Q360" s="100">
        <f t="shared" si="53"/>
        <v>0</v>
      </c>
      <c r="R360" s="101">
        <f t="shared" si="47"/>
        <v>0</v>
      </c>
      <c r="Z360" s="75"/>
      <c r="AA360" s="76"/>
      <c r="AC360" s="1"/>
      <c r="AG360" s="72"/>
      <c r="AH360" s="72"/>
      <c r="AI360" s="72"/>
      <c r="AJ360" s="72"/>
      <c r="AK360" s="72"/>
    </row>
    <row r="361" spans="1:37" ht="14.4">
      <c r="A361" s="55"/>
      <c r="B361" s="54" t="s">
        <v>25</v>
      </c>
      <c r="C361" s="56"/>
      <c r="D361" s="145"/>
      <c r="E361" s="54"/>
      <c r="F361" s="54"/>
      <c r="G361" s="132"/>
      <c r="H361" s="59" t="str">
        <f t="shared" si="48"/>
        <v/>
      </c>
      <c r="I361" s="64" t="str">
        <f t="shared" si="49"/>
        <v/>
      </c>
      <c r="J361" s="59" t="str">
        <f>IF(A361&lt;&gt;"",SUM($I$13:I361),"")</f>
        <v/>
      </c>
      <c r="K361" s="59" t="str">
        <f t="shared" si="50"/>
        <v/>
      </c>
      <c r="L361" s="65" t="str">
        <f t="shared" si="51"/>
        <v/>
      </c>
      <c r="M361" s="65" t="str">
        <f t="shared" si="52"/>
        <v/>
      </c>
      <c r="N361" s="65" t="str">
        <f>IF(A361&lt;&gt;"",SUM($M$13:M361),"")</f>
        <v/>
      </c>
      <c r="O361" s="65" t="str">
        <f t="shared" si="45"/>
        <v/>
      </c>
      <c r="P361" s="97" t="str">
        <f t="shared" si="46"/>
        <v/>
      </c>
      <c r="Q361" s="100">
        <f t="shared" si="53"/>
        <v>0</v>
      </c>
      <c r="R361" s="101">
        <f t="shared" si="47"/>
        <v>0</v>
      </c>
      <c r="Z361" s="75"/>
      <c r="AA361" s="76"/>
      <c r="AC361" s="1"/>
      <c r="AG361" s="72"/>
      <c r="AH361" s="72"/>
      <c r="AI361" s="72"/>
      <c r="AJ361" s="72"/>
      <c r="AK361" s="72"/>
    </row>
    <row r="362" spans="1:37" ht="14.4">
      <c r="A362" s="55"/>
      <c r="B362" s="54" t="s">
        <v>25</v>
      </c>
      <c r="C362" s="56"/>
      <c r="D362" s="145"/>
      <c r="E362" s="54"/>
      <c r="F362" s="54"/>
      <c r="G362" s="132"/>
      <c r="H362" s="59" t="str">
        <f t="shared" si="48"/>
        <v/>
      </c>
      <c r="I362" s="64" t="str">
        <f t="shared" si="49"/>
        <v/>
      </c>
      <c r="J362" s="59" t="str">
        <f>IF(A362&lt;&gt;"",SUM($I$13:I362),"")</f>
        <v/>
      </c>
      <c r="K362" s="59" t="str">
        <f t="shared" si="50"/>
        <v/>
      </c>
      <c r="L362" s="65" t="str">
        <f t="shared" si="51"/>
        <v/>
      </c>
      <c r="M362" s="65" t="str">
        <f t="shared" si="52"/>
        <v/>
      </c>
      <c r="N362" s="65" t="str">
        <f>IF(A362&lt;&gt;"",SUM($M$13:M362),"")</f>
        <v/>
      </c>
      <c r="O362" s="65" t="str">
        <f t="shared" si="45"/>
        <v/>
      </c>
      <c r="P362" s="97" t="str">
        <f t="shared" si="46"/>
        <v/>
      </c>
      <c r="Q362" s="100">
        <f t="shared" si="53"/>
        <v>0</v>
      </c>
      <c r="R362" s="101">
        <f t="shared" si="47"/>
        <v>0</v>
      </c>
      <c r="Z362" s="75"/>
      <c r="AA362" s="76"/>
      <c r="AC362" s="1"/>
      <c r="AG362" s="72"/>
      <c r="AH362" s="72"/>
      <c r="AI362" s="72"/>
      <c r="AJ362" s="72"/>
      <c r="AK362" s="72"/>
    </row>
    <row r="363" spans="1:37" ht="14.4">
      <c r="A363" s="55"/>
      <c r="B363" s="54" t="s">
        <v>25</v>
      </c>
      <c r="C363" s="56"/>
      <c r="D363" s="145"/>
      <c r="E363" s="54"/>
      <c r="F363" s="54"/>
      <c r="G363" s="132"/>
      <c r="H363" s="59" t="str">
        <f t="shared" si="48"/>
        <v/>
      </c>
      <c r="I363" s="64" t="str">
        <f t="shared" si="49"/>
        <v/>
      </c>
      <c r="J363" s="59" t="str">
        <f>IF(A363&lt;&gt;"",SUM($I$13:I363),"")</f>
        <v/>
      </c>
      <c r="K363" s="59" t="str">
        <f t="shared" si="50"/>
        <v/>
      </c>
      <c r="L363" s="65" t="str">
        <f t="shared" si="51"/>
        <v/>
      </c>
      <c r="M363" s="65" t="str">
        <f t="shared" si="52"/>
        <v/>
      </c>
      <c r="N363" s="65" t="str">
        <f>IF(A363&lt;&gt;"",SUM($M$13:M363),"")</f>
        <v/>
      </c>
      <c r="O363" s="65" t="str">
        <f t="shared" si="45"/>
        <v/>
      </c>
      <c r="P363" s="97" t="str">
        <f t="shared" si="46"/>
        <v/>
      </c>
      <c r="Q363" s="100">
        <f t="shared" si="53"/>
        <v>0</v>
      </c>
      <c r="R363" s="101">
        <f t="shared" si="47"/>
        <v>0</v>
      </c>
      <c r="Z363" s="75"/>
      <c r="AA363" s="76"/>
      <c r="AC363" s="1"/>
      <c r="AG363" s="72"/>
      <c r="AH363" s="72"/>
      <c r="AI363" s="72"/>
      <c r="AJ363" s="72"/>
      <c r="AK363" s="72"/>
    </row>
    <row r="364" spans="1:37" ht="14.4">
      <c r="A364" s="55"/>
      <c r="B364" s="54" t="s">
        <v>25</v>
      </c>
      <c r="C364" s="56"/>
      <c r="D364" s="145"/>
      <c r="E364" s="54"/>
      <c r="F364" s="54"/>
      <c r="G364" s="132"/>
      <c r="H364" s="59" t="str">
        <f t="shared" si="48"/>
        <v/>
      </c>
      <c r="I364" s="64" t="str">
        <f t="shared" si="49"/>
        <v/>
      </c>
      <c r="J364" s="59" t="str">
        <f>IF(A364&lt;&gt;"",SUM($I$13:I364),"")</f>
        <v/>
      </c>
      <c r="K364" s="59" t="str">
        <f t="shared" si="50"/>
        <v/>
      </c>
      <c r="L364" s="65" t="str">
        <f t="shared" si="51"/>
        <v/>
      </c>
      <c r="M364" s="65" t="str">
        <f t="shared" si="52"/>
        <v/>
      </c>
      <c r="N364" s="65" t="str">
        <f>IF(A364&lt;&gt;"",SUM($M$13:M364),"")</f>
        <v/>
      </c>
      <c r="O364" s="65" t="str">
        <f t="shared" si="45"/>
        <v/>
      </c>
      <c r="P364" s="97" t="str">
        <f t="shared" si="46"/>
        <v/>
      </c>
      <c r="Q364" s="100">
        <f t="shared" si="53"/>
        <v>0</v>
      </c>
      <c r="R364" s="101">
        <f t="shared" si="47"/>
        <v>0</v>
      </c>
      <c r="Z364" s="75"/>
      <c r="AA364" s="76"/>
      <c r="AC364" s="1"/>
      <c r="AG364" s="72"/>
      <c r="AH364" s="72"/>
      <c r="AI364" s="72"/>
      <c r="AJ364" s="72"/>
      <c r="AK364" s="72"/>
    </row>
    <row r="365" spans="1:37" ht="14.4">
      <c r="A365" s="55"/>
      <c r="B365" s="54" t="s">
        <v>25</v>
      </c>
      <c r="C365" s="56"/>
      <c r="D365" s="145"/>
      <c r="E365" s="54"/>
      <c r="F365" s="54"/>
      <c r="G365" s="132"/>
      <c r="H365" s="59" t="str">
        <f t="shared" si="48"/>
        <v/>
      </c>
      <c r="I365" s="64" t="str">
        <f t="shared" si="49"/>
        <v/>
      </c>
      <c r="J365" s="59" t="str">
        <f>IF(A365&lt;&gt;"",SUM($I$13:I365),"")</f>
        <v/>
      </c>
      <c r="K365" s="59" t="str">
        <f t="shared" si="50"/>
        <v/>
      </c>
      <c r="L365" s="65" t="str">
        <f t="shared" si="51"/>
        <v/>
      </c>
      <c r="M365" s="65" t="str">
        <f t="shared" si="52"/>
        <v/>
      </c>
      <c r="N365" s="65" t="str">
        <f>IF(A365&lt;&gt;"",SUM($M$13:M365),"")</f>
        <v/>
      </c>
      <c r="O365" s="65" t="str">
        <f t="shared" si="45"/>
        <v/>
      </c>
      <c r="P365" s="97" t="str">
        <f t="shared" si="46"/>
        <v/>
      </c>
      <c r="Q365" s="100">
        <f t="shared" si="53"/>
        <v>0</v>
      </c>
      <c r="R365" s="101">
        <f t="shared" si="47"/>
        <v>0</v>
      </c>
      <c r="Z365" s="75"/>
      <c r="AA365" s="76"/>
      <c r="AC365" s="1"/>
      <c r="AG365" s="72"/>
      <c r="AH365" s="72"/>
      <c r="AI365" s="72"/>
      <c r="AJ365" s="72"/>
      <c r="AK365" s="72"/>
    </row>
    <row r="366" spans="1:37" ht="14.4">
      <c r="A366" s="55"/>
      <c r="B366" s="54" t="s">
        <v>25</v>
      </c>
      <c r="C366" s="56"/>
      <c r="D366" s="145"/>
      <c r="E366" s="54"/>
      <c r="F366" s="54"/>
      <c r="G366" s="132"/>
      <c r="H366" s="59" t="str">
        <f t="shared" si="48"/>
        <v/>
      </c>
      <c r="I366" s="64" t="str">
        <f t="shared" si="49"/>
        <v/>
      </c>
      <c r="J366" s="59" t="str">
        <f>IF(A366&lt;&gt;"",SUM($I$13:I366),"")</f>
        <v/>
      </c>
      <c r="K366" s="59" t="str">
        <f t="shared" si="50"/>
        <v/>
      </c>
      <c r="L366" s="65" t="str">
        <f t="shared" si="51"/>
        <v/>
      </c>
      <c r="M366" s="65" t="str">
        <f t="shared" si="52"/>
        <v/>
      </c>
      <c r="N366" s="65" t="str">
        <f>IF(A366&lt;&gt;"",SUM($M$13:M366),"")</f>
        <v/>
      </c>
      <c r="O366" s="65" t="str">
        <f t="shared" si="45"/>
        <v/>
      </c>
      <c r="P366" s="97" t="str">
        <f t="shared" si="46"/>
        <v/>
      </c>
      <c r="Q366" s="100">
        <f t="shared" si="53"/>
        <v>0</v>
      </c>
      <c r="R366" s="101">
        <f t="shared" si="47"/>
        <v>0</v>
      </c>
      <c r="Z366" s="75"/>
      <c r="AA366" s="76"/>
      <c r="AC366" s="1"/>
      <c r="AG366" s="72"/>
      <c r="AH366" s="72"/>
      <c r="AI366" s="72"/>
      <c r="AJ366" s="72"/>
      <c r="AK366" s="72"/>
    </row>
    <row r="367" spans="1:37" ht="14.4">
      <c r="A367" s="55"/>
      <c r="B367" s="54" t="s">
        <v>25</v>
      </c>
      <c r="C367" s="56"/>
      <c r="D367" s="145"/>
      <c r="E367" s="54"/>
      <c r="F367" s="54"/>
      <c r="G367" s="132"/>
      <c r="H367" s="59" t="str">
        <f t="shared" si="48"/>
        <v/>
      </c>
      <c r="I367" s="64" t="str">
        <f t="shared" si="49"/>
        <v/>
      </c>
      <c r="J367" s="59" t="str">
        <f>IF(A367&lt;&gt;"",SUM($I$13:I367),"")</f>
        <v/>
      </c>
      <c r="K367" s="59" t="str">
        <f t="shared" si="50"/>
        <v/>
      </c>
      <c r="L367" s="65" t="str">
        <f t="shared" si="51"/>
        <v/>
      </c>
      <c r="M367" s="65" t="str">
        <f t="shared" si="52"/>
        <v/>
      </c>
      <c r="N367" s="65" t="str">
        <f>IF(A367&lt;&gt;"",SUM($M$13:M367),"")</f>
        <v/>
      </c>
      <c r="O367" s="65" t="str">
        <f t="shared" si="45"/>
        <v/>
      </c>
      <c r="P367" s="97" t="str">
        <f t="shared" si="46"/>
        <v/>
      </c>
      <c r="Q367" s="100">
        <f t="shared" si="53"/>
        <v>0</v>
      </c>
      <c r="R367" s="101">
        <f t="shared" si="47"/>
        <v>0</v>
      </c>
      <c r="Z367" s="75"/>
      <c r="AA367" s="76"/>
      <c r="AC367" s="1"/>
      <c r="AG367" s="72"/>
      <c r="AH367" s="72"/>
      <c r="AI367" s="72"/>
      <c r="AJ367" s="72"/>
      <c r="AK367" s="72"/>
    </row>
    <row r="368" spans="1:37" ht="14.4">
      <c r="A368" s="55"/>
      <c r="B368" s="54" t="s">
        <v>25</v>
      </c>
      <c r="C368" s="56"/>
      <c r="D368" s="145"/>
      <c r="E368" s="54"/>
      <c r="F368" s="54"/>
      <c r="G368" s="132"/>
      <c r="H368" s="59" t="str">
        <f t="shared" si="48"/>
        <v/>
      </c>
      <c r="I368" s="64" t="str">
        <f t="shared" si="49"/>
        <v/>
      </c>
      <c r="J368" s="59" t="str">
        <f>IF(A368&lt;&gt;"",SUM($I$13:I368),"")</f>
        <v/>
      </c>
      <c r="K368" s="59" t="str">
        <f t="shared" si="50"/>
        <v/>
      </c>
      <c r="L368" s="65" t="str">
        <f t="shared" si="51"/>
        <v/>
      </c>
      <c r="M368" s="65" t="str">
        <f t="shared" si="52"/>
        <v/>
      </c>
      <c r="N368" s="65" t="str">
        <f>IF(A368&lt;&gt;"",SUM($M$13:M368),"")</f>
        <v/>
      </c>
      <c r="O368" s="65" t="str">
        <f t="shared" si="45"/>
        <v/>
      </c>
      <c r="P368" s="97" t="str">
        <f t="shared" si="46"/>
        <v/>
      </c>
      <c r="Q368" s="100">
        <f t="shared" si="53"/>
        <v>0</v>
      </c>
      <c r="R368" s="101">
        <f t="shared" si="47"/>
        <v>0</v>
      </c>
      <c r="Z368" s="75"/>
      <c r="AA368" s="76"/>
      <c r="AC368" s="1"/>
      <c r="AG368" s="72"/>
      <c r="AH368" s="72"/>
      <c r="AI368" s="72"/>
      <c r="AJ368" s="72"/>
      <c r="AK368" s="72"/>
    </row>
    <row r="369" spans="1:37" ht="14.4">
      <c r="A369" s="55"/>
      <c r="B369" s="54" t="s">
        <v>25</v>
      </c>
      <c r="C369" s="56"/>
      <c r="D369" s="145"/>
      <c r="E369" s="54"/>
      <c r="F369" s="54"/>
      <c r="G369" s="132"/>
      <c r="H369" s="59" t="str">
        <f t="shared" si="48"/>
        <v/>
      </c>
      <c r="I369" s="64" t="str">
        <f t="shared" si="49"/>
        <v/>
      </c>
      <c r="J369" s="59" t="str">
        <f>IF(A369&lt;&gt;"",SUM($I$13:I369),"")</f>
        <v/>
      </c>
      <c r="K369" s="59" t="str">
        <f t="shared" si="50"/>
        <v/>
      </c>
      <c r="L369" s="65" t="str">
        <f t="shared" si="51"/>
        <v/>
      </c>
      <c r="M369" s="65" t="str">
        <f t="shared" si="52"/>
        <v/>
      </c>
      <c r="N369" s="65" t="str">
        <f>IF(A369&lt;&gt;"",SUM($M$13:M369),"")</f>
        <v/>
      </c>
      <c r="O369" s="65" t="str">
        <f t="shared" si="45"/>
        <v/>
      </c>
      <c r="P369" s="97" t="str">
        <f t="shared" si="46"/>
        <v/>
      </c>
      <c r="Q369" s="100">
        <f t="shared" si="53"/>
        <v>0</v>
      </c>
      <c r="R369" s="101">
        <f t="shared" si="47"/>
        <v>0</v>
      </c>
      <c r="Z369" s="75"/>
      <c r="AA369" s="76"/>
      <c r="AC369" s="1"/>
      <c r="AG369" s="72"/>
      <c r="AH369" s="72"/>
      <c r="AI369" s="72"/>
      <c r="AJ369" s="72"/>
      <c r="AK369" s="72"/>
    </row>
    <row r="370" spans="1:37" ht="14.4">
      <c r="A370" s="55"/>
      <c r="B370" s="54" t="s">
        <v>25</v>
      </c>
      <c r="C370" s="56"/>
      <c r="D370" s="145"/>
      <c r="E370" s="54"/>
      <c r="F370" s="54"/>
      <c r="G370" s="132"/>
      <c r="H370" s="59" t="str">
        <f t="shared" si="48"/>
        <v/>
      </c>
      <c r="I370" s="64" t="str">
        <f t="shared" si="49"/>
        <v/>
      </c>
      <c r="J370" s="59" t="str">
        <f>IF(A370&lt;&gt;"",SUM($I$13:I370),"")</f>
        <v/>
      </c>
      <c r="K370" s="59" t="str">
        <f t="shared" si="50"/>
        <v/>
      </c>
      <c r="L370" s="65" t="str">
        <f t="shared" si="51"/>
        <v/>
      </c>
      <c r="M370" s="65" t="str">
        <f t="shared" si="52"/>
        <v/>
      </c>
      <c r="N370" s="65" t="str">
        <f>IF(A370&lt;&gt;"",SUM($M$13:M370),"")</f>
        <v/>
      </c>
      <c r="O370" s="65" t="str">
        <f t="shared" si="45"/>
        <v/>
      </c>
      <c r="P370" s="97" t="str">
        <f t="shared" si="46"/>
        <v/>
      </c>
      <c r="Q370" s="100">
        <f t="shared" si="53"/>
        <v>0</v>
      </c>
      <c r="R370" s="101">
        <f t="shared" si="47"/>
        <v>0</v>
      </c>
      <c r="Z370" s="75"/>
      <c r="AA370" s="76"/>
      <c r="AC370" s="1"/>
      <c r="AG370" s="72"/>
      <c r="AH370" s="72"/>
      <c r="AI370" s="72"/>
      <c r="AJ370" s="72"/>
      <c r="AK370" s="72"/>
    </row>
    <row r="371" spans="1:37" ht="14.4">
      <c r="A371" s="55"/>
      <c r="B371" s="54" t="s">
        <v>25</v>
      </c>
      <c r="C371" s="56"/>
      <c r="D371" s="145"/>
      <c r="E371" s="54"/>
      <c r="F371" s="54"/>
      <c r="G371" s="132"/>
      <c r="H371" s="59" t="str">
        <f t="shared" si="48"/>
        <v/>
      </c>
      <c r="I371" s="64" t="str">
        <f t="shared" si="49"/>
        <v/>
      </c>
      <c r="J371" s="59" t="str">
        <f>IF(A371&lt;&gt;"",SUM($I$13:I371),"")</f>
        <v/>
      </c>
      <c r="K371" s="59" t="str">
        <f t="shared" si="50"/>
        <v/>
      </c>
      <c r="L371" s="65" t="str">
        <f t="shared" si="51"/>
        <v/>
      </c>
      <c r="M371" s="65" t="str">
        <f t="shared" si="52"/>
        <v/>
      </c>
      <c r="N371" s="65" t="str">
        <f>IF(A371&lt;&gt;"",SUM($M$13:M371),"")</f>
        <v/>
      </c>
      <c r="O371" s="65" t="str">
        <f t="shared" si="45"/>
        <v/>
      </c>
      <c r="P371" s="97" t="str">
        <f t="shared" si="46"/>
        <v/>
      </c>
      <c r="Q371" s="100">
        <f t="shared" si="53"/>
        <v>0</v>
      </c>
      <c r="R371" s="101">
        <f t="shared" si="47"/>
        <v>0</v>
      </c>
      <c r="Z371" s="75"/>
      <c r="AA371" s="76"/>
      <c r="AC371" s="1"/>
      <c r="AG371" s="72"/>
      <c r="AH371" s="72"/>
      <c r="AI371" s="72"/>
      <c r="AJ371" s="72"/>
      <c r="AK371" s="72"/>
    </row>
    <row r="372" spans="1:37" ht="14.4">
      <c r="A372" s="55"/>
      <c r="B372" s="54" t="s">
        <v>25</v>
      </c>
      <c r="C372" s="56"/>
      <c r="D372" s="145"/>
      <c r="E372" s="54"/>
      <c r="F372" s="54"/>
      <c r="G372" s="132"/>
      <c r="H372" s="59" t="str">
        <f t="shared" si="48"/>
        <v/>
      </c>
      <c r="I372" s="64" t="str">
        <f t="shared" si="49"/>
        <v/>
      </c>
      <c r="J372" s="59" t="str">
        <f>IF(A372&lt;&gt;"",SUM($I$13:I372),"")</f>
        <v/>
      </c>
      <c r="K372" s="59" t="str">
        <f t="shared" si="50"/>
        <v/>
      </c>
      <c r="L372" s="65" t="str">
        <f t="shared" si="51"/>
        <v/>
      </c>
      <c r="M372" s="65" t="str">
        <f t="shared" si="52"/>
        <v/>
      </c>
      <c r="N372" s="65" t="str">
        <f>IF(A372&lt;&gt;"",SUM($M$13:M372),"")</f>
        <v/>
      </c>
      <c r="O372" s="65" t="str">
        <f t="shared" si="45"/>
        <v/>
      </c>
      <c r="P372" s="97" t="str">
        <f t="shared" si="46"/>
        <v/>
      </c>
      <c r="Q372" s="100">
        <f t="shared" si="53"/>
        <v>0</v>
      </c>
      <c r="R372" s="101">
        <f t="shared" si="47"/>
        <v>0</v>
      </c>
      <c r="Z372" s="75"/>
      <c r="AA372" s="76"/>
      <c r="AC372" s="1"/>
      <c r="AG372" s="72"/>
      <c r="AH372" s="72"/>
      <c r="AI372" s="72"/>
      <c r="AJ372" s="72"/>
      <c r="AK372" s="72"/>
    </row>
    <row r="373" spans="1:37" ht="14.4">
      <c r="A373" s="55"/>
      <c r="B373" s="54" t="s">
        <v>25</v>
      </c>
      <c r="C373" s="56"/>
      <c r="D373" s="145"/>
      <c r="E373" s="54"/>
      <c r="F373" s="54"/>
      <c r="G373" s="132"/>
      <c r="H373" s="59" t="str">
        <f t="shared" si="48"/>
        <v/>
      </c>
      <c r="I373" s="64" t="str">
        <f t="shared" si="49"/>
        <v/>
      </c>
      <c r="J373" s="59" t="str">
        <f>IF(A373&lt;&gt;"",SUM($I$13:I373),"")</f>
        <v/>
      </c>
      <c r="K373" s="59" t="str">
        <f t="shared" si="50"/>
        <v/>
      </c>
      <c r="L373" s="65" t="str">
        <f t="shared" si="51"/>
        <v/>
      </c>
      <c r="M373" s="65" t="str">
        <f t="shared" si="52"/>
        <v/>
      </c>
      <c r="N373" s="65" t="str">
        <f>IF(A373&lt;&gt;"",SUM($M$13:M373),"")</f>
        <v/>
      </c>
      <c r="O373" s="65" t="str">
        <f t="shared" si="45"/>
        <v/>
      </c>
      <c r="P373" s="97" t="str">
        <f t="shared" si="46"/>
        <v/>
      </c>
      <c r="Q373" s="100">
        <f t="shared" si="53"/>
        <v>0</v>
      </c>
      <c r="R373" s="101">
        <f t="shared" si="47"/>
        <v>0</v>
      </c>
      <c r="Z373" s="75"/>
      <c r="AA373" s="76"/>
      <c r="AC373" s="1"/>
      <c r="AG373" s="72"/>
      <c r="AH373" s="72"/>
      <c r="AI373" s="72"/>
      <c r="AJ373" s="72"/>
      <c r="AK373" s="72"/>
    </row>
    <row r="374" spans="1:37" ht="14.4">
      <c r="A374" s="55"/>
      <c r="B374" s="54" t="s">
        <v>25</v>
      </c>
      <c r="C374" s="56"/>
      <c r="D374" s="145"/>
      <c r="E374" s="54"/>
      <c r="F374" s="54"/>
      <c r="G374" s="132"/>
      <c r="H374" s="59" t="str">
        <f t="shared" si="48"/>
        <v/>
      </c>
      <c r="I374" s="64" t="str">
        <f t="shared" si="49"/>
        <v/>
      </c>
      <c r="J374" s="59" t="str">
        <f>IF(A374&lt;&gt;"",SUM($I$13:I374),"")</f>
        <v/>
      </c>
      <c r="K374" s="59" t="str">
        <f t="shared" si="50"/>
        <v/>
      </c>
      <c r="L374" s="65" t="str">
        <f t="shared" si="51"/>
        <v/>
      </c>
      <c r="M374" s="65" t="str">
        <f t="shared" si="52"/>
        <v/>
      </c>
      <c r="N374" s="65" t="str">
        <f>IF(A374&lt;&gt;"",SUM($M$13:M374),"")</f>
        <v/>
      </c>
      <c r="O374" s="65" t="str">
        <f t="shared" si="45"/>
        <v/>
      </c>
      <c r="P374" s="97" t="str">
        <f t="shared" si="46"/>
        <v/>
      </c>
      <c r="Q374" s="100">
        <f t="shared" si="53"/>
        <v>0</v>
      </c>
      <c r="R374" s="101">
        <f t="shared" si="47"/>
        <v>0</v>
      </c>
      <c r="Z374" s="75"/>
      <c r="AA374" s="76"/>
      <c r="AC374" s="1"/>
      <c r="AG374" s="72"/>
      <c r="AH374" s="72"/>
      <c r="AI374" s="72"/>
      <c r="AJ374" s="72"/>
      <c r="AK374" s="72"/>
    </row>
    <row r="375" spans="1:37" ht="14.4">
      <c r="A375" s="55"/>
      <c r="B375" s="54" t="s">
        <v>25</v>
      </c>
      <c r="C375" s="56"/>
      <c r="D375" s="145"/>
      <c r="E375" s="54"/>
      <c r="F375" s="54"/>
      <c r="G375" s="132"/>
      <c r="H375" s="59" t="str">
        <f t="shared" si="48"/>
        <v/>
      </c>
      <c r="I375" s="64" t="str">
        <f t="shared" si="49"/>
        <v/>
      </c>
      <c r="J375" s="59" t="str">
        <f>IF(A375&lt;&gt;"",SUM($I$13:I375),"")</f>
        <v/>
      </c>
      <c r="K375" s="59" t="str">
        <f t="shared" si="50"/>
        <v/>
      </c>
      <c r="L375" s="65" t="str">
        <f t="shared" si="51"/>
        <v/>
      </c>
      <c r="M375" s="65" t="str">
        <f t="shared" si="52"/>
        <v/>
      </c>
      <c r="N375" s="65" t="str">
        <f>IF(A375&lt;&gt;"",SUM($M$13:M375),"")</f>
        <v/>
      </c>
      <c r="O375" s="65" t="str">
        <f t="shared" si="45"/>
        <v/>
      </c>
      <c r="P375" s="97" t="str">
        <f t="shared" si="46"/>
        <v/>
      </c>
      <c r="Q375" s="100">
        <f t="shared" si="53"/>
        <v>0</v>
      </c>
      <c r="R375" s="101">
        <f t="shared" si="47"/>
        <v>0</v>
      </c>
      <c r="Z375" s="75"/>
      <c r="AA375" s="76"/>
      <c r="AC375" s="1"/>
      <c r="AG375" s="72"/>
      <c r="AH375" s="72"/>
      <c r="AI375" s="72"/>
      <c r="AJ375" s="72"/>
      <c r="AK375" s="72"/>
    </row>
    <row r="376" spans="1:37" ht="14.4">
      <c r="A376" s="55"/>
      <c r="B376" s="54" t="s">
        <v>25</v>
      </c>
      <c r="C376" s="56"/>
      <c r="D376" s="145"/>
      <c r="E376" s="54"/>
      <c r="F376" s="54"/>
      <c r="G376" s="132"/>
      <c r="H376" s="59" t="str">
        <f t="shared" si="48"/>
        <v/>
      </c>
      <c r="I376" s="64" t="str">
        <f t="shared" si="49"/>
        <v/>
      </c>
      <c r="J376" s="59" t="str">
        <f>IF(A376&lt;&gt;"",SUM($I$13:I376),"")</f>
        <v/>
      </c>
      <c r="K376" s="59" t="str">
        <f t="shared" si="50"/>
        <v/>
      </c>
      <c r="L376" s="65" t="str">
        <f t="shared" si="51"/>
        <v/>
      </c>
      <c r="M376" s="65" t="str">
        <f t="shared" si="52"/>
        <v/>
      </c>
      <c r="N376" s="65" t="str">
        <f>IF(A376&lt;&gt;"",SUM($M$13:M376),"")</f>
        <v/>
      </c>
      <c r="O376" s="65" t="str">
        <f t="shared" si="45"/>
        <v/>
      </c>
      <c r="P376" s="97" t="str">
        <f t="shared" si="46"/>
        <v/>
      </c>
      <c r="Q376" s="100">
        <f t="shared" si="53"/>
        <v>0</v>
      </c>
      <c r="R376" s="101">
        <f t="shared" si="47"/>
        <v>0</v>
      </c>
      <c r="Z376" s="75"/>
      <c r="AA376" s="76"/>
      <c r="AC376" s="1"/>
      <c r="AG376" s="72"/>
      <c r="AH376" s="72"/>
      <c r="AI376" s="72"/>
      <c r="AJ376" s="72"/>
      <c r="AK376" s="72"/>
    </row>
    <row r="377" spans="1:37" ht="14.4">
      <c r="A377" s="55"/>
      <c r="B377" s="54" t="s">
        <v>25</v>
      </c>
      <c r="C377" s="56"/>
      <c r="D377" s="145"/>
      <c r="E377" s="54"/>
      <c r="F377" s="54"/>
      <c r="G377" s="132"/>
      <c r="H377" s="59" t="str">
        <f t="shared" si="48"/>
        <v/>
      </c>
      <c r="I377" s="64" t="str">
        <f t="shared" si="49"/>
        <v/>
      </c>
      <c r="J377" s="59" t="str">
        <f>IF(A377&lt;&gt;"",SUM($I$13:I377),"")</f>
        <v/>
      </c>
      <c r="K377" s="59" t="str">
        <f t="shared" si="50"/>
        <v/>
      </c>
      <c r="L377" s="65" t="str">
        <f t="shared" si="51"/>
        <v/>
      </c>
      <c r="M377" s="65" t="str">
        <f t="shared" si="52"/>
        <v/>
      </c>
      <c r="N377" s="65" t="str">
        <f>IF(A377&lt;&gt;"",SUM($M$13:M377),"")</f>
        <v/>
      </c>
      <c r="O377" s="65" t="str">
        <f t="shared" si="45"/>
        <v/>
      </c>
      <c r="P377" s="97" t="str">
        <f t="shared" si="46"/>
        <v/>
      </c>
      <c r="Q377" s="100">
        <f t="shared" si="53"/>
        <v>0</v>
      </c>
      <c r="R377" s="101">
        <f t="shared" si="47"/>
        <v>0</v>
      </c>
      <c r="Z377" s="75"/>
      <c r="AA377" s="76"/>
      <c r="AC377" s="1"/>
      <c r="AG377" s="72"/>
      <c r="AH377" s="72"/>
      <c r="AI377" s="72"/>
      <c r="AJ377" s="72"/>
      <c r="AK377" s="72"/>
    </row>
    <row r="378" spans="1:37" ht="14.4">
      <c r="A378" s="55"/>
      <c r="B378" s="54" t="s">
        <v>25</v>
      </c>
      <c r="C378" s="56"/>
      <c r="D378" s="145"/>
      <c r="E378" s="54"/>
      <c r="F378" s="54"/>
      <c r="G378" s="132"/>
      <c r="H378" s="59" t="str">
        <f t="shared" si="48"/>
        <v/>
      </c>
      <c r="I378" s="64" t="str">
        <f t="shared" si="49"/>
        <v/>
      </c>
      <c r="J378" s="59" t="str">
        <f>IF(A378&lt;&gt;"",SUM($I$13:I378),"")</f>
        <v/>
      </c>
      <c r="K378" s="59" t="str">
        <f t="shared" si="50"/>
        <v/>
      </c>
      <c r="L378" s="65" t="str">
        <f t="shared" si="51"/>
        <v/>
      </c>
      <c r="M378" s="65" t="str">
        <f t="shared" si="52"/>
        <v/>
      </c>
      <c r="N378" s="65" t="str">
        <f>IF(A378&lt;&gt;"",SUM($M$13:M378),"")</f>
        <v/>
      </c>
      <c r="O378" s="65" t="str">
        <f t="shared" si="45"/>
        <v/>
      </c>
      <c r="P378" s="97" t="str">
        <f t="shared" si="46"/>
        <v/>
      </c>
      <c r="Q378" s="100">
        <f t="shared" si="53"/>
        <v>0</v>
      </c>
      <c r="R378" s="101">
        <f t="shared" si="47"/>
        <v>0</v>
      </c>
      <c r="Z378" s="75"/>
      <c r="AA378" s="76"/>
      <c r="AC378" s="1"/>
      <c r="AG378" s="72"/>
      <c r="AH378" s="72"/>
      <c r="AI378" s="72"/>
      <c r="AJ378" s="72"/>
      <c r="AK378" s="72"/>
    </row>
    <row r="379" spans="1:37" ht="14.4">
      <c r="A379" s="55"/>
      <c r="B379" s="54" t="s">
        <v>25</v>
      </c>
      <c r="C379" s="56"/>
      <c r="D379" s="145"/>
      <c r="E379" s="54"/>
      <c r="F379" s="54"/>
      <c r="G379" s="132"/>
      <c r="H379" s="59" t="str">
        <f t="shared" si="48"/>
        <v/>
      </c>
      <c r="I379" s="64" t="str">
        <f t="shared" si="49"/>
        <v/>
      </c>
      <c r="J379" s="59" t="str">
        <f>IF(A379&lt;&gt;"",SUM($I$13:I379),"")</f>
        <v/>
      </c>
      <c r="K379" s="59" t="str">
        <f t="shared" si="50"/>
        <v/>
      </c>
      <c r="L379" s="65" t="str">
        <f t="shared" si="51"/>
        <v/>
      </c>
      <c r="M379" s="65" t="str">
        <f t="shared" si="52"/>
        <v/>
      </c>
      <c r="N379" s="65" t="str">
        <f>IF(A379&lt;&gt;"",SUM($M$13:M379),"")</f>
        <v/>
      </c>
      <c r="O379" s="65" t="str">
        <f t="shared" si="45"/>
        <v/>
      </c>
      <c r="P379" s="97" t="str">
        <f t="shared" si="46"/>
        <v/>
      </c>
      <c r="Q379" s="100">
        <f t="shared" si="53"/>
        <v>0</v>
      </c>
      <c r="R379" s="101">
        <f t="shared" si="47"/>
        <v>0</v>
      </c>
      <c r="Z379" s="75"/>
      <c r="AA379" s="76"/>
      <c r="AC379" s="1"/>
      <c r="AG379" s="72"/>
      <c r="AH379" s="72"/>
      <c r="AI379" s="72"/>
      <c r="AJ379" s="72"/>
      <c r="AK379" s="72"/>
    </row>
    <row r="380" spans="1:37" ht="14.4">
      <c r="A380" s="55"/>
      <c r="B380" s="54" t="s">
        <v>25</v>
      </c>
      <c r="C380" s="56"/>
      <c r="D380" s="145"/>
      <c r="E380" s="54"/>
      <c r="F380" s="54"/>
      <c r="G380" s="132"/>
      <c r="H380" s="59" t="str">
        <f t="shared" si="48"/>
        <v/>
      </c>
      <c r="I380" s="64" t="str">
        <f t="shared" si="49"/>
        <v/>
      </c>
      <c r="J380" s="59" t="str">
        <f>IF(A380&lt;&gt;"",SUM($I$13:I380),"")</f>
        <v/>
      </c>
      <c r="K380" s="59" t="str">
        <f t="shared" si="50"/>
        <v/>
      </c>
      <c r="L380" s="65" t="str">
        <f t="shared" si="51"/>
        <v/>
      </c>
      <c r="M380" s="65" t="str">
        <f t="shared" si="52"/>
        <v/>
      </c>
      <c r="N380" s="65" t="str">
        <f>IF(A380&lt;&gt;"",SUM($M$13:M380),"")</f>
        <v/>
      </c>
      <c r="O380" s="65" t="str">
        <f t="shared" si="45"/>
        <v/>
      </c>
      <c r="P380" s="97" t="str">
        <f t="shared" si="46"/>
        <v/>
      </c>
      <c r="Q380" s="100">
        <f t="shared" si="53"/>
        <v>0</v>
      </c>
      <c r="R380" s="101">
        <f t="shared" si="47"/>
        <v>0</v>
      </c>
      <c r="Z380" s="75"/>
      <c r="AA380" s="76"/>
      <c r="AC380" s="1"/>
      <c r="AG380" s="72"/>
      <c r="AH380" s="72"/>
      <c r="AI380" s="72"/>
      <c r="AJ380" s="72"/>
      <c r="AK380" s="72"/>
    </row>
    <row r="381" spans="1:37" ht="14.4">
      <c r="A381" s="55"/>
      <c r="B381" s="54" t="s">
        <v>25</v>
      </c>
      <c r="C381" s="56"/>
      <c r="D381" s="145"/>
      <c r="E381" s="54"/>
      <c r="F381" s="54"/>
      <c r="G381" s="132"/>
      <c r="H381" s="59" t="str">
        <f t="shared" si="48"/>
        <v/>
      </c>
      <c r="I381" s="64" t="str">
        <f t="shared" si="49"/>
        <v/>
      </c>
      <c r="J381" s="59" t="str">
        <f>IF(A381&lt;&gt;"",SUM($I$13:I381),"")</f>
        <v/>
      </c>
      <c r="K381" s="59" t="str">
        <f t="shared" si="50"/>
        <v/>
      </c>
      <c r="L381" s="65" t="str">
        <f t="shared" si="51"/>
        <v/>
      </c>
      <c r="M381" s="65" t="str">
        <f t="shared" si="52"/>
        <v/>
      </c>
      <c r="N381" s="65" t="str">
        <f>IF(A381&lt;&gt;"",SUM($M$13:M381),"")</f>
        <v/>
      </c>
      <c r="O381" s="65" t="str">
        <f t="shared" si="45"/>
        <v/>
      </c>
      <c r="P381" s="97" t="str">
        <f t="shared" si="46"/>
        <v/>
      </c>
      <c r="Q381" s="100">
        <f t="shared" si="53"/>
        <v>0</v>
      </c>
      <c r="R381" s="101">
        <f t="shared" si="47"/>
        <v>0</v>
      </c>
      <c r="Z381" s="75"/>
      <c r="AA381" s="76"/>
      <c r="AC381" s="1"/>
      <c r="AG381" s="72"/>
      <c r="AH381" s="72"/>
      <c r="AI381" s="72"/>
      <c r="AJ381" s="72"/>
      <c r="AK381" s="72"/>
    </row>
    <row r="382" spans="1:37" ht="14.4">
      <c r="A382" s="55"/>
      <c r="B382" s="54" t="s">
        <v>25</v>
      </c>
      <c r="C382" s="56"/>
      <c r="D382" s="145"/>
      <c r="E382" s="54"/>
      <c r="F382" s="54"/>
      <c r="G382" s="132"/>
      <c r="H382" s="59" t="str">
        <f t="shared" si="48"/>
        <v/>
      </c>
      <c r="I382" s="64" t="str">
        <f t="shared" si="49"/>
        <v/>
      </c>
      <c r="J382" s="59" t="str">
        <f>IF(A382&lt;&gt;"",SUM($I$13:I382),"")</f>
        <v/>
      </c>
      <c r="K382" s="59" t="str">
        <f t="shared" si="50"/>
        <v/>
      </c>
      <c r="L382" s="65" t="str">
        <f t="shared" si="51"/>
        <v/>
      </c>
      <c r="M382" s="65" t="str">
        <f t="shared" si="52"/>
        <v/>
      </c>
      <c r="N382" s="65" t="str">
        <f>IF(A382&lt;&gt;"",SUM($M$13:M382),"")</f>
        <v/>
      </c>
      <c r="O382" s="65" t="str">
        <f t="shared" si="45"/>
        <v/>
      </c>
      <c r="P382" s="97" t="str">
        <f t="shared" si="46"/>
        <v/>
      </c>
      <c r="Q382" s="100">
        <f t="shared" si="53"/>
        <v>0</v>
      </c>
      <c r="R382" s="101">
        <f t="shared" si="47"/>
        <v>0</v>
      </c>
      <c r="Z382" s="75"/>
      <c r="AA382" s="76"/>
      <c r="AC382" s="1"/>
      <c r="AG382" s="72"/>
      <c r="AH382" s="72"/>
      <c r="AI382" s="72"/>
      <c r="AJ382" s="72"/>
      <c r="AK382" s="72"/>
    </row>
    <row r="383" spans="1:37" ht="14.4">
      <c r="A383" s="55"/>
      <c r="B383" s="54" t="s">
        <v>25</v>
      </c>
      <c r="C383" s="56"/>
      <c r="D383" s="145"/>
      <c r="E383" s="54"/>
      <c r="F383" s="54"/>
      <c r="G383" s="132"/>
      <c r="H383" s="59" t="str">
        <f t="shared" si="48"/>
        <v/>
      </c>
      <c r="I383" s="64" t="str">
        <f t="shared" si="49"/>
        <v/>
      </c>
      <c r="J383" s="59" t="str">
        <f>IF(A383&lt;&gt;"",SUM($I$13:I383),"")</f>
        <v/>
      </c>
      <c r="K383" s="59" t="str">
        <f t="shared" si="50"/>
        <v/>
      </c>
      <c r="L383" s="65" t="str">
        <f t="shared" si="51"/>
        <v/>
      </c>
      <c r="M383" s="65" t="str">
        <f t="shared" si="52"/>
        <v/>
      </c>
      <c r="N383" s="65" t="str">
        <f>IF(A383&lt;&gt;"",SUM($M$13:M383),"")</f>
        <v/>
      </c>
      <c r="O383" s="65" t="str">
        <f t="shared" si="45"/>
        <v/>
      </c>
      <c r="P383" s="97" t="str">
        <f t="shared" si="46"/>
        <v/>
      </c>
      <c r="Q383" s="100">
        <f t="shared" si="53"/>
        <v>0</v>
      </c>
      <c r="R383" s="101">
        <f t="shared" si="47"/>
        <v>0</v>
      </c>
      <c r="Z383" s="75"/>
      <c r="AA383" s="76"/>
      <c r="AC383" s="1"/>
      <c r="AG383" s="72"/>
      <c r="AH383" s="72"/>
      <c r="AI383" s="72"/>
      <c r="AJ383" s="72"/>
      <c r="AK383" s="72"/>
    </row>
    <row r="384" spans="1:37" ht="14.4">
      <c r="A384" s="55"/>
      <c r="B384" s="54" t="s">
        <v>25</v>
      </c>
      <c r="C384" s="56"/>
      <c r="D384" s="145"/>
      <c r="E384" s="54"/>
      <c r="F384" s="54"/>
      <c r="G384" s="132"/>
      <c r="H384" s="59" t="str">
        <f t="shared" si="48"/>
        <v/>
      </c>
      <c r="I384" s="64" t="str">
        <f t="shared" si="49"/>
        <v/>
      </c>
      <c r="J384" s="59" t="str">
        <f>IF(A384&lt;&gt;"",SUM($I$13:I384),"")</f>
        <v/>
      </c>
      <c r="K384" s="59" t="str">
        <f t="shared" si="50"/>
        <v/>
      </c>
      <c r="L384" s="65" t="str">
        <f t="shared" si="51"/>
        <v/>
      </c>
      <c r="M384" s="65" t="str">
        <f t="shared" si="52"/>
        <v/>
      </c>
      <c r="N384" s="65" t="str">
        <f>IF(A384&lt;&gt;"",SUM($M$13:M384),"")</f>
        <v/>
      </c>
      <c r="O384" s="65" t="str">
        <f t="shared" si="45"/>
        <v/>
      </c>
      <c r="P384" s="97" t="str">
        <f t="shared" si="46"/>
        <v/>
      </c>
      <c r="Q384" s="100">
        <f t="shared" si="53"/>
        <v>0</v>
      </c>
      <c r="R384" s="101">
        <f t="shared" si="47"/>
        <v>0</v>
      </c>
      <c r="Z384" s="75"/>
      <c r="AA384" s="76"/>
      <c r="AC384" s="1"/>
      <c r="AG384" s="72"/>
      <c r="AH384" s="72"/>
      <c r="AI384" s="72"/>
      <c r="AJ384" s="72"/>
      <c r="AK384" s="72"/>
    </row>
    <row r="385" spans="1:37" ht="14.4">
      <c r="A385" s="55"/>
      <c r="B385" s="54" t="s">
        <v>25</v>
      </c>
      <c r="C385" s="56"/>
      <c r="D385" s="145"/>
      <c r="E385" s="54"/>
      <c r="F385" s="54"/>
      <c r="G385" s="132"/>
      <c r="H385" s="59" t="str">
        <f t="shared" si="48"/>
        <v/>
      </c>
      <c r="I385" s="64" t="str">
        <f t="shared" si="49"/>
        <v/>
      </c>
      <c r="J385" s="59" t="str">
        <f>IF(A385&lt;&gt;"",SUM($I$13:I385),"")</f>
        <v/>
      </c>
      <c r="K385" s="59" t="str">
        <f t="shared" si="50"/>
        <v/>
      </c>
      <c r="L385" s="65" t="str">
        <f t="shared" si="51"/>
        <v/>
      </c>
      <c r="M385" s="65" t="str">
        <f t="shared" si="52"/>
        <v/>
      </c>
      <c r="N385" s="65" t="str">
        <f>IF(A385&lt;&gt;"",SUM($M$13:M385),"")</f>
        <v/>
      </c>
      <c r="O385" s="65" t="str">
        <f t="shared" si="45"/>
        <v/>
      </c>
      <c r="P385" s="97" t="str">
        <f t="shared" si="46"/>
        <v/>
      </c>
      <c r="Q385" s="100">
        <f t="shared" si="53"/>
        <v>0</v>
      </c>
      <c r="R385" s="101">
        <f t="shared" si="47"/>
        <v>0</v>
      </c>
      <c r="Z385" s="75"/>
      <c r="AA385" s="76"/>
      <c r="AC385" s="1"/>
      <c r="AG385" s="72"/>
      <c r="AH385" s="72"/>
      <c r="AI385" s="72"/>
      <c r="AJ385" s="72"/>
      <c r="AK385" s="72"/>
    </row>
    <row r="386" spans="1:37" ht="14.4">
      <c r="A386" s="55"/>
      <c r="B386" s="54" t="s">
        <v>25</v>
      </c>
      <c r="C386" s="56"/>
      <c r="D386" s="145"/>
      <c r="E386" s="54"/>
      <c r="F386" s="54"/>
      <c r="G386" s="132"/>
      <c r="H386" s="59" t="str">
        <f t="shared" si="48"/>
        <v/>
      </c>
      <c r="I386" s="64" t="str">
        <f t="shared" si="49"/>
        <v/>
      </c>
      <c r="J386" s="59" t="str">
        <f>IF(A386&lt;&gt;"",SUM($I$13:I386),"")</f>
        <v/>
      </c>
      <c r="K386" s="59" t="str">
        <f t="shared" si="50"/>
        <v/>
      </c>
      <c r="L386" s="65" t="str">
        <f t="shared" si="51"/>
        <v/>
      </c>
      <c r="M386" s="65" t="str">
        <f t="shared" si="52"/>
        <v/>
      </c>
      <c r="N386" s="65" t="str">
        <f>IF(A386&lt;&gt;"",SUM($M$13:M386),"")</f>
        <v/>
      </c>
      <c r="O386" s="65" t="str">
        <f t="shared" si="45"/>
        <v/>
      </c>
      <c r="P386" s="97" t="str">
        <f t="shared" si="46"/>
        <v/>
      </c>
      <c r="Q386" s="100">
        <f t="shared" si="53"/>
        <v>0</v>
      </c>
      <c r="R386" s="101">
        <f t="shared" si="47"/>
        <v>0</v>
      </c>
      <c r="Z386" s="75"/>
      <c r="AA386" s="76"/>
      <c r="AC386" s="1"/>
      <c r="AG386" s="72"/>
      <c r="AH386" s="72"/>
      <c r="AI386" s="72"/>
      <c r="AJ386" s="72"/>
      <c r="AK386" s="72"/>
    </row>
    <row r="387" spans="1:37" ht="14.4">
      <c r="A387" s="55"/>
      <c r="B387" s="54" t="s">
        <v>25</v>
      </c>
      <c r="C387" s="56"/>
      <c r="D387" s="145"/>
      <c r="E387" s="54"/>
      <c r="F387" s="54"/>
      <c r="G387" s="132"/>
      <c r="H387" s="59" t="str">
        <f t="shared" si="48"/>
        <v/>
      </c>
      <c r="I387" s="64" t="str">
        <f t="shared" si="49"/>
        <v/>
      </c>
      <c r="J387" s="59" t="str">
        <f>IF(A387&lt;&gt;"",SUM($I$13:I387),"")</f>
        <v/>
      </c>
      <c r="K387" s="59" t="str">
        <f t="shared" si="50"/>
        <v/>
      </c>
      <c r="L387" s="65" t="str">
        <f t="shared" si="51"/>
        <v/>
      </c>
      <c r="M387" s="65" t="str">
        <f t="shared" si="52"/>
        <v/>
      </c>
      <c r="N387" s="65" t="str">
        <f>IF(A387&lt;&gt;"",SUM($M$13:M387),"")</f>
        <v/>
      </c>
      <c r="O387" s="65" t="str">
        <f t="shared" si="45"/>
        <v/>
      </c>
      <c r="P387" s="97" t="str">
        <f t="shared" si="46"/>
        <v/>
      </c>
      <c r="Q387" s="100">
        <f t="shared" si="53"/>
        <v>0</v>
      </c>
      <c r="R387" s="101">
        <f t="shared" si="47"/>
        <v>0</v>
      </c>
      <c r="Z387" s="75"/>
      <c r="AA387" s="76"/>
      <c r="AC387" s="1"/>
      <c r="AG387" s="72"/>
      <c r="AH387" s="72"/>
      <c r="AI387" s="72"/>
      <c r="AJ387" s="72"/>
      <c r="AK387" s="72"/>
    </row>
    <row r="388" spans="1:37" ht="14.4">
      <c r="A388" s="55"/>
      <c r="B388" s="54" t="s">
        <v>25</v>
      </c>
      <c r="C388" s="56"/>
      <c r="D388" s="145"/>
      <c r="E388" s="54"/>
      <c r="F388" s="54"/>
      <c r="G388" s="132"/>
      <c r="H388" s="59" t="str">
        <f t="shared" si="48"/>
        <v/>
      </c>
      <c r="I388" s="64" t="str">
        <f t="shared" si="49"/>
        <v/>
      </c>
      <c r="J388" s="59" t="str">
        <f>IF(A388&lt;&gt;"",SUM($I$13:I388),"")</f>
        <v/>
      </c>
      <c r="K388" s="59" t="str">
        <f t="shared" si="50"/>
        <v/>
      </c>
      <c r="L388" s="65" t="str">
        <f t="shared" si="51"/>
        <v/>
      </c>
      <c r="M388" s="65" t="str">
        <f t="shared" si="52"/>
        <v/>
      </c>
      <c r="N388" s="65" t="str">
        <f>IF(A388&lt;&gt;"",SUM($M$13:M388),"")</f>
        <v/>
      </c>
      <c r="O388" s="65" t="str">
        <f t="shared" si="45"/>
        <v/>
      </c>
      <c r="P388" s="97" t="str">
        <f t="shared" si="46"/>
        <v/>
      </c>
      <c r="Q388" s="100">
        <f t="shared" si="53"/>
        <v>0</v>
      </c>
      <c r="R388" s="101">
        <f t="shared" si="47"/>
        <v>0</v>
      </c>
      <c r="Z388" s="75"/>
      <c r="AA388" s="76"/>
      <c r="AC388" s="1"/>
      <c r="AG388" s="72"/>
      <c r="AH388" s="72"/>
      <c r="AI388" s="72"/>
      <c r="AJ388" s="72"/>
      <c r="AK388" s="72"/>
    </row>
    <row r="389" spans="1:37" ht="14.4">
      <c r="A389" s="55"/>
      <c r="B389" s="54" t="s">
        <v>25</v>
      </c>
      <c r="C389" s="56"/>
      <c r="D389" s="145"/>
      <c r="E389" s="54"/>
      <c r="F389" s="54"/>
      <c r="G389" s="132"/>
      <c r="H389" s="59" t="str">
        <f t="shared" si="48"/>
        <v/>
      </c>
      <c r="I389" s="64" t="str">
        <f t="shared" si="49"/>
        <v/>
      </c>
      <c r="J389" s="59" t="str">
        <f>IF(A389&lt;&gt;"",SUM($I$13:I389),"")</f>
        <v/>
      </c>
      <c r="K389" s="59" t="str">
        <f t="shared" si="50"/>
        <v/>
      </c>
      <c r="L389" s="65" t="str">
        <f t="shared" si="51"/>
        <v/>
      </c>
      <c r="M389" s="65" t="str">
        <f t="shared" si="52"/>
        <v/>
      </c>
      <c r="N389" s="65" t="str">
        <f>IF(A389&lt;&gt;"",SUM($M$13:M389),"")</f>
        <v/>
      </c>
      <c r="O389" s="65" t="str">
        <f t="shared" si="45"/>
        <v/>
      </c>
      <c r="P389" s="97" t="str">
        <f t="shared" si="46"/>
        <v/>
      </c>
      <c r="Q389" s="100">
        <f t="shared" si="53"/>
        <v>0</v>
      </c>
      <c r="R389" s="101">
        <f t="shared" si="47"/>
        <v>0</v>
      </c>
      <c r="Z389" s="75"/>
      <c r="AA389" s="76"/>
      <c r="AC389" s="1"/>
      <c r="AG389" s="72"/>
      <c r="AH389" s="72"/>
      <c r="AI389" s="72"/>
      <c r="AJ389" s="72"/>
      <c r="AK389" s="72"/>
    </row>
    <row r="390" spans="1:37" ht="14.4">
      <c r="A390" s="55"/>
      <c r="B390" s="54" t="s">
        <v>25</v>
      </c>
      <c r="C390" s="56"/>
      <c r="D390" s="145"/>
      <c r="E390" s="54"/>
      <c r="F390" s="54"/>
      <c r="G390" s="132"/>
      <c r="H390" s="59" t="str">
        <f t="shared" si="48"/>
        <v/>
      </c>
      <c r="I390" s="64" t="str">
        <f t="shared" si="49"/>
        <v/>
      </c>
      <c r="J390" s="59" t="str">
        <f>IF(A390&lt;&gt;"",SUM($I$13:I390),"")</f>
        <v/>
      </c>
      <c r="K390" s="59" t="str">
        <f t="shared" si="50"/>
        <v/>
      </c>
      <c r="L390" s="65" t="str">
        <f t="shared" si="51"/>
        <v/>
      </c>
      <c r="M390" s="65" t="str">
        <f t="shared" si="52"/>
        <v/>
      </c>
      <c r="N390" s="65" t="str">
        <f>IF(A390&lt;&gt;"",SUM($M$13:M390),"")</f>
        <v/>
      </c>
      <c r="O390" s="65" t="str">
        <f t="shared" si="45"/>
        <v/>
      </c>
      <c r="P390" s="97" t="str">
        <f t="shared" si="46"/>
        <v/>
      </c>
      <c r="Q390" s="100">
        <f t="shared" si="53"/>
        <v>0</v>
      </c>
      <c r="R390" s="101">
        <f t="shared" si="47"/>
        <v>0</v>
      </c>
      <c r="Z390" s="75"/>
      <c r="AA390" s="76"/>
      <c r="AC390" s="1"/>
      <c r="AG390" s="72"/>
      <c r="AH390" s="72"/>
      <c r="AI390" s="72"/>
      <c r="AJ390" s="72"/>
      <c r="AK390" s="72"/>
    </row>
    <row r="391" spans="1:37" ht="14.4">
      <c r="A391" s="55"/>
      <c r="B391" s="54" t="s">
        <v>25</v>
      </c>
      <c r="C391" s="56"/>
      <c r="D391" s="145"/>
      <c r="E391" s="54"/>
      <c r="F391" s="54"/>
      <c r="G391" s="132"/>
      <c r="H391" s="59" t="str">
        <f t="shared" si="48"/>
        <v/>
      </c>
      <c r="I391" s="64" t="str">
        <f t="shared" si="49"/>
        <v/>
      </c>
      <c r="J391" s="59" t="str">
        <f>IF(A391&lt;&gt;"",SUM($I$13:I391),"")</f>
        <v/>
      </c>
      <c r="K391" s="59" t="str">
        <f t="shared" si="50"/>
        <v/>
      </c>
      <c r="L391" s="65" t="str">
        <f t="shared" si="51"/>
        <v/>
      </c>
      <c r="M391" s="65" t="str">
        <f t="shared" si="52"/>
        <v/>
      </c>
      <c r="N391" s="65" t="str">
        <f>IF(A391&lt;&gt;"",SUM($M$13:M391),"")</f>
        <v/>
      </c>
      <c r="O391" s="65" t="str">
        <f t="shared" si="45"/>
        <v/>
      </c>
      <c r="P391" s="97" t="str">
        <f t="shared" si="46"/>
        <v/>
      </c>
      <c r="Q391" s="100">
        <f t="shared" si="53"/>
        <v>0</v>
      </c>
      <c r="R391" s="101">
        <f t="shared" si="47"/>
        <v>0</v>
      </c>
      <c r="Z391" s="75"/>
      <c r="AA391" s="76"/>
      <c r="AC391" s="1"/>
      <c r="AG391" s="72"/>
      <c r="AH391" s="72"/>
      <c r="AI391" s="72"/>
      <c r="AJ391" s="72"/>
      <c r="AK391" s="72"/>
    </row>
    <row r="392" spans="1:37" ht="14.4">
      <c r="A392" s="55"/>
      <c r="B392" s="54" t="s">
        <v>25</v>
      </c>
      <c r="C392" s="56"/>
      <c r="D392" s="145"/>
      <c r="E392" s="54"/>
      <c r="F392" s="54"/>
      <c r="G392" s="132"/>
      <c r="H392" s="59" t="str">
        <f t="shared" si="48"/>
        <v/>
      </c>
      <c r="I392" s="64" t="str">
        <f t="shared" si="49"/>
        <v/>
      </c>
      <c r="J392" s="59" t="str">
        <f>IF(A392&lt;&gt;"",SUM($I$13:I392),"")</f>
        <v/>
      </c>
      <c r="K392" s="59" t="str">
        <f t="shared" si="50"/>
        <v/>
      </c>
      <c r="L392" s="65" t="str">
        <f t="shared" si="51"/>
        <v/>
      </c>
      <c r="M392" s="65" t="str">
        <f t="shared" si="52"/>
        <v/>
      </c>
      <c r="N392" s="65" t="str">
        <f>IF(A392&lt;&gt;"",SUM($M$13:M392),"")</f>
        <v/>
      </c>
      <c r="O392" s="65" t="str">
        <f t="shared" si="45"/>
        <v/>
      </c>
      <c r="P392" s="97" t="str">
        <f t="shared" si="46"/>
        <v/>
      </c>
      <c r="Q392" s="100">
        <f t="shared" si="53"/>
        <v>0</v>
      </c>
      <c r="R392" s="101">
        <f t="shared" si="47"/>
        <v>0</v>
      </c>
      <c r="Z392" s="75"/>
      <c r="AA392" s="76"/>
      <c r="AC392" s="1"/>
      <c r="AG392" s="72"/>
      <c r="AH392" s="72"/>
      <c r="AI392" s="72"/>
      <c r="AJ392" s="72"/>
      <c r="AK392" s="72"/>
    </row>
    <row r="393" spans="1:37" ht="14.4">
      <c r="A393" s="55"/>
      <c r="B393" s="54" t="s">
        <v>25</v>
      </c>
      <c r="C393" s="56"/>
      <c r="D393" s="145"/>
      <c r="E393" s="54"/>
      <c r="F393" s="54"/>
      <c r="G393" s="132"/>
      <c r="H393" s="59" t="str">
        <f t="shared" si="48"/>
        <v/>
      </c>
      <c r="I393" s="64" t="str">
        <f t="shared" si="49"/>
        <v/>
      </c>
      <c r="J393" s="59" t="str">
        <f>IF(A393&lt;&gt;"",SUM($I$13:I393),"")</f>
        <v/>
      </c>
      <c r="K393" s="59" t="str">
        <f t="shared" si="50"/>
        <v/>
      </c>
      <c r="L393" s="65" t="str">
        <f t="shared" si="51"/>
        <v/>
      </c>
      <c r="M393" s="65" t="str">
        <f t="shared" si="52"/>
        <v/>
      </c>
      <c r="N393" s="65" t="str">
        <f>IF(A393&lt;&gt;"",SUM($M$13:M393),"")</f>
        <v/>
      </c>
      <c r="O393" s="65" t="str">
        <f t="shared" si="45"/>
        <v/>
      </c>
      <c r="P393" s="97" t="str">
        <f t="shared" si="46"/>
        <v/>
      </c>
      <c r="Q393" s="100">
        <f t="shared" si="53"/>
        <v>0</v>
      </c>
      <c r="R393" s="101">
        <f t="shared" si="47"/>
        <v>0</v>
      </c>
      <c r="Z393" s="75"/>
      <c r="AA393" s="76"/>
      <c r="AC393" s="1"/>
      <c r="AG393" s="72"/>
      <c r="AH393" s="72"/>
      <c r="AI393" s="72"/>
      <c r="AJ393" s="72"/>
      <c r="AK393" s="72"/>
    </row>
    <row r="394" spans="1:37" ht="14.4">
      <c r="A394" s="55"/>
      <c r="B394" s="54" t="s">
        <v>25</v>
      </c>
      <c r="C394" s="56"/>
      <c r="D394" s="145"/>
      <c r="E394" s="54"/>
      <c r="F394" s="54"/>
      <c r="G394" s="132"/>
      <c r="H394" s="59" t="str">
        <f t="shared" si="48"/>
        <v/>
      </c>
      <c r="I394" s="64" t="str">
        <f t="shared" si="49"/>
        <v/>
      </c>
      <c r="J394" s="59" t="str">
        <f>IF(A394&lt;&gt;"",SUM($I$13:I394),"")</f>
        <v/>
      </c>
      <c r="K394" s="59" t="str">
        <f t="shared" si="50"/>
        <v/>
      </c>
      <c r="L394" s="65" t="str">
        <f t="shared" si="51"/>
        <v/>
      </c>
      <c r="M394" s="65" t="str">
        <f t="shared" si="52"/>
        <v/>
      </c>
      <c r="N394" s="65" t="str">
        <f>IF(A394&lt;&gt;"",SUM($M$13:M394),"")</f>
        <v/>
      </c>
      <c r="O394" s="65" t="str">
        <f t="shared" si="45"/>
        <v/>
      </c>
      <c r="P394" s="97" t="str">
        <f t="shared" si="46"/>
        <v/>
      </c>
      <c r="Q394" s="100">
        <f t="shared" si="53"/>
        <v>0</v>
      </c>
      <c r="R394" s="101">
        <f t="shared" si="47"/>
        <v>0</v>
      </c>
      <c r="Z394" s="75"/>
      <c r="AA394" s="76"/>
      <c r="AC394" s="1"/>
      <c r="AG394" s="72"/>
      <c r="AH394" s="72"/>
      <c r="AI394" s="72"/>
      <c r="AJ394" s="72"/>
      <c r="AK394" s="72"/>
    </row>
    <row r="395" spans="1:37" ht="14.4">
      <c r="A395" s="55"/>
      <c r="B395" s="54" t="s">
        <v>25</v>
      </c>
      <c r="C395" s="56"/>
      <c r="D395" s="145"/>
      <c r="E395" s="54"/>
      <c r="F395" s="54"/>
      <c r="G395" s="132"/>
      <c r="H395" s="59" t="str">
        <f t="shared" si="48"/>
        <v/>
      </c>
      <c r="I395" s="64" t="str">
        <f t="shared" si="49"/>
        <v/>
      </c>
      <c r="J395" s="59" t="str">
        <f>IF(A395&lt;&gt;"",SUM($I$13:I395),"")</f>
        <v/>
      </c>
      <c r="K395" s="59" t="str">
        <f t="shared" si="50"/>
        <v/>
      </c>
      <c r="L395" s="65" t="str">
        <f t="shared" si="51"/>
        <v/>
      </c>
      <c r="M395" s="65" t="str">
        <f t="shared" si="52"/>
        <v/>
      </c>
      <c r="N395" s="65" t="str">
        <f>IF(A395&lt;&gt;"",SUM($M$13:M395),"")</f>
        <v/>
      </c>
      <c r="O395" s="65" t="str">
        <f t="shared" si="45"/>
        <v/>
      </c>
      <c r="P395" s="97" t="str">
        <f t="shared" si="46"/>
        <v/>
      </c>
      <c r="Q395" s="100">
        <f t="shared" si="53"/>
        <v>0</v>
      </c>
      <c r="R395" s="101">
        <f t="shared" si="47"/>
        <v>0</v>
      </c>
      <c r="Z395" s="75"/>
      <c r="AA395" s="76"/>
      <c r="AC395" s="1"/>
      <c r="AG395" s="72"/>
      <c r="AH395" s="72"/>
      <c r="AI395" s="72"/>
      <c r="AJ395" s="72"/>
      <c r="AK395" s="72"/>
    </row>
    <row r="396" spans="1:37" ht="14.4">
      <c r="A396" s="55"/>
      <c r="B396" s="54" t="s">
        <v>25</v>
      </c>
      <c r="C396" s="56"/>
      <c r="D396" s="145"/>
      <c r="E396" s="54"/>
      <c r="F396" s="54"/>
      <c r="G396" s="132"/>
      <c r="H396" s="59" t="str">
        <f t="shared" si="48"/>
        <v/>
      </c>
      <c r="I396" s="64" t="str">
        <f t="shared" si="49"/>
        <v/>
      </c>
      <c r="J396" s="59" t="str">
        <f>IF(A396&lt;&gt;"",SUM($I$13:I396),"")</f>
        <v/>
      </c>
      <c r="K396" s="59" t="str">
        <f t="shared" si="50"/>
        <v/>
      </c>
      <c r="L396" s="65" t="str">
        <f t="shared" si="51"/>
        <v/>
      </c>
      <c r="M396" s="65" t="str">
        <f t="shared" si="52"/>
        <v/>
      </c>
      <c r="N396" s="65" t="str">
        <f>IF(A396&lt;&gt;"",SUM($M$13:M396),"")</f>
        <v/>
      </c>
      <c r="O396" s="65" t="str">
        <f t="shared" si="45"/>
        <v/>
      </c>
      <c r="P396" s="97" t="str">
        <f t="shared" si="46"/>
        <v/>
      </c>
      <c r="Q396" s="100">
        <f t="shared" si="53"/>
        <v>0</v>
      </c>
      <c r="R396" s="101">
        <f t="shared" si="47"/>
        <v>0</v>
      </c>
      <c r="Z396" s="75"/>
      <c r="AA396" s="76"/>
      <c r="AC396" s="1"/>
      <c r="AG396" s="72"/>
      <c r="AH396" s="72"/>
      <c r="AI396" s="72"/>
      <c r="AJ396" s="72"/>
      <c r="AK396" s="72"/>
    </row>
    <row r="397" spans="1:37" ht="14.4">
      <c r="A397" s="55"/>
      <c r="B397" s="54" t="s">
        <v>25</v>
      </c>
      <c r="C397" s="56"/>
      <c r="D397" s="145"/>
      <c r="E397" s="54"/>
      <c r="F397" s="54"/>
      <c r="G397" s="132"/>
      <c r="H397" s="59" t="str">
        <f t="shared" si="48"/>
        <v/>
      </c>
      <c r="I397" s="64" t="str">
        <f t="shared" si="49"/>
        <v/>
      </c>
      <c r="J397" s="59" t="str">
        <f>IF(A397&lt;&gt;"",SUM($I$13:I397),"")</f>
        <v/>
      </c>
      <c r="K397" s="59" t="str">
        <f t="shared" si="50"/>
        <v/>
      </c>
      <c r="L397" s="65" t="str">
        <f t="shared" si="51"/>
        <v/>
      </c>
      <c r="M397" s="65" t="str">
        <f t="shared" si="52"/>
        <v/>
      </c>
      <c r="N397" s="65" t="str">
        <f>IF(A397&lt;&gt;"",SUM($M$13:M397),"")</f>
        <v/>
      </c>
      <c r="O397" s="65" t="str">
        <f t="shared" ref="O397:O460" si="54">IF(A397&lt;&gt;"",N397*E397,"")</f>
        <v/>
      </c>
      <c r="P397" s="97" t="str">
        <f t="shared" ref="P397:P460" si="55">IF(ISERROR(J397*$U$2),"",J397*$U$2)</f>
        <v/>
      </c>
      <c r="Q397" s="100">
        <f t="shared" si="53"/>
        <v>0</v>
      </c>
      <c r="R397" s="101">
        <f t="shared" ref="R397:R460" si="56">IF(Q397=$U$11,IF($U$8&lt;0.1,$U$12,$U$1),IF(Q397=0,0,IF(Q397="","",A397)))</f>
        <v>0</v>
      </c>
      <c r="Z397" s="75"/>
      <c r="AA397" s="76"/>
      <c r="AC397" s="1"/>
      <c r="AG397" s="72"/>
      <c r="AH397" s="72"/>
      <c r="AI397" s="72"/>
      <c r="AJ397" s="72"/>
      <c r="AK397" s="72"/>
    </row>
    <row r="398" spans="1:37" ht="14.4">
      <c r="A398" s="55"/>
      <c r="B398" s="54" t="s">
        <v>25</v>
      </c>
      <c r="C398" s="56"/>
      <c r="D398" s="145"/>
      <c r="E398" s="54"/>
      <c r="F398" s="54"/>
      <c r="G398" s="132"/>
      <c r="H398" s="59" t="str">
        <f t="shared" ref="H398:H461" si="57">IF(A398&lt;&gt;"",IF(B398="purchase",C398*E398,IF(B398="Dividend",F398*J397,IF(B398="Redemption",-C398*E398,IF(B398="Split",0,IF(B398="Bonus",0,IF(B398="Rights",D398*C398,IF(B398="Buyback",-D398*C398,""))))))),"")</f>
        <v/>
      </c>
      <c r="I398" s="64" t="str">
        <f t="shared" ref="I398:I461" si="58">IF(A398&lt;&gt;"",IF(B398="purchase",C398,IF(B398="Dividend",0,IF(B398="Redemption",-C398,IF(B398="Split",C398,IF(B398="Bonus",C398,IF(B398="Rights",C398,IF(B398="Buyback",-C398,))))))),"")</f>
        <v/>
      </c>
      <c r="J398" s="59" t="str">
        <f>IF(A398&lt;&gt;"",SUM($I$13:I398),"")</f>
        <v/>
      </c>
      <c r="K398" s="59" t="str">
        <f t="shared" ref="K398:K461" si="59">IF(A398&lt;&gt;"",J398*$B$7,"")</f>
        <v/>
      </c>
      <c r="L398" s="65" t="str">
        <f t="shared" ref="L398:L461" si="60">IF(A398&lt;&gt;"",IF(B398="purchase",C398*E398,IF(B398="Dividend",F398*N397,IF(B398="Redemption",-C398*E398,IF(B398="Split",0,IF(B398="Bonus",0,IF(B398="Rights",D398*C398,IF(B398="Buyback",D398*C398,))))))),"")</f>
        <v/>
      </c>
      <c r="M398" s="65" t="str">
        <f t="shared" ref="M398:M461" si="61">IF(A398&lt;&gt;"",IF(B398="purchase",C398,IF(B398="Dividend",L398/E398,IF(B398="Redemption",-C398,IF(B398="Split",C398,IF(B398="Bonus",C398,IF(B398="Rights",L398/D398,IF(B398="Buyback",L398/E398,))))))),"")</f>
        <v/>
      </c>
      <c r="N398" s="65" t="str">
        <f>IF(A398&lt;&gt;"",SUM($M$13:M398),"")</f>
        <v/>
      </c>
      <c r="O398" s="65" t="str">
        <f t="shared" si="54"/>
        <v/>
      </c>
      <c r="P398" s="97" t="str">
        <f t="shared" si="55"/>
        <v/>
      </c>
      <c r="Q398" s="100">
        <f t="shared" ref="Q398:Q461" si="62">IF(A398="",IF(P397=$U$3,$U$11,IF(A398="",0,IF(OR(B398="Dividend",B398="buyback"),0,-L398))),IF(A398="",0,IF(OR(B398="Dividend",B398="buyback"),0,-L398)))</f>
        <v>0</v>
      </c>
      <c r="R398" s="101">
        <f t="shared" si="56"/>
        <v>0</v>
      </c>
      <c r="Z398" s="75"/>
      <c r="AA398" s="76"/>
      <c r="AC398" s="1"/>
      <c r="AG398" s="72"/>
      <c r="AH398" s="72"/>
      <c r="AI398" s="72"/>
      <c r="AJ398" s="72"/>
      <c r="AK398" s="72"/>
    </row>
    <row r="399" spans="1:37" ht="14.4">
      <c r="A399" s="55"/>
      <c r="B399" s="54" t="s">
        <v>25</v>
      </c>
      <c r="C399" s="56"/>
      <c r="D399" s="145"/>
      <c r="E399" s="54"/>
      <c r="F399" s="54"/>
      <c r="G399" s="132"/>
      <c r="H399" s="59" t="str">
        <f t="shared" si="57"/>
        <v/>
      </c>
      <c r="I399" s="64" t="str">
        <f t="shared" si="58"/>
        <v/>
      </c>
      <c r="J399" s="59" t="str">
        <f>IF(A399&lt;&gt;"",SUM($I$13:I399),"")</f>
        <v/>
      </c>
      <c r="K399" s="59" t="str">
        <f t="shared" si="59"/>
        <v/>
      </c>
      <c r="L399" s="65" t="str">
        <f t="shared" si="60"/>
        <v/>
      </c>
      <c r="M399" s="65" t="str">
        <f t="shared" si="61"/>
        <v/>
      </c>
      <c r="N399" s="65" t="str">
        <f>IF(A399&lt;&gt;"",SUM($M$13:M399),"")</f>
        <v/>
      </c>
      <c r="O399" s="65" t="str">
        <f t="shared" si="54"/>
        <v/>
      </c>
      <c r="P399" s="97" t="str">
        <f t="shared" si="55"/>
        <v/>
      </c>
      <c r="Q399" s="100">
        <f t="shared" si="62"/>
        <v>0</v>
      </c>
      <c r="R399" s="101">
        <f t="shared" si="56"/>
        <v>0</v>
      </c>
      <c r="Z399" s="75"/>
      <c r="AA399" s="76"/>
      <c r="AC399" s="1"/>
      <c r="AG399" s="72"/>
      <c r="AH399" s="72"/>
      <c r="AI399" s="72"/>
      <c r="AJ399" s="72"/>
      <c r="AK399" s="72"/>
    </row>
    <row r="400" spans="1:37" ht="14.4">
      <c r="A400" s="55"/>
      <c r="B400" s="54" t="s">
        <v>25</v>
      </c>
      <c r="C400" s="56"/>
      <c r="D400" s="145"/>
      <c r="E400" s="54"/>
      <c r="F400" s="54"/>
      <c r="G400" s="132"/>
      <c r="H400" s="59" t="str">
        <f t="shared" si="57"/>
        <v/>
      </c>
      <c r="I400" s="64" t="str">
        <f t="shared" si="58"/>
        <v/>
      </c>
      <c r="J400" s="59" t="str">
        <f>IF(A400&lt;&gt;"",SUM($I$13:I400),"")</f>
        <v/>
      </c>
      <c r="K400" s="59" t="str">
        <f t="shared" si="59"/>
        <v/>
      </c>
      <c r="L400" s="65" t="str">
        <f t="shared" si="60"/>
        <v/>
      </c>
      <c r="M400" s="65" t="str">
        <f t="shared" si="61"/>
        <v/>
      </c>
      <c r="N400" s="65" t="str">
        <f>IF(A400&lt;&gt;"",SUM($M$13:M400),"")</f>
        <v/>
      </c>
      <c r="O400" s="65" t="str">
        <f t="shared" si="54"/>
        <v/>
      </c>
      <c r="P400" s="97" t="str">
        <f t="shared" si="55"/>
        <v/>
      </c>
      <c r="Q400" s="100">
        <f t="shared" si="62"/>
        <v>0</v>
      </c>
      <c r="R400" s="101">
        <f t="shared" si="56"/>
        <v>0</v>
      </c>
      <c r="Z400" s="75"/>
      <c r="AA400" s="76"/>
      <c r="AC400" s="1"/>
      <c r="AG400" s="72"/>
      <c r="AH400" s="72"/>
      <c r="AI400" s="72"/>
      <c r="AJ400" s="72"/>
      <c r="AK400" s="72"/>
    </row>
    <row r="401" spans="1:37" ht="14.4">
      <c r="A401" s="55"/>
      <c r="B401" s="54" t="s">
        <v>25</v>
      </c>
      <c r="C401" s="56"/>
      <c r="D401" s="145"/>
      <c r="E401" s="54"/>
      <c r="F401" s="54"/>
      <c r="G401" s="132"/>
      <c r="H401" s="59" t="str">
        <f t="shared" si="57"/>
        <v/>
      </c>
      <c r="I401" s="64" t="str">
        <f t="shared" si="58"/>
        <v/>
      </c>
      <c r="J401" s="59" t="str">
        <f>IF(A401&lt;&gt;"",SUM($I$13:I401),"")</f>
        <v/>
      </c>
      <c r="K401" s="59" t="str">
        <f t="shared" si="59"/>
        <v/>
      </c>
      <c r="L401" s="65" t="str">
        <f t="shared" si="60"/>
        <v/>
      </c>
      <c r="M401" s="65" t="str">
        <f t="shared" si="61"/>
        <v/>
      </c>
      <c r="N401" s="65" t="str">
        <f>IF(A401&lt;&gt;"",SUM($M$13:M401),"")</f>
        <v/>
      </c>
      <c r="O401" s="65" t="str">
        <f t="shared" si="54"/>
        <v/>
      </c>
      <c r="P401" s="97" t="str">
        <f t="shared" si="55"/>
        <v/>
      </c>
      <c r="Q401" s="100">
        <f t="shared" si="62"/>
        <v>0</v>
      </c>
      <c r="R401" s="101">
        <f t="shared" si="56"/>
        <v>0</v>
      </c>
      <c r="Z401" s="75"/>
      <c r="AA401" s="76"/>
      <c r="AC401" s="1"/>
      <c r="AG401" s="72"/>
      <c r="AH401" s="72"/>
      <c r="AI401" s="72"/>
      <c r="AJ401" s="72"/>
      <c r="AK401" s="72"/>
    </row>
    <row r="402" spans="1:37" ht="14.4">
      <c r="A402" s="55"/>
      <c r="B402" s="54" t="s">
        <v>25</v>
      </c>
      <c r="C402" s="56"/>
      <c r="D402" s="145"/>
      <c r="E402" s="54"/>
      <c r="F402" s="54"/>
      <c r="G402" s="132"/>
      <c r="H402" s="59" t="str">
        <f t="shared" si="57"/>
        <v/>
      </c>
      <c r="I402" s="64" t="str">
        <f t="shared" si="58"/>
        <v/>
      </c>
      <c r="J402" s="59" t="str">
        <f>IF(A402&lt;&gt;"",SUM($I$13:I402),"")</f>
        <v/>
      </c>
      <c r="K402" s="59" t="str">
        <f t="shared" si="59"/>
        <v/>
      </c>
      <c r="L402" s="65" t="str">
        <f t="shared" si="60"/>
        <v/>
      </c>
      <c r="M402" s="65" t="str">
        <f t="shared" si="61"/>
        <v/>
      </c>
      <c r="N402" s="65" t="str">
        <f>IF(A402&lt;&gt;"",SUM($M$13:M402),"")</f>
        <v/>
      </c>
      <c r="O402" s="65" t="str">
        <f t="shared" si="54"/>
        <v/>
      </c>
      <c r="P402" s="97" t="str">
        <f t="shared" si="55"/>
        <v/>
      </c>
      <c r="Q402" s="100">
        <f t="shared" si="62"/>
        <v>0</v>
      </c>
      <c r="R402" s="101">
        <f t="shared" si="56"/>
        <v>0</v>
      </c>
      <c r="Z402" s="75"/>
      <c r="AA402" s="76"/>
      <c r="AC402" s="1"/>
      <c r="AG402" s="72"/>
      <c r="AH402" s="72"/>
      <c r="AI402" s="72"/>
      <c r="AJ402" s="72"/>
      <c r="AK402" s="72"/>
    </row>
    <row r="403" spans="1:37" ht="14.4">
      <c r="A403" s="55"/>
      <c r="B403" s="54" t="s">
        <v>25</v>
      </c>
      <c r="C403" s="56"/>
      <c r="D403" s="145"/>
      <c r="E403" s="54"/>
      <c r="F403" s="54"/>
      <c r="G403" s="132"/>
      <c r="H403" s="59" t="str">
        <f t="shared" si="57"/>
        <v/>
      </c>
      <c r="I403" s="64" t="str">
        <f t="shared" si="58"/>
        <v/>
      </c>
      <c r="J403" s="59" t="str">
        <f>IF(A403&lt;&gt;"",SUM($I$13:I403),"")</f>
        <v/>
      </c>
      <c r="K403" s="59" t="str">
        <f t="shared" si="59"/>
        <v/>
      </c>
      <c r="L403" s="65" t="str">
        <f t="shared" si="60"/>
        <v/>
      </c>
      <c r="M403" s="65" t="str">
        <f t="shared" si="61"/>
        <v/>
      </c>
      <c r="N403" s="65" t="str">
        <f>IF(A403&lt;&gt;"",SUM($M$13:M403),"")</f>
        <v/>
      </c>
      <c r="O403" s="65" t="str">
        <f t="shared" si="54"/>
        <v/>
      </c>
      <c r="P403" s="97" t="str">
        <f t="shared" si="55"/>
        <v/>
      </c>
      <c r="Q403" s="100">
        <f t="shared" si="62"/>
        <v>0</v>
      </c>
      <c r="R403" s="101">
        <f t="shared" si="56"/>
        <v>0</v>
      </c>
      <c r="Z403" s="75"/>
      <c r="AA403" s="76"/>
      <c r="AC403" s="1"/>
      <c r="AG403" s="72"/>
      <c r="AH403" s="72"/>
      <c r="AI403" s="72"/>
      <c r="AJ403" s="72"/>
      <c r="AK403" s="72"/>
    </row>
    <row r="404" spans="1:37" ht="14.4">
      <c r="A404" s="55"/>
      <c r="B404" s="54" t="s">
        <v>25</v>
      </c>
      <c r="C404" s="56"/>
      <c r="D404" s="145"/>
      <c r="E404" s="54"/>
      <c r="F404" s="54"/>
      <c r="G404" s="132"/>
      <c r="H404" s="59" t="str">
        <f t="shared" si="57"/>
        <v/>
      </c>
      <c r="I404" s="64" t="str">
        <f t="shared" si="58"/>
        <v/>
      </c>
      <c r="J404" s="59" t="str">
        <f>IF(A404&lt;&gt;"",SUM($I$13:I404),"")</f>
        <v/>
      </c>
      <c r="K404" s="59" t="str">
        <f t="shared" si="59"/>
        <v/>
      </c>
      <c r="L404" s="65" t="str">
        <f t="shared" si="60"/>
        <v/>
      </c>
      <c r="M404" s="65" t="str">
        <f t="shared" si="61"/>
        <v/>
      </c>
      <c r="N404" s="65" t="str">
        <f>IF(A404&lt;&gt;"",SUM($M$13:M404),"")</f>
        <v/>
      </c>
      <c r="O404" s="65" t="str">
        <f t="shared" si="54"/>
        <v/>
      </c>
      <c r="P404" s="97" t="str">
        <f t="shared" si="55"/>
        <v/>
      </c>
      <c r="Q404" s="100">
        <f t="shared" si="62"/>
        <v>0</v>
      </c>
      <c r="R404" s="101">
        <f t="shared" si="56"/>
        <v>0</v>
      </c>
      <c r="Z404" s="75"/>
      <c r="AA404" s="76"/>
      <c r="AC404" s="1"/>
      <c r="AG404" s="72"/>
      <c r="AH404" s="72"/>
      <c r="AI404" s="72"/>
      <c r="AJ404" s="72"/>
      <c r="AK404" s="72"/>
    </row>
    <row r="405" spans="1:37" ht="14.4">
      <c r="A405" s="55"/>
      <c r="B405" s="54" t="s">
        <v>25</v>
      </c>
      <c r="C405" s="56"/>
      <c r="D405" s="145"/>
      <c r="E405" s="54"/>
      <c r="F405" s="54"/>
      <c r="G405" s="132"/>
      <c r="H405" s="59" t="str">
        <f t="shared" si="57"/>
        <v/>
      </c>
      <c r="I405" s="64" t="str">
        <f t="shared" si="58"/>
        <v/>
      </c>
      <c r="J405" s="59" t="str">
        <f>IF(A405&lt;&gt;"",SUM($I$13:I405),"")</f>
        <v/>
      </c>
      <c r="K405" s="59" t="str">
        <f t="shared" si="59"/>
        <v/>
      </c>
      <c r="L405" s="65" t="str">
        <f t="shared" si="60"/>
        <v/>
      </c>
      <c r="M405" s="65" t="str">
        <f t="shared" si="61"/>
        <v/>
      </c>
      <c r="N405" s="65" t="str">
        <f>IF(A405&lt;&gt;"",SUM($M$13:M405),"")</f>
        <v/>
      </c>
      <c r="O405" s="65" t="str">
        <f t="shared" si="54"/>
        <v/>
      </c>
      <c r="P405" s="97" t="str">
        <f t="shared" si="55"/>
        <v/>
      </c>
      <c r="Q405" s="100">
        <f t="shared" si="62"/>
        <v>0</v>
      </c>
      <c r="R405" s="101">
        <f t="shared" si="56"/>
        <v>0</v>
      </c>
      <c r="Z405" s="75"/>
      <c r="AA405" s="76"/>
      <c r="AC405" s="1"/>
      <c r="AG405" s="72"/>
      <c r="AH405" s="72"/>
      <c r="AI405" s="72"/>
      <c r="AJ405" s="72"/>
      <c r="AK405" s="72"/>
    </row>
    <row r="406" spans="1:37" ht="14.4">
      <c r="A406" s="55"/>
      <c r="B406" s="54" t="s">
        <v>25</v>
      </c>
      <c r="C406" s="56"/>
      <c r="D406" s="145"/>
      <c r="E406" s="54"/>
      <c r="F406" s="54"/>
      <c r="G406" s="132"/>
      <c r="H406" s="59" t="str">
        <f t="shared" si="57"/>
        <v/>
      </c>
      <c r="I406" s="64" t="str">
        <f t="shared" si="58"/>
        <v/>
      </c>
      <c r="J406" s="59" t="str">
        <f>IF(A406&lt;&gt;"",SUM($I$13:I406),"")</f>
        <v/>
      </c>
      <c r="K406" s="59" t="str">
        <f t="shared" si="59"/>
        <v/>
      </c>
      <c r="L406" s="65" t="str">
        <f t="shared" si="60"/>
        <v/>
      </c>
      <c r="M406" s="65" t="str">
        <f t="shared" si="61"/>
        <v/>
      </c>
      <c r="N406" s="65" t="str">
        <f>IF(A406&lt;&gt;"",SUM($M$13:M406),"")</f>
        <v/>
      </c>
      <c r="O406" s="65" t="str">
        <f t="shared" si="54"/>
        <v/>
      </c>
      <c r="P406" s="97" t="str">
        <f t="shared" si="55"/>
        <v/>
      </c>
      <c r="Q406" s="100">
        <f t="shared" si="62"/>
        <v>0</v>
      </c>
      <c r="R406" s="101">
        <f t="shared" si="56"/>
        <v>0</v>
      </c>
      <c r="Z406" s="75"/>
      <c r="AA406" s="76"/>
      <c r="AC406" s="1"/>
      <c r="AG406" s="72"/>
      <c r="AH406" s="72"/>
      <c r="AI406" s="72"/>
      <c r="AJ406" s="72"/>
      <c r="AK406" s="72"/>
    </row>
    <row r="407" spans="1:37" ht="14.4">
      <c r="A407" s="55"/>
      <c r="B407" s="54" t="s">
        <v>25</v>
      </c>
      <c r="C407" s="56"/>
      <c r="D407" s="145"/>
      <c r="E407" s="54"/>
      <c r="F407" s="54"/>
      <c r="G407" s="132"/>
      <c r="H407" s="59" t="str">
        <f t="shared" si="57"/>
        <v/>
      </c>
      <c r="I407" s="64" t="str">
        <f t="shared" si="58"/>
        <v/>
      </c>
      <c r="J407" s="59" t="str">
        <f>IF(A407&lt;&gt;"",SUM($I$13:I407),"")</f>
        <v/>
      </c>
      <c r="K407" s="59" t="str">
        <f t="shared" si="59"/>
        <v/>
      </c>
      <c r="L407" s="65" t="str">
        <f t="shared" si="60"/>
        <v/>
      </c>
      <c r="M407" s="65" t="str">
        <f t="shared" si="61"/>
        <v/>
      </c>
      <c r="N407" s="65" t="str">
        <f>IF(A407&lt;&gt;"",SUM($M$13:M407),"")</f>
        <v/>
      </c>
      <c r="O407" s="65" t="str">
        <f t="shared" si="54"/>
        <v/>
      </c>
      <c r="P407" s="97" t="str">
        <f t="shared" si="55"/>
        <v/>
      </c>
      <c r="Q407" s="100">
        <f t="shared" si="62"/>
        <v>0</v>
      </c>
      <c r="R407" s="101">
        <f t="shared" si="56"/>
        <v>0</v>
      </c>
      <c r="Z407" s="75"/>
      <c r="AA407" s="76"/>
      <c r="AC407" s="1"/>
      <c r="AG407" s="72"/>
      <c r="AH407" s="72"/>
      <c r="AI407" s="72"/>
      <c r="AJ407" s="72"/>
      <c r="AK407" s="72"/>
    </row>
    <row r="408" spans="1:37" ht="14.4">
      <c r="A408" s="55"/>
      <c r="B408" s="54" t="s">
        <v>25</v>
      </c>
      <c r="C408" s="56"/>
      <c r="D408" s="145"/>
      <c r="E408" s="54"/>
      <c r="F408" s="54"/>
      <c r="G408" s="132"/>
      <c r="H408" s="59" t="str">
        <f t="shared" si="57"/>
        <v/>
      </c>
      <c r="I408" s="64" t="str">
        <f t="shared" si="58"/>
        <v/>
      </c>
      <c r="J408" s="59" t="str">
        <f>IF(A408&lt;&gt;"",SUM($I$13:I408),"")</f>
        <v/>
      </c>
      <c r="K408" s="59" t="str">
        <f t="shared" si="59"/>
        <v/>
      </c>
      <c r="L408" s="65" t="str">
        <f t="shared" si="60"/>
        <v/>
      </c>
      <c r="M408" s="65" t="str">
        <f t="shared" si="61"/>
        <v/>
      </c>
      <c r="N408" s="65" t="str">
        <f>IF(A408&lt;&gt;"",SUM($M$13:M408),"")</f>
        <v/>
      </c>
      <c r="O408" s="65" t="str">
        <f t="shared" si="54"/>
        <v/>
      </c>
      <c r="P408" s="97" t="str">
        <f t="shared" si="55"/>
        <v/>
      </c>
      <c r="Q408" s="100">
        <f t="shared" si="62"/>
        <v>0</v>
      </c>
      <c r="R408" s="101">
        <f t="shared" si="56"/>
        <v>0</v>
      </c>
      <c r="Z408" s="75"/>
      <c r="AA408" s="76"/>
      <c r="AC408" s="1"/>
      <c r="AG408" s="72"/>
      <c r="AH408" s="72"/>
      <c r="AI408" s="72"/>
      <c r="AJ408" s="72"/>
      <c r="AK408" s="72"/>
    </row>
    <row r="409" spans="1:37" ht="14.4">
      <c r="A409" s="55"/>
      <c r="B409" s="54" t="s">
        <v>25</v>
      </c>
      <c r="C409" s="56"/>
      <c r="D409" s="145"/>
      <c r="E409" s="54"/>
      <c r="F409" s="54"/>
      <c r="G409" s="132"/>
      <c r="H409" s="59" t="str">
        <f t="shared" si="57"/>
        <v/>
      </c>
      <c r="I409" s="64" t="str">
        <f t="shared" si="58"/>
        <v/>
      </c>
      <c r="J409" s="59" t="str">
        <f>IF(A409&lt;&gt;"",SUM($I$13:I409),"")</f>
        <v/>
      </c>
      <c r="K409" s="59" t="str">
        <f t="shared" si="59"/>
        <v/>
      </c>
      <c r="L409" s="65" t="str">
        <f t="shared" si="60"/>
        <v/>
      </c>
      <c r="M409" s="65" t="str">
        <f t="shared" si="61"/>
        <v/>
      </c>
      <c r="N409" s="65" t="str">
        <f>IF(A409&lt;&gt;"",SUM($M$13:M409),"")</f>
        <v/>
      </c>
      <c r="O409" s="65" t="str">
        <f t="shared" si="54"/>
        <v/>
      </c>
      <c r="P409" s="97" t="str">
        <f t="shared" si="55"/>
        <v/>
      </c>
      <c r="Q409" s="100">
        <f t="shared" si="62"/>
        <v>0</v>
      </c>
      <c r="R409" s="101">
        <f t="shared" si="56"/>
        <v>0</v>
      </c>
      <c r="Z409" s="75"/>
      <c r="AA409" s="76"/>
      <c r="AC409" s="1"/>
      <c r="AG409" s="72"/>
      <c r="AH409" s="72"/>
      <c r="AI409" s="72"/>
      <c r="AJ409" s="72"/>
      <c r="AK409" s="72"/>
    </row>
    <row r="410" spans="1:37" ht="14.4">
      <c r="A410" s="55"/>
      <c r="B410" s="54" t="s">
        <v>25</v>
      </c>
      <c r="C410" s="56"/>
      <c r="D410" s="145"/>
      <c r="E410" s="54"/>
      <c r="F410" s="54"/>
      <c r="G410" s="132"/>
      <c r="H410" s="59" t="str">
        <f t="shared" si="57"/>
        <v/>
      </c>
      <c r="I410" s="64" t="str">
        <f t="shared" si="58"/>
        <v/>
      </c>
      <c r="J410" s="59" t="str">
        <f>IF(A410&lt;&gt;"",SUM($I$13:I410),"")</f>
        <v/>
      </c>
      <c r="K410" s="59" t="str">
        <f t="shared" si="59"/>
        <v/>
      </c>
      <c r="L410" s="65" t="str">
        <f t="shared" si="60"/>
        <v/>
      </c>
      <c r="M410" s="65" t="str">
        <f t="shared" si="61"/>
        <v/>
      </c>
      <c r="N410" s="65" t="str">
        <f>IF(A410&lt;&gt;"",SUM($M$13:M410),"")</f>
        <v/>
      </c>
      <c r="O410" s="65" t="str">
        <f t="shared" si="54"/>
        <v/>
      </c>
      <c r="P410" s="97" t="str">
        <f t="shared" si="55"/>
        <v/>
      </c>
      <c r="Q410" s="100">
        <f t="shared" si="62"/>
        <v>0</v>
      </c>
      <c r="R410" s="101">
        <f t="shared" si="56"/>
        <v>0</v>
      </c>
      <c r="Z410" s="75"/>
      <c r="AA410" s="76"/>
      <c r="AC410" s="1"/>
      <c r="AG410" s="72"/>
      <c r="AH410" s="72"/>
      <c r="AI410" s="72"/>
      <c r="AJ410" s="72"/>
      <c r="AK410" s="72"/>
    </row>
    <row r="411" spans="1:37" ht="14.4">
      <c r="A411" s="55"/>
      <c r="B411" s="54" t="s">
        <v>25</v>
      </c>
      <c r="C411" s="56"/>
      <c r="D411" s="145"/>
      <c r="E411" s="54"/>
      <c r="F411" s="54"/>
      <c r="G411" s="132"/>
      <c r="H411" s="59" t="str">
        <f t="shared" si="57"/>
        <v/>
      </c>
      <c r="I411" s="64" t="str">
        <f t="shared" si="58"/>
        <v/>
      </c>
      <c r="J411" s="59" t="str">
        <f>IF(A411&lt;&gt;"",SUM($I$13:I411),"")</f>
        <v/>
      </c>
      <c r="K411" s="59" t="str">
        <f t="shared" si="59"/>
        <v/>
      </c>
      <c r="L411" s="65" t="str">
        <f t="shared" si="60"/>
        <v/>
      </c>
      <c r="M411" s="65" t="str">
        <f t="shared" si="61"/>
        <v/>
      </c>
      <c r="N411" s="65" t="str">
        <f>IF(A411&lt;&gt;"",SUM($M$13:M411),"")</f>
        <v/>
      </c>
      <c r="O411" s="65" t="str">
        <f t="shared" si="54"/>
        <v/>
      </c>
      <c r="P411" s="97" t="str">
        <f t="shared" si="55"/>
        <v/>
      </c>
      <c r="Q411" s="100">
        <f t="shared" si="62"/>
        <v>0</v>
      </c>
      <c r="R411" s="101">
        <f t="shared" si="56"/>
        <v>0</v>
      </c>
      <c r="Z411" s="75"/>
      <c r="AA411" s="76"/>
      <c r="AC411" s="1"/>
      <c r="AG411" s="72"/>
      <c r="AH411" s="72"/>
      <c r="AI411" s="72"/>
      <c r="AJ411" s="72"/>
      <c r="AK411" s="72"/>
    </row>
    <row r="412" spans="1:37" ht="14.4">
      <c r="A412" s="55"/>
      <c r="B412" s="54" t="s">
        <v>25</v>
      </c>
      <c r="C412" s="56"/>
      <c r="D412" s="145"/>
      <c r="E412" s="54"/>
      <c r="F412" s="54"/>
      <c r="G412" s="132"/>
      <c r="H412" s="59" t="str">
        <f t="shared" si="57"/>
        <v/>
      </c>
      <c r="I412" s="64" t="str">
        <f t="shared" si="58"/>
        <v/>
      </c>
      <c r="J412" s="59" t="str">
        <f>IF(A412&lt;&gt;"",SUM($I$13:I412),"")</f>
        <v/>
      </c>
      <c r="K412" s="59" t="str">
        <f t="shared" si="59"/>
        <v/>
      </c>
      <c r="L412" s="65" t="str">
        <f t="shared" si="60"/>
        <v/>
      </c>
      <c r="M412" s="65" t="str">
        <f t="shared" si="61"/>
        <v/>
      </c>
      <c r="N412" s="65" t="str">
        <f>IF(A412&lt;&gt;"",SUM($M$13:M412),"")</f>
        <v/>
      </c>
      <c r="O412" s="65" t="str">
        <f t="shared" si="54"/>
        <v/>
      </c>
      <c r="P412" s="97" t="str">
        <f t="shared" si="55"/>
        <v/>
      </c>
      <c r="Q412" s="100">
        <f t="shared" si="62"/>
        <v>0</v>
      </c>
      <c r="R412" s="101">
        <f t="shared" si="56"/>
        <v>0</v>
      </c>
      <c r="Z412" s="75"/>
      <c r="AA412" s="76"/>
      <c r="AC412" s="1"/>
      <c r="AG412" s="72"/>
      <c r="AH412" s="72"/>
      <c r="AI412" s="72"/>
      <c r="AJ412" s="72"/>
      <c r="AK412" s="72"/>
    </row>
    <row r="413" spans="1:37" ht="14.4">
      <c r="A413" s="55"/>
      <c r="B413" s="54" t="s">
        <v>25</v>
      </c>
      <c r="C413" s="56"/>
      <c r="D413" s="145"/>
      <c r="E413" s="54"/>
      <c r="F413" s="54"/>
      <c r="G413" s="132"/>
      <c r="H413" s="59" t="str">
        <f t="shared" si="57"/>
        <v/>
      </c>
      <c r="I413" s="64" t="str">
        <f t="shared" si="58"/>
        <v/>
      </c>
      <c r="J413" s="59" t="str">
        <f>IF(A413&lt;&gt;"",SUM($I$13:I413),"")</f>
        <v/>
      </c>
      <c r="K413" s="59" t="str">
        <f t="shared" si="59"/>
        <v/>
      </c>
      <c r="L413" s="65" t="str">
        <f t="shared" si="60"/>
        <v/>
      </c>
      <c r="M413" s="65" t="str">
        <f t="shared" si="61"/>
        <v/>
      </c>
      <c r="N413" s="65" t="str">
        <f>IF(A413&lt;&gt;"",SUM($M$13:M413),"")</f>
        <v/>
      </c>
      <c r="O413" s="65" t="str">
        <f t="shared" si="54"/>
        <v/>
      </c>
      <c r="P413" s="97" t="str">
        <f t="shared" si="55"/>
        <v/>
      </c>
      <c r="Q413" s="100">
        <f t="shared" si="62"/>
        <v>0</v>
      </c>
      <c r="R413" s="101">
        <f t="shared" si="56"/>
        <v>0</v>
      </c>
      <c r="Z413" s="75"/>
      <c r="AA413" s="76"/>
      <c r="AC413" s="1"/>
      <c r="AG413" s="72"/>
      <c r="AH413" s="72"/>
      <c r="AI413" s="72"/>
      <c r="AJ413" s="72"/>
      <c r="AK413" s="72"/>
    </row>
    <row r="414" spans="1:37" ht="14.4">
      <c r="A414" s="55"/>
      <c r="B414" s="54" t="s">
        <v>25</v>
      </c>
      <c r="C414" s="56"/>
      <c r="D414" s="145"/>
      <c r="E414" s="54"/>
      <c r="F414" s="54"/>
      <c r="G414" s="132"/>
      <c r="H414" s="59" t="str">
        <f t="shared" si="57"/>
        <v/>
      </c>
      <c r="I414" s="64" t="str">
        <f t="shared" si="58"/>
        <v/>
      </c>
      <c r="J414" s="59" t="str">
        <f>IF(A414&lt;&gt;"",SUM($I$13:I414),"")</f>
        <v/>
      </c>
      <c r="K414" s="59" t="str">
        <f t="shared" si="59"/>
        <v/>
      </c>
      <c r="L414" s="65" t="str">
        <f t="shared" si="60"/>
        <v/>
      </c>
      <c r="M414" s="65" t="str">
        <f t="shared" si="61"/>
        <v/>
      </c>
      <c r="N414" s="65" t="str">
        <f>IF(A414&lt;&gt;"",SUM($M$13:M414),"")</f>
        <v/>
      </c>
      <c r="O414" s="65" t="str">
        <f t="shared" si="54"/>
        <v/>
      </c>
      <c r="P414" s="97" t="str">
        <f t="shared" si="55"/>
        <v/>
      </c>
      <c r="Q414" s="100">
        <f t="shared" si="62"/>
        <v>0</v>
      </c>
      <c r="R414" s="101">
        <f t="shared" si="56"/>
        <v>0</v>
      </c>
      <c r="Z414" s="75"/>
      <c r="AA414" s="76"/>
      <c r="AC414" s="1"/>
      <c r="AG414" s="72"/>
      <c r="AH414" s="72"/>
      <c r="AI414" s="72"/>
      <c r="AJ414" s="72"/>
      <c r="AK414" s="72"/>
    </row>
    <row r="415" spans="1:37" ht="14.4">
      <c r="A415" s="55"/>
      <c r="B415" s="54" t="s">
        <v>25</v>
      </c>
      <c r="C415" s="56"/>
      <c r="D415" s="145"/>
      <c r="E415" s="54"/>
      <c r="F415" s="54"/>
      <c r="G415" s="132"/>
      <c r="H415" s="59" t="str">
        <f t="shared" si="57"/>
        <v/>
      </c>
      <c r="I415" s="64" t="str">
        <f t="shared" si="58"/>
        <v/>
      </c>
      <c r="J415" s="59" t="str">
        <f>IF(A415&lt;&gt;"",SUM($I$13:I415),"")</f>
        <v/>
      </c>
      <c r="K415" s="59" t="str">
        <f t="shared" si="59"/>
        <v/>
      </c>
      <c r="L415" s="65" t="str">
        <f t="shared" si="60"/>
        <v/>
      </c>
      <c r="M415" s="65" t="str">
        <f t="shared" si="61"/>
        <v/>
      </c>
      <c r="N415" s="65" t="str">
        <f>IF(A415&lt;&gt;"",SUM($M$13:M415),"")</f>
        <v/>
      </c>
      <c r="O415" s="65" t="str">
        <f t="shared" si="54"/>
        <v/>
      </c>
      <c r="P415" s="97" t="str">
        <f t="shared" si="55"/>
        <v/>
      </c>
      <c r="Q415" s="100">
        <f t="shared" si="62"/>
        <v>0</v>
      </c>
      <c r="R415" s="101">
        <f t="shared" si="56"/>
        <v>0</v>
      </c>
      <c r="Z415" s="75"/>
      <c r="AA415" s="76"/>
      <c r="AC415" s="1"/>
      <c r="AG415" s="72"/>
      <c r="AH415" s="72"/>
      <c r="AI415" s="72"/>
      <c r="AJ415" s="72"/>
      <c r="AK415" s="72"/>
    </row>
    <row r="416" spans="1:37" ht="14.4">
      <c r="A416" s="55"/>
      <c r="B416" s="54" t="s">
        <v>25</v>
      </c>
      <c r="C416" s="56"/>
      <c r="D416" s="145"/>
      <c r="E416" s="54"/>
      <c r="F416" s="54"/>
      <c r="G416" s="132"/>
      <c r="H416" s="59" t="str">
        <f t="shared" si="57"/>
        <v/>
      </c>
      <c r="I416" s="64" t="str">
        <f t="shared" si="58"/>
        <v/>
      </c>
      <c r="J416" s="59" t="str">
        <f>IF(A416&lt;&gt;"",SUM($I$13:I416),"")</f>
        <v/>
      </c>
      <c r="K416" s="59" t="str">
        <f t="shared" si="59"/>
        <v/>
      </c>
      <c r="L416" s="65" t="str">
        <f t="shared" si="60"/>
        <v/>
      </c>
      <c r="M416" s="65" t="str">
        <f t="shared" si="61"/>
        <v/>
      </c>
      <c r="N416" s="65" t="str">
        <f>IF(A416&lt;&gt;"",SUM($M$13:M416),"")</f>
        <v/>
      </c>
      <c r="O416" s="65" t="str">
        <f t="shared" si="54"/>
        <v/>
      </c>
      <c r="P416" s="97" t="str">
        <f t="shared" si="55"/>
        <v/>
      </c>
      <c r="Q416" s="100">
        <f t="shared" si="62"/>
        <v>0</v>
      </c>
      <c r="R416" s="101">
        <f t="shared" si="56"/>
        <v>0</v>
      </c>
      <c r="Z416" s="75"/>
      <c r="AA416" s="76"/>
      <c r="AC416" s="1"/>
      <c r="AG416" s="72"/>
      <c r="AH416" s="72"/>
      <c r="AI416" s="72"/>
      <c r="AJ416" s="72"/>
      <c r="AK416" s="72"/>
    </row>
    <row r="417" spans="1:37" ht="14.4">
      <c r="A417" s="55"/>
      <c r="B417" s="54" t="s">
        <v>25</v>
      </c>
      <c r="C417" s="56"/>
      <c r="D417" s="145"/>
      <c r="E417" s="54"/>
      <c r="F417" s="54"/>
      <c r="G417" s="132"/>
      <c r="H417" s="59" t="str">
        <f t="shared" si="57"/>
        <v/>
      </c>
      <c r="I417" s="64" t="str">
        <f t="shared" si="58"/>
        <v/>
      </c>
      <c r="J417" s="59" t="str">
        <f>IF(A417&lt;&gt;"",SUM($I$13:I417),"")</f>
        <v/>
      </c>
      <c r="K417" s="59" t="str">
        <f t="shared" si="59"/>
        <v/>
      </c>
      <c r="L417" s="65" t="str">
        <f t="shared" si="60"/>
        <v/>
      </c>
      <c r="M417" s="65" t="str">
        <f t="shared" si="61"/>
        <v/>
      </c>
      <c r="N417" s="65" t="str">
        <f>IF(A417&lt;&gt;"",SUM($M$13:M417),"")</f>
        <v/>
      </c>
      <c r="O417" s="65" t="str">
        <f t="shared" si="54"/>
        <v/>
      </c>
      <c r="P417" s="97" t="str">
        <f t="shared" si="55"/>
        <v/>
      </c>
      <c r="Q417" s="100">
        <f t="shared" si="62"/>
        <v>0</v>
      </c>
      <c r="R417" s="101">
        <f t="shared" si="56"/>
        <v>0</v>
      </c>
      <c r="Z417" s="75"/>
      <c r="AA417" s="76"/>
      <c r="AC417" s="1"/>
      <c r="AG417" s="72"/>
      <c r="AH417" s="72"/>
      <c r="AI417" s="72"/>
      <c r="AJ417" s="72"/>
      <c r="AK417" s="72"/>
    </row>
    <row r="418" spans="1:37" ht="14.4">
      <c r="A418" s="55"/>
      <c r="B418" s="54" t="s">
        <v>25</v>
      </c>
      <c r="C418" s="56"/>
      <c r="D418" s="145"/>
      <c r="E418" s="54"/>
      <c r="F418" s="54"/>
      <c r="G418" s="132"/>
      <c r="H418" s="59" t="str">
        <f t="shared" si="57"/>
        <v/>
      </c>
      <c r="I418" s="64" t="str">
        <f t="shared" si="58"/>
        <v/>
      </c>
      <c r="J418" s="59" t="str">
        <f>IF(A418&lt;&gt;"",SUM($I$13:I418),"")</f>
        <v/>
      </c>
      <c r="K418" s="59" t="str">
        <f t="shared" si="59"/>
        <v/>
      </c>
      <c r="L418" s="65" t="str">
        <f t="shared" si="60"/>
        <v/>
      </c>
      <c r="M418" s="65" t="str">
        <f t="shared" si="61"/>
        <v/>
      </c>
      <c r="N418" s="65" t="str">
        <f>IF(A418&lt;&gt;"",SUM($M$13:M418),"")</f>
        <v/>
      </c>
      <c r="O418" s="65" t="str">
        <f t="shared" si="54"/>
        <v/>
      </c>
      <c r="P418" s="97" t="str">
        <f t="shared" si="55"/>
        <v/>
      </c>
      <c r="Q418" s="100">
        <f t="shared" si="62"/>
        <v>0</v>
      </c>
      <c r="R418" s="101">
        <f t="shared" si="56"/>
        <v>0</v>
      </c>
      <c r="Z418" s="75"/>
      <c r="AA418" s="76"/>
      <c r="AC418" s="1"/>
      <c r="AG418" s="72"/>
      <c r="AH418" s="72"/>
      <c r="AI418" s="72"/>
      <c r="AJ418" s="72"/>
      <c r="AK418" s="72"/>
    </row>
    <row r="419" spans="1:37" ht="14.4">
      <c r="A419" s="55"/>
      <c r="B419" s="54" t="s">
        <v>25</v>
      </c>
      <c r="C419" s="56"/>
      <c r="D419" s="145"/>
      <c r="E419" s="54"/>
      <c r="F419" s="54"/>
      <c r="G419" s="132"/>
      <c r="H419" s="59" t="str">
        <f t="shared" si="57"/>
        <v/>
      </c>
      <c r="I419" s="64" t="str">
        <f t="shared" si="58"/>
        <v/>
      </c>
      <c r="J419" s="59" t="str">
        <f>IF(A419&lt;&gt;"",SUM($I$13:I419),"")</f>
        <v/>
      </c>
      <c r="K419" s="59" t="str">
        <f t="shared" si="59"/>
        <v/>
      </c>
      <c r="L419" s="65" t="str">
        <f t="shared" si="60"/>
        <v/>
      </c>
      <c r="M419" s="65" t="str">
        <f t="shared" si="61"/>
        <v/>
      </c>
      <c r="N419" s="65" t="str">
        <f>IF(A419&lt;&gt;"",SUM($M$13:M419),"")</f>
        <v/>
      </c>
      <c r="O419" s="65" t="str">
        <f t="shared" si="54"/>
        <v/>
      </c>
      <c r="P419" s="97" t="str">
        <f t="shared" si="55"/>
        <v/>
      </c>
      <c r="Q419" s="100">
        <f t="shared" si="62"/>
        <v>0</v>
      </c>
      <c r="R419" s="101">
        <f t="shared" si="56"/>
        <v>0</v>
      </c>
      <c r="Z419" s="75"/>
      <c r="AA419" s="76"/>
      <c r="AC419" s="1"/>
      <c r="AG419" s="72"/>
      <c r="AH419" s="72"/>
      <c r="AI419" s="72"/>
      <c r="AJ419" s="72"/>
      <c r="AK419" s="72"/>
    </row>
    <row r="420" spans="1:37" ht="14.4">
      <c r="A420" s="55"/>
      <c r="B420" s="54" t="s">
        <v>25</v>
      </c>
      <c r="C420" s="56"/>
      <c r="D420" s="145"/>
      <c r="E420" s="54"/>
      <c r="F420" s="54"/>
      <c r="G420" s="132"/>
      <c r="H420" s="59" t="str">
        <f t="shared" si="57"/>
        <v/>
      </c>
      <c r="I420" s="64" t="str">
        <f t="shared" si="58"/>
        <v/>
      </c>
      <c r="J420" s="59" t="str">
        <f>IF(A420&lt;&gt;"",SUM($I$13:I420),"")</f>
        <v/>
      </c>
      <c r="K420" s="59" t="str">
        <f t="shared" si="59"/>
        <v/>
      </c>
      <c r="L420" s="65" t="str">
        <f t="shared" si="60"/>
        <v/>
      </c>
      <c r="M420" s="65" t="str">
        <f t="shared" si="61"/>
        <v/>
      </c>
      <c r="N420" s="65" t="str">
        <f>IF(A420&lt;&gt;"",SUM($M$13:M420),"")</f>
        <v/>
      </c>
      <c r="O420" s="65" t="str">
        <f t="shared" si="54"/>
        <v/>
      </c>
      <c r="P420" s="97" t="str">
        <f t="shared" si="55"/>
        <v/>
      </c>
      <c r="Q420" s="100">
        <f t="shared" si="62"/>
        <v>0</v>
      </c>
      <c r="R420" s="101">
        <f t="shared" si="56"/>
        <v>0</v>
      </c>
      <c r="Z420" s="75"/>
      <c r="AA420" s="76"/>
      <c r="AC420" s="1"/>
      <c r="AG420" s="72"/>
      <c r="AH420" s="72"/>
      <c r="AI420" s="72"/>
      <c r="AJ420" s="72"/>
      <c r="AK420" s="72"/>
    </row>
    <row r="421" spans="1:37" ht="14.4">
      <c r="A421" s="55"/>
      <c r="B421" s="54" t="s">
        <v>25</v>
      </c>
      <c r="C421" s="56"/>
      <c r="D421" s="145"/>
      <c r="E421" s="54"/>
      <c r="F421" s="54"/>
      <c r="G421" s="132"/>
      <c r="H421" s="59" t="str">
        <f t="shared" si="57"/>
        <v/>
      </c>
      <c r="I421" s="64" t="str">
        <f t="shared" si="58"/>
        <v/>
      </c>
      <c r="J421" s="59" t="str">
        <f>IF(A421&lt;&gt;"",SUM($I$13:I421),"")</f>
        <v/>
      </c>
      <c r="K421" s="59" t="str">
        <f t="shared" si="59"/>
        <v/>
      </c>
      <c r="L421" s="65" t="str">
        <f t="shared" si="60"/>
        <v/>
      </c>
      <c r="M421" s="65" t="str">
        <f t="shared" si="61"/>
        <v/>
      </c>
      <c r="N421" s="65" t="str">
        <f>IF(A421&lt;&gt;"",SUM($M$13:M421),"")</f>
        <v/>
      </c>
      <c r="O421" s="65" t="str">
        <f t="shared" si="54"/>
        <v/>
      </c>
      <c r="P421" s="97" t="str">
        <f t="shared" si="55"/>
        <v/>
      </c>
      <c r="Q421" s="100">
        <f t="shared" si="62"/>
        <v>0</v>
      </c>
      <c r="R421" s="101">
        <f t="shared" si="56"/>
        <v>0</v>
      </c>
      <c r="Z421" s="75"/>
      <c r="AA421" s="76"/>
      <c r="AC421" s="1"/>
      <c r="AG421" s="72"/>
      <c r="AH421" s="72"/>
      <c r="AI421" s="72"/>
      <c r="AJ421" s="72"/>
      <c r="AK421" s="72"/>
    </row>
    <row r="422" spans="1:37" ht="14.4">
      <c r="A422" s="55"/>
      <c r="B422" s="54" t="s">
        <v>25</v>
      </c>
      <c r="C422" s="56"/>
      <c r="D422" s="145"/>
      <c r="E422" s="54"/>
      <c r="F422" s="54"/>
      <c r="G422" s="132"/>
      <c r="H422" s="59" t="str">
        <f t="shared" si="57"/>
        <v/>
      </c>
      <c r="I422" s="64" t="str">
        <f t="shared" si="58"/>
        <v/>
      </c>
      <c r="J422" s="59" t="str">
        <f>IF(A422&lt;&gt;"",SUM($I$13:I422),"")</f>
        <v/>
      </c>
      <c r="K422" s="59" t="str">
        <f t="shared" si="59"/>
        <v/>
      </c>
      <c r="L422" s="65" t="str">
        <f t="shared" si="60"/>
        <v/>
      </c>
      <c r="M422" s="65" t="str">
        <f t="shared" si="61"/>
        <v/>
      </c>
      <c r="N422" s="65" t="str">
        <f>IF(A422&lt;&gt;"",SUM($M$13:M422),"")</f>
        <v/>
      </c>
      <c r="O422" s="65" t="str">
        <f t="shared" si="54"/>
        <v/>
      </c>
      <c r="P422" s="97" t="str">
        <f t="shared" si="55"/>
        <v/>
      </c>
      <c r="Q422" s="100">
        <f t="shared" si="62"/>
        <v>0</v>
      </c>
      <c r="R422" s="101">
        <f t="shared" si="56"/>
        <v>0</v>
      </c>
      <c r="Z422" s="75"/>
      <c r="AA422" s="76"/>
      <c r="AC422" s="1"/>
      <c r="AG422" s="72"/>
      <c r="AH422" s="72"/>
      <c r="AI422" s="72"/>
      <c r="AJ422" s="72"/>
      <c r="AK422" s="72"/>
    </row>
    <row r="423" spans="1:37" ht="14.4">
      <c r="A423" s="55"/>
      <c r="B423" s="54" t="s">
        <v>25</v>
      </c>
      <c r="C423" s="56"/>
      <c r="D423" s="145"/>
      <c r="E423" s="54"/>
      <c r="F423" s="54"/>
      <c r="G423" s="132"/>
      <c r="H423" s="59" t="str">
        <f t="shared" si="57"/>
        <v/>
      </c>
      <c r="I423" s="64" t="str">
        <f t="shared" si="58"/>
        <v/>
      </c>
      <c r="J423" s="59" t="str">
        <f>IF(A423&lt;&gt;"",SUM($I$13:I423),"")</f>
        <v/>
      </c>
      <c r="K423" s="59" t="str">
        <f t="shared" si="59"/>
        <v/>
      </c>
      <c r="L423" s="65" t="str">
        <f t="shared" si="60"/>
        <v/>
      </c>
      <c r="M423" s="65" t="str">
        <f t="shared" si="61"/>
        <v/>
      </c>
      <c r="N423" s="65" t="str">
        <f>IF(A423&lt;&gt;"",SUM($M$13:M423),"")</f>
        <v/>
      </c>
      <c r="O423" s="65" t="str">
        <f t="shared" si="54"/>
        <v/>
      </c>
      <c r="P423" s="97" t="str">
        <f t="shared" si="55"/>
        <v/>
      </c>
      <c r="Q423" s="100">
        <f t="shared" si="62"/>
        <v>0</v>
      </c>
      <c r="R423" s="101">
        <f t="shared" si="56"/>
        <v>0</v>
      </c>
      <c r="Z423" s="75"/>
      <c r="AA423" s="76"/>
      <c r="AC423" s="1"/>
      <c r="AG423" s="72"/>
      <c r="AH423" s="72"/>
      <c r="AI423" s="72"/>
      <c r="AJ423" s="72"/>
      <c r="AK423" s="72"/>
    </row>
    <row r="424" spans="1:37" ht="14.4">
      <c r="A424" s="55"/>
      <c r="B424" s="54" t="s">
        <v>25</v>
      </c>
      <c r="C424" s="56"/>
      <c r="D424" s="145"/>
      <c r="E424" s="54"/>
      <c r="F424" s="54"/>
      <c r="G424" s="132"/>
      <c r="H424" s="59" t="str">
        <f t="shared" si="57"/>
        <v/>
      </c>
      <c r="I424" s="64" t="str">
        <f t="shared" si="58"/>
        <v/>
      </c>
      <c r="J424" s="59" t="str">
        <f>IF(A424&lt;&gt;"",SUM($I$13:I424),"")</f>
        <v/>
      </c>
      <c r="K424" s="59" t="str">
        <f t="shared" si="59"/>
        <v/>
      </c>
      <c r="L424" s="65" t="str">
        <f t="shared" si="60"/>
        <v/>
      </c>
      <c r="M424" s="65" t="str">
        <f t="shared" si="61"/>
        <v/>
      </c>
      <c r="N424" s="65" t="str">
        <f>IF(A424&lt;&gt;"",SUM($M$13:M424),"")</f>
        <v/>
      </c>
      <c r="O424" s="65" t="str">
        <f t="shared" si="54"/>
        <v/>
      </c>
      <c r="P424" s="97" t="str">
        <f t="shared" si="55"/>
        <v/>
      </c>
      <c r="Q424" s="100">
        <f t="shared" si="62"/>
        <v>0</v>
      </c>
      <c r="R424" s="101">
        <f t="shared" si="56"/>
        <v>0</v>
      </c>
      <c r="Z424" s="75"/>
      <c r="AA424" s="76"/>
      <c r="AC424" s="1"/>
      <c r="AG424" s="72"/>
      <c r="AH424" s="72"/>
      <c r="AI424" s="72"/>
      <c r="AJ424" s="72"/>
      <c r="AK424" s="72"/>
    </row>
    <row r="425" spans="1:37" ht="14.4">
      <c r="A425" s="55"/>
      <c r="B425" s="54" t="s">
        <v>25</v>
      </c>
      <c r="C425" s="56"/>
      <c r="D425" s="145"/>
      <c r="E425" s="54"/>
      <c r="F425" s="54"/>
      <c r="G425" s="132"/>
      <c r="H425" s="59" t="str">
        <f t="shared" si="57"/>
        <v/>
      </c>
      <c r="I425" s="64" t="str">
        <f t="shared" si="58"/>
        <v/>
      </c>
      <c r="J425" s="59" t="str">
        <f>IF(A425&lt;&gt;"",SUM($I$13:I425),"")</f>
        <v/>
      </c>
      <c r="K425" s="59" t="str">
        <f t="shared" si="59"/>
        <v/>
      </c>
      <c r="L425" s="65" t="str">
        <f t="shared" si="60"/>
        <v/>
      </c>
      <c r="M425" s="65" t="str">
        <f t="shared" si="61"/>
        <v/>
      </c>
      <c r="N425" s="65" t="str">
        <f>IF(A425&lt;&gt;"",SUM($M$13:M425),"")</f>
        <v/>
      </c>
      <c r="O425" s="65" t="str">
        <f t="shared" si="54"/>
        <v/>
      </c>
      <c r="P425" s="97" t="str">
        <f t="shared" si="55"/>
        <v/>
      </c>
      <c r="Q425" s="100">
        <f t="shared" si="62"/>
        <v>0</v>
      </c>
      <c r="R425" s="101">
        <f t="shared" si="56"/>
        <v>0</v>
      </c>
      <c r="Z425" s="75"/>
      <c r="AA425" s="76"/>
      <c r="AC425" s="1"/>
      <c r="AG425" s="72"/>
      <c r="AH425" s="72"/>
      <c r="AI425" s="72"/>
      <c r="AJ425" s="72"/>
      <c r="AK425" s="72"/>
    </row>
    <row r="426" spans="1:37" ht="14.4">
      <c r="A426" s="55"/>
      <c r="B426" s="54" t="s">
        <v>25</v>
      </c>
      <c r="C426" s="56"/>
      <c r="D426" s="145"/>
      <c r="E426" s="54"/>
      <c r="F426" s="54"/>
      <c r="G426" s="132"/>
      <c r="H426" s="59" t="str">
        <f t="shared" si="57"/>
        <v/>
      </c>
      <c r="I426" s="64" t="str">
        <f t="shared" si="58"/>
        <v/>
      </c>
      <c r="J426" s="59" t="str">
        <f>IF(A426&lt;&gt;"",SUM($I$13:I426),"")</f>
        <v/>
      </c>
      <c r="K426" s="59" t="str">
        <f t="shared" si="59"/>
        <v/>
      </c>
      <c r="L426" s="65" t="str">
        <f t="shared" si="60"/>
        <v/>
      </c>
      <c r="M426" s="65" t="str">
        <f t="shared" si="61"/>
        <v/>
      </c>
      <c r="N426" s="65" t="str">
        <f>IF(A426&lt;&gt;"",SUM($M$13:M426),"")</f>
        <v/>
      </c>
      <c r="O426" s="65" t="str">
        <f t="shared" si="54"/>
        <v/>
      </c>
      <c r="P426" s="97" t="str">
        <f t="shared" si="55"/>
        <v/>
      </c>
      <c r="Q426" s="100">
        <f t="shared" si="62"/>
        <v>0</v>
      </c>
      <c r="R426" s="101">
        <f t="shared" si="56"/>
        <v>0</v>
      </c>
      <c r="Z426" s="75"/>
      <c r="AA426" s="76"/>
      <c r="AC426" s="1"/>
      <c r="AG426" s="72"/>
      <c r="AH426" s="72"/>
      <c r="AI426" s="72"/>
      <c r="AJ426" s="72"/>
      <c r="AK426" s="72"/>
    </row>
    <row r="427" spans="1:37" ht="14.4">
      <c r="A427" s="55"/>
      <c r="B427" s="54" t="s">
        <v>25</v>
      </c>
      <c r="C427" s="56"/>
      <c r="D427" s="145"/>
      <c r="E427" s="54"/>
      <c r="F427" s="54"/>
      <c r="G427" s="132"/>
      <c r="H427" s="59" t="str">
        <f t="shared" si="57"/>
        <v/>
      </c>
      <c r="I427" s="64" t="str">
        <f t="shared" si="58"/>
        <v/>
      </c>
      <c r="J427" s="59" t="str">
        <f>IF(A427&lt;&gt;"",SUM($I$13:I427),"")</f>
        <v/>
      </c>
      <c r="K427" s="59" t="str">
        <f t="shared" si="59"/>
        <v/>
      </c>
      <c r="L427" s="65" t="str">
        <f t="shared" si="60"/>
        <v/>
      </c>
      <c r="M427" s="65" t="str">
        <f t="shared" si="61"/>
        <v/>
      </c>
      <c r="N427" s="65" t="str">
        <f>IF(A427&lt;&gt;"",SUM($M$13:M427),"")</f>
        <v/>
      </c>
      <c r="O427" s="65" t="str">
        <f t="shared" si="54"/>
        <v/>
      </c>
      <c r="P427" s="97" t="str">
        <f t="shared" si="55"/>
        <v/>
      </c>
      <c r="Q427" s="100">
        <f t="shared" si="62"/>
        <v>0</v>
      </c>
      <c r="R427" s="101">
        <f t="shared" si="56"/>
        <v>0</v>
      </c>
      <c r="Z427" s="75"/>
      <c r="AA427" s="76"/>
      <c r="AC427" s="1"/>
      <c r="AG427" s="72"/>
      <c r="AH427" s="72"/>
      <c r="AI427" s="72"/>
      <c r="AJ427" s="72"/>
      <c r="AK427" s="72"/>
    </row>
    <row r="428" spans="1:37" ht="14.4">
      <c r="A428" s="55"/>
      <c r="B428" s="54" t="s">
        <v>25</v>
      </c>
      <c r="C428" s="56"/>
      <c r="D428" s="145"/>
      <c r="E428" s="54"/>
      <c r="F428" s="54"/>
      <c r="G428" s="132"/>
      <c r="H428" s="59" t="str">
        <f t="shared" si="57"/>
        <v/>
      </c>
      <c r="I428" s="64" t="str">
        <f t="shared" si="58"/>
        <v/>
      </c>
      <c r="J428" s="59" t="str">
        <f>IF(A428&lt;&gt;"",SUM($I$13:I428),"")</f>
        <v/>
      </c>
      <c r="K428" s="59" t="str">
        <f t="shared" si="59"/>
        <v/>
      </c>
      <c r="L428" s="65" t="str">
        <f t="shared" si="60"/>
        <v/>
      </c>
      <c r="M428" s="65" t="str">
        <f t="shared" si="61"/>
        <v/>
      </c>
      <c r="N428" s="65" t="str">
        <f>IF(A428&lt;&gt;"",SUM($M$13:M428),"")</f>
        <v/>
      </c>
      <c r="O428" s="65" t="str">
        <f t="shared" si="54"/>
        <v/>
      </c>
      <c r="P428" s="97" t="str">
        <f t="shared" si="55"/>
        <v/>
      </c>
      <c r="Q428" s="100">
        <f t="shared" si="62"/>
        <v>0</v>
      </c>
      <c r="R428" s="101">
        <f t="shared" si="56"/>
        <v>0</v>
      </c>
      <c r="Z428" s="75"/>
      <c r="AA428" s="76"/>
      <c r="AC428" s="1"/>
      <c r="AG428" s="72"/>
      <c r="AH428" s="72"/>
      <c r="AI428" s="72"/>
      <c r="AJ428" s="72"/>
      <c r="AK428" s="72"/>
    </row>
    <row r="429" spans="1:37" ht="14.4">
      <c r="A429" s="55"/>
      <c r="B429" s="54" t="s">
        <v>25</v>
      </c>
      <c r="C429" s="56"/>
      <c r="D429" s="145"/>
      <c r="E429" s="54"/>
      <c r="F429" s="54"/>
      <c r="G429" s="132"/>
      <c r="H429" s="59" t="str">
        <f t="shared" si="57"/>
        <v/>
      </c>
      <c r="I429" s="64" t="str">
        <f t="shared" si="58"/>
        <v/>
      </c>
      <c r="J429" s="59" t="str">
        <f>IF(A429&lt;&gt;"",SUM($I$13:I429),"")</f>
        <v/>
      </c>
      <c r="K429" s="59" t="str">
        <f t="shared" si="59"/>
        <v/>
      </c>
      <c r="L429" s="65" t="str">
        <f t="shared" si="60"/>
        <v/>
      </c>
      <c r="M429" s="65" t="str">
        <f t="shared" si="61"/>
        <v/>
      </c>
      <c r="N429" s="65" t="str">
        <f>IF(A429&lt;&gt;"",SUM($M$13:M429),"")</f>
        <v/>
      </c>
      <c r="O429" s="65" t="str">
        <f t="shared" si="54"/>
        <v/>
      </c>
      <c r="P429" s="97" t="str">
        <f t="shared" si="55"/>
        <v/>
      </c>
      <c r="Q429" s="100">
        <f t="shared" si="62"/>
        <v>0</v>
      </c>
      <c r="R429" s="101">
        <f t="shared" si="56"/>
        <v>0</v>
      </c>
      <c r="Z429" s="75"/>
      <c r="AA429" s="76"/>
      <c r="AC429" s="1"/>
      <c r="AG429" s="72"/>
      <c r="AH429" s="72"/>
      <c r="AI429" s="72"/>
      <c r="AJ429" s="72"/>
      <c r="AK429" s="72"/>
    </row>
    <row r="430" spans="1:37" ht="14.4">
      <c r="A430" s="55"/>
      <c r="B430" s="54" t="s">
        <v>25</v>
      </c>
      <c r="C430" s="56"/>
      <c r="D430" s="145"/>
      <c r="E430" s="54"/>
      <c r="F430" s="54"/>
      <c r="G430" s="132"/>
      <c r="H430" s="59" t="str">
        <f t="shared" si="57"/>
        <v/>
      </c>
      <c r="I430" s="64" t="str">
        <f t="shared" si="58"/>
        <v/>
      </c>
      <c r="J430" s="59" t="str">
        <f>IF(A430&lt;&gt;"",SUM($I$13:I430),"")</f>
        <v/>
      </c>
      <c r="K430" s="59" t="str">
        <f t="shared" si="59"/>
        <v/>
      </c>
      <c r="L430" s="65" t="str">
        <f t="shared" si="60"/>
        <v/>
      </c>
      <c r="M430" s="65" t="str">
        <f t="shared" si="61"/>
        <v/>
      </c>
      <c r="N430" s="65" t="str">
        <f>IF(A430&lt;&gt;"",SUM($M$13:M430),"")</f>
        <v/>
      </c>
      <c r="O430" s="65" t="str">
        <f t="shared" si="54"/>
        <v/>
      </c>
      <c r="P430" s="97" t="str">
        <f t="shared" si="55"/>
        <v/>
      </c>
      <c r="Q430" s="100">
        <f t="shared" si="62"/>
        <v>0</v>
      </c>
      <c r="R430" s="101">
        <f t="shared" si="56"/>
        <v>0</v>
      </c>
      <c r="Z430" s="75"/>
      <c r="AA430" s="76"/>
      <c r="AC430" s="1"/>
      <c r="AG430" s="72"/>
      <c r="AH430" s="72"/>
      <c r="AI430" s="72"/>
      <c r="AJ430" s="72"/>
      <c r="AK430" s="72"/>
    </row>
    <row r="431" spans="1:37" ht="14.4">
      <c r="A431" s="55"/>
      <c r="B431" s="54" t="s">
        <v>25</v>
      </c>
      <c r="C431" s="56"/>
      <c r="D431" s="145"/>
      <c r="E431" s="54"/>
      <c r="F431" s="54"/>
      <c r="G431" s="132"/>
      <c r="H431" s="59" t="str">
        <f t="shared" si="57"/>
        <v/>
      </c>
      <c r="I431" s="64" t="str">
        <f t="shared" si="58"/>
        <v/>
      </c>
      <c r="J431" s="59" t="str">
        <f>IF(A431&lt;&gt;"",SUM($I$13:I431),"")</f>
        <v/>
      </c>
      <c r="K431" s="59" t="str">
        <f t="shared" si="59"/>
        <v/>
      </c>
      <c r="L431" s="65" t="str">
        <f t="shared" si="60"/>
        <v/>
      </c>
      <c r="M431" s="65" t="str">
        <f t="shared" si="61"/>
        <v/>
      </c>
      <c r="N431" s="65" t="str">
        <f>IF(A431&lt;&gt;"",SUM($M$13:M431),"")</f>
        <v/>
      </c>
      <c r="O431" s="65" t="str">
        <f t="shared" si="54"/>
        <v/>
      </c>
      <c r="P431" s="97" t="str">
        <f t="shared" si="55"/>
        <v/>
      </c>
      <c r="Q431" s="100">
        <f t="shared" si="62"/>
        <v>0</v>
      </c>
      <c r="R431" s="101">
        <f t="shared" si="56"/>
        <v>0</v>
      </c>
      <c r="Z431" s="75"/>
      <c r="AA431" s="76"/>
      <c r="AC431" s="1"/>
      <c r="AG431" s="72"/>
      <c r="AH431" s="72"/>
      <c r="AI431" s="72"/>
      <c r="AJ431" s="72"/>
      <c r="AK431" s="72"/>
    </row>
    <row r="432" spans="1:37" ht="14.4">
      <c r="A432" s="55"/>
      <c r="B432" s="54" t="s">
        <v>25</v>
      </c>
      <c r="C432" s="56"/>
      <c r="D432" s="145"/>
      <c r="E432" s="54"/>
      <c r="F432" s="54"/>
      <c r="G432" s="132"/>
      <c r="H432" s="59" t="str">
        <f t="shared" si="57"/>
        <v/>
      </c>
      <c r="I432" s="64" t="str">
        <f t="shared" si="58"/>
        <v/>
      </c>
      <c r="J432" s="59" t="str">
        <f>IF(A432&lt;&gt;"",SUM($I$13:I432),"")</f>
        <v/>
      </c>
      <c r="K432" s="59" t="str">
        <f t="shared" si="59"/>
        <v/>
      </c>
      <c r="L432" s="65" t="str">
        <f t="shared" si="60"/>
        <v/>
      </c>
      <c r="M432" s="65" t="str">
        <f t="shared" si="61"/>
        <v/>
      </c>
      <c r="N432" s="65" t="str">
        <f>IF(A432&lt;&gt;"",SUM($M$13:M432),"")</f>
        <v/>
      </c>
      <c r="O432" s="65" t="str">
        <f t="shared" si="54"/>
        <v/>
      </c>
      <c r="P432" s="97" t="str">
        <f t="shared" si="55"/>
        <v/>
      </c>
      <c r="Q432" s="100">
        <f t="shared" si="62"/>
        <v>0</v>
      </c>
      <c r="R432" s="101">
        <f t="shared" si="56"/>
        <v>0</v>
      </c>
      <c r="Z432" s="75"/>
      <c r="AA432" s="76"/>
      <c r="AC432" s="1"/>
      <c r="AG432" s="72"/>
      <c r="AH432" s="72"/>
      <c r="AI432" s="72"/>
      <c r="AJ432" s="72"/>
      <c r="AK432" s="72"/>
    </row>
    <row r="433" spans="1:37" ht="14.4">
      <c r="A433" s="55"/>
      <c r="B433" s="54" t="s">
        <v>25</v>
      </c>
      <c r="C433" s="56"/>
      <c r="D433" s="145"/>
      <c r="E433" s="54"/>
      <c r="F433" s="54"/>
      <c r="G433" s="132"/>
      <c r="H433" s="59" t="str">
        <f t="shared" si="57"/>
        <v/>
      </c>
      <c r="I433" s="64" t="str">
        <f t="shared" si="58"/>
        <v/>
      </c>
      <c r="J433" s="59" t="str">
        <f>IF(A433&lt;&gt;"",SUM($I$13:I433),"")</f>
        <v/>
      </c>
      <c r="K433" s="59" t="str">
        <f t="shared" si="59"/>
        <v/>
      </c>
      <c r="L433" s="65" t="str">
        <f t="shared" si="60"/>
        <v/>
      </c>
      <c r="M433" s="65" t="str">
        <f t="shared" si="61"/>
        <v/>
      </c>
      <c r="N433" s="65" t="str">
        <f>IF(A433&lt;&gt;"",SUM($M$13:M433),"")</f>
        <v/>
      </c>
      <c r="O433" s="65" t="str">
        <f t="shared" si="54"/>
        <v/>
      </c>
      <c r="P433" s="97" t="str">
        <f t="shared" si="55"/>
        <v/>
      </c>
      <c r="Q433" s="100">
        <f t="shared" si="62"/>
        <v>0</v>
      </c>
      <c r="R433" s="101">
        <f t="shared" si="56"/>
        <v>0</v>
      </c>
      <c r="Z433" s="75"/>
      <c r="AA433" s="76"/>
      <c r="AC433" s="1"/>
      <c r="AG433" s="72"/>
      <c r="AH433" s="72"/>
      <c r="AI433" s="72"/>
      <c r="AJ433" s="72"/>
      <c r="AK433" s="72"/>
    </row>
    <row r="434" spans="1:37" ht="14.4">
      <c r="A434" s="55"/>
      <c r="B434" s="54" t="s">
        <v>25</v>
      </c>
      <c r="C434" s="56"/>
      <c r="D434" s="145"/>
      <c r="E434" s="54"/>
      <c r="F434" s="54"/>
      <c r="G434" s="132"/>
      <c r="H434" s="59" t="str">
        <f t="shared" si="57"/>
        <v/>
      </c>
      <c r="I434" s="64" t="str">
        <f t="shared" si="58"/>
        <v/>
      </c>
      <c r="J434" s="59" t="str">
        <f>IF(A434&lt;&gt;"",SUM($I$13:I434),"")</f>
        <v/>
      </c>
      <c r="K434" s="59" t="str">
        <f t="shared" si="59"/>
        <v/>
      </c>
      <c r="L434" s="65" t="str">
        <f t="shared" si="60"/>
        <v/>
      </c>
      <c r="M434" s="65" t="str">
        <f t="shared" si="61"/>
        <v/>
      </c>
      <c r="N434" s="65" t="str">
        <f>IF(A434&lt;&gt;"",SUM($M$13:M434),"")</f>
        <v/>
      </c>
      <c r="O434" s="65" t="str">
        <f t="shared" si="54"/>
        <v/>
      </c>
      <c r="P434" s="97" t="str">
        <f t="shared" si="55"/>
        <v/>
      </c>
      <c r="Q434" s="100">
        <f t="shared" si="62"/>
        <v>0</v>
      </c>
      <c r="R434" s="101">
        <f t="shared" si="56"/>
        <v>0</v>
      </c>
      <c r="Z434" s="75"/>
      <c r="AA434" s="76"/>
      <c r="AC434" s="1"/>
      <c r="AG434" s="72"/>
      <c r="AH434" s="72"/>
      <c r="AI434" s="72"/>
      <c r="AJ434" s="72"/>
      <c r="AK434" s="72"/>
    </row>
    <row r="435" spans="1:37" ht="14.4">
      <c r="A435" s="55"/>
      <c r="B435" s="54" t="s">
        <v>25</v>
      </c>
      <c r="C435" s="56"/>
      <c r="D435" s="145"/>
      <c r="E435" s="54"/>
      <c r="F435" s="54"/>
      <c r="G435" s="132"/>
      <c r="H435" s="59" t="str">
        <f t="shared" si="57"/>
        <v/>
      </c>
      <c r="I435" s="64" t="str">
        <f t="shared" si="58"/>
        <v/>
      </c>
      <c r="J435" s="59" t="str">
        <f>IF(A435&lt;&gt;"",SUM($I$13:I435),"")</f>
        <v/>
      </c>
      <c r="K435" s="59" t="str">
        <f t="shared" si="59"/>
        <v/>
      </c>
      <c r="L435" s="65" t="str">
        <f t="shared" si="60"/>
        <v/>
      </c>
      <c r="M435" s="65" t="str">
        <f t="shared" si="61"/>
        <v/>
      </c>
      <c r="N435" s="65" t="str">
        <f>IF(A435&lt;&gt;"",SUM($M$13:M435),"")</f>
        <v/>
      </c>
      <c r="O435" s="65" t="str">
        <f t="shared" si="54"/>
        <v/>
      </c>
      <c r="P435" s="97" t="str">
        <f t="shared" si="55"/>
        <v/>
      </c>
      <c r="Q435" s="100">
        <f t="shared" si="62"/>
        <v>0</v>
      </c>
      <c r="R435" s="101">
        <f t="shared" si="56"/>
        <v>0</v>
      </c>
      <c r="Z435" s="75"/>
      <c r="AA435" s="76"/>
      <c r="AC435" s="1"/>
      <c r="AG435" s="72"/>
      <c r="AH435" s="72"/>
      <c r="AI435" s="72"/>
      <c r="AJ435" s="72"/>
      <c r="AK435" s="72"/>
    </row>
    <row r="436" spans="1:37" ht="14.4">
      <c r="A436" s="55"/>
      <c r="B436" s="54" t="s">
        <v>25</v>
      </c>
      <c r="C436" s="56"/>
      <c r="D436" s="145"/>
      <c r="E436" s="54"/>
      <c r="F436" s="54"/>
      <c r="G436" s="132"/>
      <c r="H436" s="59" t="str">
        <f t="shared" si="57"/>
        <v/>
      </c>
      <c r="I436" s="64" t="str">
        <f t="shared" si="58"/>
        <v/>
      </c>
      <c r="J436" s="59" t="str">
        <f>IF(A436&lt;&gt;"",SUM($I$13:I436),"")</f>
        <v/>
      </c>
      <c r="K436" s="59" t="str">
        <f t="shared" si="59"/>
        <v/>
      </c>
      <c r="L436" s="65" t="str">
        <f t="shared" si="60"/>
        <v/>
      </c>
      <c r="M436" s="65" t="str">
        <f t="shared" si="61"/>
        <v/>
      </c>
      <c r="N436" s="65" t="str">
        <f>IF(A436&lt;&gt;"",SUM($M$13:M436),"")</f>
        <v/>
      </c>
      <c r="O436" s="65" t="str">
        <f t="shared" si="54"/>
        <v/>
      </c>
      <c r="P436" s="97" t="str">
        <f t="shared" si="55"/>
        <v/>
      </c>
      <c r="Q436" s="100">
        <f t="shared" si="62"/>
        <v>0</v>
      </c>
      <c r="R436" s="101">
        <f t="shared" si="56"/>
        <v>0</v>
      </c>
      <c r="Z436" s="75"/>
      <c r="AA436" s="76"/>
      <c r="AC436" s="1"/>
      <c r="AG436" s="72"/>
      <c r="AH436" s="72"/>
      <c r="AI436" s="72"/>
      <c r="AJ436" s="72"/>
      <c r="AK436" s="72"/>
    </row>
    <row r="437" spans="1:37" ht="14.4">
      <c r="A437" s="55"/>
      <c r="B437" s="54" t="s">
        <v>25</v>
      </c>
      <c r="C437" s="56"/>
      <c r="D437" s="145"/>
      <c r="E437" s="54"/>
      <c r="F437" s="54"/>
      <c r="G437" s="132"/>
      <c r="H437" s="59" t="str">
        <f t="shared" si="57"/>
        <v/>
      </c>
      <c r="I437" s="64" t="str">
        <f t="shared" si="58"/>
        <v/>
      </c>
      <c r="J437" s="59" t="str">
        <f>IF(A437&lt;&gt;"",SUM($I$13:I437),"")</f>
        <v/>
      </c>
      <c r="K437" s="59" t="str">
        <f t="shared" si="59"/>
        <v/>
      </c>
      <c r="L437" s="65" t="str">
        <f t="shared" si="60"/>
        <v/>
      </c>
      <c r="M437" s="65" t="str">
        <f t="shared" si="61"/>
        <v/>
      </c>
      <c r="N437" s="65" t="str">
        <f>IF(A437&lt;&gt;"",SUM($M$13:M437),"")</f>
        <v/>
      </c>
      <c r="O437" s="65" t="str">
        <f t="shared" si="54"/>
        <v/>
      </c>
      <c r="P437" s="97" t="str">
        <f t="shared" si="55"/>
        <v/>
      </c>
      <c r="Q437" s="100">
        <f t="shared" si="62"/>
        <v>0</v>
      </c>
      <c r="R437" s="101">
        <f t="shared" si="56"/>
        <v>0</v>
      </c>
      <c r="Z437" s="75"/>
      <c r="AA437" s="76"/>
      <c r="AC437" s="1"/>
      <c r="AG437" s="72"/>
      <c r="AH437" s="72"/>
      <c r="AI437" s="72"/>
      <c r="AJ437" s="72"/>
      <c r="AK437" s="72"/>
    </row>
    <row r="438" spans="1:37" ht="14.4">
      <c r="A438" s="55"/>
      <c r="B438" s="54" t="s">
        <v>25</v>
      </c>
      <c r="C438" s="56"/>
      <c r="D438" s="145"/>
      <c r="E438" s="54"/>
      <c r="F438" s="54"/>
      <c r="G438" s="132"/>
      <c r="H438" s="59" t="str">
        <f t="shared" si="57"/>
        <v/>
      </c>
      <c r="I438" s="64" t="str">
        <f t="shared" si="58"/>
        <v/>
      </c>
      <c r="J438" s="59" t="str">
        <f>IF(A438&lt;&gt;"",SUM($I$13:I438),"")</f>
        <v/>
      </c>
      <c r="K438" s="59" t="str">
        <f t="shared" si="59"/>
        <v/>
      </c>
      <c r="L438" s="65" t="str">
        <f t="shared" si="60"/>
        <v/>
      </c>
      <c r="M438" s="65" t="str">
        <f t="shared" si="61"/>
        <v/>
      </c>
      <c r="N438" s="65" t="str">
        <f>IF(A438&lt;&gt;"",SUM($M$13:M438),"")</f>
        <v/>
      </c>
      <c r="O438" s="65" t="str">
        <f t="shared" si="54"/>
        <v/>
      </c>
      <c r="P438" s="97" t="str">
        <f t="shared" si="55"/>
        <v/>
      </c>
      <c r="Q438" s="100">
        <f t="shared" si="62"/>
        <v>0</v>
      </c>
      <c r="R438" s="101">
        <f t="shared" si="56"/>
        <v>0</v>
      </c>
      <c r="Z438" s="75"/>
      <c r="AA438" s="76"/>
      <c r="AC438" s="1"/>
      <c r="AG438" s="72"/>
      <c r="AH438" s="72"/>
      <c r="AI438" s="72"/>
      <c r="AJ438" s="72"/>
      <c r="AK438" s="72"/>
    </row>
    <row r="439" spans="1:37" ht="14.4">
      <c r="A439" s="55"/>
      <c r="B439" s="54" t="s">
        <v>25</v>
      </c>
      <c r="C439" s="56"/>
      <c r="D439" s="145"/>
      <c r="E439" s="54"/>
      <c r="F439" s="54"/>
      <c r="G439" s="132"/>
      <c r="H439" s="59" t="str">
        <f t="shared" si="57"/>
        <v/>
      </c>
      <c r="I439" s="64" t="str">
        <f t="shared" si="58"/>
        <v/>
      </c>
      <c r="J439" s="59" t="str">
        <f>IF(A439&lt;&gt;"",SUM($I$13:I439),"")</f>
        <v/>
      </c>
      <c r="K439" s="59" t="str">
        <f t="shared" si="59"/>
        <v/>
      </c>
      <c r="L439" s="65" t="str">
        <f t="shared" si="60"/>
        <v/>
      </c>
      <c r="M439" s="65" t="str">
        <f t="shared" si="61"/>
        <v/>
      </c>
      <c r="N439" s="65" t="str">
        <f>IF(A439&lt;&gt;"",SUM($M$13:M439),"")</f>
        <v/>
      </c>
      <c r="O439" s="65" t="str">
        <f t="shared" si="54"/>
        <v/>
      </c>
      <c r="P439" s="97" t="str">
        <f t="shared" si="55"/>
        <v/>
      </c>
      <c r="Q439" s="100">
        <f t="shared" si="62"/>
        <v>0</v>
      </c>
      <c r="R439" s="101">
        <f t="shared" si="56"/>
        <v>0</v>
      </c>
      <c r="Z439" s="75"/>
      <c r="AA439" s="76"/>
      <c r="AC439" s="1"/>
      <c r="AG439" s="72"/>
      <c r="AH439" s="72"/>
      <c r="AI439" s="72"/>
      <c r="AJ439" s="72"/>
      <c r="AK439" s="72"/>
    </row>
    <row r="440" spans="1:37" ht="14.4">
      <c r="A440" s="55"/>
      <c r="B440" s="54" t="s">
        <v>25</v>
      </c>
      <c r="C440" s="56"/>
      <c r="D440" s="145"/>
      <c r="E440" s="54"/>
      <c r="F440" s="54"/>
      <c r="G440" s="132"/>
      <c r="H440" s="59" t="str">
        <f t="shared" si="57"/>
        <v/>
      </c>
      <c r="I440" s="64" t="str">
        <f t="shared" si="58"/>
        <v/>
      </c>
      <c r="J440" s="59" t="str">
        <f>IF(A440&lt;&gt;"",SUM($I$13:I440),"")</f>
        <v/>
      </c>
      <c r="K440" s="59" t="str">
        <f t="shared" si="59"/>
        <v/>
      </c>
      <c r="L440" s="65" t="str">
        <f t="shared" si="60"/>
        <v/>
      </c>
      <c r="M440" s="65" t="str">
        <f t="shared" si="61"/>
        <v/>
      </c>
      <c r="N440" s="65" t="str">
        <f>IF(A440&lt;&gt;"",SUM($M$13:M440),"")</f>
        <v/>
      </c>
      <c r="O440" s="65" t="str">
        <f t="shared" si="54"/>
        <v/>
      </c>
      <c r="P440" s="97" t="str">
        <f t="shared" si="55"/>
        <v/>
      </c>
      <c r="Q440" s="100">
        <f t="shared" si="62"/>
        <v>0</v>
      </c>
      <c r="R440" s="101">
        <f t="shared" si="56"/>
        <v>0</v>
      </c>
      <c r="Z440" s="75"/>
      <c r="AA440" s="76"/>
      <c r="AC440" s="1"/>
      <c r="AG440" s="72"/>
      <c r="AH440" s="72"/>
      <c r="AI440" s="72"/>
      <c r="AJ440" s="72"/>
      <c r="AK440" s="72"/>
    </row>
    <row r="441" spans="1:37" ht="14.4">
      <c r="A441" s="55"/>
      <c r="B441" s="54" t="s">
        <v>25</v>
      </c>
      <c r="C441" s="56"/>
      <c r="D441" s="145"/>
      <c r="E441" s="54"/>
      <c r="F441" s="54"/>
      <c r="G441" s="132"/>
      <c r="H441" s="59" t="str">
        <f t="shared" si="57"/>
        <v/>
      </c>
      <c r="I441" s="64" t="str">
        <f t="shared" si="58"/>
        <v/>
      </c>
      <c r="J441" s="59" t="str">
        <f>IF(A441&lt;&gt;"",SUM($I$13:I441),"")</f>
        <v/>
      </c>
      <c r="K441" s="59" t="str">
        <f t="shared" si="59"/>
        <v/>
      </c>
      <c r="L441" s="65" t="str">
        <f t="shared" si="60"/>
        <v/>
      </c>
      <c r="M441" s="65" t="str">
        <f t="shared" si="61"/>
        <v/>
      </c>
      <c r="N441" s="65" t="str">
        <f>IF(A441&lt;&gt;"",SUM($M$13:M441),"")</f>
        <v/>
      </c>
      <c r="O441" s="65" t="str">
        <f t="shared" si="54"/>
        <v/>
      </c>
      <c r="P441" s="97" t="str">
        <f t="shared" si="55"/>
        <v/>
      </c>
      <c r="Q441" s="100">
        <f t="shared" si="62"/>
        <v>0</v>
      </c>
      <c r="R441" s="101">
        <f t="shared" si="56"/>
        <v>0</v>
      </c>
      <c r="Z441" s="75"/>
      <c r="AA441" s="76"/>
      <c r="AC441" s="1"/>
      <c r="AG441" s="72"/>
      <c r="AH441" s="72"/>
      <c r="AI441" s="72"/>
      <c r="AJ441" s="72"/>
      <c r="AK441" s="72"/>
    </row>
    <row r="442" spans="1:37" ht="14.4">
      <c r="A442" s="55"/>
      <c r="B442" s="54" t="s">
        <v>25</v>
      </c>
      <c r="C442" s="56"/>
      <c r="D442" s="145"/>
      <c r="E442" s="54"/>
      <c r="F442" s="54"/>
      <c r="G442" s="132"/>
      <c r="H442" s="59" t="str">
        <f t="shared" si="57"/>
        <v/>
      </c>
      <c r="I442" s="64" t="str">
        <f t="shared" si="58"/>
        <v/>
      </c>
      <c r="J442" s="59" t="str">
        <f>IF(A442&lt;&gt;"",SUM($I$13:I442),"")</f>
        <v/>
      </c>
      <c r="K442" s="59" t="str">
        <f t="shared" si="59"/>
        <v/>
      </c>
      <c r="L442" s="65" t="str">
        <f t="shared" si="60"/>
        <v/>
      </c>
      <c r="M442" s="65" t="str">
        <f t="shared" si="61"/>
        <v/>
      </c>
      <c r="N442" s="65" t="str">
        <f>IF(A442&lt;&gt;"",SUM($M$13:M442),"")</f>
        <v/>
      </c>
      <c r="O442" s="65" t="str">
        <f t="shared" si="54"/>
        <v/>
      </c>
      <c r="P442" s="97" t="str">
        <f t="shared" si="55"/>
        <v/>
      </c>
      <c r="Q442" s="100">
        <f t="shared" si="62"/>
        <v>0</v>
      </c>
      <c r="R442" s="101">
        <f t="shared" si="56"/>
        <v>0</v>
      </c>
      <c r="Z442" s="75"/>
      <c r="AA442" s="76"/>
      <c r="AC442" s="1"/>
      <c r="AG442" s="72"/>
      <c r="AH442" s="72"/>
      <c r="AI442" s="72"/>
      <c r="AJ442" s="72"/>
      <c r="AK442" s="72"/>
    </row>
    <row r="443" spans="1:37" ht="14.4">
      <c r="A443" s="55"/>
      <c r="B443" s="54" t="s">
        <v>25</v>
      </c>
      <c r="C443" s="56"/>
      <c r="D443" s="145"/>
      <c r="E443" s="54"/>
      <c r="F443" s="54"/>
      <c r="G443" s="132"/>
      <c r="H443" s="59" t="str">
        <f t="shared" si="57"/>
        <v/>
      </c>
      <c r="I443" s="64" t="str">
        <f t="shared" si="58"/>
        <v/>
      </c>
      <c r="J443" s="59" t="str">
        <f>IF(A443&lt;&gt;"",SUM($I$13:I443),"")</f>
        <v/>
      </c>
      <c r="K443" s="59" t="str">
        <f t="shared" si="59"/>
        <v/>
      </c>
      <c r="L443" s="65" t="str">
        <f t="shared" si="60"/>
        <v/>
      </c>
      <c r="M443" s="65" t="str">
        <f t="shared" si="61"/>
        <v/>
      </c>
      <c r="N443" s="65" t="str">
        <f>IF(A443&lt;&gt;"",SUM($M$13:M443),"")</f>
        <v/>
      </c>
      <c r="O443" s="65" t="str">
        <f t="shared" si="54"/>
        <v/>
      </c>
      <c r="P443" s="97" t="str">
        <f t="shared" si="55"/>
        <v/>
      </c>
      <c r="Q443" s="100">
        <f t="shared" si="62"/>
        <v>0</v>
      </c>
      <c r="R443" s="101">
        <f t="shared" si="56"/>
        <v>0</v>
      </c>
      <c r="Z443" s="75"/>
      <c r="AA443" s="76"/>
      <c r="AC443" s="1"/>
      <c r="AG443" s="72"/>
      <c r="AH443" s="72"/>
      <c r="AI443" s="72"/>
      <c r="AJ443" s="72"/>
      <c r="AK443" s="72"/>
    </row>
    <row r="444" spans="1:37" ht="14.4">
      <c r="A444" s="55"/>
      <c r="B444" s="54" t="s">
        <v>25</v>
      </c>
      <c r="C444" s="56"/>
      <c r="D444" s="145"/>
      <c r="E444" s="54"/>
      <c r="F444" s="54"/>
      <c r="G444" s="132"/>
      <c r="H444" s="59" t="str">
        <f t="shared" si="57"/>
        <v/>
      </c>
      <c r="I444" s="64" t="str">
        <f t="shared" si="58"/>
        <v/>
      </c>
      <c r="J444" s="59" t="str">
        <f>IF(A444&lt;&gt;"",SUM($I$13:I444),"")</f>
        <v/>
      </c>
      <c r="K444" s="59" t="str">
        <f t="shared" si="59"/>
        <v/>
      </c>
      <c r="L444" s="65" t="str">
        <f t="shared" si="60"/>
        <v/>
      </c>
      <c r="M444" s="65" t="str">
        <f t="shared" si="61"/>
        <v/>
      </c>
      <c r="N444" s="65" t="str">
        <f>IF(A444&lt;&gt;"",SUM($M$13:M444),"")</f>
        <v/>
      </c>
      <c r="O444" s="65" t="str">
        <f t="shared" si="54"/>
        <v/>
      </c>
      <c r="P444" s="97" t="str">
        <f t="shared" si="55"/>
        <v/>
      </c>
      <c r="Q444" s="100">
        <f t="shared" si="62"/>
        <v>0</v>
      </c>
      <c r="R444" s="101">
        <f t="shared" si="56"/>
        <v>0</v>
      </c>
      <c r="Z444" s="75"/>
      <c r="AA444" s="76"/>
      <c r="AC444" s="1"/>
      <c r="AG444" s="72"/>
      <c r="AH444" s="72"/>
      <c r="AI444" s="72"/>
      <c r="AJ444" s="72"/>
      <c r="AK444" s="72"/>
    </row>
    <row r="445" spans="1:37" ht="14.4">
      <c r="A445" s="55"/>
      <c r="B445" s="54" t="s">
        <v>25</v>
      </c>
      <c r="C445" s="56"/>
      <c r="D445" s="145"/>
      <c r="E445" s="54"/>
      <c r="F445" s="54"/>
      <c r="G445" s="132"/>
      <c r="H445" s="59" t="str">
        <f t="shared" si="57"/>
        <v/>
      </c>
      <c r="I445" s="64" t="str">
        <f t="shared" si="58"/>
        <v/>
      </c>
      <c r="J445" s="59" t="str">
        <f>IF(A445&lt;&gt;"",SUM($I$13:I445),"")</f>
        <v/>
      </c>
      <c r="K445" s="59" t="str">
        <f t="shared" si="59"/>
        <v/>
      </c>
      <c r="L445" s="65" t="str">
        <f t="shared" si="60"/>
        <v/>
      </c>
      <c r="M445" s="65" t="str">
        <f t="shared" si="61"/>
        <v/>
      </c>
      <c r="N445" s="65" t="str">
        <f>IF(A445&lt;&gt;"",SUM($M$13:M445),"")</f>
        <v/>
      </c>
      <c r="O445" s="65" t="str">
        <f t="shared" si="54"/>
        <v/>
      </c>
      <c r="P445" s="97" t="str">
        <f t="shared" si="55"/>
        <v/>
      </c>
      <c r="Q445" s="100">
        <f t="shared" si="62"/>
        <v>0</v>
      </c>
      <c r="R445" s="101">
        <f t="shared" si="56"/>
        <v>0</v>
      </c>
      <c r="Z445" s="75"/>
      <c r="AA445" s="76"/>
      <c r="AC445" s="1"/>
      <c r="AG445" s="72"/>
      <c r="AH445" s="72"/>
      <c r="AI445" s="72"/>
      <c r="AJ445" s="72"/>
      <c r="AK445" s="72"/>
    </row>
    <row r="446" spans="1:37" ht="14.4">
      <c r="A446" s="55"/>
      <c r="B446" s="54" t="s">
        <v>25</v>
      </c>
      <c r="C446" s="56"/>
      <c r="D446" s="145"/>
      <c r="E446" s="54"/>
      <c r="F446" s="54"/>
      <c r="G446" s="132"/>
      <c r="H446" s="59" t="str">
        <f t="shared" si="57"/>
        <v/>
      </c>
      <c r="I446" s="64" t="str">
        <f t="shared" si="58"/>
        <v/>
      </c>
      <c r="J446" s="59" t="str">
        <f>IF(A446&lt;&gt;"",SUM($I$13:I446),"")</f>
        <v/>
      </c>
      <c r="K446" s="59" t="str">
        <f t="shared" si="59"/>
        <v/>
      </c>
      <c r="L446" s="65" t="str">
        <f t="shared" si="60"/>
        <v/>
      </c>
      <c r="M446" s="65" t="str">
        <f t="shared" si="61"/>
        <v/>
      </c>
      <c r="N446" s="65" t="str">
        <f>IF(A446&lt;&gt;"",SUM($M$13:M446),"")</f>
        <v/>
      </c>
      <c r="O446" s="65" t="str">
        <f t="shared" si="54"/>
        <v/>
      </c>
      <c r="P446" s="97" t="str">
        <f t="shared" si="55"/>
        <v/>
      </c>
      <c r="Q446" s="100">
        <f t="shared" si="62"/>
        <v>0</v>
      </c>
      <c r="R446" s="101">
        <f t="shared" si="56"/>
        <v>0</v>
      </c>
      <c r="Z446" s="75"/>
      <c r="AA446" s="76"/>
      <c r="AC446" s="1"/>
      <c r="AG446" s="72"/>
      <c r="AH446" s="72"/>
      <c r="AI446" s="72"/>
      <c r="AJ446" s="72"/>
      <c r="AK446" s="72"/>
    </row>
    <row r="447" spans="1:37" ht="14.4">
      <c r="A447" s="55"/>
      <c r="B447" s="54" t="s">
        <v>25</v>
      </c>
      <c r="C447" s="56"/>
      <c r="D447" s="145"/>
      <c r="E447" s="54"/>
      <c r="F447" s="54"/>
      <c r="G447" s="132"/>
      <c r="H447" s="59" t="str">
        <f t="shared" si="57"/>
        <v/>
      </c>
      <c r="I447" s="64" t="str">
        <f t="shared" si="58"/>
        <v/>
      </c>
      <c r="J447" s="59" t="str">
        <f>IF(A447&lt;&gt;"",SUM($I$13:I447),"")</f>
        <v/>
      </c>
      <c r="K447" s="59" t="str">
        <f t="shared" si="59"/>
        <v/>
      </c>
      <c r="L447" s="65" t="str">
        <f t="shared" si="60"/>
        <v/>
      </c>
      <c r="M447" s="65" t="str">
        <f t="shared" si="61"/>
        <v/>
      </c>
      <c r="N447" s="65" t="str">
        <f>IF(A447&lt;&gt;"",SUM($M$13:M447),"")</f>
        <v/>
      </c>
      <c r="O447" s="65" t="str">
        <f t="shared" si="54"/>
        <v/>
      </c>
      <c r="P447" s="97" t="str">
        <f t="shared" si="55"/>
        <v/>
      </c>
      <c r="Q447" s="100">
        <f t="shared" si="62"/>
        <v>0</v>
      </c>
      <c r="R447" s="101">
        <f t="shared" si="56"/>
        <v>0</v>
      </c>
      <c r="Z447" s="75"/>
      <c r="AA447" s="76"/>
      <c r="AC447" s="1"/>
      <c r="AG447" s="72"/>
      <c r="AH447" s="72"/>
      <c r="AI447" s="72"/>
      <c r="AJ447" s="72"/>
      <c r="AK447" s="72"/>
    </row>
    <row r="448" spans="1:37" ht="14.4">
      <c r="A448" s="55"/>
      <c r="B448" s="54" t="s">
        <v>25</v>
      </c>
      <c r="C448" s="56"/>
      <c r="D448" s="145"/>
      <c r="E448" s="54"/>
      <c r="F448" s="54"/>
      <c r="G448" s="132"/>
      <c r="H448" s="59" t="str">
        <f t="shared" si="57"/>
        <v/>
      </c>
      <c r="I448" s="64" t="str">
        <f t="shared" si="58"/>
        <v/>
      </c>
      <c r="J448" s="59" t="str">
        <f>IF(A448&lt;&gt;"",SUM($I$13:I448),"")</f>
        <v/>
      </c>
      <c r="K448" s="59" t="str">
        <f t="shared" si="59"/>
        <v/>
      </c>
      <c r="L448" s="65" t="str">
        <f t="shared" si="60"/>
        <v/>
      </c>
      <c r="M448" s="65" t="str">
        <f t="shared" si="61"/>
        <v/>
      </c>
      <c r="N448" s="65" t="str">
        <f>IF(A448&lt;&gt;"",SUM($M$13:M448),"")</f>
        <v/>
      </c>
      <c r="O448" s="65" t="str">
        <f t="shared" si="54"/>
        <v/>
      </c>
      <c r="P448" s="97" t="str">
        <f t="shared" si="55"/>
        <v/>
      </c>
      <c r="Q448" s="100">
        <f t="shared" si="62"/>
        <v>0</v>
      </c>
      <c r="R448" s="101">
        <f t="shared" si="56"/>
        <v>0</v>
      </c>
      <c r="Z448" s="75"/>
      <c r="AA448" s="76"/>
      <c r="AC448" s="1"/>
      <c r="AG448" s="72"/>
      <c r="AH448" s="72"/>
      <c r="AI448" s="72"/>
      <c r="AJ448" s="72"/>
      <c r="AK448" s="72"/>
    </row>
    <row r="449" spans="1:37" ht="14.4">
      <c r="A449" s="55"/>
      <c r="B449" s="54" t="s">
        <v>25</v>
      </c>
      <c r="C449" s="56"/>
      <c r="D449" s="145"/>
      <c r="E449" s="54"/>
      <c r="F449" s="54"/>
      <c r="G449" s="132"/>
      <c r="H449" s="59" t="str">
        <f t="shared" si="57"/>
        <v/>
      </c>
      <c r="I449" s="64" t="str">
        <f t="shared" si="58"/>
        <v/>
      </c>
      <c r="J449" s="59" t="str">
        <f>IF(A449&lt;&gt;"",SUM($I$13:I449),"")</f>
        <v/>
      </c>
      <c r="K449" s="59" t="str">
        <f t="shared" si="59"/>
        <v/>
      </c>
      <c r="L449" s="65" t="str">
        <f t="shared" si="60"/>
        <v/>
      </c>
      <c r="M449" s="65" t="str">
        <f t="shared" si="61"/>
        <v/>
      </c>
      <c r="N449" s="65" t="str">
        <f>IF(A449&lt;&gt;"",SUM($M$13:M449),"")</f>
        <v/>
      </c>
      <c r="O449" s="65" t="str">
        <f t="shared" si="54"/>
        <v/>
      </c>
      <c r="P449" s="97" t="str">
        <f t="shared" si="55"/>
        <v/>
      </c>
      <c r="Q449" s="100">
        <f t="shared" si="62"/>
        <v>0</v>
      </c>
      <c r="R449" s="101">
        <f t="shared" si="56"/>
        <v>0</v>
      </c>
      <c r="Z449" s="75"/>
      <c r="AA449" s="76"/>
      <c r="AC449" s="1"/>
      <c r="AG449" s="72"/>
      <c r="AH449" s="72"/>
      <c r="AI449" s="72"/>
      <c r="AJ449" s="72"/>
      <c r="AK449" s="72"/>
    </row>
    <row r="450" spans="1:37" ht="14.4">
      <c r="A450" s="55"/>
      <c r="B450" s="54" t="s">
        <v>25</v>
      </c>
      <c r="C450" s="56"/>
      <c r="D450" s="145"/>
      <c r="E450" s="54"/>
      <c r="F450" s="54"/>
      <c r="G450" s="132"/>
      <c r="H450" s="59" t="str">
        <f t="shared" si="57"/>
        <v/>
      </c>
      <c r="I450" s="64" t="str">
        <f t="shared" si="58"/>
        <v/>
      </c>
      <c r="J450" s="59" t="str">
        <f>IF(A450&lt;&gt;"",SUM($I$13:I450),"")</f>
        <v/>
      </c>
      <c r="K450" s="59" t="str">
        <f t="shared" si="59"/>
        <v/>
      </c>
      <c r="L450" s="65" t="str">
        <f t="shared" si="60"/>
        <v/>
      </c>
      <c r="M450" s="65" t="str">
        <f t="shared" si="61"/>
        <v/>
      </c>
      <c r="N450" s="65" t="str">
        <f>IF(A450&lt;&gt;"",SUM($M$13:M450),"")</f>
        <v/>
      </c>
      <c r="O450" s="65" t="str">
        <f t="shared" si="54"/>
        <v/>
      </c>
      <c r="P450" s="97" t="str">
        <f t="shared" si="55"/>
        <v/>
      </c>
      <c r="Q450" s="100">
        <f t="shared" si="62"/>
        <v>0</v>
      </c>
      <c r="R450" s="101">
        <f t="shared" si="56"/>
        <v>0</v>
      </c>
      <c r="Z450" s="75"/>
      <c r="AA450" s="76"/>
      <c r="AC450" s="1"/>
      <c r="AG450" s="72"/>
      <c r="AH450" s="72"/>
      <c r="AI450" s="72"/>
      <c r="AJ450" s="72"/>
      <c r="AK450" s="72"/>
    </row>
    <row r="451" spans="1:37" ht="14.4">
      <c r="A451" s="55"/>
      <c r="B451" s="54" t="s">
        <v>25</v>
      </c>
      <c r="C451" s="56"/>
      <c r="D451" s="145"/>
      <c r="E451" s="54"/>
      <c r="F451" s="54"/>
      <c r="G451" s="132"/>
      <c r="H451" s="59" t="str">
        <f t="shared" si="57"/>
        <v/>
      </c>
      <c r="I451" s="64" t="str">
        <f t="shared" si="58"/>
        <v/>
      </c>
      <c r="J451" s="59" t="str">
        <f>IF(A451&lt;&gt;"",SUM($I$13:I451),"")</f>
        <v/>
      </c>
      <c r="K451" s="59" t="str">
        <f t="shared" si="59"/>
        <v/>
      </c>
      <c r="L451" s="65" t="str">
        <f t="shared" si="60"/>
        <v/>
      </c>
      <c r="M451" s="65" t="str">
        <f t="shared" si="61"/>
        <v/>
      </c>
      <c r="N451" s="65" t="str">
        <f>IF(A451&lt;&gt;"",SUM($M$13:M451),"")</f>
        <v/>
      </c>
      <c r="O451" s="65" t="str">
        <f t="shared" si="54"/>
        <v/>
      </c>
      <c r="P451" s="97" t="str">
        <f t="shared" si="55"/>
        <v/>
      </c>
      <c r="Q451" s="100">
        <f t="shared" si="62"/>
        <v>0</v>
      </c>
      <c r="R451" s="101">
        <f t="shared" si="56"/>
        <v>0</v>
      </c>
      <c r="Z451" s="75"/>
      <c r="AA451" s="76"/>
      <c r="AC451" s="1"/>
      <c r="AG451" s="72"/>
      <c r="AH451" s="72"/>
      <c r="AI451" s="72"/>
      <c r="AJ451" s="72"/>
      <c r="AK451" s="72"/>
    </row>
    <row r="452" spans="1:37" ht="14.4">
      <c r="A452" s="55"/>
      <c r="B452" s="54" t="s">
        <v>25</v>
      </c>
      <c r="C452" s="56"/>
      <c r="D452" s="145"/>
      <c r="E452" s="54"/>
      <c r="F452" s="54"/>
      <c r="G452" s="132"/>
      <c r="H452" s="59" t="str">
        <f t="shared" si="57"/>
        <v/>
      </c>
      <c r="I452" s="64" t="str">
        <f t="shared" si="58"/>
        <v/>
      </c>
      <c r="J452" s="59" t="str">
        <f>IF(A452&lt;&gt;"",SUM($I$13:I452),"")</f>
        <v/>
      </c>
      <c r="K452" s="59" t="str">
        <f t="shared" si="59"/>
        <v/>
      </c>
      <c r="L452" s="65" t="str">
        <f t="shared" si="60"/>
        <v/>
      </c>
      <c r="M452" s="65" t="str">
        <f t="shared" si="61"/>
        <v/>
      </c>
      <c r="N452" s="65" t="str">
        <f>IF(A452&lt;&gt;"",SUM($M$13:M452),"")</f>
        <v/>
      </c>
      <c r="O452" s="65" t="str">
        <f t="shared" si="54"/>
        <v/>
      </c>
      <c r="P452" s="97" t="str">
        <f t="shared" si="55"/>
        <v/>
      </c>
      <c r="Q452" s="100">
        <f t="shared" si="62"/>
        <v>0</v>
      </c>
      <c r="R452" s="101">
        <f t="shared" si="56"/>
        <v>0</v>
      </c>
      <c r="Z452" s="75"/>
      <c r="AA452" s="76"/>
      <c r="AC452" s="1"/>
      <c r="AG452" s="72"/>
      <c r="AH452" s="72"/>
      <c r="AI452" s="72"/>
      <c r="AJ452" s="72"/>
      <c r="AK452" s="72"/>
    </row>
    <row r="453" spans="1:37" ht="14.4">
      <c r="A453" s="55"/>
      <c r="B453" s="54" t="s">
        <v>25</v>
      </c>
      <c r="C453" s="56"/>
      <c r="D453" s="145"/>
      <c r="E453" s="54"/>
      <c r="F453" s="54"/>
      <c r="G453" s="132"/>
      <c r="H453" s="59" t="str">
        <f t="shared" si="57"/>
        <v/>
      </c>
      <c r="I453" s="64" t="str">
        <f t="shared" si="58"/>
        <v/>
      </c>
      <c r="J453" s="59" t="str">
        <f>IF(A453&lt;&gt;"",SUM($I$13:I453),"")</f>
        <v/>
      </c>
      <c r="K453" s="59" t="str">
        <f t="shared" si="59"/>
        <v/>
      </c>
      <c r="L453" s="65" t="str">
        <f t="shared" si="60"/>
        <v/>
      </c>
      <c r="M453" s="65" t="str">
        <f t="shared" si="61"/>
        <v/>
      </c>
      <c r="N453" s="65" t="str">
        <f>IF(A453&lt;&gt;"",SUM($M$13:M453),"")</f>
        <v/>
      </c>
      <c r="O453" s="65" t="str">
        <f t="shared" si="54"/>
        <v/>
      </c>
      <c r="P453" s="97" t="str">
        <f t="shared" si="55"/>
        <v/>
      </c>
      <c r="Q453" s="100">
        <f t="shared" si="62"/>
        <v>0</v>
      </c>
      <c r="R453" s="101">
        <f t="shared" si="56"/>
        <v>0</v>
      </c>
      <c r="Z453" s="75"/>
      <c r="AA453" s="76"/>
      <c r="AC453" s="1"/>
      <c r="AG453" s="72"/>
      <c r="AH453" s="72"/>
      <c r="AI453" s="72"/>
      <c r="AJ453" s="72"/>
      <c r="AK453" s="72"/>
    </row>
    <row r="454" spans="1:37" ht="14.4">
      <c r="A454" s="55"/>
      <c r="B454" s="54" t="s">
        <v>25</v>
      </c>
      <c r="C454" s="56"/>
      <c r="D454" s="145"/>
      <c r="E454" s="54"/>
      <c r="F454" s="54"/>
      <c r="G454" s="132"/>
      <c r="H454" s="59" t="str">
        <f t="shared" si="57"/>
        <v/>
      </c>
      <c r="I454" s="64" t="str">
        <f t="shared" si="58"/>
        <v/>
      </c>
      <c r="J454" s="59" t="str">
        <f>IF(A454&lt;&gt;"",SUM($I$13:I454),"")</f>
        <v/>
      </c>
      <c r="K454" s="59" t="str">
        <f t="shared" si="59"/>
        <v/>
      </c>
      <c r="L454" s="65" t="str">
        <f t="shared" si="60"/>
        <v/>
      </c>
      <c r="M454" s="65" t="str">
        <f t="shared" si="61"/>
        <v/>
      </c>
      <c r="N454" s="65" t="str">
        <f>IF(A454&lt;&gt;"",SUM($M$13:M454),"")</f>
        <v/>
      </c>
      <c r="O454" s="65" t="str">
        <f t="shared" si="54"/>
        <v/>
      </c>
      <c r="P454" s="97" t="str">
        <f t="shared" si="55"/>
        <v/>
      </c>
      <c r="Q454" s="100">
        <f t="shared" si="62"/>
        <v>0</v>
      </c>
      <c r="R454" s="101">
        <f t="shared" si="56"/>
        <v>0</v>
      </c>
      <c r="Z454" s="75"/>
      <c r="AA454" s="76"/>
      <c r="AC454" s="1"/>
      <c r="AG454" s="72"/>
      <c r="AH454" s="72"/>
      <c r="AI454" s="72"/>
      <c r="AJ454" s="72"/>
      <c r="AK454" s="72"/>
    </row>
    <row r="455" spans="1:37" ht="14.4">
      <c r="A455" s="55"/>
      <c r="B455" s="54" t="s">
        <v>25</v>
      </c>
      <c r="C455" s="56"/>
      <c r="D455" s="145"/>
      <c r="E455" s="54"/>
      <c r="F455" s="54"/>
      <c r="G455" s="132"/>
      <c r="H455" s="59" t="str">
        <f t="shared" si="57"/>
        <v/>
      </c>
      <c r="I455" s="64" t="str">
        <f t="shared" si="58"/>
        <v/>
      </c>
      <c r="J455" s="59" t="str">
        <f>IF(A455&lt;&gt;"",SUM($I$13:I455),"")</f>
        <v/>
      </c>
      <c r="K455" s="59" t="str">
        <f t="shared" si="59"/>
        <v/>
      </c>
      <c r="L455" s="65" t="str">
        <f t="shared" si="60"/>
        <v/>
      </c>
      <c r="M455" s="65" t="str">
        <f t="shared" si="61"/>
        <v/>
      </c>
      <c r="N455" s="65" t="str">
        <f>IF(A455&lt;&gt;"",SUM($M$13:M455),"")</f>
        <v/>
      </c>
      <c r="O455" s="65" t="str">
        <f t="shared" si="54"/>
        <v/>
      </c>
      <c r="P455" s="97" t="str">
        <f t="shared" si="55"/>
        <v/>
      </c>
      <c r="Q455" s="100">
        <f t="shared" si="62"/>
        <v>0</v>
      </c>
      <c r="R455" s="101">
        <f t="shared" si="56"/>
        <v>0</v>
      </c>
      <c r="Z455" s="75"/>
      <c r="AA455" s="76"/>
      <c r="AC455" s="1"/>
      <c r="AG455" s="72"/>
      <c r="AH455" s="72"/>
      <c r="AI455" s="72"/>
      <c r="AJ455" s="72"/>
      <c r="AK455" s="72"/>
    </row>
    <row r="456" spans="1:37" ht="14.4">
      <c r="A456" s="55"/>
      <c r="B456" s="54" t="s">
        <v>25</v>
      </c>
      <c r="C456" s="56"/>
      <c r="D456" s="145"/>
      <c r="E456" s="54"/>
      <c r="F456" s="54"/>
      <c r="G456" s="132"/>
      <c r="H456" s="59" t="str">
        <f t="shared" si="57"/>
        <v/>
      </c>
      <c r="I456" s="64" t="str">
        <f t="shared" si="58"/>
        <v/>
      </c>
      <c r="J456" s="59" t="str">
        <f>IF(A456&lt;&gt;"",SUM($I$13:I456),"")</f>
        <v/>
      </c>
      <c r="K456" s="59" t="str">
        <f t="shared" si="59"/>
        <v/>
      </c>
      <c r="L456" s="65" t="str">
        <f t="shared" si="60"/>
        <v/>
      </c>
      <c r="M456" s="65" t="str">
        <f t="shared" si="61"/>
        <v/>
      </c>
      <c r="N456" s="65" t="str">
        <f>IF(A456&lt;&gt;"",SUM($M$13:M456),"")</f>
        <v/>
      </c>
      <c r="O456" s="65" t="str">
        <f t="shared" si="54"/>
        <v/>
      </c>
      <c r="P456" s="97" t="str">
        <f t="shared" si="55"/>
        <v/>
      </c>
      <c r="Q456" s="100">
        <f t="shared" si="62"/>
        <v>0</v>
      </c>
      <c r="R456" s="101">
        <f t="shared" si="56"/>
        <v>0</v>
      </c>
      <c r="Z456" s="75"/>
      <c r="AA456" s="76"/>
      <c r="AC456" s="1"/>
      <c r="AG456" s="72"/>
      <c r="AH456" s="72"/>
      <c r="AI456" s="72"/>
      <c r="AJ456" s="72"/>
      <c r="AK456" s="72"/>
    </row>
    <row r="457" spans="1:37" ht="14.4">
      <c r="A457" s="55"/>
      <c r="B457" s="54" t="s">
        <v>25</v>
      </c>
      <c r="C457" s="56"/>
      <c r="D457" s="145"/>
      <c r="E457" s="54"/>
      <c r="F457" s="54"/>
      <c r="G457" s="132"/>
      <c r="H457" s="59" t="str">
        <f t="shared" si="57"/>
        <v/>
      </c>
      <c r="I457" s="64" t="str">
        <f t="shared" si="58"/>
        <v/>
      </c>
      <c r="J457" s="59" t="str">
        <f>IF(A457&lt;&gt;"",SUM($I$13:I457),"")</f>
        <v/>
      </c>
      <c r="K457" s="59" t="str">
        <f t="shared" si="59"/>
        <v/>
      </c>
      <c r="L457" s="65" t="str">
        <f t="shared" si="60"/>
        <v/>
      </c>
      <c r="M457" s="65" t="str">
        <f t="shared" si="61"/>
        <v/>
      </c>
      <c r="N457" s="65" t="str">
        <f>IF(A457&lt;&gt;"",SUM($M$13:M457),"")</f>
        <v/>
      </c>
      <c r="O457" s="65" t="str">
        <f t="shared" si="54"/>
        <v/>
      </c>
      <c r="P457" s="97" t="str">
        <f t="shared" si="55"/>
        <v/>
      </c>
      <c r="Q457" s="100">
        <f t="shared" si="62"/>
        <v>0</v>
      </c>
      <c r="R457" s="101">
        <f t="shared" si="56"/>
        <v>0</v>
      </c>
      <c r="Z457" s="75"/>
      <c r="AA457" s="76"/>
      <c r="AC457" s="1"/>
      <c r="AG457" s="72"/>
      <c r="AH457" s="72"/>
      <c r="AI457" s="72"/>
      <c r="AJ457" s="72"/>
      <c r="AK457" s="72"/>
    </row>
    <row r="458" spans="1:37" ht="14.4">
      <c r="A458" s="55"/>
      <c r="B458" s="54" t="s">
        <v>25</v>
      </c>
      <c r="C458" s="56"/>
      <c r="D458" s="145"/>
      <c r="E458" s="54"/>
      <c r="F458" s="54"/>
      <c r="G458" s="132"/>
      <c r="H458" s="59" t="str">
        <f t="shared" si="57"/>
        <v/>
      </c>
      <c r="I458" s="64" t="str">
        <f t="shared" si="58"/>
        <v/>
      </c>
      <c r="J458" s="59" t="str">
        <f>IF(A458&lt;&gt;"",SUM($I$13:I458),"")</f>
        <v/>
      </c>
      <c r="K458" s="59" t="str">
        <f t="shared" si="59"/>
        <v/>
      </c>
      <c r="L458" s="65" t="str">
        <f t="shared" si="60"/>
        <v/>
      </c>
      <c r="M458" s="65" t="str">
        <f t="shared" si="61"/>
        <v/>
      </c>
      <c r="N458" s="65" t="str">
        <f>IF(A458&lt;&gt;"",SUM($M$13:M458),"")</f>
        <v/>
      </c>
      <c r="O458" s="65" t="str">
        <f t="shared" si="54"/>
        <v/>
      </c>
      <c r="P458" s="97" t="str">
        <f t="shared" si="55"/>
        <v/>
      </c>
      <c r="Q458" s="100">
        <f t="shared" si="62"/>
        <v>0</v>
      </c>
      <c r="R458" s="101">
        <f t="shared" si="56"/>
        <v>0</v>
      </c>
      <c r="Z458" s="75"/>
      <c r="AA458" s="76"/>
      <c r="AC458" s="1"/>
      <c r="AG458" s="72"/>
      <c r="AH458" s="72"/>
      <c r="AI458" s="72"/>
      <c r="AJ458" s="72"/>
      <c r="AK458" s="72"/>
    </row>
    <row r="459" spans="1:37" ht="14.4">
      <c r="A459" s="55"/>
      <c r="B459" s="54" t="s">
        <v>25</v>
      </c>
      <c r="C459" s="56"/>
      <c r="D459" s="145"/>
      <c r="E459" s="54"/>
      <c r="F459" s="54"/>
      <c r="G459" s="132"/>
      <c r="H459" s="59" t="str">
        <f t="shared" si="57"/>
        <v/>
      </c>
      <c r="I459" s="64" t="str">
        <f t="shared" si="58"/>
        <v/>
      </c>
      <c r="J459" s="59" t="str">
        <f>IF(A459&lt;&gt;"",SUM($I$13:I459),"")</f>
        <v/>
      </c>
      <c r="K459" s="59" t="str">
        <f t="shared" si="59"/>
        <v/>
      </c>
      <c r="L459" s="65" t="str">
        <f t="shared" si="60"/>
        <v/>
      </c>
      <c r="M459" s="65" t="str">
        <f t="shared" si="61"/>
        <v/>
      </c>
      <c r="N459" s="65" t="str">
        <f>IF(A459&lt;&gt;"",SUM($M$13:M459),"")</f>
        <v/>
      </c>
      <c r="O459" s="65" t="str">
        <f t="shared" si="54"/>
        <v/>
      </c>
      <c r="P459" s="97" t="str">
        <f t="shared" si="55"/>
        <v/>
      </c>
      <c r="Q459" s="100">
        <f t="shared" si="62"/>
        <v>0</v>
      </c>
      <c r="R459" s="101">
        <f t="shared" si="56"/>
        <v>0</v>
      </c>
      <c r="Z459" s="75"/>
      <c r="AA459" s="76"/>
      <c r="AC459" s="1"/>
      <c r="AG459" s="72"/>
      <c r="AH459" s="72"/>
      <c r="AI459" s="72"/>
      <c r="AJ459" s="72"/>
      <c r="AK459" s="72"/>
    </row>
    <row r="460" spans="1:37" ht="14.4">
      <c r="A460" s="55"/>
      <c r="B460" s="54" t="s">
        <v>25</v>
      </c>
      <c r="C460" s="56"/>
      <c r="D460" s="145"/>
      <c r="E460" s="54"/>
      <c r="F460" s="54"/>
      <c r="G460" s="132"/>
      <c r="H460" s="59" t="str">
        <f t="shared" si="57"/>
        <v/>
      </c>
      <c r="I460" s="64" t="str">
        <f t="shared" si="58"/>
        <v/>
      </c>
      <c r="J460" s="59" t="str">
        <f>IF(A460&lt;&gt;"",SUM($I$13:I460),"")</f>
        <v/>
      </c>
      <c r="K460" s="59" t="str">
        <f t="shared" si="59"/>
        <v/>
      </c>
      <c r="L460" s="65" t="str">
        <f t="shared" si="60"/>
        <v/>
      </c>
      <c r="M460" s="65" t="str">
        <f t="shared" si="61"/>
        <v/>
      </c>
      <c r="N460" s="65" t="str">
        <f>IF(A460&lt;&gt;"",SUM($M$13:M460),"")</f>
        <v/>
      </c>
      <c r="O460" s="65" t="str">
        <f t="shared" si="54"/>
        <v/>
      </c>
      <c r="P460" s="97" t="str">
        <f t="shared" si="55"/>
        <v/>
      </c>
      <c r="Q460" s="100">
        <f t="shared" si="62"/>
        <v>0</v>
      </c>
      <c r="R460" s="101">
        <f t="shared" si="56"/>
        <v>0</v>
      </c>
      <c r="Z460" s="75"/>
      <c r="AA460" s="76"/>
      <c r="AC460" s="1"/>
      <c r="AG460" s="72"/>
      <c r="AH460" s="72"/>
      <c r="AI460" s="72"/>
      <c r="AJ460" s="72"/>
      <c r="AK460" s="72"/>
    </row>
    <row r="461" spans="1:37" ht="14.4">
      <c r="A461" s="55"/>
      <c r="B461" s="54" t="s">
        <v>25</v>
      </c>
      <c r="C461" s="56"/>
      <c r="D461" s="145"/>
      <c r="E461" s="54"/>
      <c r="F461" s="54"/>
      <c r="G461" s="132"/>
      <c r="H461" s="59" t="str">
        <f t="shared" si="57"/>
        <v/>
      </c>
      <c r="I461" s="64" t="str">
        <f t="shared" si="58"/>
        <v/>
      </c>
      <c r="J461" s="59" t="str">
        <f>IF(A461&lt;&gt;"",SUM($I$13:I461),"")</f>
        <v/>
      </c>
      <c r="K461" s="59" t="str">
        <f t="shared" si="59"/>
        <v/>
      </c>
      <c r="L461" s="65" t="str">
        <f t="shared" si="60"/>
        <v/>
      </c>
      <c r="M461" s="65" t="str">
        <f t="shared" si="61"/>
        <v/>
      </c>
      <c r="N461" s="65" t="str">
        <f>IF(A461&lt;&gt;"",SUM($M$13:M461),"")</f>
        <v/>
      </c>
      <c r="O461" s="65" t="str">
        <f t="shared" ref="O461:O524" si="63">IF(A461&lt;&gt;"",N461*E461,"")</f>
        <v/>
      </c>
      <c r="P461" s="97" t="str">
        <f t="shared" ref="P461:P524" si="64">IF(ISERROR(J461*$U$2),"",J461*$U$2)</f>
        <v/>
      </c>
      <c r="Q461" s="100">
        <f t="shared" si="62"/>
        <v>0</v>
      </c>
      <c r="R461" s="101">
        <f t="shared" ref="R461:R524" si="65">IF(Q461=$U$11,IF($U$8&lt;0.1,$U$12,$U$1),IF(Q461=0,0,IF(Q461="","",A461)))</f>
        <v>0</v>
      </c>
      <c r="Z461" s="75"/>
      <c r="AA461" s="76"/>
      <c r="AC461" s="1"/>
      <c r="AG461" s="72"/>
      <c r="AH461" s="72"/>
      <c r="AI461" s="72"/>
      <c r="AJ461" s="72"/>
      <c r="AK461" s="72"/>
    </row>
    <row r="462" spans="1:37" ht="14.4">
      <c r="A462" s="55"/>
      <c r="B462" s="54" t="s">
        <v>25</v>
      </c>
      <c r="C462" s="56"/>
      <c r="D462" s="145"/>
      <c r="E462" s="54"/>
      <c r="F462" s="54"/>
      <c r="G462" s="132"/>
      <c r="H462" s="59" t="str">
        <f t="shared" ref="H462:H525" si="66">IF(A462&lt;&gt;"",IF(B462="purchase",C462*E462,IF(B462="Dividend",F462*J461,IF(B462="Redemption",-C462*E462,IF(B462="Split",0,IF(B462="Bonus",0,IF(B462="Rights",D462*C462,IF(B462="Buyback",-D462*C462,""))))))),"")</f>
        <v/>
      </c>
      <c r="I462" s="64" t="str">
        <f t="shared" ref="I462:I525" si="67">IF(A462&lt;&gt;"",IF(B462="purchase",C462,IF(B462="Dividend",0,IF(B462="Redemption",-C462,IF(B462="Split",C462,IF(B462="Bonus",C462,IF(B462="Rights",C462,IF(B462="Buyback",-C462,))))))),"")</f>
        <v/>
      </c>
      <c r="J462" s="59" t="str">
        <f>IF(A462&lt;&gt;"",SUM($I$13:I462),"")</f>
        <v/>
      </c>
      <c r="K462" s="59" t="str">
        <f t="shared" ref="K462:K525" si="68">IF(A462&lt;&gt;"",J462*$B$7,"")</f>
        <v/>
      </c>
      <c r="L462" s="65" t="str">
        <f t="shared" ref="L462:L525" si="69">IF(A462&lt;&gt;"",IF(B462="purchase",C462*E462,IF(B462="Dividend",F462*N461,IF(B462="Redemption",-C462*E462,IF(B462="Split",0,IF(B462="Bonus",0,IF(B462="Rights",D462*C462,IF(B462="Buyback",D462*C462,))))))),"")</f>
        <v/>
      </c>
      <c r="M462" s="65" t="str">
        <f t="shared" ref="M462:M525" si="70">IF(A462&lt;&gt;"",IF(B462="purchase",C462,IF(B462="Dividend",L462/E462,IF(B462="Redemption",-C462,IF(B462="Split",C462,IF(B462="Bonus",C462,IF(B462="Rights",L462/D462,IF(B462="Buyback",L462/E462,))))))),"")</f>
        <v/>
      </c>
      <c r="N462" s="65" t="str">
        <f>IF(A462&lt;&gt;"",SUM($M$13:M462),"")</f>
        <v/>
      </c>
      <c r="O462" s="65" t="str">
        <f t="shared" si="63"/>
        <v/>
      </c>
      <c r="P462" s="97" t="str">
        <f t="shared" si="64"/>
        <v/>
      </c>
      <c r="Q462" s="100">
        <f t="shared" ref="Q462:Q525" si="71">IF(A462="",IF(P461=$U$3,$U$11,IF(A462="",0,IF(OR(B462="Dividend",B462="buyback"),0,-L462))),IF(A462="",0,IF(OR(B462="Dividend",B462="buyback"),0,-L462)))</f>
        <v>0</v>
      </c>
      <c r="R462" s="101">
        <f t="shared" si="65"/>
        <v>0</v>
      </c>
      <c r="Z462" s="75"/>
      <c r="AA462" s="76"/>
      <c r="AC462" s="1"/>
      <c r="AG462" s="72"/>
      <c r="AH462" s="72"/>
      <c r="AI462" s="72"/>
      <c r="AJ462" s="72"/>
      <c r="AK462" s="72"/>
    </row>
    <row r="463" spans="1:37" ht="14.4">
      <c r="A463" s="55"/>
      <c r="B463" s="54" t="s">
        <v>25</v>
      </c>
      <c r="C463" s="56"/>
      <c r="D463" s="145"/>
      <c r="E463" s="54"/>
      <c r="F463" s="54"/>
      <c r="G463" s="132"/>
      <c r="H463" s="59" t="str">
        <f t="shared" si="66"/>
        <v/>
      </c>
      <c r="I463" s="64" t="str">
        <f t="shared" si="67"/>
        <v/>
      </c>
      <c r="J463" s="59" t="str">
        <f>IF(A463&lt;&gt;"",SUM($I$13:I463),"")</f>
        <v/>
      </c>
      <c r="K463" s="59" t="str">
        <f t="shared" si="68"/>
        <v/>
      </c>
      <c r="L463" s="65" t="str">
        <f t="shared" si="69"/>
        <v/>
      </c>
      <c r="M463" s="65" t="str">
        <f t="shared" si="70"/>
        <v/>
      </c>
      <c r="N463" s="65" t="str">
        <f>IF(A463&lt;&gt;"",SUM($M$13:M463),"")</f>
        <v/>
      </c>
      <c r="O463" s="65" t="str">
        <f t="shared" si="63"/>
        <v/>
      </c>
      <c r="P463" s="97" t="str">
        <f t="shared" si="64"/>
        <v/>
      </c>
      <c r="Q463" s="100">
        <f t="shared" si="71"/>
        <v>0</v>
      </c>
      <c r="R463" s="101">
        <f t="shared" si="65"/>
        <v>0</v>
      </c>
      <c r="Z463" s="75"/>
      <c r="AA463" s="76"/>
      <c r="AC463" s="1"/>
      <c r="AG463" s="72"/>
      <c r="AH463" s="72"/>
      <c r="AI463" s="72"/>
      <c r="AJ463" s="72"/>
      <c r="AK463" s="72"/>
    </row>
    <row r="464" spans="1:37" ht="14.4">
      <c r="A464" s="55"/>
      <c r="B464" s="54" t="s">
        <v>25</v>
      </c>
      <c r="C464" s="56"/>
      <c r="D464" s="145"/>
      <c r="E464" s="54"/>
      <c r="F464" s="54"/>
      <c r="G464" s="132"/>
      <c r="H464" s="59" t="str">
        <f t="shared" si="66"/>
        <v/>
      </c>
      <c r="I464" s="64" t="str">
        <f t="shared" si="67"/>
        <v/>
      </c>
      <c r="J464" s="59" t="str">
        <f>IF(A464&lt;&gt;"",SUM($I$13:I464),"")</f>
        <v/>
      </c>
      <c r="K464" s="59" t="str">
        <f t="shared" si="68"/>
        <v/>
      </c>
      <c r="L464" s="65" t="str">
        <f t="shared" si="69"/>
        <v/>
      </c>
      <c r="M464" s="65" t="str">
        <f t="shared" si="70"/>
        <v/>
      </c>
      <c r="N464" s="65" t="str">
        <f>IF(A464&lt;&gt;"",SUM($M$13:M464),"")</f>
        <v/>
      </c>
      <c r="O464" s="65" t="str">
        <f t="shared" si="63"/>
        <v/>
      </c>
      <c r="P464" s="97" t="str">
        <f t="shared" si="64"/>
        <v/>
      </c>
      <c r="Q464" s="100">
        <f t="shared" si="71"/>
        <v>0</v>
      </c>
      <c r="R464" s="101">
        <f t="shared" si="65"/>
        <v>0</v>
      </c>
      <c r="Z464" s="75"/>
      <c r="AA464" s="76"/>
      <c r="AC464" s="1"/>
      <c r="AG464" s="72"/>
      <c r="AH464" s="72"/>
      <c r="AI464" s="72"/>
      <c r="AJ464" s="72"/>
      <c r="AK464" s="72"/>
    </row>
    <row r="465" spans="1:37" ht="14.4">
      <c r="A465" s="55"/>
      <c r="B465" s="54" t="s">
        <v>25</v>
      </c>
      <c r="C465" s="56"/>
      <c r="D465" s="145"/>
      <c r="E465" s="54"/>
      <c r="F465" s="54"/>
      <c r="G465" s="132"/>
      <c r="H465" s="59" t="str">
        <f t="shared" si="66"/>
        <v/>
      </c>
      <c r="I465" s="64" t="str">
        <f t="shared" si="67"/>
        <v/>
      </c>
      <c r="J465" s="59" t="str">
        <f>IF(A465&lt;&gt;"",SUM($I$13:I465),"")</f>
        <v/>
      </c>
      <c r="K465" s="59" t="str">
        <f t="shared" si="68"/>
        <v/>
      </c>
      <c r="L465" s="65" t="str">
        <f t="shared" si="69"/>
        <v/>
      </c>
      <c r="M465" s="65" t="str">
        <f t="shared" si="70"/>
        <v/>
      </c>
      <c r="N465" s="65" t="str">
        <f>IF(A465&lt;&gt;"",SUM($M$13:M465),"")</f>
        <v/>
      </c>
      <c r="O465" s="65" t="str">
        <f t="shared" si="63"/>
        <v/>
      </c>
      <c r="P465" s="97" t="str">
        <f t="shared" si="64"/>
        <v/>
      </c>
      <c r="Q465" s="100">
        <f t="shared" si="71"/>
        <v>0</v>
      </c>
      <c r="R465" s="101">
        <f t="shared" si="65"/>
        <v>0</v>
      </c>
      <c r="Z465" s="75"/>
      <c r="AA465" s="76"/>
      <c r="AC465" s="1"/>
      <c r="AG465" s="72"/>
      <c r="AH465" s="72"/>
      <c r="AI465" s="72"/>
      <c r="AJ465" s="72"/>
      <c r="AK465" s="72"/>
    </row>
    <row r="466" spans="1:37" ht="14.4">
      <c r="A466" s="55"/>
      <c r="B466" s="54" t="s">
        <v>25</v>
      </c>
      <c r="C466" s="56"/>
      <c r="D466" s="145"/>
      <c r="E466" s="54"/>
      <c r="F466" s="54"/>
      <c r="G466" s="132"/>
      <c r="H466" s="59" t="str">
        <f t="shared" si="66"/>
        <v/>
      </c>
      <c r="I466" s="64" t="str">
        <f t="shared" si="67"/>
        <v/>
      </c>
      <c r="J466" s="59" t="str">
        <f>IF(A466&lt;&gt;"",SUM($I$13:I466),"")</f>
        <v/>
      </c>
      <c r="K466" s="59" t="str">
        <f t="shared" si="68"/>
        <v/>
      </c>
      <c r="L466" s="65" t="str">
        <f t="shared" si="69"/>
        <v/>
      </c>
      <c r="M466" s="65" t="str">
        <f t="shared" si="70"/>
        <v/>
      </c>
      <c r="N466" s="65" t="str">
        <f>IF(A466&lt;&gt;"",SUM($M$13:M466),"")</f>
        <v/>
      </c>
      <c r="O466" s="65" t="str">
        <f t="shared" si="63"/>
        <v/>
      </c>
      <c r="P466" s="97" t="str">
        <f t="shared" si="64"/>
        <v/>
      </c>
      <c r="Q466" s="100">
        <f t="shared" si="71"/>
        <v>0</v>
      </c>
      <c r="R466" s="101">
        <f t="shared" si="65"/>
        <v>0</v>
      </c>
      <c r="Z466" s="75"/>
      <c r="AA466" s="76"/>
      <c r="AC466" s="1"/>
      <c r="AG466" s="72"/>
      <c r="AH466" s="72"/>
      <c r="AI466" s="72"/>
      <c r="AJ466" s="72"/>
      <c r="AK466" s="72"/>
    </row>
    <row r="467" spans="1:37" ht="14.4">
      <c r="A467" s="55"/>
      <c r="B467" s="54" t="s">
        <v>25</v>
      </c>
      <c r="C467" s="56"/>
      <c r="D467" s="145"/>
      <c r="E467" s="54"/>
      <c r="F467" s="54"/>
      <c r="G467" s="132"/>
      <c r="H467" s="59" t="str">
        <f t="shared" si="66"/>
        <v/>
      </c>
      <c r="I467" s="64" t="str">
        <f t="shared" si="67"/>
        <v/>
      </c>
      <c r="J467" s="59" t="str">
        <f>IF(A467&lt;&gt;"",SUM($I$13:I467),"")</f>
        <v/>
      </c>
      <c r="K467" s="59" t="str">
        <f t="shared" si="68"/>
        <v/>
      </c>
      <c r="L467" s="65" t="str">
        <f t="shared" si="69"/>
        <v/>
      </c>
      <c r="M467" s="65" t="str">
        <f t="shared" si="70"/>
        <v/>
      </c>
      <c r="N467" s="65" t="str">
        <f>IF(A467&lt;&gt;"",SUM($M$13:M467),"")</f>
        <v/>
      </c>
      <c r="O467" s="65" t="str">
        <f t="shared" si="63"/>
        <v/>
      </c>
      <c r="P467" s="97" t="str">
        <f t="shared" si="64"/>
        <v/>
      </c>
      <c r="Q467" s="100">
        <f t="shared" si="71"/>
        <v>0</v>
      </c>
      <c r="R467" s="101">
        <f t="shared" si="65"/>
        <v>0</v>
      </c>
      <c r="Z467" s="75"/>
      <c r="AA467" s="76"/>
      <c r="AC467" s="1"/>
      <c r="AG467" s="72"/>
      <c r="AH467" s="72"/>
      <c r="AI467" s="72"/>
      <c r="AJ467" s="72"/>
      <c r="AK467" s="72"/>
    </row>
    <row r="468" spans="1:37" ht="14.4">
      <c r="A468" s="55"/>
      <c r="B468" s="54" t="s">
        <v>25</v>
      </c>
      <c r="C468" s="56"/>
      <c r="D468" s="145"/>
      <c r="E468" s="54"/>
      <c r="F468" s="54"/>
      <c r="G468" s="132"/>
      <c r="H468" s="59" t="str">
        <f t="shared" si="66"/>
        <v/>
      </c>
      <c r="I468" s="64" t="str">
        <f t="shared" si="67"/>
        <v/>
      </c>
      <c r="J468" s="59" t="str">
        <f>IF(A468&lt;&gt;"",SUM($I$13:I468),"")</f>
        <v/>
      </c>
      <c r="K468" s="59" t="str">
        <f t="shared" si="68"/>
        <v/>
      </c>
      <c r="L468" s="65" t="str">
        <f t="shared" si="69"/>
        <v/>
      </c>
      <c r="M468" s="65" t="str">
        <f t="shared" si="70"/>
        <v/>
      </c>
      <c r="N468" s="65" t="str">
        <f>IF(A468&lt;&gt;"",SUM($M$13:M468),"")</f>
        <v/>
      </c>
      <c r="O468" s="65" t="str">
        <f t="shared" si="63"/>
        <v/>
      </c>
      <c r="P468" s="97" t="str">
        <f t="shared" si="64"/>
        <v/>
      </c>
      <c r="Q468" s="100">
        <f t="shared" si="71"/>
        <v>0</v>
      </c>
      <c r="R468" s="101">
        <f t="shared" si="65"/>
        <v>0</v>
      </c>
      <c r="Z468" s="75"/>
      <c r="AA468" s="76"/>
      <c r="AC468" s="1"/>
      <c r="AG468" s="72"/>
      <c r="AH468" s="72"/>
      <c r="AI468" s="72"/>
      <c r="AJ468" s="72"/>
      <c r="AK468" s="72"/>
    </row>
    <row r="469" spans="1:37" ht="14.4">
      <c r="A469" s="55"/>
      <c r="B469" s="54" t="s">
        <v>25</v>
      </c>
      <c r="C469" s="56"/>
      <c r="D469" s="145"/>
      <c r="E469" s="54"/>
      <c r="F469" s="54"/>
      <c r="G469" s="132"/>
      <c r="H469" s="59" t="str">
        <f t="shared" si="66"/>
        <v/>
      </c>
      <c r="I469" s="64" t="str">
        <f t="shared" si="67"/>
        <v/>
      </c>
      <c r="J469" s="59" t="str">
        <f>IF(A469&lt;&gt;"",SUM($I$13:I469),"")</f>
        <v/>
      </c>
      <c r="K469" s="59" t="str">
        <f t="shared" si="68"/>
        <v/>
      </c>
      <c r="L469" s="65" t="str">
        <f t="shared" si="69"/>
        <v/>
      </c>
      <c r="M469" s="65" t="str">
        <f t="shared" si="70"/>
        <v/>
      </c>
      <c r="N469" s="65" t="str">
        <f>IF(A469&lt;&gt;"",SUM($M$13:M469),"")</f>
        <v/>
      </c>
      <c r="O469" s="65" t="str">
        <f t="shared" si="63"/>
        <v/>
      </c>
      <c r="P469" s="97" t="str">
        <f t="shared" si="64"/>
        <v/>
      </c>
      <c r="Q469" s="100">
        <f t="shared" si="71"/>
        <v>0</v>
      </c>
      <c r="R469" s="101">
        <f t="shared" si="65"/>
        <v>0</v>
      </c>
      <c r="Z469" s="75"/>
      <c r="AA469" s="76"/>
      <c r="AC469" s="1"/>
      <c r="AG469" s="72"/>
      <c r="AH469" s="72"/>
      <c r="AI469" s="72"/>
      <c r="AJ469" s="72"/>
      <c r="AK469" s="72"/>
    </row>
    <row r="470" spans="1:37" ht="14.4">
      <c r="A470" s="55"/>
      <c r="B470" s="54" t="s">
        <v>25</v>
      </c>
      <c r="C470" s="56"/>
      <c r="D470" s="145"/>
      <c r="E470" s="54"/>
      <c r="F470" s="54"/>
      <c r="G470" s="132"/>
      <c r="H470" s="59" t="str">
        <f t="shared" si="66"/>
        <v/>
      </c>
      <c r="I470" s="64" t="str">
        <f t="shared" si="67"/>
        <v/>
      </c>
      <c r="J470" s="59" t="str">
        <f>IF(A470&lt;&gt;"",SUM($I$13:I470),"")</f>
        <v/>
      </c>
      <c r="K470" s="59" t="str">
        <f t="shared" si="68"/>
        <v/>
      </c>
      <c r="L470" s="65" t="str">
        <f t="shared" si="69"/>
        <v/>
      </c>
      <c r="M470" s="65" t="str">
        <f t="shared" si="70"/>
        <v/>
      </c>
      <c r="N470" s="65" t="str">
        <f>IF(A470&lt;&gt;"",SUM($M$13:M470),"")</f>
        <v/>
      </c>
      <c r="O470" s="65" t="str">
        <f t="shared" si="63"/>
        <v/>
      </c>
      <c r="P470" s="97" t="str">
        <f t="shared" si="64"/>
        <v/>
      </c>
      <c r="Q470" s="100">
        <f t="shared" si="71"/>
        <v>0</v>
      </c>
      <c r="R470" s="101">
        <f t="shared" si="65"/>
        <v>0</v>
      </c>
      <c r="Z470" s="75"/>
      <c r="AA470" s="76"/>
      <c r="AC470" s="1"/>
      <c r="AG470" s="72"/>
      <c r="AH470" s="72"/>
      <c r="AI470" s="72"/>
      <c r="AJ470" s="72"/>
      <c r="AK470" s="72"/>
    </row>
    <row r="471" spans="1:37" ht="14.4">
      <c r="A471" s="55"/>
      <c r="B471" s="54" t="s">
        <v>25</v>
      </c>
      <c r="C471" s="56"/>
      <c r="D471" s="145"/>
      <c r="E471" s="54"/>
      <c r="F471" s="54"/>
      <c r="G471" s="132"/>
      <c r="H471" s="59" t="str">
        <f t="shared" si="66"/>
        <v/>
      </c>
      <c r="I471" s="64" t="str">
        <f t="shared" si="67"/>
        <v/>
      </c>
      <c r="J471" s="59" t="str">
        <f>IF(A471&lt;&gt;"",SUM($I$13:I471),"")</f>
        <v/>
      </c>
      <c r="K471" s="59" t="str">
        <f t="shared" si="68"/>
        <v/>
      </c>
      <c r="L471" s="65" t="str">
        <f t="shared" si="69"/>
        <v/>
      </c>
      <c r="M471" s="65" t="str">
        <f t="shared" si="70"/>
        <v/>
      </c>
      <c r="N471" s="65" t="str">
        <f>IF(A471&lt;&gt;"",SUM($M$13:M471),"")</f>
        <v/>
      </c>
      <c r="O471" s="65" t="str">
        <f t="shared" si="63"/>
        <v/>
      </c>
      <c r="P471" s="97" t="str">
        <f t="shared" si="64"/>
        <v/>
      </c>
      <c r="Q471" s="100">
        <f t="shared" si="71"/>
        <v>0</v>
      </c>
      <c r="R471" s="101">
        <f t="shared" si="65"/>
        <v>0</v>
      </c>
      <c r="Z471" s="75"/>
      <c r="AA471" s="76"/>
      <c r="AC471" s="1"/>
      <c r="AG471" s="72"/>
      <c r="AH471" s="72"/>
      <c r="AI471" s="72"/>
      <c r="AJ471" s="72"/>
      <c r="AK471" s="72"/>
    </row>
    <row r="472" spans="1:37" ht="14.4">
      <c r="A472" s="55"/>
      <c r="B472" s="54" t="s">
        <v>25</v>
      </c>
      <c r="C472" s="56"/>
      <c r="D472" s="145"/>
      <c r="E472" s="54"/>
      <c r="F472" s="54"/>
      <c r="G472" s="132"/>
      <c r="H472" s="59" t="str">
        <f t="shared" si="66"/>
        <v/>
      </c>
      <c r="I472" s="64" t="str">
        <f t="shared" si="67"/>
        <v/>
      </c>
      <c r="J472" s="59" t="str">
        <f>IF(A472&lt;&gt;"",SUM($I$13:I472),"")</f>
        <v/>
      </c>
      <c r="K472" s="59" t="str">
        <f t="shared" si="68"/>
        <v/>
      </c>
      <c r="L472" s="65" t="str">
        <f t="shared" si="69"/>
        <v/>
      </c>
      <c r="M472" s="65" t="str">
        <f t="shared" si="70"/>
        <v/>
      </c>
      <c r="N472" s="65" t="str">
        <f>IF(A472&lt;&gt;"",SUM($M$13:M472),"")</f>
        <v/>
      </c>
      <c r="O472" s="65" t="str">
        <f t="shared" si="63"/>
        <v/>
      </c>
      <c r="P472" s="97" t="str">
        <f t="shared" si="64"/>
        <v/>
      </c>
      <c r="Q472" s="100">
        <f t="shared" si="71"/>
        <v>0</v>
      </c>
      <c r="R472" s="101">
        <f t="shared" si="65"/>
        <v>0</v>
      </c>
      <c r="Z472" s="75"/>
      <c r="AA472" s="76"/>
      <c r="AC472" s="1"/>
      <c r="AG472" s="72"/>
      <c r="AH472" s="72"/>
      <c r="AI472" s="72"/>
      <c r="AJ472" s="72"/>
      <c r="AK472" s="72"/>
    </row>
    <row r="473" spans="1:37" ht="14.4">
      <c r="A473" s="55"/>
      <c r="B473" s="54" t="s">
        <v>25</v>
      </c>
      <c r="C473" s="56"/>
      <c r="D473" s="145"/>
      <c r="E473" s="54"/>
      <c r="F473" s="54"/>
      <c r="G473" s="132"/>
      <c r="H473" s="59" t="str">
        <f t="shared" si="66"/>
        <v/>
      </c>
      <c r="I473" s="64" t="str">
        <f t="shared" si="67"/>
        <v/>
      </c>
      <c r="J473" s="59" t="str">
        <f>IF(A473&lt;&gt;"",SUM($I$13:I473),"")</f>
        <v/>
      </c>
      <c r="K473" s="59" t="str">
        <f t="shared" si="68"/>
        <v/>
      </c>
      <c r="L473" s="65" t="str">
        <f t="shared" si="69"/>
        <v/>
      </c>
      <c r="M473" s="65" t="str">
        <f t="shared" si="70"/>
        <v/>
      </c>
      <c r="N473" s="65" t="str">
        <f>IF(A473&lt;&gt;"",SUM($M$13:M473),"")</f>
        <v/>
      </c>
      <c r="O473" s="65" t="str">
        <f t="shared" si="63"/>
        <v/>
      </c>
      <c r="P473" s="97" t="str">
        <f t="shared" si="64"/>
        <v/>
      </c>
      <c r="Q473" s="100">
        <f t="shared" si="71"/>
        <v>0</v>
      </c>
      <c r="R473" s="101">
        <f t="shared" si="65"/>
        <v>0</v>
      </c>
      <c r="Z473" s="75"/>
      <c r="AA473" s="76"/>
      <c r="AC473" s="1"/>
      <c r="AG473" s="72"/>
      <c r="AH473" s="72"/>
      <c r="AI473" s="72"/>
      <c r="AJ473" s="72"/>
      <c r="AK473" s="72"/>
    </row>
    <row r="474" spans="1:37" ht="14.4">
      <c r="A474" s="55"/>
      <c r="B474" s="54" t="s">
        <v>25</v>
      </c>
      <c r="C474" s="56"/>
      <c r="D474" s="145"/>
      <c r="E474" s="54"/>
      <c r="F474" s="54"/>
      <c r="G474" s="132"/>
      <c r="H474" s="59" t="str">
        <f t="shared" si="66"/>
        <v/>
      </c>
      <c r="I474" s="64" t="str">
        <f t="shared" si="67"/>
        <v/>
      </c>
      <c r="J474" s="59" t="str">
        <f>IF(A474&lt;&gt;"",SUM($I$13:I474),"")</f>
        <v/>
      </c>
      <c r="K474" s="59" t="str">
        <f t="shared" si="68"/>
        <v/>
      </c>
      <c r="L474" s="65" t="str">
        <f t="shared" si="69"/>
        <v/>
      </c>
      <c r="M474" s="65" t="str">
        <f t="shared" si="70"/>
        <v/>
      </c>
      <c r="N474" s="65" t="str">
        <f>IF(A474&lt;&gt;"",SUM($M$13:M474),"")</f>
        <v/>
      </c>
      <c r="O474" s="65" t="str">
        <f t="shared" si="63"/>
        <v/>
      </c>
      <c r="P474" s="97" t="str">
        <f t="shared" si="64"/>
        <v/>
      </c>
      <c r="Q474" s="100">
        <f t="shared" si="71"/>
        <v>0</v>
      </c>
      <c r="R474" s="101">
        <f t="shared" si="65"/>
        <v>0</v>
      </c>
      <c r="Z474" s="75"/>
      <c r="AA474" s="76"/>
      <c r="AC474" s="1"/>
      <c r="AG474" s="72"/>
      <c r="AH474" s="72"/>
      <c r="AI474" s="72"/>
      <c r="AJ474" s="72"/>
      <c r="AK474" s="72"/>
    </row>
    <row r="475" spans="1:37" ht="14.4">
      <c r="A475" s="55"/>
      <c r="B475" s="54" t="s">
        <v>25</v>
      </c>
      <c r="C475" s="56"/>
      <c r="D475" s="145"/>
      <c r="E475" s="54"/>
      <c r="F475" s="54"/>
      <c r="G475" s="132"/>
      <c r="H475" s="59" t="str">
        <f t="shared" si="66"/>
        <v/>
      </c>
      <c r="I475" s="64" t="str">
        <f t="shared" si="67"/>
        <v/>
      </c>
      <c r="J475" s="59" t="str">
        <f>IF(A475&lt;&gt;"",SUM($I$13:I475),"")</f>
        <v/>
      </c>
      <c r="K475" s="59" t="str">
        <f t="shared" si="68"/>
        <v/>
      </c>
      <c r="L475" s="65" t="str">
        <f t="shared" si="69"/>
        <v/>
      </c>
      <c r="M475" s="65" t="str">
        <f t="shared" si="70"/>
        <v/>
      </c>
      <c r="N475" s="65" t="str">
        <f>IF(A475&lt;&gt;"",SUM($M$13:M475),"")</f>
        <v/>
      </c>
      <c r="O475" s="65" t="str">
        <f t="shared" si="63"/>
        <v/>
      </c>
      <c r="P475" s="97" t="str">
        <f t="shared" si="64"/>
        <v/>
      </c>
      <c r="Q475" s="100">
        <f t="shared" si="71"/>
        <v>0</v>
      </c>
      <c r="R475" s="101">
        <f t="shared" si="65"/>
        <v>0</v>
      </c>
      <c r="Z475" s="75"/>
      <c r="AA475" s="76"/>
      <c r="AC475" s="1"/>
      <c r="AG475" s="72"/>
      <c r="AH475" s="72"/>
      <c r="AI475" s="72"/>
      <c r="AJ475" s="72"/>
      <c r="AK475" s="72"/>
    </row>
    <row r="476" spans="1:37" ht="14.4">
      <c r="A476" s="55"/>
      <c r="B476" s="54" t="s">
        <v>25</v>
      </c>
      <c r="C476" s="56"/>
      <c r="D476" s="145"/>
      <c r="E476" s="54"/>
      <c r="F476" s="54"/>
      <c r="G476" s="132"/>
      <c r="H476" s="59" t="str">
        <f t="shared" si="66"/>
        <v/>
      </c>
      <c r="I476" s="64" t="str">
        <f t="shared" si="67"/>
        <v/>
      </c>
      <c r="J476" s="59" t="str">
        <f>IF(A476&lt;&gt;"",SUM($I$13:I476),"")</f>
        <v/>
      </c>
      <c r="K476" s="59" t="str">
        <f t="shared" si="68"/>
        <v/>
      </c>
      <c r="L476" s="65" t="str">
        <f t="shared" si="69"/>
        <v/>
      </c>
      <c r="M476" s="65" t="str">
        <f t="shared" si="70"/>
        <v/>
      </c>
      <c r="N476" s="65" t="str">
        <f>IF(A476&lt;&gt;"",SUM($M$13:M476),"")</f>
        <v/>
      </c>
      <c r="O476" s="65" t="str">
        <f t="shared" si="63"/>
        <v/>
      </c>
      <c r="P476" s="97" t="str">
        <f t="shared" si="64"/>
        <v/>
      </c>
      <c r="Q476" s="100">
        <f t="shared" si="71"/>
        <v>0</v>
      </c>
      <c r="R476" s="101">
        <f t="shared" si="65"/>
        <v>0</v>
      </c>
      <c r="Z476" s="75"/>
      <c r="AA476" s="76"/>
      <c r="AC476" s="1"/>
      <c r="AG476" s="72"/>
      <c r="AH476" s="72"/>
      <c r="AI476" s="72"/>
      <c r="AJ476" s="72"/>
      <c r="AK476" s="72"/>
    </row>
    <row r="477" spans="1:37" ht="14.4">
      <c r="A477" s="55"/>
      <c r="B477" s="54" t="s">
        <v>25</v>
      </c>
      <c r="C477" s="56"/>
      <c r="D477" s="145"/>
      <c r="E477" s="54"/>
      <c r="F477" s="54"/>
      <c r="G477" s="132"/>
      <c r="H477" s="59" t="str">
        <f t="shared" si="66"/>
        <v/>
      </c>
      <c r="I477" s="64" t="str">
        <f t="shared" si="67"/>
        <v/>
      </c>
      <c r="J477" s="59" t="str">
        <f>IF(A477&lt;&gt;"",SUM($I$13:I477),"")</f>
        <v/>
      </c>
      <c r="K477" s="59" t="str">
        <f t="shared" si="68"/>
        <v/>
      </c>
      <c r="L477" s="65" t="str">
        <f t="shared" si="69"/>
        <v/>
      </c>
      <c r="M477" s="65" t="str">
        <f t="shared" si="70"/>
        <v/>
      </c>
      <c r="N477" s="65" t="str">
        <f>IF(A477&lt;&gt;"",SUM($M$13:M477),"")</f>
        <v/>
      </c>
      <c r="O477" s="65" t="str">
        <f t="shared" si="63"/>
        <v/>
      </c>
      <c r="P477" s="97" t="str">
        <f t="shared" si="64"/>
        <v/>
      </c>
      <c r="Q477" s="100">
        <f t="shared" si="71"/>
        <v>0</v>
      </c>
      <c r="R477" s="101">
        <f t="shared" si="65"/>
        <v>0</v>
      </c>
      <c r="Z477" s="75"/>
      <c r="AA477" s="76"/>
      <c r="AC477" s="1"/>
      <c r="AG477" s="72"/>
      <c r="AH477" s="72"/>
      <c r="AI477" s="72"/>
      <c r="AJ477" s="72"/>
      <c r="AK477" s="72"/>
    </row>
    <row r="478" spans="1:37" ht="14.4">
      <c r="A478" s="55"/>
      <c r="B478" s="54" t="s">
        <v>25</v>
      </c>
      <c r="C478" s="56"/>
      <c r="D478" s="145"/>
      <c r="E478" s="54"/>
      <c r="F478" s="54"/>
      <c r="G478" s="132"/>
      <c r="H478" s="59" t="str">
        <f t="shared" si="66"/>
        <v/>
      </c>
      <c r="I478" s="64" t="str">
        <f t="shared" si="67"/>
        <v/>
      </c>
      <c r="J478" s="59" t="str">
        <f>IF(A478&lt;&gt;"",SUM($I$13:I478),"")</f>
        <v/>
      </c>
      <c r="K478" s="59" t="str">
        <f t="shared" si="68"/>
        <v/>
      </c>
      <c r="L478" s="65" t="str">
        <f t="shared" si="69"/>
        <v/>
      </c>
      <c r="M478" s="65" t="str">
        <f t="shared" si="70"/>
        <v/>
      </c>
      <c r="N478" s="65" t="str">
        <f>IF(A478&lt;&gt;"",SUM($M$13:M478),"")</f>
        <v/>
      </c>
      <c r="O478" s="65" t="str">
        <f t="shared" si="63"/>
        <v/>
      </c>
      <c r="P478" s="97" t="str">
        <f t="shared" si="64"/>
        <v/>
      </c>
      <c r="Q478" s="100">
        <f t="shared" si="71"/>
        <v>0</v>
      </c>
      <c r="R478" s="101">
        <f t="shared" si="65"/>
        <v>0</v>
      </c>
      <c r="Z478" s="75"/>
      <c r="AA478" s="76"/>
      <c r="AC478" s="1"/>
      <c r="AG478" s="72"/>
      <c r="AH478" s="72"/>
      <c r="AI478" s="72"/>
      <c r="AJ478" s="72"/>
      <c r="AK478" s="72"/>
    </row>
    <row r="479" spans="1:37" ht="14.4">
      <c r="A479" s="55"/>
      <c r="B479" s="54" t="s">
        <v>25</v>
      </c>
      <c r="C479" s="56"/>
      <c r="D479" s="145"/>
      <c r="E479" s="54"/>
      <c r="F479" s="54"/>
      <c r="G479" s="132"/>
      <c r="H479" s="59" t="str">
        <f t="shared" si="66"/>
        <v/>
      </c>
      <c r="I479" s="64" t="str">
        <f t="shared" si="67"/>
        <v/>
      </c>
      <c r="J479" s="59" t="str">
        <f>IF(A479&lt;&gt;"",SUM($I$13:I479),"")</f>
        <v/>
      </c>
      <c r="K479" s="59" t="str">
        <f t="shared" si="68"/>
        <v/>
      </c>
      <c r="L479" s="65" t="str">
        <f t="shared" si="69"/>
        <v/>
      </c>
      <c r="M479" s="65" t="str">
        <f t="shared" si="70"/>
        <v/>
      </c>
      <c r="N479" s="65" t="str">
        <f>IF(A479&lt;&gt;"",SUM($M$13:M479),"")</f>
        <v/>
      </c>
      <c r="O479" s="65" t="str">
        <f t="shared" si="63"/>
        <v/>
      </c>
      <c r="P479" s="97" t="str">
        <f t="shared" si="64"/>
        <v/>
      </c>
      <c r="Q479" s="100">
        <f t="shared" si="71"/>
        <v>0</v>
      </c>
      <c r="R479" s="101">
        <f t="shared" si="65"/>
        <v>0</v>
      </c>
      <c r="Z479" s="75"/>
      <c r="AA479" s="76"/>
      <c r="AC479" s="1"/>
      <c r="AG479" s="72"/>
      <c r="AH479" s="72"/>
      <c r="AI479" s="72"/>
      <c r="AJ479" s="72"/>
      <c r="AK479" s="72"/>
    </row>
    <row r="480" spans="1:37" ht="14.4">
      <c r="A480" s="55"/>
      <c r="B480" s="54" t="s">
        <v>25</v>
      </c>
      <c r="C480" s="56"/>
      <c r="D480" s="145"/>
      <c r="E480" s="54"/>
      <c r="F480" s="54"/>
      <c r="G480" s="132"/>
      <c r="H480" s="59" t="str">
        <f t="shared" si="66"/>
        <v/>
      </c>
      <c r="I480" s="64" t="str">
        <f t="shared" si="67"/>
        <v/>
      </c>
      <c r="J480" s="59" t="str">
        <f>IF(A480&lt;&gt;"",SUM($I$13:I480),"")</f>
        <v/>
      </c>
      <c r="K480" s="59" t="str">
        <f t="shared" si="68"/>
        <v/>
      </c>
      <c r="L480" s="65" t="str">
        <f t="shared" si="69"/>
        <v/>
      </c>
      <c r="M480" s="65" t="str">
        <f t="shared" si="70"/>
        <v/>
      </c>
      <c r="N480" s="65" t="str">
        <f>IF(A480&lt;&gt;"",SUM($M$13:M480),"")</f>
        <v/>
      </c>
      <c r="O480" s="65" t="str">
        <f t="shared" si="63"/>
        <v/>
      </c>
      <c r="P480" s="97" t="str">
        <f t="shared" si="64"/>
        <v/>
      </c>
      <c r="Q480" s="100">
        <f t="shared" si="71"/>
        <v>0</v>
      </c>
      <c r="R480" s="101">
        <f t="shared" si="65"/>
        <v>0</v>
      </c>
      <c r="Z480" s="75"/>
      <c r="AA480" s="76"/>
      <c r="AC480" s="1"/>
      <c r="AG480" s="72"/>
      <c r="AH480" s="72"/>
      <c r="AI480" s="72"/>
      <c r="AJ480" s="72"/>
      <c r="AK480" s="72"/>
    </row>
    <row r="481" spans="1:37" ht="14.4">
      <c r="A481" s="55"/>
      <c r="B481" s="54" t="s">
        <v>25</v>
      </c>
      <c r="C481" s="56"/>
      <c r="D481" s="145"/>
      <c r="E481" s="54"/>
      <c r="F481" s="54"/>
      <c r="G481" s="132"/>
      <c r="H481" s="59" t="str">
        <f t="shared" si="66"/>
        <v/>
      </c>
      <c r="I481" s="64" t="str">
        <f t="shared" si="67"/>
        <v/>
      </c>
      <c r="J481" s="59" t="str">
        <f>IF(A481&lt;&gt;"",SUM($I$13:I481),"")</f>
        <v/>
      </c>
      <c r="K481" s="59" t="str">
        <f t="shared" si="68"/>
        <v/>
      </c>
      <c r="L481" s="65" t="str">
        <f t="shared" si="69"/>
        <v/>
      </c>
      <c r="M481" s="65" t="str">
        <f t="shared" si="70"/>
        <v/>
      </c>
      <c r="N481" s="65" t="str">
        <f>IF(A481&lt;&gt;"",SUM($M$13:M481),"")</f>
        <v/>
      </c>
      <c r="O481" s="65" t="str">
        <f t="shared" si="63"/>
        <v/>
      </c>
      <c r="P481" s="97" t="str">
        <f t="shared" si="64"/>
        <v/>
      </c>
      <c r="Q481" s="100">
        <f t="shared" si="71"/>
        <v>0</v>
      </c>
      <c r="R481" s="101">
        <f t="shared" si="65"/>
        <v>0</v>
      </c>
      <c r="Z481" s="75"/>
      <c r="AA481" s="76"/>
      <c r="AC481" s="1"/>
      <c r="AG481" s="72"/>
      <c r="AH481" s="72"/>
      <c r="AI481" s="72"/>
      <c r="AJ481" s="72"/>
      <c r="AK481" s="72"/>
    </row>
    <row r="482" spans="1:37" ht="14.4">
      <c r="A482" s="55"/>
      <c r="B482" s="54" t="s">
        <v>25</v>
      </c>
      <c r="C482" s="56"/>
      <c r="D482" s="145"/>
      <c r="E482" s="54"/>
      <c r="F482" s="54"/>
      <c r="G482" s="132"/>
      <c r="H482" s="59" t="str">
        <f t="shared" si="66"/>
        <v/>
      </c>
      <c r="I482" s="64" t="str">
        <f t="shared" si="67"/>
        <v/>
      </c>
      <c r="J482" s="59" t="str">
        <f>IF(A482&lt;&gt;"",SUM($I$13:I482),"")</f>
        <v/>
      </c>
      <c r="K482" s="59" t="str">
        <f t="shared" si="68"/>
        <v/>
      </c>
      <c r="L482" s="65" t="str">
        <f t="shared" si="69"/>
        <v/>
      </c>
      <c r="M482" s="65" t="str">
        <f t="shared" si="70"/>
        <v/>
      </c>
      <c r="N482" s="65" t="str">
        <f>IF(A482&lt;&gt;"",SUM($M$13:M482),"")</f>
        <v/>
      </c>
      <c r="O482" s="65" t="str">
        <f t="shared" si="63"/>
        <v/>
      </c>
      <c r="P482" s="97" t="str">
        <f t="shared" si="64"/>
        <v/>
      </c>
      <c r="Q482" s="100">
        <f t="shared" si="71"/>
        <v>0</v>
      </c>
      <c r="R482" s="101">
        <f t="shared" si="65"/>
        <v>0</v>
      </c>
      <c r="Z482" s="75"/>
      <c r="AA482" s="76"/>
      <c r="AC482" s="1"/>
      <c r="AG482" s="72"/>
      <c r="AH482" s="72"/>
      <c r="AI482" s="72"/>
      <c r="AJ482" s="72"/>
      <c r="AK482" s="72"/>
    </row>
    <row r="483" spans="1:37" ht="14.4">
      <c r="A483" s="55"/>
      <c r="B483" s="54" t="s">
        <v>25</v>
      </c>
      <c r="C483" s="56"/>
      <c r="D483" s="145"/>
      <c r="E483" s="54"/>
      <c r="F483" s="54"/>
      <c r="G483" s="132"/>
      <c r="H483" s="59" t="str">
        <f t="shared" si="66"/>
        <v/>
      </c>
      <c r="I483" s="64" t="str">
        <f t="shared" si="67"/>
        <v/>
      </c>
      <c r="J483" s="59" t="str">
        <f>IF(A483&lt;&gt;"",SUM($I$13:I483),"")</f>
        <v/>
      </c>
      <c r="K483" s="59" t="str">
        <f t="shared" si="68"/>
        <v/>
      </c>
      <c r="L483" s="65" t="str">
        <f t="shared" si="69"/>
        <v/>
      </c>
      <c r="M483" s="65" t="str">
        <f t="shared" si="70"/>
        <v/>
      </c>
      <c r="N483" s="65" t="str">
        <f>IF(A483&lt;&gt;"",SUM($M$13:M483),"")</f>
        <v/>
      </c>
      <c r="O483" s="65" t="str">
        <f t="shared" si="63"/>
        <v/>
      </c>
      <c r="P483" s="97" t="str">
        <f t="shared" si="64"/>
        <v/>
      </c>
      <c r="Q483" s="100">
        <f t="shared" si="71"/>
        <v>0</v>
      </c>
      <c r="R483" s="101">
        <f t="shared" si="65"/>
        <v>0</v>
      </c>
      <c r="Z483" s="75"/>
      <c r="AA483" s="76"/>
      <c r="AC483" s="1"/>
      <c r="AG483" s="72"/>
      <c r="AH483" s="72"/>
      <c r="AI483" s="72"/>
      <c r="AJ483" s="72"/>
      <c r="AK483" s="72"/>
    </row>
    <row r="484" spans="1:37" ht="14.4">
      <c r="A484" s="55"/>
      <c r="B484" s="54" t="s">
        <v>25</v>
      </c>
      <c r="C484" s="56"/>
      <c r="D484" s="145"/>
      <c r="E484" s="54"/>
      <c r="F484" s="54"/>
      <c r="G484" s="132"/>
      <c r="H484" s="59" t="str">
        <f t="shared" si="66"/>
        <v/>
      </c>
      <c r="I484" s="64" t="str">
        <f t="shared" si="67"/>
        <v/>
      </c>
      <c r="J484" s="59" t="str">
        <f>IF(A484&lt;&gt;"",SUM($I$13:I484),"")</f>
        <v/>
      </c>
      <c r="K484" s="59" t="str">
        <f t="shared" si="68"/>
        <v/>
      </c>
      <c r="L484" s="65" t="str">
        <f t="shared" si="69"/>
        <v/>
      </c>
      <c r="M484" s="65" t="str">
        <f t="shared" si="70"/>
        <v/>
      </c>
      <c r="N484" s="65" t="str">
        <f>IF(A484&lt;&gt;"",SUM($M$13:M484),"")</f>
        <v/>
      </c>
      <c r="O484" s="65" t="str">
        <f t="shared" si="63"/>
        <v/>
      </c>
      <c r="P484" s="97" t="str">
        <f t="shared" si="64"/>
        <v/>
      </c>
      <c r="Q484" s="100">
        <f t="shared" si="71"/>
        <v>0</v>
      </c>
      <c r="R484" s="101">
        <f t="shared" si="65"/>
        <v>0</v>
      </c>
      <c r="Z484" s="75"/>
      <c r="AA484" s="76"/>
      <c r="AC484" s="1"/>
      <c r="AG484" s="72"/>
      <c r="AH484" s="72"/>
      <c r="AI484" s="72"/>
      <c r="AJ484" s="72"/>
      <c r="AK484" s="72"/>
    </row>
    <row r="485" spans="1:37" ht="14.4">
      <c r="A485" s="55"/>
      <c r="B485" s="54" t="s">
        <v>25</v>
      </c>
      <c r="C485" s="56"/>
      <c r="D485" s="145"/>
      <c r="E485" s="54"/>
      <c r="F485" s="54"/>
      <c r="G485" s="132"/>
      <c r="H485" s="59" t="str">
        <f t="shared" si="66"/>
        <v/>
      </c>
      <c r="I485" s="64" t="str">
        <f t="shared" si="67"/>
        <v/>
      </c>
      <c r="J485" s="59" t="str">
        <f>IF(A485&lt;&gt;"",SUM($I$13:I485),"")</f>
        <v/>
      </c>
      <c r="K485" s="59" t="str">
        <f t="shared" si="68"/>
        <v/>
      </c>
      <c r="L485" s="65" t="str">
        <f t="shared" si="69"/>
        <v/>
      </c>
      <c r="M485" s="65" t="str">
        <f t="shared" si="70"/>
        <v/>
      </c>
      <c r="N485" s="65" t="str">
        <f>IF(A485&lt;&gt;"",SUM($M$13:M485),"")</f>
        <v/>
      </c>
      <c r="O485" s="65" t="str">
        <f t="shared" si="63"/>
        <v/>
      </c>
      <c r="P485" s="97" t="str">
        <f t="shared" si="64"/>
        <v/>
      </c>
      <c r="Q485" s="100">
        <f t="shared" si="71"/>
        <v>0</v>
      </c>
      <c r="R485" s="101">
        <f t="shared" si="65"/>
        <v>0</v>
      </c>
      <c r="Z485" s="75"/>
      <c r="AA485" s="76"/>
      <c r="AC485" s="1"/>
      <c r="AG485" s="72"/>
      <c r="AH485" s="72"/>
      <c r="AI485" s="72"/>
      <c r="AJ485" s="72"/>
      <c r="AK485" s="72"/>
    </row>
    <row r="486" spans="1:37" ht="14.4">
      <c r="A486" s="55"/>
      <c r="B486" s="54" t="s">
        <v>25</v>
      </c>
      <c r="C486" s="56"/>
      <c r="D486" s="145"/>
      <c r="E486" s="54"/>
      <c r="F486" s="54"/>
      <c r="G486" s="132"/>
      <c r="H486" s="59" t="str">
        <f t="shared" si="66"/>
        <v/>
      </c>
      <c r="I486" s="64" t="str">
        <f t="shared" si="67"/>
        <v/>
      </c>
      <c r="J486" s="59" t="str">
        <f>IF(A486&lt;&gt;"",SUM($I$13:I486),"")</f>
        <v/>
      </c>
      <c r="K486" s="59" t="str">
        <f t="shared" si="68"/>
        <v/>
      </c>
      <c r="L486" s="65" t="str">
        <f t="shared" si="69"/>
        <v/>
      </c>
      <c r="M486" s="65" t="str">
        <f t="shared" si="70"/>
        <v/>
      </c>
      <c r="N486" s="65" t="str">
        <f>IF(A486&lt;&gt;"",SUM($M$13:M486),"")</f>
        <v/>
      </c>
      <c r="O486" s="65" t="str">
        <f t="shared" si="63"/>
        <v/>
      </c>
      <c r="P486" s="97" t="str">
        <f t="shared" si="64"/>
        <v/>
      </c>
      <c r="Q486" s="100">
        <f t="shared" si="71"/>
        <v>0</v>
      </c>
      <c r="R486" s="101">
        <f t="shared" si="65"/>
        <v>0</v>
      </c>
      <c r="Z486" s="75"/>
      <c r="AA486" s="76"/>
      <c r="AC486" s="1"/>
      <c r="AG486" s="72"/>
      <c r="AH486" s="72"/>
      <c r="AI486" s="72"/>
      <c r="AJ486" s="72"/>
      <c r="AK486" s="72"/>
    </row>
    <row r="487" spans="1:37" ht="14.4">
      <c r="A487" s="55"/>
      <c r="B487" s="54" t="s">
        <v>25</v>
      </c>
      <c r="C487" s="56"/>
      <c r="D487" s="145"/>
      <c r="E487" s="54"/>
      <c r="F487" s="54"/>
      <c r="G487" s="132"/>
      <c r="H487" s="59" t="str">
        <f t="shared" si="66"/>
        <v/>
      </c>
      <c r="I487" s="64" t="str">
        <f t="shared" si="67"/>
        <v/>
      </c>
      <c r="J487" s="59" t="str">
        <f>IF(A487&lt;&gt;"",SUM($I$13:I487),"")</f>
        <v/>
      </c>
      <c r="K487" s="59" t="str">
        <f t="shared" si="68"/>
        <v/>
      </c>
      <c r="L487" s="65" t="str">
        <f t="shared" si="69"/>
        <v/>
      </c>
      <c r="M487" s="65" t="str">
        <f t="shared" si="70"/>
        <v/>
      </c>
      <c r="N487" s="65" t="str">
        <f>IF(A487&lt;&gt;"",SUM($M$13:M487),"")</f>
        <v/>
      </c>
      <c r="O487" s="65" t="str">
        <f t="shared" si="63"/>
        <v/>
      </c>
      <c r="P487" s="97" t="str">
        <f t="shared" si="64"/>
        <v/>
      </c>
      <c r="Q487" s="100">
        <f t="shared" si="71"/>
        <v>0</v>
      </c>
      <c r="R487" s="101">
        <f t="shared" si="65"/>
        <v>0</v>
      </c>
      <c r="Z487" s="75"/>
      <c r="AA487" s="76"/>
      <c r="AC487" s="1"/>
      <c r="AG487" s="72"/>
      <c r="AH487" s="72"/>
      <c r="AI487" s="72"/>
      <c r="AJ487" s="72"/>
      <c r="AK487" s="72"/>
    </row>
    <row r="488" spans="1:37" ht="14.4">
      <c r="A488" s="55"/>
      <c r="B488" s="54" t="s">
        <v>25</v>
      </c>
      <c r="C488" s="56"/>
      <c r="D488" s="145"/>
      <c r="E488" s="54"/>
      <c r="F488" s="54"/>
      <c r="G488" s="132"/>
      <c r="H488" s="59" t="str">
        <f t="shared" si="66"/>
        <v/>
      </c>
      <c r="I488" s="64" t="str">
        <f t="shared" si="67"/>
        <v/>
      </c>
      <c r="J488" s="59" t="str">
        <f>IF(A488&lt;&gt;"",SUM($I$13:I488),"")</f>
        <v/>
      </c>
      <c r="K488" s="59" t="str">
        <f t="shared" si="68"/>
        <v/>
      </c>
      <c r="L488" s="65" t="str">
        <f t="shared" si="69"/>
        <v/>
      </c>
      <c r="M488" s="65" t="str">
        <f t="shared" si="70"/>
        <v/>
      </c>
      <c r="N488" s="65" t="str">
        <f>IF(A488&lt;&gt;"",SUM($M$13:M488),"")</f>
        <v/>
      </c>
      <c r="O488" s="65" t="str">
        <f t="shared" si="63"/>
        <v/>
      </c>
      <c r="P488" s="97" t="str">
        <f t="shared" si="64"/>
        <v/>
      </c>
      <c r="Q488" s="100">
        <f t="shared" si="71"/>
        <v>0</v>
      </c>
      <c r="R488" s="101">
        <f t="shared" si="65"/>
        <v>0</v>
      </c>
      <c r="Z488" s="75"/>
      <c r="AA488" s="76"/>
      <c r="AC488" s="1"/>
      <c r="AG488" s="72"/>
      <c r="AH488" s="72"/>
      <c r="AI488" s="72"/>
      <c r="AJ488" s="72"/>
      <c r="AK488" s="72"/>
    </row>
    <row r="489" spans="1:37" ht="14.4">
      <c r="A489" s="55"/>
      <c r="B489" s="54" t="s">
        <v>25</v>
      </c>
      <c r="C489" s="56"/>
      <c r="D489" s="145"/>
      <c r="E489" s="54"/>
      <c r="F489" s="54"/>
      <c r="G489" s="132"/>
      <c r="H489" s="59" t="str">
        <f t="shared" si="66"/>
        <v/>
      </c>
      <c r="I489" s="64" t="str">
        <f t="shared" si="67"/>
        <v/>
      </c>
      <c r="J489" s="59" t="str">
        <f>IF(A489&lt;&gt;"",SUM($I$13:I489),"")</f>
        <v/>
      </c>
      <c r="K489" s="59" t="str">
        <f t="shared" si="68"/>
        <v/>
      </c>
      <c r="L489" s="65" t="str">
        <f t="shared" si="69"/>
        <v/>
      </c>
      <c r="M489" s="65" t="str">
        <f t="shared" si="70"/>
        <v/>
      </c>
      <c r="N489" s="65" t="str">
        <f>IF(A489&lt;&gt;"",SUM($M$13:M489),"")</f>
        <v/>
      </c>
      <c r="O489" s="65" t="str">
        <f t="shared" si="63"/>
        <v/>
      </c>
      <c r="P489" s="97" t="str">
        <f t="shared" si="64"/>
        <v/>
      </c>
      <c r="Q489" s="100">
        <f t="shared" si="71"/>
        <v>0</v>
      </c>
      <c r="R489" s="101">
        <f t="shared" si="65"/>
        <v>0</v>
      </c>
      <c r="Z489" s="75"/>
      <c r="AA489" s="76"/>
      <c r="AC489" s="1"/>
      <c r="AG489" s="72"/>
      <c r="AH489" s="72"/>
      <c r="AI489" s="72"/>
      <c r="AJ489" s="72"/>
      <c r="AK489" s="72"/>
    </row>
    <row r="490" spans="1:37" ht="14.4">
      <c r="A490" s="55"/>
      <c r="B490" s="54" t="s">
        <v>25</v>
      </c>
      <c r="C490" s="56"/>
      <c r="D490" s="145"/>
      <c r="E490" s="54"/>
      <c r="F490" s="54"/>
      <c r="G490" s="132"/>
      <c r="H490" s="59" t="str">
        <f t="shared" si="66"/>
        <v/>
      </c>
      <c r="I490" s="64" t="str">
        <f t="shared" si="67"/>
        <v/>
      </c>
      <c r="J490" s="59" t="str">
        <f>IF(A490&lt;&gt;"",SUM($I$13:I490),"")</f>
        <v/>
      </c>
      <c r="K490" s="59" t="str">
        <f t="shared" si="68"/>
        <v/>
      </c>
      <c r="L490" s="65" t="str">
        <f t="shared" si="69"/>
        <v/>
      </c>
      <c r="M490" s="65" t="str">
        <f t="shared" si="70"/>
        <v/>
      </c>
      <c r="N490" s="65" t="str">
        <f>IF(A490&lt;&gt;"",SUM($M$13:M490),"")</f>
        <v/>
      </c>
      <c r="O490" s="65" t="str">
        <f t="shared" si="63"/>
        <v/>
      </c>
      <c r="P490" s="97" t="str">
        <f t="shared" si="64"/>
        <v/>
      </c>
      <c r="Q490" s="100">
        <f t="shared" si="71"/>
        <v>0</v>
      </c>
      <c r="R490" s="101">
        <f t="shared" si="65"/>
        <v>0</v>
      </c>
      <c r="Z490" s="75"/>
      <c r="AA490" s="76"/>
      <c r="AC490" s="1"/>
      <c r="AG490" s="72"/>
      <c r="AH490" s="72"/>
      <c r="AI490" s="72"/>
      <c r="AJ490" s="72"/>
      <c r="AK490" s="72"/>
    </row>
    <row r="491" spans="1:37" ht="14.4">
      <c r="A491" s="55"/>
      <c r="B491" s="54" t="s">
        <v>25</v>
      </c>
      <c r="C491" s="56"/>
      <c r="D491" s="145"/>
      <c r="E491" s="54"/>
      <c r="F491" s="54"/>
      <c r="G491" s="132"/>
      <c r="H491" s="59" t="str">
        <f t="shared" si="66"/>
        <v/>
      </c>
      <c r="I491" s="64" t="str">
        <f t="shared" si="67"/>
        <v/>
      </c>
      <c r="J491" s="59" t="str">
        <f>IF(A491&lt;&gt;"",SUM($I$13:I491),"")</f>
        <v/>
      </c>
      <c r="K491" s="59" t="str">
        <f t="shared" si="68"/>
        <v/>
      </c>
      <c r="L491" s="65" t="str">
        <f t="shared" si="69"/>
        <v/>
      </c>
      <c r="M491" s="65" t="str">
        <f t="shared" si="70"/>
        <v/>
      </c>
      <c r="N491" s="65" t="str">
        <f>IF(A491&lt;&gt;"",SUM($M$13:M491),"")</f>
        <v/>
      </c>
      <c r="O491" s="65" t="str">
        <f t="shared" si="63"/>
        <v/>
      </c>
      <c r="P491" s="97" t="str">
        <f t="shared" si="64"/>
        <v/>
      </c>
      <c r="Q491" s="100">
        <f t="shared" si="71"/>
        <v>0</v>
      </c>
      <c r="R491" s="101">
        <f t="shared" si="65"/>
        <v>0</v>
      </c>
      <c r="Z491" s="75"/>
      <c r="AA491" s="76"/>
      <c r="AC491" s="1"/>
      <c r="AG491" s="72"/>
      <c r="AH491" s="72"/>
      <c r="AI491" s="72"/>
      <c r="AJ491" s="72"/>
      <c r="AK491" s="72"/>
    </row>
    <row r="492" spans="1:37" ht="14.4">
      <c r="A492" s="55"/>
      <c r="B492" s="54" t="s">
        <v>25</v>
      </c>
      <c r="C492" s="56"/>
      <c r="D492" s="145"/>
      <c r="E492" s="54"/>
      <c r="F492" s="54"/>
      <c r="G492" s="132"/>
      <c r="H492" s="59" t="str">
        <f t="shared" si="66"/>
        <v/>
      </c>
      <c r="I492" s="64" t="str">
        <f t="shared" si="67"/>
        <v/>
      </c>
      <c r="J492" s="59" t="str">
        <f>IF(A492&lt;&gt;"",SUM($I$13:I492),"")</f>
        <v/>
      </c>
      <c r="K492" s="59" t="str">
        <f t="shared" si="68"/>
        <v/>
      </c>
      <c r="L492" s="65" t="str">
        <f t="shared" si="69"/>
        <v/>
      </c>
      <c r="M492" s="65" t="str">
        <f t="shared" si="70"/>
        <v/>
      </c>
      <c r="N492" s="65" t="str">
        <f>IF(A492&lt;&gt;"",SUM($M$13:M492),"")</f>
        <v/>
      </c>
      <c r="O492" s="65" t="str">
        <f t="shared" si="63"/>
        <v/>
      </c>
      <c r="P492" s="97" t="str">
        <f t="shared" si="64"/>
        <v/>
      </c>
      <c r="Q492" s="100">
        <f t="shared" si="71"/>
        <v>0</v>
      </c>
      <c r="R492" s="101">
        <f t="shared" si="65"/>
        <v>0</v>
      </c>
      <c r="Z492" s="75"/>
      <c r="AA492" s="76"/>
      <c r="AC492" s="1"/>
      <c r="AG492" s="72"/>
      <c r="AH492" s="72"/>
      <c r="AI492" s="72"/>
      <c r="AJ492" s="72"/>
      <c r="AK492" s="72"/>
    </row>
    <row r="493" spans="1:37" ht="14.4">
      <c r="A493" s="55"/>
      <c r="B493" s="54" t="s">
        <v>25</v>
      </c>
      <c r="C493" s="56"/>
      <c r="D493" s="145"/>
      <c r="E493" s="54"/>
      <c r="F493" s="54"/>
      <c r="G493" s="132"/>
      <c r="H493" s="59" t="str">
        <f t="shared" si="66"/>
        <v/>
      </c>
      <c r="I493" s="64" t="str">
        <f t="shared" si="67"/>
        <v/>
      </c>
      <c r="J493" s="59" t="str">
        <f>IF(A493&lt;&gt;"",SUM($I$13:I493),"")</f>
        <v/>
      </c>
      <c r="K493" s="59" t="str">
        <f t="shared" si="68"/>
        <v/>
      </c>
      <c r="L493" s="65" t="str">
        <f t="shared" si="69"/>
        <v/>
      </c>
      <c r="M493" s="65" t="str">
        <f t="shared" si="70"/>
        <v/>
      </c>
      <c r="N493" s="65" t="str">
        <f>IF(A493&lt;&gt;"",SUM($M$13:M493),"")</f>
        <v/>
      </c>
      <c r="O493" s="65" t="str">
        <f t="shared" si="63"/>
        <v/>
      </c>
      <c r="P493" s="97" t="str">
        <f t="shared" si="64"/>
        <v/>
      </c>
      <c r="Q493" s="100">
        <f t="shared" si="71"/>
        <v>0</v>
      </c>
      <c r="R493" s="101">
        <f t="shared" si="65"/>
        <v>0</v>
      </c>
      <c r="Z493" s="75"/>
      <c r="AA493" s="76"/>
      <c r="AC493" s="1"/>
      <c r="AG493" s="72"/>
      <c r="AH493" s="72"/>
      <c r="AI493" s="72"/>
      <c r="AJ493" s="72"/>
      <c r="AK493" s="72"/>
    </row>
    <row r="494" spans="1:37" ht="14.4">
      <c r="A494" s="55"/>
      <c r="B494" s="54" t="s">
        <v>25</v>
      </c>
      <c r="C494" s="56"/>
      <c r="D494" s="145"/>
      <c r="E494" s="54"/>
      <c r="F494" s="54"/>
      <c r="G494" s="132"/>
      <c r="H494" s="59" t="str">
        <f t="shared" si="66"/>
        <v/>
      </c>
      <c r="I494" s="64" t="str">
        <f t="shared" si="67"/>
        <v/>
      </c>
      <c r="J494" s="59" t="str">
        <f>IF(A494&lt;&gt;"",SUM($I$13:I494),"")</f>
        <v/>
      </c>
      <c r="K494" s="59" t="str">
        <f t="shared" si="68"/>
        <v/>
      </c>
      <c r="L494" s="65" t="str">
        <f t="shared" si="69"/>
        <v/>
      </c>
      <c r="M494" s="65" t="str">
        <f t="shared" si="70"/>
        <v/>
      </c>
      <c r="N494" s="65" t="str">
        <f>IF(A494&lt;&gt;"",SUM($M$13:M494),"")</f>
        <v/>
      </c>
      <c r="O494" s="65" t="str">
        <f t="shared" si="63"/>
        <v/>
      </c>
      <c r="P494" s="97" t="str">
        <f t="shared" si="64"/>
        <v/>
      </c>
      <c r="Q494" s="100">
        <f t="shared" si="71"/>
        <v>0</v>
      </c>
      <c r="R494" s="101">
        <f t="shared" si="65"/>
        <v>0</v>
      </c>
      <c r="Z494" s="75"/>
      <c r="AA494" s="76"/>
      <c r="AC494" s="1"/>
      <c r="AG494" s="72"/>
      <c r="AH494" s="72"/>
      <c r="AI494" s="72"/>
      <c r="AJ494" s="72"/>
      <c r="AK494" s="72"/>
    </row>
    <row r="495" spans="1:37" ht="14.4">
      <c r="A495" s="55"/>
      <c r="B495" s="54" t="s">
        <v>25</v>
      </c>
      <c r="C495" s="56"/>
      <c r="D495" s="145"/>
      <c r="E495" s="54"/>
      <c r="F495" s="54"/>
      <c r="G495" s="132"/>
      <c r="H495" s="59" t="str">
        <f t="shared" si="66"/>
        <v/>
      </c>
      <c r="I495" s="64" t="str">
        <f t="shared" si="67"/>
        <v/>
      </c>
      <c r="J495" s="59" t="str">
        <f>IF(A495&lt;&gt;"",SUM($I$13:I495),"")</f>
        <v/>
      </c>
      <c r="K495" s="59" t="str">
        <f t="shared" si="68"/>
        <v/>
      </c>
      <c r="L495" s="65" t="str">
        <f t="shared" si="69"/>
        <v/>
      </c>
      <c r="M495" s="65" t="str">
        <f t="shared" si="70"/>
        <v/>
      </c>
      <c r="N495" s="65" t="str">
        <f>IF(A495&lt;&gt;"",SUM($M$13:M495),"")</f>
        <v/>
      </c>
      <c r="O495" s="65" t="str">
        <f t="shared" si="63"/>
        <v/>
      </c>
      <c r="P495" s="97" t="str">
        <f t="shared" si="64"/>
        <v/>
      </c>
      <c r="Q495" s="100">
        <f t="shared" si="71"/>
        <v>0</v>
      </c>
      <c r="R495" s="101">
        <f t="shared" si="65"/>
        <v>0</v>
      </c>
      <c r="Z495" s="75"/>
      <c r="AA495" s="76"/>
      <c r="AC495" s="1"/>
      <c r="AG495" s="72"/>
      <c r="AH495" s="72"/>
      <c r="AI495" s="72"/>
      <c r="AJ495" s="72"/>
      <c r="AK495" s="72"/>
    </row>
    <row r="496" spans="1:37" ht="14.4">
      <c r="A496" s="55"/>
      <c r="B496" s="54" t="s">
        <v>25</v>
      </c>
      <c r="C496" s="56"/>
      <c r="D496" s="145"/>
      <c r="E496" s="54"/>
      <c r="F496" s="54"/>
      <c r="G496" s="132"/>
      <c r="H496" s="59" t="str">
        <f t="shared" si="66"/>
        <v/>
      </c>
      <c r="I496" s="64" t="str">
        <f t="shared" si="67"/>
        <v/>
      </c>
      <c r="J496" s="59" t="str">
        <f>IF(A496&lt;&gt;"",SUM($I$13:I496),"")</f>
        <v/>
      </c>
      <c r="K496" s="59" t="str">
        <f t="shared" si="68"/>
        <v/>
      </c>
      <c r="L496" s="65" t="str">
        <f t="shared" si="69"/>
        <v/>
      </c>
      <c r="M496" s="65" t="str">
        <f t="shared" si="70"/>
        <v/>
      </c>
      <c r="N496" s="65" t="str">
        <f>IF(A496&lt;&gt;"",SUM($M$13:M496),"")</f>
        <v/>
      </c>
      <c r="O496" s="65" t="str">
        <f t="shared" si="63"/>
        <v/>
      </c>
      <c r="P496" s="97" t="str">
        <f t="shared" si="64"/>
        <v/>
      </c>
      <c r="Q496" s="100">
        <f t="shared" si="71"/>
        <v>0</v>
      </c>
      <c r="R496" s="101">
        <f t="shared" si="65"/>
        <v>0</v>
      </c>
      <c r="Z496" s="75"/>
      <c r="AA496" s="76"/>
      <c r="AC496" s="1"/>
      <c r="AG496" s="72"/>
      <c r="AH496" s="72"/>
      <c r="AI496" s="72"/>
      <c r="AJ496" s="72"/>
      <c r="AK496" s="72"/>
    </row>
    <row r="497" spans="1:37" ht="14.4">
      <c r="A497" s="55"/>
      <c r="B497" s="54" t="s">
        <v>25</v>
      </c>
      <c r="C497" s="56"/>
      <c r="D497" s="145"/>
      <c r="E497" s="54"/>
      <c r="F497" s="54"/>
      <c r="G497" s="132"/>
      <c r="H497" s="59" t="str">
        <f t="shared" si="66"/>
        <v/>
      </c>
      <c r="I497" s="64" t="str">
        <f t="shared" si="67"/>
        <v/>
      </c>
      <c r="J497" s="59" t="str">
        <f>IF(A497&lt;&gt;"",SUM($I$13:I497),"")</f>
        <v/>
      </c>
      <c r="K497" s="59" t="str">
        <f t="shared" si="68"/>
        <v/>
      </c>
      <c r="L497" s="65" t="str">
        <f t="shared" si="69"/>
        <v/>
      </c>
      <c r="M497" s="65" t="str">
        <f t="shared" si="70"/>
        <v/>
      </c>
      <c r="N497" s="65" t="str">
        <f>IF(A497&lt;&gt;"",SUM($M$13:M497),"")</f>
        <v/>
      </c>
      <c r="O497" s="65" t="str">
        <f t="shared" si="63"/>
        <v/>
      </c>
      <c r="P497" s="97" t="str">
        <f t="shared" si="64"/>
        <v/>
      </c>
      <c r="Q497" s="100">
        <f t="shared" si="71"/>
        <v>0</v>
      </c>
      <c r="R497" s="101">
        <f t="shared" si="65"/>
        <v>0</v>
      </c>
      <c r="Z497" s="75"/>
      <c r="AA497" s="76"/>
      <c r="AC497" s="1"/>
      <c r="AG497" s="72"/>
      <c r="AH497" s="72"/>
      <c r="AI497" s="72"/>
      <c r="AJ497" s="72"/>
      <c r="AK497" s="72"/>
    </row>
    <row r="498" spans="1:37" ht="14.4">
      <c r="A498" s="55"/>
      <c r="B498" s="54" t="s">
        <v>25</v>
      </c>
      <c r="C498" s="56"/>
      <c r="D498" s="145"/>
      <c r="E498" s="54"/>
      <c r="F498" s="54"/>
      <c r="G498" s="132"/>
      <c r="H498" s="59" t="str">
        <f t="shared" si="66"/>
        <v/>
      </c>
      <c r="I498" s="64" t="str">
        <f t="shared" si="67"/>
        <v/>
      </c>
      <c r="J498" s="59" t="str">
        <f>IF(A498&lt;&gt;"",SUM($I$13:I498),"")</f>
        <v/>
      </c>
      <c r="K498" s="59" t="str">
        <f t="shared" si="68"/>
        <v/>
      </c>
      <c r="L498" s="65" t="str">
        <f t="shared" si="69"/>
        <v/>
      </c>
      <c r="M498" s="65" t="str">
        <f t="shared" si="70"/>
        <v/>
      </c>
      <c r="N498" s="65" t="str">
        <f>IF(A498&lt;&gt;"",SUM($M$13:M498),"")</f>
        <v/>
      </c>
      <c r="O498" s="65" t="str">
        <f t="shared" si="63"/>
        <v/>
      </c>
      <c r="P498" s="97" t="str">
        <f t="shared" si="64"/>
        <v/>
      </c>
      <c r="Q498" s="100">
        <f t="shared" si="71"/>
        <v>0</v>
      </c>
      <c r="R498" s="101">
        <f t="shared" si="65"/>
        <v>0</v>
      </c>
      <c r="Z498" s="75"/>
      <c r="AA498" s="76"/>
      <c r="AC498" s="1"/>
      <c r="AG498" s="72"/>
      <c r="AH498" s="72"/>
      <c r="AI498" s="72"/>
      <c r="AJ498" s="72"/>
      <c r="AK498" s="72"/>
    </row>
    <row r="499" spans="1:37" ht="14.4">
      <c r="A499" s="55"/>
      <c r="B499" s="54" t="s">
        <v>25</v>
      </c>
      <c r="C499" s="56"/>
      <c r="D499" s="145"/>
      <c r="E499" s="54"/>
      <c r="F499" s="54"/>
      <c r="G499" s="132"/>
      <c r="H499" s="59" t="str">
        <f t="shared" si="66"/>
        <v/>
      </c>
      <c r="I499" s="64" t="str">
        <f t="shared" si="67"/>
        <v/>
      </c>
      <c r="J499" s="59" t="str">
        <f>IF(A499&lt;&gt;"",SUM($I$13:I499),"")</f>
        <v/>
      </c>
      <c r="K499" s="59" t="str">
        <f t="shared" si="68"/>
        <v/>
      </c>
      <c r="L499" s="65" t="str">
        <f t="shared" si="69"/>
        <v/>
      </c>
      <c r="M499" s="65" t="str">
        <f t="shared" si="70"/>
        <v/>
      </c>
      <c r="N499" s="65" t="str">
        <f>IF(A499&lt;&gt;"",SUM($M$13:M499),"")</f>
        <v/>
      </c>
      <c r="O499" s="65" t="str">
        <f t="shared" si="63"/>
        <v/>
      </c>
      <c r="P499" s="97" t="str">
        <f t="shared" si="64"/>
        <v/>
      </c>
      <c r="Q499" s="100">
        <f t="shared" si="71"/>
        <v>0</v>
      </c>
      <c r="R499" s="101">
        <f t="shared" si="65"/>
        <v>0</v>
      </c>
      <c r="Z499" s="75"/>
      <c r="AA499" s="76"/>
      <c r="AC499" s="1"/>
      <c r="AG499" s="72"/>
      <c r="AH499" s="72"/>
      <c r="AI499" s="72"/>
      <c r="AJ499" s="72"/>
      <c r="AK499" s="72"/>
    </row>
    <row r="500" spans="1:37" ht="14.4">
      <c r="A500" s="55"/>
      <c r="B500" s="54" t="s">
        <v>25</v>
      </c>
      <c r="C500" s="56"/>
      <c r="D500" s="145"/>
      <c r="E500" s="54"/>
      <c r="F500" s="54"/>
      <c r="G500" s="132"/>
      <c r="H500" s="59" t="str">
        <f t="shared" si="66"/>
        <v/>
      </c>
      <c r="I500" s="64" t="str">
        <f t="shared" si="67"/>
        <v/>
      </c>
      <c r="J500" s="59" t="str">
        <f>IF(A500&lt;&gt;"",SUM($I$13:I500),"")</f>
        <v/>
      </c>
      <c r="K500" s="59" t="str">
        <f t="shared" si="68"/>
        <v/>
      </c>
      <c r="L500" s="65" t="str">
        <f t="shared" si="69"/>
        <v/>
      </c>
      <c r="M500" s="65" t="str">
        <f t="shared" si="70"/>
        <v/>
      </c>
      <c r="N500" s="65" t="str">
        <f>IF(A500&lt;&gt;"",SUM($M$13:M500),"")</f>
        <v/>
      </c>
      <c r="O500" s="65" t="str">
        <f t="shared" si="63"/>
        <v/>
      </c>
      <c r="P500" s="97" t="str">
        <f t="shared" si="64"/>
        <v/>
      </c>
      <c r="Q500" s="100">
        <f t="shared" si="71"/>
        <v>0</v>
      </c>
      <c r="R500" s="101">
        <f t="shared" si="65"/>
        <v>0</v>
      </c>
      <c r="Z500" s="75"/>
      <c r="AA500" s="76"/>
      <c r="AC500" s="1"/>
      <c r="AG500" s="72"/>
      <c r="AH500" s="72"/>
      <c r="AI500" s="72"/>
      <c r="AJ500" s="72"/>
      <c r="AK500" s="72"/>
    </row>
    <row r="501" spans="1:37" ht="14.4">
      <c r="A501" s="55"/>
      <c r="B501" s="54" t="s">
        <v>25</v>
      </c>
      <c r="C501" s="56"/>
      <c r="D501" s="145"/>
      <c r="E501" s="54"/>
      <c r="F501" s="54"/>
      <c r="G501" s="132"/>
      <c r="H501" s="59" t="str">
        <f t="shared" si="66"/>
        <v/>
      </c>
      <c r="I501" s="64" t="str">
        <f t="shared" si="67"/>
        <v/>
      </c>
      <c r="J501" s="59" t="str">
        <f>IF(A501&lt;&gt;"",SUM($I$13:I501),"")</f>
        <v/>
      </c>
      <c r="K501" s="59" t="str">
        <f t="shared" si="68"/>
        <v/>
      </c>
      <c r="L501" s="65" t="str">
        <f t="shared" si="69"/>
        <v/>
      </c>
      <c r="M501" s="65" t="str">
        <f t="shared" si="70"/>
        <v/>
      </c>
      <c r="N501" s="65" t="str">
        <f>IF(A501&lt;&gt;"",SUM($M$13:M501),"")</f>
        <v/>
      </c>
      <c r="O501" s="65" t="str">
        <f t="shared" si="63"/>
        <v/>
      </c>
      <c r="P501" s="97" t="str">
        <f t="shared" si="64"/>
        <v/>
      </c>
      <c r="Q501" s="100">
        <f t="shared" si="71"/>
        <v>0</v>
      </c>
      <c r="R501" s="101">
        <f t="shared" si="65"/>
        <v>0</v>
      </c>
      <c r="Z501" s="75"/>
      <c r="AA501" s="76"/>
      <c r="AC501" s="1"/>
      <c r="AG501" s="72"/>
      <c r="AH501" s="72"/>
      <c r="AI501" s="72"/>
      <c r="AJ501" s="72"/>
      <c r="AK501" s="72"/>
    </row>
    <row r="502" spans="1:37" ht="14.4">
      <c r="A502" s="55"/>
      <c r="B502" s="54" t="s">
        <v>25</v>
      </c>
      <c r="C502" s="56"/>
      <c r="D502" s="145"/>
      <c r="E502" s="54"/>
      <c r="F502" s="54"/>
      <c r="G502" s="132"/>
      <c r="H502" s="59" t="str">
        <f t="shared" si="66"/>
        <v/>
      </c>
      <c r="I502" s="64" t="str">
        <f t="shared" si="67"/>
        <v/>
      </c>
      <c r="J502" s="59" t="str">
        <f>IF(A502&lt;&gt;"",SUM($I$13:I502),"")</f>
        <v/>
      </c>
      <c r="K502" s="59" t="str">
        <f t="shared" si="68"/>
        <v/>
      </c>
      <c r="L502" s="65" t="str">
        <f t="shared" si="69"/>
        <v/>
      </c>
      <c r="M502" s="65" t="str">
        <f t="shared" si="70"/>
        <v/>
      </c>
      <c r="N502" s="65" t="str">
        <f>IF(A502&lt;&gt;"",SUM($M$13:M502),"")</f>
        <v/>
      </c>
      <c r="O502" s="65" t="str">
        <f t="shared" si="63"/>
        <v/>
      </c>
      <c r="P502" s="97" t="str">
        <f t="shared" si="64"/>
        <v/>
      </c>
      <c r="Q502" s="100">
        <f t="shared" si="71"/>
        <v>0</v>
      </c>
      <c r="R502" s="101">
        <f t="shared" si="65"/>
        <v>0</v>
      </c>
      <c r="Z502" s="75"/>
      <c r="AA502" s="76"/>
      <c r="AC502" s="1"/>
      <c r="AG502" s="72"/>
      <c r="AH502" s="72"/>
      <c r="AI502" s="72"/>
      <c r="AJ502" s="72"/>
      <c r="AK502" s="72"/>
    </row>
    <row r="503" spans="1:37" ht="14.4">
      <c r="A503" s="55"/>
      <c r="B503" s="54" t="s">
        <v>25</v>
      </c>
      <c r="C503" s="56"/>
      <c r="D503" s="145"/>
      <c r="E503" s="54"/>
      <c r="F503" s="54"/>
      <c r="G503" s="132"/>
      <c r="H503" s="59" t="str">
        <f t="shared" si="66"/>
        <v/>
      </c>
      <c r="I503" s="64" t="str">
        <f t="shared" si="67"/>
        <v/>
      </c>
      <c r="J503" s="59" t="str">
        <f>IF(A503&lt;&gt;"",SUM($I$13:I503),"")</f>
        <v/>
      </c>
      <c r="K503" s="59" t="str">
        <f t="shared" si="68"/>
        <v/>
      </c>
      <c r="L503" s="65" t="str">
        <f t="shared" si="69"/>
        <v/>
      </c>
      <c r="M503" s="65" t="str">
        <f t="shared" si="70"/>
        <v/>
      </c>
      <c r="N503" s="65" t="str">
        <f>IF(A503&lt;&gt;"",SUM($M$13:M503),"")</f>
        <v/>
      </c>
      <c r="O503" s="65" t="str">
        <f t="shared" si="63"/>
        <v/>
      </c>
      <c r="P503" s="97" t="str">
        <f t="shared" si="64"/>
        <v/>
      </c>
      <c r="Q503" s="100">
        <f t="shared" si="71"/>
        <v>0</v>
      </c>
      <c r="R503" s="101">
        <f t="shared" si="65"/>
        <v>0</v>
      </c>
      <c r="Z503" s="75"/>
      <c r="AA503" s="76"/>
      <c r="AC503" s="1"/>
      <c r="AG503" s="72"/>
      <c r="AH503" s="72"/>
      <c r="AI503" s="72"/>
      <c r="AJ503" s="72"/>
      <c r="AK503" s="72"/>
    </row>
    <row r="504" spans="1:37" ht="14.4">
      <c r="A504" s="55"/>
      <c r="B504" s="54" t="s">
        <v>25</v>
      </c>
      <c r="C504" s="56"/>
      <c r="D504" s="145"/>
      <c r="E504" s="54"/>
      <c r="F504" s="54"/>
      <c r="G504" s="132"/>
      <c r="H504" s="59" t="str">
        <f t="shared" si="66"/>
        <v/>
      </c>
      <c r="I504" s="64" t="str">
        <f t="shared" si="67"/>
        <v/>
      </c>
      <c r="J504" s="59" t="str">
        <f>IF(A504&lt;&gt;"",SUM($I$13:I504),"")</f>
        <v/>
      </c>
      <c r="K504" s="59" t="str">
        <f t="shared" si="68"/>
        <v/>
      </c>
      <c r="L504" s="65" t="str">
        <f t="shared" si="69"/>
        <v/>
      </c>
      <c r="M504" s="65" t="str">
        <f t="shared" si="70"/>
        <v/>
      </c>
      <c r="N504" s="65" t="str">
        <f>IF(A504&lt;&gt;"",SUM($M$13:M504),"")</f>
        <v/>
      </c>
      <c r="O504" s="65" t="str">
        <f t="shared" si="63"/>
        <v/>
      </c>
      <c r="P504" s="97" t="str">
        <f t="shared" si="64"/>
        <v/>
      </c>
      <c r="Q504" s="100">
        <f t="shared" si="71"/>
        <v>0</v>
      </c>
      <c r="R504" s="101">
        <f t="shared" si="65"/>
        <v>0</v>
      </c>
      <c r="Z504" s="75"/>
      <c r="AA504" s="76"/>
      <c r="AC504" s="1"/>
      <c r="AG504" s="72"/>
      <c r="AH504" s="72"/>
      <c r="AI504" s="72"/>
      <c r="AJ504" s="72"/>
      <c r="AK504" s="72"/>
    </row>
    <row r="505" spans="1:37" ht="14.4">
      <c r="A505" s="55"/>
      <c r="B505" s="54" t="s">
        <v>25</v>
      </c>
      <c r="C505" s="56"/>
      <c r="D505" s="145"/>
      <c r="E505" s="54"/>
      <c r="F505" s="54"/>
      <c r="G505" s="132"/>
      <c r="H505" s="59" t="str">
        <f t="shared" si="66"/>
        <v/>
      </c>
      <c r="I505" s="64" t="str">
        <f t="shared" si="67"/>
        <v/>
      </c>
      <c r="J505" s="59" t="str">
        <f>IF(A505&lt;&gt;"",SUM($I$13:I505),"")</f>
        <v/>
      </c>
      <c r="K505" s="59" t="str">
        <f t="shared" si="68"/>
        <v/>
      </c>
      <c r="L505" s="65" t="str">
        <f t="shared" si="69"/>
        <v/>
      </c>
      <c r="M505" s="65" t="str">
        <f t="shared" si="70"/>
        <v/>
      </c>
      <c r="N505" s="65" t="str">
        <f>IF(A505&lt;&gt;"",SUM($M$13:M505),"")</f>
        <v/>
      </c>
      <c r="O505" s="65" t="str">
        <f t="shared" si="63"/>
        <v/>
      </c>
      <c r="P505" s="97" t="str">
        <f t="shared" si="64"/>
        <v/>
      </c>
      <c r="Q505" s="100">
        <f t="shared" si="71"/>
        <v>0</v>
      </c>
      <c r="R505" s="101">
        <f t="shared" si="65"/>
        <v>0</v>
      </c>
      <c r="Z505" s="75"/>
      <c r="AA505" s="76"/>
      <c r="AC505" s="1"/>
      <c r="AG505" s="72"/>
      <c r="AH505" s="72"/>
      <c r="AI505" s="72"/>
      <c r="AJ505" s="72"/>
      <c r="AK505" s="72"/>
    </row>
    <row r="506" spans="1:37" ht="14.4">
      <c r="A506" s="55"/>
      <c r="B506" s="54" t="s">
        <v>25</v>
      </c>
      <c r="C506" s="56"/>
      <c r="D506" s="145"/>
      <c r="E506" s="54"/>
      <c r="F506" s="54"/>
      <c r="G506" s="132"/>
      <c r="H506" s="59" t="str">
        <f t="shared" si="66"/>
        <v/>
      </c>
      <c r="I506" s="64" t="str">
        <f t="shared" si="67"/>
        <v/>
      </c>
      <c r="J506" s="59" t="str">
        <f>IF(A506&lt;&gt;"",SUM($I$13:I506),"")</f>
        <v/>
      </c>
      <c r="K506" s="59" t="str">
        <f t="shared" si="68"/>
        <v/>
      </c>
      <c r="L506" s="65" t="str">
        <f t="shared" si="69"/>
        <v/>
      </c>
      <c r="M506" s="65" t="str">
        <f t="shared" si="70"/>
        <v/>
      </c>
      <c r="N506" s="65" t="str">
        <f>IF(A506&lt;&gt;"",SUM($M$13:M506),"")</f>
        <v/>
      </c>
      <c r="O506" s="65" t="str">
        <f t="shared" si="63"/>
        <v/>
      </c>
      <c r="P506" s="97" t="str">
        <f t="shared" si="64"/>
        <v/>
      </c>
      <c r="Q506" s="100">
        <f t="shared" si="71"/>
        <v>0</v>
      </c>
      <c r="R506" s="101">
        <f t="shared" si="65"/>
        <v>0</v>
      </c>
      <c r="Z506" s="75"/>
      <c r="AA506" s="76"/>
      <c r="AC506" s="1"/>
      <c r="AG506" s="72"/>
      <c r="AH506" s="72"/>
      <c r="AI506" s="72"/>
      <c r="AJ506" s="72"/>
      <c r="AK506" s="72"/>
    </row>
    <row r="507" spans="1:37" ht="14.4">
      <c r="A507" s="55"/>
      <c r="B507" s="54" t="s">
        <v>25</v>
      </c>
      <c r="C507" s="56"/>
      <c r="D507" s="145"/>
      <c r="E507" s="54"/>
      <c r="F507" s="54"/>
      <c r="G507" s="132"/>
      <c r="H507" s="59" t="str">
        <f t="shared" si="66"/>
        <v/>
      </c>
      <c r="I507" s="64" t="str">
        <f t="shared" si="67"/>
        <v/>
      </c>
      <c r="J507" s="59" t="str">
        <f>IF(A507&lt;&gt;"",SUM($I$13:I507),"")</f>
        <v/>
      </c>
      <c r="K507" s="59" t="str">
        <f t="shared" si="68"/>
        <v/>
      </c>
      <c r="L507" s="65" t="str">
        <f t="shared" si="69"/>
        <v/>
      </c>
      <c r="M507" s="65" t="str">
        <f t="shared" si="70"/>
        <v/>
      </c>
      <c r="N507" s="65" t="str">
        <f>IF(A507&lt;&gt;"",SUM($M$13:M507),"")</f>
        <v/>
      </c>
      <c r="O507" s="65" t="str">
        <f t="shared" si="63"/>
        <v/>
      </c>
      <c r="P507" s="97" t="str">
        <f t="shared" si="64"/>
        <v/>
      </c>
      <c r="Q507" s="100">
        <f t="shared" si="71"/>
        <v>0</v>
      </c>
      <c r="R507" s="101">
        <f t="shared" si="65"/>
        <v>0</v>
      </c>
      <c r="Z507" s="75"/>
      <c r="AA507" s="76"/>
      <c r="AC507" s="1"/>
      <c r="AG507" s="72"/>
      <c r="AH507" s="72"/>
      <c r="AI507" s="72"/>
      <c r="AJ507" s="72"/>
      <c r="AK507" s="72"/>
    </row>
    <row r="508" spans="1:37" ht="14.4">
      <c r="A508" s="55"/>
      <c r="B508" s="54" t="s">
        <v>25</v>
      </c>
      <c r="C508" s="56"/>
      <c r="D508" s="145"/>
      <c r="E508" s="54"/>
      <c r="F508" s="54"/>
      <c r="G508" s="132"/>
      <c r="H508" s="59" t="str">
        <f t="shared" si="66"/>
        <v/>
      </c>
      <c r="I508" s="64" t="str">
        <f t="shared" si="67"/>
        <v/>
      </c>
      <c r="J508" s="59" t="str">
        <f>IF(A508&lt;&gt;"",SUM($I$13:I508),"")</f>
        <v/>
      </c>
      <c r="K508" s="59" t="str">
        <f t="shared" si="68"/>
        <v/>
      </c>
      <c r="L508" s="65" t="str">
        <f t="shared" si="69"/>
        <v/>
      </c>
      <c r="M508" s="65" t="str">
        <f t="shared" si="70"/>
        <v/>
      </c>
      <c r="N508" s="65" t="str">
        <f>IF(A508&lt;&gt;"",SUM($M$13:M508),"")</f>
        <v/>
      </c>
      <c r="O508" s="65" t="str">
        <f t="shared" si="63"/>
        <v/>
      </c>
      <c r="P508" s="97" t="str">
        <f t="shared" si="64"/>
        <v/>
      </c>
      <c r="Q508" s="100">
        <f t="shared" si="71"/>
        <v>0</v>
      </c>
      <c r="R508" s="101">
        <f t="shared" si="65"/>
        <v>0</v>
      </c>
      <c r="Z508" s="75"/>
      <c r="AA508" s="76"/>
      <c r="AC508" s="1"/>
      <c r="AG508" s="72"/>
      <c r="AH508" s="72"/>
      <c r="AI508" s="72"/>
      <c r="AJ508" s="72"/>
      <c r="AK508" s="72"/>
    </row>
    <row r="509" spans="1:37" ht="14.4">
      <c r="A509" s="55"/>
      <c r="B509" s="54" t="s">
        <v>25</v>
      </c>
      <c r="C509" s="56"/>
      <c r="D509" s="145"/>
      <c r="E509" s="54"/>
      <c r="F509" s="54"/>
      <c r="G509" s="132"/>
      <c r="H509" s="59" t="str">
        <f t="shared" si="66"/>
        <v/>
      </c>
      <c r="I509" s="64" t="str">
        <f t="shared" si="67"/>
        <v/>
      </c>
      <c r="J509" s="59" t="str">
        <f>IF(A509&lt;&gt;"",SUM($I$13:I509),"")</f>
        <v/>
      </c>
      <c r="K509" s="59" t="str">
        <f t="shared" si="68"/>
        <v/>
      </c>
      <c r="L509" s="65" t="str">
        <f t="shared" si="69"/>
        <v/>
      </c>
      <c r="M509" s="65" t="str">
        <f t="shared" si="70"/>
        <v/>
      </c>
      <c r="N509" s="65" t="str">
        <f>IF(A509&lt;&gt;"",SUM($M$13:M509),"")</f>
        <v/>
      </c>
      <c r="O509" s="65" t="str">
        <f t="shared" si="63"/>
        <v/>
      </c>
      <c r="P509" s="97" t="str">
        <f t="shared" si="64"/>
        <v/>
      </c>
      <c r="Q509" s="100">
        <f t="shared" si="71"/>
        <v>0</v>
      </c>
      <c r="R509" s="101">
        <f t="shared" si="65"/>
        <v>0</v>
      </c>
      <c r="Z509" s="75"/>
      <c r="AA509" s="76"/>
      <c r="AC509" s="1"/>
      <c r="AG509" s="72"/>
      <c r="AH509" s="72"/>
      <c r="AI509" s="72"/>
      <c r="AJ509" s="72"/>
      <c r="AK509" s="72"/>
    </row>
    <row r="510" spans="1:37" ht="14.4">
      <c r="A510" s="55"/>
      <c r="B510" s="54" t="s">
        <v>25</v>
      </c>
      <c r="C510" s="56"/>
      <c r="D510" s="145"/>
      <c r="E510" s="54"/>
      <c r="F510" s="54"/>
      <c r="G510" s="132"/>
      <c r="H510" s="59" t="str">
        <f t="shared" si="66"/>
        <v/>
      </c>
      <c r="I510" s="64" t="str">
        <f t="shared" si="67"/>
        <v/>
      </c>
      <c r="J510" s="59" t="str">
        <f>IF(A510&lt;&gt;"",SUM($I$13:I510),"")</f>
        <v/>
      </c>
      <c r="K510" s="59" t="str">
        <f t="shared" si="68"/>
        <v/>
      </c>
      <c r="L510" s="65" t="str">
        <f t="shared" si="69"/>
        <v/>
      </c>
      <c r="M510" s="65" t="str">
        <f t="shared" si="70"/>
        <v/>
      </c>
      <c r="N510" s="65" t="str">
        <f>IF(A510&lt;&gt;"",SUM($M$13:M510),"")</f>
        <v/>
      </c>
      <c r="O510" s="65" t="str">
        <f t="shared" si="63"/>
        <v/>
      </c>
      <c r="P510" s="97" t="str">
        <f t="shared" si="64"/>
        <v/>
      </c>
      <c r="Q510" s="100">
        <f t="shared" si="71"/>
        <v>0</v>
      </c>
      <c r="R510" s="101">
        <f t="shared" si="65"/>
        <v>0</v>
      </c>
      <c r="Z510" s="75"/>
      <c r="AA510" s="76"/>
      <c r="AC510" s="1"/>
      <c r="AG510" s="72"/>
      <c r="AH510" s="72"/>
      <c r="AI510" s="72"/>
      <c r="AJ510" s="72"/>
      <c r="AK510" s="72"/>
    </row>
    <row r="511" spans="1:37" ht="14.4">
      <c r="A511" s="55"/>
      <c r="B511" s="54" t="s">
        <v>25</v>
      </c>
      <c r="C511" s="56"/>
      <c r="D511" s="145"/>
      <c r="E511" s="54"/>
      <c r="F511" s="54"/>
      <c r="G511" s="132"/>
      <c r="H511" s="59" t="str">
        <f t="shared" si="66"/>
        <v/>
      </c>
      <c r="I511" s="64" t="str">
        <f t="shared" si="67"/>
        <v/>
      </c>
      <c r="J511" s="59" t="str">
        <f>IF(A511&lt;&gt;"",SUM($I$13:I511),"")</f>
        <v/>
      </c>
      <c r="K511" s="59" t="str">
        <f t="shared" si="68"/>
        <v/>
      </c>
      <c r="L511" s="65" t="str">
        <f t="shared" si="69"/>
        <v/>
      </c>
      <c r="M511" s="65" t="str">
        <f t="shared" si="70"/>
        <v/>
      </c>
      <c r="N511" s="65" t="str">
        <f>IF(A511&lt;&gt;"",SUM($M$13:M511),"")</f>
        <v/>
      </c>
      <c r="O511" s="65" t="str">
        <f t="shared" si="63"/>
        <v/>
      </c>
      <c r="P511" s="97" t="str">
        <f t="shared" si="64"/>
        <v/>
      </c>
      <c r="Q511" s="100">
        <f t="shared" si="71"/>
        <v>0</v>
      </c>
      <c r="R511" s="101">
        <f t="shared" si="65"/>
        <v>0</v>
      </c>
      <c r="Z511" s="75"/>
      <c r="AA511" s="76"/>
      <c r="AC511" s="1"/>
      <c r="AG511" s="72"/>
      <c r="AH511" s="72"/>
      <c r="AI511" s="72"/>
      <c r="AJ511" s="72"/>
      <c r="AK511" s="72"/>
    </row>
    <row r="512" spans="1:37" ht="14.4">
      <c r="A512" s="55"/>
      <c r="B512" s="54" t="s">
        <v>25</v>
      </c>
      <c r="C512" s="56"/>
      <c r="D512" s="145"/>
      <c r="E512" s="54"/>
      <c r="F512" s="54"/>
      <c r="G512" s="132"/>
      <c r="H512" s="59" t="str">
        <f t="shared" si="66"/>
        <v/>
      </c>
      <c r="I512" s="64" t="str">
        <f t="shared" si="67"/>
        <v/>
      </c>
      <c r="J512" s="59" t="str">
        <f>IF(A512&lt;&gt;"",SUM($I$13:I512),"")</f>
        <v/>
      </c>
      <c r="K512" s="59" t="str">
        <f t="shared" si="68"/>
        <v/>
      </c>
      <c r="L512" s="65" t="str">
        <f t="shared" si="69"/>
        <v/>
      </c>
      <c r="M512" s="65" t="str">
        <f t="shared" si="70"/>
        <v/>
      </c>
      <c r="N512" s="65" t="str">
        <f>IF(A512&lt;&gt;"",SUM($M$13:M512),"")</f>
        <v/>
      </c>
      <c r="O512" s="65" t="str">
        <f t="shared" si="63"/>
        <v/>
      </c>
      <c r="P512" s="97" t="str">
        <f t="shared" si="64"/>
        <v/>
      </c>
      <c r="Q512" s="100">
        <f t="shared" si="71"/>
        <v>0</v>
      </c>
      <c r="R512" s="101">
        <f t="shared" si="65"/>
        <v>0</v>
      </c>
      <c r="Z512" s="75"/>
      <c r="AA512" s="76"/>
      <c r="AC512" s="1"/>
      <c r="AG512" s="72"/>
      <c r="AH512" s="72"/>
      <c r="AI512" s="72"/>
      <c r="AJ512" s="72"/>
      <c r="AK512" s="72"/>
    </row>
    <row r="513" spans="1:37" ht="14.4">
      <c r="A513" s="55"/>
      <c r="B513" s="54" t="s">
        <v>25</v>
      </c>
      <c r="C513" s="56"/>
      <c r="D513" s="145"/>
      <c r="E513" s="54"/>
      <c r="F513" s="54"/>
      <c r="G513" s="132"/>
      <c r="H513" s="59" t="str">
        <f t="shared" si="66"/>
        <v/>
      </c>
      <c r="I513" s="64" t="str">
        <f t="shared" si="67"/>
        <v/>
      </c>
      <c r="J513" s="59" t="str">
        <f>IF(A513&lt;&gt;"",SUM($I$13:I513),"")</f>
        <v/>
      </c>
      <c r="K513" s="59" t="str">
        <f t="shared" si="68"/>
        <v/>
      </c>
      <c r="L513" s="65" t="str">
        <f t="shared" si="69"/>
        <v/>
      </c>
      <c r="M513" s="65" t="str">
        <f t="shared" si="70"/>
        <v/>
      </c>
      <c r="N513" s="65" t="str">
        <f>IF(A513&lt;&gt;"",SUM($M$13:M513),"")</f>
        <v/>
      </c>
      <c r="O513" s="65" t="str">
        <f t="shared" si="63"/>
        <v/>
      </c>
      <c r="P513" s="97" t="str">
        <f t="shared" si="64"/>
        <v/>
      </c>
      <c r="Q513" s="100">
        <f t="shared" si="71"/>
        <v>0</v>
      </c>
      <c r="R513" s="101">
        <f t="shared" si="65"/>
        <v>0</v>
      </c>
      <c r="Z513" s="75"/>
      <c r="AA513" s="76"/>
      <c r="AC513" s="1"/>
      <c r="AG513" s="72"/>
      <c r="AH513" s="72"/>
      <c r="AI513" s="72"/>
      <c r="AJ513" s="72"/>
      <c r="AK513" s="72"/>
    </row>
    <row r="514" spans="1:37" ht="14.4">
      <c r="A514" s="55"/>
      <c r="B514" s="54" t="s">
        <v>25</v>
      </c>
      <c r="C514" s="56"/>
      <c r="D514" s="145"/>
      <c r="E514" s="54"/>
      <c r="F514" s="54"/>
      <c r="G514" s="132"/>
      <c r="H514" s="59" t="str">
        <f t="shared" si="66"/>
        <v/>
      </c>
      <c r="I514" s="64" t="str">
        <f t="shared" si="67"/>
        <v/>
      </c>
      <c r="J514" s="59" t="str">
        <f>IF(A514&lt;&gt;"",SUM($I$13:I514),"")</f>
        <v/>
      </c>
      <c r="K514" s="59" t="str">
        <f t="shared" si="68"/>
        <v/>
      </c>
      <c r="L514" s="65" t="str">
        <f t="shared" si="69"/>
        <v/>
      </c>
      <c r="M514" s="65" t="str">
        <f t="shared" si="70"/>
        <v/>
      </c>
      <c r="N514" s="65" t="str">
        <f>IF(A514&lt;&gt;"",SUM($M$13:M514),"")</f>
        <v/>
      </c>
      <c r="O514" s="65" t="str">
        <f t="shared" si="63"/>
        <v/>
      </c>
      <c r="P514" s="97" t="str">
        <f t="shared" si="64"/>
        <v/>
      </c>
      <c r="Q514" s="100">
        <f t="shared" si="71"/>
        <v>0</v>
      </c>
      <c r="R514" s="101">
        <f t="shared" si="65"/>
        <v>0</v>
      </c>
      <c r="Z514" s="75"/>
      <c r="AA514" s="76"/>
      <c r="AC514" s="1"/>
      <c r="AG514" s="72"/>
      <c r="AH514" s="72"/>
      <c r="AI514" s="72"/>
      <c r="AJ514" s="72"/>
      <c r="AK514" s="72"/>
    </row>
    <row r="515" spans="1:37" ht="14.4">
      <c r="A515" s="55"/>
      <c r="B515" s="54" t="s">
        <v>25</v>
      </c>
      <c r="C515" s="56"/>
      <c r="D515" s="145"/>
      <c r="E515" s="54"/>
      <c r="F515" s="54"/>
      <c r="G515" s="132"/>
      <c r="H515" s="59" t="str">
        <f t="shared" si="66"/>
        <v/>
      </c>
      <c r="I515" s="64" t="str">
        <f t="shared" si="67"/>
        <v/>
      </c>
      <c r="J515" s="59" t="str">
        <f>IF(A515&lt;&gt;"",SUM($I$13:I515),"")</f>
        <v/>
      </c>
      <c r="K515" s="59" t="str">
        <f t="shared" si="68"/>
        <v/>
      </c>
      <c r="L515" s="65" t="str">
        <f t="shared" si="69"/>
        <v/>
      </c>
      <c r="M515" s="65" t="str">
        <f t="shared" si="70"/>
        <v/>
      </c>
      <c r="N515" s="65" t="str">
        <f>IF(A515&lt;&gt;"",SUM($M$13:M515),"")</f>
        <v/>
      </c>
      <c r="O515" s="65" t="str">
        <f t="shared" si="63"/>
        <v/>
      </c>
      <c r="P515" s="97" t="str">
        <f t="shared" si="64"/>
        <v/>
      </c>
      <c r="Q515" s="100">
        <f t="shared" si="71"/>
        <v>0</v>
      </c>
      <c r="R515" s="101">
        <f t="shared" si="65"/>
        <v>0</v>
      </c>
      <c r="Z515" s="75"/>
      <c r="AA515" s="76"/>
      <c r="AC515" s="1"/>
      <c r="AG515" s="72"/>
      <c r="AH515" s="72"/>
      <c r="AI515" s="72"/>
      <c r="AJ515" s="72"/>
      <c r="AK515" s="72"/>
    </row>
    <row r="516" spans="1:37" ht="14.4">
      <c r="A516" s="55"/>
      <c r="B516" s="54" t="s">
        <v>25</v>
      </c>
      <c r="C516" s="56"/>
      <c r="D516" s="145"/>
      <c r="E516" s="54"/>
      <c r="F516" s="54"/>
      <c r="G516" s="132"/>
      <c r="H516" s="59" t="str">
        <f t="shared" si="66"/>
        <v/>
      </c>
      <c r="I516" s="64" t="str">
        <f t="shared" si="67"/>
        <v/>
      </c>
      <c r="J516" s="59" t="str">
        <f>IF(A516&lt;&gt;"",SUM($I$13:I516),"")</f>
        <v/>
      </c>
      <c r="K516" s="59" t="str">
        <f t="shared" si="68"/>
        <v/>
      </c>
      <c r="L516" s="65" t="str">
        <f t="shared" si="69"/>
        <v/>
      </c>
      <c r="M516" s="65" t="str">
        <f t="shared" si="70"/>
        <v/>
      </c>
      <c r="N516" s="65" t="str">
        <f>IF(A516&lt;&gt;"",SUM($M$13:M516),"")</f>
        <v/>
      </c>
      <c r="O516" s="65" t="str">
        <f t="shared" si="63"/>
        <v/>
      </c>
      <c r="P516" s="97" t="str">
        <f t="shared" si="64"/>
        <v/>
      </c>
      <c r="Q516" s="100">
        <f t="shared" si="71"/>
        <v>0</v>
      </c>
      <c r="R516" s="101">
        <f t="shared" si="65"/>
        <v>0</v>
      </c>
      <c r="Z516" s="75"/>
      <c r="AA516" s="76"/>
      <c r="AC516" s="1"/>
      <c r="AG516" s="72"/>
      <c r="AH516" s="72"/>
      <c r="AI516" s="72"/>
      <c r="AJ516" s="72"/>
      <c r="AK516" s="72"/>
    </row>
    <row r="517" spans="1:37" ht="14.4">
      <c r="A517" s="55"/>
      <c r="B517" s="54" t="s">
        <v>25</v>
      </c>
      <c r="C517" s="56"/>
      <c r="D517" s="145"/>
      <c r="E517" s="54"/>
      <c r="F517" s="54"/>
      <c r="G517" s="132"/>
      <c r="H517" s="59" t="str">
        <f t="shared" si="66"/>
        <v/>
      </c>
      <c r="I517" s="64" t="str">
        <f t="shared" si="67"/>
        <v/>
      </c>
      <c r="J517" s="59" t="str">
        <f>IF(A517&lt;&gt;"",SUM($I$13:I517),"")</f>
        <v/>
      </c>
      <c r="K517" s="59" t="str">
        <f t="shared" si="68"/>
        <v/>
      </c>
      <c r="L517" s="65" t="str">
        <f t="shared" si="69"/>
        <v/>
      </c>
      <c r="M517" s="65" t="str">
        <f t="shared" si="70"/>
        <v/>
      </c>
      <c r="N517" s="65" t="str">
        <f>IF(A517&lt;&gt;"",SUM($M$13:M517),"")</f>
        <v/>
      </c>
      <c r="O517" s="65" t="str">
        <f t="shared" si="63"/>
        <v/>
      </c>
      <c r="P517" s="97" t="str">
        <f t="shared" si="64"/>
        <v/>
      </c>
      <c r="Q517" s="100">
        <f t="shared" si="71"/>
        <v>0</v>
      </c>
      <c r="R517" s="101">
        <f t="shared" si="65"/>
        <v>0</v>
      </c>
      <c r="Z517" s="75"/>
      <c r="AA517" s="76"/>
      <c r="AC517" s="1"/>
      <c r="AG517" s="72"/>
      <c r="AH517" s="72"/>
      <c r="AI517" s="72"/>
      <c r="AJ517" s="72"/>
      <c r="AK517" s="72"/>
    </row>
    <row r="518" spans="1:37" ht="14.4">
      <c r="A518" s="55"/>
      <c r="B518" s="54" t="s">
        <v>25</v>
      </c>
      <c r="C518" s="56"/>
      <c r="D518" s="145"/>
      <c r="E518" s="54"/>
      <c r="F518" s="54"/>
      <c r="G518" s="132"/>
      <c r="H518" s="59" t="str">
        <f t="shared" si="66"/>
        <v/>
      </c>
      <c r="I518" s="64" t="str">
        <f t="shared" si="67"/>
        <v/>
      </c>
      <c r="J518" s="59" t="str">
        <f>IF(A518&lt;&gt;"",SUM($I$13:I518),"")</f>
        <v/>
      </c>
      <c r="K518" s="59" t="str">
        <f t="shared" si="68"/>
        <v/>
      </c>
      <c r="L518" s="65" t="str">
        <f t="shared" si="69"/>
        <v/>
      </c>
      <c r="M518" s="65" t="str">
        <f t="shared" si="70"/>
        <v/>
      </c>
      <c r="N518" s="65" t="str">
        <f>IF(A518&lt;&gt;"",SUM($M$13:M518),"")</f>
        <v/>
      </c>
      <c r="O518" s="65" t="str">
        <f t="shared" si="63"/>
        <v/>
      </c>
      <c r="P518" s="97" t="str">
        <f t="shared" si="64"/>
        <v/>
      </c>
      <c r="Q518" s="100">
        <f t="shared" si="71"/>
        <v>0</v>
      </c>
      <c r="R518" s="101">
        <f t="shared" si="65"/>
        <v>0</v>
      </c>
      <c r="Z518" s="75"/>
      <c r="AA518" s="76"/>
      <c r="AC518" s="1"/>
      <c r="AG518" s="72"/>
      <c r="AH518" s="72"/>
      <c r="AI518" s="72"/>
      <c r="AJ518" s="72"/>
      <c r="AK518" s="72"/>
    </row>
    <row r="519" spans="1:37" ht="14.4">
      <c r="A519" s="55"/>
      <c r="B519" s="54" t="s">
        <v>25</v>
      </c>
      <c r="C519" s="56"/>
      <c r="D519" s="145"/>
      <c r="E519" s="54"/>
      <c r="F519" s="54"/>
      <c r="G519" s="132"/>
      <c r="H519" s="59" t="str">
        <f t="shared" si="66"/>
        <v/>
      </c>
      <c r="I519" s="64" t="str">
        <f t="shared" si="67"/>
        <v/>
      </c>
      <c r="J519" s="59" t="str">
        <f>IF(A519&lt;&gt;"",SUM($I$13:I519),"")</f>
        <v/>
      </c>
      <c r="K519" s="59" t="str">
        <f t="shared" si="68"/>
        <v/>
      </c>
      <c r="L519" s="65" t="str">
        <f t="shared" si="69"/>
        <v/>
      </c>
      <c r="M519" s="65" t="str">
        <f t="shared" si="70"/>
        <v/>
      </c>
      <c r="N519" s="65" t="str">
        <f>IF(A519&lt;&gt;"",SUM($M$13:M519),"")</f>
        <v/>
      </c>
      <c r="O519" s="65" t="str">
        <f t="shared" si="63"/>
        <v/>
      </c>
      <c r="P519" s="97" t="str">
        <f t="shared" si="64"/>
        <v/>
      </c>
      <c r="Q519" s="100">
        <f t="shared" si="71"/>
        <v>0</v>
      </c>
      <c r="R519" s="101">
        <f t="shared" si="65"/>
        <v>0</v>
      </c>
      <c r="Z519" s="75"/>
      <c r="AA519" s="76"/>
      <c r="AC519" s="1"/>
      <c r="AG519" s="72"/>
      <c r="AH519" s="72"/>
      <c r="AI519" s="72"/>
      <c r="AJ519" s="72"/>
      <c r="AK519" s="72"/>
    </row>
    <row r="520" spans="1:37" ht="14.4">
      <c r="A520" s="55"/>
      <c r="B520" s="54" t="s">
        <v>25</v>
      </c>
      <c r="C520" s="56"/>
      <c r="D520" s="145"/>
      <c r="E520" s="54"/>
      <c r="F520" s="54"/>
      <c r="G520" s="132"/>
      <c r="H520" s="59" t="str">
        <f t="shared" si="66"/>
        <v/>
      </c>
      <c r="I520" s="64" t="str">
        <f t="shared" si="67"/>
        <v/>
      </c>
      <c r="J520" s="59" t="str">
        <f>IF(A520&lt;&gt;"",SUM($I$13:I520),"")</f>
        <v/>
      </c>
      <c r="K520" s="59" t="str">
        <f t="shared" si="68"/>
        <v/>
      </c>
      <c r="L520" s="65" t="str">
        <f t="shared" si="69"/>
        <v/>
      </c>
      <c r="M520" s="65" t="str">
        <f t="shared" si="70"/>
        <v/>
      </c>
      <c r="N520" s="65" t="str">
        <f>IF(A520&lt;&gt;"",SUM($M$13:M520),"")</f>
        <v/>
      </c>
      <c r="O520" s="65" t="str">
        <f t="shared" si="63"/>
        <v/>
      </c>
      <c r="P520" s="97" t="str">
        <f t="shared" si="64"/>
        <v/>
      </c>
      <c r="Q520" s="100">
        <f t="shared" si="71"/>
        <v>0</v>
      </c>
      <c r="R520" s="101">
        <f t="shared" si="65"/>
        <v>0</v>
      </c>
      <c r="Z520" s="75"/>
      <c r="AA520" s="76"/>
      <c r="AC520" s="1"/>
      <c r="AG520" s="72"/>
      <c r="AH520" s="72"/>
      <c r="AI520" s="72"/>
      <c r="AJ520" s="72"/>
      <c r="AK520" s="72"/>
    </row>
    <row r="521" spans="1:37" ht="14.4">
      <c r="A521" s="55"/>
      <c r="B521" s="54" t="s">
        <v>25</v>
      </c>
      <c r="C521" s="56"/>
      <c r="D521" s="145"/>
      <c r="E521" s="54"/>
      <c r="F521" s="54"/>
      <c r="G521" s="132"/>
      <c r="H521" s="59" t="str">
        <f t="shared" si="66"/>
        <v/>
      </c>
      <c r="I521" s="64" t="str">
        <f t="shared" si="67"/>
        <v/>
      </c>
      <c r="J521" s="59" t="str">
        <f>IF(A521&lt;&gt;"",SUM($I$13:I521),"")</f>
        <v/>
      </c>
      <c r="K521" s="59" t="str">
        <f t="shared" si="68"/>
        <v/>
      </c>
      <c r="L521" s="65" t="str">
        <f t="shared" si="69"/>
        <v/>
      </c>
      <c r="M521" s="65" t="str">
        <f t="shared" si="70"/>
        <v/>
      </c>
      <c r="N521" s="65" t="str">
        <f>IF(A521&lt;&gt;"",SUM($M$13:M521),"")</f>
        <v/>
      </c>
      <c r="O521" s="65" t="str">
        <f t="shared" si="63"/>
        <v/>
      </c>
      <c r="P521" s="97" t="str">
        <f t="shared" si="64"/>
        <v/>
      </c>
      <c r="Q521" s="100">
        <f t="shared" si="71"/>
        <v>0</v>
      </c>
      <c r="R521" s="101">
        <f t="shared" si="65"/>
        <v>0</v>
      </c>
      <c r="Z521" s="75"/>
      <c r="AA521" s="76"/>
      <c r="AC521" s="1"/>
      <c r="AG521" s="72"/>
      <c r="AH521" s="72"/>
      <c r="AI521" s="72"/>
      <c r="AJ521" s="72"/>
      <c r="AK521" s="72"/>
    </row>
    <row r="522" spans="1:37" ht="14.4">
      <c r="A522" s="55"/>
      <c r="B522" s="54" t="s">
        <v>25</v>
      </c>
      <c r="C522" s="56"/>
      <c r="D522" s="145"/>
      <c r="E522" s="54"/>
      <c r="F522" s="54"/>
      <c r="G522" s="132"/>
      <c r="H522" s="59" t="str">
        <f t="shared" si="66"/>
        <v/>
      </c>
      <c r="I522" s="64" t="str">
        <f t="shared" si="67"/>
        <v/>
      </c>
      <c r="J522" s="59" t="str">
        <f>IF(A522&lt;&gt;"",SUM($I$13:I522),"")</f>
        <v/>
      </c>
      <c r="K522" s="59" t="str">
        <f t="shared" si="68"/>
        <v/>
      </c>
      <c r="L522" s="65" t="str">
        <f t="shared" si="69"/>
        <v/>
      </c>
      <c r="M522" s="65" t="str">
        <f t="shared" si="70"/>
        <v/>
      </c>
      <c r="N522" s="65" t="str">
        <f>IF(A522&lt;&gt;"",SUM($M$13:M522),"")</f>
        <v/>
      </c>
      <c r="O522" s="65" t="str">
        <f t="shared" si="63"/>
        <v/>
      </c>
      <c r="P522" s="97" t="str">
        <f t="shared" si="64"/>
        <v/>
      </c>
      <c r="Q522" s="100">
        <f t="shared" si="71"/>
        <v>0</v>
      </c>
      <c r="R522" s="101">
        <f t="shared" si="65"/>
        <v>0</v>
      </c>
      <c r="Z522" s="75"/>
      <c r="AA522" s="76"/>
      <c r="AC522" s="1"/>
      <c r="AG522" s="72"/>
      <c r="AH522" s="72"/>
      <c r="AI522" s="72"/>
      <c r="AJ522" s="72"/>
      <c r="AK522" s="72"/>
    </row>
    <row r="523" spans="1:37" ht="14.4">
      <c r="A523" s="55"/>
      <c r="B523" s="54" t="s">
        <v>25</v>
      </c>
      <c r="C523" s="56"/>
      <c r="D523" s="145"/>
      <c r="E523" s="54"/>
      <c r="F523" s="54"/>
      <c r="G523" s="132"/>
      <c r="H523" s="59" t="str">
        <f t="shared" si="66"/>
        <v/>
      </c>
      <c r="I523" s="64" t="str">
        <f t="shared" si="67"/>
        <v/>
      </c>
      <c r="J523" s="59" t="str">
        <f>IF(A523&lt;&gt;"",SUM($I$13:I523),"")</f>
        <v/>
      </c>
      <c r="K523" s="59" t="str">
        <f t="shared" si="68"/>
        <v/>
      </c>
      <c r="L523" s="65" t="str">
        <f t="shared" si="69"/>
        <v/>
      </c>
      <c r="M523" s="65" t="str">
        <f t="shared" si="70"/>
        <v/>
      </c>
      <c r="N523" s="65" t="str">
        <f>IF(A523&lt;&gt;"",SUM($M$13:M523),"")</f>
        <v/>
      </c>
      <c r="O523" s="65" t="str">
        <f t="shared" si="63"/>
        <v/>
      </c>
      <c r="P523" s="97" t="str">
        <f t="shared" si="64"/>
        <v/>
      </c>
      <c r="Q523" s="100">
        <f t="shared" si="71"/>
        <v>0</v>
      </c>
      <c r="R523" s="101">
        <f t="shared" si="65"/>
        <v>0</v>
      </c>
      <c r="Z523" s="75"/>
      <c r="AA523" s="76"/>
      <c r="AC523" s="1"/>
      <c r="AG523" s="72"/>
      <c r="AH523" s="72"/>
      <c r="AI523" s="72"/>
      <c r="AJ523" s="72"/>
      <c r="AK523" s="72"/>
    </row>
    <row r="524" spans="1:37" ht="14.4">
      <c r="A524" s="55"/>
      <c r="B524" s="54" t="s">
        <v>25</v>
      </c>
      <c r="C524" s="56"/>
      <c r="D524" s="145"/>
      <c r="E524" s="54"/>
      <c r="F524" s="54"/>
      <c r="G524" s="132"/>
      <c r="H524" s="59" t="str">
        <f t="shared" si="66"/>
        <v/>
      </c>
      <c r="I524" s="64" t="str">
        <f t="shared" si="67"/>
        <v/>
      </c>
      <c r="J524" s="59" t="str">
        <f>IF(A524&lt;&gt;"",SUM($I$13:I524),"")</f>
        <v/>
      </c>
      <c r="K524" s="59" t="str">
        <f t="shared" si="68"/>
        <v/>
      </c>
      <c r="L524" s="65" t="str">
        <f t="shared" si="69"/>
        <v/>
      </c>
      <c r="M524" s="65" t="str">
        <f t="shared" si="70"/>
        <v/>
      </c>
      <c r="N524" s="65" t="str">
        <f>IF(A524&lt;&gt;"",SUM($M$13:M524),"")</f>
        <v/>
      </c>
      <c r="O524" s="65" t="str">
        <f t="shared" si="63"/>
        <v/>
      </c>
      <c r="P524" s="97" t="str">
        <f t="shared" si="64"/>
        <v/>
      </c>
      <c r="Q524" s="100">
        <f t="shared" si="71"/>
        <v>0</v>
      </c>
      <c r="R524" s="101">
        <f t="shared" si="65"/>
        <v>0</v>
      </c>
      <c r="Z524" s="75"/>
      <c r="AA524" s="76"/>
      <c r="AC524" s="1"/>
      <c r="AG524" s="72"/>
      <c r="AH524" s="72"/>
      <c r="AI524" s="72"/>
      <c r="AJ524" s="72"/>
      <c r="AK524" s="72"/>
    </row>
    <row r="525" spans="1:37" ht="14.4">
      <c r="A525" s="55"/>
      <c r="B525" s="54" t="s">
        <v>25</v>
      </c>
      <c r="C525" s="56"/>
      <c r="D525" s="145"/>
      <c r="E525" s="54"/>
      <c r="F525" s="54"/>
      <c r="G525" s="132"/>
      <c r="H525" s="59" t="str">
        <f t="shared" si="66"/>
        <v/>
      </c>
      <c r="I525" s="64" t="str">
        <f t="shared" si="67"/>
        <v/>
      </c>
      <c r="J525" s="59" t="str">
        <f>IF(A525&lt;&gt;"",SUM($I$13:I525),"")</f>
        <v/>
      </c>
      <c r="K525" s="59" t="str">
        <f t="shared" si="68"/>
        <v/>
      </c>
      <c r="L525" s="65" t="str">
        <f t="shared" si="69"/>
        <v/>
      </c>
      <c r="M525" s="65" t="str">
        <f t="shared" si="70"/>
        <v/>
      </c>
      <c r="N525" s="65" t="str">
        <f>IF(A525&lt;&gt;"",SUM($M$13:M525),"")</f>
        <v/>
      </c>
      <c r="O525" s="65" t="str">
        <f t="shared" ref="O525:O588" si="72">IF(A525&lt;&gt;"",N525*E525,"")</f>
        <v/>
      </c>
      <c r="P525" s="97" t="str">
        <f t="shared" ref="P525:P588" si="73">IF(ISERROR(J525*$U$2),"",J525*$U$2)</f>
        <v/>
      </c>
      <c r="Q525" s="100">
        <f t="shared" si="71"/>
        <v>0</v>
      </c>
      <c r="R525" s="101">
        <f t="shared" ref="R525:R588" si="74">IF(Q525=$U$11,IF($U$8&lt;0.1,$U$12,$U$1),IF(Q525=0,0,IF(Q525="","",A525)))</f>
        <v>0</v>
      </c>
      <c r="Z525" s="75"/>
      <c r="AA525" s="76"/>
      <c r="AC525" s="1"/>
      <c r="AG525" s="72"/>
      <c r="AH525" s="72"/>
      <c r="AI525" s="72"/>
      <c r="AJ525" s="72"/>
      <c r="AK525" s="72"/>
    </row>
    <row r="526" spans="1:37" ht="14.4">
      <c r="A526" s="55"/>
      <c r="B526" s="54" t="s">
        <v>25</v>
      </c>
      <c r="C526" s="56"/>
      <c r="D526" s="145"/>
      <c r="E526" s="54"/>
      <c r="F526" s="54"/>
      <c r="G526" s="132"/>
      <c r="H526" s="59" t="str">
        <f t="shared" ref="H526:H589" si="75">IF(A526&lt;&gt;"",IF(B526="purchase",C526*E526,IF(B526="Dividend",F526*J525,IF(B526="Redemption",-C526*E526,IF(B526="Split",0,IF(B526="Bonus",0,IF(B526="Rights",D526*C526,IF(B526="Buyback",-D526*C526,""))))))),"")</f>
        <v/>
      </c>
      <c r="I526" s="64" t="str">
        <f t="shared" ref="I526:I589" si="76">IF(A526&lt;&gt;"",IF(B526="purchase",C526,IF(B526="Dividend",0,IF(B526="Redemption",-C526,IF(B526="Split",C526,IF(B526="Bonus",C526,IF(B526="Rights",C526,IF(B526="Buyback",-C526,))))))),"")</f>
        <v/>
      </c>
      <c r="J526" s="59" t="str">
        <f>IF(A526&lt;&gt;"",SUM($I$13:I526),"")</f>
        <v/>
      </c>
      <c r="K526" s="59" t="str">
        <f t="shared" ref="K526:K589" si="77">IF(A526&lt;&gt;"",J526*$B$7,"")</f>
        <v/>
      </c>
      <c r="L526" s="65" t="str">
        <f t="shared" ref="L526:L589" si="78">IF(A526&lt;&gt;"",IF(B526="purchase",C526*E526,IF(B526="Dividend",F526*N525,IF(B526="Redemption",-C526*E526,IF(B526="Split",0,IF(B526="Bonus",0,IF(B526="Rights",D526*C526,IF(B526="Buyback",D526*C526,))))))),"")</f>
        <v/>
      </c>
      <c r="M526" s="65" t="str">
        <f t="shared" ref="M526:M589" si="79">IF(A526&lt;&gt;"",IF(B526="purchase",C526,IF(B526="Dividend",L526/E526,IF(B526="Redemption",-C526,IF(B526="Split",C526,IF(B526="Bonus",C526,IF(B526="Rights",L526/D526,IF(B526="Buyback",L526/E526,))))))),"")</f>
        <v/>
      </c>
      <c r="N526" s="65" t="str">
        <f>IF(A526&lt;&gt;"",SUM($M$13:M526),"")</f>
        <v/>
      </c>
      <c r="O526" s="65" t="str">
        <f t="shared" si="72"/>
        <v/>
      </c>
      <c r="P526" s="97" t="str">
        <f t="shared" si="73"/>
        <v/>
      </c>
      <c r="Q526" s="100">
        <f t="shared" ref="Q526:Q589" si="80">IF(A526="",IF(P525=$U$3,$U$11,IF(A526="",0,IF(OR(B526="Dividend",B526="buyback"),0,-L526))),IF(A526="",0,IF(OR(B526="Dividend",B526="buyback"),0,-L526)))</f>
        <v>0</v>
      </c>
      <c r="R526" s="101">
        <f t="shared" si="74"/>
        <v>0</v>
      </c>
      <c r="Z526" s="75"/>
      <c r="AA526" s="76"/>
      <c r="AC526" s="1"/>
      <c r="AG526" s="72"/>
      <c r="AH526" s="72"/>
      <c r="AI526" s="72"/>
      <c r="AJ526" s="72"/>
      <c r="AK526" s="72"/>
    </row>
    <row r="527" spans="1:37" ht="14.4">
      <c r="A527" s="55"/>
      <c r="B527" s="54" t="s">
        <v>25</v>
      </c>
      <c r="C527" s="56"/>
      <c r="D527" s="145"/>
      <c r="E527" s="54"/>
      <c r="F527" s="54"/>
      <c r="G527" s="132"/>
      <c r="H527" s="59" t="str">
        <f t="shared" si="75"/>
        <v/>
      </c>
      <c r="I527" s="64" t="str">
        <f t="shared" si="76"/>
        <v/>
      </c>
      <c r="J527" s="59" t="str">
        <f>IF(A527&lt;&gt;"",SUM($I$13:I527),"")</f>
        <v/>
      </c>
      <c r="K527" s="59" t="str">
        <f t="shared" si="77"/>
        <v/>
      </c>
      <c r="L527" s="65" t="str">
        <f t="shared" si="78"/>
        <v/>
      </c>
      <c r="M527" s="65" t="str">
        <f t="shared" si="79"/>
        <v/>
      </c>
      <c r="N527" s="65" t="str">
        <f>IF(A527&lt;&gt;"",SUM($M$13:M527),"")</f>
        <v/>
      </c>
      <c r="O527" s="65" t="str">
        <f t="shared" si="72"/>
        <v/>
      </c>
      <c r="P527" s="97" t="str">
        <f t="shared" si="73"/>
        <v/>
      </c>
      <c r="Q527" s="100">
        <f t="shared" si="80"/>
        <v>0</v>
      </c>
      <c r="R527" s="101">
        <f t="shared" si="74"/>
        <v>0</v>
      </c>
      <c r="Z527" s="75"/>
      <c r="AA527" s="76"/>
      <c r="AC527" s="1"/>
      <c r="AG527" s="72"/>
      <c r="AH527" s="72"/>
      <c r="AI527" s="72"/>
      <c r="AJ527" s="72"/>
      <c r="AK527" s="72"/>
    </row>
    <row r="528" spans="1:37" ht="14.4">
      <c r="A528" s="55"/>
      <c r="B528" s="54" t="s">
        <v>25</v>
      </c>
      <c r="C528" s="56"/>
      <c r="D528" s="145"/>
      <c r="E528" s="54"/>
      <c r="F528" s="54"/>
      <c r="G528" s="132"/>
      <c r="H528" s="59" t="str">
        <f t="shared" si="75"/>
        <v/>
      </c>
      <c r="I528" s="64" t="str">
        <f t="shared" si="76"/>
        <v/>
      </c>
      <c r="J528" s="59" t="str">
        <f>IF(A528&lt;&gt;"",SUM($I$13:I528),"")</f>
        <v/>
      </c>
      <c r="K528" s="59" t="str">
        <f t="shared" si="77"/>
        <v/>
      </c>
      <c r="L528" s="65" t="str">
        <f t="shared" si="78"/>
        <v/>
      </c>
      <c r="M528" s="65" t="str">
        <f t="shared" si="79"/>
        <v/>
      </c>
      <c r="N528" s="65" t="str">
        <f>IF(A528&lt;&gt;"",SUM($M$13:M528),"")</f>
        <v/>
      </c>
      <c r="O528" s="65" t="str">
        <f t="shared" si="72"/>
        <v/>
      </c>
      <c r="P528" s="97" t="str">
        <f t="shared" si="73"/>
        <v/>
      </c>
      <c r="Q528" s="100">
        <f t="shared" si="80"/>
        <v>0</v>
      </c>
      <c r="R528" s="101">
        <f t="shared" si="74"/>
        <v>0</v>
      </c>
      <c r="Z528" s="75"/>
      <c r="AA528" s="76"/>
      <c r="AC528" s="1"/>
      <c r="AG528" s="72"/>
      <c r="AH528" s="72"/>
      <c r="AI528" s="72"/>
      <c r="AJ528" s="72"/>
      <c r="AK528" s="72"/>
    </row>
    <row r="529" spans="1:37" ht="14.4">
      <c r="A529" s="55"/>
      <c r="B529" s="54" t="s">
        <v>25</v>
      </c>
      <c r="C529" s="56"/>
      <c r="D529" s="145"/>
      <c r="E529" s="54"/>
      <c r="F529" s="54"/>
      <c r="G529" s="132"/>
      <c r="H529" s="59" t="str">
        <f t="shared" si="75"/>
        <v/>
      </c>
      <c r="I529" s="64" t="str">
        <f t="shared" si="76"/>
        <v/>
      </c>
      <c r="J529" s="59" t="str">
        <f>IF(A529&lt;&gt;"",SUM($I$13:I529),"")</f>
        <v/>
      </c>
      <c r="K529" s="59" t="str">
        <f t="shared" si="77"/>
        <v/>
      </c>
      <c r="L529" s="65" t="str">
        <f t="shared" si="78"/>
        <v/>
      </c>
      <c r="M529" s="65" t="str">
        <f t="shared" si="79"/>
        <v/>
      </c>
      <c r="N529" s="65" t="str">
        <f>IF(A529&lt;&gt;"",SUM($M$13:M529),"")</f>
        <v/>
      </c>
      <c r="O529" s="65" t="str">
        <f t="shared" si="72"/>
        <v/>
      </c>
      <c r="P529" s="97" t="str">
        <f t="shared" si="73"/>
        <v/>
      </c>
      <c r="Q529" s="100">
        <f t="shared" si="80"/>
        <v>0</v>
      </c>
      <c r="R529" s="101">
        <f t="shared" si="74"/>
        <v>0</v>
      </c>
      <c r="Z529" s="75"/>
      <c r="AA529" s="76"/>
      <c r="AC529" s="1"/>
      <c r="AG529" s="72"/>
      <c r="AH529" s="72"/>
      <c r="AI529" s="72"/>
      <c r="AJ529" s="72"/>
      <c r="AK529" s="72"/>
    </row>
    <row r="530" spans="1:37" ht="14.4">
      <c r="A530" s="55"/>
      <c r="B530" s="54" t="s">
        <v>25</v>
      </c>
      <c r="C530" s="56"/>
      <c r="D530" s="145"/>
      <c r="E530" s="54"/>
      <c r="F530" s="54"/>
      <c r="G530" s="132"/>
      <c r="H530" s="59" t="str">
        <f t="shared" si="75"/>
        <v/>
      </c>
      <c r="I530" s="64" t="str">
        <f t="shared" si="76"/>
        <v/>
      </c>
      <c r="J530" s="59" t="str">
        <f>IF(A530&lt;&gt;"",SUM($I$13:I530),"")</f>
        <v/>
      </c>
      <c r="K530" s="59" t="str">
        <f t="shared" si="77"/>
        <v/>
      </c>
      <c r="L530" s="65" t="str">
        <f t="shared" si="78"/>
        <v/>
      </c>
      <c r="M530" s="65" t="str">
        <f t="shared" si="79"/>
        <v/>
      </c>
      <c r="N530" s="65" t="str">
        <f>IF(A530&lt;&gt;"",SUM($M$13:M530),"")</f>
        <v/>
      </c>
      <c r="O530" s="65" t="str">
        <f t="shared" si="72"/>
        <v/>
      </c>
      <c r="P530" s="97" t="str">
        <f t="shared" si="73"/>
        <v/>
      </c>
      <c r="Q530" s="100">
        <f t="shared" si="80"/>
        <v>0</v>
      </c>
      <c r="R530" s="101">
        <f t="shared" si="74"/>
        <v>0</v>
      </c>
      <c r="Z530" s="75"/>
      <c r="AA530" s="76"/>
      <c r="AC530" s="1"/>
      <c r="AG530" s="72"/>
      <c r="AH530" s="72"/>
      <c r="AI530" s="72"/>
      <c r="AJ530" s="72"/>
      <c r="AK530" s="72"/>
    </row>
    <row r="531" spans="1:37" ht="14.4">
      <c r="A531" s="55"/>
      <c r="B531" s="54" t="s">
        <v>25</v>
      </c>
      <c r="C531" s="56"/>
      <c r="D531" s="145"/>
      <c r="E531" s="54"/>
      <c r="F531" s="54"/>
      <c r="G531" s="132"/>
      <c r="H531" s="59" t="str">
        <f t="shared" si="75"/>
        <v/>
      </c>
      <c r="I531" s="64" t="str">
        <f t="shared" si="76"/>
        <v/>
      </c>
      <c r="J531" s="59" t="str">
        <f>IF(A531&lt;&gt;"",SUM($I$13:I531),"")</f>
        <v/>
      </c>
      <c r="K531" s="59" t="str">
        <f t="shared" si="77"/>
        <v/>
      </c>
      <c r="L531" s="65" t="str">
        <f t="shared" si="78"/>
        <v/>
      </c>
      <c r="M531" s="65" t="str">
        <f t="shared" si="79"/>
        <v/>
      </c>
      <c r="N531" s="65" t="str">
        <f>IF(A531&lt;&gt;"",SUM($M$13:M531),"")</f>
        <v/>
      </c>
      <c r="O531" s="65" t="str">
        <f t="shared" si="72"/>
        <v/>
      </c>
      <c r="P531" s="97" t="str">
        <f t="shared" si="73"/>
        <v/>
      </c>
      <c r="Q531" s="100">
        <f t="shared" si="80"/>
        <v>0</v>
      </c>
      <c r="R531" s="101">
        <f t="shared" si="74"/>
        <v>0</v>
      </c>
      <c r="Z531" s="75"/>
      <c r="AA531" s="76"/>
      <c r="AC531" s="1"/>
      <c r="AG531" s="72"/>
      <c r="AH531" s="72"/>
      <c r="AI531" s="72"/>
      <c r="AJ531" s="72"/>
      <c r="AK531" s="72"/>
    </row>
    <row r="532" spans="1:37" ht="14.4">
      <c r="A532" s="55"/>
      <c r="B532" s="54" t="s">
        <v>25</v>
      </c>
      <c r="C532" s="56"/>
      <c r="D532" s="145"/>
      <c r="E532" s="54"/>
      <c r="F532" s="54"/>
      <c r="G532" s="132"/>
      <c r="H532" s="59" t="str">
        <f t="shared" si="75"/>
        <v/>
      </c>
      <c r="I532" s="64" t="str">
        <f t="shared" si="76"/>
        <v/>
      </c>
      <c r="J532" s="59" t="str">
        <f>IF(A532&lt;&gt;"",SUM($I$13:I532),"")</f>
        <v/>
      </c>
      <c r="K532" s="59" t="str">
        <f t="shared" si="77"/>
        <v/>
      </c>
      <c r="L532" s="65" t="str">
        <f t="shared" si="78"/>
        <v/>
      </c>
      <c r="M532" s="65" t="str">
        <f t="shared" si="79"/>
        <v/>
      </c>
      <c r="N532" s="65" t="str">
        <f>IF(A532&lt;&gt;"",SUM($M$13:M532),"")</f>
        <v/>
      </c>
      <c r="O532" s="65" t="str">
        <f t="shared" si="72"/>
        <v/>
      </c>
      <c r="P532" s="97" t="str">
        <f t="shared" si="73"/>
        <v/>
      </c>
      <c r="Q532" s="100">
        <f t="shared" si="80"/>
        <v>0</v>
      </c>
      <c r="R532" s="101">
        <f t="shared" si="74"/>
        <v>0</v>
      </c>
      <c r="Z532" s="75"/>
      <c r="AA532" s="76"/>
      <c r="AC532" s="1"/>
      <c r="AG532" s="72"/>
      <c r="AH532" s="72"/>
      <c r="AI532" s="72"/>
      <c r="AJ532" s="72"/>
      <c r="AK532" s="72"/>
    </row>
    <row r="533" spans="1:37" ht="14.4">
      <c r="A533" s="55"/>
      <c r="B533" s="54" t="s">
        <v>25</v>
      </c>
      <c r="C533" s="56"/>
      <c r="D533" s="145"/>
      <c r="E533" s="54"/>
      <c r="F533" s="54"/>
      <c r="G533" s="132"/>
      <c r="H533" s="59" t="str">
        <f t="shared" si="75"/>
        <v/>
      </c>
      <c r="I533" s="64" t="str">
        <f t="shared" si="76"/>
        <v/>
      </c>
      <c r="J533" s="59" t="str">
        <f>IF(A533&lt;&gt;"",SUM($I$13:I533),"")</f>
        <v/>
      </c>
      <c r="K533" s="59" t="str">
        <f t="shared" si="77"/>
        <v/>
      </c>
      <c r="L533" s="65" t="str">
        <f t="shared" si="78"/>
        <v/>
      </c>
      <c r="M533" s="65" t="str">
        <f t="shared" si="79"/>
        <v/>
      </c>
      <c r="N533" s="65" t="str">
        <f>IF(A533&lt;&gt;"",SUM($M$13:M533),"")</f>
        <v/>
      </c>
      <c r="O533" s="65" t="str">
        <f t="shared" si="72"/>
        <v/>
      </c>
      <c r="P533" s="97" t="str">
        <f t="shared" si="73"/>
        <v/>
      </c>
      <c r="Q533" s="100">
        <f t="shared" si="80"/>
        <v>0</v>
      </c>
      <c r="R533" s="101">
        <f t="shared" si="74"/>
        <v>0</v>
      </c>
      <c r="Z533" s="75"/>
      <c r="AA533" s="76"/>
      <c r="AC533" s="1"/>
      <c r="AG533" s="72"/>
      <c r="AH533" s="72"/>
      <c r="AI533" s="72"/>
      <c r="AJ533" s="72"/>
      <c r="AK533" s="72"/>
    </row>
    <row r="534" spans="1:37" ht="14.4">
      <c r="A534" s="55"/>
      <c r="B534" s="54" t="s">
        <v>25</v>
      </c>
      <c r="C534" s="56"/>
      <c r="D534" s="145"/>
      <c r="E534" s="54"/>
      <c r="F534" s="54"/>
      <c r="G534" s="132"/>
      <c r="H534" s="59" t="str">
        <f t="shared" si="75"/>
        <v/>
      </c>
      <c r="I534" s="64" t="str">
        <f t="shared" si="76"/>
        <v/>
      </c>
      <c r="J534" s="59" t="str">
        <f>IF(A534&lt;&gt;"",SUM($I$13:I534),"")</f>
        <v/>
      </c>
      <c r="K534" s="59" t="str">
        <f t="shared" si="77"/>
        <v/>
      </c>
      <c r="L534" s="65" t="str">
        <f t="shared" si="78"/>
        <v/>
      </c>
      <c r="M534" s="65" t="str">
        <f t="shared" si="79"/>
        <v/>
      </c>
      <c r="N534" s="65" t="str">
        <f>IF(A534&lt;&gt;"",SUM($M$13:M534),"")</f>
        <v/>
      </c>
      <c r="O534" s="65" t="str">
        <f t="shared" si="72"/>
        <v/>
      </c>
      <c r="P534" s="97" t="str">
        <f t="shared" si="73"/>
        <v/>
      </c>
      <c r="Q534" s="100">
        <f t="shared" si="80"/>
        <v>0</v>
      </c>
      <c r="R534" s="101">
        <f t="shared" si="74"/>
        <v>0</v>
      </c>
      <c r="Z534" s="75"/>
      <c r="AA534" s="76"/>
      <c r="AC534" s="1"/>
      <c r="AG534" s="72"/>
      <c r="AH534" s="72"/>
      <c r="AI534" s="72"/>
      <c r="AJ534" s="72"/>
      <c r="AK534" s="72"/>
    </row>
    <row r="535" spans="1:37" ht="14.4">
      <c r="A535" s="55"/>
      <c r="B535" s="54" t="s">
        <v>25</v>
      </c>
      <c r="C535" s="56"/>
      <c r="D535" s="145"/>
      <c r="E535" s="54"/>
      <c r="F535" s="54"/>
      <c r="G535" s="132"/>
      <c r="H535" s="59" t="str">
        <f t="shared" si="75"/>
        <v/>
      </c>
      <c r="I535" s="64" t="str">
        <f t="shared" si="76"/>
        <v/>
      </c>
      <c r="J535" s="59" t="str">
        <f>IF(A535&lt;&gt;"",SUM($I$13:I535),"")</f>
        <v/>
      </c>
      <c r="K535" s="59" t="str">
        <f t="shared" si="77"/>
        <v/>
      </c>
      <c r="L535" s="65" t="str">
        <f t="shared" si="78"/>
        <v/>
      </c>
      <c r="M535" s="65" t="str">
        <f t="shared" si="79"/>
        <v/>
      </c>
      <c r="N535" s="65" t="str">
        <f>IF(A535&lt;&gt;"",SUM($M$13:M535),"")</f>
        <v/>
      </c>
      <c r="O535" s="65" t="str">
        <f t="shared" si="72"/>
        <v/>
      </c>
      <c r="P535" s="97" t="str">
        <f t="shared" si="73"/>
        <v/>
      </c>
      <c r="Q535" s="100">
        <f t="shared" si="80"/>
        <v>0</v>
      </c>
      <c r="R535" s="101">
        <f t="shared" si="74"/>
        <v>0</v>
      </c>
      <c r="Z535" s="75"/>
      <c r="AA535" s="76"/>
      <c r="AC535" s="1"/>
      <c r="AG535" s="72"/>
      <c r="AH535" s="72"/>
      <c r="AI535" s="72"/>
      <c r="AJ535" s="72"/>
      <c r="AK535" s="72"/>
    </row>
    <row r="536" spans="1:37" ht="14.4">
      <c r="A536" s="55"/>
      <c r="B536" s="54" t="s">
        <v>25</v>
      </c>
      <c r="C536" s="56"/>
      <c r="D536" s="145"/>
      <c r="E536" s="54"/>
      <c r="F536" s="54"/>
      <c r="G536" s="132"/>
      <c r="H536" s="59" t="str">
        <f t="shared" si="75"/>
        <v/>
      </c>
      <c r="I536" s="64" t="str">
        <f t="shared" si="76"/>
        <v/>
      </c>
      <c r="J536" s="59" t="str">
        <f>IF(A536&lt;&gt;"",SUM($I$13:I536),"")</f>
        <v/>
      </c>
      <c r="K536" s="59" t="str">
        <f t="shared" si="77"/>
        <v/>
      </c>
      <c r="L536" s="65" t="str">
        <f t="shared" si="78"/>
        <v/>
      </c>
      <c r="M536" s="65" t="str">
        <f t="shared" si="79"/>
        <v/>
      </c>
      <c r="N536" s="65" t="str">
        <f>IF(A536&lt;&gt;"",SUM($M$13:M536),"")</f>
        <v/>
      </c>
      <c r="O536" s="65" t="str">
        <f t="shared" si="72"/>
        <v/>
      </c>
      <c r="P536" s="97" t="str">
        <f t="shared" si="73"/>
        <v/>
      </c>
      <c r="Q536" s="100">
        <f t="shared" si="80"/>
        <v>0</v>
      </c>
      <c r="R536" s="101">
        <f t="shared" si="74"/>
        <v>0</v>
      </c>
      <c r="Z536" s="75"/>
      <c r="AA536" s="76"/>
      <c r="AC536" s="1"/>
      <c r="AG536" s="72"/>
      <c r="AH536" s="72"/>
      <c r="AI536" s="72"/>
      <c r="AJ536" s="72"/>
      <c r="AK536" s="72"/>
    </row>
    <row r="537" spans="1:37" ht="14.4">
      <c r="A537" s="55"/>
      <c r="B537" s="54" t="s">
        <v>25</v>
      </c>
      <c r="C537" s="56"/>
      <c r="D537" s="145"/>
      <c r="E537" s="54"/>
      <c r="F537" s="54"/>
      <c r="G537" s="132"/>
      <c r="H537" s="59" t="str">
        <f t="shared" si="75"/>
        <v/>
      </c>
      <c r="I537" s="64" t="str">
        <f t="shared" si="76"/>
        <v/>
      </c>
      <c r="J537" s="59" t="str">
        <f>IF(A537&lt;&gt;"",SUM($I$13:I537),"")</f>
        <v/>
      </c>
      <c r="K537" s="59" t="str">
        <f t="shared" si="77"/>
        <v/>
      </c>
      <c r="L537" s="65" t="str">
        <f t="shared" si="78"/>
        <v/>
      </c>
      <c r="M537" s="65" t="str">
        <f t="shared" si="79"/>
        <v/>
      </c>
      <c r="N537" s="65" t="str">
        <f>IF(A537&lt;&gt;"",SUM($M$13:M537),"")</f>
        <v/>
      </c>
      <c r="O537" s="65" t="str">
        <f t="shared" si="72"/>
        <v/>
      </c>
      <c r="P537" s="97" t="str">
        <f t="shared" si="73"/>
        <v/>
      </c>
      <c r="Q537" s="100">
        <f t="shared" si="80"/>
        <v>0</v>
      </c>
      <c r="R537" s="101">
        <f t="shared" si="74"/>
        <v>0</v>
      </c>
      <c r="Z537" s="75"/>
      <c r="AA537" s="76"/>
      <c r="AC537" s="1"/>
      <c r="AG537" s="72"/>
      <c r="AH537" s="72"/>
      <c r="AI537" s="72"/>
      <c r="AJ537" s="72"/>
      <c r="AK537" s="72"/>
    </row>
    <row r="538" spans="1:37" ht="14.4">
      <c r="A538" s="55"/>
      <c r="B538" s="54" t="s">
        <v>25</v>
      </c>
      <c r="C538" s="56"/>
      <c r="D538" s="145"/>
      <c r="E538" s="54"/>
      <c r="F538" s="54"/>
      <c r="G538" s="132"/>
      <c r="H538" s="59" t="str">
        <f t="shared" si="75"/>
        <v/>
      </c>
      <c r="I538" s="64" t="str">
        <f t="shared" si="76"/>
        <v/>
      </c>
      <c r="J538" s="59" t="str">
        <f>IF(A538&lt;&gt;"",SUM($I$13:I538),"")</f>
        <v/>
      </c>
      <c r="K538" s="59" t="str">
        <f t="shared" si="77"/>
        <v/>
      </c>
      <c r="L538" s="65" t="str">
        <f t="shared" si="78"/>
        <v/>
      </c>
      <c r="M538" s="65" t="str">
        <f t="shared" si="79"/>
        <v/>
      </c>
      <c r="N538" s="65" t="str">
        <f>IF(A538&lt;&gt;"",SUM($M$13:M538),"")</f>
        <v/>
      </c>
      <c r="O538" s="65" t="str">
        <f t="shared" si="72"/>
        <v/>
      </c>
      <c r="P538" s="97" t="str">
        <f t="shared" si="73"/>
        <v/>
      </c>
      <c r="Q538" s="100">
        <f t="shared" si="80"/>
        <v>0</v>
      </c>
      <c r="R538" s="101">
        <f t="shared" si="74"/>
        <v>0</v>
      </c>
      <c r="Z538" s="75"/>
      <c r="AA538" s="76"/>
      <c r="AC538" s="1"/>
      <c r="AG538" s="72"/>
      <c r="AH538" s="72"/>
      <c r="AI538" s="72"/>
      <c r="AJ538" s="72"/>
      <c r="AK538" s="72"/>
    </row>
    <row r="539" spans="1:37" ht="14.4">
      <c r="A539" s="55"/>
      <c r="B539" s="54" t="s">
        <v>25</v>
      </c>
      <c r="C539" s="56"/>
      <c r="D539" s="145"/>
      <c r="E539" s="54"/>
      <c r="F539" s="54"/>
      <c r="G539" s="132"/>
      <c r="H539" s="59" t="str">
        <f t="shared" si="75"/>
        <v/>
      </c>
      <c r="I539" s="64" t="str">
        <f t="shared" si="76"/>
        <v/>
      </c>
      <c r="J539" s="59" t="str">
        <f>IF(A539&lt;&gt;"",SUM($I$13:I539),"")</f>
        <v/>
      </c>
      <c r="K539" s="59" t="str">
        <f t="shared" si="77"/>
        <v/>
      </c>
      <c r="L539" s="65" t="str">
        <f t="shared" si="78"/>
        <v/>
      </c>
      <c r="M539" s="65" t="str">
        <f t="shared" si="79"/>
        <v/>
      </c>
      <c r="N539" s="65" t="str">
        <f>IF(A539&lt;&gt;"",SUM($M$13:M539),"")</f>
        <v/>
      </c>
      <c r="O539" s="65" t="str">
        <f t="shared" si="72"/>
        <v/>
      </c>
      <c r="P539" s="97" t="str">
        <f t="shared" si="73"/>
        <v/>
      </c>
      <c r="Q539" s="100">
        <f t="shared" si="80"/>
        <v>0</v>
      </c>
      <c r="R539" s="101">
        <f t="shared" si="74"/>
        <v>0</v>
      </c>
      <c r="Z539" s="75"/>
      <c r="AA539" s="76"/>
      <c r="AC539" s="1"/>
      <c r="AG539" s="72"/>
      <c r="AH539" s="72"/>
      <c r="AI539" s="72"/>
      <c r="AJ539" s="72"/>
      <c r="AK539" s="72"/>
    </row>
    <row r="540" spans="1:37" ht="14.4">
      <c r="A540" s="55"/>
      <c r="B540" s="54" t="s">
        <v>25</v>
      </c>
      <c r="C540" s="56"/>
      <c r="D540" s="145"/>
      <c r="E540" s="54"/>
      <c r="F540" s="54"/>
      <c r="G540" s="132"/>
      <c r="H540" s="59" t="str">
        <f t="shared" si="75"/>
        <v/>
      </c>
      <c r="I540" s="64" t="str">
        <f t="shared" si="76"/>
        <v/>
      </c>
      <c r="J540" s="59" t="str">
        <f>IF(A540&lt;&gt;"",SUM($I$13:I540),"")</f>
        <v/>
      </c>
      <c r="K540" s="59" t="str">
        <f t="shared" si="77"/>
        <v/>
      </c>
      <c r="L540" s="65" t="str">
        <f t="shared" si="78"/>
        <v/>
      </c>
      <c r="M540" s="65" t="str">
        <f t="shared" si="79"/>
        <v/>
      </c>
      <c r="N540" s="65" t="str">
        <f>IF(A540&lt;&gt;"",SUM($M$13:M540),"")</f>
        <v/>
      </c>
      <c r="O540" s="65" t="str">
        <f t="shared" si="72"/>
        <v/>
      </c>
      <c r="P540" s="97" t="str">
        <f t="shared" si="73"/>
        <v/>
      </c>
      <c r="Q540" s="100">
        <f t="shared" si="80"/>
        <v>0</v>
      </c>
      <c r="R540" s="101">
        <f t="shared" si="74"/>
        <v>0</v>
      </c>
      <c r="Z540" s="75"/>
      <c r="AA540" s="76"/>
      <c r="AC540" s="1"/>
      <c r="AG540" s="72"/>
      <c r="AH540" s="72"/>
      <c r="AI540" s="72"/>
      <c r="AJ540" s="72"/>
      <c r="AK540" s="72"/>
    </row>
    <row r="541" spans="1:37" ht="14.4">
      <c r="A541" s="55"/>
      <c r="B541" s="54" t="s">
        <v>25</v>
      </c>
      <c r="C541" s="56"/>
      <c r="D541" s="145"/>
      <c r="E541" s="54"/>
      <c r="F541" s="54"/>
      <c r="G541" s="132"/>
      <c r="H541" s="59" t="str">
        <f t="shared" si="75"/>
        <v/>
      </c>
      <c r="I541" s="64" t="str">
        <f t="shared" si="76"/>
        <v/>
      </c>
      <c r="J541" s="59" t="str">
        <f>IF(A541&lt;&gt;"",SUM($I$13:I541),"")</f>
        <v/>
      </c>
      <c r="K541" s="59" t="str">
        <f t="shared" si="77"/>
        <v/>
      </c>
      <c r="L541" s="65" t="str">
        <f t="shared" si="78"/>
        <v/>
      </c>
      <c r="M541" s="65" t="str">
        <f t="shared" si="79"/>
        <v/>
      </c>
      <c r="N541" s="65" t="str">
        <f>IF(A541&lt;&gt;"",SUM($M$13:M541),"")</f>
        <v/>
      </c>
      <c r="O541" s="65" t="str">
        <f t="shared" si="72"/>
        <v/>
      </c>
      <c r="P541" s="97" t="str">
        <f t="shared" si="73"/>
        <v/>
      </c>
      <c r="Q541" s="100">
        <f t="shared" si="80"/>
        <v>0</v>
      </c>
      <c r="R541" s="101">
        <f t="shared" si="74"/>
        <v>0</v>
      </c>
      <c r="Z541" s="75"/>
      <c r="AA541" s="76"/>
      <c r="AC541" s="1"/>
      <c r="AG541" s="72"/>
      <c r="AH541" s="72"/>
      <c r="AI541" s="72"/>
      <c r="AJ541" s="72"/>
      <c r="AK541" s="72"/>
    </row>
    <row r="542" spans="1:37" ht="14.4">
      <c r="A542" s="55"/>
      <c r="B542" s="54" t="s">
        <v>25</v>
      </c>
      <c r="C542" s="56"/>
      <c r="D542" s="145"/>
      <c r="E542" s="54"/>
      <c r="F542" s="54"/>
      <c r="G542" s="132"/>
      <c r="H542" s="59" t="str">
        <f t="shared" si="75"/>
        <v/>
      </c>
      <c r="I542" s="64" t="str">
        <f t="shared" si="76"/>
        <v/>
      </c>
      <c r="J542" s="59" t="str">
        <f>IF(A542&lt;&gt;"",SUM($I$13:I542),"")</f>
        <v/>
      </c>
      <c r="K542" s="59" t="str">
        <f t="shared" si="77"/>
        <v/>
      </c>
      <c r="L542" s="65" t="str">
        <f t="shared" si="78"/>
        <v/>
      </c>
      <c r="M542" s="65" t="str">
        <f t="shared" si="79"/>
        <v/>
      </c>
      <c r="N542" s="65" t="str">
        <f>IF(A542&lt;&gt;"",SUM($M$13:M542),"")</f>
        <v/>
      </c>
      <c r="O542" s="65" t="str">
        <f t="shared" si="72"/>
        <v/>
      </c>
      <c r="P542" s="97" t="str">
        <f t="shared" si="73"/>
        <v/>
      </c>
      <c r="Q542" s="100">
        <f t="shared" si="80"/>
        <v>0</v>
      </c>
      <c r="R542" s="101">
        <f t="shared" si="74"/>
        <v>0</v>
      </c>
      <c r="Z542" s="75"/>
      <c r="AA542" s="76"/>
      <c r="AC542" s="1"/>
      <c r="AG542" s="72"/>
      <c r="AH542" s="72"/>
      <c r="AI542" s="72"/>
      <c r="AJ542" s="72"/>
      <c r="AK542" s="72"/>
    </row>
    <row r="543" spans="1:37" ht="14.4">
      <c r="A543" s="55"/>
      <c r="B543" s="54" t="s">
        <v>25</v>
      </c>
      <c r="C543" s="56"/>
      <c r="D543" s="145"/>
      <c r="E543" s="54"/>
      <c r="F543" s="54"/>
      <c r="G543" s="132"/>
      <c r="H543" s="59" t="str">
        <f t="shared" si="75"/>
        <v/>
      </c>
      <c r="I543" s="64" t="str">
        <f t="shared" si="76"/>
        <v/>
      </c>
      <c r="J543" s="59" t="str">
        <f>IF(A543&lt;&gt;"",SUM($I$13:I543),"")</f>
        <v/>
      </c>
      <c r="K543" s="59" t="str">
        <f t="shared" si="77"/>
        <v/>
      </c>
      <c r="L543" s="65" t="str">
        <f t="shared" si="78"/>
        <v/>
      </c>
      <c r="M543" s="65" t="str">
        <f t="shared" si="79"/>
        <v/>
      </c>
      <c r="N543" s="65" t="str">
        <f>IF(A543&lt;&gt;"",SUM($M$13:M543),"")</f>
        <v/>
      </c>
      <c r="O543" s="65" t="str">
        <f t="shared" si="72"/>
        <v/>
      </c>
      <c r="P543" s="97" t="str">
        <f t="shared" si="73"/>
        <v/>
      </c>
      <c r="Q543" s="100">
        <f t="shared" si="80"/>
        <v>0</v>
      </c>
      <c r="R543" s="101">
        <f t="shared" si="74"/>
        <v>0</v>
      </c>
      <c r="Z543" s="75"/>
      <c r="AA543" s="76"/>
      <c r="AC543" s="1"/>
      <c r="AG543" s="72"/>
      <c r="AH543" s="72"/>
      <c r="AI543" s="72"/>
      <c r="AJ543" s="72"/>
      <c r="AK543" s="72"/>
    </row>
    <row r="544" spans="1:37" ht="14.4">
      <c r="A544" s="55"/>
      <c r="B544" s="54" t="s">
        <v>25</v>
      </c>
      <c r="C544" s="56"/>
      <c r="D544" s="145"/>
      <c r="E544" s="54"/>
      <c r="F544" s="54"/>
      <c r="G544" s="132"/>
      <c r="H544" s="59" t="str">
        <f t="shared" si="75"/>
        <v/>
      </c>
      <c r="I544" s="64" t="str">
        <f t="shared" si="76"/>
        <v/>
      </c>
      <c r="J544" s="59" t="str">
        <f>IF(A544&lt;&gt;"",SUM($I$13:I544),"")</f>
        <v/>
      </c>
      <c r="K544" s="59" t="str">
        <f t="shared" si="77"/>
        <v/>
      </c>
      <c r="L544" s="65" t="str">
        <f t="shared" si="78"/>
        <v/>
      </c>
      <c r="M544" s="65" t="str">
        <f t="shared" si="79"/>
        <v/>
      </c>
      <c r="N544" s="65" t="str">
        <f>IF(A544&lt;&gt;"",SUM($M$13:M544),"")</f>
        <v/>
      </c>
      <c r="O544" s="65" t="str">
        <f t="shared" si="72"/>
        <v/>
      </c>
      <c r="P544" s="97" t="str">
        <f t="shared" si="73"/>
        <v/>
      </c>
      <c r="Q544" s="100">
        <f t="shared" si="80"/>
        <v>0</v>
      </c>
      <c r="R544" s="101">
        <f t="shared" si="74"/>
        <v>0</v>
      </c>
      <c r="Z544" s="75"/>
      <c r="AA544" s="76"/>
      <c r="AC544" s="1"/>
      <c r="AG544" s="72"/>
      <c r="AH544" s="72"/>
      <c r="AI544" s="72"/>
      <c r="AJ544" s="72"/>
      <c r="AK544" s="72"/>
    </row>
    <row r="545" spans="1:37" ht="14.4">
      <c r="A545" s="55"/>
      <c r="B545" s="54" t="s">
        <v>25</v>
      </c>
      <c r="C545" s="56"/>
      <c r="D545" s="145"/>
      <c r="E545" s="54"/>
      <c r="F545" s="54"/>
      <c r="G545" s="132"/>
      <c r="H545" s="59" t="str">
        <f t="shared" si="75"/>
        <v/>
      </c>
      <c r="I545" s="64" t="str">
        <f t="shared" si="76"/>
        <v/>
      </c>
      <c r="J545" s="59" t="str">
        <f>IF(A545&lt;&gt;"",SUM($I$13:I545),"")</f>
        <v/>
      </c>
      <c r="K545" s="59" t="str">
        <f t="shared" si="77"/>
        <v/>
      </c>
      <c r="L545" s="65" t="str">
        <f t="shared" si="78"/>
        <v/>
      </c>
      <c r="M545" s="65" t="str">
        <f t="shared" si="79"/>
        <v/>
      </c>
      <c r="N545" s="65" t="str">
        <f>IF(A545&lt;&gt;"",SUM($M$13:M545),"")</f>
        <v/>
      </c>
      <c r="O545" s="65" t="str">
        <f t="shared" si="72"/>
        <v/>
      </c>
      <c r="P545" s="97" t="str">
        <f t="shared" si="73"/>
        <v/>
      </c>
      <c r="Q545" s="100">
        <f t="shared" si="80"/>
        <v>0</v>
      </c>
      <c r="R545" s="101">
        <f t="shared" si="74"/>
        <v>0</v>
      </c>
      <c r="Z545" s="75"/>
      <c r="AA545" s="76"/>
      <c r="AC545" s="1"/>
      <c r="AG545" s="72"/>
      <c r="AH545" s="72"/>
      <c r="AI545" s="72"/>
      <c r="AJ545" s="72"/>
      <c r="AK545" s="72"/>
    </row>
    <row r="546" spans="1:37" ht="14.4">
      <c r="A546" s="55"/>
      <c r="B546" s="54" t="s">
        <v>25</v>
      </c>
      <c r="C546" s="56"/>
      <c r="D546" s="145"/>
      <c r="E546" s="54"/>
      <c r="F546" s="54"/>
      <c r="G546" s="132"/>
      <c r="H546" s="59" t="str">
        <f t="shared" si="75"/>
        <v/>
      </c>
      <c r="I546" s="64" t="str">
        <f t="shared" si="76"/>
        <v/>
      </c>
      <c r="J546" s="59" t="str">
        <f>IF(A546&lt;&gt;"",SUM($I$13:I546),"")</f>
        <v/>
      </c>
      <c r="K546" s="59" t="str">
        <f t="shared" si="77"/>
        <v/>
      </c>
      <c r="L546" s="65" t="str">
        <f t="shared" si="78"/>
        <v/>
      </c>
      <c r="M546" s="65" t="str">
        <f t="shared" si="79"/>
        <v/>
      </c>
      <c r="N546" s="65" t="str">
        <f>IF(A546&lt;&gt;"",SUM($M$13:M546),"")</f>
        <v/>
      </c>
      <c r="O546" s="65" t="str">
        <f t="shared" si="72"/>
        <v/>
      </c>
      <c r="P546" s="97" t="str">
        <f t="shared" si="73"/>
        <v/>
      </c>
      <c r="Q546" s="100">
        <f t="shared" si="80"/>
        <v>0</v>
      </c>
      <c r="R546" s="101">
        <f t="shared" si="74"/>
        <v>0</v>
      </c>
      <c r="Z546" s="75"/>
      <c r="AA546" s="76"/>
      <c r="AC546" s="1"/>
      <c r="AG546" s="72"/>
      <c r="AH546" s="72"/>
      <c r="AI546" s="72"/>
      <c r="AJ546" s="72"/>
      <c r="AK546" s="72"/>
    </row>
    <row r="547" spans="1:37" ht="14.4">
      <c r="A547" s="55"/>
      <c r="B547" s="54" t="s">
        <v>25</v>
      </c>
      <c r="C547" s="56"/>
      <c r="D547" s="145"/>
      <c r="E547" s="54"/>
      <c r="F547" s="54"/>
      <c r="G547" s="132"/>
      <c r="H547" s="59" t="str">
        <f t="shared" si="75"/>
        <v/>
      </c>
      <c r="I547" s="64" t="str">
        <f t="shared" si="76"/>
        <v/>
      </c>
      <c r="J547" s="59" t="str">
        <f>IF(A547&lt;&gt;"",SUM($I$13:I547),"")</f>
        <v/>
      </c>
      <c r="K547" s="59" t="str">
        <f t="shared" si="77"/>
        <v/>
      </c>
      <c r="L547" s="65" t="str">
        <f t="shared" si="78"/>
        <v/>
      </c>
      <c r="M547" s="65" t="str">
        <f t="shared" si="79"/>
        <v/>
      </c>
      <c r="N547" s="65" t="str">
        <f>IF(A547&lt;&gt;"",SUM($M$13:M547),"")</f>
        <v/>
      </c>
      <c r="O547" s="65" t="str">
        <f t="shared" si="72"/>
        <v/>
      </c>
      <c r="P547" s="97" t="str">
        <f t="shared" si="73"/>
        <v/>
      </c>
      <c r="Q547" s="100">
        <f t="shared" si="80"/>
        <v>0</v>
      </c>
      <c r="R547" s="101">
        <f t="shared" si="74"/>
        <v>0</v>
      </c>
      <c r="Z547" s="75"/>
      <c r="AA547" s="76"/>
      <c r="AC547" s="1"/>
      <c r="AG547" s="72"/>
      <c r="AH547" s="72"/>
      <c r="AI547" s="72"/>
      <c r="AJ547" s="72"/>
      <c r="AK547" s="72"/>
    </row>
    <row r="548" spans="1:37" ht="14.4">
      <c r="A548" s="55"/>
      <c r="B548" s="54" t="s">
        <v>25</v>
      </c>
      <c r="C548" s="56"/>
      <c r="D548" s="145"/>
      <c r="E548" s="54"/>
      <c r="F548" s="54"/>
      <c r="G548" s="132"/>
      <c r="H548" s="59" t="str">
        <f t="shared" si="75"/>
        <v/>
      </c>
      <c r="I548" s="64" t="str">
        <f t="shared" si="76"/>
        <v/>
      </c>
      <c r="J548" s="59" t="str">
        <f>IF(A548&lt;&gt;"",SUM($I$13:I548),"")</f>
        <v/>
      </c>
      <c r="K548" s="59" t="str">
        <f t="shared" si="77"/>
        <v/>
      </c>
      <c r="L548" s="65" t="str">
        <f t="shared" si="78"/>
        <v/>
      </c>
      <c r="M548" s="65" t="str">
        <f t="shared" si="79"/>
        <v/>
      </c>
      <c r="N548" s="65" t="str">
        <f>IF(A548&lt;&gt;"",SUM($M$13:M548),"")</f>
        <v/>
      </c>
      <c r="O548" s="65" t="str">
        <f t="shared" si="72"/>
        <v/>
      </c>
      <c r="P548" s="97" t="str">
        <f t="shared" si="73"/>
        <v/>
      </c>
      <c r="Q548" s="100">
        <f t="shared" si="80"/>
        <v>0</v>
      </c>
      <c r="R548" s="101">
        <f t="shared" si="74"/>
        <v>0</v>
      </c>
      <c r="Z548" s="75"/>
      <c r="AA548" s="76"/>
      <c r="AC548" s="1"/>
      <c r="AG548" s="72"/>
      <c r="AH548" s="72"/>
      <c r="AI548" s="72"/>
      <c r="AJ548" s="72"/>
      <c r="AK548" s="72"/>
    </row>
    <row r="549" spans="1:37" ht="14.4">
      <c r="A549" s="55"/>
      <c r="B549" s="54" t="s">
        <v>25</v>
      </c>
      <c r="C549" s="56"/>
      <c r="D549" s="145"/>
      <c r="E549" s="54"/>
      <c r="F549" s="54"/>
      <c r="G549" s="132"/>
      <c r="H549" s="59" t="str">
        <f t="shared" si="75"/>
        <v/>
      </c>
      <c r="I549" s="64" t="str">
        <f t="shared" si="76"/>
        <v/>
      </c>
      <c r="J549" s="59" t="str">
        <f>IF(A549&lt;&gt;"",SUM($I$13:I549),"")</f>
        <v/>
      </c>
      <c r="K549" s="59" t="str">
        <f t="shared" si="77"/>
        <v/>
      </c>
      <c r="L549" s="65" t="str">
        <f t="shared" si="78"/>
        <v/>
      </c>
      <c r="M549" s="65" t="str">
        <f t="shared" si="79"/>
        <v/>
      </c>
      <c r="N549" s="65" t="str">
        <f>IF(A549&lt;&gt;"",SUM($M$13:M549),"")</f>
        <v/>
      </c>
      <c r="O549" s="65" t="str">
        <f t="shared" si="72"/>
        <v/>
      </c>
      <c r="P549" s="97" t="str">
        <f t="shared" si="73"/>
        <v/>
      </c>
      <c r="Q549" s="100">
        <f t="shared" si="80"/>
        <v>0</v>
      </c>
      <c r="R549" s="101">
        <f t="shared" si="74"/>
        <v>0</v>
      </c>
      <c r="Z549" s="75"/>
      <c r="AA549" s="76"/>
      <c r="AC549" s="1"/>
      <c r="AG549" s="72"/>
      <c r="AH549" s="72"/>
      <c r="AI549" s="72"/>
      <c r="AJ549" s="72"/>
      <c r="AK549" s="72"/>
    </row>
    <row r="550" spans="1:37" ht="14.4">
      <c r="A550" s="55"/>
      <c r="B550" s="54" t="s">
        <v>25</v>
      </c>
      <c r="C550" s="56"/>
      <c r="D550" s="145"/>
      <c r="E550" s="54"/>
      <c r="F550" s="54"/>
      <c r="G550" s="132"/>
      <c r="H550" s="59" t="str">
        <f t="shared" si="75"/>
        <v/>
      </c>
      <c r="I550" s="64" t="str">
        <f t="shared" si="76"/>
        <v/>
      </c>
      <c r="J550" s="59" t="str">
        <f>IF(A550&lt;&gt;"",SUM($I$13:I550),"")</f>
        <v/>
      </c>
      <c r="K550" s="59" t="str">
        <f t="shared" si="77"/>
        <v/>
      </c>
      <c r="L550" s="65" t="str">
        <f t="shared" si="78"/>
        <v/>
      </c>
      <c r="M550" s="65" t="str">
        <f t="shared" si="79"/>
        <v/>
      </c>
      <c r="N550" s="65" t="str">
        <f>IF(A550&lt;&gt;"",SUM($M$13:M550),"")</f>
        <v/>
      </c>
      <c r="O550" s="65" t="str">
        <f t="shared" si="72"/>
        <v/>
      </c>
      <c r="P550" s="97" t="str">
        <f t="shared" si="73"/>
        <v/>
      </c>
      <c r="Q550" s="100">
        <f t="shared" si="80"/>
        <v>0</v>
      </c>
      <c r="R550" s="101">
        <f t="shared" si="74"/>
        <v>0</v>
      </c>
      <c r="Z550" s="75"/>
      <c r="AA550" s="76"/>
      <c r="AC550" s="1"/>
      <c r="AG550" s="72"/>
      <c r="AH550" s="72"/>
      <c r="AI550" s="72"/>
      <c r="AJ550" s="72"/>
      <c r="AK550" s="72"/>
    </row>
    <row r="551" spans="1:37" ht="14.4">
      <c r="A551" s="55"/>
      <c r="B551" s="54" t="s">
        <v>25</v>
      </c>
      <c r="C551" s="56"/>
      <c r="D551" s="145"/>
      <c r="E551" s="54"/>
      <c r="F551" s="54"/>
      <c r="G551" s="132"/>
      <c r="H551" s="59" t="str">
        <f t="shared" si="75"/>
        <v/>
      </c>
      <c r="I551" s="64" t="str">
        <f t="shared" si="76"/>
        <v/>
      </c>
      <c r="J551" s="59" t="str">
        <f>IF(A551&lt;&gt;"",SUM($I$13:I551),"")</f>
        <v/>
      </c>
      <c r="K551" s="59" t="str">
        <f t="shared" si="77"/>
        <v/>
      </c>
      <c r="L551" s="65" t="str">
        <f t="shared" si="78"/>
        <v/>
      </c>
      <c r="M551" s="65" t="str">
        <f t="shared" si="79"/>
        <v/>
      </c>
      <c r="N551" s="65" t="str">
        <f>IF(A551&lt;&gt;"",SUM($M$13:M551),"")</f>
        <v/>
      </c>
      <c r="O551" s="65" t="str">
        <f t="shared" si="72"/>
        <v/>
      </c>
      <c r="P551" s="97" t="str">
        <f t="shared" si="73"/>
        <v/>
      </c>
      <c r="Q551" s="100">
        <f t="shared" si="80"/>
        <v>0</v>
      </c>
      <c r="R551" s="101">
        <f t="shared" si="74"/>
        <v>0</v>
      </c>
      <c r="Z551" s="75"/>
      <c r="AA551" s="76"/>
      <c r="AC551" s="1"/>
      <c r="AG551" s="72"/>
      <c r="AH551" s="72"/>
      <c r="AI551" s="72"/>
      <c r="AJ551" s="72"/>
      <c r="AK551" s="72"/>
    </row>
    <row r="552" spans="1:37" ht="14.4">
      <c r="A552" s="55"/>
      <c r="B552" s="54" t="s">
        <v>25</v>
      </c>
      <c r="C552" s="56"/>
      <c r="D552" s="145"/>
      <c r="E552" s="54"/>
      <c r="F552" s="54"/>
      <c r="G552" s="132"/>
      <c r="H552" s="59" t="str">
        <f t="shared" si="75"/>
        <v/>
      </c>
      <c r="I552" s="64" t="str">
        <f t="shared" si="76"/>
        <v/>
      </c>
      <c r="J552" s="59" t="str">
        <f>IF(A552&lt;&gt;"",SUM($I$13:I552),"")</f>
        <v/>
      </c>
      <c r="K552" s="59" t="str">
        <f t="shared" si="77"/>
        <v/>
      </c>
      <c r="L552" s="65" t="str">
        <f t="shared" si="78"/>
        <v/>
      </c>
      <c r="M552" s="65" t="str">
        <f t="shared" si="79"/>
        <v/>
      </c>
      <c r="N552" s="65" t="str">
        <f>IF(A552&lt;&gt;"",SUM($M$13:M552),"")</f>
        <v/>
      </c>
      <c r="O552" s="65" t="str">
        <f t="shared" si="72"/>
        <v/>
      </c>
      <c r="P552" s="97" t="str">
        <f t="shared" si="73"/>
        <v/>
      </c>
      <c r="Q552" s="100">
        <f t="shared" si="80"/>
        <v>0</v>
      </c>
      <c r="R552" s="101">
        <f t="shared" si="74"/>
        <v>0</v>
      </c>
      <c r="Z552" s="75"/>
      <c r="AA552" s="76"/>
      <c r="AC552" s="1"/>
      <c r="AG552" s="72"/>
      <c r="AH552" s="72"/>
      <c r="AI552" s="72"/>
      <c r="AJ552" s="72"/>
      <c r="AK552" s="72"/>
    </row>
    <row r="553" spans="1:37" ht="14.4">
      <c r="A553" s="55"/>
      <c r="B553" s="54" t="s">
        <v>25</v>
      </c>
      <c r="C553" s="56"/>
      <c r="D553" s="145"/>
      <c r="E553" s="54"/>
      <c r="F553" s="54"/>
      <c r="G553" s="132"/>
      <c r="H553" s="59" t="str">
        <f t="shared" si="75"/>
        <v/>
      </c>
      <c r="I553" s="64" t="str">
        <f t="shared" si="76"/>
        <v/>
      </c>
      <c r="J553" s="59" t="str">
        <f>IF(A553&lt;&gt;"",SUM($I$13:I553),"")</f>
        <v/>
      </c>
      <c r="K553" s="59" t="str">
        <f t="shared" si="77"/>
        <v/>
      </c>
      <c r="L553" s="65" t="str">
        <f t="shared" si="78"/>
        <v/>
      </c>
      <c r="M553" s="65" t="str">
        <f t="shared" si="79"/>
        <v/>
      </c>
      <c r="N553" s="65" t="str">
        <f>IF(A553&lt;&gt;"",SUM($M$13:M553),"")</f>
        <v/>
      </c>
      <c r="O553" s="65" t="str">
        <f t="shared" si="72"/>
        <v/>
      </c>
      <c r="P553" s="97" t="str">
        <f t="shared" si="73"/>
        <v/>
      </c>
      <c r="Q553" s="100">
        <f t="shared" si="80"/>
        <v>0</v>
      </c>
      <c r="R553" s="101">
        <f t="shared" si="74"/>
        <v>0</v>
      </c>
      <c r="Z553" s="75"/>
      <c r="AA553" s="76"/>
      <c r="AC553" s="1"/>
      <c r="AG553" s="72"/>
      <c r="AH553" s="72"/>
      <c r="AI553" s="72"/>
      <c r="AJ553" s="72"/>
      <c r="AK553" s="72"/>
    </row>
    <row r="554" spans="1:37" ht="14.4">
      <c r="A554" s="55"/>
      <c r="B554" s="54" t="s">
        <v>25</v>
      </c>
      <c r="C554" s="56"/>
      <c r="D554" s="145"/>
      <c r="E554" s="54"/>
      <c r="F554" s="54"/>
      <c r="G554" s="132"/>
      <c r="H554" s="59" t="str">
        <f t="shared" si="75"/>
        <v/>
      </c>
      <c r="I554" s="64" t="str">
        <f t="shared" si="76"/>
        <v/>
      </c>
      <c r="J554" s="59" t="str">
        <f>IF(A554&lt;&gt;"",SUM($I$13:I554),"")</f>
        <v/>
      </c>
      <c r="K554" s="59" t="str">
        <f t="shared" si="77"/>
        <v/>
      </c>
      <c r="L554" s="65" t="str">
        <f t="shared" si="78"/>
        <v/>
      </c>
      <c r="M554" s="65" t="str">
        <f t="shared" si="79"/>
        <v/>
      </c>
      <c r="N554" s="65" t="str">
        <f>IF(A554&lt;&gt;"",SUM($M$13:M554),"")</f>
        <v/>
      </c>
      <c r="O554" s="65" t="str">
        <f t="shared" si="72"/>
        <v/>
      </c>
      <c r="P554" s="97" t="str">
        <f t="shared" si="73"/>
        <v/>
      </c>
      <c r="Q554" s="100">
        <f t="shared" si="80"/>
        <v>0</v>
      </c>
      <c r="R554" s="101">
        <f t="shared" si="74"/>
        <v>0</v>
      </c>
      <c r="Z554" s="75"/>
      <c r="AA554" s="76"/>
      <c r="AC554" s="1"/>
      <c r="AG554" s="72"/>
      <c r="AH554" s="72"/>
      <c r="AI554" s="72"/>
      <c r="AJ554" s="72"/>
      <c r="AK554" s="72"/>
    </row>
    <row r="555" spans="1:37" ht="14.4">
      <c r="A555" s="55"/>
      <c r="B555" s="54" t="s">
        <v>25</v>
      </c>
      <c r="C555" s="56"/>
      <c r="D555" s="145"/>
      <c r="E555" s="54"/>
      <c r="F555" s="54"/>
      <c r="G555" s="132"/>
      <c r="H555" s="59" t="str">
        <f t="shared" si="75"/>
        <v/>
      </c>
      <c r="I555" s="64" t="str">
        <f t="shared" si="76"/>
        <v/>
      </c>
      <c r="J555" s="59" t="str">
        <f>IF(A555&lt;&gt;"",SUM($I$13:I555),"")</f>
        <v/>
      </c>
      <c r="K555" s="59" t="str">
        <f t="shared" si="77"/>
        <v/>
      </c>
      <c r="L555" s="65" t="str">
        <f t="shared" si="78"/>
        <v/>
      </c>
      <c r="M555" s="65" t="str">
        <f t="shared" si="79"/>
        <v/>
      </c>
      <c r="N555" s="65" t="str">
        <f>IF(A555&lt;&gt;"",SUM($M$13:M555),"")</f>
        <v/>
      </c>
      <c r="O555" s="65" t="str">
        <f t="shared" si="72"/>
        <v/>
      </c>
      <c r="P555" s="97" t="str">
        <f t="shared" si="73"/>
        <v/>
      </c>
      <c r="Q555" s="100">
        <f t="shared" si="80"/>
        <v>0</v>
      </c>
      <c r="R555" s="101">
        <f t="shared" si="74"/>
        <v>0</v>
      </c>
      <c r="Z555" s="75"/>
      <c r="AA555" s="76"/>
      <c r="AC555" s="1"/>
      <c r="AG555" s="72"/>
      <c r="AH555" s="72"/>
      <c r="AI555" s="72"/>
      <c r="AJ555" s="72"/>
      <c r="AK555" s="72"/>
    </row>
    <row r="556" spans="1:37" ht="14.4">
      <c r="A556" s="55"/>
      <c r="B556" s="54" t="s">
        <v>25</v>
      </c>
      <c r="C556" s="56"/>
      <c r="D556" s="145"/>
      <c r="E556" s="54"/>
      <c r="F556" s="54"/>
      <c r="G556" s="132"/>
      <c r="H556" s="59" t="str">
        <f t="shared" si="75"/>
        <v/>
      </c>
      <c r="I556" s="64" t="str">
        <f t="shared" si="76"/>
        <v/>
      </c>
      <c r="J556" s="59" t="str">
        <f>IF(A556&lt;&gt;"",SUM($I$13:I556),"")</f>
        <v/>
      </c>
      <c r="K556" s="59" t="str">
        <f t="shared" si="77"/>
        <v/>
      </c>
      <c r="L556" s="65" t="str">
        <f t="shared" si="78"/>
        <v/>
      </c>
      <c r="M556" s="65" t="str">
        <f t="shared" si="79"/>
        <v/>
      </c>
      <c r="N556" s="65" t="str">
        <f>IF(A556&lt;&gt;"",SUM($M$13:M556),"")</f>
        <v/>
      </c>
      <c r="O556" s="65" t="str">
        <f t="shared" si="72"/>
        <v/>
      </c>
      <c r="P556" s="97" t="str">
        <f t="shared" si="73"/>
        <v/>
      </c>
      <c r="Q556" s="100">
        <f t="shared" si="80"/>
        <v>0</v>
      </c>
      <c r="R556" s="101">
        <f t="shared" si="74"/>
        <v>0</v>
      </c>
      <c r="Z556" s="75"/>
      <c r="AA556" s="76"/>
      <c r="AC556" s="1"/>
      <c r="AG556" s="72"/>
      <c r="AH556" s="72"/>
      <c r="AI556" s="72"/>
      <c r="AJ556" s="72"/>
      <c r="AK556" s="72"/>
    </row>
    <row r="557" spans="1:37" ht="14.4">
      <c r="A557" s="55"/>
      <c r="B557" s="54" t="s">
        <v>25</v>
      </c>
      <c r="C557" s="56"/>
      <c r="D557" s="145"/>
      <c r="E557" s="54"/>
      <c r="F557" s="54"/>
      <c r="G557" s="132"/>
      <c r="H557" s="59" t="str">
        <f t="shared" si="75"/>
        <v/>
      </c>
      <c r="I557" s="64" t="str">
        <f t="shared" si="76"/>
        <v/>
      </c>
      <c r="J557" s="59" t="str">
        <f>IF(A557&lt;&gt;"",SUM($I$13:I557),"")</f>
        <v/>
      </c>
      <c r="K557" s="59" t="str">
        <f t="shared" si="77"/>
        <v/>
      </c>
      <c r="L557" s="65" t="str">
        <f t="shared" si="78"/>
        <v/>
      </c>
      <c r="M557" s="65" t="str">
        <f t="shared" si="79"/>
        <v/>
      </c>
      <c r="N557" s="65" t="str">
        <f>IF(A557&lt;&gt;"",SUM($M$13:M557),"")</f>
        <v/>
      </c>
      <c r="O557" s="65" t="str">
        <f t="shared" si="72"/>
        <v/>
      </c>
      <c r="P557" s="97" t="str">
        <f t="shared" si="73"/>
        <v/>
      </c>
      <c r="Q557" s="100">
        <f t="shared" si="80"/>
        <v>0</v>
      </c>
      <c r="R557" s="101">
        <f t="shared" si="74"/>
        <v>0</v>
      </c>
      <c r="Z557" s="75"/>
      <c r="AA557" s="76"/>
      <c r="AC557" s="1"/>
      <c r="AG557" s="72"/>
      <c r="AH557" s="72"/>
      <c r="AI557" s="72"/>
      <c r="AJ557" s="72"/>
      <c r="AK557" s="72"/>
    </row>
    <row r="558" spans="1:37" ht="14.4">
      <c r="A558" s="55"/>
      <c r="B558" s="54" t="s">
        <v>25</v>
      </c>
      <c r="C558" s="56"/>
      <c r="D558" s="145"/>
      <c r="E558" s="54"/>
      <c r="F558" s="54"/>
      <c r="G558" s="132"/>
      <c r="H558" s="59" t="str">
        <f t="shared" si="75"/>
        <v/>
      </c>
      <c r="I558" s="64" t="str">
        <f t="shared" si="76"/>
        <v/>
      </c>
      <c r="J558" s="59" t="str">
        <f>IF(A558&lt;&gt;"",SUM($I$13:I558),"")</f>
        <v/>
      </c>
      <c r="K558" s="59" t="str">
        <f t="shared" si="77"/>
        <v/>
      </c>
      <c r="L558" s="65" t="str">
        <f t="shared" si="78"/>
        <v/>
      </c>
      <c r="M558" s="65" t="str">
        <f t="shared" si="79"/>
        <v/>
      </c>
      <c r="N558" s="65" t="str">
        <f>IF(A558&lt;&gt;"",SUM($M$13:M558),"")</f>
        <v/>
      </c>
      <c r="O558" s="65" t="str">
        <f t="shared" si="72"/>
        <v/>
      </c>
      <c r="P558" s="97" t="str">
        <f t="shared" si="73"/>
        <v/>
      </c>
      <c r="Q558" s="100">
        <f t="shared" si="80"/>
        <v>0</v>
      </c>
      <c r="R558" s="101">
        <f t="shared" si="74"/>
        <v>0</v>
      </c>
      <c r="Z558" s="75"/>
      <c r="AA558" s="76"/>
      <c r="AC558" s="1"/>
      <c r="AG558" s="72"/>
      <c r="AH558" s="72"/>
      <c r="AI558" s="72"/>
      <c r="AJ558" s="72"/>
      <c r="AK558" s="72"/>
    </row>
    <row r="559" spans="1:37" ht="14.4">
      <c r="A559" s="55"/>
      <c r="B559" s="54" t="s">
        <v>25</v>
      </c>
      <c r="C559" s="56"/>
      <c r="D559" s="145"/>
      <c r="E559" s="54"/>
      <c r="F559" s="54"/>
      <c r="G559" s="132"/>
      <c r="H559" s="59" t="str">
        <f t="shared" si="75"/>
        <v/>
      </c>
      <c r="I559" s="64" t="str">
        <f t="shared" si="76"/>
        <v/>
      </c>
      <c r="J559" s="59" t="str">
        <f>IF(A559&lt;&gt;"",SUM($I$13:I559),"")</f>
        <v/>
      </c>
      <c r="K559" s="59" t="str">
        <f t="shared" si="77"/>
        <v/>
      </c>
      <c r="L559" s="65" t="str">
        <f t="shared" si="78"/>
        <v/>
      </c>
      <c r="M559" s="65" t="str">
        <f t="shared" si="79"/>
        <v/>
      </c>
      <c r="N559" s="65" t="str">
        <f>IF(A559&lt;&gt;"",SUM($M$13:M559),"")</f>
        <v/>
      </c>
      <c r="O559" s="65" t="str">
        <f t="shared" si="72"/>
        <v/>
      </c>
      <c r="P559" s="97" t="str">
        <f t="shared" si="73"/>
        <v/>
      </c>
      <c r="Q559" s="100">
        <f t="shared" si="80"/>
        <v>0</v>
      </c>
      <c r="R559" s="101">
        <f t="shared" si="74"/>
        <v>0</v>
      </c>
      <c r="Z559" s="75"/>
      <c r="AA559" s="76"/>
      <c r="AC559" s="1"/>
      <c r="AG559" s="72"/>
      <c r="AH559" s="72"/>
      <c r="AI559" s="72"/>
      <c r="AJ559" s="72"/>
      <c r="AK559" s="72"/>
    </row>
    <row r="560" spans="1:37" ht="14.4">
      <c r="A560" s="55"/>
      <c r="B560" s="54" t="s">
        <v>25</v>
      </c>
      <c r="C560" s="56"/>
      <c r="D560" s="145"/>
      <c r="E560" s="54"/>
      <c r="F560" s="54"/>
      <c r="G560" s="132"/>
      <c r="H560" s="59" t="str">
        <f t="shared" si="75"/>
        <v/>
      </c>
      <c r="I560" s="64" t="str">
        <f t="shared" si="76"/>
        <v/>
      </c>
      <c r="J560" s="59" t="str">
        <f>IF(A560&lt;&gt;"",SUM($I$13:I560),"")</f>
        <v/>
      </c>
      <c r="K560" s="59" t="str">
        <f t="shared" si="77"/>
        <v/>
      </c>
      <c r="L560" s="65" t="str">
        <f t="shared" si="78"/>
        <v/>
      </c>
      <c r="M560" s="65" t="str">
        <f t="shared" si="79"/>
        <v/>
      </c>
      <c r="N560" s="65" t="str">
        <f>IF(A560&lt;&gt;"",SUM($M$13:M560),"")</f>
        <v/>
      </c>
      <c r="O560" s="65" t="str">
        <f t="shared" si="72"/>
        <v/>
      </c>
      <c r="P560" s="97" t="str">
        <f t="shared" si="73"/>
        <v/>
      </c>
      <c r="Q560" s="100">
        <f t="shared" si="80"/>
        <v>0</v>
      </c>
      <c r="R560" s="101">
        <f t="shared" si="74"/>
        <v>0</v>
      </c>
      <c r="Z560" s="75"/>
      <c r="AA560" s="76"/>
      <c r="AC560" s="1"/>
      <c r="AG560" s="72"/>
      <c r="AH560" s="72"/>
      <c r="AI560" s="72"/>
      <c r="AJ560" s="72"/>
      <c r="AK560" s="72"/>
    </row>
    <row r="561" spans="1:37" ht="14.4">
      <c r="A561" s="55"/>
      <c r="B561" s="54" t="s">
        <v>25</v>
      </c>
      <c r="C561" s="56"/>
      <c r="D561" s="145"/>
      <c r="E561" s="54"/>
      <c r="F561" s="54"/>
      <c r="G561" s="132"/>
      <c r="H561" s="59" t="str">
        <f t="shared" si="75"/>
        <v/>
      </c>
      <c r="I561" s="64" t="str">
        <f t="shared" si="76"/>
        <v/>
      </c>
      <c r="J561" s="59" t="str">
        <f>IF(A561&lt;&gt;"",SUM($I$13:I561),"")</f>
        <v/>
      </c>
      <c r="K561" s="59" t="str">
        <f t="shared" si="77"/>
        <v/>
      </c>
      <c r="L561" s="65" t="str">
        <f t="shared" si="78"/>
        <v/>
      </c>
      <c r="M561" s="65" t="str">
        <f t="shared" si="79"/>
        <v/>
      </c>
      <c r="N561" s="65" t="str">
        <f>IF(A561&lt;&gt;"",SUM($M$13:M561),"")</f>
        <v/>
      </c>
      <c r="O561" s="65" t="str">
        <f t="shared" si="72"/>
        <v/>
      </c>
      <c r="P561" s="97" t="str">
        <f t="shared" si="73"/>
        <v/>
      </c>
      <c r="Q561" s="100">
        <f t="shared" si="80"/>
        <v>0</v>
      </c>
      <c r="R561" s="101">
        <f t="shared" si="74"/>
        <v>0</v>
      </c>
      <c r="Z561" s="75"/>
      <c r="AA561" s="76"/>
      <c r="AC561" s="1"/>
      <c r="AG561" s="72"/>
      <c r="AH561" s="72"/>
      <c r="AI561" s="72"/>
      <c r="AJ561" s="72"/>
      <c r="AK561" s="72"/>
    </row>
    <row r="562" spans="1:37" ht="14.4">
      <c r="A562" s="55"/>
      <c r="B562" s="54" t="s">
        <v>25</v>
      </c>
      <c r="C562" s="56"/>
      <c r="D562" s="145"/>
      <c r="E562" s="54"/>
      <c r="F562" s="54"/>
      <c r="G562" s="132"/>
      <c r="H562" s="59" t="str">
        <f t="shared" si="75"/>
        <v/>
      </c>
      <c r="I562" s="64" t="str">
        <f t="shared" si="76"/>
        <v/>
      </c>
      <c r="J562" s="59" t="str">
        <f>IF(A562&lt;&gt;"",SUM($I$13:I562),"")</f>
        <v/>
      </c>
      <c r="K562" s="59" t="str">
        <f t="shared" si="77"/>
        <v/>
      </c>
      <c r="L562" s="65" t="str">
        <f t="shared" si="78"/>
        <v/>
      </c>
      <c r="M562" s="65" t="str">
        <f t="shared" si="79"/>
        <v/>
      </c>
      <c r="N562" s="65" t="str">
        <f>IF(A562&lt;&gt;"",SUM($M$13:M562),"")</f>
        <v/>
      </c>
      <c r="O562" s="65" t="str">
        <f t="shared" si="72"/>
        <v/>
      </c>
      <c r="P562" s="97" t="str">
        <f t="shared" si="73"/>
        <v/>
      </c>
      <c r="Q562" s="100">
        <f t="shared" si="80"/>
        <v>0</v>
      </c>
      <c r="R562" s="101">
        <f t="shared" si="74"/>
        <v>0</v>
      </c>
      <c r="Z562" s="75"/>
      <c r="AA562" s="76"/>
      <c r="AC562" s="1"/>
      <c r="AG562" s="72"/>
      <c r="AH562" s="72"/>
      <c r="AI562" s="72"/>
      <c r="AJ562" s="72"/>
      <c r="AK562" s="72"/>
    </row>
    <row r="563" spans="1:37" ht="14.4">
      <c r="A563" s="55"/>
      <c r="B563" s="54" t="s">
        <v>25</v>
      </c>
      <c r="C563" s="56"/>
      <c r="D563" s="145"/>
      <c r="E563" s="54"/>
      <c r="F563" s="54"/>
      <c r="G563" s="132"/>
      <c r="H563" s="59" t="str">
        <f t="shared" si="75"/>
        <v/>
      </c>
      <c r="I563" s="64" t="str">
        <f t="shared" si="76"/>
        <v/>
      </c>
      <c r="J563" s="59" t="str">
        <f>IF(A563&lt;&gt;"",SUM($I$13:I563),"")</f>
        <v/>
      </c>
      <c r="K563" s="59" t="str">
        <f t="shared" si="77"/>
        <v/>
      </c>
      <c r="L563" s="65" t="str">
        <f t="shared" si="78"/>
        <v/>
      </c>
      <c r="M563" s="65" t="str">
        <f t="shared" si="79"/>
        <v/>
      </c>
      <c r="N563" s="65" t="str">
        <f>IF(A563&lt;&gt;"",SUM($M$13:M563),"")</f>
        <v/>
      </c>
      <c r="O563" s="65" t="str">
        <f t="shared" si="72"/>
        <v/>
      </c>
      <c r="P563" s="97" t="str">
        <f t="shared" si="73"/>
        <v/>
      </c>
      <c r="Q563" s="100">
        <f t="shared" si="80"/>
        <v>0</v>
      </c>
      <c r="R563" s="101">
        <f t="shared" si="74"/>
        <v>0</v>
      </c>
      <c r="Z563" s="75"/>
      <c r="AA563" s="76"/>
      <c r="AC563" s="1"/>
      <c r="AG563" s="72"/>
      <c r="AH563" s="72"/>
      <c r="AI563" s="72"/>
      <c r="AJ563" s="72"/>
      <c r="AK563" s="72"/>
    </row>
    <row r="564" spans="1:37" ht="14.4">
      <c r="A564" s="55"/>
      <c r="B564" s="54" t="s">
        <v>25</v>
      </c>
      <c r="C564" s="56"/>
      <c r="D564" s="145"/>
      <c r="E564" s="54"/>
      <c r="F564" s="54"/>
      <c r="G564" s="132"/>
      <c r="H564" s="59" t="str">
        <f t="shared" si="75"/>
        <v/>
      </c>
      <c r="I564" s="64" t="str">
        <f t="shared" si="76"/>
        <v/>
      </c>
      <c r="J564" s="59" t="str">
        <f>IF(A564&lt;&gt;"",SUM($I$13:I564),"")</f>
        <v/>
      </c>
      <c r="K564" s="59" t="str">
        <f t="shared" si="77"/>
        <v/>
      </c>
      <c r="L564" s="65" t="str">
        <f t="shared" si="78"/>
        <v/>
      </c>
      <c r="M564" s="65" t="str">
        <f t="shared" si="79"/>
        <v/>
      </c>
      <c r="N564" s="65" t="str">
        <f>IF(A564&lt;&gt;"",SUM($M$13:M564),"")</f>
        <v/>
      </c>
      <c r="O564" s="65" t="str">
        <f t="shared" si="72"/>
        <v/>
      </c>
      <c r="P564" s="97" t="str">
        <f t="shared" si="73"/>
        <v/>
      </c>
      <c r="Q564" s="100">
        <f t="shared" si="80"/>
        <v>0</v>
      </c>
      <c r="R564" s="101">
        <f t="shared" si="74"/>
        <v>0</v>
      </c>
      <c r="Z564" s="75"/>
      <c r="AA564" s="76"/>
      <c r="AC564" s="1"/>
      <c r="AG564" s="72"/>
      <c r="AH564" s="72"/>
      <c r="AI564" s="72"/>
      <c r="AJ564" s="72"/>
      <c r="AK564" s="72"/>
    </row>
    <row r="565" spans="1:37" ht="14.4">
      <c r="A565" s="55"/>
      <c r="B565" s="54" t="s">
        <v>25</v>
      </c>
      <c r="C565" s="56"/>
      <c r="D565" s="145"/>
      <c r="E565" s="54"/>
      <c r="F565" s="54"/>
      <c r="G565" s="132"/>
      <c r="H565" s="59" t="str">
        <f t="shared" si="75"/>
        <v/>
      </c>
      <c r="I565" s="64" t="str">
        <f t="shared" si="76"/>
        <v/>
      </c>
      <c r="J565" s="59" t="str">
        <f>IF(A565&lt;&gt;"",SUM($I$13:I565),"")</f>
        <v/>
      </c>
      <c r="K565" s="59" t="str">
        <f t="shared" si="77"/>
        <v/>
      </c>
      <c r="L565" s="65" t="str">
        <f t="shared" si="78"/>
        <v/>
      </c>
      <c r="M565" s="65" t="str">
        <f t="shared" si="79"/>
        <v/>
      </c>
      <c r="N565" s="65" t="str">
        <f>IF(A565&lt;&gt;"",SUM($M$13:M565),"")</f>
        <v/>
      </c>
      <c r="O565" s="65" t="str">
        <f t="shared" si="72"/>
        <v/>
      </c>
      <c r="P565" s="97" t="str">
        <f t="shared" si="73"/>
        <v/>
      </c>
      <c r="Q565" s="100">
        <f t="shared" si="80"/>
        <v>0</v>
      </c>
      <c r="R565" s="101">
        <f t="shared" si="74"/>
        <v>0</v>
      </c>
      <c r="Z565" s="75"/>
      <c r="AA565" s="76"/>
      <c r="AC565" s="1"/>
      <c r="AG565" s="72"/>
      <c r="AH565" s="72"/>
      <c r="AI565" s="72"/>
      <c r="AJ565" s="72"/>
      <c r="AK565" s="72"/>
    </row>
    <row r="566" spans="1:37" ht="14.4">
      <c r="A566" s="55"/>
      <c r="B566" s="54" t="s">
        <v>25</v>
      </c>
      <c r="C566" s="56"/>
      <c r="D566" s="145"/>
      <c r="E566" s="54"/>
      <c r="F566" s="54"/>
      <c r="G566" s="132"/>
      <c r="H566" s="59" t="str">
        <f t="shared" si="75"/>
        <v/>
      </c>
      <c r="I566" s="64" t="str">
        <f t="shared" si="76"/>
        <v/>
      </c>
      <c r="J566" s="59" t="str">
        <f>IF(A566&lt;&gt;"",SUM($I$13:I566),"")</f>
        <v/>
      </c>
      <c r="K566" s="59" t="str">
        <f t="shared" si="77"/>
        <v/>
      </c>
      <c r="L566" s="65" t="str">
        <f t="shared" si="78"/>
        <v/>
      </c>
      <c r="M566" s="65" t="str">
        <f t="shared" si="79"/>
        <v/>
      </c>
      <c r="N566" s="65" t="str">
        <f>IF(A566&lt;&gt;"",SUM($M$13:M566),"")</f>
        <v/>
      </c>
      <c r="O566" s="65" t="str">
        <f t="shared" si="72"/>
        <v/>
      </c>
      <c r="P566" s="97" t="str">
        <f t="shared" si="73"/>
        <v/>
      </c>
      <c r="Q566" s="100">
        <f t="shared" si="80"/>
        <v>0</v>
      </c>
      <c r="R566" s="101">
        <f t="shared" si="74"/>
        <v>0</v>
      </c>
      <c r="Z566" s="75"/>
      <c r="AA566" s="76"/>
      <c r="AC566" s="1"/>
      <c r="AG566" s="72"/>
      <c r="AH566" s="72"/>
      <c r="AI566" s="72"/>
      <c r="AJ566" s="72"/>
      <c r="AK566" s="72"/>
    </row>
    <row r="567" spans="1:37" ht="14.4">
      <c r="A567" s="55"/>
      <c r="B567" s="54" t="s">
        <v>25</v>
      </c>
      <c r="C567" s="56"/>
      <c r="D567" s="145"/>
      <c r="E567" s="54"/>
      <c r="F567" s="54"/>
      <c r="G567" s="132"/>
      <c r="H567" s="59" t="str">
        <f t="shared" si="75"/>
        <v/>
      </c>
      <c r="I567" s="64" t="str">
        <f t="shared" si="76"/>
        <v/>
      </c>
      <c r="J567" s="59" t="str">
        <f>IF(A567&lt;&gt;"",SUM($I$13:I567),"")</f>
        <v/>
      </c>
      <c r="K567" s="59" t="str">
        <f t="shared" si="77"/>
        <v/>
      </c>
      <c r="L567" s="65" t="str">
        <f t="shared" si="78"/>
        <v/>
      </c>
      <c r="M567" s="65" t="str">
        <f t="shared" si="79"/>
        <v/>
      </c>
      <c r="N567" s="65" t="str">
        <f>IF(A567&lt;&gt;"",SUM($M$13:M567),"")</f>
        <v/>
      </c>
      <c r="O567" s="65" t="str">
        <f t="shared" si="72"/>
        <v/>
      </c>
      <c r="P567" s="97" t="str">
        <f t="shared" si="73"/>
        <v/>
      </c>
      <c r="Q567" s="100">
        <f t="shared" si="80"/>
        <v>0</v>
      </c>
      <c r="R567" s="101">
        <f t="shared" si="74"/>
        <v>0</v>
      </c>
      <c r="Z567" s="75"/>
      <c r="AA567" s="76"/>
      <c r="AC567" s="1"/>
      <c r="AG567" s="72"/>
      <c r="AH567" s="72"/>
      <c r="AI567" s="72"/>
      <c r="AJ567" s="72"/>
      <c r="AK567" s="72"/>
    </row>
    <row r="568" spans="1:37" ht="14.4">
      <c r="A568" s="55"/>
      <c r="B568" s="54" t="s">
        <v>25</v>
      </c>
      <c r="C568" s="56"/>
      <c r="D568" s="145"/>
      <c r="E568" s="54"/>
      <c r="F568" s="54"/>
      <c r="G568" s="132"/>
      <c r="H568" s="59" t="str">
        <f t="shared" si="75"/>
        <v/>
      </c>
      <c r="I568" s="64" t="str">
        <f t="shared" si="76"/>
        <v/>
      </c>
      <c r="J568" s="59" t="str">
        <f>IF(A568&lt;&gt;"",SUM($I$13:I568),"")</f>
        <v/>
      </c>
      <c r="K568" s="59" t="str">
        <f t="shared" si="77"/>
        <v/>
      </c>
      <c r="L568" s="65" t="str">
        <f t="shared" si="78"/>
        <v/>
      </c>
      <c r="M568" s="65" t="str">
        <f t="shared" si="79"/>
        <v/>
      </c>
      <c r="N568" s="65" t="str">
        <f>IF(A568&lt;&gt;"",SUM($M$13:M568),"")</f>
        <v/>
      </c>
      <c r="O568" s="65" t="str">
        <f t="shared" si="72"/>
        <v/>
      </c>
      <c r="P568" s="97" t="str">
        <f t="shared" si="73"/>
        <v/>
      </c>
      <c r="Q568" s="100">
        <f t="shared" si="80"/>
        <v>0</v>
      </c>
      <c r="R568" s="101">
        <f t="shared" si="74"/>
        <v>0</v>
      </c>
      <c r="Z568" s="75"/>
      <c r="AA568" s="76"/>
      <c r="AC568" s="1"/>
      <c r="AG568" s="72"/>
      <c r="AH568" s="72"/>
      <c r="AI568" s="72"/>
      <c r="AJ568" s="72"/>
      <c r="AK568" s="72"/>
    </row>
    <row r="569" spans="1:37" ht="14.4">
      <c r="A569" s="55"/>
      <c r="B569" s="54" t="s">
        <v>25</v>
      </c>
      <c r="C569" s="56"/>
      <c r="D569" s="145"/>
      <c r="E569" s="54"/>
      <c r="F569" s="54"/>
      <c r="G569" s="132"/>
      <c r="H569" s="59" t="str">
        <f t="shared" si="75"/>
        <v/>
      </c>
      <c r="I569" s="64" t="str">
        <f t="shared" si="76"/>
        <v/>
      </c>
      <c r="J569" s="59" t="str">
        <f>IF(A569&lt;&gt;"",SUM($I$13:I569),"")</f>
        <v/>
      </c>
      <c r="K569" s="59" t="str">
        <f t="shared" si="77"/>
        <v/>
      </c>
      <c r="L569" s="65" t="str">
        <f t="shared" si="78"/>
        <v/>
      </c>
      <c r="M569" s="65" t="str">
        <f t="shared" si="79"/>
        <v/>
      </c>
      <c r="N569" s="65" t="str">
        <f>IF(A569&lt;&gt;"",SUM($M$13:M569),"")</f>
        <v/>
      </c>
      <c r="O569" s="65" t="str">
        <f t="shared" si="72"/>
        <v/>
      </c>
      <c r="P569" s="97" t="str">
        <f t="shared" si="73"/>
        <v/>
      </c>
      <c r="Q569" s="100">
        <f t="shared" si="80"/>
        <v>0</v>
      </c>
      <c r="R569" s="101">
        <f t="shared" si="74"/>
        <v>0</v>
      </c>
      <c r="Z569" s="75"/>
      <c r="AA569" s="76"/>
      <c r="AC569" s="1"/>
      <c r="AG569" s="72"/>
      <c r="AH569" s="72"/>
      <c r="AI569" s="72"/>
      <c r="AJ569" s="72"/>
      <c r="AK569" s="72"/>
    </row>
    <row r="570" spans="1:37" ht="14.4">
      <c r="A570" s="55"/>
      <c r="B570" s="54" t="s">
        <v>25</v>
      </c>
      <c r="C570" s="56"/>
      <c r="D570" s="145"/>
      <c r="E570" s="54"/>
      <c r="F570" s="54"/>
      <c r="G570" s="132"/>
      <c r="H570" s="59" t="str">
        <f t="shared" si="75"/>
        <v/>
      </c>
      <c r="I570" s="64" t="str">
        <f t="shared" si="76"/>
        <v/>
      </c>
      <c r="J570" s="59" t="str">
        <f>IF(A570&lt;&gt;"",SUM($I$13:I570),"")</f>
        <v/>
      </c>
      <c r="K570" s="59" t="str">
        <f t="shared" si="77"/>
        <v/>
      </c>
      <c r="L570" s="65" t="str">
        <f t="shared" si="78"/>
        <v/>
      </c>
      <c r="M570" s="65" t="str">
        <f t="shared" si="79"/>
        <v/>
      </c>
      <c r="N570" s="65" t="str">
        <f>IF(A570&lt;&gt;"",SUM($M$13:M570),"")</f>
        <v/>
      </c>
      <c r="O570" s="65" t="str">
        <f t="shared" si="72"/>
        <v/>
      </c>
      <c r="P570" s="97" t="str">
        <f t="shared" si="73"/>
        <v/>
      </c>
      <c r="Q570" s="100">
        <f t="shared" si="80"/>
        <v>0</v>
      </c>
      <c r="R570" s="101">
        <f t="shared" si="74"/>
        <v>0</v>
      </c>
      <c r="Z570" s="75"/>
      <c r="AA570" s="76"/>
      <c r="AC570" s="1"/>
      <c r="AG570" s="72"/>
      <c r="AH570" s="72"/>
      <c r="AI570" s="72"/>
      <c r="AJ570" s="72"/>
      <c r="AK570" s="72"/>
    </row>
    <row r="571" spans="1:37" ht="14.4">
      <c r="A571" s="55"/>
      <c r="B571" s="54" t="s">
        <v>25</v>
      </c>
      <c r="C571" s="56"/>
      <c r="D571" s="145"/>
      <c r="E571" s="54"/>
      <c r="F571" s="54"/>
      <c r="G571" s="132"/>
      <c r="H571" s="59" t="str">
        <f t="shared" si="75"/>
        <v/>
      </c>
      <c r="I571" s="64" t="str">
        <f t="shared" si="76"/>
        <v/>
      </c>
      <c r="J571" s="59" t="str">
        <f>IF(A571&lt;&gt;"",SUM($I$13:I571),"")</f>
        <v/>
      </c>
      <c r="K571" s="59" t="str">
        <f t="shared" si="77"/>
        <v/>
      </c>
      <c r="L571" s="65" t="str">
        <f t="shared" si="78"/>
        <v/>
      </c>
      <c r="M571" s="65" t="str">
        <f t="shared" si="79"/>
        <v/>
      </c>
      <c r="N571" s="65" t="str">
        <f>IF(A571&lt;&gt;"",SUM($M$13:M571),"")</f>
        <v/>
      </c>
      <c r="O571" s="65" t="str">
        <f t="shared" si="72"/>
        <v/>
      </c>
      <c r="P571" s="97" t="str">
        <f t="shared" si="73"/>
        <v/>
      </c>
      <c r="Q571" s="100">
        <f t="shared" si="80"/>
        <v>0</v>
      </c>
      <c r="R571" s="101">
        <f t="shared" si="74"/>
        <v>0</v>
      </c>
      <c r="Z571" s="75"/>
      <c r="AA571" s="76"/>
      <c r="AC571" s="1"/>
      <c r="AG571" s="72"/>
      <c r="AH571" s="72"/>
      <c r="AI571" s="72"/>
      <c r="AJ571" s="72"/>
      <c r="AK571" s="72"/>
    </row>
    <row r="572" spans="1:37" ht="14.4">
      <c r="A572" s="55"/>
      <c r="B572" s="54" t="s">
        <v>25</v>
      </c>
      <c r="C572" s="56"/>
      <c r="D572" s="145"/>
      <c r="E572" s="54"/>
      <c r="F572" s="54"/>
      <c r="G572" s="132"/>
      <c r="H572" s="59" t="str">
        <f t="shared" si="75"/>
        <v/>
      </c>
      <c r="I572" s="64" t="str">
        <f t="shared" si="76"/>
        <v/>
      </c>
      <c r="J572" s="59" t="str">
        <f>IF(A572&lt;&gt;"",SUM($I$13:I572),"")</f>
        <v/>
      </c>
      <c r="K572" s="59" t="str">
        <f t="shared" si="77"/>
        <v/>
      </c>
      <c r="L572" s="65" t="str">
        <f t="shared" si="78"/>
        <v/>
      </c>
      <c r="M572" s="65" t="str">
        <f t="shared" si="79"/>
        <v/>
      </c>
      <c r="N572" s="65" t="str">
        <f>IF(A572&lt;&gt;"",SUM($M$13:M572),"")</f>
        <v/>
      </c>
      <c r="O572" s="65" t="str">
        <f t="shared" si="72"/>
        <v/>
      </c>
      <c r="P572" s="97" t="str">
        <f t="shared" si="73"/>
        <v/>
      </c>
      <c r="Q572" s="100">
        <f t="shared" si="80"/>
        <v>0</v>
      </c>
      <c r="R572" s="101">
        <f t="shared" si="74"/>
        <v>0</v>
      </c>
      <c r="Z572" s="75"/>
      <c r="AA572" s="76"/>
      <c r="AC572" s="1"/>
      <c r="AG572" s="72"/>
      <c r="AH572" s="72"/>
      <c r="AI572" s="72"/>
      <c r="AJ572" s="72"/>
      <c r="AK572" s="72"/>
    </row>
    <row r="573" spans="1:37" ht="14.4">
      <c r="A573" s="55"/>
      <c r="B573" s="54" t="s">
        <v>25</v>
      </c>
      <c r="C573" s="56"/>
      <c r="D573" s="145"/>
      <c r="E573" s="54"/>
      <c r="F573" s="54"/>
      <c r="G573" s="132"/>
      <c r="H573" s="59" t="str">
        <f t="shared" si="75"/>
        <v/>
      </c>
      <c r="I573" s="64" t="str">
        <f t="shared" si="76"/>
        <v/>
      </c>
      <c r="J573" s="59" t="str">
        <f>IF(A573&lt;&gt;"",SUM($I$13:I573),"")</f>
        <v/>
      </c>
      <c r="K573" s="59" t="str">
        <f t="shared" si="77"/>
        <v/>
      </c>
      <c r="L573" s="65" t="str">
        <f t="shared" si="78"/>
        <v/>
      </c>
      <c r="M573" s="65" t="str">
        <f t="shared" si="79"/>
        <v/>
      </c>
      <c r="N573" s="65" t="str">
        <f>IF(A573&lt;&gt;"",SUM($M$13:M573),"")</f>
        <v/>
      </c>
      <c r="O573" s="65" t="str">
        <f t="shared" si="72"/>
        <v/>
      </c>
      <c r="P573" s="97" t="str">
        <f t="shared" si="73"/>
        <v/>
      </c>
      <c r="Q573" s="100">
        <f t="shared" si="80"/>
        <v>0</v>
      </c>
      <c r="R573" s="101">
        <f t="shared" si="74"/>
        <v>0</v>
      </c>
      <c r="Z573" s="75"/>
      <c r="AA573" s="76"/>
      <c r="AC573" s="1"/>
      <c r="AG573" s="72"/>
      <c r="AH573" s="72"/>
      <c r="AI573" s="72"/>
      <c r="AJ573" s="72"/>
      <c r="AK573" s="72"/>
    </row>
    <row r="574" spans="1:37" ht="14.4">
      <c r="A574" s="55"/>
      <c r="B574" s="54" t="s">
        <v>25</v>
      </c>
      <c r="C574" s="56"/>
      <c r="D574" s="145"/>
      <c r="E574" s="54"/>
      <c r="F574" s="54"/>
      <c r="G574" s="132"/>
      <c r="H574" s="59" t="str">
        <f t="shared" si="75"/>
        <v/>
      </c>
      <c r="I574" s="64" t="str">
        <f t="shared" si="76"/>
        <v/>
      </c>
      <c r="J574" s="59" t="str">
        <f>IF(A574&lt;&gt;"",SUM($I$13:I574),"")</f>
        <v/>
      </c>
      <c r="K574" s="59" t="str">
        <f t="shared" si="77"/>
        <v/>
      </c>
      <c r="L574" s="65" t="str">
        <f t="shared" si="78"/>
        <v/>
      </c>
      <c r="M574" s="65" t="str">
        <f t="shared" si="79"/>
        <v/>
      </c>
      <c r="N574" s="65" t="str">
        <f>IF(A574&lt;&gt;"",SUM($M$13:M574),"")</f>
        <v/>
      </c>
      <c r="O574" s="65" t="str">
        <f t="shared" si="72"/>
        <v/>
      </c>
      <c r="P574" s="97" t="str">
        <f t="shared" si="73"/>
        <v/>
      </c>
      <c r="Q574" s="100">
        <f t="shared" si="80"/>
        <v>0</v>
      </c>
      <c r="R574" s="101">
        <f t="shared" si="74"/>
        <v>0</v>
      </c>
      <c r="Z574" s="75"/>
      <c r="AA574" s="76"/>
      <c r="AC574" s="1"/>
      <c r="AG574" s="72"/>
      <c r="AH574" s="72"/>
      <c r="AI574" s="72"/>
      <c r="AJ574" s="72"/>
      <c r="AK574" s="72"/>
    </row>
    <row r="575" spans="1:37" ht="14.4">
      <c r="A575" s="55"/>
      <c r="B575" s="54" t="s">
        <v>25</v>
      </c>
      <c r="C575" s="56"/>
      <c r="D575" s="145"/>
      <c r="E575" s="54"/>
      <c r="F575" s="54"/>
      <c r="G575" s="132"/>
      <c r="H575" s="59" t="str">
        <f t="shared" si="75"/>
        <v/>
      </c>
      <c r="I575" s="64" t="str">
        <f t="shared" si="76"/>
        <v/>
      </c>
      <c r="J575" s="59" t="str">
        <f>IF(A575&lt;&gt;"",SUM($I$13:I575),"")</f>
        <v/>
      </c>
      <c r="K575" s="59" t="str">
        <f t="shared" si="77"/>
        <v/>
      </c>
      <c r="L575" s="65" t="str">
        <f t="shared" si="78"/>
        <v/>
      </c>
      <c r="M575" s="65" t="str">
        <f t="shared" si="79"/>
        <v/>
      </c>
      <c r="N575" s="65" t="str">
        <f>IF(A575&lt;&gt;"",SUM($M$13:M575),"")</f>
        <v/>
      </c>
      <c r="O575" s="65" t="str">
        <f t="shared" si="72"/>
        <v/>
      </c>
      <c r="P575" s="97" t="str">
        <f t="shared" si="73"/>
        <v/>
      </c>
      <c r="Q575" s="100">
        <f t="shared" si="80"/>
        <v>0</v>
      </c>
      <c r="R575" s="101">
        <f t="shared" si="74"/>
        <v>0</v>
      </c>
      <c r="Z575" s="75"/>
      <c r="AA575" s="76"/>
      <c r="AC575" s="1"/>
      <c r="AG575" s="72"/>
      <c r="AH575" s="72"/>
      <c r="AI575" s="72"/>
      <c r="AJ575" s="72"/>
      <c r="AK575" s="72"/>
    </row>
    <row r="576" spans="1:37" ht="14.4">
      <c r="A576" s="55"/>
      <c r="B576" s="54" t="s">
        <v>25</v>
      </c>
      <c r="C576" s="56"/>
      <c r="D576" s="145"/>
      <c r="E576" s="54"/>
      <c r="F576" s="54"/>
      <c r="G576" s="132"/>
      <c r="H576" s="59" t="str">
        <f t="shared" si="75"/>
        <v/>
      </c>
      <c r="I576" s="64" t="str">
        <f t="shared" si="76"/>
        <v/>
      </c>
      <c r="J576" s="59" t="str">
        <f>IF(A576&lt;&gt;"",SUM($I$13:I576),"")</f>
        <v/>
      </c>
      <c r="K576" s="59" t="str">
        <f t="shared" si="77"/>
        <v/>
      </c>
      <c r="L576" s="65" t="str">
        <f t="shared" si="78"/>
        <v/>
      </c>
      <c r="M576" s="65" t="str">
        <f t="shared" si="79"/>
        <v/>
      </c>
      <c r="N576" s="65" t="str">
        <f>IF(A576&lt;&gt;"",SUM($M$13:M576),"")</f>
        <v/>
      </c>
      <c r="O576" s="65" t="str">
        <f t="shared" si="72"/>
        <v/>
      </c>
      <c r="P576" s="97" t="str">
        <f t="shared" si="73"/>
        <v/>
      </c>
      <c r="Q576" s="100">
        <f t="shared" si="80"/>
        <v>0</v>
      </c>
      <c r="R576" s="101">
        <f t="shared" si="74"/>
        <v>0</v>
      </c>
      <c r="Z576" s="75"/>
      <c r="AA576" s="76"/>
      <c r="AC576" s="1"/>
      <c r="AG576" s="72"/>
      <c r="AH576" s="72"/>
      <c r="AI576" s="72"/>
      <c r="AJ576" s="72"/>
      <c r="AK576" s="72"/>
    </row>
    <row r="577" spans="1:37" ht="14.4">
      <c r="A577" s="55"/>
      <c r="B577" s="54" t="s">
        <v>25</v>
      </c>
      <c r="C577" s="56"/>
      <c r="D577" s="145"/>
      <c r="E577" s="54"/>
      <c r="F577" s="54"/>
      <c r="G577" s="132"/>
      <c r="H577" s="59" t="str">
        <f t="shared" si="75"/>
        <v/>
      </c>
      <c r="I577" s="64" t="str">
        <f t="shared" si="76"/>
        <v/>
      </c>
      <c r="J577" s="59" t="str">
        <f>IF(A577&lt;&gt;"",SUM($I$13:I577),"")</f>
        <v/>
      </c>
      <c r="K577" s="59" t="str">
        <f t="shared" si="77"/>
        <v/>
      </c>
      <c r="L577" s="65" t="str">
        <f t="shared" si="78"/>
        <v/>
      </c>
      <c r="M577" s="65" t="str">
        <f t="shared" si="79"/>
        <v/>
      </c>
      <c r="N577" s="65" t="str">
        <f>IF(A577&lt;&gt;"",SUM($M$13:M577),"")</f>
        <v/>
      </c>
      <c r="O577" s="65" t="str">
        <f t="shared" si="72"/>
        <v/>
      </c>
      <c r="P577" s="97" t="str">
        <f t="shared" si="73"/>
        <v/>
      </c>
      <c r="Q577" s="100">
        <f t="shared" si="80"/>
        <v>0</v>
      </c>
      <c r="R577" s="101">
        <f t="shared" si="74"/>
        <v>0</v>
      </c>
      <c r="Z577" s="75"/>
      <c r="AA577" s="76"/>
      <c r="AC577" s="1"/>
      <c r="AG577" s="72"/>
      <c r="AH577" s="72"/>
      <c r="AI577" s="72"/>
      <c r="AJ577" s="72"/>
      <c r="AK577" s="72"/>
    </row>
    <row r="578" spans="1:37" ht="14.4">
      <c r="A578" s="55"/>
      <c r="B578" s="54" t="s">
        <v>25</v>
      </c>
      <c r="C578" s="56"/>
      <c r="D578" s="145"/>
      <c r="E578" s="54"/>
      <c r="F578" s="54"/>
      <c r="G578" s="132"/>
      <c r="H578" s="59" t="str">
        <f t="shared" si="75"/>
        <v/>
      </c>
      <c r="I578" s="64" t="str">
        <f t="shared" si="76"/>
        <v/>
      </c>
      <c r="J578" s="59" t="str">
        <f>IF(A578&lt;&gt;"",SUM($I$13:I578),"")</f>
        <v/>
      </c>
      <c r="K578" s="59" t="str">
        <f t="shared" si="77"/>
        <v/>
      </c>
      <c r="L578" s="65" t="str">
        <f t="shared" si="78"/>
        <v/>
      </c>
      <c r="M578" s="65" t="str">
        <f t="shared" si="79"/>
        <v/>
      </c>
      <c r="N578" s="65" t="str">
        <f>IF(A578&lt;&gt;"",SUM($M$13:M578),"")</f>
        <v/>
      </c>
      <c r="O578" s="65" t="str">
        <f t="shared" si="72"/>
        <v/>
      </c>
      <c r="P578" s="97" t="str">
        <f t="shared" si="73"/>
        <v/>
      </c>
      <c r="Q578" s="100">
        <f t="shared" si="80"/>
        <v>0</v>
      </c>
      <c r="R578" s="101">
        <f t="shared" si="74"/>
        <v>0</v>
      </c>
      <c r="Z578" s="75"/>
      <c r="AA578" s="76"/>
      <c r="AC578" s="1"/>
      <c r="AG578" s="72"/>
      <c r="AH578" s="72"/>
      <c r="AI578" s="72"/>
      <c r="AJ578" s="72"/>
      <c r="AK578" s="72"/>
    </row>
    <row r="579" spans="1:37" ht="14.4">
      <c r="A579" s="55"/>
      <c r="B579" s="54" t="s">
        <v>25</v>
      </c>
      <c r="C579" s="56"/>
      <c r="D579" s="145"/>
      <c r="E579" s="54"/>
      <c r="F579" s="54"/>
      <c r="G579" s="132"/>
      <c r="H579" s="59" t="str">
        <f t="shared" si="75"/>
        <v/>
      </c>
      <c r="I579" s="64" t="str">
        <f t="shared" si="76"/>
        <v/>
      </c>
      <c r="J579" s="59" t="str">
        <f>IF(A579&lt;&gt;"",SUM($I$13:I579),"")</f>
        <v/>
      </c>
      <c r="K579" s="59" t="str">
        <f t="shared" si="77"/>
        <v/>
      </c>
      <c r="L579" s="65" t="str">
        <f t="shared" si="78"/>
        <v/>
      </c>
      <c r="M579" s="65" t="str">
        <f t="shared" si="79"/>
        <v/>
      </c>
      <c r="N579" s="65" t="str">
        <f>IF(A579&lt;&gt;"",SUM($M$13:M579),"")</f>
        <v/>
      </c>
      <c r="O579" s="65" t="str">
        <f t="shared" si="72"/>
        <v/>
      </c>
      <c r="P579" s="97" t="str">
        <f t="shared" si="73"/>
        <v/>
      </c>
      <c r="Q579" s="100">
        <f t="shared" si="80"/>
        <v>0</v>
      </c>
      <c r="R579" s="101">
        <f t="shared" si="74"/>
        <v>0</v>
      </c>
      <c r="Z579" s="75"/>
      <c r="AA579" s="76"/>
      <c r="AC579" s="1"/>
      <c r="AG579" s="72"/>
      <c r="AH579" s="72"/>
      <c r="AI579" s="72"/>
      <c r="AJ579" s="72"/>
      <c r="AK579" s="72"/>
    </row>
    <row r="580" spans="1:37" ht="14.4">
      <c r="A580" s="55"/>
      <c r="B580" s="54" t="s">
        <v>25</v>
      </c>
      <c r="C580" s="56"/>
      <c r="D580" s="145"/>
      <c r="E580" s="54"/>
      <c r="F580" s="54"/>
      <c r="G580" s="132"/>
      <c r="H580" s="59" t="str">
        <f t="shared" si="75"/>
        <v/>
      </c>
      <c r="I580" s="64" t="str">
        <f t="shared" si="76"/>
        <v/>
      </c>
      <c r="J580" s="59" t="str">
        <f>IF(A580&lt;&gt;"",SUM($I$13:I580),"")</f>
        <v/>
      </c>
      <c r="K580" s="59" t="str">
        <f t="shared" si="77"/>
        <v/>
      </c>
      <c r="L580" s="65" t="str">
        <f t="shared" si="78"/>
        <v/>
      </c>
      <c r="M580" s="65" t="str">
        <f t="shared" si="79"/>
        <v/>
      </c>
      <c r="N580" s="65" t="str">
        <f>IF(A580&lt;&gt;"",SUM($M$13:M580),"")</f>
        <v/>
      </c>
      <c r="O580" s="65" t="str">
        <f t="shared" si="72"/>
        <v/>
      </c>
      <c r="P580" s="97" t="str">
        <f t="shared" si="73"/>
        <v/>
      </c>
      <c r="Q580" s="100">
        <f t="shared" si="80"/>
        <v>0</v>
      </c>
      <c r="R580" s="101">
        <f t="shared" si="74"/>
        <v>0</v>
      </c>
      <c r="Z580" s="75"/>
      <c r="AA580" s="76"/>
      <c r="AC580" s="1"/>
      <c r="AG580" s="72"/>
      <c r="AH580" s="72"/>
      <c r="AI580" s="72"/>
      <c r="AJ580" s="72"/>
      <c r="AK580" s="72"/>
    </row>
    <row r="581" spans="1:37" ht="14.4">
      <c r="A581" s="55"/>
      <c r="B581" s="54" t="s">
        <v>25</v>
      </c>
      <c r="C581" s="56"/>
      <c r="D581" s="145"/>
      <c r="E581" s="54"/>
      <c r="F581" s="54"/>
      <c r="G581" s="132"/>
      <c r="H581" s="59" t="str">
        <f t="shared" si="75"/>
        <v/>
      </c>
      <c r="I581" s="64" t="str">
        <f t="shared" si="76"/>
        <v/>
      </c>
      <c r="J581" s="59" t="str">
        <f>IF(A581&lt;&gt;"",SUM($I$13:I581),"")</f>
        <v/>
      </c>
      <c r="K581" s="59" t="str">
        <f t="shared" si="77"/>
        <v/>
      </c>
      <c r="L581" s="65" t="str">
        <f t="shared" si="78"/>
        <v/>
      </c>
      <c r="M581" s="65" t="str">
        <f t="shared" si="79"/>
        <v/>
      </c>
      <c r="N581" s="65" t="str">
        <f>IF(A581&lt;&gt;"",SUM($M$13:M581),"")</f>
        <v/>
      </c>
      <c r="O581" s="65" t="str">
        <f t="shared" si="72"/>
        <v/>
      </c>
      <c r="P581" s="97" t="str">
        <f t="shared" si="73"/>
        <v/>
      </c>
      <c r="Q581" s="100">
        <f t="shared" si="80"/>
        <v>0</v>
      </c>
      <c r="R581" s="101">
        <f t="shared" si="74"/>
        <v>0</v>
      </c>
      <c r="Z581" s="75"/>
      <c r="AA581" s="76"/>
      <c r="AC581" s="1"/>
      <c r="AG581" s="72"/>
      <c r="AH581" s="72"/>
      <c r="AI581" s="72"/>
      <c r="AJ581" s="72"/>
      <c r="AK581" s="72"/>
    </row>
    <row r="582" spans="1:37" ht="14.4">
      <c r="A582" s="55"/>
      <c r="B582" s="54" t="s">
        <v>25</v>
      </c>
      <c r="C582" s="56"/>
      <c r="D582" s="145"/>
      <c r="E582" s="54"/>
      <c r="F582" s="54"/>
      <c r="G582" s="132"/>
      <c r="H582" s="59" t="str">
        <f t="shared" si="75"/>
        <v/>
      </c>
      <c r="I582" s="64" t="str">
        <f t="shared" si="76"/>
        <v/>
      </c>
      <c r="J582" s="59" t="str">
        <f>IF(A582&lt;&gt;"",SUM($I$13:I582),"")</f>
        <v/>
      </c>
      <c r="K582" s="59" t="str">
        <f t="shared" si="77"/>
        <v/>
      </c>
      <c r="L582" s="65" t="str">
        <f t="shared" si="78"/>
        <v/>
      </c>
      <c r="M582" s="65" t="str">
        <f t="shared" si="79"/>
        <v/>
      </c>
      <c r="N582" s="65" t="str">
        <f>IF(A582&lt;&gt;"",SUM($M$13:M582),"")</f>
        <v/>
      </c>
      <c r="O582" s="65" t="str">
        <f t="shared" si="72"/>
        <v/>
      </c>
      <c r="P582" s="97" t="str">
        <f t="shared" si="73"/>
        <v/>
      </c>
      <c r="Q582" s="100">
        <f t="shared" si="80"/>
        <v>0</v>
      </c>
      <c r="R582" s="101">
        <f t="shared" si="74"/>
        <v>0</v>
      </c>
      <c r="Z582" s="75"/>
      <c r="AA582" s="76"/>
      <c r="AC582" s="1"/>
      <c r="AG582" s="72"/>
      <c r="AH582" s="72"/>
      <c r="AI582" s="72"/>
      <c r="AJ582" s="72"/>
      <c r="AK582" s="72"/>
    </row>
    <row r="583" spans="1:37" ht="14.4">
      <c r="A583" s="55"/>
      <c r="B583" s="54" t="s">
        <v>25</v>
      </c>
      <c r="C583" s="56"/>
      <c r="D583" s="145"/>
      <c r="E583" s="54"/>
      <c r="F583" s="54"/>
      <c r="G583" s="132"/>
      <c r="H583" s="59" t="str">
        <f t="shared" si="75"/>
        <v/>
      </c>
      <c r="I583" s="64" t="str">
        <f t="shared" si="76"/>
        <v/>
      </c>
      <c r="J583" s="59" t="str">
        <f>IF(A583&lt;&gt;"",SUM($I$13:I583),"")</f>
        <v/>
      </c>
      <c r="K583" s="59" t="str">
        <f t="shared" si="77"/>
        <v/>
      </c>
      <c r="L583" s="65" t="str">
        <f t="shared" si="78"/>
        <v/>
      </c>
      <c r="M583" s="65" t="str">
        <f t="shared" si="79"/>
        <v/>
      </c>
      <c r="N583" s="65" t="str">
        <f>IF(A583&lt;&gt;"",SUM($M$13:M583),"")</f>
        <v/>
      </c>
      <c r="O583" s="65" t="str">
        <f t="shared" si="72"/>
        <v/>
      </c>
      <c r="P583" s="97" t="str">
        <f t="shared" si="73"/>
        <v/>
      </c>
      <c r="Q583" s="100">
        <f t="shared" si="80"/>
        <v>0</v>
      </c>
      <c r="R583" s="101">
        <f t="shared" si="74"/>
        <v>0</v>
      </c>
      <c r="Z583" s="75"/>
      <c r="AA583" s="76"/>
      <c r="AC583" s="1"/>
      <c r="AG583" s="72"/>
      <c r="AH583" s="72"/>
      <c r="AI583" s="72"/>
      <c r="AJ583" s="72"/>
      <c r="AK583" s="72"/>
    </row>
    <row r="584" spans="1:37" ht="14.4">
      <c r="A584" s="55"/>
      <c r="B584" s="54" t="s">
        <v>25</v>
      </c>
      <c r="C584" s="56"/>
      <c r="D584" s="145"/>
      <c r="E584" s="54"/>
      <c r="F584" s="54"/>
      <c r="G584" s="132"/>
      <c r="H584" s="59" t="str">
        <f t="shared" si="75"/>
        <v/>
      </c>
      <c r="I584" s="64" t="str">
        <f t="shared" si="76"/>
        <v/>
      </c>
      <c r="J584" s="59" t="str">
        <f>IF(A584&lt;&gt;"",SUM($I$13:I584),"")</f>
        <v/>
      </c>
      <c r="K584" s="59" t="str">
        <f t="shared" si="77"/>
        <v/>
      </c>
      <c r="L584" s="65" t="str">
        <f t="shared" si="78"/>
        <v/>
      </c>
      <c r="M584" s="65" t="str">
        <f t="shared" si="79"/>
        <v/>
      </c>
      <c r="N584" s="65" t="str">
        <f>IF(A584&lt;&gt;"",SUM($M$13:M584),"")</f>
        <v/>
      </c>
      <c r="O584" s="65" t="str">
        <f t="shared" si="72"/>
        <v/>
      </c>
      <c r="P584" s="97" t="str">
        <f t="shared" si="73"/>
        <v/>
      </c>
      <c r="Q584" s="100">
        <f t="shared" si="80"/>
        <v>0</v>
      </c>
      <c r="R584" s="101">
        <f t="shared" si="74"/>
        <v>0</v>
      </c>
      <c r="Z584" s="75"/>
      <c r="AA584" s="76"/>
      <c r="AC584" s="1"/>
      <c r="AG584" s="72"/>
      <c r="AH584" s="72"/>
      <c r="AI584" s="72"/>
      <c r="AJ584" s="72"/>
      <c r="AK584" s="72"/>
    </row>
    <row r="585" spans="1:37" ht="14.4">
      <c r="A585" s="55"/>
      <c r="B585" s="54" t="s">
        <v>25</v>
      </c>
      <c r="C585" s="56"/>
      <c r="D585" s="145"/>
      <c r="E585" s="54"/>
      <c r="F585" s="54"/>
      <c r="G585" s="132"/>
      <c r="H585" s="59" t="str">
        <f t="shared" si="75"/>
        <v/>
      </c>
      <c r="I585" s="64" t="str">
        <f t="shared" si="76"/>
        <v/>
      </c>
      <c r="J585" s="59" t="str">
        <f>IF(A585&lt;&gt;"",SUM($I$13:I585),"")</f>
        <v/>
      </c>
      <c r="K585" s="59" t="str">
        <f t="shared" si="77"/>
        <v/>
      </c>
      <c r="L585" s="65" t="str">
        <f t="shared" si="78"/>
        <v/>
      </c>
      <c r="M585" s="65" t="str">
        <f t="shared" si="79"/>
        <v/>
      </c>
      <c r="N585" s="65" t="str">
        <f>IF(A585&lt;&gt;"",SUM($M$13:M585),"")</f>
        <v/>
      </c>
      <c r="O585" s="65" t="str">
        <f t="shared" si="72"/>
        <v/>
      </c>
      <c r="P585" s="97" t="str">
        <f t="shared" si="73"/>
        <v/>
      </c>
      <c r="Q585" s="100">
        <f t="shared" si="80"/>
        <v>0</v>
      </c>
      <c r="R585" s="101">
        <f t="shared" si="74"/>
        <v>0</v>
      </c>
      <c r="Z585" s="75"/>
      <c r="AA585" s="76"/>
      <c r="AC585" s="1"/>
      <c r="AG585" s="72"/>
      <c r="AH585" s="72"/>
      <c r="AI585" s="72"/>
      <c r="AJ585" s="72"/>
      <c r="AK585" s="72"/>
    </row>
    <row r="586" spans="1:37" ht="14.4">
      <c r="A586" s="55"/>
      <c r="B586" s="54" t="s">
        <v>25</v>
      </c>
      <c r="C586" s="56"/>
      <c r="D586" s="145"/>
      <c r="E586" s="54"/>
      <c r="F586" s="54"/>
      <c r="G586" s="132"/>
      <c r="H586" s="59" t="str">
        <f t="shared" si="75"/>
        <v/>
      </c>
      <c r="I586" s="64" t="str">
        <f t="shared" si="76"/>
        <v/>
      </c>
      <c r="J586" s="59" t="str">
        <f>IF(A586&lt;&gt;"",SUM($I$13:I586),"")</f>
        <v/>
      </c>
      <c r="K586" s="59" t="str">
        <f t="shared" si="77"/>
        <v/>
      </c>
      <c r="L586" s="65" t="str">
        <f t="shared" si="78"/>
        <v/>
      </c>
      <c r="M586" s="65" t="str">
        <f t="shared" si="79"/>
        <v/>
      </c>
      <c r="N586" s="65" t="str">
        <f>IF(A586&lt;&gt;"",SUM($M$13:M586),"")</f>
        <v/>
      </c>
      <c r="O586" s="65" t="str">
        <f t="shared" si="72"/>
        <v/>
      </c>
      <c r="P586" s="97" t="str">
        <f t="shared" si="73"/>
        <v/>
      </c>
      <c r="Q586" s="100">
        <f t="shared" si="80"/>
        <v>0</v>
      </c>
      <c r="R586" s="101">
        <f t="shared" si="74"/>
        <v>0</v>
      </c>
      <c r="Z586" s="75"/>
      <c r="AA586" s="76"/>
      <c r="AC586" s="1"/>
      <c r="AG586" s="72"/>
      <c r="AH586" s="72"/>
      <c r="AI586" s="72"/>
      <c r="AJ586" s="72"/>
      <c r="AK586" s="72"/>
    </row>
    <row r="587" spans="1:37" ht="14.4">
      <c r="A587" s="55"/>
      <c r="B587" s="54" t="s">
        <v>25</v>
      </c>
      <c r="C587" s="56"/>
      <c r="D587" s="145"/>
      <c r="E587" s="54"/>
      <c r="F587" s="54"/>
      <c r="G587" s="132"/>
      <c r="H587" s="59" t="str">
        <f t="shared" si="75"/>
        <v/>
      </c>
      <c r="I587" s="64" t="str">
        <f t="shared" si="76"/>
        <v/>
      </c>
      <c r="J587" s="59" t="str">
        <f>IF(A587&lt;&gt;"",SUM($I$13:I587),"")</f>
        <v/>
      </c>
      <c r="K587" s="59" t="str">
        <f t="shared" si="77"/>
        <v/>
      </c>
      <c r="L587" s="65" t="str">
        <f t="shared" si="78"/>
        <v/>
      </c>
      <c r="M587" s="65" t="str">
        <f t="shared" si="79"/>
        <v/>
      </c>
      <c r="N587" s="65" t="str">
        <f>IF(A587&lt;&gt;"",SUM($M$13:M587),"")</f>
        <v/>
      </c>
      <c r="O587" s="65" t="str">
        <f t="shared" si="72"/>
        <v/>
      </c>
      <c r="P587" s="97" t="str">
        <f t="shared" si="73"/>
        <v/>
      </c>
      <c r="Q587" s="100">
        <f t="shared" si="80"/>
        <v>0</v>
      </c>
      <c r="R587" s="101">
        <f t="shared" si="74"/>
        <v>0</v>
      </c>
      <c r="Z587" s="75"/>
      <c r="AA587" s="76"/>
      <c r="AC587" s="1"/>
      <c r="AG587" s="72"/>
      <c r="AH587" s="72"/>
      <c r="AI587" s="72"/>
      <c r="AJ587" s="72"/>
      <c r="AK587" s="72"/>
    </row>
    <row r="588" spans="1:37" ht="14.4">
      <c r="A588" s="55"/>
      <c r="B588" s="54" t="s">
        <v>25</v>
      </c>
      <c r="C588" s="56"/>
      <c r="D588" s="145"/>
      <c r="E588" s="54"/>
      <c r="F588" s="54"/>
      <c r="G588" s="132"/>
      <c r="H588" s="59" t="str">
        <f t="shared" si="75"/>
        <v/>
      </c>
      <c r="I588" s="64" t="str">
        <f t="shared" si="76"/>
        <v/>
      </c>
      <c r="J588" s="59" t="str">
        <f>IF(A588&lt;&gt;"",SUM($I$13:I588),"")</f>
        <v/>
      </c>
      <c r="K588" s="59" t="str">
        <f t="shared" si="77"/>
        <v/>
      </c>
      <c r="L588" s="65" t="str">
        <f t="shared" si="78"/>
        <v/>
      </c>
      <c r="M588" s="65" t="str">
        <f t="shared" si="79"/>
        <v/>
      </c>
      <c r="N588" s="65" t="str">
        <f>IF(A588&lt;&gt;"",SUM($M$13:M588),"")</f>
        <v/>
      </c>
      <c r="O588" s="65" t="str">
        <f t="shared" si="72"/>
        <v/>
      </c>
      <c r="P588" s="97" t="str">
        <f t="shared" si="73"/>
        <v/>
      </c>
      <c r="Q588" s="100">
        <f t="shared" si="80"/>
        <v>0</v>
      </c>
      <c r="R588" s="101">
        <f t="shared" si="74"/>
        <v>0</v>
      </c>
      <c r="Z588" s="75"/>
      <c r="AA588" s="76"/>
      <c r="AC588" s="1"/>
      <c r="AG588" s="72"/>
      <c r="AH588" s="72"/>
      <c r="AI588" s="72"/>
      <c r="AJ588" s="72"/>
      <c r="AK588" s="72"/>
    </row>
    <row r="589" spans="1:37" ht="14.4">
      <c r="A589" s="55"/>
      <c r="B589" s="54" t="s">
        <v>25</v>
      </c>
      <c r="C589" s="56"/>
      <c r="D589" s="145"/>
      <c r="E589" s="54"/>
      <c r="F589" s="54"/>
      <c r="G589" s="132"/>
      <c r="H589" s="59" t="str">
        <f t="shared" si="75"/>
        <v/>
      </c>
      <c r="I589" s="64" t="str">
        <f t="shared" si="76"/>
        <v/>
      </c>
      <c r="J589" s="59" t="str">
        <f>IF(A589&lt;&gt;"",SUM($I$13:I589),"")</f>
        <v/>
      </c>
      <c r="K589" s="59" t="str">
        <f t="shared" si="77"/>
        <v/>
      </c>
      <c r="L589" s="65" t="str">
        <f t="shared" si="78"/>
        <v/>
      </c>
      <c r="M589" s="65" t="str">
        <f t="shared" si="79"/>
        <v/>
      </c>
      <c r="N589" s="65" t="str">
        <f>IF(A589&lt;&gt;"",SUM($M$13:M589),"")</f>
        <v/>
      </c>
      <c r="O589" s="65" t="str">
        <f t="shared" ref="O589:O652" si="81">IF(A589&lt;&gt;"",N589*E589,"")</f>
        <v/>
      </c>
      <c r="P589" s="97" t="str">
        <f t="shared" ref="P589:P652" si="82">IF(ISERROR(J589*$U$2),"",J589*$U$2)</f>
        <v/>
      </c>
      <c r="Q589" s="100">
        <f t="shared" si="80"/>
        <v>0</v>
      </c>
      <c r="R589" s="101">
        <f t="shared" ref="R589:R652" si="83">IF(Q589=$U$11,IF($U$8&lt;0.1,$U$12,$U$1),IF(Q589=0,0,IF(Q589="","",A589)))</f>
        <v>0</v>
      </c>
      <c r="Z589" s="75"/>
      <c r="AA589" s="76"/>
      <c r="AC589" s="1"/>
      <c r="AG589" s="72"/>
      <c r="AH589" s="72"/>
      <c r="AI589" s="72"/>
      <c r="AJ589" s="72"/>
      <c r="AK589" s="72"/>
    </row>
    <row r="590" spans="1:37" ht="14.4">
      <c r="A590" s="55"/>
      <c r="B590" s="54" t="s">
        <v>25</v>
      </c>
      <c r="C590" s="56"/>
      <c r="D590" s="145"/>
      <c r="E590" s="54"/>
      <c r="F590" s="54"/>
      <c r="G590" s="132"/>
      <c r="H590" s="59" t="str">
        <f t="shared" ref="H590:H653" si="84">IF(A590&lt;&gt;"",IF(B590="purchase",C590*E590,IF(B590="Dividend",F590*J589,IF(B590="Redemption",-C590*E590,IF(B590="Split",0,IF(B590="Bonus",0,IF(B590="Rights",D590*C590,IF(B590="Buyback",-D590*C590,""))))))),"")</f>
        <v/>
      </c>
      <c r="I590" s="64" t="str">
        <f t="shared" ref="I590:I653" si="85">IF(A590&lt;&gt;"",IF(B590="purchase",C590,IF(B590="Dividend",0,IF(B590="Redemption",-C590,IF(B590="Split",C590,IF(B590="Bonus",C590,IF(B590="Rights",C590,IF(B590="Buyback",-C590,))))))),"")</f>
        <v/>
      </c>
      <c r="J590" s="59" t="str">
        <f>IF(A590&lt;&gt;"",SUM($I$13:I590),"")</f>
        <v/>
      </c>
      <c r="K590" s="59" t="str">
        <f t="shared" ref="K590:K653" si="86">IF(A590&lt;&gt;"",J590*$B$7,"")</f>
        <v/>
      </c>
      <c r="L590" s="65" t="str">
        <f t="shared" ref="L590:L653" si="87">IF(A590&lt;&gt;"",IF(B590="purchase",C590*E590,IF(B590="Dividend",F590*N589,IF(B590="Redemption",-C590*E590,IF(B590="Split",0,IF(B590="Bonus",0,IF(B590="Rights",D590*C590,IF(B590="Buyback",D590*C590,))))))),"")</f>
        <v/>
      </c>
      <c r="M590" s="65" t="str">
        <f t="shared" ref="M590:M653" si="88">IF(A590&lt;&gt;"",IF(B590="purchase",C590,IF(B590="Dividend",L590/E590,IF(B590="Redemption",-C590,IF(B590="Split",C590,IF(B590="Bonus",C590,IF(B590="Rights",L590/D590,IF(B590="Buyback",L590/E590,))))))),"")</f>
        <v/>
      </c>
      <c r="N590" s="65" t="str">
        <f>IF(A590&lt;&gt;"",SUM($M$13:M590),"")</f>
        <v/>
      </c>
      <c r="O590" s="65" t="str">
        <f t="shared" si="81"/>
        <v/>
      </c>
      <c r="P590" s="97" t="str">
        <f t="shared" si="82"/>
        <v/>
      </c>
      <c r="Q590" s="100">
        <f t="shared" ref="Q590:Q653" si="89">IF(A590="",IF(P589=$U$3,$U$11,IF(A590="",0,IF(OR(B590="Dividend",B590="buyback"),0,-L590))),IF(A590="",0,IF(OR(B590="Dividend",B590="buyback"),0,-L590)))</f>
        <v>0</v>
      </c>
      <c r="R590" s="101">
        <f t="shared" si="83"/>
        <v>0</v>
      </c>
      <c r="Z590" s="75"/>
      <c r="AA590" s="76"/>
      <c r="AC590" s="1"/>
      <c r="AG590" s="72"/>
      <c r="AH590" s="72"/>
      <c r="AI590" s="72"/>
      <c r="AJ590" s="72"/>
      <c r="AK590" s="72"/>
    </row>
    <row r="591" spans="1:37" ht="14.4">
      <c r="A591" s="55"/>
      <c r="B591" s="54" t="s">
        <v>25</v>
      </c>
      <c r="C591" s="56"/>
      <c r="D591" s="145"/>
      <c r="E591" s="54"/>
      <c r="F591" s="54"/>
      <c r="G591" s="132"/>
      <c r="H591" s="59" t="str">
        <f t="shared" si="84"/>
        <v/>
      </c>
      <c r="I591" s="64" t="str">
        <f t="shared" si="85"/>
        <v/>
      </c>
      <c r="J591" s="59" t="str">
        <f>IF(A591&lt;&gt;"",SUM($I$13:I591),"")</f>
        <v/>
      </c>
      <c r="K591" s="59" t="str">
        <f t="shared" si="86"/>
        <v/>
      </c>
      <c r="L591" s="65" t="str">
        <f t="shared" si="87"/>
        <v/>
      </c>
      <c r="M591" s="65" t="str">
        <f t="shared" si="88"/>
        <v/>
      </c>
      <c r="N591" s="65" t="str">
        <f>IF(A591&lt;&gt;"",SUM($M$13:M591),"")</f>
        <v/>
      </c>
      <c r="O591" s="65" t="str">
        <f t="shared" si="81"/>
        <v/>
      </c>
      <c r="P591" s="97" t="str">
        <f t="shared" si="82"/>
        <v/>
      </c>
      <c r="Q591" s="100">
        <f t="shared" si="89"/>
        <v>0</v>
      </c>
      <c r="R591" s="101">
        <f t="shared" si="83"/>
        <v>0</v>
      </c>
      <c r="Z591" s="75"/>
      <c r="AA591" s="76"/>
      <c r="AC591" s="1"/>
      <c r="AG591" s="72"/>
      <c r="AH591" s="72"/>
      <c r="AI591" s="72"/>
      <c r="AJ591" s="72"/>
      <c r="AK591" s="72"/>
    </row>
    <row r="592" spans="1:37" ht="14.4">
      <c r="A592" s="55"/>
      <c r="B592" s="54" t="s">
        <v>25</v>
      </c>
      <c r="C592" s="56"/>
      <c r="D592" s="145"/>
      <c r="E592" s="54"/>
      <c r="F592" s="54"/>
      <c r="G592" s="132"/>
      <c r="H592" s="59" t="str">
        <f t="shared" si="84"/>
        <v/>
      </c>
      <c r="I592" s="64" t="str">
        <f t="shared" si="85"/>
        <v/>
      </c>
      <c r="J592" s="59" t="str">
        <f>IF(A592&lt;&gt;"",SUM($I$13:I592),"")</f>
        <v/>
      </c>
      <c r="K592" s="59" t="str">
        <f t="shared" si="86"/>
        <v/>
      </c>
      <c r="L592" s="65" t="str">
        <f t="shared" si="87"/>
        <v/>
      </c>
      <c r="M592" s="65" t="str">
        <f t="shared" si="88"/>
        <v/>
      </c>
      <c r="N592" s="65" t="str">
        <f>IF(A592&lt;&gt;"",SUM($M$13:M592),"")</f>
        <v/>
      </c>
      <c r="O592" s="65" t="str">
        <f t="shared" si="81"/>
        <v/>
      </c>
      <c r="P592" s="97" t="str">
        <f t="shared" si="82"/>
        <v/>
      </c>
      <c r="Q592" s="100">
        <f t="shared" si="89"/>
        <v>0</v>
      </c>
      <c r="R592" s="101">
        <f t="shared" si="83"/>
        <v>0</v>
      </c>
      <c r="Z592" s="75"/>
      <c r="AA592" s="76"/>
      <c r="AC592" s="1"/>
      <c r="AG592" s="72"/>
      <c r="AH592" s="72"/>
      <c r="AI592" s="72"/>
      <c r="AJ592" s="72"/>
      <c r="AK592" s="72"/>
    </row>
    <row r="593" spans="1:37" ht="14.4">
      <c r="A593" s="55"/>
      <c r="B593" s="54" t="s">
        <v>25</v>
      </c>
      <c r="C593" s="56"/>
      <c r="D593" s="145"/>
      <c r="E593" s="54"/>
      <c r="F593" s="54"/>
      <c r="G593" s="132"/>
      <c r="H593" s="59" t="str">
        <f t="shared" si="84"/>
        <v/>
      </c>
      <c r="I593" s="64" t="str">
        <f t="shared" si="85"/>
        <v/>
      </c>
      <c r="J593" s="59" t="str">
        <f>IF(A593&lt;&gt;"",SUM($I$13:I593),"")</f>
        <v/>
      </c>
      <c r="K593" s="59" t="str">
        <f t="shared" si="86"/>
        <v/>
      </c>
      <c r="L593" s="65" t="str">
        <f t="shared" si="87"/>
        <v/>
      </c>
      <c r="M593" s="65" t="str">
        <f t="shared" si="88"/>
        <v/>
      </c>
      <c r="N593" s="65" t="str">
        <f>IF(A593&lt;&gt;"",SUM($M$13:M593),"")</f>
        <v/>
      </c>
      <c r="O593" s="65" t="str">
        <f t="shared" si="81"/>
        <v/>
      </c>
      <c r="P593" s="97" t="str">
        <f t="shared" si="82"/>
        <v/>
      </c>
      <c r="Q593" s="100">
        <f t="shared" si="89"/>
        <v>0</v>
      </c>
      <c r="R593" s="101">
        <f t="shared" si="83"/>
        <v>0</v>
      </c>
      <c r="Z593" s="75"/>
      <c r="AA593" s="76"/>
      <c r="AC593" s="1"/>
      <c r="AG593" s="72"/>
      <c r="AH593" s="72"/>
      <c r="AI593" s="72"/>
      <c r="AJ593" s="72"/>
      <c r="AK593" s="72"/>
    </row>
    <row r="594" spans="1:37" ht="14.4">
      <c r="A594" s="55"/>
      <c r="B594" s="54" t="s">
        <v>25</v>
      </c>
      <c r="C594" s="56"/>
      <c r="D594" s="145"/>
      <c r="E594" s="54"/>
      <c r="F594" s="54"/>
      <c r="G594" s="132"/>
      <c r="H594" s="59" t="str">
        <f t="shared" si="84"/>
        <v/>
      </c>
      <c r="I594" s="64" t="str">
        <f t="shared" si="85"/>
        <v/>
      </c>
      <c r="J594" s="59" t="str">
        <f>IF(A594&lt;&gt;"",SUM($I$13:I594),"")</f>
        <v/>
      </c>
      <c r="K594" s="59" t="str">
        <f t="shared" si="86"/>
        <v/>
      </c>
      <c r="L594" s="65" t="str">
        <f t="shared" si="87"/>
        <v/>
      </c>
      <c r="M594" s="65" t="str">
        <f t="shared" si="88"/>
        <v/>
      </c>
      <c r="N594" s="65" t="str">
        <f>IF(A594&lt;&gt;"",SUM($M$13:M594),"")</f>
        <v/>
      </c>
      <c r="O594" s="65" t="str">
        <f t="shared" si="81"/>
        <v/>
      </c>
      <c r="P594" s="97" t="str">
        <f t="shared" si="82"/>
        <v/>
      </c>
      <c r="Q594" s="100">
        <f t="shared" si="89"/>
        <v>0</v>
      </c>
      <c r="R594" s="101">
        <f t="shared" si="83"/>
        <v>0</v>
      </c>
      <c r="Z594" s="75"/>
      <c r="AA594" s="76"/>
      <c r="AC594" s="1"/>
      <c r="AG594" s="72"/>
      <c r="AH594" s="72"/>
      <c r="AI594" s="72"/>
      <c r="AJ594" s="72"/>
      <c r="AK594" s="72"/>
    </row>
    <row r="595" spans="1:37" ht="14.4">
      <c r="A595" s="55"/>
      <c r="B595" s="54" t="s">
        <v>25</v>
      </c>
      <c r="C595" s="56"/>
      <c r="D595" s="145"/>
      <c r="E595" s="54"/>
      <c r="F595" s="54"/>
      <c r="G595" s="132"/>
      <c r="H595" s="59" t="str">
        <f t="shared" si="84"/>
        <v/>
      </c>
      <c r="I595" s="64" t="str">
        <f t="shared" si="85"/>
        <v/>
      </c>
      <c r="J595" s="59" t="str">
        <f>IF(A595&lt;&gt;"",SUM($I$13:I595),"")</f>
        <v/>
      </c>
      <c r="K595" s="59" t="str">
        <f t="shared" si="86"/>
        <v/>
      </c>
      <c r="L595" s="65" t="str">
        <f t="shared" si="87"/>
        <v/>
      </c>
      <c r="M595" s="65" t="str">
        <f t="shared" si="88"/>
        <v/>
      </c>
      <c r="N595" s="65" t="str">
        <f>IF(A595&lt;&gt;"",SUM($M$13:M595),"")</f>
        <v/>
      </c>
      <c r="O595" s="65" t="str">
        <f t="shared" si="81"/>
        <v/>
      </c>
      <c r="P595" s="97" t="str">
        <f t="shared" si="82"/>
        <v/>
      </c>
      <c r="Q595" s="100">
        <f t="shared" si="89"/>
        <v>0</v>
      </c>
      <c r="R595" s="101">
        <f t="shared" si="83"/>
        <v>0</v>
      </c>
      <c r="Z595" s="75"/>
      <c r="AA595" s="76"/>
      <c r="AC595" s="1"/>
      <c r="AG595" s="72"/>
      <c r="AH595" s="72"/>
      <c r="AI595" s="72"/>
      <c r="AJ595" s="72"/>
      <c r="AK595" s="72"/>
    </row>
    <row r="596" spans="1:37" ht="14.4">
      <c r="A596" s="55"/>
      <c r="B596" s="54" t="s">
        <v>25</v>
      </c>
      <c r="C596" s="56"/>
      <c r="D596" s="145"/>
      <c r="E596" s="54"/>
      <c r="F596" s="54"/>
      <c r="G596" s="132"/>
      <c r="H596" s="59" t="str">
        <f t="shared" si="84"/>
        <v/>
      </c>
      <c r="I596" s="64" t="str">
        <f t="shared" si="85"/>
        <v/>
      </c>
      <c r="J596" s="59" t="str">
        <f>IF(A596&lt;&gt;"",SUM($I$13:I596),"")</f>
        <v/>
      </c>
      <c r="K596" s="59" t="str">
        <f t="shared" si="86"/>
        <v/>
      </c>
      <c r="L596" s="65" t="str">
        <f t="shared" si="87"/>
        <v/>
      </c>
      <c r="M596" s="65" t="str">
        <f t="shared" si="88"/>
        <v/>
      </c>
      <c r="N596" s="65" t="str">
        <f>IF(A596&lt;&gt;"",SUM($M$13:M596),"")</f>
        <v/>
      </c>
      <c r="O596" s="65" t="str">
        <f t="shared" si="81"/>
        <v/>
      </c>
      <c r="P596" s="97" t="str">
        <f t="shared" si="82"/>
        <v/>
      </c>
      <c r="Q596" s="100">
        <f t="shared" si="89"/>
        <v>0</v>
      </c>
      <c r="R596" s="101">
        <f t="shared" si="83"/>
        <v>0</v>
      </c>
      <c r="Z596" s="75"/>
      <c r="AA596" s="76"/>
      <c r="AC596" s="1"/>
      <c r="AG596" s="72"/>
      <c r="AH596" s="72"/>
      <c r="AI596" s="72"/>
      <c r="AJ596" s="72"/>
      <c r="AK596" s="72"/>
    </row>
    <row r="597" spans="1:37" ht="14.4">
      <c r="A597" s="55"/>
      <c r="B597" s="54" t="s">
        <v>25</v>
      </c>
      <c r="C597" s="56"/>
      <c r="D597" s="145"/>
      <c r="E597" s="54"/>
      <c r="F597" s="54"/>
      <c r="G597" s="132"/>
      <c r="H597" s="59" t="str">
        <f t="shared" si="84"/>
        <v/>
      </c>
      <c r="I597" s="64" t="str">
        <f t="shared" si="85"/>
        <v/>
      </c>
      <c r="J597" s="59" t="str">
        <f>IF(A597&lt;&gt;"",SUM($I$13:I597),"")</f>
        <v/>
      </c>
      <c r="K597" s="59" t="str">
        <f t="shared" si="86"/>
        <v/>
      </c>
      <c r="L597" s="65" t="str">
        <f t="shared" si="87"/>
        <v/>
      </c>
      <c r="M597" s="65" t="str">
        <f t="shared" si="88"/>
        <v/>
      </c>
      <c r="N597" s="65" t="str">
        <f>IF(A597&lt;&gt;"",SUM($M$13:M597),"")</f>
        <v/>
      </c>
      <c r="O597" s="65" t="str">
        <f t="shared" si="81"/>
        <v/>
      </c>
      <c r="P597" s="97" t="str">
        <f t="shared" si="82"/>
        <v/>
      </c>
      <c r="Q597" s="100">
        <f t="shared" si="89"/>
        <v>0</v>
      </c>
      <c r="R597" s="101">
        <f t="shared" si="83"/>
        <v>0</v>
      </c>
      <c r="Z597" s="75"/>
      <c r="AA597" s="76"/>
      <c r="AC597" s="1"/>
      <c r="AG597" s="72"/>
      <c r="AH597" s="72"/>
      <c r="AI597" s="72"/>
      <c r="AJ597" s="72"/>
      <c r="AK597" s="72"/>
    </row>
    <row r="598" spans="1:37" ht="14.4">
      <c r="A598" s="55"/>
      <c r="B598" s="54" t="s">
        <v>25</v>
      </c>
      <c r="C598" s="56"/>
      <c r="D598" s="145"/>
      <c r="E598" s="54"/>
      <c r="F598" s="54"/>
      <c r="G598" s="132"/>
      <c r="H598" s="59" t="str">
        <f t="shared" si="84"/>
        <v/>
      </c>
      <c r="I598" s="64" t="str">
        <f t="shared" si="85"/>
        <v/>
      </c>
      <c r="J598" s="59" t="str">
        <f>IF(A598&lt;&gt;"",SUM($I$13:I598),"")</f>
        <v/>
      </c>
      <c r="K598" s="59" t="str">
        <f t="shared" si="86"/>
        <v/>
      </c>
      <c r="L598" s="65" t="str">
        <f t="shared" si="87"/>
        <v/>
      </c>
      <c r="M598" s="65" t="str">
        <f t="shared" si="88"/>
        <v/>
      </c>
      <c r="N598" s="65" t="str">
        <f>IF(A598&lt;&gt;"",SUM($M$13:M598),"")</f>
        <v/>
      </c>
      <c r="O598" s="65" t="str">
        <f t="shared" si="81"/>
        <v/>
      </c>
      <c r="P598" s="97" t="str">
        <f t="shared" si="82"/>
        <v/>
      </c>
      <c r="Q598" s="100">
        <f t="shared" si="89"/>
        <v>0</v>
      </c>
      <c r="R598" s="101">
        <f t="shared" si="83"/>
        <v>0</v>
      </c>
      <c r="Z598" s="75"/>
      <c r="AA598" s="76"/>
      <c r="AC598" s="1"/>
      <c r="AG598" s="72"/>
      <c r="AH598" s="72"/>
      <c r="AI598" s="72"/>
      <c r="AJ598" s="72"/>
      <c r="AK598" s="72"/>
    </row>
    <row r="599" spans="1:37" ht="14.4">
      <c r="A599" s="55"/>
      <c r="B599" s="54" t="s">
        <v>25</v>
      </c>
      <c r="C599" s="56"/>
      <c r="D599" s="145"/>
      <c r="E599" s="54"/>
      <c r="F599" s="54"/>
      <c r="G599" s="132"/>
      <c r="H599" s="59" t="str">
        <f t="shared" si="84"/>
        <v/>
      </c>
      <c r="I599" s="64" t="str">
        <f t="shared" si="85"/>
        <v/>
      </c>
      <c r="J599" s="59" t="str">
        <f>IF(A599&lt;&gt;"",SUM($I$13:I599),"")</f>
        <v/>
      </c>
      <c r="K599" s="59" t="str">
        <f t="shared" si="86"/>
        <v/>
      </c>
      <c r="L599" s="65" t="str">
        <f t="shared" si="87"/>
        <v/>
      </c>
      <c r="M599" s="65" t="str">
        <f t="shared" si="88"/>
        <v/>
      </c>
      <c r="N599" s="65" t="str">
        <f>IF(A599&lt;&gt;"",SUM($M$13:M599),"")</f>
        <v/>
      </c>
      <c r="O599" s="65" t="str">
        <f t="shared" si="81"/>
        <v/>
      </c>
      <c r="P599" s="97" t="str">
        <f t="shared" si="82"/>
        <v/>
      </c>
      <c r="Q599" s="100">
        <f t="shared" si="89"/>
        <v>0</v>
      </c>
      <c r="R599" s="101">
        <f t="shared" si="83"/>
        <v>0</v>
      </c>
      <c r="Z599" s="75"/>
      <c r="AA599" s="76"/>
      <c r="AC599" s="1"/>
      <c r="AG599" s="72"/>
      <c r="AH599" s="72"/>
      <c r="AI599" s="72"/>
      <c r="AJ599" s="72"/>
      <c r="AK599" s="72"/>
    </row>
    <row r="600" spans="1:37" ht="14.4">
      <c r="A600" s="55"/>
      <c r="B600" s="54" t="s">
        <v>25</v>
      </c>
      <c r="C600" s="56"/>
      <c r="D600" s="145"/>
      <c r="E600" s="54"/>
      <c r="F600" s="54"/>
      <c r="G600" s="132"/>
      <c r="H600" s="59" t="str">
        <f t="shared" si="84"/>
        <v/>
      </c>
      <c r="I600" s="64" t="str">
        <f t="shared" si="85"/>
        <v/>
      </c>
      <c r="J600" s="59" t="str">
        <f>IF(A600&lt;&gt;"",SUM($I$13:I600),"")</f>
        <v/>
      </c>
      <c r="K600" s="59" t="str">
        <f t="shared" si="86"/>
        <v/>
      </c>
      <c r="L600" s="65" t="str">
        <f t="shared" si="87"/>
        <v/>
      </c>
      <c r="M600" s="65" t="str">
        <f t="shared" si="88"/>
        <v/>
      </c>
      <c r="N600" s="65" t="str">
        <f>IF(A600&lt;&gt;"",SUM($M$13:M600),"")</f>
        <v/>
      </c>
      <c r="O600" s="65" t="str">
        <f t="shared" si="81"/>
        <v/>
      </c>
      <c r="P600" s="97" t="str">
        <f t="shared" si="82"/>
        <v/>
      </c>
      <c r="Q600" s="100">
        <f t="shared" si="89"/>
        <v>0</v>
      </c>
      <c r="R600" s="101">
        <f t="shared" si="83"/>
        <v>0</v>
      </c>
      <c r="Z600" s="75"/>
      <c r="AA600" s="76"/>
      <c r="AC600" s="1"/>
      <c r="AG600" s="72"/>
      <c r="AH600" s="72"/>
      <c r="AI600" s="72"/>
      <c r="AJ600" s="72"/>
      <c r="AK600" s="72"/>
    </row>
    <row r="601" spans="1:37" ht="14.4">
      <c r="A601" s="55"/>
      <c r="B601" s="54" t="s">
        <v>25</v>
      </c>
      <c r="C601" s="56"/>
      <c r="D601" s="145"/>
      <c r="E601" s="54"/>
      <c r="F601" s="54"/>
      <c r="G601" s="132"/>
      <c r="H601" s="59" t="str">
        <f t="shared" si="84"/>
        <v/>
      </c>
      <c r="I601" s="64" t="str">
        <f t="shared" si="85"/>
        <v/>
      </c>
      <c r="J601" s="59" t="str">
        <f>IF(A601&lt;&gt;"",SUM($I$13:I601),"")</f>
        <v/>
      </c>
      <c r="K601" s="59" t="str">
        <f t="shared" si="86"/>
        <v/>
      </c>
      <c r="L601" s="65" t="str">
        <f t="shared" si="87"/>
        <v/>
      </c>
      <c r="M601" s="65" t="str">
        <f t="shared" si="88"/>
        <v/>
      </c>
      <c r="N601" s="65" t="str">
        <f>IF(A601&lt;&gt;"",SUM($M$13:M601),"")</f>
        <v/>
      </c>
      <c r="O601" s="65" t="str">
        <f t="shared" si="81"/>
        <v/>
      </c>
      <c r="P601" s="97" t="str">
        <f t="shared" si="82"/>
        <v/>
      </c>
      <c r="Q601" s="100">
        <f t="shared" si="89"/>
        <v>0</v>
      </c>
      <c r="R601" s="101">
        <f t="shared" si="83"/>
        <v>0</v>
      </c>
      <c r="Z601" s="75"/>
      <c r="AA601" s="76"/>
      <c r="AC601" s="1"/>
      <c r="AG601" s="72"/>
      <c r="AH601" s="72"/>
      <c r="AI601" s="72"/>
      <c r="AJ601" s="72"/>
      <c r="AK601" s="72"/>
    </row>
    <row r="602" spans="1:37" ht="14.4">
      <c r="A602" s="55"/>
      <c r="B602" s="54" t="s">
        <v>25</v>
      </c>
      <c r="C602" s="56"/>
      <c r="D602" s="145"/>
      <c r="E602" s="54"/>
      <c r="F602" s="54"/>
      <c r="G602" s="132"/>
      <c r="H602" s="59" t="str">
        <f t="shared" si="84"/>
        <v/>
      </c>
      <c r="I602" s="64" t="str">
        <f t="shared" si="85"/>
        <v/>
      </c>
      <c r="J602" s="59" t="str">
        <f>IF(A602&lt;&gt;"",SUM($I$13:I602),"")</f>
        <v/>
      </c>
      <c r="K602" s="59" t="str">
        <f t="shared" si="86"/>
        <v/>
      </c>
      <c r="L602" s="65" t="str">
        <f t="shared" si="87"/>
        <v/>
      </c>
      <c r="M602" s="65" t="str">
        <f t="shared" si="88"/>
        <v/>
      </c>
      <c r="N602" s="65" t="str">
        <f>IF(A602&lt;&gt;"",SUM($M$13:M602),"")</f>
        <v/>
      </c>
      <c r="O602" s="65" t="str">
        <f t="shared" si="81"/>
        <v/>
      </c>
      <c r="P602" s="97" t="str">
        <f t="shared" si="82"/>
        <v/>
      </c>
      <c r="Q602" s="100">
        <f t="shared" si="89"/>
        <v>0</v>
      </c>
      <c r="R602" s="101">
        <f t="shared" si="83"/>
        <v>0</v>
      </c>
      <c r="Z602" s="75"/>
      <c r="AA602" s="76"/>
      <c r="AC602" s="1"/>
      <c r="AG602" s="72"/>
      <c r="AH602" s="72"/>
      <c r="AI602" s="72"/>
      <c r="AJ602" s="72"/>
      <c r="AK602" s="72"/>
    </row>
    <row r="603" spans="1:37" ht="14.4">
      <c r="A603" s="55"/>
      <c r="B603" s="54" t="s">
        <v>25</v>
      </c>
      <c r="C603" s="56"/>
      <c r="D603" s="145"/>
      <c r="E603" s="54"/>
      <c r="F603" s="54"/>
      <c r="G603" s="132"/>
      <c r="H603" s="59" t="str">
        <f t="shared" si="84"/>
        <v/>
      </c>
      <c r="I603" s="64" t="str">
        <f t="shared" si="85"/>
        <v/>
      </c>
      <c r="J603" s="59" t="str">
        <f>IF(A603&lt;&gt;"",SUM($I$13:I603),"")</f>
        <v/>
      </c>
      <c r="K603" s="59" t="str">
        <f t="shared" si="86"/>
        <v/>
      </c>
      <c r="L603" s="65" t="str">
        <f t="shared" si="87"/>
        <v/>
      </c>
      <c r="M603" s="65" t="str">
        <f t="shared" si="88"/>
        <v/>
      </c>
      <c r="N603" s="65" t="str">
        <f>IF(A603&lt;&gt;"",SUM($M$13:M603),"")</f>
        <v/>
      </c>
      <c r="O603" s="65" t="str">
        <f t="shared" si="81"/>
        <v/>
      </c>
      <c r="P603" s="97" t="str">
        <f t="shared" si="82"/>
        <v/>
      </c>
      <c r="Q603" s="100">
        <f t="shared" si="89"/>
        <v>0</v>
      </c>
      <c r="R603" s="101">
        <f t="shared" si="83"/>
        <v>0</v>
      </c>
      <c r="Z603" s="75"/>
      <c r="AA603" s="76"/>
      <c r="AC603" s="1"/>
      <c r="AG603" s="72"/>
      <c r="AH603" s="72"/>
      <c r="AI603" s="72"/>
      <c r="AJ603" s="72"/>
      <c r="AK603" s="72"/>
    </row>
    <row r="604" spans="1:37" ht="14.4">
      <c r="A604" s="55"/>
      <c r="B604" s="54" t="s">
        <v>25</v>
      </c>
      <c r="C604" s="56"/>
      <c r="D604" s="145"/>
      <c r="E604" s="54"/>
      <c r="F604" s="54"/>
      <c r="G604" s="132"/>
      <c r="H604" s="59" t="str">
        <f t="shared" si="84"/>
        <v/>
      </c>
      <c r="I604" s="64" t="str">
        <f t="shared" si="85"/>
        <v/>
      </c>
      <c r="J604" s="59" t="str">
        <f>IF(A604&lt;&gt;"",SUM($I$13:I604),"")</f>
        <v/>
      </c>
      <c r="K604" s="59" t="str">
        <f t="shared" si="86"/>
        <v/>
      </c>
      <c r="L604" s="65" t="str">
        <f t="shared" si="87"/>
        <v/>
      </c>
      <c r="M604" s="65" t="str">
        <f t="shared" si="88"/>
        <v/>
      </c>
      <c r="N604" s="65" t="str">
        <f>IF(A604&lt;&gt;"",SUM($M$13:M604),"")</f>
        <v/>
      </c>
      <c r="O604" s="65" t="str">
        <f t="shared" si="81"/>
        <v/>
      </c>
      <c r="P604" s="97" t="str">
        <f t="shared" si="82"/>
        <v/>
      </c>
      <c r="Q604" s="100">
        <f t="shared" si="89"/>
        <v>0</v>
      </c>
      <c r="R604" s="101">
        <f t="shared" si="83"/>
        <v>0</v>
      </c>
      <c r="Z604" s="75"/>
      <c r="AA604" s="76"/>
      <c r="AC604" s="1"/>
      <c r="AG604" s="72"/>
      <c r="AH604" s="72"/>
      <c r="AI604" s="72"/>
      <c r="AJ604" s="72"/>
      <c r="AK604" s="72"/>
    </row>
    <row r="605" spans="1:37" ht="14.4">
      <c r="A605" s="55"/>
      <c r="B605" s="54" t="s">
        <v>25</v>
      </c>
      <c r="C605" s="56"/>
      <c r="D605" s="145"/>
      <c r="E605" s="54"/>
      <c r="F605" s="54"/>
      <c r="G605" s="132"/>
      <c r="H605" s="59" t="str">
        <f t="shared" si="84"/>
        <v/>
      </c>
      <c r="I605" s="64" t="str">
        <f t="shared" si="85"/>
        <v/>
      </c>
      <c r="J605" s="59" t="str">
        <f>IF(A605&lt;&gt;"",SUM($I$13:I605),"")</f>
        <v/>
      </c>
      <c r="K605" s="59" t="str">
        <f t="shared" si="86"/>
        <v/>
      </c>
      <c r="L605" s="65" t="str">
        <f t="shared" si="87"/>
        <v/>
      </c>
      <c r="M605" s="65" t="str">
        <f t="shared" si="88"/>
        <v/>
      </c>
      <c r="N605" s="65" t="str">
        <f>IF(A605&lt;&gt;"",SUM($M$13:M605),"")</f>
        <v/>
      </c>
      <c r="O605" s="65" t="str">
        <f t="shared" si="81"/>
        <v/>
      </c>
      <c r="P605" s="97" t="str">
        <f t="shared" si="82"/>
        <v/>
      </c>
      <c r="Q605" s="100">
        <f t="shared" si="89"/>
        <v>0</v>
      </c>
      <c r="R605" s="101">
        <f t="shared" si="83"/>
        <v>0</v>
      </c>
      <c r="Z605" s="75"/>
      <c r="AA605" s="76"/>
      <c r="AC605" s="1"/>
      <c r="AG605" s="72"/>
      <c r="AH605" s="72"/>
      <c r="AI605" s="72"/>
      <c r="AJ605" s="72"/>
      <c r="AK605" s="72"/>
    </row>
    <row r="606" spans="1:37" ht="14.4">
      <c r="A606" s="55"/>
      <c r="B606" s="54" t="s">
        <v>25</v>
      </c>
      <c r="C606" s="56"/>
      <c r="D606" s="145"/>
      <c r="E606" s="54"/>
      <c r="F606" s="54"/>
      <c r="G606" s="132"/>
      <c r="H606" s="59" t="str">
        <f t="shared" si="84"/>
        <v/>
      </c>
      <c r="I606" s="64" t="str">
        <f t="shared" si="85"/>
        <v/>
      </c>
      <c r="J606" s="59" t="str">
        <f>IF(A606&lt;&gt;"",SUM($I$13:I606),"")</f>
        <v/>
      </c>
      <c r="K606" s="59" t="str">
        <f t="shared" si="86"/>
        <v/>
      </c>
      <c r="L606" s="65" t="str">
        <f t="shared" si="87"/>
        <v/>
      </c>
      <c r="M606" s="65" t="str">
        <f t="shared" si="88"/>
        <v/>
      </c>
      <c r="N606" s="65" t="str">
        <f>IF(A606&lt;&gt;"",SUM($M$13:M606),"")</f>
        <v/>
      </c>
      <c r="O606" s="65" t="str">
        <f t="shared" si="81"/>
        <v/>
      </c>
      <c r="P606" s="97" t="str">
        <f t="shared" si="82"/>
        <v/>
      </c>
      <c r="Q606" s="100">
        <f t="shared" si="89"/>
        <v>0</v>
      </c>
      <c r="R606" s="101">
        <f t="shared" si="83"/>
        <v>0</v>
      </c>
      <c r="Z606" s="75"/>
      <c r="AA606" s="76"/>
      <c r="AC606" s="1"/>
      <c r="AG606" s="72"/>
      <c r="AH606" s="72"/>
      <c r="AI606" s="72"/>
      <c r="AJ606" s="72"/>
      <c r="AK606" s="72"/>
    </row>
    <row r="607" spans="1:37" ht="14.4">
      <c r="A607" s="55"/>
      <c r="B607" s="54" t="s">
        <v>25</v>
      </c>
      <c r="C607" s="56"/>
      <c r="D607" s="145"/>
      <c r="E607" s="54"/>
      <c r="F607" s="54"/>
      <c r="G607" s="132"/>
      <c r="H607" s="59" t="str">
        <f t="shared" si="84"/>
        <v/>
      </c>
      <c r="I607" s="64" t="str">
        <f t="shared" si="85"/>
        <v/>
      </c>
      <c r="J607" s="59" t="str">
        <f>IF(A607&lt;&gt;"",SUM($I$13:I607),"")</f>
        <v/>
      </c>
      <c r="K607" s="59" t="str">
        <f t="shared" si="86"/>
        <v/>
      </c>
      <c r="L607" s="65" t="str">
        <f t="shared" si="87"/>
        <v/>
      </c>
      <c r="M607" s="65" t="str">
        <f t="shared" si="88"/>
        <v/>
      </c>
      <c r="N607" s="65" t="str">
        <f>IF(A607&lt;&gt;"",SUM($M$13:M607),"")</f>
        <v/>
      </c>
      <c r="O607" s="65" t="str">
        <f t="shared" si="81"/>
        <v/>
      </c>
      <c r="P607" s="97" t="str">
        <f t="shared" si="82"/>
        <v/>
      </c>
      <c r="Q607" s="100">
        <f t="shared" si="89"/>
        <v>0</v>
      </c>
      <c r="R607" s="101">
        <f t="shared" si="83"/>
        <v>0</v>
      </c>
      <c r="Z607" s="75"/>
      <c r="AA607" s="76"/>
      <c r="AC607" s="1"/>
      <c r="AG607" s="72"/>
      <c r="AH607" s="72"/>
      <c r="AI607" s="72"/>
      <c r="AJ607" s="72"/>
      <c r="AK607" s="72"/>
    </row>
    <row r="608" spans="1:37" ht="14.4">
      <c r="A608" s="55"/>
      <c r="B608" s="54" t="s">
        <v>25</v>
      </c>
      <c r="C608" s="56"/>
      <c r="D608" s="145"/>
      <c r="E608" s="54"/>
      <c r="F608" s="54"/>
      <c r="G608" s="132"/>
      <c r="H608" s="59" t="str">
        <f t="shared" si="84"/>
        <v/>
      </c>
      <c r="I608" s="64" t="str">
        <f t="shared" si="85"/>
        <v/>
      </c>
      <c r="J608" s="59" t="str">
        <f>IF(A608&lt;&gt;"",SUM($I$13:I608),"")</f>
        <v/>
      </c>
      <c r="K608" s="59" t="str">
        <f t="shared" si="86"/>
        <v/>
      </c>
      <c r="L608" s="65" t="str">
        <f t="shared" si="87"/>
        <v/>
      </c>
      <c r="M608" s="65" t="str">
        <f t="shared" si="88"/>
        <v/>
      </c>
      <c r="N608" s="65" t="str">
        <f>IF(A608&lt;&gt;"",SUM($M$13:M608),"")</f>
        <v/>
      </c>
      <c r="O608" s="65" t="str">
        <f t="shared" si="81"/>
        <v/>
      </c>
      <c r="P608" s="97" t="str">
        <f t="shared" si="82"/>
        <v/>
      </c>
      <c r="Q608" s="100">
        <f t="shared" si="89"/>
        <v>0</v>
      </c>
      <c r="R608" s="101">
        <f t="shared" si="83"/>
        <v>0</v>
      </c>
      <c r="Z608" s="75"/>
      <c r="AA608" s="76"/>
      <c r="AC608" s="1"/>
      <c r="AG608" s="72"/>
      <c r="AH608" s="72"/>
      <c r="AI608" s="72"/>
      <c r="AJ608" s="72"/>
      <c r="AK608" s="72"/>
    </row>
    <row r="609" spans="1:37" ht="14.4">
      <c r="A609" s="55"/>
      <c r="B609" s="54" t="s">
        <v>25</v>
      </c>
      <c r="C609" s="56"/>
      <c r="D609" s="145"/>
      <c r="E609" s="54"/>
      <c r="F609" s="54"/>
      <c r="G609" s="132"/>
      <c r="H609" s="59" t="str">
        <f t="shared" si="84"/>
        <v/>
      </c>
      <c r="I609" s="64" t="str">
        <f t="shared" si="85"/>
        <v/>
      </c>
      <c r="J609" s="59" t="str">
        <f>IF(A609&lt;&gt;"",SUM($I$13:I609),"")</f>
        <v/>
      </c>
      <c r="K609" s="59" t="str">
        <f t="shared" si="86"/>
        <v/>
      </c>
      <c r="L609" s="65" t="str">
        <f t="shared" si="87"/>
        <v/>
      </c>
      <c r="M609" s="65" t="str">
        <f t="shared" si="88"/>
        <v/>
      </c>
      <c r="N609" s="65" t="str">
        <f>IF(A609&lt;&gt;"",SUM($M$13:M609),"")</f>
        <v/>
      </c>
      <c r="O609" s="65" t="str">
        <f t="shared" si="81"/>
        <v/>
      </c>
      <c r="P609" s="97" t="str">
        <f t="shared" si="82"/>
        <v/>
      </c>
      <c r="Q609" s="100">
        <f t="shared" si="89"/>
        <v>0</v>
      </c>
      <c r="R609" s="101">
        <f t="shared" si="83"/>
        <v>0</v>
      </c>
      <c r="Z609" s="75"/>
      <c r="AA609" s="76"/>
      <c r="AC609" s="1"/>
      <c r="AG609" s="72"/>
      <c r="AH609" s="72"/>
      <c r="AI609" s="72"/>
      <c r="AJ609" s="72"/>
      <c r="AK609" s="72"/>
    </row>
    <row r="610" spans="1:37" ht="14.4">
      <c r="A610" s="55"/>
      <c r="B610" s="54" t="s">
        <v>25</v>
      </c>
      <c r="C610" s="56"/>
      <c r="D610" s="145"/>
      <c r="E610" s="54"/>
      <c r="F610" s="54"/>
      <c r="G610" s="132"/>
      <c r="H610" s="59" t="str">
        <f t="shared" si="84"/>
        <v/>
      </c>
      <c r="I610" s="64" t="str">
        <f t="shared" si="85"/>
        <v/>
      </c>
      <c r="J610" s="59" t="str">
        <f>IF(A610&lt;&gt;"",SUM($I$13:I610),"")</f>
        <v/>
      </c>
      <c r="K610" s="59" t="str">
        <f t="shared" si="86"/>
        <v/>
      </c>
      <c r="L610" s="65" t="str">
        <f t="shared" si="87"/>
        <v/>
      </c>
      <c r="M610" s="65" t="str">
        <f t="shared" si="88"/>
        <v/>
      </c>
      <c r="N610" s="65" t="str">
        <f>IF(A610&lt;&gt;"",SUM($M$13:M610),"")</f>
        <v/>
      </c>
      <c r="O610" s="65" t="str">
        <f t="shared" si="81"/>
        <v/>
      </c>
      <c r="P610" s="97" t="str">
        <f t="shared" si="82"/>
        <v/>
      </c>
      <c r="Q610" s="100">
        <f t="shared" si="89"/>
        <v>0</v>
      </c>
      <c r="R610" s="101">
        <f t="shared" si="83"/>
        <v>0</v>
      </c>
      <c r="Z610" s="75"/>
      <c r="AA610" s="76"/>
      <c r="AC610" s="1"/>
      <c r="AG610" s="72"/>
      <c r="AH610" s="72"/>
      <c r="AI610" s="72"/>
      <c r="AJ610" s="72"/>
      <c r="AK610" s="72"/>
    </row>
    <row r="611" spans="1:37" ht="14.4">
      <c r="A611" s="55"/>
      <c r="B611" s="54" t="s">
        <v>25</v>
      </c>
      <c r="C611" s="56"/>
      <c r="D611" s="145"/>
      <c r="E611" s="54"/>
      <c r="F611" s="54"/>
      <c r="G611" s="132"/>
      <c r="H611" s="59" t="str">
        <f t="shared" si="84"/>
        <v/>
      </c>
      <c r="I611" s="64" t="str">
        <f t="shared" si="85"/>
        <v/>
      </c>
      <c r="J611" s="59" t="str">
        <f>IF(A611&lt;&gt;"",SUM($I$13:I611),"")</f>
        <v/>
      </c>
      <c r="K611" s="59" t="str">
        <f t="shared" si="86"/>
        <v/>
      </c>
      <c r="L611" s="65" t="str">
        <f t="shared" si="87"/>
        <v/>
      </c>
      <c r="M611" s="65" t="str">
        <f t="shared" si="88"/>
        <v/>
      </c>
      <c r="N611" s="65" t="str">
        <f>IF(A611&lt;&gt;"",SUM($M$13:M611),"")</f>
        <v/>
      </c>
      <c r="O611" s="65" t="str">
        <f t="shared" si="81"/>
        <v/>
      </c>
      <c r="P611" s="97" t="str">
        <f t="shared" si="82"/>
        <v/>
      </c>
      <c r="Q611" s="100">
        <f t="shared" si="89"/>
        <v>0</v>
      </c>
      <c r="R611" s="101">
        <f t="shared" si="83"/>
        <v>0</v>
      </c>
      <c r="Z611" s="75"/>
      <c r="AA611" s="76"/>
      <c r="AC611" s="1"/>
      <c r="AG611" s="72"/>
      <c r="AH611" s="72"/>
      <c r="AI611" s="72"/>
      <c r="AJ611" s="72"/>
      <c r="AK611" s="72"/>
    </row>
    <row r="612" spans="1:37" ht="14.4">
      <c r="A612" s="55"/>
      <c r="B612" s="54" t="s">
        <v>25</v>
      </c>
      <c r="C612" s="56"/>
      <c r="D612" s="145"/>
      <c r="E612" s="54"/>
      <c r="F612" s="54"/>
      <c r="G612" s="132"/>
      <c r="H612" s="59" t="str">
        <f t="shared" si="84"/>
        <v/>
      </c>
      <c r="I612" s="64" t="str">
        <f t="shared" si="85"/>
        <v/>
      </c>
      <c r="J612" s="59" t="str">
        <f>IF(A612&lt;&gt;"",SUM($I$13:I612),"")</f>
        <v/>
      </c>
      <c r="K612" s="59" t="str">
        <f t="shared" si="86"/>
        <v/>
      </c>
      <c r="L612" s="65" t="str">
        <f t="shared" si="87"/>
        <v/>
      </c>
      <c r="M612" s="65" t="str">
        <f t="shared" si="88"/>
        <v/>
      </c>
      <c r="N612" s="65" t="str">
        <f>IF(A612&lt;&gt;"",SUM($M$13:M612),"")</f>
        <v/>
      </c>
      <c r="O612" s="65" t="str">
        <f t="shared" si="81"/>
        <v/>
      </c>
      <c r="P612" s="97" t="str">
        <f t="shared" si="82"/>
        <v/>
      </c>
      <c r="Q612" s="100">
        <f t="shared" si="89"/>
        <v>0</v>
      </c>
      <c r="R612" s="101">
        <f t="shared" si="83"/>
        <v>0</v>
      </c>
      <c r="Z612" s="75"/>
      <c r="AA612" s="76"/>
      <c r="AC612" s="1"/>
      <c r="AG612" s="72"/>
      <c r="AH612" s="72"/>
      <c r="AI612" s="72"/>
      <c r="AJ612" s="72"/>
      <c r="AK612" s="72"/>
    </row>
    <row r="613" spans="1:37" ht="14.4">
      <c r="A613" s="55"/>
      <c r="B613" s="54" t="s">
        <v>25</v>
      </c>
      <c r="C613" s="56"/>
      <c r="D613" s="145"/>
      <c r="E613" s="54"/>
      <c r="F613" s="54"/>
      <c r="G613" s="132"/>
      <c r="H613" s="59" t="str">
        <f t="shared" si="84"/>
        <v/>
      </c>
      <c r="I613" s="64" t="str">
        <f t="shared" si="85"/>
        <v/>
      </c>
      <c r="J613" s="59" t="str">
        <f>IF(A613&lt;&gt;"",SUM($I$13:I613),"")</f>
        <v/>
      </c>
      <c r="K613" s="59" t="str">
        <f t="shared" si="86"/>
        <v/>
      </c>
      <c r="L613" s="65" t="str">
        <f t="shared" si="87"/>
        <v/>
      </c>
      <c r="M613" s="65" t="str">
        <f t="shared" si="88"/>
        <v/>
      </c>
      <c r="N613" s="65" t="str">
        <f>IF(A613&lt;&gt;"",SUM($M$13:M613),"")</f>
        <v/>
      </c>
      <c r="O613" s="65" t="str">
        <f t="shared" si="81"/>
        <v/>
      </c>
      <c r="P613" s="97" t="str">
        <f t="shared" si="82"/>
        <v/>
      </c>
      <c r="Q613" s="100">
        <f t="shared" si="89"/>
        <v>0</v>
      </c>
      <c r="R613" s="101">
        <f t="shared" si="83"/>
        <v>0</v>
      </c>
      <c r="Z613" s="75"/>
      <c r="AA613" s="76"/>
      <c r="AC613" s="1"/>
      <c r="AG613" s="72"/>
      <c r="AH613" s="72"/>
      <c r="AI613" s="72"/>
      <c r="AJ613" s="72"/>
      <c r="AK613" s="72"/>
    </row>
    <row r="614" spans="1:37" ht="14.4">
      <c r="A614" s="55"/>
      <c r="B614" s="54" t="s">
        <v>25</v>
      </c>
      <c r="C614" s="56"/>
      <c r="D614" s="145"/>
      <c r="E614" s="54"/>
      <c r="F614" s="54"/>
      <c r="G614" s="132"/>
      <c r="H614" s="59" t="str">
        <f t="shared" si="84"/>
        <v/>
      </c>
      <c r="I614" s="64" t="str">
        <f t="shared" si="85"/>
        <v/>
      </c>
      <c r="J614" s="59" t="str">
        <f>IF(A614&lt;&gt;"",SUM($I$13:I614),"")</f>
        <v/>
      </c>
      <c r="K614" s="59" t="str">
        <f t="shared" si="86"/>
        <v/>
      </c>
      <c r="L614" s="65" t="str">
        <f t="shared" si="87"/>
        <v/>
      </c>
      <c r="M614" s="65" t="str">
        <f t="shared" si="88"/>
        <v/>
      </c>
      <c r="N614" s="65" t="str">
        <f>IF(A614&lt;&gt;"",SUM($M$13:M614),"")</f>
        <v/>
      </c>
      <c r="O614" s="65" t="str">
        <f t="shared" si="81"/>
        <v/>
      </c>
      <c r="P614" s="97" t="str">
        <f t="shared" si="82"/>
        <v/>
      </c>
      <c r="Q614" s="100">
        <f t="shared" si="89"/>
        <v>0</v>
      </c>
      <c r="R614" s="101">
        <f t="shared" si="83"/>
        <v>0</v>
      </c>
      <c r="Z614" s="75"/>
      <c r="AA614" s="76"/>
      <c r="AC614" s="1"/>
      <c r="AG614" s="72"/>
      <c r="AH614" s="72"/>
      <c r="AI614" s="72"/>
      <c r="AJ614" s="72"/>
      <c r="AK614" s="72"/>
    </row>
    <row r="615" spans="1:37" ht="14.4">
      <c r="A615" s="55"/>
      <c r="B615" s="54" t="s">
        <v>25</v>
      </c>
      <c r="C615" s="56"/>
      <c r="D615" s="145"/>
      <c r="E615" s="54"/>
      <c r="F615" s="54"/>
      <c r="G615" s="132"/>
      <c r="H615" s="59" t="str">
        <f t="shared" si="84"/>
        <v/>
      </c>
      <c r="I615" s="64" t="str">
        <f t="shared" si="85"/>
        <v/>
      </c>
      <c r="J615" s="59" t="str">
        <f>IF(A615&lt;&gt;"",SUM($I$13:I615),"")</f>
        <v/>
      </c>
      <c r="K615" s="59" t="str">
        <f t="shared" si="86"/>
        <v/>
      </c>
      <c r="L615" s="65" t="str">
        <f t="shared" si="87"/>
        <v/>
      </c>
      <c r="M615" s="65" t="str">
        <f t="shared" si="88"/>
        <v/>
      </c>
      <c r="N615" s="65" t="str">
        <f>IF(A615&lt;&gt;"",SUM($M$13:M615),"")</f>
        <v/>
      </c>
      <c r="O615" s="65" t="str">
        <f t="shared" si="81"/>
        <v/>
      </c>
      <c r="P615" s="97" t="str">
        <f t="shared" si="82"/>
        <v/>
      </c>
      <c r="Q615" s="100">
        <f t="shared" si="89"/>
        <v>0</v>
      </c>
      <c r="R615" s="101">
        <f t="shared" si="83"/>
        <v>0</v>
      </c>
      <c r="Z615" s="75"/>
      <c r="AA615" s="76"/>
      <c r="AC615" s="1"/>
      <c r="AG615" s="72"/>
      <c r="AH615" s="72"/>
      <c r="AI615" s="72"/>
      <c r="AJ615" s="72"/>
      <c r="AK615" s="72"/>
    </row>
    <row r="616" spans="1:37" ht="14.4">
      <c r="A616" s="55"/>
      <c r="B616" s="54" t="s">
        <v>25</v>
      </c>
      <c r="C616" s="56"/>
      <c r="D616" s="145"/>
      <c r="E616" s="54"/>
      <c r="F616" s="54"/>
      <c r="G616" s="132"/>
      <c r="H616" s="59" t="str">
        <f t="shared" si="84"/>
        <v/>
      </c>
      <c r="I616" s="64" t="str">
        <f t="shared" si="85"/>
        <v/>
      </c>
      <c r="J616" s="59" t="str">
        <f>IF(A616&lt;&gt;"",SUM($I$13:I616),"")</f>
        <v/>
      </c>
      <c r="K616" s="59" t="str">
        <f t="shared" si="86"/>
        <v/>
      </c>
      <c r="L616" s="65" t="str">
        <f t="shared" si="87"/>
        <v/>
      </c>
      <c r="M616" s="65" t="str">
        <f t="shared" si="88"/>
        <v/>
      </c>
      <c r="N616" s="65" t="str">
        <f>IF(A616&lt;&gt;"",SUM($M$13:M616),"")</f>
        <v/>
      </c>
      <c r="O616" s="65" t="str">
        <f t="shared" si="81"/>
        <v/>
      </c>
      <c r="P616" s="97" t="str">
        <f t="shared" si="82"/>
        <v/>
      </c>
      <c r="Q616" s="100">
        <f t="shared" si="89"/>
        <v>0</v>
      </c>
      <c r="R616" s="101">
        <f t="shared" si="83"/>
        <v>0</v>
      </c>
      <c r="Z616" s="75"/>
      <c r="AA616" s="76"/>
      <c r="AC616" s="1"/>
      <c r="AG616" s="72"/>
      <c r="AH616" s="72"/>
      <c r="AI616" s="72"/>
      <c r="AJ616" s="72"/>
      <c r="AK616" s="72"/>
    </row>
    <row r="617" spans="1:37" ht="14.4">
      <c r="A617" s="55"/>
      <c r="B617" s="54" t="s">
        <v>25</v>
      </c>
      <c r="C617" s="56"/>
      <c r="D617" s="145"/>
      <c r="E617" s="54"/>
      <c r="F617" s="54"/>
      <c r="G617" s="132"/>
      <c r="H617" s="59" t="str">
        <f t="shared" si="84"/>
        <v/>
      </c>
      <c r="I617" s="64" t="str">
        <f t="shared" si="85"/>
        <v/>
      </c>
      <c r="J617" s="59" t="str">
        <f>IF(A617&lt;&gt;"",SUM($I$13:I617),"")</f>
        <v/>
      </c>
      <c r="K617" s="59" t="str">
        <f t="shared" si="86"/>
        <v/>
      </c>
      <c r="L617" s="65" t="str">
        <f t="shared" si="87"/>
        <v/>
      </c>
      <c r="M617" s="65" t="str">
        <f t="shared" si="88"/>
        <v/>
      </c>
      <c r="N617" s="65" t="str">
        <f>IF(A617&lt;&gt;"",SUM($M$13:M617),"")</f>
        <v/>
      </c>
      <c r="O617" s="65" t="str">
        <f t="shared" si="81"/>
        <v/>
      </c>
      <c r="P617" s="97" t="str">
        <f t="shared" si="82"/>
        <v/>
      </c>
      <c r="Q617" s="100">
        <f t="shared" si="89"/>
        <v>0</v>
      </c>
      <c r="R617" s="101">
        <f t="shared" si="83"/>
        <v>0</v>
      </c>
      <c r="Z617" s="75"/>
      <c r="AA617" s="76"/>
      <c r="AC617" s="1"/>
      <c r="AG617" s="72"/>
      <c r="AH617" s="72"/>
      <c r="AI617" s="72"/>
      <c r="AJ617" s="72"/>
      <c r="AK617" s="72"/>
    </row>
    <row r="618" spans="1:37" ht="14.4">
      <c r="A618" s="55"/>
      <c r="B618" s="54" t="s">
        <v>25</v>
      </c>
      <c r="C618" s="56"/>
      <c r="D618" s="145"/>
      <c r="E618" s="54"/>
      <c r="F618" s="54"/>
      <c r="G618" s="132"/>
      <c r="H618" s="59" t="str">
        <f t="shared" si="84"/>
        <v/>
      </c>
      <c r="I618" s="64" t="str">
        <f t="shared" si="85"/>
        <v/>
      </c>
      <c r="J618" s="59" t="str">
        <f>IF(A618&lt;&gt;"",SUM($I$13:I618),"")</f>
        <v/>
      </c>
      <c r="K618" s="59" t="str">
        <f t="shared" si="86"/>
        <v/>
      </c>
      <c r="L618" s="65" t="str">
        <f t="shared" si="87"/>
        <v/>
      </c>
      <c r="M618" s="65" t="str">
        <f t="shared" si="88"/>
        <v/>
      </c>
      <c r="N618" s="65" t="str">
        <f>IF(A618&lt;&gt;"",SUM($M$13:M618),"")</f>
        <v/>
      </c>
      <c r="O618" s="65" t="str">
        <f t="shared" si="81"/>
        <v/>
      </c>
      <c r="P618" s="97" t="str">
        <f t="shared" si="82"/>
        <v/>
      </c>
      <c r="Q618" s="100">
        <f t="shared" si="89"/>
        <v>0</v>
      </c>
      <c r="R618" s="101">
        <f t="shared" si="83"/>
        <v>0</v>
      </c>
      <c r="Z618" s="75"/>
      <c r="AA618" s="76"/>
      <c r="AC618" s="1"/>
      <c r="AG618" s="72"/>
      <c r="AH618" s="72"/>
      <c r="AI618" s="72"/>
      <c r="AJ618" s="72"/>
      <c r="AK618" s="72"/>
    </row>
    <row r="619" spans="1:37" ht="14.4">
      <c r="A619" s="55"/>
      <c r="B619" s="54" t="s">
        <v>25</v>
      </c>
      <c r="C619" s="56"/>
      <c r="D619" s="145"/>
      <c r="E619" s="54"/>
      <c r="F619" s="54"/>
      <c r="G619" s="132"/>
      <c r="H619" s="59" t="str">
        <f t="shared" si="84"/>
        <v/>
      </c>
      <c r="I619" s="64" t="str">
        <f t="shared" si="85"/>
        <v/>
      </c>
      <c r="J619" s="59" t="str">
        <f>IF(A619&lt;&gt;"",SUM($I$13:I619),"")</f>
        <v/>
      </c>
      <c r="K619" s="59" t="str">
        <f t="shared" si="86"/>
        <v/>
      </c>
      <c r="L619" s="65" t="str">
        <f t="shared" si="87"/>
        <v/>
      </c>
      <c r="M619" s="65" t="str">
        <f t="shared" si="88"/>
        <v/>
      </c>
      <c r="N619" s="65" t="str">
        <f>IF(A619&lt;&gt;"",SUM($M$13:M619),"")</f>
        <v/>
      </c>
      <c r="O619" s="65" t="str">
        <f t="shared" si="81"/>
        <v/>
      </c>
      <c r="P619" s="97" t="str">
        <f t="shared" si="82"/>
        <v/>
      </c>
      <c r="Q619" s="100">
        <f t="shared" si="89"/>
        <v>0</v>
      </c>
      <c r="R619" s="101">
        <f t="shared" si="83"/>
        <v>0</v>
      </c>
      <c r="Z619" s="75"/>
      <c r="AA619" s="76"/>
      <c r="AC619" s="1"/>
      <c r="AG619" s="72"/>
      <c r="AH619" s="72"/>
      <c r="AI619" s="72"/>
      <c r="AJ619" s="72"/>
      <c r="AK619" s="72"/>
    </row>
    <row r="620" spans="1:37" ht="14.4">
      <c r="A620" s="55"/>
      <c r="B620" s="54" t="s">
        <v>25</v>
      </c>
      <c r="C620" s="56"/>
      <c r="D620" s="145"/>
      <c r="E620" s="54"/>
      <c r="F620" s="54"/>
      <c r="G620" s="132"/>
      <c r="H620" s="59" t="str">
        <f t="shared" si="84"/>
        <v/>
      </c>
      <c r="I620" s="64" t="str">
        <f t="shared" si="85"/>
        <v/>
      </c>
      <c r="J620" s="59" t="str">
        <f>IF(A620&lt;&gt;"",SUM($I$13:I620),"")</f>
        <v/>
      </c>
      <c r="K620" s="59" t="str">
        <f t="shared" si="86"/>
        <v/>
      </c>
      <c r="L620" s="65" t="str">
        <f t="shared" si="87"/>
        <v/>
      </c>
      <c r="M620" s="65" t="str">
        <f t="shared" si="88"/>
        <v/>
      </c>
      <c r="N620" s="65" t="str">
        <f>IF(A620&lt;&gt;"",SUM($M$13:M620),"")</f>
        <v/>
      </c>
      <c r="O620" s="65" t="str">
        <f t="shared" si="81"/>
        <v/>
      </c>
      <c r="P620" s="97" t="str">
        <f t="shared" si="82"/>
        <v/>
      </c>
      <c r="Q620" s="100">
        <f t="shared" si="89"/>
        <v>0</v>
      </c>
      <c r="R620" s="101">
        <f t="shared" si="83"/>
        <v>0</v>
      </c>
      <c r="Z620" s="75"/>
      <c r="AA620" s="76"/>
      <c r="AC620" s="1"/>
      <c r="AG620" s="72"/>
      <c r="AH620" s="72"/>
      <c r="AI620" s="72"/>
      <c r="AJ620" s="72"/>
      <c r="AK620" s="72"/>
    </row>
    <row r="621" spans="1:37" ht="14.4">
      <c r="A621" s="55"/>
      <c r="B621" s="54" t="s">
        <v>25</v>
      </c>
      <c r="C621" s="56"/>
      <c r="D621" s="145"/>
      <c r="E621" s="54"/>
      <c r="F621" s="54"/>
      <c r="G621" s="132"/>
      <c r="H621" s="59" t="str">
        <f t="shared" si="84"/>
        <v/>
      </c>
      <c r="I621" s="64" t="str">
        <f t="shared" si="85"/>
        <v/>
      </c>
      <c r="J621" s="59" t="str">
        <f>IF(A621&lt;&gt;"",SUM($I$13:I621),"")</f>
        <v/>
      </c>
      <c r="K621" s="59" t="str">
        <f t="shared" si="86"/>
        <v/>
      </c>
      <c r="L621" s="65" t="str">
        <f t="shared" si="87"/>
        <v/>
      </c>
      <c r="M621" s="65" t="str">
        <f t="shared" si="88"/>
        <v/>
      </c>
      <c r="N621" s="65" t="str">
        <f>IF(A621&lt;&gt;"",SUM($M$13:M621),"")</f>
        <v/>
      </c>
      <c r="O621" s="65" t="str">
        <f t="shared" si="81"/>
        <v/>
      </c>
      <c r="P621" s="97" t="str">
        <f t="shared" si="82"/>
        <v/>
      </c>
      <c r="Q621" s="100">
        <f t="shared" si="89"/>
        <v>0</v>
      </c>
      <c r="R621" s="101">
        <f t="shared" si="83"/>
        <v>0</v>
      </c>
      <c r="Z621" s="75"/>
      <c r="AA621" s="76"/>
      <c r="AC621" s="1"/>
      <c r="AG621" s="72"/>
      <c r="AH621" s="72"/>
      <c r="AI621" s="72"/>
      <c r="AJ621" s="72"/>
      <c r="AK621" s="72"/>
    </row>
    <row r="622" spans="1:37" ht="14.4">
      <c r="A622" s="55"/>
      <c r="B622" s="54" t="s">
        <v>25</v>
      </c>
      <c r="C622" s="56"/>
      <c r="D622" s="145"/>
      <c r="E622" s="54"/>
      <c r="F622" s="54"/>
      <c r="G622" s="132"/>
      <c r="H622" s="59" t="str">
        <f t="shared" si="84"/>
        <v/>
      </c>
      <c r="I622" s="64" t="str">
        <f t="shared" si="85"/>
        <v/>
      </c>
      <c r="J622" s="59" t="str">
        <f>IF(A622&lt;&gt;"",SUM($I$13:I622),"")</f>
        <v/>
      </c>
      <c r="K622" s="59" t="str">
        <f t="shared" si="86"/>
        <v/>
      </c>
      <c r="L622" s="65" t="str">
        <f t="shared" si="87"/>
        <v/>
      </c>
      <c r="M622" s="65" t="str">
        <f t="shared" si="88"/>
        <v/>
      </c>
      <c r="N622" s="65" t="str">
        <f>IF(A622&lt;&gt;"",SUM($M$13:M622),"")</f>
        <v/>
      </c>
      <c r="O622" s="65" t="str">
        <f t="shared" si="81"/>
        <v/>
      </c>
      <c r="P622" s="97" t="str">
        <f t="shared" si="82"/>
        <v/>
      </c>
      <c r="Q622" s="100">
        <f t="shared" si="89"/>
        <v>0</v>
      </c>
      <c r="R622" s="101">
        <f t="shared" si="83"/>
        <v>0</v>
      </c>
      <c r="Z622" s="75"/>
      <c r="AA622" s="76"/>
      <c r="AC622" s="1"/>
      <c r="AG622" s="72"/>
      <c r="AH622" s="72"/>
      <c r="AI622" s="72"/>
      <c r="AJ622" s="72"/>
      <c r="AK622" s="72"/>
    </row>
    <row r="623" spans="1:37" ht="14.4">
      <c r="A623" s="55"/>
      <c r="B623" s="54" t="s">
        <v>25</v>
      </c>
      <c r="C623" s="56"/>
      <c r="D623" s="145"/>
      <c r="E623" s="54"/>
      <c r="F623" s="54"/>
      <c r="G623" s="132"/>
      <c r="H623" s="59" t="str">
        <f t="shared" si="84"/>
        <v/>
      </c>
      <c r="I623" s="64" t="str">
        <f t="shared" si="85"/>
        <v/>
      </c>
      <c r="J623" s="59" t="str">
        <f>IF(A623&lt;&gt;"",SUM($I$13:I623),"")</f>
        <v/>
      </c>
      <c r="K623" s="59" t="str">
        <f t="shared" si="86"/>
        <v/>
      </c>
      <c r="L623" s="65" t="str">
        <f t="shared" si="87"/>
        <v/>
      </c>
      <c r="M623" s="65" t="str">
        <f t="shared" si="88"/>
        <v/>
      </c>
      <c r="N623" s="65" t="str">
        <f>IF(A623&lt;&gt;"",SUM($M$13:M623),"")</f>
        <v/>
      </c>
      <c r="O623" s="65" t="str">
        <f t="shared" si="81"/>
        <v/>
      </c>
      <c r="P623" s="97" t="str">
        <f t="shared" si="82"/>
        <v/>
      </c>
      <c r="Q623" s="100">
        <f t="shared" si="89"/>
        <v>0</v>
      </c>
      <c r="R623" s="101">
        <f t="shared" si="83"/>
        <v>0</v>
      </c>
      <c r="Z623" s="75"/>
      <c r="AA623" s="76"/>
      <c r="AC623" s="1"/>
      <c r="AG623" s="72"/>
      <c r="AH623" s="72"/>
      <c r="AI623" s="72"/>
      <c r="AJ623" s="72"/>
      <c r="AK623" s="72"/>
    </row>
    <row r="624" spans="1:37" ht="14.4">
      <c r="A624" s="55"/>
      <c r="B624" s="54" t="s">
        <v>25</v>
      </c>
      <c r="C624" s="56"/>
      <c r="D624" s="145"/>
      <c r="E624" s="54"/>
      <c r="F624" s="54"/>
      <c r="G624" s="132"/>
      <c r="H624" s="59" t="str">
        <f t="shared" si="84"/>
        <v/>
      </c>
      <c r="I624" s="64" t="str">
        <f t="shared" si="85"/>
        <v/>
      </c>
      <c r="J624" s="59" t="str">
        <f>IF(A624&lt;&gt;"",SUM($I$13:I624),"")</f>
        <v/>
      </c>
      <c r="K624" s="59" t="str">
        <f t="shared" si="86"/>
        <v/>
      </c>
      <c r="L624" s="65" t="str">
        <f t="shared" si="87"/>
        <v/>
      </c>
      <c r="M624" s="65" t="str">
        <f t="shared" si="88"/>
        <v/>
      </c>
      <c r="N624" s="65" t="str">
        <f>IF(A624&lt;&gt;"",SUM($M$13:M624),"")</f>
        <v/>
      </c>
      <c r="O624" s="65" t="str">
        <f t="shared" si="81"/>
        <v/>
      </c>
      <c r="P624" s="97" t="str">
        <f t="shared" si="82"/>
        <v/>
      </c>
      <c r="Q624" s="100">
        <f t="shared" si="89"/>
        <v>0</v>
      </c>
      <c r="R624" s="101">
        <f t="shared" si="83"/>
        <v>0</v>
      </c>
      <c r="Z624" s="75"/>
      <c r="AA624" s="76"/>
      <c r="AC624" s="1"/>
      <c r="AG624" s="72"/>
      <c r="AH624" s="72"/>
      <c r="AI624" s="72"/>
      <c r="AJ624" s="72"/>
      <c r="AK624" s="72"/>
    </row>
    <row r="625" spans="1:37" ht="14.4">
      <c r="A625" s="55"/>
      <c r="B625" s="54" t="s">
        <v>25</v>
      </c>
      <c r="C625" s="56"/>
      <c r="D625" s="145"/>
      <c r="E625" s="54"/>
      <c r="F625" s="54"/>
      <c r="G625" s="132"/>
      <c r="H625" s="59" t="str">
        <f t="shared" si="84"/>
        <v/>
      </c>
      <c r="I625" s="64" t="str">
        <f t="shared" si="85"/>
        <v/>
      </c>
      <c r="J625" s="59" t="str">
        <f>IF(A625&lt;&gt;"",SUM($I$13:I625),"")</f>
        <v/>
      </c>
      <c r="K625" s="59" t="str">
        <f t="shared" si="86"/>
        <v/>
      </c>
      <c r="L625" s="65" t="str">
        <f t="shared" si="87"/>
        <v/>
      </c>
      <c r="M625" s="65" t="str">
        <f t="shared" si="88"/>
        <v/>
      </c>
      <c r="N625" s="65" t="str">
        <f>IF(A625&lt;&gt;"",SUM($M$13:M625),"")</f>
        <v/>
      </c>
      <c r="O625" s="65" t="str">
        <f t="shared" si="81"/>
        <v/>
      </c>
      <c r="P625" s="97" t="str">
        <f t="shared" si="82"/>
        <v/>
      </c>
      <c r="Q625" s="100">
        <f t="shared" si="89"/>
        <v>0</v>
      </c>
      <c r="R625" s="101">
        <f t="shared" si="83"/>
        <v>0</v>
      </c>
      <c r="Z625" s="75"/>
      <c r="AA625" s="76"/>
      <c r="AC625" s="1"/>
      <c r="AG625" s="72"/>
      <c r="AH625" s="72"/>
      <c r="AI625" s="72"/>
      <c r="AJ625" s="72"/>
      <c r="AK625" s="72"/>
    </row>
    <row r="626" spans="1:37" ht="14.4">
      <c r="A626" s="55"/>
      <c r="B626" s="54" t="s">
        <v>25</v>
      </c>
      <c r="C626" s="56"/>
      <c r="D626" s="145"/>
      <c r="E626" s="54"/>
      <c r="F626" s="54"/>
      <c r="G626" s="132"/>
      <c r="H626" s="59" t="str">
        <f t="shared" si="84"/>
        <v/>
      </c>
      <c r="I626" s="64" t="str">
        <f t="shared" si="85"/>
        <v/>
      </c>
      <c r="J626" s="59" t="str">
        <f>IF(A626&lt;&gt;"",SUM($I$13:I626),"")</f>
        <v/>
      </c>
      <c r="K626" s="59" t="str">
        <f t="shared" si="86"/>
        <v/>
      </c>
      <c r="L626" s="65" t="str">
        <f t="shared" si="87"/>
        <v/>
      </c>
      <c r="M626" s="65" t="str">
        <f t="shared" si="88"/>
        <v/>
      </c>
      <c r="N626" s="65" t="str">
        <f>IF(A626&lt;&gt;"",SUM($M$13:M626),"")</f>
        <v/>
      </c>
      <c r="O626" s="65" t="str">
        <f t="shared" si="81"/>
        <v/>
      </c>
      <c r="P626" s="97" t="str">
        <f t="shared" si="82"/>
        <v/>
      </c>
      <c r="Q626" s="100">
        <f t="shared" si="89"/>
        <v>0</v>
      </c>
      <c r="R626" s="101">
        <f t="shared" si="83"/>
        <v>0</v>
      </c>
      <c r="Z626" s="75"/>
      <c r="AA626" s="76"/>
      <c r="AC626" s="1"/>
      <c r="AG626" s="72"/>
      <c r="AH626" s="72"/>
      <c r="AI626" s="72"/>
      <c r="AJ626" s="72"/>
      <c r="AK626" s="72"/>
    </row>
    <row r="627" spans="1:37" ht="14.4">
      <c r="A627" s="55"/>
      <c r="B627" s="54" t="s">
        <v>25</v>
      </c>
      <c r="C627" s="56"/>
      <c r="D627" s="145"/>
      <c r="E627" s="54"/>
      <c r="F627" s="54"/>
      <c r="G627" s="132"/>
      <c r="H627" s="59" t="str">
        <f t="shared" si="84"/>
        <v/>
      </c>
      <c r="I627" s="64" t="str">
        <f t="shared" si="85"/>
        <v/>
      </c>
      <c r="J627" s="59" t="str">
        <f>IF(A627&lt;&gt;"",SUM($I$13:I627),"")</f>
        <v/>
      </c>
      <c r="K627" s="59" t="str">
        <f t="shared" si="86"/>
        <v/>
      </c>
      <c r="L627" s="65" t="str">
        <f t="shared" si="87"/>
        <v/>
      </c>
      <c r="M627" s="65" t="str">
        <f t="shared" si="88"/>
        <v/>
      </c>
      <c r="N627" s="65" t="str">
        <f>IF(A627&lt;&gt;"",SUM($M$13:M627),"")</f>
        <v/>
      </c>
      <c r="O627" s="65" t="str">
        <f t="shared" si="81"/>
        <v/>
      </c>
      <c r="P627" s="97" t="str">
        <f t="shared" si="82"/>
        <v/>
      </c>
      <c r="Q627" s="100">
        <f t="shared" si="89"/>
        <v>0</v>
      </c>
      <c r="R627" s="101">
        <f t="shared" si="83"/>
        <v>0</v>
      </c>
      <c r="Z627" s="75"/>
      <c r="AA627" s="76"/>
      <c r="AC627" s="1"/>
      <c r="AG627" s="72"/>
      <c r="AH627" s="72"/>
      <c r="AI627" s="72"/>
      <c r="AJ627" s="72"/>
      <c r="AK627" s="72"/>
    </row>
    <row r="628" spans="1:37" ht="14.4">
      <c r="A628" s="55"/>
      <c r="B628" s="54" t="s">
        <v>25</v>
      </c>
      <c r="C628" s="56"/>
      <c r="D628" s="145"/>
      <c r="E628" s="54"/>
      <c r="F628" s="54"/>
      <c r="G628" s="132"/>
      <c r="H628" s="59" t="str">
        <f t="shared" si="84"/>
        <v/>
      </c>
      <c r="I628" s="64" t="str">
        <f t="shared" si="85"/>
        <v/>
      </c>
      <c r="J628" s="59" t="str">
        <f>IF(A628&lt;&gt;"",SUM($I$13:I628),"")</f>
        <v/>
      </c>
      <c r="K628" s="59" t="str">
        <f t="shared" si="86"/>
        <v/>
      </c>
      <c r="L628" s="65" t="str">
        <f t="shared" si="87"/>
        <v/>
      </c>
      <c r="M628" s="65" t="str">
        <f t="shared" si="88"/>
        <v/>
      </c>
      <c r="N628" s="65" t="str">
        <f>IF(A628&lt;&gt;"",SUM($M$13:M628),"")</f>
        <v/>
      </c>
      <c r="O628" s="65" t="str">
        <f t="shared" si="81"/>
        <v/>
      </c>
      <c r="P628" s="97" t="str">
        <f t="shared" si="82"/>
        <v/>
      </c>
      <c r="Q628" s="100">
        <f t="shared" si="89"/>
        <v>0</v>
      </c>
      <c r="R628" s="101">
        <f t="shared" si="83"/>
        <v>0</v>
      </c>
      <c r="Z628" s="75"/>
      <c r="AA628" s="76"/>
      <c r="AC628" s="1"/>
      <c r="AG628" s="72"/>
      <c r="AH628" s="72"/>
      <c r="AI628" s="72"/>
      <c r="AJ628" s="72"/>
      <c r="AK628" s="72"/>
    </row>
    <row r="629" spans="1:37" ht="14.4">
      <c r="A629" s="55"/>
      <c r="B629" s="54" t="s">
        <v>25</v>
      </c>
      <c r="C629" s="56"/>
      <c r="D629" s="145"/>
      <c r="E629" s="54"/>
      <c r="F629" s="54"/>
      <c r="G629" s="132"/>
      <c r="H629" s="59" t="str">
        <f t="shared" si="84"/>
        <v/>
      </c>
      <c r="I629" s="64" t="str">
        <f t="shared" si="85"/>
        <v/>
      </c>
      <c r="J629" s="59" t="str">
        <f>IF(A629&lt;&gt;"",SUM($I$13:I629),"")</f>
        <v/>
      </c>
      <c r="K629" s="59" t="str">
        <f t="shared" si="86"/>
        <v/>
      </c>
      <c r="L629" s="65" t="str">
        <f t="shared" si="87"/>
        <v/>
      </c>
      <c r="M629" s="65" t="str">
        <f t="shared" si="88"/>
        <v/>
      </c>
      <c r="N629" s="65" t="str">
        <f>IF(A629&lt;&gt;"",SUM($M$13:M629),"")</f>
        <v/>
      </c>
      <c r="O629" s="65" t="str">
        <f t="shared" si="81"/>
        <v/>
      </c>
      <c r="P629" s="97" t="str">
        <f t="shared" si="82"/>
        <v/>
      </c>
      <c r="Q629" s="100">
        <f t="shared" si="89"/>
        <v>0</v>
      </c>
      <c r="R629" s="101">
        <f t="shared" si="83"/>
        <v>0</v>
      </c>
      <c r="Z629" s="75"/>
      <c r="AA629" s="76"/>
      <c r="AC629" s="1"/>
      <c r="AG629" s="72"/>
      <c r="AH629" s="72"/>
      <c r="AI629" s="72"/>
      <c r="AJ629" s="72"/>
      <c r="AK629" s="72"/>
    </row>
    <row r="630" spans="1:37" ht="14.4">
      <c r="A630" s="55"/>
      <c r="B630" s="54" t="s">
        <v>25</v>
      </c>
      <c r="C630" s="56"/>
      <c r="D630" s="145"/>
      <c r="E630" s="54"/>
      <c r="F630" s="54"/>
      <c r="G630" s="132"/>
      <c r="H630" s="59" t="str">
        <f t="shared" si="84"/>
        <v/>
      </c>
      <c r="I630" s="64" t="str">
        <f t="shared" si="85"/>
        <v/>
      </c>
      <c r="J630" s="59" t="str">
        <f>IF(A630&lt;&gt;"",SUM($I$13:I630),"")</f>
        <v/>
      </c>
      <c r="K630" s="59" t="str">
        <f t="shared" si="86"/>
        <v/>
      </c>
      <c r="L630" s="65" t="str">
        <f t="shared" si="87"/>
        <v/>
      </c>
      <c r="M630" s="65" t="str">
        <f t="shared" si="88"/>
        <v/>
      </c>
      <c r="N630" s="65" t="str">
        <f>IF(A630&lt;&gt;"",SUM($M$13:M630),"")</f>
        <v/>
      </c>
      <c r="O630" s="65" t="str">
        <f t="shared" si="81"/>
        <v/>
      </c>
      <c r="P630" s="97" t="str">
        <f t="shared" si="82"/>
        <v/>
      </c>
      <c r="Q630" s="100">
        <f t="shared" si="89"/>
        <v>0</v>
      </c>
      <c r="R630" s="101">
        <f t="shared" si="83"/>
        <v>0</v>
      </c>
      <c r="Z630" s="75"/>
      <c r="AA630" s="76"/>
      <c r="AC630" s="1"/>
      <c r="AG630" s="72"/>
      <c r="AH630" s="72"/>
      <c r="AI630" s="72"/>
      <c r="AJ630" s="72"/>
      <c r="AK630" s="72"/>
    </row>
    <row r="631" spans="1:37" ht="14.4">
      <c r="A631" s="55"/>
      <c r="B631" s="54" t="s">
        <v>25</v>
      </c>
      <c r="C631" s="56"/>
      <c r="D631" s="145"/>
      <c r="E631" s="54"/>
      <c r="F631" s="54"/>
      <c r="G631" s="132"/>
      <c r="H631" s="59" t="str">
        <f t="shared" si="84"/>
        <v/>
      </c>
      <c r="I631" s="64" t="str">
        <f t="shared" si="85"/>
        <v/>
      </c>
      <c r="J631" s="59" t="str">
        <f>IF(A631&lt;&gt;"",SUM($I$13:I631),"")</f>
        <v/>
      </c>
      <c r="K631" s="59" t="str">
        <f t="shared" si="86"/>
        <v/>
      </c>
      <c r="L631" s="65" t="str">
        <f t="shared" si="87"/>
        <v/>
      </c>
      <c r="M631" s="65" t="str">
        <f t="shared" si="88"/>
        <v/>
      </c>
      <c r="N631" s="65" t="str">
        <f>IF(A631&lt;&gt;"",SUM($M$13:M631),"")</f>
        <v/>
      </c>
      <c r="O631" s="65" t="str">
        <f t="shared" si="81"/>
        <v/>
      </c>
      <c r="P631" s="97" t="str">
        <f t="shared" si="82"/>
        <v/>
      </c>
      <c r="Q631" s="100">
        <f t="shared" si="89"/>
        <v>0</v>
      </c>
      <c r="R631" s="101">
        <f t="shared" si="83"/>
        <v>0</v>
      </c>
      <c r="Z631" s="75"/>
      <c r="AA631" s="76"/>
      <c r="AC631" s="1"/>
      <c r="AG631" s="72"/>
      <c r="AH631" s="72"/>
      <c r="AI631" s="72"/>
      <c r="AJ631" s="72"/>
      <c r="AK631" s="72"/>
    </row>
    <row r="632" spans="1:37" ht="14.4">
      <c r="A632" s="55"/>
      <c r="B632" s="54" t="s">
        <v>25</v>
      </c>
      <c r="C632" s="56"/>
      <c r="D632" s="145"/>
      <c r="E632" s="54"/>
      <c r="F632" s="54"/>
      <c r="G632" s="132"/>
      <c r="H632" s="59" t="str">
        <f t="shared" si="84"/>
        <v/>
      </c>
      <c r="I632" s="64" t="str">
        <f t="shared" si="85"/>
        <v/>
      </c>
      <c r="J632" s="59" t="str">
        <f>IF(A632&lt;&gt;"",SUM($I$13:I632),"")</f>
        <v/>
      </c>
      <c r="K632" s="59" t="str">
        <f t="shared" si="86"/>
        <v/>
      </c>
      <c r="L632" s="65" t="str">
        <f t="shared" si="87"/>
        <v/>
      </c>
      <c r="M632" s="65" t="str">
        <f t="shared" si="88"/>
        <v/>
      </c>
      <c r="N632" s="65" t="str">
        <f>IF(A632&lt;&gt;"",SUM($M$13:M632),"")</f>
        <v/>
      </c>
      <c r="O632" s="65" t="str">
        <f t="shared" si="81"/>
        <v/>
      </c>
      <c r="P632" s="97" t="str">
        <f t="shared" si="82"/>
        <v/>
      </c>
      <c r="Q632" s="100">
        <f t="shared" si="89"/>
        <v>0</v>
      </c>
      <c r="R632" s="101">
        <f t="shared" si="83"/>
        <v>0</v>
      </c>
      <c r="Z632" s="75"/>
      <c r="AA632" s="76"/>
      <c r="AC632" s="1"/>
      <c r="AG632" s="72"/>
      <c r="AH632" s="72"/>
      <c r="AI632" s="72"/>
      <c r="AJ632" s="72"/>
      <c r="AK632" s="72"/>
    </row>
    <row r="633" spans="1:37" ht="14.4">
      <c r="A633" s="55"/>
      <c r="B633" s="54" t="s">
        <v>25</v>
      </c>
      <c r="C633" s="56"/>
      <c r="D633" s="145"/>
      <c r="E633" s="54"/>
      <c r="F633" s="54"/>
      <c r="G633" s="132"/>
      <c r="H633" s="59" t="str">
        <f t="shared" si="84"/>
        <v/>
      </c>
      <c r="I633" s="64" t="str">
        <f t="shared" si="85"/>
        <v/>
      </c>
      <c r="J633" s="59" t="str">
        <f>IF(A633&lt;&gt;"",SUM($I$13:I633),"")</f>
        <v/>
      </c>
      <c r="K633" s="59" t="str">
        <f t="shared" si="86"/>
        <v/>
      </c>
      <c r="L633" s="65" t="str">
        <f t="shared" si="87"/>
        <v/>
      </c>
      <c r="M633" s="65" t="str">
        <f t="shared" si="88"/>
        <v/>
      </c>
      <c r="N633" s="65" t="str">
        <f>IF(A633&lt;&gt;"",SUM($M$13:M633),"")</f>
        <v/>
      </c>
      <c r="O633" s="65" t="str">
        <f t="shared" si="81"/>
        <v/>
      </c>
      <c r="P633" s="97" t="str">
        <f t="shared" si="82"/>
        <v/>
      </c>
      <c r="Q633" s="100">
        <f t="shared" si="89"/>
        <v>0</v>
      </c>
      <c r="R633" s="101">
        <f t="shared" si="83"/>
        <v>0</v>
      </c>
      <c r="Z633" s="75"/>
      <c r="AA633" s="76"/>
      <c r="AC633" s="1"/>
      <c r="AG633" s="72"/>
      <c r="AH633" s="72"/>
      <c r="AI633" s="72"/>
      <c r="AJ633" s="72"/>
      <c r="AK633" s="72"/>
    </row>
    <row r="634" spans="1:37" ht="14.4">
      <c r="A634" s="55"/>
      <c r="B634" s="54" t="s">
        <v>25</v>
      </c>
      <c r="C634" s="56"/>
      <c r="D634" s="145"/>
      <c r="E634" s="54"/>
      <c r="F634" s="54"/>
      <c r="G634" s="132"/>
      <c r="H634" s="59" t="str">
        <f t="shared" si="84"/>
        <v/>
      </c>
      <c r="I634" s="64" t="str">
        <f t="shared" si="85"/>
        <v/>
      </c>
      <c r="J634" s="59" t="str">
        <f>IF(A634&lt;&gt;"",SUM($I$13:I634),"")</f>
        <v/>
      </c>
      <c r="K634" s="59" t="str">
        <f t="shared" si="86"/>
        <v/>
      </c>
      <c r="L634" s="65" t="str">
        <f t="shared" si="87"/>
        <v/>
      </c>
      <c r="M634" s="65" t="str">
        <f t="shared" si="88"/>
        <v/>
      </c>
      <c r="N634" s="65" t="str">
        <f>IF(A634&lt;&gt;"",SUM($M$13:M634),"")</f>
        <v/>
      </c>
      <c r="O634" s="65" t="str">
        <f t="shared" si="81"/>
        <v/>
      </c>
      <c r="P634" s="97" t="str">
        <f t="shared" si="82"/>
        <v/>
      </c>
      <c r="Q634" s="100">
        <f t="shared" si="89"/>
        <v>0</v>
      </c>
      <c r="R634" s="101">
        <f t="shared" si="83"/>
        <v>0</v>
      </c>
      <c r="Z634" s="75"/>
      <c r="AA634" s="76"/>
      <c r="AC634" s="1"/>
      <c r="AG634" s="72"/>
      <c r="AH634" s="72"/>
      <c r="AI634" s="72"/>
      <c r="AJ634" s="72"/>
      <c r="AK634" s="72"/>
    </row>
    <row r="635" spans="1:37" ht="14.4">
      <c r="A635" s="55"/>
      <c r="B635" s="54" t="s">
        <v>25</v>
      </c>
      <c r="C635" s="56"/>
      <c r="D635" s="145"/>
      <c r="E635" s="54"/>
      <c r="F635" s="54"/>
      <c r="G635" s="132"/>
      <c r="H635" s="59" t="str">
        <f t="shared" si="84"/>
        <v/>
      </c>
      <c r="I635" s="64" t="str">
        <f t="shared" si="85"/>
        <v/>
      </c>
      <c r="J635" s="59" t="str">
        <f>IF(A635&lt;&gt;"",SUM($I$13:I635),"")</f>
        <v/>
      </c>
      <c r="K635" s="59" t="str">
        <f t="shared" si="86"/>
        <v/>
      </c>
      <c r="L635" s="65" t="str">
        <f t="shared" si="87"/>
        <v/>
      </c>
      <c r="M635" s="65" t="str">
        <f t="shared" si="88"/>
        <v/>
      </c>
      <c r="N635" s="65" t="str">
        <f>IF(A635&lt;&gt;"",SUM($M$13:M635),"")</f>
        <v/>
      </c>
      <c r="O635" s="65" t="str">
        <f t="shared" si="81"/>
        <v/>
      </c>
      <c r="P635" s="97" t="str">
        <f t="shared" si="82"/>
        <v/>
      </c>
      <c r="Q635" s="100">
        <f t="shared" si="89"/>
        <v>0</v>
      </c>
      <c r="R635" s="101">
        <f t="shared" si="83"/>
        <v>0</v>
      </c>
      <c r="Z635" s="75"/>
      <c r="AA635" s="76"/>
      <c r="AC635" s="1"/>
      <c r="AG635" s="72"/>
      <c r="AH635" s="72"/>
      <c r="AI635" s="72"/>
      <c r="AJ635" s="72"/>
      <c r="AK635" s="72"/>
    </row>
    <row r="636" spans="1:37" ht="14.4">
      <c r="A636" s="55"/>
      <c r="B636" s="54" t="s">
        <v>25</v>
      </c>
      <c r="C636" s="56"/>
      <c r="D636" s="145"/>
      <c r="E636" s="54"/>
      <c r="F636" s="54"/>
      <c r="G636" s="132"/>
      <c r="H636" s="59" t="str">
        <f t="shared" si="84"/>
        <v/>
      </c>
      <c r="I636" s="64" t="str">
        <f t="shared" si="85"/>
        <v/>
      </c>
      <c r="J636" s="59" t="str">
        <f>IF(A636&lt;&gt;"",SUM($I$13:I636),"")</f>
        <v/>
      </c>
      <c r="K636" s="59" t="str">
        <f t="shared" si="86"/>
        <v/>
      </c>
      <c r="L636" s="65" t="str">
        <f t="shared" si="87"/>
        <v/>
      </c>
      <c r="M636" s="65" t="str">
        <f t="shared" si="88"/>
        <v/>
      </c>
      <c r="N636" s="65" t="str">
        <f>IF(A636&lt;&gt;"",SUM($M$13:M636),"")</f>
        <v/>
      </c>
      <c r="O636" s="65" t="str">
        <f t="shared" si="81"/>
        <v/>
      </c>
      <c r="P636" s="97" t="str">
        <f t="shared" si="82"/>
        <v/>
      </c>
      <c r="Q636" s="100">
        <f t="shared" si="89"/>
        <v>0</v>
      </c>
      <c r="R636" s="101">
        <f t="shared" si="83"/>
        <v>0</v>
      </c>
      <c r="Z636" s="75"/>
      <c r="AA636" s="76"/>
      <c r="AC636" s="1"/>
      <c r="AG636" s="72"/>
      <c r="AH636" s="72"/>
      <c r="AI636" s="72"/>
      <c r="AJ636" s="72"/>
      <c r="AK636" s="72"/>
    </row>
    <row r="637" spans="1:37" ht="14.4">
      <c r="A637" s="55"/>
      <c r="B637" s="54" t="s">
        <v>25</v>
      </c>
      <c r="C637" s="56"/>
      <c r="D637" s="145"/>
      <c r="E637" s="54"/>
      <c r="F637" s="54"/>
      <c r="G637" s="132"/>
      <c r="H637" s="59" t="str">
        <f t="shared" si="84"/>
        <v/>
      </c>
      <c r="I637" s="64" t="str">
        <f t="shared" si="85"/>
        <v/>
      </c>
      <c r="J637" s="59" t="str">
        <f>IF(A637&lt;&gt;"",SUM($I$13:I637),"")</f>
        <v/>
      </c>
      <c r="K637" s="59" t="str">
        <f t="shared" si="86"/>
        <v/>
      </c>
      <c r="L637" s="65" t="str">
        <f t="shared" si="87"/>
        <v/>
      </c>
      <c r="M637" s="65" t="str">
        <f t="shared" si="88"/>
        <v/>
      </c>
      <c r="N637" s="65" t="str">
        <f>IF(A637&lt;&gt;"",SUM($M$13:M637),"")</f>
        <v/>
      </c>
      <c r="O637" s="65" t="str">
        <f t="shared" si="81"/>
        <v/>
      </c>
      <c r="P637" s="97" t="str">
        <f t="shared" si="82"/>
        <v/>
      </c>
      <c r="Q637" s="100">
        <f t="shared" si="89"/>
        <v>0</v>
      </c>
      <c r="R637" s="101">
        <f t="shared" si="83"/>
        <v>0</v>
      </c>
      <c r="Z637" s="75"/>
      <c r="AA637" s="76"/>
      <c r="AC637" s="1"/>
      <c r="AG637" s="72"/>
      <c r="AH637" s="72"/>
      <c r="AI637" s="72"/>
      <c r="AJ637" s="72"/>
      <c r="AK637" s="72"/>
    </row>
    <row r="638" spans="1:37" ht="14.4">
      <c r="A638" s="55"/>
      <c r="B638" s="54" t="s">
        <v>25</v>
      </c>
      <c r="C638" s="56"/>
      <c r="D638" s="145"/>
      <c r="E638" s="54"/>
      <c r="F638" s="54"/>
      <c r="G638" s="132"/>
      <c r="H638" s="59" t="str">
        <f t="shared" si="84"/>
        <v/>
      </c>
      <c r="I638" s="64" t="str">
        <f t="shared" si="85"/>
        <v/>
      </c>
      <c r="J638" s="59" t="str">
        <f>IF(A638&lt;&gt;"",SUM($I$13:I638),"")</f>
        <v/>
      </c>
      <c r="K638" s="59" t="str">
        <f t="shared" si="86"/>
        <v/>
      </c>
      <c r="L638" s="65" t="str">
        <f t="shared" si="87"/>
        <v/>
      </c>
      <c r="M638" s="65" t="str">
        <f t="shared" si="88"/>
        <v/>
      </c>
      <c r="N638" s="65" t="str">
        <f>IF(A638&lt;&gt;"",SUM($M$13:M638),"")</f>
        <v/>
      </c>
      <c r="O638" s="65" t="str">
        <f t="shared" si="81"/>
        <v/>
      </c>
      <c r="P638" s="97" t="str">
        <f t="shared" si="82"/>
        <v/>
      </c>
      <c r="Q638" s="100">
        <f t="shared" si="89"/>
        <v>0</v>
      </c>
      <c r="R638" s="101">
        <f t="shared" si="83"/>
        <v>0</v>
      </c>
      <c r="Z638" s="75"/>
      <c r="AA638" s="76"/>
      <c r="AC638" s="1"/>
      <c r="AG638" s="72"/>
      <c r="AH638" s="72"/>
      <c r="AI638" s="72"/>
      <c r="AJ638" s="72"/>
      <c r="AK638" s="72"/>
    </row>
    <row r="639" spans="1:37" ht="14.4">
      <c r="A639" s="55"/>
      <c r="B639" s="54" t="s">
        <v>25</v>
      </c>
      <c r="C639" s="56"/>
      <c r="D639" s="145"/>
      <c r="E639" s="54"/>
      <c r="F639" s="54"/>
      <c r="G639" s="132"/>
      <c r="H639" s="59" t="str">
        <f t="shared" si="84"/>
        <v/>
      </c>
      <c r="I639" s="64" t="str">
        <f t="shared" si="85"/>
        <v/>
      </c>
      <c r="J639" s="59" t="str">
        <f>IF(A639&lt;&gt;"",SUM($I$13:I639),"")</f>
        <v/>
      </c>
      <c r="K639" s="59" t="str">
        <f t="shared" si="86"/>
        <v/>
      </c>
      <c r="L639" s="65" t="str">
        <f t="shared" si="87"/>
        <v/>
      </c>
      <c r="M639" s="65" t="str">
        <f t="shared" si="88"/>
        <v/>
      </c>
      <c r="N639" s="65" t="str">
        <f>IF(A639&lt;&gt;"",SUM($M$13:M639),"")</f>
        <v/>
      </c>
      <c r="O639" s="65" t="str">
        <f t="shared" si="81"/>
        <v/>
      </c>
      <c r="P639" s="97" t="str">
        <f t="shared" si="82"/>
        <v/>
      </c>
      <c r="Q639" s="100">
        <f t="shared" si="89"/>
        <v>0</v>
      </c>
      <c r="R639" s="101">
        <f t="shared" si="83"/>
        <v>0</v>
      </c>
      <c r="Z639" s="75"/>
      <c r="AA639" s="76"/>
      <c r="AC639" s="1"/>
      <c r="AG639" s="72"/>
      <c r="AH639" s="72"/>
      <c r="AI639" s="72"/>
      <c r="AJ639" s="72"/>
      <c r="AK639" s="72"/>
    </row>
    <row r="640" spans="1:37" ht="14.4">
      <c r="A640" s="55"/>
      <c r="B640" s="54" t="s">
        <v>25</v>
      </c>
      <c r="C640" s="56"/>
      <c r="D640" s="145"/>
      <c r="E640" s="54"/>
      <c r="F640" s="54"/>
      <c r="G640" s="132"/>
      <c r="H640" s="59" t="str">
        <f t="shared" si="84"/>
        <v/>
      </c>
      <c r="I640" s="64" t="str">
        <f t="shared" si="85"/>
        <v/>
      </c>
      <c r="J640" s="59" t="str">
        <f>IF(A640&lt;&gt;"",SUM($I$13:I640),"")</f>
        <v/>
      </c>
      <c r="K640" s="59" t="str">
        <f t="shared" si="86"/>
        <v/>
      </c>
      <c r="L640" s="65" t="str">
        <f t="shared" si="87"/>
        <v/>
      </c>
      <c r="M640" s="65" t="str">
        <f t="shared" si="88"/>
        <v/>
      </c>
      <c r="N640" s="65" t="str">
        <f>IF(A640&lt;&gt;"",SUM($M$13:M640),"")</f>
        <v/>
      </c>
      <c r="O640" s="65" t="str">
        <f t="shared" si="81"/>
        <v/>
      </c>
      <c r="P640" s="97" t="str">
        <f t="shared" si="82"/>
        <v/>
      </c>
      <c r="Q640" s="100">
        <f t="shared" si="89"/>
        <v>0</v>
      </c>
      <c r="R640" s="101">
        <f t="shared" si="83"/>
        <v>0</v>
      </c>
      <c r="Z640" s="75"/>
      <c r="AA640" s="76"/>
      <c r="AC640" s="1"/>
      <c r="AG640" s="72"/>
      <c r="AH640" s="72"/>
      <c r="AI640" s="72"/>
      <c r="AJ640" s="72"/>
      <c r="AK640" s="72"/>
    </row>
    <row r="641" spans="1:37" ht="14.4">
      <c r="A641" s="55"/>
      <c r="B641" s="54" t="s">
        <v>25</v>
      </c>
      <c r="C641" s="56"/>
      <c r="D641" s="145"/>
      <c r="E641" s="54"/>
      <c r="F641" s="54"/>
      <c r="G641" s="132"/>
      <c r="H641" s="59" t="str">
        <f t="shared" si="84"/>
        <v/>
      </c>
      <c r="I641" s="64" t="str">
        <f t="shared" si="85"/>
        <v/>
      </c>
      <c r="J641" s="59" t="str">
        <f>IF(A641&lt;&gt;"",SUM($I$13:I641),"")</f>
        <v/>
      </c>
      <c r="K641" s="59" t="str">
        <f t="shared" si="86"/>
        <v/>
      </c>
      <c r="L641" s="65" t="str">
        <f t="shared" si="87"/>
        <v/>
      </c>
      <c r="M641" s="65" t="str">
        <f t="shared" si="88"/>
        <v/>
      </c>
      <c r="N641" s="65" t="str">
        <f>IF(A641&lt;&gt;"",SUM($M$13:M641),"")</f>
        <v/>
      </c>
      <c r="O641" s="65" t="str">
        <f t="shared" si="81"/>
        <v/>
      </c>
      <c r="P641" s="97" t="str">
        <f t="shared" si="82"/>
        <v/>
      </c>
      <c r="Q641" s="100">
        <f t="shared" si="89"/>
        <v>0</v>
      </c>
      <c r="R641" s="101">
        <f t="shared" si="83"/>
        <v>0</v>
      </c>
      <c r="Z641" s="75"/>
      <c r="AA641" s="76"/>
      <c r="AC641" s="1"/>
      <c r="AG641" s="72"/>
      <c r="AH641" s="72"/>
      <c r="AI641" s="72"/>
      <c r="AJ641" s="72"/>
      <c r="AK641" s="72"/>
    </row>
    <row r="642" spans="1:37" ht="14.4">
      <c r="A642" s="55"/>
      <c r="B642" s="54" t="s">
        <v>25</v>
      </c>
      <c r="C642" s="56"/>
      <c r="D642" s="145"/>
      <c r="E642" s="54"/>
      <c r="F642" s="54"/>
      <c r="G642" s="132"/>
      <c r="H642" s="59" t="str">
        <f t="shared" si="84"/>
        <v/>
      </c>
      <c r="I642" s="64" t="str">
        <f t="shared" si="85"/>
        <v/>
      </c>
      <c r="J642" s="59" t="str">
        <f>IF(A642&lt;&gt;"",SUM($I$13:I642),"")</f>
        <v/>
      </c>
      <c r="K642" s="59" t="str">
        <f t="shared" si="86"/>
        <v/>
      </c>
      <c r="L642" s="65" t="str">
        <f t="shared" si="87"/>
        <v/>
      </c>
      <c r="M642" s="65" t="str">
        <f t="shared" si="88"/>
        <v/>
      </c>
      <c r="N642" s="65" t="str">
        <f>IF(A642&lt;&gt;"",SUM($M$13:M642),"")</f>
        <v/>
      </c>
      <c r="O642" s="65" t="str">
        <f t="shared" si="81"/>
        <v/>
      </c>
      <c r="P642" s="97" t="str">
        <f t="shared" si="82"/>
        <v/>
      </c>
      <c r="Q642" s="100">
        <f t="shared" si="89"/>
        <v>0</v>
      </c>
      <c r="R642" s="101">
        <f t="shared" si="83"/>
        <v>0</v>
      </c>
      <c r="Z642" s="75"/>
      <c r="AA642" s="76"/>
      <c r="AC642" s="1"/>
      <c r="AG642" s="72"/>
      <c r="AH642" s="72"/>
      <c r="AI642" s="72"/>
      <c r="AJ642" s="72"/>
      <c r="AK642" s="72"/>
    </row>
    <row r="643" spans="1:37" ht="14.4">
      <c r="A643" s="55"/>
      <c r="B643" s="54" t="s">
        <v>25</v>
      </c>
      <c r="C643" s="56"/>
      <c r="D643" s="145"/>
      <c r="E643" s="54"/>
      <c r="F643" s="54"/>
      <c r="G643" s="132"/>
      <c r="H643" s="59" t="str">
        <f t="shared" si="84"/>
        <v/>
      </c>
      <c r="I643" s="64" t="str">
        <f t="shared" si="85"/>
        <v/>
      </c>
      <c r="J643" s="59" t="str">
        <f>IF(A643&lt;&gt;"",SUM($I$13:I643),"")</f>
        <v/>
      </c>
      <c r="K643" s="59" t="str">
        <f t="shared" si="86"/>
        <v/>
      </c>
      <c r="L643" s="65" t="str">
        <f t="shared" si="87"/>
        <v/>
      </c>
      <c r="M643" s="65" t="str">
        <f t="shared" si="88"/>
        <v/>
      </c>
      <c r="N643" s="65" t="str">
        <f>IF(A643&lt;&gt;"",SUM($M$13:M643),"")</f>
        <v/>
      </c>
      <c r="O643" s="65" t="str">
        <f t="shared" si="81"/>
        <v/>
      </c>
      <c r="P643" s="97" t="str">
        <f t="shared" si="82"/>
        <v/>
      </c>
      <c r="Q643" s="100">
        <f t="shared" si="89"/>
        <v>0</v>
      </c>
      <c r="R643" s="101">
        <f t="shared" si="83"/>
        <v>0</v>
      </c>
      <c r="Z643" s="75"/>
      <c r="AA643" s="76"/>
      <c r="AC643" s="1"/>
      <c r="AG643" s="72"/>
      <c r="AH643" s="72"/>
      <c r="AI643" s="72"/>
      <c r="AJ643" s="72"/>
      <c r="AK643" s="72"/>
    </row>
    <row r="644" spans="1:37" ht="14.4">
      <c r="A644" s="55"/>
      <c r="B644" s="54" t="s">
        <v>25</v>
      </c>
      <c r="C644" s="56"/>
      <c r="D644" s="145"/>
      <c r="E644" s="54"/>
      <c r="F644" s="54"/>
      <c r="G644" s="132"/>
      <c r="H644" s="59" t="str">
        <f t="shared" si="84"/>
        <v/>
      </c>
      <c r="I644" s="64" t="str">
        <f t="shared" si="85"/>
        <v/>
      </c>
      <c r="J644" s="59" t="str">
        <f>IF(A644&lt;&gt;"",SUM($I$13:I644),"")</f>
        <v/>
      </c>
      <c r="K644" s="59" t="str">
        <f t="shared" si="86"/>
        <v/>
      </c>
      <c r="L644" s="65" t="str">
        <f t="shared" si="87"/>
        <v/>
      </c>
      <c r="M644" s="65" t="str">
        <f t="shared" si="88"/>
        <v/>
      </c>
      <c r="N644" s="65" t="str">
        <f>IF(A644&lt;&gt;"",SUM($M$13:M644),"")</f>
        <v/>
      </c>
      <c r="O644" s="65" t="str">
        <f t="shared" si="81"/>
        <v/>
      </c>
      <c r="P644" s="97" t="str">
        <f t="shared" si="82"/>
        <v/>
      </c>
      <c r="Q644" s="100">
        <f t="shared" si="89"/>
        <v>0</v>
      </c>
      <c r="R644" s="101">
        <f t="shared" si="83"/>
        <v>0</v>
      </c>
      <c r="Z644" s="75"/>
      <c r="AA644" s="76"/>
      <c r="AC644" s="1"/>
      <c r="AG644" s="72"/>
      <c r="AH644" s="72"/>
      <c r="AI644" s="72"/>
      <c r="AJ644" s="72"/>
      <c r="AK644" s="72"/>
    </row>
    <row r="645" spans="1:37" ht="14.4">
      <c r="A645" s="55"/>
      <c r="B645" s="54" t="s">
        <v>25</v>
      </c>
      <c r="C645" s="56"/>
      <c r="D645" s="145"/>
      <c r="E645" s="54"/>
      <c r="F645" s="54"/>
      <c r="G645" s="132"/>
      <c r="H645" s="59" t="str">
        <f t="shared" si="84"/>
        <v/>
      </c>
      <c r="I645" s="64" t="str">
        <f t="shared" si="85"/>
        <v/>
      </c>
      <c r="J645" s="59" t="str">
        <f>IF(A645&lt;&gt;"",SUM($I$13:I645),"")</f>
        <v/>
      </c>
      <c r="K645" s="59" t="str">
        <f t="shared" si="86"/>
        <v/>
      </c>
      <c r="L645" s="65" t="str">
        <f t="shared" si="87"/>
        <v/>
      </c>
      <c r="M645" s="65" t="str">
        <f t="shared" si="88"/>
        <v/>
      </c>
      <c r="N645" s="65" t="str">
        <f>IF(A645&lt;&gt;"",SUM($M$13:M645),"")</f>
        <v/>
      </c>
      <c r="O645" s="65" t="str">
        <f t="shared" si="81"/>
        <v/>
      </c>
      <c r="P645" s="97" t="str">
        <f t="shared" si="82"/>
        <v/>
      </c>
      <c r="Q645" s="100">
        <f t="shared" si="89"/>
        <v>0</v>
      </c>
      <c r="R645" s="101">
        <f t="shared" si="83"/>
        <v>0</v>
      </c>
      <c r="Z645" s="75"/>
      <c r="AA645" s="76"/>
      <c r="AC645" s="1"/>
      <c r="AG645" s="72"/>
      <c r="AH645" s="72"/>
      <c r="AI645" s="72"/>
      <c r="AJ645" s="72"/>
      <c r="AK645" s="72"/>
    </row>
    <row r="646" spans="1:37" ht="14.4">
      <c r="A646" s="55"/>
      <c r="B646" s="54" t="s">
        <v>25</v>
      </c>
      <c r="C646" s="56"/>
      <c r="D646" s="145"/>
      <c r="E646" s="54"/>
      <c r="F646" s="54"/>
      <c r="G646" s="132"/>
      <c r="H646" s="59" t="str">
        <f t="shared" si="84"/>
        <v/>
      </c>
      <c r="I646" s="64" t="str">
        <f t="shared" si="85"/>
        <v/>
      </c>
      <c r="J646" s="59" t="str">
        <f>IF(A646&lt;&gt;"",SUM($I$13:I646),"")</f>
        <v/>
      </c>
      <c r="K646" s="59" t="str">
        <f t="shared" si="86"/>
        <v/>
      </c>
      <c r="L646" s="65" t="str">
        <f t="shared" si="87"/>
        <v/>
      </c>
      <c r="M646" s="65" t="str">
        <f t="shared" si="88"/>
        <v/>
      </c>
      <c r="N646" s="65" t="str">
        <f>IF(A646&lt;&gt;"",SUM($M$13:M646),"")</f>
        <v/>
      </c>
      <c r="O646" s="65" t="str">
        <f t="shared" si="81"/>
        <v/>
      </c>
      <c r="P646" s="97" t="str">
        <f t="shared" si="82"/>
        <v/>
      </c>
      <c r="Q646" s="100">
        <f t="shared" si="89"/>
        <v>0</v>
      </c>
      <c r="R646" s="101">
        <f t="shared" si="83"/>
        <v>0</v>
      </c>
      <c r="Z646" s="75"/>
      <c r="AA646" s="76"/>
      <c r="AC646" s="1"/>
      <c r="AG646" s="72"/>
      <c r="AH646" s="72"/>
      <c r="AI646" s="72"/>
      <c r="AJ646" s="72"/>
      <c r="AK646" s="72"/>
    </row>
    <row r="647" spans="1:37" ht="14.4">
      <c r="A647" s="55"/>
      <c r="B647" s="54" t="s">
        <v>25</v>
      </c>
      <c r="C647" s="56"/>
      <c r="D647" s="145"/>
      <c r="E647" s="54"/>
      <c r="F647" s="54"/>
      <c r="G647" s="132"/>
      <c r="H647" s="59" t="str">
        <f t="shared" si="84"/>
        <v/>
      </c>
      <c r="I647" s="64" t="str">
        <f t="shared" si="85"/>
        <v/>
      </c>
      <c r="J647" s="59" t="str">
        <f>IF(A647&lt;&gt;"",SUM($I$13:I647),"")</f>
        <v/>
      </c>
      <c r="K647" s="59" t="str">
        <f t="shared" si="86"/>
        <v/>
      </c>
      <c r="L647" s="65" t="str">
        <f t="shared" si="87"/>
        <v/>
      </c>
      <c r="M647" s="65" t="str">
        <f t="shared" si="88"/>
        <v/>
      </c>
      <c r="N647" s="65" t="str">
        <f>IF(A647&lt;&gt;"",SUM($M$13:M647),"")</f>
        <v/>
      </c>
      <c r="O647" s="65" t="str">
        <f t="shared" si="81"/>
        <v/>
      </c>
      <c r="P647" s="97" t="str">
        <f t="shared" si="82"/>
        <v/>
      </c>
      <c r="Q647" s="100">
        <f t="shared" si="89"/>
        <v>0</v>
      </c>
      <c r="R647" s="101">
        <f t="shared" si="83"/>
        <v>0</v>
      </c>
      <c r="Z647" s="75"/>
      <c r="AA647" s="76"/>
      <c r="AC647" s="1"/>
      <c r="AG647" s="72"/>
      <c r="AH647" s="72"/>
      <c r="AI647" s="72"/>
      <c r="AJ647" s="72"/>
      <c r="AK647" s="72"/>
    </row>
    <row r="648" spans="1:37" ht="14.4">
      <c r="A648" s="55"/>
      <c r="B648" s="54" t="s">
        <v>25</v>
      </c>
      <c r="C648" s="56"/>
      <c r="D648" s="145"/>
      <c r="E648" s="54"/>
      <c r="F648" s="54"/>
      <c r="G648" s="132"/>
      <c r="H648" s="59" t="str">
        <f t="shared" si="84"/>
        <v/>
      </c>
      <c r="I648" s="64" t="str">
        <f t="shared" si="85"/>
        <v/>
      </c>
      <c r="J648" s="59" t="str">
        <f>IF(A648&lt;&gt;"",SUM($I$13:I648),"")</f>
        <v/>
      </c>
      <c r="K648" s="59" t="str">
        <f t="shared" si="86"/>
        <v/>
      </c>
      <c r="L648" s="65" t="str">
        <f t="shared" si="87"/>
        <v/>
      </c>
      <c r="M648" s="65" t="str">
        <f t="shared" si="88"/>
        <v/>
      </c>
      <c r="N648" s="65" t="str">
        <f>IF(A648&lt;&gt;"",SUM($M$13:M648),"")</f>
        <v/>
      </c>
      <c r="O648" s="65" t="str">
        <f t="shared" si="81"/>
        <v/>
      </c>
      <c r="P648" s="97" t="str">
        <f t="shared" si="82"/>
        <v/>
      </c>
      <c r="Q648" s="100">
        <f t="shared" si="89"/>
        <v>0</v>
      </c>
      <c r="R648" s="101">
        <f t="shared" si="83"/>
        <v>0</v>
      </c>
      <c r="Z648" s="75"/>
      <c r="AA648" s="76"/>
      <c r="AC648" s="1"/>
      <c r="AG648" s="72"/>
      <c r="AH648" s="72"/>
      <c r="AI648" s="72"/>
      <c r="AJ648" s="72"/>
      <c r="AK648" s="72"/>
    </row>
    <row r="649" spans="1:37" ht="14.4">
      <c r="A649" s="55"/>
      <c r="B649" s="54" t="s">
        <v>25</v>
      </c>
      <c r="C649" s="56"/>
      <c r="D649" s="145"/>
      <c r="E649" s="54"/>
      <c r="F649" s="54"/>
      <c r="G649" s="132"/>
      <c r="H649" s="59" t="str">
        <f t="shared" si="84"/>
        <v/>
      </c>
      <c r="I649" s="64" t="str">
        <f t="shared" si="85"/>
        <v/>
      </c>
      <c r="J649" s="59" t="str">
        <f>IF(A649&lt;&gt;"",SUM($I$13:I649),"")</f>
        <v/>
      </c>
      <c r="K649" s="59" t="str">
        <f t="shared" si="86"/>
        <v/>
      </c>
      <c r="L649" s="65" t="str">
        <f t="shared" si="87"/>
        <v/>
      </c>
      <c r="M649" s="65" t="str">
        <f t="shared" si="88"/>
        <v/>
      </c>
      <c r="N649" s="65" t="str">
        <f>IF(A649&lt;&gt;"",SUM($M$13:M649),"")</f>
        <v/>
      </c>
      <c r="O649" s="65" t="str">
        <f t="shared" si="81"/>
        <v/>
      </c>
      <c r="P649" s="97" t="str">
        <f t="shared" si="82"/>
        <v/>
      </c>
      <c r="Q649" s="100">
        <f t="shared" si="89"/>
        <v>0</v>
      </c>
      <c r="R649" s="101">
        <f t="shared" si="83"/>
        <v>0</v>
      </c>
      <c r="Z649" s="75"/>
      <c r="AA649" s="76"/>
      <c r="AC649" s="1"/>
      <c r="AG649" s="72"/>
      <c r="AH649" s="72"/>
      <c r="AI649" s="72"/>
      <c r="AJ649" s="72"/>
      <c r="AK649" s="72"/>
    </row>
    <row r="650" spans="1:37" ht="14.4">
      <c r="A650" s="55"/>
      <c r="B650" s="54" t="s">
        <v>25</v>
      </c>
      <c r="C650" s="56"/>
      <c r="D650" s="145"/>
      <c r="E650" s="54"/>
      <c r="F650" s="54"/>
      <c r="G650" s="132"/>
      <c r="H650" s="59" t="str">
        <f t="shared" si="84"/>
        <v/>
      </c>
      <c r="I650" s="64" t="str">
        <f t="shared" si="85"/>
        <v/>
      </c>
      <c r="J650" s="59" t="str">
        <f>IF(A650&lt;&gt;"",SUM($I$13:I650),"")</f>
        <v/>
      </c>
      <c r="K650" s="59" t="str">
        <f t="shared" si="86"/>
        <v/>
      </c>
      <c r="L650" s="65" t="str">
        <f t="shared" si="87"/>
        <v/>
      </c>
      <c r="M650" s="65" t="str">
        <f t="shared" si="88"/>
        <v/>
      </c>
      <c r="N650" s="65" t="str">
        <f>IF(A650&lt;&gt;"",SUM($M$13:M650),"")</f>
        <v/>
      </c>
      <c r="O650" s="65" t="str">
        <f t="shared" si="81"/>
        <v/>
      </c>
      <c r="P650" s="97" t="str">
        <f t="shared" si="82"/>
        <v/>
      </c>
      <c r="Q650" s="100">
        <f t="shared" si="89"/>
        <v>0</v>
      </c>
      <c r="R650" s="101">
        <f t="shared" si="83"/>
        <v>0</v>
      </c>
      <c r="Z650" s="75"/>
      <c r="AA650" s="76"/>
      <c r="AC650" s="1"/>
      <c r="AG650" s="72"/>
      <c r="AH650" s="72"/>
      <c r="AI650" s="72"/>
      <c r="AJ650" s="72"/>
      <c r="AK650" s="72"/>
    </row>
    <row r="651" spans="1:37" ht="14.4">
      <c r="A651" s="55"/>
      <c r="B651" s="54" t="s">
        <v>25</v>
      </c>
      <c r="C651" s="56"/>
      <c r="D651" s="145"/>
      <c r="E651" s="54"/>
      <c r="F651" s="54"/>
      <c r="G651" s="132"/>
      <c r="H651" s="59" t="str">
        <f t="shared" si="84"/>
        <v/>
      </c>
      <c r="I651" s="64" t="str">
        <f t="shared" si="85"/>
        <v/>
      </c>
      <c r="J651" s="59" t="str">
        <f>IF(A651&lt;&gt;"",SUM($I$13:I651),"")</f>
        <v/>
      </c>
      <c r="K651" s="59" t="str">
        <f t="shared" si="86"/>
        <v/>
      </c>
      <c r="L651" s="65" t="str">
        <f t="shared" si="87"/>
        <v/>
      </c>
      <c r="M651" s="65" t="str">
        <f t="shared" si="88"/>
        <v/>
      </c>
      <c r="N651" s="65" t="str">
        <f>IF(A651&lt;&gt;"",SUM($M$13:M651),"")</f>
        <v/>
      </c>
      <c r="O651" s="65" t="str">
        <f t="shared" si="81"/>
        <v/>
      </c>
      <c r="P651" s="97" t="str">
        <f t="shared" si="82"/>
        <v/>
      </c>
      <c r="Q651" s="100">
        <f t="shared" si="89"/>
        <v>0</v>
      </c>
      <c r="R651" s="101">
        <f t="shared" si="83"/>
        <v>0</v>
      </c>
      <c r="Z651" s="75"/>
      <c r="AA651" s="76"/>
      <c r="AC651" s="1"/>
      <c r="AG651" s="72"/>
      <c r="AH651" s="72"/>
      <c r="AI651" s="72"/>
      <c r="AJ651" s="72"/>
      <c r="AK651" s="72"/>
    </row>
    <row r="652" spans="1:37" ht="14.4">
      <c r="A652" s="55"/>
      <c r="B652" s="54" t="s">
        <v>25</v>
      </c>
      <c r="C652" s="56"/>
      <c r="D652" s="145"/>
      <c r="E652" s="54"/>
      <c r="F652" s="54"/>
      <c r="G652" s="132"/>
      <c r="H652" s="59" t="str">
        <f t="shared" si="84"/>
        <v/>
      </c>
      <c r="I652" s="64" t="str">
        <f t="shared" si="85"/>
        <v/>
      </c>
      <c r="J652" s="59" t="str">
        <f>IF(A652&lt;&gt;"",SUM($I$13:I652),"")</f>
        <v/>
      </c>
      <c r="K652" s="59" t="str">
        <f t="shared" si="86"/>
        <v/>
      </c>
      <c r="L652" s="65" t="str">
        <f t="shared" si="87"/>
        <v/>
      </c>
      <c r="M652" s="65" t="str">
        <f t="shared" si="88"/>
        <v/>
      </c>
      <c r="N652" s="65" t="str">
        <f>IF(A652&lt;&gt;"",SUM($M$13:M652),"")</f>
        <v/>
      </c>
      <c r="O652" s="65" t="str">
        <f t="shared" si="81"/>
        <v/>
      </c>
      <c r="P652" s="97" t="str">
        <f t="shared" si="82"/>
        <v/>
      </c>
      <c r="Q652" s="100">
        <f t="shared" si="89"/>
        <v>0</v>
      </c>
      <c r="R652" s="101">
        <f t="shared" si="83"/>
        <v>0</v>
      </c>
      <c r="Z652" s="75"/>
      <c r="AA652" s="76"/>
      <c r="AC652" s="1"/>
      <c r="AG652" s="72"/>
      <c r="AH652" s="72"/>
      <c r="AI652" s="72"/>
      <c r="AJ652" s="72"/>
      <c r="AK652" s="72"/>
    </row>
    <row r="653" spans="1:37" ht="14.4">
      <c r="A653" s="55"/>
      <c r="B653" s="54" t="s">
        <v>25</v>
      </c>
      <c r="C653" s="56"/>
      <c r="D653" s="145"/>
      <c r="E653" s="54"/>
      <c r="F653" s="54"/>
      <c r="G653" s="132"/>
      <c r="H653" s="59" t="str">
        <f t="shared" si="84"/>
        <v/>
      </c>
      <c r="I653" s="64" t="str">
        <f t="shared" si="85"/>
        <v/>
      </c>
      <c r="J653" s="59" t="str">
        <f>IF(A653&lt;&gt;"",SUM($I$13:I653),"")</f>
        <v/>
      </c>
      <c r="K653" s="59" t="str">
        <f t="shared" si="86"/>
        <v/>
      </c>
      <c r="L653" s="65" t="str">
        <f t="shared" si="87"/>
        <v/>
      </c>
      <c r="M653" s="65" t="str">
        <f t="shared" si="88"/>
        <v/>
      </c>
      <c r="N653" s="65" t="str">
        <f>IF(A653&lt;&gt;"",SUM($M$13:M653),"")</f>
        <v/>
      </c>
      <c r="O653" s="65" t="str">
        <f t="shared" ref="O653:O716" si="90">IF(A653&lt;&gt;"",N653*E653,"")</f>
        <v/>
      </c>
      <c r="P653" s="97" t="str">
        <f t="shared" ref="P653:P716" si="91">IF(ISERROR(J653*$U$2),"",J653*$U$2)</f>
        <v/>
      </c>
      <c r="Q653" s="100">
        <f t="shared" si="89"/>
        <v>0</v>
      </c>
      <c r="R653" s="101">
        <f t="shared" ref="R653:R716" si="92">IF(Q653=$U$11,IF($U$8&lt;0.1,$U$12,$U$1),IF(Q653=0,0,IF(Q653="","",A653)))</f>
        <v>0</v>
      </c>
      <c r="Z653" s="75"/>
      <c r="AA653" s="76"/>
      <c r="AC653" s="1"/>
      <c r="AG653" s="72"/>
      <c r="AH653" s="72"/>
      <c r="AI653" s="72"/>
      <c r="AJ653" s="72"/>
      <c r="AK653" s="72"/>
    </row>
    <row r="654" spans="1:37" ht="14.4">
      <c r="A654" s="55"/>
      <c r="B654" s="54" t="s">
        <v>25</v>
      </c>
      <c r="C654" s="56"/>
      <c r="D654" s="145"/>
      <c r="E654" s="54"/>
      <c r="F654" s="54"/>
      <c r="G654" s="132"/>
      <c r="H654" s="59" t="str">
        <f t="shared" ref="H654:H717" si="93">IF(A654&lt;&gt;"",IF(B654="purchase",C654*E654,IF(B654="Dividend",F654*J653,IF(B654="Redemption",-C654*E654,IF(B654="Split",0,IF(B654="Bonus",0,IF(B654="Rights",D654*C654,IF(B654="Buyback",-D654*C654,""))))))),"")</f>
        <v/>
      </c>
      <c r="I654" s="64" t="str">
        <f t="shared" ref="I654:I717" si="94">IF(A654&lt;&gt;"",IF(B654="purchase",C654,IF(B654="Dividend",0,IF(B654="Redemption",-C654,IF(B654="Split",C654,IF(B654="Bonus",C654,IF(B654="Rights",C654,IF(B654="Buyback",-C654,))))))),"")</f>
        <v/>
      </c>
      <c r="J654" s="59" t="str">
        <f>IF(A654&lt;&gt;"",SUM($I$13:I654),"")</f>
        <v/>
      </c>
      <c r="K654" s="59" t="str">
        <f t="shared" ref="K654:K717" si="95">IF(A654&lt;&gt;"",J654*$B$7,"")</f>
        <v/>
      </c>
      <c r="L654" s="65" t="str">
        <f t="shared" ref="L654:L717" si="96">IF(A654&lt;&gt;"",IF(B654="purchase",C654*E654,IF(B654="Dividend",F654*N653,IF(B654="Redemption",-C654*E654,IF(B654="Split",0,IF(B654="Bonus",0,IF(B654="Rights",D654*C654,IF(B654="Buyback",D654*C654,))))))),"")</f>
        <v/>
      </c>
      <c r="M654" s="65" t="str">
        <f t="shared" ref="M654:M717" si="97">IF(A654&lt;&gt;"",IF(B654="purchase",C654,IF(B654="Dividend",L654/E654,IF(B654="Redemption",-C654,IF(B654="Split",C654,IF(B654="Bonus",C654,IF(B654="Rights",L654/D654,IF(B654="Buyback",L654/E654,))))))),"")</f>
        <v/>
      </c>
      <c r="N654" s="65" t="str">
        <f>IF(A654&lt;&gt;"",SUM($M$13:M654),"")</f>
        <v/>
      </c>
      <c r="O654" s="65" t="str">
        <f t="shared" si="90"/>
        <v/>
      </c>
      <c r="P654" s="97" t="str">
        <f t="shared" si="91"/>
        <v/>
      </c>
      <c r="Q654" s="100">
        <f t="shared" ref="Q654:Q717" si="98">IF(A654="",IF(P653=$U$3,$U$11,IF(A654="",0,IF(OR(B654="Dividend",B654="buyback"),0,-L654))),IF(A654="",0,IF(OR(B654="Dividend",B654="buyback"),0,-L654)))</f>
        <v>0</v>
      </c>
      <c r="R654" s="101">
        <f t="shared" si="92"/>
        <v>0</v>
      </c>
      <c r="Z654" s="75"/>
      <c r="AA654" s="76"/>
      <c r="AC654" s="1"/>
      <c r="AG654" s="72"/>
      <c r="AH654" s="72"/>
      <c r="AI654" s="72"/>
      <c r="AJ654" s="72"/>
      <c r="AK654" s="72"/>
    </row>
    <row r="655" spans="1:37" ht="14.4">
      <c r="A655" s="55"/>
      <c r="B655" s="54" t="s">
        <v>25</v>
      </c>
      <c r="C655" s="56"/>
      <c r="D655" s="145"/>
      <c r="E655" s="54"/>
      <c r="F655" s="54"/>
      <c r="G655" s="132"/>
      <c r="H655" s="59" t="str">
        <f t="shared" si="93"/>
        <v/>
      </c>
      <c r="I655" s="64" t="str">
        <f t="shared" si="94"/>
        <v/>
      </c>
      <c r="J655" s="59" t="str">
        <f>IF(A655&lt;&gt;"",SUM($I$13:I655),"")</f>
        <v/>
      </c>
      <c r="K655" s="59" t="str">
        <f t="shared" si="95"/>
        <v/>
      </c>
      <c r="L655" s="65" t="str">
        <f t="shared" si="96"/>
        <v/>
      </c>
      <c r="M655" s="65" t="str">
        <f t="shared" si="97"/>
        <v/>
      </c>
      <c r="N655" s="65" t="str">
        <f>IF(A655&lt;&gt;"",SUM($M$13:M655),"")</f>
        <v/>
      </c>
      <c r="O655" s="65" t="str">
        <f t="shared" si="90"/>
        <v/>
      </c>
      <c r="P655" s="97" t="str">
        <f t="shared" si="91"/>
        <v/>
      </c>
      <c r="Q655" s="100">
        <f t="shared" si="98"/>
        <v>0</v>
      </c>
      <c r="R655" s="101">
        <f t="shared" si="92"/>
        <v>0</v>
      </c>
      <c r="Z655" s="75"/>
      <c r="AA655" s="76"/>
      <c r="AC655" s="1"/>
      <c r="AG655" s="72"/>
      <c r="AH655" s="72"/>
      <c r="AI655" s="72"/>
      <c r="AJ655" s="72"/>
      <c r="AK655" s="72"/>
    </row>
    <row r="656" spans="1:37" ht="14.4">
      <c r="A656" s="55"/>
      <c r="B656" s="54" t="s">
        <v>25</v>
      </c>
      <c r="C656" s="56"/>
      <c r="D656" s="145"/>
      <c r="E656" s="54"/>
      <c r="F656" s="54"/>
      <c r="G656" s="132"/>
      <c r="H656" s="59" t="str">
        <f t="shared" si="93"/>
        <v/>
      </c>
      <c r="I656" s="64" t="str">
        <f t="shared" si="94"/>
        <v/>
      </c>
      <c r="J656" s="59" t="str">
        <f>IF(A656&lt;&gt;"",SUM($I$13:I656),"")</f>
        <v/>
      </c>
      <c r="K656" s="59" t="str">
        <f t="shared" si="95"/>
        <v/>
      </c>
      <c r="L656" s="65" t="str">
        <f t="shared" si="96"/>
        <v/>
      </c>
      <c r="M656" s="65" t="str">
        <f t="shared" si="97"/>
        <v/>
      </c>
      <c r="N656" s="65" t="str">
        <f>IF(A656&lt;&gt;"",SUM($M$13:M656),"")</f>
        <v/>
      </c>
      <c r="O656" s="65" t="str">
        <f t="shared" si="90"/>
        <v/>
      </c>
      <c r="P656" s="97" t="str">
        <f t="shared" si="91"/>
        <v/>
      </c>
      <c r="Q656" s="100">
        <f t="shared" si="98"/>
        <v>0</v>
      </c>
      <c r="R656" s="101">
        <f t="shared" si="92"/>
        <v>0</v>
      </c>
      <c r="Z656" s="75"/>
      <c r="AA656" s="76"/>
      <c r="AC656" s="1"/>
      <c r="AG656" s="72"/>
      <c r="AH656" s="72"/>
      <c r="AI656" s="72"/>
      <c r="AJ656" s="72"/>
      <c r="AK656" s="72"/>
    </row>
    <row r="657" spans="1:37" ht="14.4">
      <c r="A657" s="55"/>
      <c r="B657" s="54" t="s">
        <v>25</v>
      </c>
      <c r="C657" s="56"/>
      <c r="D657" s="145"/>
      <c r="E657" s="54"/>
      <c r="F657" s="54"/>
      <c r="G657" s="132"/>
      <c r="H657" s="59" t="str">
        <f t="shared" si="93"/>
        <v/>
      </c>
      <c r="I657" s="64" t="str">
        <f t="shared" si="94"/>
        <v/>
      </c>
      <c r="J657" s="59" t="str">
        <f>IF(A657&lt;&gt;"",SUM($I$13:I657),"")</f>
        <v/>
      </c>
      <c r="K657" s="59" t="str">
        <f t="shared" si="95"/>
        <v/>
      </c>
      <c r="L657" s="65" t="str">
        <f t="shared" si="96"/>
        <v/>
      </c>
      <c r="M657" s="65" t="str">
        <f t="shared" si="97"/>
        <v/>
      </c>
      <c r="N657" s="65" t="str">
        <f>IF(A657&lt;&gt;"",SUM($M$13:M657),"")</f>
        <v/>
      </c>
      <c r="O657" s="65" t="str">
        <f t="shared" si="90"/>
        <v/>
      </c>
      <c r="P657" s="97" t="str">
        <f t="shared" si="91"/>
        <v/>
      </c>
      <c r="Q657" s="100">
        <f t="shared" si="98"/>
        <v>0</v>
      </c>
      <c r="R657" s="101">
        <f t="shared" si="92"/>
        <v>0</v>
      </c>
      <c r="Z657" s="75"/>
      <c r="AA657" s="76"/>
      <c r="AC657" s="1"/>
      <c r="AG657" s="72"/>
      <c r="AH657" s="72"/>
      <c r="AI657" s="72"/>
      <c r="AJ657" s="72"/>
      <c r="AK657" s="72"/>
    </row>
    <row r="658" spans="1:37" ht="14.4">
      <c r="A658" s="55"/>
      <c r="B658" s="54" t="s">
        <v>25</v>
      </c>
      <c r="C658" s="56"/>
      <c r="D658" s="145"/>
      <c r="E658" s="54"/>
      <c r="F658" s="54"/>
      <c r="G658" s="132"/>
      <c r="H658" s="59" t="str">
        <f t="shared" si="93"/>
        <v/>
      </c>
      <c r="I658" s="64" t="str">
        <f t="shared" si="94"/>
        <v/>
      </c>
      <c r="J658" s="59" t="str">
        <f>IF(A658&lt;&gt;"",SUM($I$13:I658),"")</f>
        <v/>
      </c>
      <c r="K658" s="59" t="str">
        <f t="shared" si="95"/>
        <v/>
      </c>
      <c r="L658" s="65" t="str">
        <f t="shared" si="96"/>
        <v/>
      </c>
      <c r="M658" s="65" t="str">
        <f t="shared" si="97"/>
        <v/>
      </c>
      <c r="N658" s="65" t="str">
        <f>IF(A658&lt;&gt;"",SUM($M$13:M658),"")</f>
        <v/>
      </c>
      <c r="O658" s="65" t="str">
        <f t="shared" si="90"/>
        <v/>
      </c>
      <c r="P658" s="97" t="str">
        <f t="shared" si="91"/>
        <v/>
      </c>
      <c r="Q658" s="100">
        <f t="shared" si="98"/>
        <v>0</v>
      </c>
      <c r="R658" s="101">
        <f t="shared" si="92"/>
        <v>0</v>
      </c>
      <c r="Z658" s="75"/>
      <c r="AA658" s="76"/>
      <c r="AC658" s="1"/>
      <c r="AG658" s="72"/>
      <c r="AH658" s="72"/>
      <c r="AI658" s="72"/>
      <c r="AJ658" s="72"/>
      <c r="AK658" s="72"/>
    </row>
    <row r="659" spans="1:37" ht="14.4">
      <c r="A659" s="55"/>
      <c r="B659" s="54" t="s">
        <v>25</v>
      </c>
      <c r="C659" s="56"/>
      <c r="D659" s="145"/>
      <c r="E659" s="54"/>
      <c r="F659" s="54"/>
      <c r="G659" s="132"/>
      <c r="H659" s="59" t="str">
        <f t="shared" si="93"/>
        <v/>
      </c>
      <c r="I659" s="64" t="str">
        <f t="shared" si="94"/>
        <v/>
      </c>
      <c r="J659" s="59" t="str">
        <f>IF(A659&lt;&gt;"",SUM($I$13:I659),"")</f>
        <v/>
      </c>
      <c r="K659" s="59" t="str">
        <f t="shared" si="95"/>
        <v/>
      </c>
      <c r="L659" s="65" t="str">
        <f t="shared" si="96"/>
        <v/>
      </c>
      <c r="M659" s="65" t="str">
        <f t="shared" si="97"/>
        <v/>
      </c>
      <c r="N659" s="65" t="str">
        <f>IF(A659&lt;&gt;"",SUM($M$13:M659),"")</f>
        <v/>
      </c>
      <c r="O659" s="65" t="str">
        <f t="shared" si="90"/>
        <v/>
      </c>
      <c r="P659" s="97" t="str">
        <f t="shared" si="91"/>
        <v/>
      </c>
      <c r="Q659" s="100">
        <f t="shared" si="98"/>
        <v>0</v>
      </c>
      <c r="R659" s="101">
        <f t="shared" si="92"/>
        <v>0</v>
      </c>
      <c r="Z659" s="75"/>
      <c r="AA659" s="76"/>
      <c r="AC659" s="1"/>
      <c r="AG659" s="72"/>
      <c r="AH659" s="72"/>
      <c r="AI659" s="72"/>
      <c r="AJ659" s="72"/>
      <c r="AK659" s="72"/>
    </row>
    <row r="660" spans="1:37" ht="14.4">
      <c r="A660" s="55"/>
      <c r="B660" s="54" t="s">
        <v>25</v>
      </c>
      <c r="C660" s="56"/>
      <c r="D660" s="145"/>
      <c r="E660" s="54"/>
      <c r="F660" s="54"/>
      <c r="G660" s="132"/>
      <c r="H660" s="59" t="str">
        <f t="shared" si="93"/>
        <v/>
      </c>
      <c r="I660" s="64" t="str">
        <f t="shared" si="94"/>
        <v/>
      </c>
      <c r="J660" s="59" t="str">
        <f>IF(A660&lt;&gt;"",SUM($I$13:I660),"")</f>
        <v/>
      </c>
      <c r="K660" s="59" t="str">
        <f t="shared" si="95"/>
        <v/>
      </c>
      <c r="L660" s="65" t="str">
        <f t="shared" si="96"/>
        <v/>
      </c>
      <c r="M660" s="65" t="str">
        <f t="shared" si="97"/>
        <v/>
      </c>
      <c r="N660" s="65" t="str">
        <f>IF(A660&lt;&gt;"",SUM($M$13:M660),"")</f>
        <v/>
      </c>
      <c r="O660" s="65" t="str">
        <f t="shared" si="90"/>
        <v/>
      </c>
      <c r="P660" s="97" t="str">
        <f t="shared" si="91"/>
        <v/>
      </c>
      <c r="Q660" s="100">
        <f t="shared" si="98"/>
        <v>0</v>
      </c>
      <c r="R660" s="101">
        <f t="shared" si="92"/>
        <v>0</v>
      </c>
      <c r="Z660" s="75"/>
      <c r="AA660" s="76"/>
      <c r="AC660" s="1"/>
      <c r="AG660" s="72"/>
      <c r="AH660" s="72"/>
      <c r="AI660" s="72"/>
      <c r="AJ660" s="72"/>
      <c r="AK660" s="72"/>
    </row>
    <row r="661" spans="1:37" ht="14.4">
      <c r="A661" s="55"/>
      <c r="B661" s="54" t="s">
        <v>25</v>
      </c>
      <c r="C661" s="56"/>
      <c r="D661" s="145"/>
      <c r="E661" s="54"/>
      <c r="F661" s="54"/>
      <c r="G661" s="132"/>
      <c r="H661" s="59" t="str">
        <f t="shared" si="93"/>
        <v/>
      </c>
      <c r="I661" s="64" t="str">
        <f t="shared" si="94"/>
        <v/>
      </c>
      <c r="J661" s="59" t="str">
        <f>IF(A661&lt;&gt;"",SUM($I$13:I661),"")</f>
        <v/>
      </c>
      <c r="K661" s="59" t="str">
        <f t="shared" si="95"/>
        <v/>
      </c>
      <c r="L661" s="65" t="str">
        <f t="shared" si="96"/>
        <v/>
      </c>
      <c r="M661" s="65" t="str">
        <f t="shared" si="97"/>
        <v/>
      </c>
      <c r="N661" s="65" t="str">
        <f>IF(A661&lt;&gt;"",SUM($M$13:M661),"")</f>
        <v/>
      </c>
      <c r="O661" s="65" t="str">
        <f t="shared" si="90"/>
        <v/>
      </c>
      <c r="P661" s="97" t="str">
        <f t="shared" si="91"/>
        <v/>
      </c>
      <c r="Q661" s="100">
        <f t="shared" si="98"/>
        <v>0</v>
      </c>
      <c r="R661" s="101">
        <f t="shared" si="92"/>
        <v>0</v>
      </c>
      <c r="Z661" s="75"/>
      <c r="AA661" s="76"/>
      <c r="AC661" s="1"/>
      <c r="AG661" s="72"/>
      <c r="AH661" s="72"/>
      <c r="AI661" s="72"/>
      <c r="AJ661" s="72"/>
      <c r="AK661" s="72"/>
    </row>
    <row r="662" spans="1:37" ht="14.4">
      <c r="A662" s="55"/>
      <c r="B662" s="54" t="s">
        <v>25</v>
      </c>
      <c r="C662" s="56"/>
      <c r="D662" s="145"/>
      <c r="E662" s="54"/>
      <c r="F662" s="54"/>
      <c r="G662" s="132"/>
      <c r="H662" s="59" t="str">
        <f t="shared" si="93"/>
        <v/>
      </c>
      <c r="I662" s="64" t="str">
        <f t="shared" si="94"/>
        <v/>
      </c>
      <c r="J662" s="59" t="str">
        <f>IF(A662&lt;&gt;"",SUM($I$13:I662),"")</f>
        <v/>
      </c>
      <c r="K662" s="59" t="str">
        <f t="shared" si="95"/>
        <v/>
      </c>
      <c r="L662" s="65" t="str">
        <f t="shared" si="96"/>
        <v/>
      </c>
      <c r="M662" s="65" t="str">
        <f t="shared" si="97"/>
        <v/>
      </c>
      <c r="N662" s="65" t="str">
        <f>IF(A662&lt;&gt;"",SUM($M$13:M662),"")</f>
        <v/>
      </c>
      <c r="O662" s="65" t="str">
        <f t="shared" si="90"/>
        <v/>
      </c>
      <c r="P662" s="97" t="str">
        <f t="shared" si="91"/>
        <v/>
      </c>
      <c r="Q662" s="100">
        <f t="shared" si="98"/>
        <v>0</v>
      </c>
      <c r="R662" s="101">
        <f t="shared" si="92"/>
        <v>0</v>
      </c>
      <c r="Z662" s="75"/>
      <c r="AA662" s="76"/>
      <c r="AC662" s="1"/>
      <c r="AG662" s="72"/>
      <c r="AH662" s="72"/>
      <c r="AI662" s="72"/>
      <c r="AJ662" s="72"/>
      <c r="AK662" s="72"/>
    </row>
    <row r="663" spans="1:37" ht="14.4">
      <c r="A663" s="55"/>
      <c r="B663" s="54" t="s">
        <v>25</v>
      </c>
      <c r="C663" s="56"/>
      <c r="D663" s="145"/>
      <c r="E663" s="54"/>
      <c r="F663" s="54"/>
      <c r="G663" s="132"/>
      <c r="H663" s="59" t="str">
        <f t="shared" si="93"/>
        <v/>
      </c>
      <c r="I663" s="64" t="str">
        <f t="shared" si="94"/>
        <v/>
      </c>
      <c r="J663" s="59" t="str">
        <f>IF(A663&lt;&gt;"",SUM($I$13:I663),"")</f>
        <v/>
      </c>
      <c r="K663" s="59" t="str">
        <f t="shared" si="95"/>
        <v/>
      </c>
      <c r="L663" s="65" t="str">
        <f t="shared" si="96"/>
        <v/>
      </c>
      <c r="M663" s="65" t="str">
        <f t="shared" si="97"/>
        <v/>
      </c>
      <c r="N663" s="65" t="str">
        <f>IF(A663&lt;&gt;"",SUM($M$13:M663),"")</f>
        <v/>
      </c>
      <c r="O663" s="65" t="str">
        <f t="shared" si="90"/>
        <v/>
      </c>
      <c r="P663" s="97" t="str">
        <f t="shared" si="91"/>
        <v/>
      </c>
      <c r="Q663" s="100">
        <f t="shared" si="98"/>
        <v>0</v>
      </c>
      <c r="R663" s="101">
        <f t="shared" si="92"/>
        <v>0</v>
      </c>
      <c r="Z663" s="75"/>
      <c r="AA663" s="76"/>
      <c r="AC663" s="1"/>
      <c r="AG663" s="72"/>
      <c r="AH663" s="72"/>
      <c r="AI663" s="72"/>
      <c r="AJ663" s="72"/>
      <c r="AK663" s="72"/>
    </row>
    <row r="664" spans="1:37" ht="14.4">
      <c r="A664" s="55"/>
      <c r="B664" s="54" t="s">
        <v>25</v>
      </c>
      <c r="C664" s="56"/>
      <c r="D664" s="145"/>
      <c r="E664" s="54"/>
      <c r="F664" s="54"/>
      <c r="G664" s="132"/>
      <c r="H664" s="59" t="str">
        <f t="shared" si="93"/>
        <v/>
      </c>
      <c r="I664" s="64" t="str">
        <f t="shared" si="94"/>
        <v/>
      </c>
      <c r="J664" s="59" t="str">
        <f>IF(A664&lt;&gt;"",SUM($I$13:I664),"")</f>
        <v/>
      </c>
      <c r="K664" s="59" t="str">
        <f t="shared" si="95"/>
        <v/>
      </c>
      <c r="L664" s="65" t="str">
        <f t="shared" si="96"/>
        <v/>
      </c>
      <c r="M664" s="65" t="str">
        <f t="shared" si="97"/>
        <v/>
      </c>
      <c r="N664" s="65" t="str">
        <f>IF(A664&lt;&gt;"",SUM($M$13:M664),"")</f>
        <v/>
      </c>
      <c r="O664" s="65" t="str">
        <f t="shared" si="90"/>
        <v/>
      </c>
      <c r="P664" s="97" t="str">
        <f t="shared" si="91"/>
        <v/>
      </c>
      <c r="Q664" s="100">
        <f t="shared" si="98"/>
        <v>0</v>
      </c>
      <c r="R664" s="101">
        <f t="shared" si="92"/>
        <v>0</v>
      </c>
      <c r="Z664" s="75"/>
      <c r="AA664" s="76"/>
      <c r="AC664" s="1"/>
      <c r="AG664" s="72"/>
      <c r="AH664" s="72"/>
      <c r="AI664" s="72"/>
      <c r="AJ664" s="72"/>
      <c r="AK664" s="72"/>
    </row>
    <row r="665" spans="1:37" ht="14.4">
      <c r="A665" s="55"/>
      <c r="B665" s="54" t="s">
        <v>25</v>
      </c>
      <c r="C665" s="56"/>
      <c r="D665" s="145"/>
      <c r="E665" s="54"/>
      <c r="F665" s="54"/>
      <c r="G665" s="132"/>
      <c r="H665" s="59" t="str">
        <f t="shared" si="93"/>
        <v/>
      </c>
      <c r="I665" s="64" t="str">
        <f t="shared" si="94"/>
        <v/>
      </c>
      <c r="J665" s="59" t="str">
        <f>IF(A665&lt;&gt;"",SUM($I$13:I665),"")</f>
        <v/>
      </c>
      <c r="K665" s="59" t="str">
        <f t="shared" si="95"/>
        <v/>
      </c>
      <c r="L665" s="65" t="str">
        <f t="shared" si="96"/>
        <v/>
      </c>
      <c r="M665" s="65" t="str">
        <f t="shared" si="97"/>
        <v/>
      </c>
      <c r="N665" s="65" t="str">
        <f>IF(A665&lt;&gt;"",SUM($M$13:M665),"")</f>
        <v/>
      </c>
      <c r="O665" s="65" t="str">
        <f t="shared" si="90"/>
        <v/>
      </c>
      <c r="P665" s="97" t="str">
        <f t="shared" si="91"/>
        <v/>
      </c>
      <c r="Q665" s="100">
        <f t="shared" si="98"/>
        <v>0</v>
      </c>
      <c r="R665" s="101">
        <f t="shared" si="92"/>
        <v>0</v>
      </c>
      <c r="Z665" s="75"/>
      <c r="AA665" s="76"/>
      <c r="AC665" s="1"/>
      <c r="AG665" s="72"/>
      <c r="AH665" s="72"/>
      <c r="AI665" s="72"/>
      <c r="AJ665" s="72"/>
      <c r="AK665" s="72"/>
    </row>
    <row r="666" spans="1:37" ht="14.4">
      <c r="A666" s="55"/>
      <c r="B666" s="54" t="s">
        <v>25</v>
      </c>
      <c r="C666" s="56"/>
      <c r="D666" s="145"/>
      <c r="E666" s="54"/>
      <c r="F666" s="54"/>
      <c r="G666" s="132"/>
      <c r="H666" s="59" t="str">
        <f t="shared" si="93"/>
        <v/>
      </c>
      <c r="I666" s="64" t="str">
        <f t="shared" si="94"/>
        <v/>
      </c>
      <c r="J666" s="59" t="str">
        <f>IF(A666&lt;&gt;"",SUM($I$13:I666),"")</f>
        <v/>
      </c>
      <c r="K666" s="59" t="str">
        <f t="shared" si="95"/>
        <v/>
      </c>
      <c r="L666" s="65" t="str">
        <f t="shared" si="96"/>
        <v/>
      </c>
      <c r="M666" s="65" t="str">
        <f t="shared" si="97"/>
        <v/>
      </c>
      <c r="N666" s="65" t="str">
        <f>IF(A666&lt;&gt;"",SUM($M$13:M666),"")</f>
        <v/>
      </c>
      <c r="O666" s="65" t="str">
        <f t="shared" si="90"/>
        <v/>
      </c>
      <c r="P666" s="97" t="str">
        <f t="shared" si="91"/>
        <v/>
      </c>
      <c r="Q666" s="100">
        <f t="shared" si="98"/>
        <v>0</v>
      </c>
      <c r="R666" s="101">
        <f t="shared" si="92"/>
        <v>0</v>
      </c>
      <c r="Z666" s="75"/>
      <c r="AA666" s="76"/>
      <c r="AC666" s="1"/>
      <c r="AG666" s="72"/>
      <c r="AH666" s="72"/>
      <c r="AI666" s="72"/>
      <c r="AJ666" s="72"/>
      <c r="AK666" s="72"/>
    </row>
    <row r="667" spans="1:37" ht="14.4">
      <c r="A667" s="55"/>
      <c r="B667" s="54" t="s">
        <v>25</v>
      </c>
      <c r="C667" s="56"/>
      <c r="D667" s="145"/>
      <c r="E667" s="54"/>
      <c r="F667" s="54"/>
      <c r="G667" s="132"/>
      <c r="H667" s="59" t="str">
        <f t="shared" si="93"/>
        <v/>
      </c>
      <c r="I667" s="64" t="str">
        <f t="shared" si="94"/>
        <v/>
      </c>
      <c r="J667" s="59" t="str">
        <f>IF(A667&lt;&gt;"",SUM($I$13:I667),"")</f>
        <v/>
      </c>
      <c r="K667" s="59" t="str">
        <f t="shared" si="95"/>
        <v/>
      </c>
      <c r="L667" s="65" t="str">
        <f t="shared" si="96"/>
        <v/>
      </c>
      <c r="M667" s="65" t="str">
        <f t="shared" si="97"/>
        <v/>
      </c>
      <c r="N667" s="65" t="str">
        <f>IF(A667&lt;&gt;"",SUM($M$13:M667),"")</f>
        <v/>
      </c>
      <c r="O667" s="65" t="str">
        <f t="shared" si="90"/>
        <v/>
      </c>
      <c r="P667" s="97" t="str">
        <f t="shared" si="91"/>
        <v/>
      </c>
      <c r="Q667" s="100">
        <f t="shared" si="98"/>
        <v>0</v>
      </c>
      <c r="R667" s="101">
        <f t="shared" si="92"/>
        <v>0</v>
      </c>
      <c r="Z667" s="75"/>
      <c r="AA667" s="76"/>
      <c r="AC667" s="1"/>
      <c r="AG667" s="72"/>
      <c r="AH667" s="72"/>
      <c r="AI667" s="72"/>
      <c r="AJ667" s="72"/>
      <c r="AK667" s="72"/>
    </row>
    <row r="668" spans="1:37" ht="14.4">
      <c r="A668" s="55"/>
      <c r="B668" s="54" t="s">
        <v>25</v>
      </c>
      <c r="C668" s="56"/>
      <c r="D668" s="145"/>
      <c r="E668" s="54"/>
      <c r="F668" s="54"/>
      <c r="G668" s="132"/>
      <c r="H668" s="59" t="str">
        <f t="shared" si="93"/>
        <v/>
      </c>
      <c r="I668" s="64" t="str">
        <f t="shared" si="94"/>
        <v/>
      </c>
      <c r="J668" s="59" t="str">
        <f>IF(A668&lt;&gt;"",SUM($I$13:I668),"")</f>
        <v/>
      </c>
      <c r="K668" s="59" t="str">
        <f t="shared" si="95"/>
        <v/>
      </c>
      <c r="L668" s="65" t="str">
        <f t="shared" si="96"/>
        <v/>
      </c>
      <c r="M668" s="65" t="str">
        <f t="shared" si="97"/>
        <v/>
      </c>
      <c r="N668" s="65" t="str">
        <f>IF(A668&lt;&gt;"",SUM($M$13:M668),"")</f>
        <v/>
      </c>
      <c r="O668" s="65" t="str">
        <f t="shared" si="90"/>
        <v/>
      </c>
      <c r="P668" s="97" t="str">
        <f t="shared" si="91"/>
        <v/>
      </c>
      <c r="Q668" s="100">
        <f t="shared" si="98"/>
        <v>0</v>
      </c>
      <c r="R668" s="101">
        <f t="shared" si="92"/>
        <v>0</v>
      </c>
      <c r="Z668" s="75"/>
      <c r="AA668" s="76"/>
      <c r="AC668" s="1"/>
      <c r="AG668" s="72"/>
      <c r="AH668" s="72"/>
      <c r="AI668" s="72"/>
      <c r="AJ668" s="72"/>
      <c r="AK668" s="72"/>
    </row>
    <row r="669" spans="1:37" ht="14.4">
      <c r="A669" s="55"/>
      <c r="B669" s="54" t="s">
        <v>25</v>
      </c>
      <c r="C669" s="56"/>
      <c r="D669" s="145"/>
      <c r="E669" s="54"/>
      <c r="F669" s="54"/>
      <c r="G669" s="132"/>
      <c r="H669" s="59" t="str">
        <f t="shared" si="93"/>
        <v/>
      </c>
      <c r="I669" s="64" t="str">
        <f t="shared" si="94"/>
        <v/>
      </c>
      <c r="J669" s="59" t="str">
        <f>IF(A669&lt;&gt;"",SUM($I$13:I669),"")</f>
        <v/>
      </c>
      <c r="K669" s="59" t="str">
        <f t="shared" si="95"/>
        <v/>
      </c>
      <c r="L669" s="65" t="str">
        <f t="shared" si="96"/>
        <v/>
      </c>
      <c r="M669" s="65" t="str">
        <f t="shared" si="97"/>
        <v/>
      </c>
      <c r="N669" s="65" t="str">
        <f>IF(A669&lt;&gt;"",SUM($M$13:M669),"")</f>
        <v/>
      </c>
      <c r="O669" s="65" t="str">
        <f t="shared" si="90"/>
        <v/>
      </c>
      <c r="P669" s="97" t="str">
        <f t="shared" si="91"/>
        <v/>
      </c>
      <c r="Q669" s="100">
        <f t="shared" si="98"/>
        <v>0</v>
      </c>
      <c r="R669" s="101">
        <f t="shared" si="92"/>
        <v>0</v>
      </c>
      <c r="Z669" s="75"/>
      <c r="AA669" s="76"/>
      <c r="AC669" s="1"/>
      <c r="AG669" s="72"/>
      <c r="AH669" s="72"/>
      <c r="AI669" s="72"/>
      <c r="AJ669" s="72"/>
      <c r="AK669" s="72"/>
    </row>
    <row r="670" spans="1:37" ht="14.4">
      <c r="A670" s="55"/>
      <c r="B670" s="54" t="s">
        <v>25</v>
      </c>
      <c r="C670" s="56"/>
      <c r="D670" s="145"/>
      <c r="E670" s="54"/>
      <c r="F670" s="54"/>
      <c r="G670" s="132"/>
      <c r="H670" s="59" t="str">
        <f t="shared" si="93"/>
        <v/>
      </c>
      <c r="I670" s="64" t="str">
        <f t="shared" si="94"/>
        <v/>
      </c>
      <c r="J670" s="59" t="str">
        <f>IF(A670&lt;&gt;"",SUM($I$13:I670),"")</f>
        <v/>
      </c>
      <c r="K670" s="59" t="str">
        <f t="shared" si="95"/>
        <v/>
      </c>
      <c r="L670" s="65" t="str">
        <f t="shared" si="96"/>
        <v/>
      </c>
      <c r="M670" s="65" t="str">
        <f t="shared" si="97"/>
        <v/>
      </c>
      <c r="N670" s="65" t="str">
        <f>IF(A670&lt;&gt;"",SUM($M$13:M670),"")</f>
        <v/>
      </c>
      <c r="O670" s="65" t="str">
        <f t="shared" si="90"/>
        <v/>
      </c>
      <c r="P670" s="97" t="str">
        <f t="shared" si="91"/>
        <v/>
      </c>
      <c r="Q670" s="100">
        <f t="shared" si="98"/>
        <v>0</v>
      </c>
      <c r="R670" s="101">
        <f t="shared" si="92"/>
        <v>0</v>
      </c>
      <c r="Z670" s="75"/>
      <c r="AA670" s="76"/>
      <c r="AC670" s="1"/>
      <c r="AG670" s="72"/>
      <c r="AH670" s="72"/>
      <c r="AI670" s="72"/>
      <c r="AJ670" s="72"/>
      <c r="AK670" s="72"/>
    </row>
    <row r="671" spans="1:37" ht="14.4">
      <c r="A671" s="55"/>
      <c r="B671" s="54" t="s">
        <v>25</v>
      </c>
      <c r="C671" s="56"/>
      <c r="D671" s="145"/>
      <c r="E671" s="54"/>
      <c r="F671" s="54"/>
      <c r="G671" s="132"/>
      <c r="H671" s="59" t="str">
        <f t="shared" si="93"/>
        <v/>
      </c>
      <c r="I671" s="64" t="str">
        <f t="shared" si="94"/>
        <v/>
      </c>
      <c r="J671" s="59" t="str">
        <f>IF(A671&lt;&gt;"",SUM($I$13:I671),"")</f>
        <v/>
      </c>
      <c r="K671" s="59" t="str">
        <f t="shared" si="95"/>
        <v/>
      </c>
      <c r="L671" s="65" t="str">
        <f t="shared" si="96"/>
        <v/>
      </c>
      <c r="M671" s="65" t="str">
        <f t="shared" si="97"/>
        <v/>
      </c>
      <c r="N671" s="65" t="str">
        <f>IF(A671&lt;&gt;"",SUM($M$13:M671),"")</f>
        <v/>
      </c>
      <c r="O671" s="65" t="str">
        <f t="shared" si="90"/>
        <v/>
      </c>
      <c r="P671" s="97" t="str">
        <f t="shared" si="91"/>
        <v/>
      </c>
      <c r="Q671" s="100">
        <f t="shared" si="98"/>
        <v>0</v>
      </c>
      <c r="R671" s="101">
        <f t="shared" si="92"/>
        <v>0</v>
      </c>
      <c r="Z671" s="75"/>
      <c r="AA671" s="76"/>
      <c r="AC671" s="1"/>
      <c r="AG671" s="72"/>
      <c r="AH671" s="72"/>
      <c r="AI671" s="72"/>
      <c r="AJ671" s="72"/>
      <c r="AK671" s="72"/>
    </row>
    <row r="672" spans="1:37" ht="14.4">
      <c r="A672" s="55"/>
      <c r="B672" s="54" t="s">
        <v>25</v>
      </c>
      <c r="C672" s="56"/>
      <c r="D672" s="145"/>
      <c r="E672" s="54"/>
      <c r="F672" s="54"/>
      <c r="G672" s="132"/>
      <c r="H672" s="59" t="str">
        <f t="shared" si="93"/>
        <v/>
      </c>
      <c r="I672" s="64" t="str">
        <f t="shared" si="94"/>
        <v/>
      </c>
      <c r="J672" s="59" t="str">
        <f>IF(A672&lt;&gt;"",SUM($I$13:I672),"")</f>
        <v/>
      </c>
      <c r="K672" s="59" t="str">
        <f t="shared" si="95"/>
        <v/>
      </c>
      <c r="L672" s="65" t="str">
        <f t="shared" si="96"/>
        <v/>
      </c>
      <c r="M672" s="65" t="str">
        <f t="shared" si="97"/>
        <v/>
      </c>
      <c r="N672" s="65" t="str">
        <f>IF(A672&lt;&gt;"",SUM($M$13:M672),"")</f>
        <v/>
      </c>
      <c r="O672" s="65" t="str">
        <f t="shared" si="90"/>
        <v/>
      </c>
      <c r="P672" s="97" t="str">
        <f t="shared" si="91"/>
        <v/>
      </c>
      <c r="Q672" s="100">
        <f t="shared" si="98"/>
        <v>0</v>
      </c>
      <c r="R672" s="101">
        <f t="shared" si="92"/>
        <v>0</v>
      </c>
      <c r="Z672" s="75"/>
      <c r="AA672" s="76"/>
      <c r="AC672" s="1"/>
      <c r="AG672" s="72"/>
      <c r="AH672" s="72"/>
      <c r="AI672" s="72"/>
      <c r="AJ672" s="72"/>
      <c r="AK672" s="72"/>
    </row>
    <row r="673" spans="1:37" ht="14.4">
      <c r="A673" s="55"/>
      <c r="B673" s="54" t="s">
        <v>25</v>
      </c>
      <c r="C673" s="56"/>
      <c r="D673" s="145"/>
      <c r="E673" s="54"/>
      <c r="F673" s="54"/>
      <c r="G673" s="132"/>
      <c r="H673" s="59" t="str">
        <f t="shared" si="93"/>
        <v/>
      </c>
      <c r="I673" s="64" t="str">
        <f t="shared" si="94"/>
        <v/>
      </c>
      <c r="J673" s="59" t="str">
        <f>IF(A673&lt;&gt;"",SUM($I$13:I673),"")</f>
        <v/>
      </c>
      <c r="K673" s="59" t="str">
        <f t="shared" si="95"/>
        <v/>
      </c>
      <c r="L673" s="65" t="str">
        <f t="shared" si="96"/>
        <v/>
      </c>
      <c r="M673" s="65" t="str">
        <f t="shared" si="97"/>
        <v/>
      </c>
      <c r="N673" s="65" t="str">
        <f>IF(A673&lt;&gt;"",SUM($M$13:M673),"")</f>
        <v/>
      </c>
      <c r="O673" s="65" t="str">
        <f t="shared" si="90"/>
        <v/>
      </c>
      <c r="P673" s="97" t="str">
        <f t="shared" si="91"/>
        <v/>
      </c>
      <c r="Q673" s="100">
        <f t="shared" si="98"/>
        <v>0</v>
      </c>
      <c r="R673" s="101">
        <f t="shared" si="92"/>
        <v>0</v>
      </c>
      <c r="Z673" s="75"/>
      <c r="AA673" s="76"/>
      <c r="AC673" s="1"/>
      <c r="AG673" s="72"/>
      <c r="AH673" s="72"/>
      <c r="AI673" s="72"/>
      <c r="AJ673" s="72"/>
      <c r="AK673" s="72"/>
    </row>
    <row r="674" spans="1:37" ht="14.4">
      <c r="A674" s="55"/>
      <c r="B674" s="54" t="s">
        <v>25</v>
      </c>
      <c r="C674" s="56"/>
      <c r="D674" s="145"/>
      <c r="E674" s="54"/>
      <c r="F674" s="54"/>
      <c r="G674" s="132"/>
      <c r="H674" s="59" t="str">
        <f t="shared" si="93"/>
        <v/>
      </c>
      <c r="I674" s="64" t="str">
        <f t="shared" si="94"/>
        <v/>
      </c>
      <c r="J674" s="59" t="str">
        <f>IF(A674&lt;&gt;"",SUM($I$13:I674),"")</f>
        <v/>
      </c>
      <c r="K674" s="59" t="str">
        <f t="shared" si="95"/>
        <v/>
      </c>
      <c r="L674" s="65" t="str">
        <f t="shared" si="96"/>
        <v/>
      </c>
      <c r="M674" s="65" t="str">
        <f t="shared" si="97"/>
        <v/>
      </c>
      <c r="N674" s="65" t="str">
        <f>IF(A674&lt;&gt;"",SUM($M$13:M674),"")</f>
        <v/>
      </c>
      <c r="O674" s="65" t="str">
        <f t="shared" si="90"/>
        <v/>
      </c>
      <c r="P674" s="97" t="str">
        <f t="shared" si="91"/>
        <v/>
      </c>
      <c r="Q674" s="100">
        <f t="shared" si="98"/>
        <v>0</v>
      </c>
      <c r="R674" s="101">
        <f t="shared" si="92"/>
        <v>0</v>
      </c>
      <c r="Z674" s="75"/>
      <c r="AA674" s="76"/>
      <c r="AC674" s="1"/>
      <c r="AG674" s="72"/>
      <c r="AH674" s="72"/>
      <c r="AI674" s="72"/>
      <c r="AJ674" s="72"/>
      <c r="AK674" s="72"/>
    </row>
    <row r="675" spans="1:37" ht="14.4">
      <c r="A675" s="55"/>
      <c r="B675" s="54" t="s">
        <v>25</v>
      </c>
      <c r="C675" s="56"/>
      <c r="D675" s="145"/>
      <c r="E675" s="54"/>
      <c r="F675" s="54"/>
      <c r="G675" s="132"/>
      <c r="H675" s="59" t="str">
        <f t="shared" si="93"/>
        <v/>
      </c>
      <c r="I675" s="64" t="str">
        <f t="shared" si="94"/>
        <v/>
      </c>
      <c r="J675" s="59" t="str">
        <f>IF(A675&lt;&gt;"",SUM($I$13:I675),"")</f>
        <v/>
      </c>
      <c r="K675" s="59" t="str">
        <f t="shared" si="95"/>
        <v/>
      </c>
      <c r="L675" s="65" t="str">
        <f t="shared" si="96"/>
        <v/>
      </c>
      <c r="M675" s="65" t="str">
        <f t="shared" si="97"/>
        <v/>
      </c>
      <c r="N675" s="65" t="str">
        <f>IF(A675&lt;&gt;"",SUM($M$13:M675),"")</f>
        <v/>
      </c>
      <c r="O675" s="65" t="str">
        <f t="shared" si="90"/>
        <v/>
      </c>
      <c r="P675" s="97" t="str">
        <f t="shared" si="91"/>
        <v/>
      </c>
      <c r="Q675" s="100">
        <f t="shared" si="98"/>
        <v>0</v>
      </c>
      <c r="R675" s="101">
        <f t="shared" si="92"/>
        <v>0</v>
      </c>
      <c r="Z675" s="75"/>
      <c r="AA675" s="76"/>
      <c r="AC675" s="1"/>
      <c r="AG675" s="72"/>
      <c r="AH675" s="72"/>
      <c r="AI675" s="72"/>
      <c r="AJ675" s="72"/>
      <c r="AK675" s="72"/>
    </row>
    <row r="676" spans="1:37" ht="14.4">
      <c r="A676" s="55"/>
      <c r="B676" s="54" t="s">
        <v>25</v>
      </c>
      <c r="C676" s="56"/>
      <c r="D676" s="145"/>
      <c r="E676" s="54"/>
      <c r="F676" s="54"/>
      <c r="G676" s="132"/>
      <c r="H676" s="59" t="str">
        <f t="shared" si="93"/>
        <v/>
      </c>
      <c r="I676" s="64" t="str">
        <f t="shared" si="94"/>
        <v/>
      </c>
      <c r="J676" s="59" t="str">
        <f>IF(A676&lt;&gt;"",SUM($I$13:I676),"")</f>
        <v/>
      </c>
      <c r="K676" s="59" t="str">
        <f t="shared" si="95"/>
        <v/>
      </c>
      <c r="L676" s="65" t="str">
        <f t="shared" si="96"/>
        <v/>
      </c>
      <c r="M676" s="65" t="str">
        <f t="shared" si="97"/>
        <v/>
      </c>
      <c r="N676" s="65" t="str">
        <f>IF(A676&lt;&gt;"",SUM($M$13:M676),"")</f>
        <v/>
      </c>
      <c r="O676" s="65" t="str">
        <f t="shared" si="90"/>
        <v/>
      </c>
      <c r="P676" s="97" t="str">
        <f t="shared" si="91"/>
        <v/>
      </c>
      <c r="Q676" s="100">
        <f t="shared" si="98"/>
        <v>0</v>
      </c>
      <c r="R676" s="101">
        <f t="shared" si="92"/>
        <v>0</v>
      </c>
      <c r="Z676" s="75"/>
      <c r="AA676" s="76"/>
      <c r="AC676" s="1"/>
      <c r="AG676" s="72"/>
      <c r="AH676" s="72"/>
      <c r="AI676" s="72"/>
      <c r="AJ676" s="72"/>
      <c r="AK676" s="72"/>
    </row>
    <row r="677" spans="1:37" ht="14.4">
      <c r="A677" s="55"/>
      <c r="B677" s="54" t="s">
        <v>25</v>
      </c>
      <c r="C677" s="56"/>
      <c r="D677" s="145"/>
      <c r="E677" s="54"/>
      <c r="F677" s="54"/>
      <c r="G677" s="132"/>
      <c r="H677" s="59" t="str">
        <f t="shared" si="93"/>
        <v/>
      </c>
      <c r="I677" s="64" t="str">
        <f t="shared" si="94"/>
        <v/>
      </c>
      <c r="J677" s="59" t="str">
        <f>IF(A677&lt;&gt;"",SUM($I$13:I677),"")</f>
        <v/>
      </c>
      <c r="K677" s="59" t="str">
        <f t="shared" si="95"/>
        <v/>
      </c>
      <c r="L677" s="65" t="str">
        <f t="shared" si="96"/>
        <v/>
      </c>
      <c r="M677" s="65" t="str">
        <f t="shared" si="97"/>
        <v/>
      </c>
      <c r="N677" s="65" t="str">
        <f>IF(A677&lt;&gt;"",SUM($M$13:M677),"")</f>
        <v/>
      </c>
      <c r="O677" s="65" t="str">
        <f t="shared" si="90"/>
        <v/>
      </c>
      <c r="P677" s="97" t="str">
        <f t="shared" si="91"/>
        <v/>
      </c>
      <c r="Q677" s="100">
        <f t="shared" si="98"/>
        <v>0</v>
      </c>
      <c r="R677" s="101">
        <f t="shared" si="92"/>
        <v>0</v>
      </c>
      <c r="Z677" s="75"/>
      <c r="AA677" s="76"/>
      <c r="AC677" s="1"/>
      <c r="AG677" s="72"/>
      <c r="AH677" s="72"/>
      <c r="AI677" s="72"/>
      <c r="AJ677" s="72"/>
      <c r="AK677" s="72"/>
    </row>
    <row r="678" spans="1:37" ht="14.4">
      <c r="A678" s="55"/>
      <c r="B678" s="54" t="s">
        <v>25</v>
      </c>
      <c r="C678" s="56"/>
      <c r="D678" s="145"/>
      <c r="E678" s="54"/>
      <c r="F678" s="54"/>
      <c r="G678" s="132"/>
      <c r="H678" s="59" t="str">
        <f t="shared" si="93"/>
        <v/>
      </c>
      <c r="I678" s="64" t="str">
        <f t="shared" si="94"/>
        <v/>
      </c>
      <c r="J678" s="59" t="str">
        <f>IF(A678&lt;&gt;"",SUM($I$13:I678),"")</f>
        <v/>
      </c>
      <c r="K678" s="59" t="str">
        <f t="shared" si="95"/>
        <v/>
      </c>
      <c r="L678" s="65" t="str">
        <f t="shared" si="96"/>
        <v/>
      </c>
      <c r="M678" s="65" t="str">
        <f t="shared" si="97"/>
        <v/>
      </c>
      <c r="N678" s="65" t="str">
        <f>IF(A678&lt;&gt;"",SUM($M$13:M678),"")</f>
        <v/>
      </c>
      <c r="O678" s="65" t="str">
        <f t="shared" si="90"/>
        <v/>
      </c>
      <c r="P678" s="97" t="str">
        <f t="shared" si="91"/>
        <v/>
      </c>
      <c r="Q678" s="100">
        <f t="shared" si="98"/>
        <v>0</v>
      </c>
      <c r="R678" s="101">
        <f t="shared" si="92"/>
        <v>0</v>
      </c>
      <c r="Z678" s="75"/>
      <c r="AA678" s="76"/>
      <c r="AC678" s="1"/>
      <c r="AG678" s="72"/>
      <c r="AH678" s="72"/>
      <c r="AI678" s="72"/>
      <c r="AJ678" s="72"/>
      <c r="AK678" s="72"/>
    </row>
    <row r="679" spans="1:37" ht="14.4">
      <c r="A679" s="55"/>
      <c r="B679" s="54" t="s">
        <v>25</v>
      </c>
      <c r="C679" s="56"/>
      <c r="D679" s="145"/>
      <c r="E679" s="54"/>
      <c r="F679" s="54"/>
      <c r="G679" s="132"/>
      <c r="H679" s="59" t="str">
        <f t="shared" si="93"/>
        <v/>
      </c>
      <c r="I679" s="64" t="str">
        <f t="shared" si="94"/>
        <v/>
      </c>
      <c r="J679" s="59" t="str">
        <f>IF(A679&lt;&gt;"",SUM($I$13:I679),"")</f>
        <v/>
      </c>
      <c r="K679" s="59" t="str">
        <f t="shared" si="95"/>
        <v/>
      </c>
      <c r="L679" s="65" t="str">
        <f t="shared" si="96"/>
        <v/>
      </c>
      <c r="M679" s="65" t="str">
        <f t="shared" si="97"/>
        <v/>
      </c>
      <c r="N679" s="65" t="str">
        <f>IF(A679&lt;&gt;"",SUM($M$13:M679),"")</f>
        <v/>
      </c>
      <c r="O679" s="65" t="str">
        <f t="shared" si="90"/>
        <v/>
      </c>
      <c r="P679" s="97" t="str">
        <f t="shared" si="91"/>
        <v/>
      </c>
      <c r="Q679" s="100">
        <f t="shared" si="98"/>
        <v>0</v>
      </c>
      <c r="R679" s="101">
        <f t="shared" si="92"/>
        <v>0</v>
      </c>
      <c r="Z679" s="75"/>
      <c r="AA679" s="76"/>
      <c r="AC679" s="1"/>
      <c r="AG679" s="72"/>
      <c r="AH679" s="72"/>
      <c r="AI679" s="72"/>
      <c r="AJ679" s="72"/>
      <c r="AK679" s="72"/>
    </row>
    <row r="680" spans="1:37" ht="14.4">
      <c r="A680" s="55"/>
      <c r="B680" s="54" t="s">
        <v>25</v>
      </c>
      <c r="C680" s="56"/>
      <c r="D680" s="145"/>
      <c r="E680" s="54"/>
      <c r="F680" s="54"/>
      <c r="G680" s="132"/>
      <c r="H680" s="59" t="str">
        <f t="shared" si="93"/>
        <v/>
      </c>
      <c r="I680" s="64" t="str">
        <f t="shared" si="94"/>
        <v/>
      </c>
      <c r="J680" s="59" t="str">
        <f>IF(A680&lt;&gt;"",SUM($I$13:I680),"")</f>
        <v/>
      </c>
      <c r="K680" s="59" t="str">
        <f t="shared" si="95"/>
        <v/>
      </c>
      <c r="L680" s="65" t="str">
        <f t="shared" si="96"/>
        <v/>
      </c>
      <c r="M680" s="65" t="str">
        <f t="shared" si="97"/>
        <v/>
      </c>
      <c r="N680" s="65" t="str">
        <f>IF(A680&lt;&gt;"",SUM($M$13:M680),"")</f>
        <v/>
      </c>
      <c r="O680" s="65" t="str">
        <f t="shared" si="90"/>
        <v/>
      </c>
      <c r="P680" s="97" t="str">
        <f t="shared" si="91"/>
        <v/>
      </c>
      <c r="Q680" s="100">
        <f t="shared" si="98"/>
        <v>0</v>
      </c>
      <c r="R680" s="101">
        <f t="shared" si="92"/>
        <v>0</v>
      </c>
      <c r="Z680" s="75"/>
      <c r="AA680" s="76"/>
      <c r="AC680" s="1"/>
      <c r="AG680" s="72"/>
      <c r="AH680" s="72"/>
      <c r="AI680" s="72"/>
      <c r="AJ680" s="72"/>
      <c r="AK680" s="72"/>
    </row>
    <row r="681" spans="1:37" ht="14.4">
      <c r="A681" s="55"/>
      <c r="B681" s="54" t="s">
        <v>25</v>
      </c>
      <c r="C681" s="56"/>
      <c r="D681" s="145"/>
      <c r="E681" s="54"/>
      <c r="F681" s="54"/>
      <c r="G681" s="132"/>
      <c r="H681" s="59" t="str">
        <f t="shared" si="93"/>
        <v/>
      </c>
      <c r="I681" s="64" t="str">
        <f t="shared" si="94"/>
        <v/>
      </c>
      <c r="J681" s="59" t="str">
        <f>IF(A681&lt;&gt;"",SUM($I$13:I681),"")</f>
        <v/>
      </c>
      <c r="K681" s="59" t="str">
        <f t="shared" si="95"/>
        <v/>
      </c>
      <c r="L681" s="65" t="str">
        <f t="shared" si="96"/>
        <v/>
      </c>
      <c r="M681" s="65" t="str">
        <f t="shared" si="97"/>
        <v/>
      </c>
      <c r="N681" s="65" t="str">
        <f>IF(A681&lt;&gt;"",SUM($M$13:M681),"")</f>
        <v/>
      </c>
      <c r="O681" s="65" t="str">
        <f t="shared" si="90"/>
        <v/>
      </c>
      <c r="P681" s="97" t="str">
        <f t="shared" si="91"/>
        <v/>
      </c>
      <c r="Q681" s="100">
        <f t="shared" si="98"/>
        <v>0</v>
      </c>
      <c r="R681" s="101">
        <f t="shared" si="92"/>
        <v>0</v>
      </c>
      <c r="Z681" s="75"/>
      <c r="AA681" s="76"/>
      <c r="AC681" s="1"/>
      <c r="AG681" s="72"/>
      <c r="AH681" s="72"/>
      <c r="AI681" s="72"/>
      <c r="AJ681" s="72"/>
      <c r="AK681" s="72"/>
    </row>
    <row r="682" spans="1:37" ht="14.4">
      <c r="A682" s="55"/>
      <c r="B682" s="54" t="s">
        <v>25</v>
      </c>
      <c r="C682" s="56"/>
      <c r="D682" s="145"/>
      <c r="E682" s="54"/>
      <c r="F682" s="54"/>
      <c r="G682" s="132"/>
      <c r="H682" s="59" t="str">
        <f t="shared" si="93"/>
        <v/>
      </c>
      <c r="I682" s="64" t="str">
        <f t="shared" si="94"/>
        <v/>
      </c>
      <c r="J682" s="59" t="str">
        <f>IF(A682&lt;&gt;"",SUM($I$13:I682),"")</f>
        <v/>
      </c>
      <c r="K682" s="59" t="str">
        <f t="shared" si="95"/>
        <v/>
      </c>
      <c r="L682" s="65" t="str">
        <f t="shared" si="96"/>
        <v/>
      </c>
      <c r="M682" s="65" t="str">
        <f t="shared" si="97"/>
        <v/>
      </c>
      <c r="N682" s="65" t="str">
        <f>IF(A682&lt;&gt;"",SUM($M$13:M682),"")</f>
        <v/>
      </c>
      <c r="O682" s="65" t="str">
        <f t="shared" si="90"/>
        <v/>
      </c>
      <c r="P682" s="97" t="str">
        <f t="shared" si="91"/>
        <v/>
      </c>
      <c r="Q682" s="100">
        <f t="shared" si="98"/>
        <v>0</v>
      </c>
      <c r="R682" s="101">
        <f t="shared" si="92"/>
        <v>0</v>
      </c>
      <c r="Z682" s="75"/>
      <c r="AA682" s="76"/>
      <c r="AC682" s="1"/>
      <c r="AG682" s="72"/>
      <c r="AH682" s="72"/>
      <c r="AI682" s="72"/>
      <c r="AJ682" s="72"/>
      <c r="AK682" s="72"/>
    </row>
    <row r="683" spans="1:37" ht="14.4">
      <c r="A683" s="55"/>
      <c r="B683" s="54" t="s">
        <v>25</v>
      </c>
      <c r="C683" s="56"/>
      <c r="D683" s="145"/>
      <c r="E683" s="54"/>
      <c r="F683" s="54"/>
      <c r="G683" s="132"/>
      <c r="H683" s="59" t="str">
        <f t="shared" si="93"/>
        <v/>
      </c>
      <c r="I683" s="64" t="str">
        <f t="shared" si="94"/>
        <v/>
      </c>
      <c r="J683" s="59" t="str">
        <f>IF(A683&lt;&gt;"",SUM($I$13:I683),"")</f>
        <v/>
      </c>
      <c r="K683" s="59" t="str">
        <f t="shared" si="95"/>
        <v/>
      </c>
      <c r="L683" s="65" t="str">
        <f t="shared" si="96"/>
        <v/>
      </c>
      <c r="M683" s="65" t="str">
        <f t="shared" si="97"/>
        <v/>
      </c>
      <c r="N683" s="65" t="str">
        <f>IF(A683&lt;&gt;"",SUM($M$13:M683),"")</f>
        <v/>
      </c>
      <c r="O683" s="65" t="str">
        <f t="shared" si="90"/>
        <v/>
      </c>
      <c r="P683" s="97" t="str">
        <f t="shared" si="91"/>
        <v/>
      </c>
      <c r="Q683" s="100">
        <f t="shared" si="98"/>
        <v>0</v>
      </c>
      <c r="R683" s="101">
        <f t="shared" si="92"/>
        <v>0</v>
      </c>
      <c r="Z683" s="75"/>
      <c r="AA683" s="76"/>
      <c r="AC683" s="1"/>
      <c r="AG683" s="72"/>
      <c r="AH683" s="72"/>
      <c r="AI683" s="72"/>
      <c r="AJ683" s="72"/>
      <c r="AK683" s="72"/>
    </row>
    <row r="684" spans="1:37" ht="14.4">
      <c r="A684" s="55"/>
      <c r="B684" s="54" t="s">
        <v>25</v>
      </c>
      <c r="C684" s="56"/>
      <c r="D684" s="145"/>
      <c r="E684" s="54"/>
      <c r="F684" s="54"/>
      <c r="G684" s="132"/>
      <c r="H684" s="59" t="str">
        <f t="shared" si="93"/>
        <v/>
      </c>
      <c r="I684" s="64" t="str">
        <f t="shared" si="94"/>
        <v/>
      </c>
      <c r="J684" s="59" t="str">
        <f>IF(A684&lt;&gt;"",SUM($I$13:I684),"")</f>
        <v/>
      </c>
      <c r="K684" s="59" t="str">
        <f t="shared" si="95"/>
        <v/>
      </c>
      <c r="L684" s="65" t="str">
        <f t="shared" si="96"/>
        <v/>
      </c>
      <c r="M684" s="65" t="str">
        <f t="shared" si="97"/>
        <v/>
      </c>
      <c r="N684" s="65" t="str">
        <f>IF(A684&lt;&gt;"",SUM($M$13:M684),"")</f>
        <v/>
      </c>
      <c r="O684" s="65" t="str">
        <f t="shared" si="90"/>
        <v/>
      </c>
      <c r="P684" s="97" t="str">
        <f t="shared" si="91"/>
        <v/>
      </c>
      <c r="Q684" s="100">
        <f t="shared" si="98"/>
        <v>0</v>
      </c>
      <c r="R684" s="101">
        <f t="shared" si="92"/>
        <v>0</v>
      </c>
      <c r="Z684" s="75"/>
      <c r="AA684" s="76"/>
      <c r="AC684" s="1"/>
      <c r="AG684" s="72"/>
      <c r="AH684" s="72"/>
      <c r="AI684" s="72"/>
      <c r="AJ684" s="72"/>
      <c r="AK684" s="72"/>
    </row>
    <row r="685" spans="1:37" ht="14.4">
      <c r="A685" s="55"/>
      <c r="B685" s="54" t="s">
        <v>25</v>
      </c>
      <c r="C685" s="56"/>
      <c r="D685" s="145"/>
      <c r="E685" s="54"/>
      <c r="F685" s="54"/>
      <c r="G685" s="132"/>
      <c r="H685" s="59" t="str">
        <f t="shared" si="93"/>
        <v/>
      </c>
      <c r="I685" s="64" t="str">
        <f t="shared" si="94"/>
        <v/>
      </c>
      <c r="J685" s="59" t="str">
        <f>IF(A685&lt;&gt;"",SUM($I$13:I685),"")</f>
        <v/>
      </c>
      <c r="K685" s="59" t="str">
        <f t="shared" si="95"/>
        <v/>
      </c>
      <c r="L685" s="65" t="str">
        <f t="shared" si="96"/>
        <v/>
      </c>
      <c r="M685" s="65" t="str">
        <f t="shared" si="97"/>
        <v/>
      </c>
      <c r="N685" s="65" t="str">
        <f>IF(A685&lt;&gt;"",SUM($M$13:M685),"")</f>
        <v/>
      </c>
      <c r="O685" s="65" t="str">
        <f t="shared" si="90"/>
        <v/>
      </c>
      <c r="P685" s="97" t="str">
        <f t="shared" si="91"/>
        <v/>
      </c>
      <c r="Q685" s="100">
        <f t="shared" si="98"/>
        <v>0</v>
      </c>
      <c r="R685" s="101">
        <f t="shared" si="92"/>
        <v>0</v>
      </c>
      <c r="Z685" s="75"/>
      <c r="AA685" s="76"/>
      <c r="AC685" s="1"/>
      <c r="AG685" s="72"/>
      <c r="AH685" s="72"/>
      <c r="AI685" s="72"/>
      <c r="AJ685" s="72"/>
      <c r="AK685" s="72"/>
    </row>
    <row r="686" spans="1:37" ht="14.4">
      <c r="A686" s="55"/>
      <c r="B686" s="54" t="s">
        <v>25</v>
      </c>
      <c r="C686" s="56"/>
      <c r="D686" s="145"/>
      <c r="E686" s="54"/>
      <c r="F686" s="54"/>
      <c r="G686" s="132"/>
      <c r="H686" s="59" t="str">
        <f t="shared" si="93"/>
        <v/>
      </c>
      <c r="I686" s="64" t="str">
        <f t="shared" si="94"/>
        <v/>
      </c>
      <c r="J686" s="59" t="str">
        <f>IF(A686&lt;&gt;"",SUM($I$13:I686),"")</f>
        <v/>
      </c>
      <c r="K686" s="59" t="str">
        <f t="shared" si="95"/>
        <v/>
      </c>
      <c r="L686" s="65" t="str">
        <f t="shared" si="96"/>
        <v/>
      </c>
      <c r="M686" s="65" t="str">
        <f t="shared" si="97"/>
        <v/>
      </c>
      <c r="N686" s="65" t="str">
        <f>IF(A686&lt;&gt;"",SUM($M$13:M686),"")</f>
        <v/>
      </c>
      <c r="O686" s="65" t="str">
        <f t="shared" si="90"/>
        <v/>
      </c>
      <c r="P686" s="97" t="str">
        <f t="shared" si="91"/>
        <v/>
      </c>
      <c r="Q686" s="100">
        <f t="shared" si="98"/>
        <v>0</v>
      </c>
      <c r="R686" s="101">
        <f t="shared" si="92"/>
        <v>0</v>
      </c>
      <c r="Z686" s="75"/>
      <c r="AA686" s="76"/>
      <c r="AC686" s="1"/>
      <c r="AG686" s="72"/>
      <c r="AH686" s="72"/>
      <c r="AI686" s="72"/>
      <c r="AJ686" s="72"/>
      <c r="AK686" s="72"/>
    </row>
    <row r="687" spans="1:37" ht="14.4">
      <c r="A687" s="55"/>
      <c r="B687" s="54" t="s">
        <v>25</v>
      </c>
      <c r="C687" s="56"/>
      <c r="D687" s="145"/>
      <c r="E687" s="54"/>
      <c r="F687" s="54"/>
      <c r="G687" s="132"/>
      <c r="H687" s="59" t="str">
        <f t="shared" si="93"/>
        <v/>
      </c>
      <c r="I687" s="64" t="str">
        <f t="shared" si="94"/>
        <v/>
      </c>
      <c r="J687" s="59" t="str">
        <f>IF(A687&lt;&gt;"",SUM($I$13:I687),"")</f>
        <v/>
      </c>
      <c r="K687" s="59" t="str">
        <f t="shared" si="95"/>
        <v/>
      </c>
      <c r="L687" s="65" t="str">
        <f t="shared" si="96"/>
        <v/>
      </c>
      <c r="M687" s="65" t="str">
        <f t="shared" si="97"/>
        <v/>
      </c>
      <c r="N687" s="65" t="str">
        <f>IF(A687&lt;&gt;"",SUM($M$13:M687),"")</f>
        <v/>
      </c>
      <c r="O687" s="65" t="str">
        <f t="shared" si="90"/>
        <v/>
      </c>
      <c r="P687" s="97" t="str">
        <f t="shared" si="91"/>
        <v/>
      </c>
      <c r="Q687" s="100">
        <f t="shared" si="98"/>
        <v>0</v>
      </c>
      <c r="R687" s="101">
        <f t="shared" si="92"/>
        <v>0</v>
      </c>
      <c r="Z687" s="75"/>
      <c r="AA687" s="76"/>
      <c r="AC687" s="1"/>
      <c r="AG687" s="72"/>
      <c r="AH687" s="72"/>
      <c r="AI687" s="72"/>
      <c r="AJ687" s="72"/>
      <c r="AK687" s="72"/>
    </row>
    <row r="688" spans="1:37" ht="14.4">
      <c r="A688" s="55"/>
      <c r="B688" s="54" t="s">
        <v>25</v>
      </c>
      <c r="C688" s="56"/>
      <c r="D688" s="145"/>
      <c r="E688" s="54"/>
      <c r="F688" s="54"/>
      <c r="G688" s="132"/>
      <c r="H688" s="59" t="str">
        <f t="shared" si="93"/>
        <v/>
      </c>
      <c r="I688" s="64" t="str">
        <f t="shared" si="94"/>
        <v/>
      </c>
      <c r="J688" s="59" t="str">
        <f>IF(A688&lt;&gt;"",SUM($I$13:I688),"")</f>
        <v/>
      </c>
      <c r="K688" s="59" t="str">
        <f t="shared" si="95"/>
        <v/>
      </c>
      <c r="L688" s="65" t="str">
        <f t="shared" si="96"/>
        <v/>
      </c>
      <c r="M688" s="65" t="str">
        <f t="shared" si="97"/>
        <v/>
      </c>
      <c r="N688" s="65" t="str">
        <f>IF(A688&lt;&gt;"",SUM($M$13:M688),"")</f>
        <v/>
      </c>
      <c r="O688" s="65" t="str">
        <f t="shared" si="90"/>
        <v/>
      </c>
      <c r="P688" s="97" t="str">
        <f t="shared" si="91"/>
        <v/>
      </c>
      <c r="Q688" s="100">
        <f t="shared" si="98"/>
        <v>0</v>
      </c>
      <c r="R688" s="101">
        <f t="shared" si="92"/>
        <v>0</v>
      </c>
      <c r="Z688" s="75"/>
      <c r="AA688" s="76"/>
      <c r="AC688" s="1"/>
      <c r="AG688" s="72"/>
      <c r="AH688" s="72"/>
      <c r="AI688" s="72"/>
      <c r="AJ688" s="72"/>
      <c r="AK688" s="72"/>
    </row>
    <row r="689" spans="1:37" ht="14.4">
      <c r="A689" s="55"/>
      <c r="B689" s="54" t="s">
        <v>25</v>
      </c>
      <c r="C689" s="56"/>
      <c r="D689" s="145"/>
      <c r="E689" s="54"/>
      <c r="F689" s="54"/>
      <c r="G689" s="132"/>
      <c r="H689" s="59" t="str">
        <f t="shared" si="93"/>
        <v/>
      </c>
      <c r="I689" s="64" t="str">
        <f t="shared" si="94"/>
        <v/>
      </c>
      <c r="J689" s="59" t="str">
        <f>IF(A689&lt;&gt;"",SUM($I$13:I689),"")</f>
        <v/>
      </c>
      <c r="K689" s="59" t="str">
        <f t="shared" si="95"/>
        <v/>
      </c>
      <c r="L689" s="65" t="str">
        <f t="shared" si="96"/>
        <v/>
      </c>
      <c r="M689" s="65" t="str">
        <f t="shared" si="97"/>
        <v/>
      </c>
      <c r="N689" s="65" t="str">
        <f>IF(A689&lt;&gt;"",SUM($M$13:M689),"")</f>
        <v/>
      </c>
      <c r="O689" s="65" t="str">
        <f t="shared" si="90"/>
        <v/>
      </c>
      <c r="P689" s="97" t="str">
        <f t="shared" si="91"/>
        <v/>
      </c>
      <c r="Q689" s="100">
        <f t="shared" si="98"/>
        <v>0</v>
      </c>
      <c r="R689" s="101">
        <f t="shared" si="92"/>
        <v>0</v>
      </c>
      <c r="Z689" s="75"/>
      <c r="AA689" s="76"/>
      <c r="AC689" s="1"/>
      <c r="AG689" s="72"/>
      <c r="AH689" s="72"/>
      <c r="AI689" s="72"/>
      <c r="AJ689" s="72"/>
      <c r="AK689" s="72"/>
    </row>
    <row r="690" spans="1:37" ht="14.4">
      <c r="A690" s="55"/>
      <c r="B690" s="54" t="s">
        <v>25</v>
      </c>
      <c r="C690" s="56"/>
      <c r="D690" s="145"/>
      <c r="E690" s="54"/>
      <c r="F690" s="54"/>
      <c r="G690" s="132"/>
      <c r="H690" s="59" t="str">
        <f t="shared" si="93"/>
        <v/>
      </c>
      <c r="I690" s="64" t="str">
        <f t="shared" si="94"/>
        <v/>
      </c>
      <c r="J690" s="59" t="str">
        <f>IF(A690&lt;&gt;"",SUM($I$13:I690),"")</f>
        <v/>
      </c>
      <c r="K690" s="59" t="str">
        <f t="shared" si="95"/>
        <v/>
      </c>
      <c r="L690" s="65" t="str">
        <f t="shared" si="96"/>
        <v/>
      </c>
      <c r="M690" s="65" t="str">
        <f t="shared" si="97"/>
        <v/>
      </c>
      <c r="N690" s="65" t="str">
        <f>IF(A690&lt;&gt;"",SUM($M$13:M690),"")</f>
        <v/>
      </c>
      <c r="O690" s="65" t="str">
        <f t="shared" si="90"/>
        <v/>
      </c>
      <c r="P690" s="97" t="str">
        <f t="shared" si="91"/>
        <v/>
      </c>
      <c r="Q690" s="100">
        <f t="shared" si="98"/>
        <v>0</v>
      </c>
      <c r="R690" s="101">
        <f t="shared" si="92"/>
        <v>0</v>
      </c>
      <c r="Z690" s="75"/>
      <c r="AA690" s="76"/>
      <c r="AC690" s="1"/>
      <c r="AG690" s="72"/>
      <c r="AH690" s="72"/>
      <c r="AI690" s="72"/>
      <c r="AJ690" s="72"/>
      <c r="AK690" s="72"/>
    </row>
    <row r="691" spans="1:37" ht="14.4">
      <c r="A691" s="55"/>
      <c r="B691" s="54" t="s">
        <v>25</v>
      </c>
      <c r="C691" s="56"/>
      <c r="D691" s="145"/>
      <c r="E691" s="54"/>
      <c r="F691" s="54"/>
      <c r="G691" s="132"/>
      <c r="H691" s="59" t="str">
        <f t="shared" si="93"/>
        <v/>
      </c>
      <c r="I691" s="64" t="str">
        <f t="shared" si="94"/>
        <v/>
      </c>
      <c r="J691" s="59" t="str">
        <f>IF(A691&lt;&gt;"",SUM($I$13:I691),"")</f>
        <v/>
      </c>
      <c r="K691" s="59" t="str">
        <f t="shared" si="95"/>
        <v/>
      </c>
      <c r="L691" s="65" t="str">
        <f t="shared" si="96"/>
        <v/>
      </c>
      <c r="M691" s="65" t="str">
        <f t="shared" si="97"/>
        <v/>
      </c>
      <c r="N691" s="65" t="str">
        <f>IF(A691&lt;&gt;"",SUM($M$13:M691),"")</f>
        <v/>
      </c>
      <c r="O691" s="65" t="str">
        <f t="shared" si="90"/>
        <v/>
      </c>
      <c r="P691" s="97" t="str">
        <f t="shared" si="91"/>
        <v/>
      </c>
      <c r="Q691" s="100">
        <f t="shared" si="98"/>
        <v>0</v>
      </c>
      <c r="R691" s="101">
        <f t="shared" si="92"/>
        <v>0</v>
      </c>
      <c r="Z691" s="75"/>
      <c r="AA691" s="76"/>
      <c r="AC691" s="1"/>
      <c r="AG691" s="72"/>
      <c r="AH691" s="72"/>
      <c r="AI691" s="72"/>
      <c r="AJ691" s="72"/>
      <c r="AK691" s="72"/>
    </row>
    <row r="692" spans="1:37" ht="14.4">
      <c r="A692" s="55"/>
      <c r="B692" s="54" t="s">
        <v>25</v>
      </c>
      <c r="C692" s="56"/>
      <c r="D692" s="145"/>
      <c r="E692" s="54"/>
      <c r="F692" s="54"/>
      <c r="G692" s="132"/>
      <c r="H692" s="59" t="str">
        <f t="shared" si="93"/>
        <v/>
      </c>
      <c r="I692" s="64" t="str">
        <f t="shared" si="94"/>
        <v/>
      </c>
      <c r="J692" s="59" t="str">
        <f>IF(A692&lt;&gt;"",SUM($I$13:I692),"")</f>
        <v/>
      </c>
      <c r="K692" s="59" t="str">
        <f t="shared" si="95"/>
        <v/>
      </c>
      <c r="L692" s="65" t="str">
        <f t="shared" si="96"/>
        <v/>
      </c>
      <c r="M692" s="65" t="str">
        <f t="shared" si="97"/>
        <v/>
      </c>
      <c r="N692" s="65" t="str">
        <f>IF(A692&lt;&gt;"",SUM($M$13:M692),"")</f>
        <v/>
      </c>
      <c r="O692" s="65" t="str">
        <f t="shared" si="90"/>
        <v/>
      </c>
      <c r="P692" s="97" t="str">
        <f t="shared" si="91"/>
        <v/>
      </c>
      <c r="Q692" s="100">
        <f t="shared" si="98"/>
        <v>0</v>
      </c>
      <c r="R692" s="101">
        <f t="shared" si="92"/>
        <v>0</v>
      </c>
      <c r="Z692" s="75"/>
      <c r="AA692" s="76"/>
      <c r="AC692" s="1"/>
      <c r="AG692" s="72"/>
      <c r="AH692" s="72"/>
      <c r="AI692" s="72"/>
      <c r="AJ692" s="72"/>
      <c r="AK692" s="72"/>
    </row>
    <row r="693" spans="1:37" ht="14.4">
      <c r="A693" s="55"/>
      <c r="B693" s="54" t="s">
        <v>25</v>
      </c>
      <c r="C693" s="56"/>
      <c r="D693" s="145"/>
      <c r="E693" s="54"/>
      <c r="F693" s="54"/>
      <c r="G693" s="132"/>
      <c r="H693" s="59" t="str">
        <f t="shared" si="93"/>
        <v/>
      </c>
      <c r="I693" s="64" t="str">
        <f t="shared" si="94"/>
        <v/>
      </c>
      <c r="J693" s="59" t="str">
        <f>IF(A693&lt;&gt;"",SUM($I$13:I693),"")</f>
        <v/>
      </c>
      <c r="K693" s="59" t="str">
        <f t="shared" si="95"/>
        <v/>
      </c>
      <c r="L693" s="65" t="str">
        <f t="shared" si="96"/>
        <v/>
      </c>
      <c r="M693" s="65" t="str">
        <f t="shared" si="97"/>
        <v/>
      </c>
      <c r="N693" s="65" t="str">
        <f>IF(A693&lt;&gt;"",SUM($M$13:M693),"")</f>
        <v/>
      </c>
      <c r="O693" s="65" t="str">
        <f t="shared" si="90"/>
        <v/>
      </c>
      <c r="P693" s="97" t="str">
        <f t="shared" si="91"/>
        <v/>
      </c>
      <c r="Q693" s="100">
        <f t="shared" si="98"/>
        <v>0</v>
      </c>
      <c r="R693" s="101">
        <f t="shared" si="92"/>
        <v>0</v>
      </c>
      <c r="Z693" s="75"/>
      <c r="AA693" s="76"/>
      <c r="AC693" s="1"/>
      <c r="AG693" s="72"/>
      <c r="AH693" s="72"/>
      <c r="AI693" s="72"/>
      <c r="AJ693" s="72"/>
      <c r="AK693" s="72"/>
    </row>
    <row r="694" spans="1:37" ht="14.4">
      <c r="A694" s="55"/>
      <c r="B694" s="54" t="s">
        <v>25</v>
      </c>
      <c r="C694" s="56"/>
      <c r="D694" s="145"/>
      <c r="E694" s="54"/>
      <c r="F694" s="54"/>
      <c r="G694" s="132"/>
      <c r="H694" s="59" t="str">
        <f t="shared" si="93"/>
        <v/>
      </c>
      <c r="I694" s="64" t="str">
        <f t="shared" si="94"/>
        <v/>
      </c>
      <c r="J694" s="59" t="str">
        <f>IF(A694&lt;&gt;"",SUM($I$13:I694),"")</f>
        <v/>
      </c>
      <c r="K694" s="59" t="str">
        <f t="shared" si="95"/>
        <v/>
      </c>
      <c r="L694" s="65" t="str">
        <f t="shared" si="96"/>
        <v/>
      </c>
      <c r="M694" s="65" t="str">
        <f t="shared" si="97"/>
        <v/>
      </c>
      <c r="N694" s="65" t="str">
        <f>IF(A694&lt;&gt;"",SUM($M$13:M694),"")</f>
        <v/>
      </c>
      <c r="O694" s="65" t="str">
        <f t="shared" si="90"/>
        <v/>
      </c>
      <c r="P694" s="97" t="str">
        <f t="shared" si="91"/>
        <v/>
      </c>
      <c r="Q694" s="100">
        <f t="shared" si="98"/>
        <v>0</v>
      </c>
      <c r="R694" s="101">
        <f t="shared" si="92"/>
        <v>0</v>
      </c>
      <c r="Z694" s="75"/>
      <c r="AA694" s="76"/>
      <c r="AC694" s="1"/>
      <c r="AG694" s="72"/>
      <c r="AH694" s="72"/>
      <c r="AI694" s="72"/>
      <c r="AJ694" s="72"/>
      <c r="AK694" s="72"/>
    </row>
    <row r="695" spans="1:37" ht="14.4">
      <c r="A695" s="55"/>
      <c r="B695" s="54" t="s">
        <v>25</v>
      </c>
      <c r="C695" s="56"/>
      <c r="D695" s="145"/>
      <c r="E695" s="54"/>
      <c r="F695" s="54"/>
      <c r="G695" s="132"/>
      <c r="H695" s="59" t="str">
        <f t="shared" si="93"/>
        <v/>
      </c>
      <c r="I695" s="64" t="str">
        <f t="shared" si="94"/>
        <v/>
      </c>
      <c r="J695" s="59" t="str">
        <f>IF(A695&lt;&gt;"",SUM($I$13:I695),"")</f>
        <v/>
      </c>
      <c r="K695" s="59" t="str">
        <f t="shared" si="95"/>
        <v/>
      </c>
      <c r="L695" s="65" t="str">
        <f t="shared" si="96"/>
        <v/>
      </c>
      <c r="M695" s="65" t="str">
        <f t="shared" si="97"/>
        <v/>
      </c>
      <c r="N695" s="65" t="str">
        <f>IF(A695&lt;&gt;"",SUM($M$13:M695),"")</f>
        <v/>
      </c>
      <c r="O695" s="65" t="str">
        <f t="shared" si="90"/>
        <v/>
      </c>
      <c r="P695" s="97" t="str">
        <f t="shared" si="91"/>
        <v/>
      </c>
      <c r="Q695" s="100">
        <f t="shared" si="98"/>
        <v>0</v>
      </c>
      <c r="R695" s="101">
        <f t="shared" si="92"/>
        <v>0</v>
      </c>
      <c r="Z695" s="75"/>
      <c r="AA695" s="76"/>
      <c r="AC695" s="1"/>
      <c r="AG695" s="72"/>
      <c r="AH695" s="72"/>
      <c r="AI695" s="72"/>
      <c r="AJ695" s="72"/>
      <c r="AK695" s="72"/>
    </row>
    <row r="696" spans="1:37" ht="14.4">
      <c r="A696" s="55"/>
      <c r="B696" s="54" t="s">
        <v>25</v>
      </c>
      <c r="C696" s="56"/>
      <c r="D696" s="145"/>
      <c r="E696" s="54"/>
      <c r="F696" s="54"/>
      <c r="G696" s="132"/>
      <c r="H696" s="59" t="str">
        <f t="shared" si="93"/>
        <v/>
      </c>
      <c r="I696" s="64" t="str">
        <f t="shared" si="94"/>
        <v/>
      </c>
      <c r="J696" s="59" t="str">
        <f>IF(A696&lt;&gt;"",SUM($I$13:I696),"")</f>
        <v/>
      </c>
      <c r="K696" s="59" t="str">
        <f t="shared" si="95"/>
        <v/>
      </c>
      <c r="L696" s="65" t="str">
        <f t="shared" si="96"/>
        <v/>
      </c>
      <c r="M696" s="65" t="str">
        <f t="shared" si="97"/>
        <v/>
      </c>
      <c r="N696" s="65" t="str">
        <f>IF(A696&lt;&gt;"",SUM($M$13:M696),"")</f>
        <v/>
      </c>
      <c r="O696" s="65" t="str">
        <f t="shared" si="90"/>
        <v/>
      </c>
      <c r="P696" s="97" t="str">
        <f t="shared" si="91"/>
        <v/>
      </c>
      <c r="Q696" s="100">
        <f t="shared" si="98"/>
        <v>0</v>
      </c>
      <c r="R696" s="101">
        <f t="shared" si="92"/>
        <v>0</v>
      </c>
      <c r="Z696" s="75"/>
      <c r="AA696" s="76"/>
      <c r="AC696" s="1"/>
      <c r="AG696" s="72"/>
      <c r="AH696" s="72"/>
      <c r="AI696" s="72"/>
      <c r="AJ696" s="72"/>
      <c r="AK696" s="72"/>
    </row>
    <row r="697" spans="1:37" ht="14.4">
      <c r="A697" s="55"/>
      <c r="B697" s="54" t="s">
        <v>25</v>
      </c>
      <c r="C697" s="56"/>
      <c r="D697" s="145"/>
      <c r="E697" s="54"/>
      <c r="F697" s="54"/>
      <c r="G697" s="132"/>
      <c r="H697" s="59" t="str">
        <f t="shared" si="93"/>
        <v/>
      </c>
      <c r="I697" s="64" t="str">
        <f t="shared" si="94"/>
        <v/>
      </c>
      <c r="J697" s="59" t="str">
        <f>IF(A697&lt;&gt;"",SUM($I$13:I697),"")</f>
        <v/>
      </c>
      <c r="K697" s="59" t="str">
        <f t="shared" si="95"/>
        <v/>
      </c>
      <c r="L697" s="65" t="str">
        <f t="shared" si="96"/>
        <v/>
      </c>
      <c r="M697" s="65" t="str">
        <f t="shared" si="97"/>
        <v/>
      </c>
      <c r="N697" s="65" t="str">
        <f>IF(A697&lt;&gt;"",SUM($M$13:M697),"")</f>
        <v/>
      </c>
      <c r="O697" s="65" t="str">
        <f t="shared" si="90"/>
        <v/>
      </c>
      <c r="P697" s="97" t="str">
        <f t="shared" si="91"/>
        <v/>
      </c>
      <c r="Q697" s="100">
        <f t="shared" si="98"/>
        <v>0</v>
      </c>
      <c r="R697" s="101">
        <f t="shared" si="92"/>
        <v>0</v>
      </c>
      <c r="Z697" s="75"/>
      <c r="AA697" s="76"/>
      <c r="AC697" s="1"/>
      <c r="AG697" s="72"/>
      <c r="AH697" s="72"/>
      <c r="AI697" s="72"/>
      <c r="AJ697" s="72"/>
      <c r="AK697" s="72"/>
    </row>
    <row r="698" spans="1:37" ht="14.4">
      <c r="A698" s="55"/>
      <c r="B698" s="54" t="s">
        <v>25</v>
      </c>
      <c r="C698" s="56"/>
      <c r="D698" s="145"/>
      <c r="E698" s="54"/>
      <c r="F698" s="54"/>
      <c r="G698" s="132"/>
      <c r="H698" s="59" t="str">
        <f t="shared" si="93"/>
        <v/>
      </c>
      <c r="I698" s="64" t="str">
        <f t="shared" si="94"/>
        <v/>
      </c>
      <c r="J698" s="59" t="str">
        <f>IF(A698&lt;&gt;"",SUM($I$13:I698),"")</f>
        <v/>
      </c>
      <c r="K698" s="59" t="str">
        <f t="shared" si="95"/>
        <v/>
      </c>
      <c r="L698" s="65" t="str">
        <f t="shared" si="96"/>
        <v/>
      </c>
      <c r="M698" s="65" t="str">
        <f t="shared" si="97"/>
        <v/>
      </c>
      <c r="N698" s="65" t="str">
        <f>IF(A698&lt;&gt;"",SUM($M$13:M698),"")</f>
        <v/>
      </c>
      <c r="O698" s="65" t="str">
        <f t="shared" si="90"/>
        <v/>
      </c>
      <c r="P698" s="97" t="str">
        <f t="shared" si="91"/>
        <v/>
      </c>
      <c r="Q698" s="100">
        <f t="shared" si="98"/>
        <v>0</v>
      </c>
      <c r="R698" s="101">
        <f t="shared" si="92"/>
        <v>0</v>
      </c>
      <c r="Z698" s="75"/>
      <c r="AA698" s="76"/>
      <c r="AC698" s="1"/>
      <c r="AG698" s="72"/>
      <c r="AH698" s="72"/>
      <c r="AI698" s="72"/>
      <c r="AJ698" s="72"/>
      <c r="AK698" s="72"/>
    </row>
    <row r="699" spans="1:37" ht="14.4">
      <c r="A699" s="55"/>
      <c r="B699" s="54" t="s">
        <v>25</v>
      </c>
      <c r="C699" s="56"/>
      <c r="D699" s="145"/>
      <c r="E699" s="54"/>
      <c r="F699" s="54"/>
      <c r="G699" s="132"/>
      <c r="H699" s="59" t="str">
        <f t="shared" si="93"/>
        <v/>
      </c>
      <c r="I699" s="64" t="str">
        <f t="shared" si="94"/>
        <v/>
      </c>
      <c r="J699" s="59" t="str">
        <f>IF(A699&lt;&gt;"",SUM($I$13:I699),"")</f>
        <v/>
      </c>
      <c r="K699" s="59" t="str">
        <f t="shared" si="95"/>
        <v/>
      </c>
      <c r="L699" s="65" t="str">
        <f t="shared" si="96"/>
        <v/>
      </c>
      <c r="M699" s="65" t="str">
        <f t="shared" si="97"/>
        <v/>
      </c>
      <c r="N699" s="65" t="str">
        <f>IF(A699&lt;&gt;"",SUM($M$13:M699),"")</f>
        <v/>
      </c>
      <c r="O699" s="65" t="str">
        <f t="shared" si="90"/>
        <v/>
      </c>
      <c r="P699" s="97" t="str">
        <f t="shared" si="91"/>
        <v/>
      </c>
      <c r="Q699" s="100">
        <f t="shared" si="98"/>
        <v>0</v>
      </c>
      <c r="R699" s="101">
        <f t="shared" si="92"/>
        <v>0</v>
      </c>
      <c r="Z699" s="75"/>
      <c r="AA699" s="76"/>
      <c r="AC699" s="1"/>
      <c r="AG699" s="72"/>
      <c r="AH699" s="72"/>
      <c r="AI699" s="72"/>
      <c r="AJ699" s="72"/>
      <c r="AK699" s="72"/>
    </row>
    <row r="700" spans="1:37" ht="14.4">
      <c r="A700" s="55"/>
      <c r="B700" s="54" t="s">
        <v>25</v>
      </c>
      <c r="C700" s="56"/>
      <c r="D700" s="145"/>
      <c r="E700" s="54"/>
      <c r="F700" s="54"/>
      <c r="G700" s="132"/>
      <c r="H700" s="59" t="str">
        <f t="shared" si="93"/>
        <v/>
      </c>
      <c r="I700" s="64" t="str">
        <f t="shared" si="94"/>
        <v/>
      </c>
      <c r="J700" s="59" t="str">
        <f>IF(A700&lt;&gt;"",SUM($I$13:I700),"")</f>
        <v/>
      </c>
      <c r="K700" s="59" t="str">
        <f t="shared" si="95"/>
        <v/>
      </c>
      <c r="L700" s="65" t="str">
        <f t="shared" si="96"/>
        <v/>
      </c>
      <c r="M700" s="65" t="str">
        <f t="shared" si="97"/>
        <v/>
      </c>
      <c r="N700" s="65" t="str">
        <f>IF(A700&lt;&gt;"",SUM($M$13:M700),"")</f>
        <v/>
      </c>
      <c r="O700" s="65" t="str">
        <f t="shared" si="90"/>
        <v/>
      </c>
      <c r="P700" s="97" t="str">
        <f t="shared" si="91"/>
        <v/>
      </c>
      <c r="Q700" s="100">
        <f t="shared" si="98"/>
        <v>0</v>
      </c>
      <c r="R700" s="101">
        <f t="shared" si="92"/>
        <v>0</v>
      </c>
      <c r="Z700" s="75"/>
      <c r="AA700" s="76"/>
      <c r="AC700" s="1"/>
      <c r="AG700" s="72"/>
      <c r="AH700" s="72"/>
      <c r="AI700" s="72"/>
      <c r="AJ700" s="72"/>
      <c r="AK700" s="72"/>
    </row>
    <row r="701" spans="1:37" ht="14.4">
      <c r="A701" s="55"/>
      <c r="B701" s="54" t="s">
        <v>25</v>
      </c>
      <c r="C701" s="56"/>
      <c r="D701" s="145"/>
      <c r="E701" s="54"/>
      <c r="F701" s="54"/>
      <c r="G701" s="132"/>
      <c r="H701" s="59" t="str">
        <f t="shared" si="93"/>
        <v/>
      </c>
      <c r="I701" s="64" t="str">
        <f t="shared" si="94"/>
        <v/>
      </c>
      <c r="J701" s="59" t="str">
        <f>IF(A701&lt;&gt;"",SUM($I$13:I701),"")</f>
        <v/>
      </c>
      <c r="K701" s="59" t="str">
        <f t="shared" si="95"/>
        <v/>
      </c>
      <c r="L701" s="65" t="str">
        <f t="shared" si="96"/>
        <v/>
      </c>
      <c r="M701" s="65" t="str">
        <f t="shared" si="97"/>
        <v/>
      </c>
      <c r="N701" s="65" t="str">
        <f>IF(A701&lt;&gt;"",SUM($M$13:M701),"")</f>
        <v/>
      </c>
      <c r="O701" s="65" t="str">
        <f t="shared" si="90"/>
        <v/>
      </c>
      <c r="P701" s="97" t="str">
        <f t="shared" si="91"/>
        <v/>
      </c>
      <c r="Q701" s="100">
        <f t="shared" si="98"/>
        <v>0</v>
      </c>
      <c r="R701" s="101">
        <f t="shared" si="92"/>
        <v>0</v>
      </c>
      <c r="Z701" s="75"/>
      <c r="AA701" s="76"/>
      <c r="AC701" s="1"/>
      <c r="AG701" s="72"/>
      <c r="AH701" s="72"/>
      <c r="AI701" s="72"/>
      <c r="AJ701" s="72"/>
      <c r="AK701" s="72"/>
    </row>
    <row r="702" spans="1:37" ht="14.4">
      <c r="A702" s="55"/>
      <c r="B702" s="54" t="s">
        <v>25</v>
      </c>
      <c r="C702" s="56"/>
      <c r="D702" s="145"/>
      <c r="E702" s="54"/>
      <c r="F702" s="54"/>
      <c r="G702" s="132"/>
      <c r="H702" s="59" t="str">
        <f t="shared" si="93"/>
        <v/>
      </c>
      <c r="I702" s="64" t="str">
        <f t="shared" si="94"/>
        <v/>
      </c>
      <c r="J702" s="59" t="str">
        <f>IF(A702&lt;&gt;"",SUM($I$13:I702),"")</f>
        <v/>
      </c>
      <c r="K702" s="59" t="str">
        <f t="shared" si="95"/>
        <v/>
      </c>
      <c r="L702" s="65" t="str">
        <f t="shared" si="96"/>
        <v/>
      </c>
      <c r="M702" s="65" t="str">
        <f t="shared" si="97"/>
        <v/>
      </c>
      <c r="N702" s="65" t="str">
        <f>IF(A702&lt;&gt;"",SUM($M$13:M702),"")</f>
        <v/>
      </c>
      <c r="O702" s="65" t="str">
        <f t="shared" si="90"/>
        <v/>
      </c>
      <c r="P702" s="97" t="str">
        <f t="shared" si="91"/>
        <v/>
      </c>
      <c r="Q702" s="100">
        <f t="shared" si="98"/>
        <v>0</v>
      </c>
      <c r="R702" s="101">
        <f t="shared" si="92"/>
        <v>0</v>
      </c>
      <c r="Z702" s="75"/>
      <c r="AA702" s="76"/>
      <c r="AC702" s="1"/>
      <c r="AG702" s="72"/>
      <c r="AH702" s="72"/>
      <c r="AI702" s="72"/>
      <c r="AJ702" s="72"/>
      <c r="AK702" s="72"/>
    </row>
    <row r="703" spans="1:37" ht="14.4">
      <c r="A703" s="55"/>
      <c r="B703" s="54" t="s">
        <v>25</v>
      </c>
      <c r="C703" s="56"/>
      <c r="D703" s="145"/>
      <c r="E703" s="54"/>
      <c r="F703" s="54"/>
      <c r="G703" s="132"/>
      <c r="H703" s="59" t="str">
        <f t="shared" si="93"/>
        <v/>
      </c>
      <c r="I703" s="64" t="str">
        <f t="shared" si="94"/>
        <v/>
      </c>
      <c r="J703" s="59" t="str">
        <f>IF(A703&lt;&gt;"",SUM($I$13:I703),"")</f>
        <v/>
      </c>
      <c r="K703" s="59" t="str">
        <f t="shared" si="95"/>
        <v/>
      </c>
      <c r="L703" s="65" t="str">
        <f t="shared" si="96"/>
        <v/>
      </c>
      <c r="M703" s="65" t="str">
        <f t="shared" si="97"/>
        <v/>
      </c>
      <c r="N703" s="65" t="str">
        <f>IF(A703&lt;&gt;"",SUM($M$13:M703),"")</f>
        <v/>
      </c>
      <c r="O703" s="65" t="str">
        <f t="shared" si="90"/>
        <v/>
      </c>
      <c r="P703" s="97" t="str">
        <f t="shared" si="91"/>
        <v/>
      </c>
      <c r="Q703" s="100">
        <f t="shared" si="98"/>
        <v>0</v>
      </c>
      <c r="R703" s="101">
        <f t="shared" si="92"/>
        <v>0</v>
      </c>
      <c r="Z703" s="75"/>
      <c r="AA703" s="76"/>
      <c r="AC703" s="1"/>
      <c r="AG703" s="72"/>
      <c r="AH703" s="72"/>
      <c r="AI703" s="72"/>
      <c r="AJ703" s="72"/>
      <c r="AK703" s="72"/>
    </row>
    <row r="704" spans="1:37" ht="14.4">
      <c r="A704" s="55"/>
      <c r="B704" s="54" t="s">
        <v>25</v>
      </c>
      <c r="C704" s="56"/>
      <c r="D704" s="145"/>
      <c r="E704" s="54"/>
      <c r="F704" s="54"/>
      <c r="G704" s="132"/>
      <c r="H704" s="59" t="str">
        <f t="shared" si="93"/>
        <v/>
      </c>
      <c r="I704" s="64" t="str">
        <f t="shared" si="94"/>
        <v/>
      </c>
      <c r="J704" s="59" t="str">
        <f>IF(A704&lt;&gt;"",SUM($I$13:I704),"")</f>
        <v/>
      </c>
      <c r="K704" s="59" t="str">
        <f t="shared" si="95"/>
        <v/>
      </c>
      <c r="L704" s="65" t="str">
        <f t="shared" si="96"/>
        <v/>
      </c>
      <c r="M704" s="65" t="str">
        <f t="shared" si="97"/>
        <v/>
      </c>
      <c r="N704" s="65" t="str">
        <f>IF(A704&lt;&gt;"",SUM($M$13:M704),"")</f>
        <v/>
      </c>
      <c r="O704" s="65" t="str">
        <f t="shared" si="90"/>
        <v/>
      </c>
      <c r="P704" s="97" t="str">
        <f t="shared" si="91"/>
        <v/>
      </c>
      <c r="Q704" s="100">
        <f t="shared" si="98"/>
        <v>0</v>
      </c>
      <c r="R704" s="101">
        <f t="shared" si="92"/>
        <v>0</v>
      </c>
      <c r="Z704" s="75"/>
      <c r="AA704" s="76"/>
      <c r="AC704" s="1"/>
      <c r="AG704" s="72"/>
      <c r="AH704" s="72"/>
      <c r="AI704" s="72"/>
      <c r="AJ704" s="72"/>
      <c r="AK704" s="72"/>
    </row>
    <row r="705" spans="1:37" ht="14.4">
      <c r="A705" s="55"/>
      <c r="B705" s="54" t="s">
        <v>25</v>
      </c>
      <c r="C705" s="56"/>
      <c r="D705" s="145"/>
      <c r="E705" s="54"/>
      <c r="F705" s="54"/>
      <c r="G705" s="132"/>
      <c r="H705" s="59" t="str">
        <f t="shared" si="93"/>
        <v/>
      </c>
      <c r="I705" s="64" t="str">
        <f t="shared" si="94"/>
        <v/>
      </c>
      <c r="J705" s="59" t="str">
        <f>IF(A705&lt;&gt;"",SUM($I$13:I705),"")</f>
        <v/>
      </c>
      <c r="K705" s="59" t="str">
        <f t="shared" si="95"/>
        <v/>
      </c>
      <c r="L705" s="65" t="str">
        <f t="shared" si="96"/>
        <v/>
      </c>
      <c r="M705" s="65" t="str">
        <f t="shared" si="97"/>
        <v/>
      </c>
      <c r="N705" s="65" t="str">
        <f>IF(A705&lt;&gt;"",SUM($M$13:M705),"")</f>
        <v/>
      </c>
      <c r="O705" s="65" t="str">
        <f t="shared" si="90"/>
        <v/>
      </c>
      <c r="P705" s="97" t="str">
        <f t="shared" si="91"/>
        <v/>
      </c>
      <c r="Q705" s="100">
        <f t="shared" si="98"/>
        <v>0</v>
      </c>
      <c r="R705" s="101">
        <f t="shared" si="92"/>
        <v>0</v>
      </c>
      <c r="Z705" s="75"/>
      <c r="AA705" s="76"/>
      <c r="AC705" s="1"/>
      <c r="AG705" s="72"/>
      <c r="AH705" s="72"/>
      <c r="AI705" s="72"/>
      <c r="AJ705" s="72"/>
      <c r="AK705" s="72"/>
    </row>
    <row r="706" spans="1:37" ht="14.4">
      <c r="A706" s="55"/>
      <c r="B706" s="54" t="s">
        <v>25</v>
      </c>
      <c r="C706" s="56"/>
      <c r="D706" s="145"/>
      <c r="E706" s="54"/>
      <c r="F706" s="54"/>
      <c r="G706" s="132"/>
      <c r="H706" s="59" t="str">
        <f t="shared" si="93"/>
        <v/>
      </c>
      <c r="I706" s="64" t="str">
        <f t="shared" si="94"/>
        <v/>
      </c>
      <c r="J706" s="59" t="str">
        <f>IF(A706&lt;&gt;"",SUM($I$13:I706),"")</f>
        <v/>
      </c>
      <c r="K706" s="59" t="str">
        <f t="shared" si="95"/>
        <v/>
      </c>
      <c r="L706" s="65" t="str">
        <f t="shared" si="96"/>
        <v/>
      </c>
      <c r="M706" s="65" t="str">
        <f t="shared" si="97"/>
        <v/>
      </c>
      <c r="N706" s="65" t="str">
        <f>IF(A706&lt;&gt;"",SUM($M$13:M706),"")</f>
        <v/>
      </c>
      <c r="O706" s="65" t="str">
        <f t="shared" si="90"/>
        <v/>
      </c>
      <c r="P706" s="97" t="str">
        <f t="shared" si="91"/>
        <v/>
      </c>
      <c r="Q706" s="100">
        <f t="shared" si="98"/>
        <v>0</v>
      </c>
      <c r="R706" s="101">
        <f t="shared" si="92"/>
        <v>0</v>
      </c>
      <c r="Z706" s="75"/>
      <c r="AA706" s="76"/>
      <c r="AC706" s="1"/>
      <c r="AG706" s="72"/>
      <c r="AH706" s="72"/>
      <c r="AI706" s="72"/>
      <c r="AJ706" s="72"/>
      <c r="AK706" s="72"/>
    </row>
    <row r="707" spans="1:37" ht="14.4">
      <c r="A707" s="55"/>
      <c r="B707" s="54" t="s">
        <v>25</v>
      </c>
      <c r="C707" s="56"/>
      <c r="D707" s="145"/>
      <c r="E707" s="54"/>
      <c r="F707" s="54"/>
      <c r="G707" s="132"/>
      <c r="H707" s="59" t="str">
        <f t="shared" si="93"/>
        <v/>
      </c>
      <c r="I707" s="64" t="str">
        <f t="shared" si="94"/>
        <v/>
      </c>
      <c r="J707" s="59" t="str">
        <f>IF(A707&lt;&gt;"",SUM($I$13:I707),"")</f>
        <v/>
      </c>
      <c r="K707" s="59" t="str">
        <f t="shared" si="95"/>
        <v/>
      </c>
      <c r="L707" s="65" t="str">
        <f t="shared" si="96"/>
        <v/>
      </c>
      <c r="M707" s="65" t="str">
        <f t="shared" si="97"/>
        <v/>
      </c>
      <c r="N707" s="65" t="str">
        <f>IF(A707&lt;&gt;"",SUM($M$13:M707),"")</f>
        <v/>
      </c>
      <c r="O707" s="65" t="str">
        <f t="shared" si="90"/>
        <v/>
      </c>
      <c r="P707" s="97" t="str">
        <f t="shared" si="91"/>
        <v/>
      </c>
      <c r="Q707" s="100">
        <f t="shared" si="98"/>
        <v>0</v>
      </c>
      <c r="R707" s="101">
        <f t="shared" si="92"/>
        <v>0</v>
      </c>
      <c r="Z707" s="75"/>
      <c r="AA707" s="76"/>
      <c r="AC707" s="1"/>
      <c r="AG707" s="72"/>
      <c r="AH707" s="72"/>
      <c r="AI707" s="72"/>
      <c r="AJ707" s="72"/>
      <c r="AK707" s="72"/>
    </row>
    <row r="708" spans="1:37" ht="14.4">
      <c r="A708" s="55"/>
      <c r="B708" s="54" t="s">
        <v>25</v>
      </c>
      <c r="C708" s="56"/>
      <c r="D708" s="145"/>
      <c r="E708" s="54"/>
      <c r="F708" s="54"/>
      <c r="G708" s="132"/>
      <c r="H708" s="59" t="str">
        <f t="shared" si="93"/>
        <v/>
      </c>
      <c r="I708" s="64" t="str">
        <f t="shared" si="94"/>
        <v/>
      </c>
      <c r="J708" s="59" t="str">
        <f>IF(A708&lt;&gt;"",SUM($I$13:I708),"")</f>
        <v/>
      </c>
      <c r="K708" s="59" t="str">
        <f t="shared" si="95"/>
        <v/>
      </c>
      <c r="L708" s="65" t="str">
        <f t="shared" si="96"/>
        <v/>
      </c>
      <c r="M708" s="65" t="str">
        <f t="shared" si="97"/>
        <v/>
      </c>
      <c r="N708" s="65" t="str">
        <f>IF(A708&lt;&gt;"",SUM($M$13:M708),"")</f>
        <v/>
      </c>
      <c r="O708" s="65" t="str">
        <f t="shared" si="90"/>
        <v/>
      </c>
      <c r="P708" s="97" t="str">
        <f t="shared" si="91"/>
        <v/>
      </c>
      <c r="Q708" s="100">
        <f t="shared" si="98"/>
        <v>0</v>
      </c>
      <c r="R708" s="101">
        <f t="shared" si="92"/>
        <v>0</v>
      </c>
      <c r="Z708" s="75"/>
      <c r="AA708" s="76"/>
      <c r="AC708" s="1"/>
      <c r="AG708" s="72"/>
      <c r="AH708" s="72"/>
      <c r="AI708" s="72"/>
      <c r="AJ708" s="72"/>
      <c r="AK708" s="72"/>
    </row>
    <row r="709" spans="1:37" ht="14.4">
      <c r="A709" s="55"/>
      <c r="B709" s="54" t="s">
        <v>25</v>
      </c>
      <c r="C709" s="56"/>
      <c r="D709" s="145"/>
      <c r="E709" s="54"/>
      <c r="F709" s="54"/>
      <c r="G709" s="132"/>
      <c r="H709" s="59" t="str">
        <f t="shared" si="93"/>
        <v/>
      </c>
      <c r="I709" s="64" t="str">
        <f t="shared" si="94"/>
        <v/>
      </c>
      <c r="J709" s="59" t="str">
        <f>IF(A709&lt;&gt;"",SUM($I$13:I709),"")</f>
        <v/>
      </c>
      <c r="K709" s="59" t="str">
        <f t="shared" si="95"/>
        <v/>
      </c>
      <c r="L709" s="65" t="str">
        <f t="shared" si="96"/>
        <v/>
      </c>
      <c r="M709" s="65" t="str">
        <f t="shared" si="97"/>
        <v/>
      </c>
      <c r="N709" s="65" t="str">
        <f>IF(A709&lt;&gt;"",SUM($M$13:M709),"")</f>
        <v/>
      </c>
      <c r="O709" s="65" t="str">
        <f t="shared" si="90"/>
        <v/>
      </c>
      <c r="P709" s="97" t="str">
        <f t="shared" si="91"/>
        <v/>
      </c>
      <c r="Q709" s="100">
        <f t="shared" si="98"/>
        <v>0</v>
      </c>
      <c r="R709" s="101">
        <f t="shared" si="92"/>
        <v>0</v>
      </c>
      <c r="Z709" s="75"/>
      <c r="AA709" s="76"/>
      <c r="AC709" s="1"/>
      <c r="AG709" s="72"/>
      <c r="AH709" s="72"/>
      <c r="AI709" s="72"/>
      <c r="AJ709" s="72"/>
      <c r="AK709" s="72"/>
    </row>
    <row r="710" spans="1:37" ht="14.4">
      <c r="A710" s="55"/>
      <c r="B710" s="54" t="s">
        <v>25</v>
      </c>
      <c r="C710" s="56"/>
      <c r="D710" s="145"/>
      <c r="E710" s="54"/>
      <c r="F710" s="54"/>
      <c r="G710" s="132"/>
      <c r="H710" s="59" t="str">
        <f t="shared" si="93"/>
        <v/>
      </c>
      <c r="I710" s="64" t="str">
        <f t="shared" si="94"/>
        <v/>
      </c>
      <c r="J710" s="59" t="str">
        <f>IF(A710&lt;&gt;"",SUM($I$13:I710),"")</f>
        <v/>
      </c>
      <c r="K710" s="59" t="str">
        <f t="shared" si="95"/>
        <v/>
      </c>
      <c r="L710" s="65" t="str">
        <f t="shared" si="96"/>
        <v/>
      </c>
      <c r="M710" s="65" t="str">
        <f t="shared" si="97"/>
        <v/>
      </c>
      <c r="N710" s="65" t="str">
        <f>IF(A710&lt;&gt;"",SUM($M$13:M710),"")</f>
        <v/>
      </c>
      <c r="O710" s="65" t="str">
        <f t="shared" si="90"/>
        <v/>
      </c>
      <c r="P710" s="97" t="str">
        <f t="shared" si="91"/>
        <v/>
      </c>
      <c r="Q710" s="100">
        <f t="shared" si="98"/>
        <v>0</v>
      </c>
      <c r="R710" s="101">
        <f t="shared" si="92"/>
        <v>0</v>
      </c>
      <c r="Z710" s="75"/>
      <c r="AA710" s="76"/>
      <c r="AC710" s="1"/>
      <c r="AG710" s="72"/>
      <c r="AH710" s="72"/>
      <c r="AI710" s="72"/>
      <c r="AJ710" s="72"/>
      <c r="AK710" s="72"/>
    </row>
    <row r="711" spans="1:37" ht="14.4">
      <c r="A711" s="55"/>
      <c r="B711" s="54" t="s">
        <v>25</v>
      </c>
      <c r="C711" s="56"/>
      <c r="D711" s="145"/>
      <c r="E711" s="54"/>
      <c r="F711" s="54"/>
      <c r="G711" s="132"/>
      <c r="H711" s="59" t="str">
        <f t="shared" si="93"/>
        <v/>
      </c>
      <c r="I711" s="64" t="str">
        <f t="shared" si="94"/>
        <v/>
      </c>
      <c r="J711" s="59" t="str">
        <f>IF(A711&lt;&gt;"",SUM($I$13:I711),"")</f>
        <v/>
      </c>
      <c r="K711" s="59" t="str">
        <f t="shared" si="95"/>
        <v/>
      </c>
      <c r="L711" s="65" t="str">
        <f t="shared" si="96"/>
        <v/>
      </c>
      <c r="M711" s="65" t="str">
        <f t="shared" si="97"/>
        <v/>
      </c>
      <c r="N711" s="65" t="str">
        <f>IF(A711&lt;&gt;"",SUM($M$13:M711),"")</f>
        <v/>
      </c>
      <c r="O711" s="65" t="str">
        <f t="shared" si="90"/>
        <v/>
      </c>
      <c r="P711" s="97" t="str">
        <f t="shared" si="91"/>
        <v/>
      </c>
      <c r="Q711" s="100">
        <f t="shared" si="98"/>
        <v>0</v>
      </c>
      <c r="R711" s="101">
        <f t="shared" si="92"/>
        <v>0</v>
      </c>
      <c r="Z711" s="75"/>
      <c r="AA711" s="76"/>
      <c r="AC711" s="1"/>
      <c r="AG711" s="72"/>
      <c r="AH711" s="72"/>
      <c r="AI711" s="72"/>
      <c r="AJ711" s="72"/>
      <c r="AK711" s="72"/>
    </row>
    <row r="712" spans="1:37" ht="14.4">
      <c r="A712" s="55"/>
      <c r="B712" s="54" t="s">
        <v>25</v>
      </c>
      <c r="C712" s="56"/>
      <c r="D712" s="145"/>
      <c r="E712" s="54"/>
      <c r="F712" s="54"/>
      <c r="G712" s="132"/>
      <c r="H712" s="59" t="str">
        <f t="shared" si="93"/>
        <v/>
      </c>
      <c r="I712" s="64" t="str">
        <f t="shared" si="94"/>
        <v/>
      </c>
      <c r="J712" s="59" t="str">
        <f>IF(A712&lt;&gt;"",SUM($I$13:I712),"")</f>
        <v/>
      </c>
      <c r="K712" s="59" t="str">
        <f t="shared" si="95"/>
        <v/>
      </c>
      <c r="L712" s="65" t="str">
        <f t="shared" si="96"/>
        <v/>
      </c>
      <c r="M712" s="65" t="str">
        <f t="shared" si="97"/>
        <v/>
      </c>
      <c r="N712" s="65" t="str">
        <f>IF(A712&lt;&gt;"",SUM($M$13:M712),"")</f>
        <v/>
      </c>
      <c r="O712" s="65" t="str">
        <f t="shared" si="90"/>
        <v/>
      </c>
      <c r="P712" s="97" t="str">
        <f t="shared" si="91"/>
        <v/>
      </c>
      <c r="Q712" s="100">
        <f t="shared" si="98"/>
        <v>0</v>
      </c>
      <c r="R712" s="101">
        <f t="shared" si="92"/>
        <v>0</v>
      </c>
      <c r="Z712" s="75"/>
      <c r="AA712" s="76"/>
      <c r="AC712" s="1"/>
      <c r="AG712" s="72"/>
      <c r="AH712" s="72"/>
      <c r="AI712" s="72"/>
      <c r="AJ712" s="72"/>
      <c r="AK712" s="72"/>
    </row>
    <row r="713" spans="1:37" ht="14.4">
      <c r="A713" s="55"/>
      <c r="B713" s="54" t="s">
        <v>25</v>
      </c>
      <c r="C713" s="56"/>
      <c r="D713" s="145"/>
      <c r="E713" s="54"/>
      <c r="F713" s="54"/>
      <c r="G713" s="132"/>
      <c r="H713" s="59" t="str">
        <f t="shared" si="93"/>
        <v/>
      </c>
      <c r="I713" s="64" t="str">
        <f t="shared" si="94"/>
        <v/>
      </c>
      <c r="J713" s="59" t="str">
        <f>IF(A713&lt;&gt;"",SUM($I$13:I713),"")</f>
        <v/>
      </c>
      <c r="K713" s="59" t="str">
        <f t="shared" si="95"/>
        <v/>
      </c>
      <c r="L713" s="65" t="str">
        <f t="shared" si="96"/>
        <v/>
      </c>
      <c r="M713" s="65" t="str">
        <f t="shared" si="97"/>
        <v/>
      </c>
      <c r="N713" s="65" t="str">
        <f>IF(A713&lt;&gt;"",SUM($M$13:M713),"")</f>
        <v/>
      </c>
      <c r="O713" s="65" t="str">
        <f t="shared" si="90"/>
        <v/>
      </c>
      <c r="P713" s="97" t="str">
        <f t="shared" si="91"/>
        <v/>
      </c>
      <c r="Q713" s="100">
        <f t="shared" si="98"/>
        <v>0</v>
      </c>
      <c r="R713" s="101">
        <f t="shared" si="92"/>
        <v>0</v>
      </c>
      <c r="Z713" s="75"/>
      <c r="AA713" s="76"/>
      <c r="AC713" s="1"/>
      <c r="AG713" s="72"/>
      <c r="AH713" s="72"/>
      <c r="AI713" s="72"/>
      <c r="AJ713" s="72"/>
      <c r="AK713" s="72"/>
    </row>
    <row r="714" spans="1:37" ht="14.4">
      <c r="A714" s="55"/>
      <c r="B714" s="54" t="s">
        <v>25</v>
      </c>
      <c r="C714" s="56"/>
      <c r="D714" s="145"/>
      <c r="E714" s="54"/>
      <c r="F714" s="54"/>
      <c r="G714" s="132"/>
      <c r="H714" s="59" t="str">
        <f t="shared" si="93"/>
        <v/>
      </c>
      <c r="I714" s="64" t="str">
        <f t="shared" si="94"/>
        <v/>
      </c>
      <c r="J714" s="59" t="str">
        <f>IF(A714&lt;&gt;"",SUM($I$13:I714),"")</f>
        <v/>
      </c>
      <c r="K714" s="59" t="str">
        <f t="shared" si="95"/>
        <v/>
      </c>
      <c r="L714" s="65" t="str">
        <f t="shared" si="96"/>
        <v/>
      </c>
      <c r="M714" s="65" t="str">
        <f t="shared" si="97"/>
        <v/>
      </c>
      <c r="N714" s="65" t="str">
        <f>IF(A714&lt;&gt;"",SUM($M$13:M714),"")</f>
        <v/>
      </c>
      <c r="O714" s="65" t="str">
        <f t="shared" si="90"/>
        <v/>
      </c>
      <c r="P714" s="97" t="str">
        <f t="shared" si="91"/>
        <v/>
      </c>
      <c r="Q714" s="100">
        <f t="shared" si="98"/>
        <v>0</v>
      </c>
      <c r="R714" s="101">
        <f t="shared" si="92"/>
        <v>0</v>
      </c>
      <c r="Z714" s="75"/>
      <c r="AA714" s="76"/>
      <c r="AC714" s="1"/>
      <c r="AG714" s="72"/>
      <c r="AH714" s="72"/>
      <c r="AI714" s="72"/>
      <c r="AJ714" s="72"/>
      <c r="AK714" s="72"/>
    </row>
    <row r="715" spans="1:37" ht="14.4">
      <c r="A715" s="55"/>
      <c r="B715" s="54" t="s">
        <v>25</v>
      </c>
      <c r="C715" s="56"/>
      <c r="D715" s="145"/>
      <c r="E715" s="54"/>
      <c r="F715" s="54"/>
      <c r="G715" s="132"/>
      <c r="H715" s="59" t="str">
        <f t="shared" si="93"/>
        <v/>
      </c>
      <c r="I715" s="64" t="str">
        <f t="shared" si="94"/>
        <v/>
      </c>
      <c r="J715" s="59" t="str">
        <f>IF(A715&lt;&gt;"",SUM($I$13:I715),"")</f>
        <v/>
      </c>
      <c r="K715" s="59" t="str">
        <f t="shared" si="95"/>
        <v/>
      </c>
      <c r="L715" s="65" t="str">
        <f t="shared" si="96"/>
        <v/>
      </c>
      <c r="M715" s="65" t="str">
        <f t="shared" si="97"/>
        <v/>
      </c>
      <c r="N715" s="65" t="str">
        <f>IF(A715&lt;&gt;"",SUM($M$13:M715),"")</f>
        <v/>
      </c>
      <c r="O715" s="65" t="str">
        <f t="shared" si="90"/>
        <v/>
      </c>
      <c r="P715" s="97" t="str">
        <f t="shared" si="91"/>
        <v/>
      </c>
      <c r="Q715" s="100">
        <f t="shared" si="98"/>
        <v>0</v>
      </c>
      <c r="R715" s="101">
        <f t="shared" si="92"/>
        <v>0</v>
      </c>
      <c r="Z715" s="75"/>
      <c r="AA715" s="76"/>
      <c r="AC715" s="1"/>
      <c r="AG715" s="72"/>
      <c r="AH715" s="72"/>
      <c r="AI715" s="72"/>
      <c r="AJ715" s="72"/>
      <c r="AK715" s="72"/>
    </row>
    <row r="716" spans="1:37" ht="14.4">
      <c r="A716" s="55"/>
      <c r="B716" s="54" t="s">
        <v>25</v>
      </c>
      <c r="C716" s="56"/>
      <c r="D716" s="145"/>
      <c r="E716" s="54"/>
      <c r="F716" s="54"/>
      <c r="G716" s="132"/>
      <c r="H716" s="59" t="str">
        <f t="shared" si="93"/>
        <v/>
      </c>
      <c r="I716" s="64" t="str">
        <f t="shared" si="94"/>
        <v/>
      </c>
      <c r="J716" s="59" t="str">
        <f>IF(A716&lt;&gt;"",SUM($I$13:I716),"")</f>
        <v/>
      </c>
      <c r="K716" s="59" t="str">
        <f t="shared" si="95"/>
        <v/>
      </c>
      <c r="L716" s="65" t="str">
        <f t="shared" si="96"/>
        <v/>
      </c>
      <c r="M716" s="65" t="str">
        <f t="shared" si="97"/>
        <v/>
      </c>
      <c r="N716" s="65" t="str">
        <f>IF(A716&lt;&gt;"",SUM($M$13:M716),"")</f>
        <v/>
      </c>
      <c r="O716" s="65" t="str">
        <f t="shared" si="90"/>
        <v/>
      </c>
      <c r="P716" s="97" t="str">
        <f t="shared" si="91"/>
        <v/>
      </c>
      <c r="Q716" s="100">
        <f t="shared" si="98"/>
        <v>0</v>
      </c>
      <c r="R716" s="101">
        <f t="shared" si="92"/>
        <v>0</v>
      </c>
      <c r="Z716" s="75"/>
      <c r="AA716" s="76"/>
      <c r="AC716" s="1"/>
      <c r="AG716" s="72"/>
      <c r="AH716" s="72"/>
      <c r="AI716" s="72"/>
      <c r="AJ716" s="72"/>
      <c r="AK716" s="72"/>
    </row>
    <row r="717" spans="1:37" ht="14.4">
      <c r="A717" s="55"/>
      <c r="B717" s="54" t="s">
        <v>25</v>
      </c>
      <c r="C717" s="56"/>
      <c r="D717" s="145"/>
      <c r="E717" s="54"/>
      <c r="F717" s="54"/>
      <c r="G717" s="132"/>
      <c r="H717" s="59" t="str">
        <f t="shared" si="93"/>
        <v/>
      </c>
      <c r="I717" s="64" t="str">
        <f t="shared" si="94"/>
        <v/>
      </c>
      <c r="J717" s="59" t="str">
        <f>IF(A717&lt;&gt;"",SUM($I$13:I717),"")</f>
        <v/>
      </c>
      <c r="K717" s="59" t="str">
        <f t="shared" si="95"/>
        <v/>
      </c>
      <c r="L717" s="65" t="str">
        <f t="shared" si="96"/>
        <v/>
      </c>
      <c r="M717" s="65" t="str">
        <f t="shared" si="97"/>
        <v/>
      </c>
      <c r="N717" s="65" t="str">
        <f>IF(A717&lt;&gt;"",SUM($M$13:M717),"")</f>
        <v/>
      </c>
      <c r="O717" s="65" t="str">
        <f t="shared" ref="O717:O780" si="99">IF(A717&lt;&gt;"",N717*E717,"")</f>
        <v/>
      </c>
      <c r="P717" s="97" t="str">
        <f t="shared" ref="P717:P780" si="100">IF(ISERROR(J717*$U$2),"",J717*$U$2)</f>
        <v/>
      </c>
      <c r="Q717" s="100">
        <f t="shared" si="98"/>
        <v>0</v>
      </c>
      <c r="R717" s="101">
        <f t="shared" ref="R717:R780" si="101">IF(Q717=$U$11,IF($U$8&lt;0.1,$U$12,$U$1),IF(Q717=0,0,IF(Q717="","",A717)))</f>
        <v>0</v>
      </c>
      <c r="Z717" s="75"/>
      <c r="AA717" s="76"/>
      <c r="AC717" s="1"/>
      <c r="AG717" s="72"/>
      <c r="AH717" s="72"/>
      <c r="AI717" s="72"/>
      <c r="AJ717" s="72"/>
      <c r="AK717" s="72"/>
    </row>
    <row r="718" spans="1:37" ht="14.4">
      <c r="A718" s="55"/>
      <c r="B718" s="54" t="s">
        <v>25</v>
      </c>
      <c r="C718" s="56"/>
      <c r="D718" s="145"/>
      <c r="E718" s="54"/>
      <c r="F718" s="54"/>
      <c r="G718" s="132"/>
      <c r="H718" s="59" t="str">
        <f t="shared" ref="H718:H781" si="102">IF(A718&lt;&gt;"",IF(B718="purchase",C718*E718,IF(B718="Dividend",F718*J717,IF(B718="Redemption",-C718*E718,IF(B718="Split",0,IF(B718="Bonus",0,IF(B718="Rights",D718*C718,IF(B718="Buyback",-D718*C718,""))))))),"")</f>
        <v/>
      </c>
      <c r="I718" s="64" t="str">
        <f t="shared" ref="I718:I781" si="103">IF(A718&lt;&gt;"",IF(B718="purchase",C718,IF(B718="Dividend",0,IF(B718="Redemption",-C718,IF(B718="Split",C718,IF(B718="Bonus",C718,IF(B718="Rights",C718,IF(B718="Buyback",-C718,))))))),"")</f>
        <v/>
      </c>
      <c r="J718" s="59" t="str">
        <f>IF(A718&lt;&gt;"",SUM($I$13:I718),"")</f>
        <v/>
      </c>
      <c r="K718" s="59" t="str">
        <f t="shared" ref="K718:K781" si="104">IF(A718&lt;&gt;"",J718*$B$7,"")</f>
        <v/>
      </c>
      <c r="L718" s="65" t="str">
        <f t="shared" ref="L718:L781" si="105">IF(A718&lt;&gt;"",IF(B718="purchase",C718*E718,IF(B718="Dividend",F718*N717,IF(B718="Redemption",-C718*E718,IF(B718="Split",0,IF(B718="Bonus",0,IF(B718="Rights",D718*C718,IF(B718="Buyback",D718*C718,))))))),"")</f>
        <v/>
      </c>
      <c r="M718" s="65" t="str">
        <f t="shared" ref="M718:M781" si="106">IF(A718&lt;&gt;"",IF(B718="purchase",C718,IF(B718="Dividend",L718/E718,IF(B718="Redemption",-C718,IF(B718="Split",C718,IF(B718="Bonus",C718,IF(B718="Rights",L718/D718,IF(B718="Buyback",L718/E718,))))))),"")</f>
        <v/>
      </c>
      <c r="N718" s="65" t="str">
        <f>IF(A718&lt;&gt;"",SUM($M$13:M718),"")</f>
        <v/>
      </c>
      <c r="O718" s="65" t="str">
        <f t="shared" si="99"/>
        <v/>
      </c>
      <c r="P718" s="97" t="str">
        <f t="shared" si="100"/>
        <v/>
      </c>
      <c r="Q718" s="100">
        <f t="shared" ref="Q718:Q781" si="107">IF(A718="",IF(P717=$U$3,$U$11,IF(A718="",0,IF(OR(B718="Dividend",B718="buyback"),0,-L718))),IF(A718="",0,IF(OR(B718="Dividend",B718="buyback"),0,-L718)))</f>
        <v>0</v>
      </c>
      <c r="R718" s="101">
        <f t="shared" si="101"/>
        <v>0</v>
      </c>
      <c r="Z718" s="75"/>
      <c r="AA718" s="76"/>
      <c r="AC718" s="1"/>
      <c r="AG718" s="72"/>
      <c r="AH718" s="72"/>
      <c r="AI718" s="72"/>
      <c r="AJ718" s="72"/>
      <c r="AK718" s="72"/>
    </row>
    <row r="719" spans="1:37" ht="14.4">
      <c r="A719" s="55"/>
      <c r="B719" s="54" t="s">
        <v>25</v>
      </c>
      <c r="C719" s="56"/>
      <c r="D719" s="145"/>
      <c r="E719" s="54"/>
      <c r="F719" s="54"/>
      <c r="G719" s="132"/>
      <c r="H719" s="59" t="str">
        <f t="shared" si="102"/>
        <v/>
      </c>
      <c r="I719" s="64" t="str">
        <f t="shared" si="103"/>
        <v/>
      </c>
      <c r="J719" s="59" t="str">
        <f>IF(A719&lt;&gt;"",SUM($I$13:I719),"")</f>
        <v/>
      </c>
      <c r="K719" s="59" t="str">
        <f t="shared" si="104"/>
        <v/>
      </c>
      <c r="L719" s="65" t="str">
        <f t="shared" si="105"/>
        <v/>
      </c>
      <c r="M719" s="65" t="str">
        <f t="shared" si="106"/>
        <v/>
      </c>
      <c r="N719" s="65" t="str">
        <f>IF(A719&lt;&gt;"",SUM($M$13:M719),"")</f>
        <v/>
      </c>
      <c r="O719" s="65" t="str">
        <f t="shared" si="99"/>
        <v/>
      </c>
      <c r="P719" s="97" t="str">
        <f t="shared" si="100"/>
        <v/>
      </c>
      <c r="Q719" s="100">
        <f t="shared" si="107"/>
        <v>0</v>
      </c>
      <c r="R719" s="101">
        <f t="shared" si="101"/>
        <v>0</v>
      </c>
      <c r="Z719" s="75"/>
      <c r="AA719" s="76"/>
      <c r="AC719" s="1"/>
      <c r="AG719" s="72"/>
      <c r="AH719" s="72"/>
      <c r="AI719" s="72"/>
      <c r="AJ719" s="72"/>
      <c r="AK719" s="72"/>
    </row>
    <row r="720" spans="1:37" ht="14.4">
      <c r="A720" s="55"/>
      <c r="B720" s="54" t="s">
        <v>25</v>
      </c>
      <c r="C720" s="56"/>
      <c r="D720" s="145"/>
      <c r="E720" s="54"/>
      <c r="F720" s="54"/>
      <c r="G720" s="132"/>
      <c r="H720" s="59" t="str">
        <f t="shared" si="102"/>
        <v/>
      </c>
      <c r="I720" s="64" t="str">
        <f t="shared" si="103"/>
        <v/>
      </c>
      <c r="J720" s="59" t="str">
        <f>IF(A720&lt;&gt;"",SUM($I$13:I720),"")</f>
        <v/>
      </c>
      <c r="K720" s="59" t="str">
        <f t="shared" si="104"/>
        <v/>
      </c>
      <c r="L720" s="65" t="str">
        <f t="shared" si="105"/>
        <v/>
      </c>
      <c r="M720" s="65" t="str">
        <f t="shared" si="106"/>
        <v/>
      </c>
      <c r="N720" s="65" t="str">
        <f>IF(A720&lt;&gt;"",SUM($M$13:M720),"")</f>
        <v/>
      </c>
      <c r="O720" s="65" t="str">
        <f t="shared" si="99"/>
        <v/>
      </c>
      <c r="P720" s="97" t="str">
        <f t="shared" si="100"/>
        <v/>
      </c>
      <c r="Q720" s="100">
        <f t="shared" si="107"/>
        <v>0</v>
      </c>
      <c r="R720" s="101">
        <f t="shared" si="101"/>
        <v>0</v>
      </c>
      <c r="Z720" s="75"/>
      <c r="AA720" s="76"/>
      <c r="AC720" s="1"/>
      <c r="AG720" s="72"/>
      <c r="AH720" s="72"/>
      <c r="AI720" s="72"/>
      <c r="AJ720" s="72"/>
      <c r="AK720" s="72"/>
    </row>
    <row r="721" spans="1:37" ht="14.4">
      <c r="A721" s="55"/>
      <c r="B721" s="54" t="s">
        <v>25</v>
      </c>
      <c r="C721" s="56"/>
      <c r="D721" s="145"/>
      <c r="E721" s="54"/>
      <c r="F721" s="54"/>
      <c r="G721" s="132"/>
      <c r="H721" s="59" t="str">
        <f t="shared" si="102"/>
        <v/>
      </c>
      <c r="I721" s="64" t="str">
        <f t="shared" si="103"/>
        <v/>
      </c>
      <c r="J721" s="59" t="str">
        <f>IF(A721&lt;&gt;"",SUM($I$13:I721),"")</f>
        <v/>
      </c>
      <c r="K721" s="59" t="str">
        <f t="shared" si="104"/>
        <v/>
      </c>
      <c r="L721" s="65" t="str">
        <f t="shared" si="105"/>
        <v/>
      </c>
      <c r="M721" s="65" t="str">
        <f t="shared" si="106"/>
        <v/>
      </c>
      <c r="N721" s="65" t="str">
        <f>IF(A721&lt;&gt;"",SUM($M$13:M721),"")</f>
        <v/>
      </c>
      <c r="O721" s="65" t="str">
        <f t="shared" si="99"/>
        <v/>
      </c>
      <c r="P721" s="97" t="str">
        <f t="shared" si="100"/>
        <v/>
      </c>
      <c r="Q721" s="100">
        <f t="shared" si="107"/>
        <v>0</v>
      </c>
      <c r="R721" s="101">
        <f t="shared" si="101"/>
        <v>0</v>
      </c>
      <c r="Z721" s="75"/>
      <c r="AA721" s="76"/>
      <c r="AC721" s="1"/>
      <c r="AG721" s="72"/>
      <c r="AH721" s="72"/>
      <c r="AI721" s="72"/>
      <c r="AJ721" s="72"/>
      <c r="AK721" s="72"/>
    </row>
    <row r="722" spans="1:37" ht="14.4">
      <c r="A722" s="55"/>
      <c r="B722" s="54" t="s">
        <v>25</v>
      </c>
      <c r="C722" s="56"/>
      <c r="D722" s="145"/>
      <c r="E722" s="54"/>
      <c r="F722" s="54"/>
      <c r="G722" s="132"/>
      <c r="H722" s="59" t="str">
        <f t="shared" si="102"/>
        <v/>
      </c>
      <c r="I722" s="64" t="str">
        <f t="shared" si="103"/>
        <v/>
      </c>
      <c r="J722" s="59" t="str">
        <f>IF(A722&lt;&gt;"",SUM($I$13:I722),"")</f>
        <v/>
      </c>
      <c r="K722" s="59" t="str">
        <f t="shared" si="104"/>
        <v/>
      </c>
      <c r="L722" s="65" t="str">
        <f t="shared" si="105"/>
        <v/>
      </c>
      <c r="M722" s="65" t="str">
        <f t="shared" si="106"/>
        <v/>
      </c>
      <c r="N722" s="65" t="str">
        <f>IF(A722&lt;&gt;"",SUM($M$13:M722),"")</f>
        <v/>
      </c>
      <c r="O722" s="65" t="str">
        <f t="shared" si="99"/>
        <v/>
      </c>
      <c r="P722" s="97" t="str">
        <f t="shared" si="100"/>
        <v/>
      </c>
      <c r="Q722" s="100">
        <f t="shared" si="107"/>
        <v>0</v>
      </c>
      <c r="R722" s="101">
        <f t="shared" si="101"/>
        <v>0</v>
      </c>
      <c r="Z722" s="75"/>
      <c r="AA722" s="76"/>
      <c r="AC722" s="1"/>
      <c r="AG722" s="72"/>
      <c r="AH722" s="72"/>
      <c r="AI722" s="72"/>
      <c r="AJ722" s="72"/>
      <c r="AK722" s="72"/>
    </row>
    <row r="723" spans="1:37" ht="14.4">
      <c r="A723" s="55"/>
      <c r="B723" s="54" t="s">
        <v>25</v>
      </c>
      <c r="C723" s="56"/>
      <c r="D723" s="145"/>
      <c r="E723" s="54"/>
      <c r="F723" s="54"/>
      <c r="G723" s="132"/>
      <c r="H723" s="59" t="str">
        <f t="shared" si="102"/>
        <v/>
      </c>
      <c r="I723" s="64" t="str">
        <f t="shared" si="103"/>
        <v/>
      </c>
      <c r="J723" s="59" t="str">
        <f>IF(A723&lt;&gt;"",SUM($I$13:I723),"")</f>
        <v/>
      </c>
      <c r="K723" s="59" t="str">
        <f t="shared" si="104"/>
        <v/>
      </c>
      <c r="L723" s="65" t="str">
        <f t="shared" si="105"/>
        <v/>
      </c>
      <c r="M723" s="65" t="str">
        <f t="shared" si="106"/>
        <v/>
      </c>
      <c r="N723" s="65" t="str">
        <f>IF(A723&lt;&gt;"",SUM($M$13:M723),"")</f>
        <v/>
      </c>
      <c r="O723" s="65" t="str">
        <f t="shared" si="99"/>
        <v/>
      </c>
      <c r="P723" s="97" t="str">
        <f t="shared" si="100"/>
        <v/>
      </c>
      <c r="Q723" s="100">
        <f t="shared" si="107"/>
        <v>0</v>
      </c>
      <c r="R723" s="101">
        <f t="shared" si="101"/>
        <v>0</v>
      </c>
      <c r="Z723" s="75"/>
      <c r="AA723" s="76"/>
      <c r="AC723" s="1"/>
      <c r="AG723" s="72"/>
      <c r="AH723" s="72"/>
      <c r="AI723" s="72"/>
      <c r="AJ723" s="72"/>
      <c r="AK723" s="72"/>
    </row>
    <row r="724" spans="1:37" ht="14.4">
      <c r="A724" s="55"/>
      <c r="B724" s="54" t="s">
        <v>25</v>
      </c>
      <c r="C724" s="56"/>
      <c r="D724" s="145"/>
      <c r="E724" s="54"/>
      <c r="F724" s="54"/>
      <c r="G724" s="132"/>
      <c r="H724" s="59" t="str">
        <f t="shared" si="102"/>
        <v/>
      </c>
      <c r="I724" s="64" t="str">
        <f t="shared" si="103"/>
        <v/>
      </c>
      <c r="J724" s="59" t="str">
        <f>IF(A724&lt;&gt;"",SUM($I$13:I724),"")</f>
        <v/>
      </c>
      <c r="K724" s="59" t="str">
        <f t="shared" si="104"/>
        <v/>
      </c>
      <c r="L724" s="65" t="str">
        <f t="shared" si="105"/>
        <v/>
      </c>
      <c r="M724" s="65" t="str">
        <f t="shared" si="106"/>
        <v/>
      </c>
      <c r="N724" s="65" t="str">
        <f>IF(A724&lt;&gt;"",SUM($M$13:M724),"")</f>
        <v/>
      </c>
      <c r="O724" s="65" t="str">
        <f t="shared" si="99"/>
        <v/>
      </c>
      <c r="P724" s="97" t="str">
        <f t="shared" si="100"/>
        <v/>
      </c>
      <c r="Q724" s="100">
        <f t="shared" si="107"/>
        <v>0</v>
      </c>
      <c r="R724" s="101">
        <f t="shared" si="101"/>
        <v>0</v>
      </c>
      <c r="Z724" s="75"/>
      <c r="AA724" s="76"/>
      <c r="AC724" s="1"/>
      <c r="AG724" s="72"/>
      <c r="AH724" s="72"/>
      <c r="AI724" s="72"/>
      <c r="AJ724" s="72"/>
      <c r="AK724" s="72"/>
    </row>
    <row r="725" spans="1:37" ht="14.4">
      <c r="A725" s="55"/>
      <c r="B725" s="54" t="s">
        <v>25</v>
      </c>
      <c r="C725" s="56"/>
      <c r="D725" s="145"/>
      <c r="E725" s="54"/>
      <c r="F725" s="54"/>
      <c r="G725" s="132"/>
      <c r="H725" s="59" t="str">
        <f t="shared" si="102"/>
        <v/>
      </c>
      <c r="I725" s="64" t="str">
        <f t="shared" si="103"/>
        <v/>
      </c>
      <c r="J725" s="59" t="str">
        <f>IF(A725&lt;&gt;"",SUM($I$13:I725),"")</f>
        <v/>
      </c>
      <c r="K725" s="59" t="str">
        <f t="shared" si="104"/>
        <v/>
      </c>
      <c r="L725" s="65" t="str">
        <f t="shared" si="105"/>
        <v/>
      </c>
      <c r="M725" s="65" t="str">
        <f t="shared" si="106"/>
        <v/>
      </c>
      <c r="N725" s="65" t="str">
        <f>IF(A725&lt;&gt;"",SUM($M$13:M725),"")</f>
        <v/>
      </c>
      <c r="O725" s="65" t="str">
        <f t="shared" si="99"/>
        <v/>
      </c>
      <c r="P725" s="97" t="str">
        <f t="shared" si="100"/>
        <v/>
      </c>
      <c r="Q725" s="100">
        <f t="shared" si="107"/>
        <v>0</v>
      </c>
      <c r="R725" s="101">
        <f t="shared" si="101"/>
        <v>0</v>
      </c>
      <c r="Z725" s="75"/>
      <c r="AA725" s="76"/>
      <c r="AC725" s="1"/>
      <c r="AG725" s="72"/>
      <c r="AH725" s="72"/>
      <c r="AI725" s="72"/>
      <c r="AJ725" s="72"/>
      <c r="AK725" s="72"/>
    </row>
    <row r="726" spans="1:37" ht="14.4">
      <c r="A726" s="55"/>
      <c r="B726" s="54" t="s">
        <v>25</v>
      </c>
      <c r="C726" s="56"/>
      <c r="D726" s="145"/>
      <c r="E726" s="54"/>
      <c r="F726" s="54"/>
      <c r="G726" s="132"/>
      <c r="H726" s="59" t="str">
        <f t="shared" si="102"/>
        <v/>
      </c>
      <c r="I726" s="64" t="str">
        <f t="shared" si="103"/>
        <v/>
      </c>
      <c r="J726" s="59" t="str">
        <f>IF(A726&lt;&gt;"",SUM($I$13:I726),"")</f>
        <v/>
      </c>
      <c r="K726" s="59" t="str">
        <f t="shared" si="104"/>
        <v/>
      </c>
      <c r="L726" s="65" t="str">
        <f t="shared" si="105"/>
        <v/>
      </c>
      <c r="M726" s="65" t="str">
        <f t="shared" si="106"/>
        <v/>
      </c>
      <c r="N726" s="65" t="str">
        <f>IF(A726&lt;&gt;"",SUM($M$13:M726),"")</f>
        <v/>
      </c>
      <c r="O726" s="65" t="str">
        <f t="shared" si="99"/>
        <v/>
      </c>
      <c r="P726" s="97" t="str">
        <f t="shared" si="100"/>
        <v/>
      </c>
      <c r="Q726" s="100">
        <f t="shared" si="107"/>
        <v>0</v>
      </c>
      <c r="R726" s="101">
        <f t="shared" si="101"/>
        <v>0</v>
      </c>
      <c r="Z726" s="75"/>
      <c r="AA726" s="76"/>
      <c r="AC726" s="1"/>
      <c r="AG726" s="72"/>
      <c r="AH726" s="72"/>
      <c r="AI726" s="72"/>
      <c r="AJ726" s="72"/>
      <c r="AK726" s="72"/>
    </row>
    <row r="727" spans="1:37" ht="14.4">
      <c r="A727" s="55"/>
      <c r="B727" s="54" t="s">
        <v>25</v>
      </c>
      <c r="C727" s="56"/>
      <c r="D727" s="145"/>
      <c r="E727" s="54"/>
      <c r="F727" s="54"/>
      <c r="G727" s="132"/>
      <c r="H727" s="59" t="str">
        <f t="shared" si="102"/>
        <v/>
      </c>
      <c r="I727" s="64" t="str">
        <f t="shared" si="103"/>
        <v/>
      </c>
      <c r="J727" s="59" t="str">
        <f>IF(A727&lt;&gt;"",SUM($I$13:I727),"")</f>
        <v/>
      </c>
      <c r="K727" s="59" t="str">
        <f t="shared" si="104"/>
        <v/>
      </c>
      <c r="L727" s="65" t="str">
        <f t="shared" si="105"/>
        <v/>
      </c>
      <c r="M727" s="65" t="str">
        <f t="shared" si="106"/>
        <v/>
      </c>
      <c r="N727" s="65" t="str">
        <f>IF(A727&lt;&gt;"",SUM($M$13:M727),"")</f>
        <v/>
      </c>
      <c r="O727" s="65" t="str">
        <f t="shared" si="99"/>
        <v/>
      </c>
      <c r="P727" s="97" t="str">
        <f t="shared" si="100"/>
        <v/>
      </c>
      <c r="Q727" s="100">
        <f t="shared" si="107"/>
        <v>0</v>
      </c>
      <c r="R727" s="101">
        <f t="shared" si="101"/>
        <v>0</v>
      </c>
      <c r="Z727" s="75"/>
      <c r="AA727" s="76"/>
      <c r="AC727" s="1"/>
      <c r="AG727" s="72"/>
      <c r="AH727" s="72"/>
      <c r="AI727" s="72"/>
      <c r="AJ727" s="72"/>
      <c r="AK727" s="72"/>
    </row>
    <row r="728" spans="1:37" ht="14.4">
      <c r="A728" s="55"/>
      <c r="B728" s="54" t="s">
        <v>25</v>
      </c>
      <c r="C728" s="56"/>
      <c r="D728" s="145"/>
      <c r="E728" s="54"/>
      <c r="F728" s="54"/>
      <c r="G728" s="132"/>
      <c r="H728" s="59" t="str">
        <f t="shared" si="102"/>
        <v/>
      </c>
      <c r="I728" s="64" t="str">
        <f t="shared" si="103"/>
        <v/>
      </c>
      <c r="J728" s="59" t="str">
        <f>IF(A728&lt;&gt;"",SUM($I$13:I728),"")</f>
        <v/>
      </c>
      <c r="K728" s="59" t="str">
        <f t="shared" si="104"/>
        <v/>
      </c>
      <c r="L728" s="65" t="str">
        <f t="shared" si="105"/>
        <v/>
      </c>
      <c r="M728" s="65" t="str">
        <f t="shared" si="106"/>
        <v/>
      </c>
      <c r="N728" s="65" t="str">
        <f>IF(A728&lt;&gt;"",SUM($M$13:M728),"")</f>
        <v/>
      </c>
      <c r="O728" s="65" t="str">
        <f t="shared" si="99"/>
        <v/>
      </c>
      <c r="P728" s="97" t="str">
        <f t="shared" si="100"/>
        <v/>
      </c>
      <c r="Q728" s="100">
        <f t="shared" si="107"/>
        <v>0</v>
      </c>
      <c r="R728" s="101">
        <f t="shared" si="101"/>
        <v>0</v>
      </c>
      <c r="Z728" s="75"/>
      <c r="AA728" s="76"/>
      <c r="AC728" s="1"/>
      <c r="AG728" s="72"/>
      <c r="AH728" s="72"/>
      <c r="AI728" s="72"/>
      <c r="AJ728" s="72"/>
      <c r="AK728" s="72"/>
    </row>
    <row r="729" spans="1:37" ht="14.4">
      <c r="A729" s="55"/>
      <c r="B729" s="54" t="s">
        <v>25</v>
      </c>
      <c r="C729" s="56"/>
      <c r="D729" s="145"/>
      <c r="E729" s="54"/>
      <c r="F729" s="54"/>
      <c r="G729" s="132"/>
      <c r="H729" s="59" t="str">
        <f t="shared" si="102"/>
        <v/>
      </c>
      <c r="I729" s="64" t="str">
        <f t="shared" si="103"/>
        <v/>
      </c>
      <c r="J729" s="59" t="str">
        <f>IF(A729&lt;&gt;"",SUM($I$13:I729),"")</f>
        <v/>
      </c>
      <c r="K729" s="59" t="str">
        <f t="shared" si="104"/>
        <v/>
      </c>
      <c r="L729" s="65" t="str">
        <f t="shared" si="105"/>
        <v/>
      </c>
      <c r="M729" s="65" t="str">
        <f t="shared" si="106"/>
        <v/>
      </c>
      <c r="N729" s="65" t="str">
        <f>IF(A729&lt;&gt;"",SUM($M$13:M729),"")</f>
        <v/>
      </c>
      <c r="O729" s="65" t="str">
        <f t="shared" si="99"/>
        <v/>
      </c>
      <c r="P729" s="97" t="str">
        <f t="shared" si="100"/>
        <v/>
      </c>
      <c r="Q729" s="100">
        <f t="shared" si="107"/>
        <v>0</v>
      </c>
      <c r="R729" s="101">
        <f t="shared" si="101"/>
        <v>0</v>
      </c>
      <c r="Z729" s="75"/>
      <c r="AA729" s="76"/>
      <c r="AC729" s="1"/>
      <c r="AG729" s="72"/>
      <c r="AH729" s="72"/>
      <c r="AI729" s="72"/>
      <c r="AJ729" s="72"/>
      <c r="AK729" s="72"/>
    </row>
    <row r="730" spans="1:37" ht="14.4">
      <c r="A730" s="55"/>
      <c r="B730" s="54" t="s">
        <v>25</v>
      </c>
      <c r="C730" s="56"/>
      <c r="D730" s="145"/>
      <c r="E730" s="54"/>
      <c r="F730" s="54"/>
      <c r="G730" s="132"/>
      <c r="H730" s="59" t="str">
        <f t="shared" si="102"/>
        <v/>
      </c>
      <c r="I730" s="64" t="str">
        <f t="shared" si="103"/>
        <v/>
      </c>
      <c r="J730" s="59" t="str">
        <f>IF(A730&lt;&gt;"",SUM($I$13:I730),"")</f>
        <v/>
      </c>
      <c r="K730" s="59" t="str">
        <f t="shared" si="104"/>
        <v/>
      </c>
      <c r="L730" s="65" t="str">
        <f t="shared" si="105"/>
        <v/>
      </c>
      <c r="M730" s="65" t="str">
        <f t="shared" si="106"/>
        <v/>
      </c>
      <c r="N730" s="65" t="str">
        <f>IF(A730&lt;&gt;"",SUM($M$13:M730),"")</f>
        <v/>
      </c>
      <c r="O730" s="65" t="str">
        <f t="shared" si="99"/>
        <v/>
      </c>
      <c r="P730" s="97" t="str">
        <f t="shared" si="100"/>
        <v/>
      </c>
      <c r="Q730" s="100">
        <f t="shared" si="107"/>
        <v>0</v>
      </c>
      <c r="R730" s="101">
        <f t="shared" si="101"/>
        <v>0</v>
      </c>
      <c r="Z730" s="75"/>
      <c r="AA730" s="76"/>
      <c r="AC730" s="1"/>
      <c r="AG730" s="72"/>
      <c r="AH730" s="72"/>
      <c r="AI730" s="72"/>
      <c r="AJ730" s="72"/>
      <c r="AK730" s="72"/>
    </row>
    <row r="731" spans="1:37" ht="14.4">
      <c r="A731" s="55"/>
      <c r="B731" s="54" t="s">
        <v>25</v>
      </c>
      <c r="C731" s="56"/>
      <c r="D731" s="145"/>
      <c r="E731" s="54"/>
      <c r="F731" s="54"/>
      <c r="G731" s="132"/>
      <c r="H731" s="59" t="str">
        <f t="shared" si="102"/>
        <v/>
      </c>
      <c r="I731" s="64" t="str">
        <f t="shared" si="103"/>
        <v/>
      </c>
      <c r="J731" s="59" t="str">
        <f>IF(A731&lt;&gt;"",SUM($I$13:I731),"")</f>
        <v/>
      </c>
      <c r="K731" s="59" t="str">
        <f t="shared" si="104"/>
        <v/>
      </c>
      <c r="L731" s="65" t="str">
        <f t="shared" si="105"/>
        <v/>
      </c>
      <c r="M731" s="65" t="str">
        <f t="shared" si="106"/>
        <v/>
      </c>
      <c r="N731" s="65" t="str">
        <f>IF(A731&lt;&gt;"",SUM($M$13:M731),"")</f>
        <v/>
      </c>
      <c r="O731" s="65" t="str">
        <f t="shared" si="99"/>
        <v/>
      </c>
      <c r="P731" s="97" t="str">
        <f t="shared" si="100"/>
        <v/>
      </c>
      <c r="Q731" s="100">
        <f t="shared" si="107"/>
        <v>0</v>
      </c>
      <c r="R731" s="101">
        <f t="shared" si="101"/>
        <v>0</v>
      </c>
      <c r="Z731" s="75"/>
      <c r="AA731" s="76"/>
      <c r="AC731" s="1"/>
      <c r="AG731" s="72"/>
      <c r="AH731" s="72"/>
      <c r="AI731" s="72"/>
      <c r="AJ731" s="72"/>
      <c r="AK731" s="72"/>
    </row>
    <row r="732" spans="1:37" ht="14.4">
      <c r="A732" s="55"/>
      <c r="B732" s="54" t="s">
        <v>25</v>
      </c>
      <c r="C732" s="56"/>
      <c r="D732" s="145"/>
      <c r="E732" s="54"/>
      <c r="F732" s="54"/>
      <c r="G732" s="132"/>
      <c r="H732" s="59" t="str">
        <f t="shared" si="102"/>
        <v/>
      </c>
      <c r="I732" s="64" t="str">
        <f t="shared" si="103"/>
        <v/>
      </c>
      <c r="J732" s="59" t="str">
        <f>IF(A732&lt;&gt;"",SUM($I$13:I732),"")</f>
        <v/>
      </c>
      <c r="K732" s="59" t="str">
        <f t="shared" si="104"/>
        <v/>
      </c>
      <c r="L732" s="65" t="str">
        <f t="shared" si="105"/>
        <v/>
      </c>
      <c r="M732" s="65" t="str">
        <f t="shared" si="106"/>
        <v/>
      </c>
      <c r="N732" s="65" t="str">
        <f>IF(A732&lt;&gt;"",SUM($M$13:M732),"")</f>
        <v/>
      </c>
      <c r="O732" s="65" t="str">
        <f t="shared" si="99"/>
        <v/>
      </c>
      <c r="P732" s="97" t="str">
        <f t="shared" si="100"/>
        <v/>
      </c>
      <c r="Q732" s="100">
        <f t="shared" si="107"/>
        <v>0</v>
      </c>
      <c r="R732" s="101">
        <f t="shared" si="101"/>
        <v>0</v>
      </c>
      <c r="Z732" s="75"/>
      <c r="AA732" s="76"/>
      <c r="AC732" s="1"/>
      <c r="AG732" s="72"/>
      <c r="AH732" s="72"/>
      <c r="AI732" s="72"/>
      <c r="AJ732" s="72"/>
      <c r="AK732" s="72"/>
    </row>
    <row r="733" spans="1:37" ht="14.4">
      <c r="A733" s="55"/>
      <c r="B733" s="54" t="s">
        <v>25</v>
      </c>
      <c r="C733" s="56"/>
      <c r="D733" s="145"/>
      <c r="E733" s="54"/>
      <c r="F733" s="54"/>
      <c r="G733" s="132"/>
      <c r="H733" s="59" t="str">
        <f t="shared" si="102"/>
        <v/>
      </c>
      <c r="I733" s="64" t="str">
        <f t="shared" si="103"/>
        <v/>
      </c>
      <c r="J733" s="59" t="str">
        <f>IF(A733&lt;&gt;"",SUM($I$13:I733),"")</f>
        <v/>
      </c>
      <c r="K733" s="59" t="str">
        <f t="shared" si="104"/>
        <v/>
      </c>
      <c r="L733" s="65" t="str">
        <f t="shared" si="105"/>
        <v/>
      </c>
      <c r="M733" s="65" t="str">
        <f t="shared" si="106"/>
        <v/>
      </c>
      <c r="N733" s="65" t="str">
        <f>IF(A733&lt;&gt;"",SUM($M$13:M733),"")</f>
        <v/>
      </c>
      <c r="O733" s="65" t="str">
        <f t="shared" si="99"/>
        <v/>
      </c>
      <c r="P733" s="97" t="str">
        <f t="shared" si="100"/>
        <v/>
      </c>
      <c r="Q733" s="100">
        <f t="shared" si="107"/>
        <v>0</v>
      </c>
      <c r="R733" s="101">
        <f t="shared" si="101"/>
        <v>0</v>
      </c>
      <c r="Z733" s="75"/>
      <c r="AA733" s="76"/>
      <c r="AC733" s="1"/>
      <c r="AG733" s="72"/>
      <c r="AH733" s="72"/>
      <c r="AI733" s="72"/>
      <c r="AJ733" s="72"/>
      <c r="AK733" s="72"/>
    </row>
    <row r="734" spans="1:37" ht="14.4">
      <c r="A734" s="55"/>
      <c r="B734" s="54" t="s">
        <v>25</v>
      </c>
      <c r="C734" s="56"/>
      <c r="D734" s="145"/>
      <c r="E734" s="54"/>
      <c r="F734" s="54"/>
      <c r="G734" s="132"/>
      <c r="H734" s="59" t="str">
        <f t="shared" si="102"/>
        <v/>
      </c>
      <c r="I734" s="64" t="str">
        <f t="shared" si="103"/>
        <v/>
      </c>
      <c r="J734" s="59" t="str">
        <f>IF(A734&lt;&gt;"",SUM($I$13:I734),"")</f>
        <v/>
      </c>
      <c r="K734" s="59" t="str">
        <f t="shared" si="104"/>
        <v/>
      </c>
      <c r="L734" s="65" t="str">
        <f t="shared" si="105"/>
        <v/>
      </c>
      <c r="M734" s="65" t="str">
        <f t="shared" si="106"/>
        <v/>
      </c>
      <c r="N734" s="65" t="str">
        <f>IF(A734&lt;&gt;"",SUM($M$13:M734),"")</f>
        <v/>
      </c>
      <c r="O734" s="65" t="str">
        <f t="shared" si="99"/>
        <v/>
      </c>
      <c r="P734" s="97" t="str">
        <f t="shared" si="100"/>
        <v/>
      </c>
      <c r="Q734" s="100">
        <f t="shared" si="107"/>
        <v>0</v>
      </c>
      <c r="R734" s="101">
        <f t="shared" si="101"/>
        <v>0</v>
      </c>
      <c r="Z734" s="75"/>
      <c r="AA734" s="76"/>
      <c r="AC734" s="1"/>
      <c r="AG734" s="72"/>
      <c r="AH734" s="72"/>
      <c r="AI734" s="72"/>
      <c r="AJ734" s="72"/>
      <c r="AK734" s="72"/>
    </row>
    <row r="735" spans="1:37" ht="14.4">
      <c r="A735" s="55"/>
      <c r="B735" s="54" t="s">
        <v>25</v>
      </c>
      <c r="C735" s="56"/>
      <c r="D735" s="145"/>
      <c r="E735" s="54"/>
      <c r="F735" s="54"/>
      <c r="G735" s="132"/>
      <c r="H735" s="59" t="str">
        <f t="shared" si="102"/>
        <v/>
      </c>
      <c r="I735" s="64" t="str">
        <f t="shared" si="103"/>
        <v/>
      </c>
      <c r="J735" s="59" t="str">
        <f>IF(A735&lt;&gt;"",SUM($I$13:I735),"")</f>
        <v/>
      </c>
      <c r="K735" s="59" t="str">
        <f t="shared" si="104"/>
        <v/>
      </c>
      <c r="L735" s="65" t="str">
        <f t="shared" si="105"/>
        <v/>
      </c>
      <c r="M735" s="65" t="str">
        <f t="shared" si="106"/>
        <v/>
      </c>
      <c r="N735" s="65" t="str">
        <f>IF(A735&lt;&gt;"",SUM($M$13:M735),"")</f>
        <v/>
      </c>
      <c r="O735" s="65" t="str">
        <f t="shared" si="99"/>
        <v/>
      </c>
      <c r="P735" s="97" t="str">
        <f t="shared" si="100"/>
        <v/>
      </c>
      <c r="Q735" s="100">
        <f t="shared" si="107"/>
        <v>0</v>
      </c>
      <c r="R735" s="101">
        <f t="shared" si="101"/>
        <v>0</v>
      </c>
      <c r="Z735" s="75"/>
      <c r="AA735" s="76"/>
      <c r="AC735" s="1"/>
      <c r="AG735" s="72"/>
      <c r="AH735" s="72"/>
      <c r="AI735" s="72"/>
      <c r="AJ735" s="72"/>
      <c r="AK735" s="72"/>
    </row>
    <row r="736" spans="1:37" ht="14.4">
      <c r="A736" s="55"/>
      <c r="B736" s="54" t="s">
        <v>25</v>
      </c>
      <c r="C736" s="56"/>
      <c r="D736" s="145"/>
      <c r="E736" s="54"/>
      <c r="F736" s="54"/>
      <c r="G736" s="132"/>
      <c r="H736" s="59" t="str">
        <f t="shared" si="102"/>
        <v/>
      </c>
      <c r="I736" s="64" t="str">
        <f t="shared" si="103"/>
        <v/>
      </c>
      <c r="J736" s="59" t="str">
        <f>IF(A736&lt;&gt;"",SUM($I$13:I736),"")</f>
        <v/>
      </c>
      <c r="K736" s="59" t="str">
        <f t="shared" si="104"/>
        <v/>
      </c>
      <c r="L736" s="65" t="str">
        <f t="shared" si="105"/>
        <v/>
      </c>
      <c r="M736" s="65" t="str">
        <f t="shared" si="106"/>
        <v/>
      </c>
      <c r="N736" s="65" t="str">
        <f>IF(A736&lt;&gt;"",SUM($M$13:M736),"")</f>
        <v/>
      </c>
      <c r="O736" s="65" t="str">
        <f t="shared" si="99"/>
        <v/>
      </c>
      <c r="P736" s="97" t="str">
        <f t="shared" si="100"/>
        <v/>
      </c>
      <c r="Q736" s="100">
        <f t="shared" si="107"/>
        <v>0</v>
      </c>
      <c r="R736" s="101">
        <f t="shared" si="101"/>
        <v>0</v>
      </c>
      <c r="Z736" s="75"/>
      <c r="AA736" s="76"/>
      <c r="AC736" s="1"/>
      <c r="AG736" s="72"/>
      <c r="AH736" s="72"/>
      <c r="AI736" s="72"/>
      <c r="AJ736" s="72"/>
      <c r="AK736" s="72"/>
    </row>
    <row r="737" spans="1:37" ht="14.4">
      <c r="A737" s="55"/>
      <c r="B737" s="54" t="s">
        <v>25</v>
      </c>
      <c r="C737" s="56"/>
      <c r="D737" s="145"/>
      <c r="E737" s="54"/>
      <c r="F737" s="54"/>
      <c r="G737" s="132"/>
      <c r="H737" s="59" t="str">
        <f t="shared" si="102"/>
        <v/>
      </c>
      <c r="I737" s="64" t="str">
        <f t="shared" si="103"/>
        <v/>
      </c>
      <c r="J737" s="59" t="str">
        <f>IF(A737&lt;&gt;"",SUM($I$13:I737),"")</f>
        <v/>
      </c>
      <c r="K737" s="59" t="str">
        <f t="shared" si="104"/>
        <v/>
      </c>
      <c r="L737" s="65" t="str">
        <f t="shared" si="105"/>
        <v/>
      </c>
      <c r="M737" s="65" t="str">
        <f t="shared" si="106"/>
        <v/>
      </c>
      <c r="N737" s="65" t="str">
        <f>IF(A737&lt;&gt;"",SUM($M$13:M737),"")</f>
        <v/>
      </c>
      <c r="O737" s="65" t="str">
        <f t="shared" si="99"/>
        <v/>
      </c>
      <c r="P737" s="97" t="str">
        <f t="shared" si="100"/>
        <v/>
      </c>
      <c r="Q737" s="100">
        <f t="shared" si="107"/>
        <v>0</v>
      </c>
      <c r="R737" s="101">
        <f t="shared" si="101"/>
        <v>0</v>
      </c>
      <c r="Z737" s="75"/>
      <c r="AA737" s="76"/>
      <c r="AC737" s="1"/>
      <c r="AG737" s="72"/>
      <c r="AH737" s="72"/>
      <c r="AI737" s="72"/>
      <c r="AJ737" s="72"/>
      <c r="AK737" s="72"/>
    </row>
    <row r="738" spans="1:37" ht="14.4">
      <c r="A738" s="55"/>
      <c r="B738" s="54" t="s">
        <v>25</v>
      </c>
      <c r="C738" s="56"/>
      <c r="D738" s="145"/>
      <c r="E738" s="54"/>
      <c r="F738" s="54"/>
      <c r="G738" s="132"/>
      <c r="H738" s="59" t="str">
        <f t="shared" si="102"/>
        <v/>
      </c>
      <c r="I738" s="64" t="str">
        <f t="shared" si="103"/>
        <v/>
      </c>
      <c r="J738" s="59" t="str">
        <f>IF(A738&lt;&gt;"",SUM($I$13:I738),"")</f>
        <v/>
      </c>
      <c r="K738" s="59" t="str">
        <f t="shared" si="104"/>
        <v/>
      </c>
      <c r="L738" s="65" t="str">
        <f t="shared" si="105"/>
        <v/>
      </c>
      <c r="M738" s="65" t="str">
        <f t="shared" si="106"/>
        <v/>
      </c>
      <c r="N738" s="65" t="str">
        <f>IF(A738&lt;&gt;"",SUM($M$13:M738),"")</f>
        <v/>
      </c>
      <c r="O738" s="65" t="str">
        <f t="shared" si="99"/>
        <v/>
      </c>
      <c r="P738" s="97" t="str">
        <f t="shared" si="100"/>
        <v/>
      </c>
      <c r="Q738" s="100">
        <f t="shared" si="107"/>
        <v>0</v>
      </c>
      <c r="R738" s="101">
        <f t="shared" si="101"/>
        <v>0</v>
      </c>
      <c r="Z738" s="75"/>
      <c r="AA738" s="76"/>
      <c r="AC738" s="1"/>
      <c r="AG738" s="72"/>
      <c r="AH738" s="72"/>
      <c r="AI738" s="72"/>
      <c r="AJ738" s="72"/>
      <c r="AK738" s="72"/>
    </row>
    <row r="739" spans="1:37" ht="14.4">
      <c r="A739" s="55"/>
      <c r="B739" s="54" t="s">
        <v>25</v>
      </c>
      <c r="C739" s="56"/>
      <c r="D739" s="145"/>
      <c r="E739" s="54"/>
      <c r="F739" s="54"/>
      <c r="G739" s="132"/>
      <c r="H739" s="59" t="str">
        <f t="shared" si="102"/>
        <v/>
      </c>
      <c r="I739" s="64" t="str">
        <f t="shared" si="103"/>
        <v/>
      </c>
      <c r="J739" s="59" t="str">
        <f>IF(A739&lt;&gt;"",SUM($I$13:I739),"")</f>
        <v/>
      </c>
      <c r="K739" s="59" t="str">
        <f t="shared" si="104"/>
        <v/>
      </c>
      <c r="L739" s="65" t="str">
        <f t="shared" si="105"/>
        <v/>
      </c>
      <c r="M739" s="65" t="str">
        <f t="shared" si="106"/>
        <v/>
      </c>
      <c r="N739" s="65" t="str">
        <f>IF(A739&lt;&gt;"",SUM($M$13:M739),"")</f>
        <v/>
      </c>
      <c r="O739" s="65" t="str">
        <f t="shared" si="99"/>
        <v/>
      </c>
      <c r="P739" s="97" t="str">
        <f t="shared" si="100"/>
        <v/>
      </c>
      <c r="Q739" s="100">
        <f t="shared" si="107"/>
        <v>0</v>
      </c>
      <c r="R739" s="101">
        <f t="shared" si="101"/>
        <v>0</v>
      </c>
      <c r="Z739" s="75"/>
      <c r="AA739" s="76"/>
      <c r="AC739" s="1"/>
      <c r="AG739" s="72"/>
      <c r="AH739" s="72"/>
      <c r="AI739" s="72"/>
      <c r="AJ739" s="72"/>
      <c r="AK739" s="72"/>
    </row>
    <row r="740" spans="1:37" ht="14.4">
      <c r="A740" s="55"/>
      <c r="B740" s="54" t="s">
        <v>25</v>
      </c>
      <c r="C740" s="56"/>
      <c r="D740" s="145"/>
      <c r="E740" s="54"/>
      <c r="F740" s="54"/>
      <c r="G740" s="132"/>
      <c r="H740" s="59" t="str">
        <f t="shared" si="102"/>
        <v/>
      </c>
      <c r="I740" s="64" t="str">
        <f t="shared" si="103"/>
        <v/>
      </c>
      <c r="J740" s="59" t="str">
        <f>IF(A740&lt;&gt;"",SUM($I$13:I740),"")</f>
        <v/>
      </c>
      <c r="K740" s="59" t="str">
        <f t="shared" si="104"/>
        <v/>
      </c>
      <c r="L740" s="65" t="str">
        <f t="shared" si="105"/>
        <v/>
      </c>
      <c r="M740" s="65" t="str">
        <f t="shared" si="106"/>
        <v/>
      </c>
      <c r="N740" s="65" t="str">
        <f>IF(A740&lt;&gt;"",SUM($M$13:M740),"")</f>
        <v/>
      </c>
      <c r="O740" s="65" t="str">
        <f t="shared" si="99"/>
        <v/>
      </c>
      <c r="P740" s="97" t="str">
        <f t="shared" si="100"/>
        <v/>
      </c>
      <c r="Q740" s="100">
        <f t="shared" si="107"/>
        <v>0</v>
      </c>
      <c r="R740" s="101">
        <f t="shared" si="101"/>
        <v>0</v>
      </c>
      <c r="Z740" s="75"/>
      <c r="AA740" s="76"/>
      <c r="AC740" s="1"/>
      <c r="AG740" s="72"/>
      <c r="AH740" s="72"/>
      <c r="AI740" s="72"/>
      <c r="AJ740" s="72"/>
      <c r="AK740" s="72"/>
    </row>
    <row r="741" spans="1:37" ht="14.4">
      <c r="A741" s="55"/>
      <c r="B741" s="54" t="s">
        <v>25</v>
      </c>
      <c r="C741" s="56"/>
      <c r="D741" s="145"/>
      <c r="E741" s="54"/>
      <c r="F741" s="54"/>
      <c r="G741" s="132"/>
      <c r="H741" s="59" t="str">
        <f t="shared" si="102"/>
        <v/>
      </c>
      <c r="I741" s="64" t="str">
        <f t="shared" si="103"/>
        <v/>
      </c>
      <c r="J741" s="59" t="str">
        <f>IF(A741&lt;&gt;"",SUM($I$13:I741),"")</f>
        <v/>
      </c>
      <c r="K741" s="59" t="str">
        <f t="shared" si="104"/>
        <v/>
      </c>
      <c r="L741" s="65" t="str">
        <f t="shared" si="105"/>
        <v/>
      </c>
      <c r="M741" s="65" t="str">
        <f t="shared" si="106"/>
        <v/>
      </c>
      <c r="N741" s="65" t="str">
        <f>IF(A741&lt;&gt;"",SUM($M$13:M741),"")</f>
        <v/>
      </c>
      <c r="O741" s="65" t="str">
        <f t="shared" si="99"/>
        <v/>
      </c>
      <c r="P741" s="97" t="str">
        <f t="shared" si="100"/>
        <v/>
      </c>
      <c r="Q741" s="100">
        <f t="shared" si="107"/>
        <v>0</v>
      </c>
      <c r="R741" s="101">
        <f t="shared" si="101"/>
        <v>0</v>
      </c>
      <c r="Z741" s="75"/>
      <c r="AA741" s="76"/>
      <c r="AC741" s="1"/>
      <c r="AG741" s="72"/>
      <c r="AH741" s="72"/>
      <c r="AI741" s="72"/>
      <c r="AJ741" s="72"/>
      <c r="AK741" s="72"/>
    </row>
    <row r="742" spans="1:37" ht="14.4">
      <c r="A742" s="55"/>
      <c r="B742" s="54" t="s">
        <v>25</v>
      </c>
      <c r="C742" s="56"/>
      <c r="D742" s="145"/>
      <c r="E742" s="54"/>
      <c r="F742" s="54"/>
      <c r="G742" s="132"/>
      <c r="H742" s="59" t="str">
        <f t="shared" si="102"/>
        <v/>
      </c>
      <c r="I742" s="64" t="str">
        <f t="shared" si="103"/>
        <v/>
      </c>
      <c r="J742" s="59" t="str">
        <f>IF(A742&lt;&gt;"",SUM($I$13:I742),"")</f>
        <v/>
      </c>
      <c r="K742" s="59" t="str">
        <f t="shared" si="104"/>
        <v/>
      </c>
      <c r="L742" s="65" t="str">
        <f t="shared" si="105"/>
        <v/>
      </c>
      <c r="M742" s="65" t="str">
        <f t="shared" si="106"/>
        <v/>
      </c>
      <c r="N742" s="65" t="str">
        <f>IF(A742&lt;&gt;"",SUM($M$13:M742),"")</f>
        <v/>
      </c>
      <c r="O742" s="65" t="str">
        <f t="shared" si="99"/>
        <v/>
      </c>
      <c r="P742" s="97" t="str">
        <f t="shared" si="100"/>
        <v/>
      </c>
      <c r="Q742" s="100">
        <f t="shared" si="107"/>
        <v>0</v>
      </c>
      <c r="R742" s="101">
        <f t="shared" si="101"/>
        <v>0</v>
      </c>
      <c r="Z742" s="75"/>
      <c r="AA742" s="76"/>
      <c r="AC742" s="1"/>
      <c r="AG742" s="72"/>
      <c r="AH742" s="72"/>
      <c r="AI742" s="72"/>
      <c r="AJ742" s="72"/>
      <c r="AK742" s="72"/>
    </row>
    <row r="743" spans="1:37" ht="14.4">
      <c r="A743" s="55"/>
      <c r="B743" s="54" t="s">
        <v>25</v>
      </c>
      <c r="C743" s="56"/>
      <c r="D743" s="145"/>
      <c r="E743" s="54"/>
      <c r="F743" s="54"/>
      <c r="G743" s="132"/>
      <c r="H743" s="59" t="str">
        <f t="shared" si="102"/>
        <v/>
      </c>
      <c r="I743" s="64" t="str">
        <f t="shared" si="103"/>
        <v/>
      </c>
      <c r="J743" s="59" t="str">
        <f>IF(A743&lt;&gt;"",SUM($I$13:I743),"")</f>
        <v/>
      </c>
      <c r="K743" s="59" t="str">
        <f t="shared" si="104"/>
        <v/>
      </c>
      <c r="L743" s="65" t="str">
        <f t="shared" si="105"/>
        <v/>
      </c>
      <c r="M743" s="65" t="str">
        <f t="shared" si="106"/>
        <v/>
      </c>
      <c r="N743" s="65" t="str">
        <f>IF(A743&lt;&gt;"",SUM($M$13:M743),"")</f>
        <v/>
      </c>
      <c r="O743" s="65" t="str">
        <f t="shared" si="99"/>
        <v/>
      </c>
      <c r="P743" s="97" t="str">
        <f t="shared" si="100"/>
        <v/>
      </c>
      <c r="Q743" s="100">
        <f t="shared" si="107"/>
        <v>0</v>
      </c>
      <c r="R743" s="101">
        <f t="shared" si="101"/>
        <v>0</v>
      </c>
      <c r="Z743" s="75"/>
      <c r="AA743" s="76"/>
      <c r="AC743" s="1"/>
      <c r="AG743" s="72"/>
      <c r="AH743" s="72"/>
      <c r="AI743" s="72"/>
      <c r="AJ743" s="72"/>
      <c r="AK743" s="72"/>
    </row>
    <row r="744" spans="1:37" ht="14.4">
      <c r="A744" s="55"/>
      <c r="B744" s="54" t="s">
        <v>25</v>
      </c>
      <c r="C744" s="56"/>
      <c r="D744" s="145"/>
      <c r="E744" s="54"/>
      <c r="F744" s="54"/>
      <c r="G744" s="132"/>
      <c r="H744" s="59" t="str">
        <f t="shared" si="102"/>
        <v/>
      </c>
      <c r="I744" s="64" t="str">
        <f t="shared" si="103"/>
        <v/>
      </c>
      <c r="J744" s="59" t="str">
        <f>IF(A744&lt;&gt;"",SUM($I$13:I744),"")</f>
        <v/>
      </c>
      <c r="K744" s="59" t="str">
        <f t="shared" si="104"/>
        <v/>
      </c>
      <c r="L744" s="65" t="str">
        <f t="shared" si="105"/>
        <v/>
      </c>
      <c r="M744" s="65" t="str">
        <f t="shared" si="106"/>
        <v/>
      </c>
      <c r="N744" s="65" t="str">
        <f>IF(A744&lt;&gt;"",SUM($M$13:M744),"")</f>
        <v/>
      </c>
      <c r="O744" s="65" t="str">
        <f t="shared" si="99"/>
        <v/>
      </c>
      <c r="P744" s="97" t="str">
        <f t="shared" si="100"/>
        <v/>
      </c>
      <c r="Q744" s="100">
        <f t="shared" si="107"/>
        <v>0</v>
      </c>
      <c r="R744" s="101">
        <f t="shared" si="101"/>
        <v>0</v>
      </c>
      <c r="Z744" s="75"/>
      <c r="AA744" s="76"/>
      <c r="AC744" s="1"/>
      <c r="AG744" s="72"/>
      <c r="AH744" s="72"/>
      <c r="AI744" s="72"/>
      <c r="AJ744" s="72"/>
      <c r="AK744" s="72"/>
    </row>
    <row r="745" spans="1:37" ht="14.4">
      <c r="A745" s="55"/>
      <c r="B745" s="54" t="s">
        <v>25</v>
      </c>
      <c r="C745" s="56"/>
      <c r="D745" s="145"/>
      <c r="E745" s="54"/>
      <c r="F745" s="54"/>
      <c r="G745" s="132"/>
      <c r="H745" s="59" t="str">
        <f t="shared" si="102"/>
        <v/>
      </c>
      <c r="I745" s="64" t="str">
        <f t="shared" si="103"/>
        <v/>
      </c>
      <c r="J745" s="59" t="str">
        <f>IF(A745&lt;&gt;"",SUM($I$13:I745),"")</f>
        <v/>
      </c>
      <c r="K745" s="59" t="str">
        <f t="shared" si="104"/>
        <v/>
      </c>
      <c r="L745" s="65" t="str">
        <f t="shared" si="105"/>
        <v/>
      </c>
      <c r="M745" s="65" t="str">
        <f t="shared" si="106"/>
        <v/>
      </c>
      <c r="N745" s="65" t="str">
        <f>IF(A745&lt;&gt;"",SUM($M$13:M745),"")</f>
        <v/>
      </c>
      <c r="O745" s="65" t="str">
        <f t="shared" si="99"/>
        <v/>
      </c>
      <c r="P745" s="97" t="str">
        <f t="shared" si="100"/>
        <v/>
      </c>
      <c r="Q745" s="100">
        <f t="shared" si="107"/>
        <v>0</v>
      </c>
      <c r="R745" s="101">
        <f t="shared" si="101"/>
        <v>0</v>
      </c>
      <c r="Z745" s="75"/>
      <c r="AA745" s="76"/>
      <c r="AC745" s="1"/>
      <c r="AG745" s="72"/>
      <c r="AH745" s="72"/>
      <c r="AI745" s="72"/>
      <c r="AJ745" s="72"/>
      <c r="AK745" s="72"/>
    </row>
    <row r="746" spans="1:37" ht="14.4">
      <c r="A746" s="55"/>
      <c r="B746" s="54" t="s">
        <v>25</v>
      </c>
      <c r="C746" s="56"/>
      <c r="D746" s="145"/>
      <c r="E746" s="54"/>
      <c r="F746" s="54"/>
      <c r="G746" s="132"/>
      <c r="H746" s="59" t="str">
        <f t="shared" si="102"/>
        <v/>
      </c>
      <c r="I746" s="64" t="str">
        <f t="shared" si="103"/>
        <v/>
      </c>
      <c r="J746" s="59" t="str">
        <f>IF(A746&lt;&gt;"",SUM($I$13:I746),"")</f>
        <v/>
      </c>
      <c r="K746" s="59" t="str">
        <f t="shared" si="104"/>
        <v/>
      </c>
      <c r="L746" s="65" t="str">
        <f t="shared" si="105"/>
        <v/>
      </c>
      <c r="M746" s="65" t="str">
        <f t="shared" si="106"/>
        <v/>
      </c>
      <c r="N746" s="65" t="str">
        <f>IF(A746&lt;&gt;"",SUM($M$13:M746),"")</f>
        <v/>
      </c>
      <c r="O746" s="65" t="str">
        <f t="shared" si="99"/>
        <v/>
      </c>
      <c r="P746" s="97" t="str">
        <f t="shared" si="100"/>
        <v/>
      </c>
      <c r="Q746" s="100">
        <f t="shared" si="107"/>
        <v>0</v>
      </c>
      <c r="R746" s="101">
        <f t="shared" si="101"/>
        <v>0</v>
      </c>
      <c r="Z746" s="75"/>
      <c r="AA746" s="76"/>
      <c r="AC746" s="1"/>
      <c r="AG746" s="72"/>
      <c r="AH746" s="72"/>
      <c r="AI746" s="72"/>
      <c r="AJ746" s="72"/>
      <c r="AK746" s="72"/>
    </row>
    <row r="747" spans="1:37" ht="14.4">
      <c r="A747" s="55"/>
      <c r="B747" s="54" t="s">
        <v>25</v>
      </c>
      <c r="C747" s="56"/>
      <c r="D747" s="145"/>
      <c r="E747" s="54"/>
      <c r="F747" s="54"/>
      <c r="G747" s="132"/>
      <c r="H747" s="59" t="str">
        <f t="shared" si="102"/>
        <v/>
      </c>
      <c r="I747" s="64" t="str">
        <f t="shared" si="103"/>
        <v/>
      </c>
      <c r="J747" s="59" t="str">
        <f>IF(A747&lt;&gt;"",SUM($I$13:I747),"")</f>
        <v/>
      </c>
      <c r="K747" s="59" t="str">
        <f t="shared" si="104"/>
        <v/>
      </c>
      <c r="L747" s="65" t="str">
        <f t="shared" si="105"/>
        <v/>
      </c>
      <c r="M747" s="65" t="str">
        <f t="shared" si="106"/>
        <v/>
      </c>
      <c r="N747" s="65" t="str">
        <f>IF(A747&lt;&gt;"",SUM($M$13:M747),"")</f>
        <v/>
      </c>
      <c r="O747" s="65" t="str">
        <f t="shared" si="99"/>
        <v/>
      </c>
      <c r="P747" s="97" t="str">
        <f t="shared" si="100"/>
        <v/>
      </c>
      <c r="Q747" s="100">
        <f t="shared" si="107"/>
        <v>0</v>
      </c>
      <c r="R747" s="101">
        <f t="shared" si="101"/>
        <v>0</v>
      </c>
      <c r="Z747" s="75"/>
      <c r="AA747" s="76"/>
      <c r="AC747" s="1"/>
      <c r="AG747" s="72"/>
      <c r="AH747" s="72"/>
      <c r="AI747" s="72"/>
      <c r="AJ747" s="72"/>
      <c r="AK747" s="72"/>
    </row>
    <row r="748" spans="1:37" ht="14.4">
      <c r="A748" s="55"/>
      <c r="B748" s="54" t="s">
        <v>25</v>
      </c>
      <c r="C748" s="56"/>
      <c r="D748" s="145"/>
      <c r="E748" s="54"/>
      <c r="F748" s="54"/>
      <c r="G748" s="132"/>
      <c r="H748" s="59" t="str">
        <f t="shared" si="102"/>
        <v/>
      </c>
      <c r="I748" s="64" t="str">
        <f t="shared" si="103"/>
        <v/>
      </c>
      <c r="J748" s="59" t="str">
        <f>IF(A748&lt;&gt;"",SUM($I$13:I748),"")</f>
        <v/>
      </c>
      <c r="K748" s="59" t="str">
        <f t="shared" si="104"/>
        <v/>
      </c>
      <c r="L748" s="65" t="str">
        <f t="shared" si="105"/>
        <v/>
      </c>
      <c r="M748" s="65" t="str">
        <f t="shared" si="106"/>
        <v/>
      </c>
      <c r="N748" s="65" t="str">
        <f>IF(A748&lt;&gt;"",SUM($M$13:M748),"")</f>
        <v/>
      </c>
      <c r="O748" s="65" t="str">
        <f t="shared" si="99"/>
        <v/>
      </c>
      <c r="P748" s="97" t="str">
        <f t="shared" si="100"/>
        <v/>
      </c>
      <c r="Q748" s="100">
        <f t="shared" si="107"/>
        <v>0</v>
      </c>
      <c r="R748" s="101">
        <f t="shared" si="101"/>
        <v>0</v>
      </c>
      <c r="Z748" s="75"/>
      <c r="AA748" s="76"/>
      <c r="AC748" s="1"/>
      <c r="AG748" s="72"/>
      <c r="AH748" s="72"/>
      <c r="AI748" s="72"/>
      <c r="AJ748" s="72"/>
      <c r="AK748" s="72"/>
    </row>
    <row r="749" spans="1:37" ht="14.4">
      <c r="A749" s="55"/>
      <c r="B749" s="54" t="s">
        <v>25</v>
      </c>
      <c r="C749" s="56"/>
      <c r="D749" s="145"/>
      <c r="E749" s="54"/>
      <c r="F749" s="54"/>
      <c r="G749" s="132"/>
      <c r="H749" s="59" t="str">
        <f t="shared" si="102"/>
        <v/>
      </c>
      <c r="I749" s="64" t="str">
        <f t="shared" si="103"/>
        <v/>
      </c>
      <c r="J749" s="59" t="str">
        <f>IF(A749&lt;&gt;"",SUM($I$13:I749),"")</f>
        <v/>
      </c>
      <c r="K749" s="59" t="str">
        <f t="shared" si="104"/>
        <v/>
      </c>
      <c r="L749" s="65" t="str">
        <f t="shared" si="105"/>
        <v/>
      </c>
      <c r="M749" s="65" t="str">
        <f t="shared" si="106"/>
        <v/>
      </c>
      <c r="N749" s="65" t="str">
        <f>IF(A749&lt;&gt;"",SUM($M$13:M749),"")</f>
        <v/>
      </c>
      <c r="O749" s="65" t="str">
        <f t="shared" si="99"/>
        <v/>
      </c>
      <c r="P749" s="97" t="str">
        <f t="shared" si="100"/>
        <v/>
      </c>
      <c r="Q749" s="100">
        <f t="shared" si="107"/>
        <v>0</v>
      </c>
      <c r="R749" s="101">
        <f t="shared" si="101"/>
        <v>0</v>
      </c>
      <c r="Z749" s="75"/>
      <c r="AA749" s="76"/>
      <c r="AC749" s="1"/>
      <c r="AG749" s="72"/>
      <c r="AH749" s="72"/>
      <c r="AI749" s="72"/>
      <c r="AJ749" s="72"/>
      <c r="AK749" s="72"/>
    </row>
    <row r="750" spans="1:37" ht="14.4">
      <c r="A750" s="55"/>
      <c r="B750" s="54" t="s">
        <v>25</v>
      </c>
      <c r="C750" s="56"/>
      <c r="D750" s="145"/>
      <c r="E750" s="54"/>
      <c r="F750" s="54"/>
      <c r="G750" s="132"/>
      <c r="H750" s="59" t="str">
        <f t="shared" si="102"/>
        <v/>
      </c>
      <c r="I750" s="64" t="str">
        <f t="shared" si="103"/>
        <v/>
      </c>
      <c r="J750" s="59" t="str">
        <f>IF(A750&lt;&gt;"",SUM($I$13:I750),"")</f>
        <v/>
      </c>
      <c r="K750" s="59" t="str">
        <f t="shared" si="104"/>
        <v/>
      </c>
      <c r="L750" s="65" t="str">
        <f t="shared" si="105"/>
        <v/>
      </c>
      <c r="M750" s="65" t="str">
        <f t="shared" si="106"/>
        <v/>
      </c>
      <c r="N750" s="65" t="str">
        <f>IF(A750&lt;&gt;"",SUM($M$13:M750),"")</f>
        <v/>
      </c>
      <c r="O750" s="65" t="str">
        <f t="shared" si="99"/>
        <v/>
      </c>
      <c r="P750" s="97" t="str">
        <f t="shared" si="100"/>
        <v/>
      </c>
      <c r="Q750" s="100">
        <f t="shared" si="107"/>
        <v>0</v>
      </c>
      <c r="R750" s="101">
        <f t="shared" si="101"/>
        <v>0</v>
      </c>
      <c r="Z750" s="75"/>
      <c r="AA750" s="76"/>
      <c r="AC750" s="1"/>
      <c r="AG750" s="72"/>
      <c r="AH750" s="72"/>
      <c r="AI750" s="72"/>
      <c r="AJ750" s="72"/>
      <c r="AK750" s="72"/>
    </row>
    <row r="751" spans="1:37" ht="14.4">
      <c r="A751" s="55"/>
      <c r="B751" s="54" t="s">
        <v>25</v>
      </c>
      <c r="C751" s="56"/>
      <c r="D751" s="145"/>
      <c r="E751" s="54"/>
      <c r="F751" s="54"/>
      <c r="G751" s="132"/>
      <c r="H751" s="59" t="str">
        <f t="shared" si="102"/>
        <v/>
      </c>
      <c r="I751" s="64" t="str">
        <f t="shared" si="103"/>
        <v/>
      </c>
      <c r="J751" s="59" t="str">
        <f>IF(A751&lt;&gt;"",SUM($I$13:I751),"")</f>
        <v/>
      </c>
      <c r="K751" s="59" t="str">
        <f t="shared" si="104"/>
        <v/>
      </c>
      <c r="L751" s="65" t="str">
        <f t="shared" si="105"/>
        <v/>
      </c>
      <c r="M751" s="65" t="str">
        <f t="shared" si="106"/>
        <v/>
      </c>
      <c r="N751" s="65" t="str">
        <f>IF(A751&lt;&gt;"",SUM($M$13:M751),"")</f>
        <v/>
      </c>
      <c r="O751" s="65" t="str">
        <f t="shared" si="99"/>
        <v/>
      </c>
      <c r="P751" s="97" t="str">
        <f t="shared" si="100"/>
        <v/>
      </c>
      <c r="Q751" s="100">
        <f t="shared" si="107"/>
        <v>0</v>
      </c>
      <c r="R751" s="101">
        <f t="shared" si="101"/>
        <v>0</v>
      </c>
      <c r="Z751" s="75"/>
      <c r="AA751" s="76"/>
      <c r="AC751" s="1"/>
      <c r="AG751" s="72"/>
      <c r="AH751" s="72"/>
      <c r="AI751" s="72"/>
      <c r="AJ751" s="72"/>
      <c r="AK751" s="72"/>
    </row>
    <row r="752" spans="1:37" ht="14.4">
      <c r="A752" s="55"/>
      <c r="B752" s="54" t="s">
        <v>25</v>
      </c>
      <c r="C752" s="56"/>
      <c r="D752" s="145"/>
      <c r="E752" s="54"/>
      <c r="F752" s="54"/>
      <c r="G752" s="132"/>
      <c r="H752" s="59" t="str">
        <f t="shared" si="102"/>
        <v/>
      </c>
      <c r="I752" s="64" t="str">
        <f t="shared" si="103"/>
        <v/>
      </c>
      <c r="J752" s="59" t="str">
        <f>IF(A752&lt;&gt;"",SUM($I$13:I752),"")</f>
        <v/>
      </c>
      <c r="K752" s="59" t="str">
        <f t="shared" si="104"/>
        <v/>
      </c>
      <c r="L752" s="65" t="str">
        <f t="shared" si="105"/>
        <v/>
      </c>
      <c r="M752" s="65" t="str">
        <f t="shared" si="106"/>
        <v/>
      </c>
      <c r="N752" s="65" t="str">
        <f>IF(A752&lt;&gt;"",SUM($M$13:M752),"")</f>
        <v/>
      </c>
      <c r="O752" s="65" t="str">
        <f t="shared" si="99"/>
        <v/>
      </c>
      <c r="P752" s="97" t="str">
        <f t="shared" si="100"/>
        <v/>
      </c>
      <c r="Q752" s="100">
        <f t="shared" si="107"/>
        <v>0</v>
      </c>
      <c r="R752" s="101">
        <f t="shared" si="101"/>
        <v>0</v>
      </c>
      <c r="Z752" s="75"/>
      <c r="AA752" s="76"/>
      <c r="AC752" s="1"/>
      <c r="AG752" s="72"/>
      <c r="AH752" s="72"/>
      <c r="AI752" s="72"/>
      <c r="AJ752" s="72"/>
      <c r="AK752" s="72"/>
    </row>
    <row r="753" spans="1:37" ht="14.4">
      <c r="A753" s="55"/>
      <c r="B753" s="54" t="s">
        <v>25</v>
      </c>
      <c r="C753" s="56"/>
      <c r="D753" s="145"/>
      <c r="E753" s="54"/>
      <c r="F753" s="54"/>
      <c r="G753" s="132"/>
      <c r="H753" s="59" t="str">
        <f t="shared" si="102"/>
        <v/>
      </c>
      <c r="I753" s="64" t="str">
        <f t="shared" si="103"/>
        <v/>
      </c>
      <c r="J753" s="59" t="str">
        <f>IF(A753&lt;&gt;"",SUM($I$13:I753),"")</f>
        <v/>
      </c>
      <c r="K753" s="59" t="str">
        <f t="shared" si="104"/>
        <v/>
      </c>
      <c r="L753" s="65" t="str">
        <f t="shared" si="105"/>
        <v/>
      </c>
      <c r="M753" s="65" t="str">
        <f t="shared" si="106"/>
        <v/>
      </c>
      <c r="N753" s="65" t="str">
        <f>IF(A753&lt;&gt;"",SUM($M$13:M753),"")</f>
        <v/>
      </c>
      <c r="O753" s="65" t="str">
        <f t="shared" si="99"/>
        <v/>
      </c>
      <c r="P753" s="97" t="str">
        <f t="shared" si="100"/>
        <v/>
      </c>
      <c r="Q753" s="100">
        <f t="shared" si="107"/>
        <v>0</v>
      </c>
      <c r="R753" s="101">
        <f t="shared" si="101"/>
        <v>0</v>
      </c>
      <c r="Z753" s="75"/>
      <c r="AA753" s="76"/>
      <c r="AC753" s="1"/>
      <c r="AG753" s="72"/>
      <c r="AH753" s="72"/>
      <c r="AI753" s="72"/>
      <c r="AJ753" s="72"/>
      <c r="AK753" s="72"/>
    </row>
    <row r="754" spans="1:37" ht="14.4">
      <c r="A754" s="55"/>
      <c r="B754" s="54" t="s">
        <v>25</v>
      </c>
      <c r="C754" s="56"/>
      <c r="D754" s="145"/>
      <c r="E754" s="54"/>
      <c r="F754" s="54"/>
      <c r="G754" s="132"/>
      <c r="H754" s="59" t="str">
        <f t="shared" si="102"/>
        <v/>
      </c>
      <c r="I754" s="64" t="str">
        <f t="shared" si="103"/>
        <v/>
      </c>
      <c r="J754" s="59" t="str">
        <f>IF(A754&lt;&gt;"",SUM($I$13:I754),"")</f>
        <v/>
      </c>
      <c r="K754" s="59" t="str">
        <f t="shared" si="104"/>
        <v/>
      </c>
      <c r="L754" s="65" t="str">
        <f t="shared" si="105"/>
        <v/>
      </c>
      <c r="M754" s="65" t="str">
        <f t="shared" si="106"/>
        <v/>
      </c>
      <c r="N754" s="65" t="str">
        <f>IF(A754&lt;&gt;"",SUM($M$13:M754),"")</f>
        <v/>
      </c>
      <c r="O754" s="65" t="str">
        <f t="shared" si="99"/>
        <v/>
      </c>
      <c r="P754" s="97" t="str">
        <f t="shared" si="100"/>
        <v/>
      </c>
      <c r="Q754" s="100">
        <f t="shared" si="107"/>
        <v>0</v>
      </c>
      <c r="R754" s="101">
        <f t="shared" si="101"/>
        <v>0</v>
      </c>
      <c r="Z754" s="75"/>
      <c r="AA754" s="76"/>
      <c r="AC754" s="1"/>
      <c r="AG754" s="72"/>
      <c r="AH754" s="72"/>
      <c r="AI754" s="72"/>
      <c r="AJ754" s="72"/>
      <c r="AK754" s="72"/>
    </row>
    <row r="755" spans="1:37" ht="14.4">
      <c r="A755" s="55"/>
      <c r="B755" s="54" t="s">
        <v>25</v>
      </c>
      <c r="C755" s="56"/>
      <c r="D755" s="145"/>
      <c r="E755" s="54"/>
      <c r="F755" s="54"/>
      <c r="G755" s="132"/>
      <c r="H755" s="59" t="str">
        <f t="shared" si="102"/>
        <v/>
      </c>
      <c r="I755" s="64" t="str">
        <f t="shared" si="103"/>
        <v/>
      </c>
      <c r="J755" s="59" t="str">
        <f>IF(A755&lt;&gt;"",SUM($I$13:I755),"")</f>
        <v/>
      </c>
      <c r="K755" s="59" t="str">
        <f t="shared" si="104"/>
        <v/>
      </c>
      <c r="L755" s="65" t="str">
        <f t="shared" si="105"/>
        <v/>
      </c>
      <c r="M755" s="65" t="str">
        <f t="shared" si="106"/>
        <v/>
      </c>
      <c r="N755" s="65" t="str">
        <f>IF(A755&lt;&gt;"",SUM($M$13:M755),"")</f>
        <v/>
      </c>
      <c r="O755" s="65" t="str">
        <f t="shared" si="99"/>
        <v/>
      </c>
      <c r="P755" s="97" t="str">
        <f t="shared" si="100"/>
        <v/>
      </c>
      <c r="Q755" s="100">
        <f t="shared" si="107"/>
        <v>0</v>
      </c>
      <c r="R755" s="101">
        <f t="shared" si="101"/>
        <v>0</v>
      </c>
      <c r="Z755" s="75"/>
      <c r="AA755" s="76"/>
      <c r="AC755" s="1"/>
      <c r="AG755" s="72"/>
      <c r="AH755" s="72"/>
      <c r="AI755" s="72"/>
      <c r="AJ755" s="72"/>
      <c r="AK755" s="72"/>
    </row>
    <row r="756" spans="1:37" ht="14.4">
      <c r="A756" s="55"/>
      <c r="B756" s="54" t="s">
        <v>25</v>
      </c>
      <c r="C756" s="56"/>
      <c r="D756" s="145"/>
      <c r="E756" s="54"/>
      <c r="F756" s="54"/>
      <c r="G756" s="132"/>
      <c r="H756" s="59" t="str">
        <f t="shared" si="102"/>
        <v/>
      </c>
      <c r="I756" s="64" t="str">
        <f t="shared" si="103"/>
        <v/>
      </c>
      <c r="J756" s="59" t="str">
        <f>IF(A756&lt;&gt;"",SUM($I$13:I756),"")</f>
        <v/>
      </c>
      <c r="K756" s="59" t="str">
        <f t="shared" si="104"/>
        <v/>
      </c>
      <c r="L756" s="65" t="str">
        <f t="shared" si="105"/>
        <v/>
      </c>
      <c r="M756" s="65" t="str">
        <f t="shared" si="106"/>
        <v/>
      </c>
      <c r="N756" s="65" t="str">
        <f>IF(A756&lt;&gt;"",SUM($M$13:M756),"")</f>
        <v/>
      </c>
      <c r="O756" s="65" t="str">
        <f t="shared" si="99"/>
        <v/>
      </c>
      <c r="P756" s="97" t="str">
        <f t="shared" si="100"/>
        <v/>
      </c>
      <c r="Q756" s="100">
        <f t="shared" si="107"/>
        <v>0</v>
      </c>
      <c r="R756" s="101">
        <f t="shared" si="101"/>
        <v>0</v>
      </c>
      <c r="Z756" s="75"/>
      <c r="AA756" s="76"/>
      <c r="AC756" s="1"/>
      <c r="AG756" s="72"/>
      <c r="AH756" s="72"/>
      <c r="AI756" s="72"/>
      <c r="AJ756" s="72"/>
      <c r="AK756" s="72"/>
    </row>
    <row r="757" spans="1:37" ht="14.4">
      <c r="A757" s="55"/>
      <c r="B757" s="54" t="s">
        <v>25</v>
      </c>
      <c r="C757" s="56"/>
      <c r="D757" s="145"/>
      <c r="E757" s="54"/>
      <c r="F757" s="54"/>
      <c r="G757" s="132"/>
      <c r="H757" s="59" t="str">
        <f t="shared" si="102"/>
        <v/>
      </c>
      <c r="I757" s="64" t="str">
        <f t="shared" si="103"/>
        <v/>
      </c>
      <c r="J757" s="59" t="str">
        <f>IF(A757&lt;&gt;"",SUM($I$13:I757),"")</f>
        <v/>
      </c>
      <c r="K757" s="59" t="str">
        <f t="shared" si="104"/>
        <v/>
      </c>
      <c r="L757" s="65" t="str">
        <f t="shared" si="105"/>
        <v/>
      </c>
      <c r="M757" s="65" t="str">
        <f t="shared" si="106"/>
        <v/>
      </c>
      <c r="N757" s="65" t="str">
        <f>IF(A757&lt;&gt;"",SUM($M$13:M757),"")</f>
        <v/>
      </c>
      <c r="O757" s="65" t="str">
        <f t="shared" si="99"/>
        <v/>
      </c>
      <c r="P757" s="97" t="str">
        <f t="shared" si="100"/>
        <v/>
      </c>
      <c r="Q757" s="100">
        <f t="shared" si="107"/>
        <v>0</v>
      </c>
      <c r="R757" s="101">
        <f t="shared" si="101"/>
        <v>0</v>
      </c>
      <c r="Z757" s="75"/>
      <c r="AA757" s="76"/>
      <c r="AC757" s="1"/>
      <c r="AG757" s="72"/>
      <c r="AH757" s="72"/>
      <c r="AI757" s="72"/>
      <c r="AJ757" s="72"/>
      <c r="AK757" s="72"/>
    </row>
    <row r="758" spans="1:37" ht="14.4">
      <c r="A758" s="55"/>
      <c r="B758" s="54" t="s">
        <v>25</v>
      </c>
      <c r="C758" s="56"/>
      <c r="D758" s="145"/>
      <c r="E758" s="54"/>
      <c r="F758" s="54"/>
      <c r="G758" s="132"/>
      <c r="H758" s="59" t="str">
        <f t="shared" si="102"/>
        <v/>
      </c>
      <c r="I758" s="64" t="str">
        <f t="shared" si="103"/>
        <v/>
      </c>
      <c r="J758" s="59" t="str">
        <f>IF(A758&lt;&gt;"",SUM($I$13:I758),"")</f>
        <v/>
      </c>
      <c r="K758" s="59" t="str">
        <f t="shared" si="104"/>
        <v/>
      </c>
      <c r="L758" s="65" t="str">
        <f t="shared" si="105"/>
        <v/>
      </c>
      <c r="M758" s="65" t="str">
        <f t="shared" si="106"/>
        <v/>
      </c>
      <c r="N758" s="65" t="str">
        <f>IF(A758&lt;&gt;"",SUM($M$13:M758),"")</f>
        <v/>
      </c>
      <c r="O758" s="65" t="str">
        <f t="shared" si="99"/>
        <v/>
      </c>
      <c r="P758" s="97" t="str">
        <f t="shared" si="100"/>
        <v/>
      </c>
      <c r="Q758" s="100">
        <f t="shared" si="107"/>
        <v>0</v>
      </c>
      <c r="R758" s="101">
        <f t="shared" si="101"/>
        <v>0</v>
      </c>
      <c r="Z758" s="75"/>
      <c r="AA758" s="76"/>
      <c r="AC758" s="1"/>
      <c r="AG758" s="72"/>
      <c r="AH758" s="72"/>
      <c r="AI758" s="72"/>
      <c r="AJ758" s="72"/>
      <c r="AK758" s="72"/>
    </row>
    <row r="759" spans="1:37" ht="14.4">
      <c r="A759" s="55"/>
      <c r="B759" s="54" t="s">
        <v>25</v>
      </c>
      <c r="C759" s="56"/>
      <c r="D759" s="145"/>
      <c r="E759" s="54"/>
      <c r="F759" s="54"/>
      <c r="G759" s="132"/>
      <c r="H759" s="59" t="str">
        <f t="shared" si="102"/>
        <v/>
      </c>
      <c r="I759" s="64" t="str">
        <f t="shared" si="103"/>
        <v/>
      </c>
      <c r="J759" s="59" t="str">
        <f>IF(A759&lt;&gt;"",SUM($I$13:I759),"")</f>
        <v/>
      </c>
      <c r="K759" s="59" t="str">
        <f t="shared" si="104"/>
        <v/>
      </c>
      <c r="L759" s="65" t="str">
        <f t="shared" si="105"/>
        <v/>
      </c>
      <c r="M759" s="65" t="str">
        <f t="shared" si="106"/>
        <v/>
      </c>
      <c r="N759" s="65" t="str">
        <f>IF(A759&lt;&gt;"",SUM($M$13:M759),"")</f>
        <v/>
      </c>
      <c r="O759" s="65" t="str">
        <f t="shared" si="99"/>
        <v/>
      </c>
      <c r="P759" s="97" t="str">
        <f t="shared" si="100"/>
        <v/>
      </c>
      <c r="Q759" s="100">
        <f t="shared" si="107"/>
        <v>0</v>
      </c>
      <c r="R759" s="101">
        <f t="shared" si="101"/>
        <v>0</v>
      </c>
      <c r="Z759" s="75"/>
      <c r="AA759" s="76"/>
      <c r="AC759" s="1"/>
      <c r="AG759" s="72"/>
      <c r="AH759" s="72"/>
      <c r="AI759" s="72"/>
      <c r="AJ759" s="72"/>
      <c r="AK759" s="72"/>
    </row>
    <row r="760" spans="1:37" ht="14.4">
      <c r="A760" s="55"/>
      <c r="B760" s="54" t="s">
        <v>25</v>
      </c>
      <c r="C760" s="56"/>
      <c r="D760" s="145"/>
      <c r="E760" s="54"/>
      <c r="F760" s="54"/>
      <c r="G760" s="132"/>
      <c r="H760" s="59" t="str">
        <f t="shared" si="102"/>
        <v/>
      </c>
      <c r="I760" s="64" t="str">
        <f t="shared" si="103"/>
        <v/>
      </c>
      <c r="J760" s="59" t="str">
        <f>IF(A760&lt;&gt;"",SUM($I$13:I760),"")</f>
        <v/>
      </c>
      <c r="K760" s="59" t="str">
        <f t="shared" si="104"/>
        <v/>
      </c>
      <c r="L760" s="65" t="str">
        <f t="shared" si="105"/>
        <v/>
      </c>
      <c r="M760" s="65" t="str">
        <f t="shared" si="106"/>
        <v/>
      </c>
      <c r="N760" s="65" t="str">
        <f>IF(A760&lt;&gt;"",SUM($M$13:M760),"")</f>
        <v/>
      </c>
      <c r="O760" s="65" t="str">
        <f t="shared" si="99"/>
        <v/>
      </c>
      <c r="P760" s="97" t="str">
        <f t="shared" si="100"/>
        <v/>
      </c>
      <c r="Q760" s="100">
        <f t="shared" si="107"/>
        <v>0</v>
      </c>
      <c r="R760" s="101">
        <f t="shared" si="101"/>
        <v>0</v>
      </c>
      <c r="Z760" s="75"/>
      <c r="AA760" s="76"/>
      <c r="AC760" s="1"/>
      <c r="AG760" s="72"/>
      <c r="AH760" s="72"/>
      <c r="AI760" s="72"/>
      <c r="AJ760" s="72"/>
      <c r="AK760" s="72"/>
    </row>
    <row r="761" spans="1:37" ht="14.4">
      <c r="A761" s="55"/>
      <c r="B761" s="54" t="s">
        <v>25</v>
      </c>
      <c r="C761" s="56"/>
      <c r="D761" s="145"/>
      <c r="E761" s="54"/>
      <c r="F761" s="54"/>
      <c r="G761" s="132"/>
      <c r="H761" s="59" t="str">
        <f t="shared" si="102"/>
        <v/>
      </c>
      <c r="I761" s="64" t="str">
        <f t="shared" si="103"/>
        <v/>
      </c>
      <c r="J761" s="59" t="str">
        <f>IF(A761&lt;&gt;"",SUM($I$13:I761),"")</f>
        <v/>
      </c>
      <c r="K761" s="59" t="str">
        <f t="shared" si="104"/>
        <v/>
      </c>
      <c r="L761" s="65" t="str">
        <f t="shared" si="105"/>
        <v/>
      </c>
      <c r="M761" s="65" t="str">
        <f t="shared" si="106"/>
        <v/>
      </c>
      <c r="N761" s="65" t="str">
        <f>IF(A761&lt;&gt;"",SUM($M$13:M761),"")</f>
        <v/>
      </c>
      <c r="O761" s="65" t="str">
        <f t="shared" si="99"/>
        <v/>
      </c>
      <c r="P761" s="97" t="str">
        <f t="shared" si="100"/>
        <v/>
      </c>
      <c r="Q761" s="100">
        <f t="shared" si="107"/>
        <v>0</v>
      </c>
      <c r="R761" s="101">
        <f t="shared" si="101"/>
        <v>0</v>
      </c>
      <c r="Z761" s="75"/>
      <c r="AA761" s="76"/>
      <c r="AC761" s="1"/>
      <c r="AG761" s="72"/>
      <c r="AH761" s="72"/>
      <c r="AI761" s="72"/>
      <c r="AJ761" s="72"/>
      <c r="AK761" s="72"/>
    </row>
    <row r="762" spans="1:37" ht="14.4">
      <c r="A762" s="55"/>
      <c r="B762" s="54" t="s">
        <v>25</v>
      </c>
      <c r="C762" s="56"/>
      <c r="D762" s="145"/>
      <c r="E762" s="54"/>
      <c r="F762" s="54"/>
      <c r="G762" s="132"/>
      <c r="H762" s="59" t="str">
        <f t="shared" si="102"/>
        <v/>
      </c>
      <c r="I762" s="64" t="str">
        <f t="shared" si="103"/>
        <v/>
      </c>
      <c r="J762" s="59" t="str">
        <f>IF(A762&lt;&gt;"",SUM($I$13:I762),"")</f>
        <v/>
      </c>
      <c r="K762" s="59" t="str">
        <f t="shared" si="104"/>
        <v/>
      </c>
      <c r="L762" s="65" t="str">
        <f t="shared" si="105"/>
        <v/>
      </c>
      <c r="M762" s="65" t="str">
        <f t="shared" si="106"/>
        <v/>
      </c>
      <c r="N762" s="65" t="str">
        <f>IF(A762&lt;&gt;"",SUM($M$13:M762),"")</f>
        <v/>
      </c>
      <c r="O762" s="65" t="str">
        <f t="shared" si="99"/>
        <v/>
      </c>
      <c r="P762" s="97" t="str">
        <f t="shared" si="100"/>
        <v/>
      </c>
      <c r="Q762" s="100">
        <f t="shared" si="107"/>
        <v>0</v>
      </c>
      <c r="R762" s="101">
        <f t="shared" si="101"/>
        <v>0</v>
      </c>
      <c r="Z762" s="75"/>
      <c r="AA762" s="76"/>
      <c r="AC762" s="1"/>
      <c r="AG762" s="72"/>
      <c r="AH762" s="72"/>
      <c r="AI762" s="72"/>
      <c r="AJ762" s="72"/>
      <c r="AK762" s="72"/>
    </row>
    <row r="763" spans="1:37" ht="14.4">
      <c r="A763" s="55"/>
      <c r="B763" s="54" t="s">
        <v>25</v>
      </c>
      <c r="C763" s="56"/>
      <c r="D763" s="145"/>
      <c r="E763" s="54"/>
      <c r="F763" s="54"/>
      <c r="G763" s="132"/>
      <c r="H763" s="59" t="str">
        <f t="shared" si="102"/>
        <v/>
      </c>
      <c r="I763" s="64" t="str">
        <f t="shared" si="103"/>
        <v/>
      </c>
      <c r="J763" s="59" t="str">
        <f>IF(A763&lt;&gt;"",SUM($I$13:I763),"")</f>
        <v/>
      </c>
      <c r="K763" s="59" t="str">
        <f t="shared" si="104"/>
        <v/>
      </c>
      <c r="L763" s="65" t="str">
        <f t="shared" si="105"/>
        <v/>
      </c>
      <c r="M763" s="65" t="str">
        <f t="shared" si="106"/>
        <v/>
      </c>
      <c r="N763" s="65" t="str">
        <f>IF(A763&lt;&gt;"",SUM($M$13:M763),"")</f>
        <v/>
      </c>
      <c r="O763" s="65" t="str">
        <f t="shared" si="99"/>
        <v/>
      </c>
      <c r="P763" s="97" t="str">
        <f t="shared" si="100"/>
        <v/>
      </c>
      <c r="Q763" s="100">
        <f t="shared" si="107"/>
        <v>0</v>
      </c>
      <c r="R763" s="101">
        <f t="shared" si="101"/>
        <v>0</v>
      </c>
      <c r="Z763" s="75"/>
      <c r="AA763" s="76"/>
      <c r="AC763" s="1"/>
      <c r="AG763" s="72"/>
      <c r="AH763" s="72"/>
      <c r="AI763" s="72"/>
      <c r="AJ763" s="72"/>
      <c r="AK763" s="72"/>
    </row>
    <row r="764" spans="1:37" ht="14.4">
      <c r="A764" s="55"/>
      <c r="B764" s="54" t="s">
        <v>25</v>
      </c>
      <c r="C764" s="56"/>
      <c r="D764" s="145"/>
      <c r="E764" s="54"/>
      <c r="F764" s="54"/>
      <c r="G764" s="132"/>
      <c r="H764" s="59" t="str">
        <f t="shared" si="102"/>
        <v/>
      </c>
      <c r="I764" s="64" t="str">
        <f t="shared" si="103"/>
        <v/>
      </c>
      <c r="J764" s="59" t="str">
        <f>IF(A764&lt;&gt;"",SUM($I$13:I764),"")</f>
        <v/>
      </c>
      <c r="K764" s="59" t="str">
        <f t="shared" si="104"/>
        <v/>
      </c>
      <c r="L764" s="65" t="str">
        <f t="shared" si="105"/>
        <v/>
      </c>
      <c r="M764" s="65" t="str">
        <f t="shared" si="106"/>
        <v/>
      </c>
      <c r="N764" s="65" t="str">
        <f>IF(A764&lt;&gt;"",SUM($M$13:M764),"")</f>
        <v/>
      </c>
      <c r="O764" s="65" t="str">
        <f t="shared" si="99"/>
        <v/>
      </c>
      <c r="P764" s="97" t="str">
        <f t="shared" si="100"/>
        <v/>
      </c>
      <c r="Q764" s="100">
        <f t="shared" si="107"/>
        <v>0</v>
      </c>
      <c r="R764" s="101">
        <f t="shared" si="101"/>
        <v>0</v>
      </c>
      <c r="Z764" s="75"/>
      <c r="AA764" s="76"/>
      <c r="AC764" s="1"/>
      <c r="AG764" s="72"/>
      <c r="AH764" s="72"/>
      <c r="AI764" s="72"/>
      <c r="AJ764" s="72"/>
      <c r="AK764" s="72"/>
    </row>
    <row r="765" spans="1:37" ht="14.4">
      <c r="A765" s="55"/>
      <c r="B765" s="54" t="s">
        <v>25</v>
      </c>
      <c r="C765" s="56"/>
      <c r="D765" s="145"/>
      <c r="E765" s="54"/>
      <c r="F765" s="54"/>
      <c r="G765" s="132"/>
      <c r="H765" s="59" t="str">
        <f t="shared" si="102"/>
        <v/>
      </c>
      <c r="I765" s="64" t="str">
        <f t="shared" si="103"/>
        <v/>
      </c>
      <c r="J765" s="59" t="str">
        <f>IF(A765&lt;&gt;"",SUM($I$13:I765),"")</f>
        <v/>
      </c>
      <c r="K765" s="59" t="str">
        <f t="shared" si="104"/>
        <v/>
      </c>
      <c r="L765" s="65" t="str">
        <f t="shared" si="105"/>
        <v/>
      </c>
      <c r="M765" s="65" t="str">
        <f t="shared" si="106"/>
        <v/>
      </c>
      <c r="N765" s="65" t="str">
        <f>IF(A765&lt;&gt;"",SUM($M$13:M765),"")</f>
        <v/>
      </c>
      <c r="O765" s="65" t="str">
        <f t="shared" si="99"/>
        <v/>
      </c>
      <c r="P765" s="97" t="str">
        <f t="shared" si="100"/>
        <v/>
      </c>
      <c r="Q765" s="100">
        <f t="shared" si="107"/>
        <v>0</v>
      </c>
      <c r="R765" s="101">
        <f t="shared" si="101"/>
        <v>0</v>
      </c>
      <c r="Z765" s="75"/>
      <c r="AA765" s="76"/>
      <c r="AC765" s="1"/>
      <c r="AG765" s="72"/>
      <c r="AH765" s="72"/>
      <c r="AI765" s="72"/>
      <c r="AJ765" s="72"/>
      <c r="AK765" s="72"/>
    </row>
    <row r="766" spans="1:37" ht="14.4">
      <c r="A766" s="55"/>
      <c r="B766" s="54" t="s">
        <v>25</v>
      </c>
      <c r="C766" s="56"/>
      <c r="D766" s="145"/>
      <c r="E766" s="54"/>
      <c r="F766" s="54"/>
      <c r="G766" s="132"/>
      <c r="H766" s="59" t="str">
        <f t="shared" si="102"/>
        <v/>
      </c>
      <c r="I766" s="64" t="str">
        <f t="shared" si="103"/>
        <v/>
      </c>
      <c r="J766" s="59" t="str">
        <f>IF(A766&lt;&gt;"",SUM($I$13:I766),"")</f>
        <v/>
      </c>
      <c r="K766" s="59" t="str">
        <f t="shared" si="104"/>
        <v/>
      </c>
      <c r="L766" s="65" t="str">
        <f t="shared" si="105"/>
        <v/>
      </c>
      <c r="M766" s="65" t="str">
        <f t="shared" si="106"/>
        <v/>
      </c>
      <c r="N766" s="65" t="str">
        <f>IF(A766&lt;&gt;"",SUM($M$13:M766),"")</f>
        <v/>
      </c>
      <c r="O766" s="65" t="str">
        <f t="shared" si="99"/>
        <v/>
      </c>
      <c r="P766" s="97" t="str">
        <f t="shared" si="100"/>
        <v/>
      </c>
      <c r="Q766" s="100">
        <f t="shared" si="107"/>
        <v>0</v>
      </c>
      <c r="R766" s="101">
        <f t="shared" si="101"/>
        <v>0</v>
      </c>
      <c r="Z766" s="75"/>
      <c r="AA766" s="76"/>
      <c r="AC766" s="1"/>
      <c r="AG766" s="72"/>
      <c r="AH766" s="72"/>
      <c r="AI766" s="72"/>
      <c r="AJ766" s="72"/>
      <c r="AK766" s="72"/>
    </row>
    <row r="767" spans="1:37" ht="14.4">
      <c r="A767" s="55"/>
      <c r="B767" s="54" t="s">
        <v>25</v>
      </c>
      <c r="C767" s="56"/>
      <c r="D767" s="145"/>
      <c r="E767" s="54"/>
      <c r="F767" s="54"/>
      <c r="G767" s="132"/>
      <c r="H767" s="59" t="str">
        <f t="shared" si="102"/>
        <v/>
      </c>
      <c r="I767" s="64" t="str">
        <f t="shared" si="103"/>
        <v/>
      </c>
      <c r="J767" s="59" t="str">
        <f>IF(A767&lt;&gt;"",SUM($I$13:I767),"")</f>
        <v/>
      </c>
      <c r="K767" s="59" t="str">
        <f t="shared" si="104"/>
        <v/>
      </c>
      <c r="L767" s="65" t="str">
        <f t="shared" si="105"/>
        <v/>
      </c>
      <c r="M767" s="65" t="str">
        <f t="shared" si="106"/>
        <v/>
      </c>
      <c r="N767" s="65" t="str">
        <f>IF(A767&lt;&gt;"",SUM($M$13:M767),"")</f>
        <v/>
      </c>
      <c r="O767" s="65" t="str">
        <f t="shared" si="99"/>
        <v/>
      </c>
      <c r="P767" s="97" t="str">
        <f t="shared" si="100"/>
        <v/>
      </c>
      <c r="Q767" s="100">
        <f t="shared" si="107"/>
        <v>0</v>
      </c>
      <c r="R767" s="101">
        <f t="shared" si="101"/>
        <v>0</v>
      </c>
      <c r="Z767" s="75"/>
      <c r="AA767" s="76"/>
      <c r="AC767" s="1"/>
      <c r="AG767" s="72"/>
      <c r="AH767" s="72"/>
      <c r="AI767" s="72"/>
      <c r="AJ767" s="72"/>
      <c r="AK767" s="72"/>
    </row>
    <row r="768" spans="1:37" ht="14.4">
      <c r="A768" s="55"/>
      <c r="B768" s="54" t="s">
        <v>25</v>
      </c>
      <c r="C768" s="56"/>
      <c r="D768" s="145"/>
      <c r="E768" s="54"/>
      <c r="F768" s="54"/>
      <c r="G768" s="132"/>
      <c r="H768" s="59" t="str">
        <f t="shared" si="102"/>
        <v/>
      </c>
      <c r="I768" s="64" t="str">
        <f t="shared" si="103"/>
        <v/>
      </c>
      <c r="J768" s="59" t="str">
        <f>IF(A768&lt;&gt;"",SUM($I$13:I768),"")</f>
        <v/>
      </c>
      <c r="K768" s="59" t="str">
        <f t="shared" si="104"/>
        <v/>
      </c>
      <c r="L768" s="65" t="str">
        <f t="shared" si="105"/>
        <v/>
      </c>
      <c r="M768" s="65" t="str">
        <f t="shared" si="106"/>
        <v/>
      </c>
      <c r="N768" s="65" t="str">
        <f>IF(A768&lt;&gt;"",SUM($M$13:M768),"")</f>
        <v/>
      </c>
      <c r="O768" s="65" t="str">
        <f t="shared" si="99"/>
        <v/>
      </c>
      <c r="P768" s="97" t="str">
        <f t="shared" si="100"/>
        <v/>
      </c>
      <c r="Q768" s="100">
        <f t="shared" si="107"/>
        <v>0</v>
      </c>
      <c r="R768" s="101">
        <f t="shared" si="101"/>
        <v>0</v>
      </c>
      <c r="Z768" s="75"/>
      <c r="AA768" s="76"/>
      <c r="AC768" s="1"/>
      <c r="AG768" s="72"/>
      <c r="AH768" s="72"/>
      <c r="AI768" s="72"/>
      <c r="AJ768" s="72"/>
      <c r="AK768" s="72"/>
    </row>
    <row r="769" spans="1:37" ht="14.4">
      <c r="A769" s="55"/>
      <c r="B769" s="54" t="s">
        <v>25</v>
      </c>
      <c r="C769" s="56"/>
      <c r="D769" s="145"/>
      <c r="E769" s="54"/>
      <c r="F769" s="54"/>
      <c r="G769" s="132"/>
      <c r="H769" s="59" t="str">
        <f t="shared" si="102"/>
        <v/>
      </c>
      <c r="I769" s="64" t="str">
        <f t="shared" si="103"/>
        <v/>
      </c>
      <c r="J769" s="59" t="str">
        <f>IF(A769&lt;&gt;"",SUM($I$13:I769),"")</f>
        <v/>
      </c>
      <c r="K769" s="59" t="str">
        <f t="shared" si="104"/>
        <v/>
      </c>
      <c r="L769" s="65" t="str">
        <f t="shared" si="105"/>
        <v/>
      </c>
      <c r="M769" s="65" t="str">
        <f t="shared" si="106"/>
        <v/>
      </c>
      <c r="N769" s="65" t="str">
        <f>IF(A769&lt;&gt;"",SUM($M$13:M769),"")</f>
        <v/>
      </c>
      <c r="O769" s="65" t="str">
        <f t="shared" si="99"/>
        <v/>
      </c>
      <c r="P769" s="97" t="str">
        <f t="shared" si="100"/>
        <v/>
      </c>
      <c r="Q769" s="100">
        <f t="shared" si="107"/>
        <v>0</v>
      </c>
      <c r="R769" s="101">
        <f t="shared" si="101"/>
        <v>0</v>
      </c>
      <c r="Z769" s="75"/>
      <c r="AA769" s="76"/>
      <c r="AC769" s="1"/>
      <c r="AG769" s="72"/>
      <c r="AH769" s="72"/>
      <c r="AI769" s="72"/>
      <c r="AJ769" s="72"/>
      <c r="AK769" s="72"/>
    </row>
    <row r="770" spans="1:37" ht="14.4">
      <c r="A770" s="55"/>
      <c r="B770" s="54" t="s">
        <v>25</v>
      </c>
      <c r="C770" s="56"/>
      <c r="D770" s="145"/>
      <c r="E770" s="54"/>
      <c r="F770" s="54"/>
      <c r="G770" s="132"/>
      <c r="H770" s="59" t="str">
        <f t="shared" si="102"/>
        <v/>
      </c>
      <c r="I770" s="64" t="str">
        <f t="shared" si="103"/>
        <v/>
      </c>
      <c r="J770" s="59" t="str">
        <f>IF(A770&lt;&gt;"",SUM($I$13:I770),"")</f>
        <v/>
      </c>
      <c r="K770" s="59" t="str">
        <f t="shared" si="104"/>
        <v/>
      </c>
      <c r="L770" s="65" t="str">
        <f t="shared" si="105"/>
        <v/>
      </c>
      <c r="M770" s="65" t="str">
        <f t="shared" si="106"/>
        <v/>
      </c>
      <c r="N770" s="65" t="str">
        <f>IF(A770&lt;&gt;"",SUM($M$13:M770),"")</f>
        <v/>
      </c>
      <c r="O770" s="65" t="str">
        <f t="shared" si="99"/>
        <v/>
      </c>
      <c r="P770" s="97" t="str">
        <f t="shared" si="100"/>
        <v/>
      </c>
      <c r="Q770" s="100">
        <f t="shared" si="107"/>
        <v>0</v>
      </c>
      <c r="R770" s="101">
        <f t="shared" si="101"/>
        <v>0</v>
      </c>
      <c r="Z770" s="75"/>
      <c r="AA770" s="76"/>
      <c r="AC770" s="1"/>
      <c r="AG770" s="72"/>
      <c r="AH770" s="72"/>
      <c r="AI770" s="72"/>
      <c r="AJ770" s="72"/>
      <c r="AK770" s="72"/>
    </row>
    <row r="771" spans="1:37" ht="14.4">
      <c r="A771" s="55"/>
      <c r="B771" s="54" t="s">
        <v>25</v>
      </c>
      <c r="C771" s="56"/>
      <c r="D771" s="145"/>
      <c r="E771" s="54"/>
      <c r="F771" s="54"/>
      <c r="G771" s="132"/>
      <c r="H771" s="59" t="str">
        <f t="shared" si="102"/>
        <v/>
      </c>
      <c r="I771" s="64" t="str">
        <f t="shared" si="103"/>
        <v/>
      </c>
      <c r="J771" s="59" t="str">
        <f>IF(A771&lt;&gt;"",SUM($I$13:I771),"")</f>
        <v/>
      </c>
      <c r="K771" s="59" t="str">
        <f t="shared" si="104"/>
        <v/>
      </c>
      <c r="L771" s="65" t="str">
        <f t="shared" si="105"/>
        <v/>
      </c>
      <c r="M771" s="65" t="str">
        <f t="shared" si="106"/>
        <v/>
      </c>
      <c r="N771" s="65" t="str">
        <f>IF(A771&lt;&gt;"",SUM($M$13:M771),"")</f>
        <v/>
      </c>
      <c r="O771" s="65" t="str">
        <f t="shared" si="99"/>
        <v/>
      </c>
      <c r="P771" s="97" t="str">
        <f t="shared" si="100"/>
        <v/>
      </c>
      <c r="Q771" s="100">
        <f t="shared" si="107"/>
        <v>0</v>
      </c>
      <c r="R771" s="101">
        <f t="shared" si="101"/>
        <v>0</v>
      </c>
      <c r="Z771" s="75"/>
      <c r="AA771" s="76"/>
      <c r="AC771" s="1"/>
      <c r="AG771" s="72"/>
      <c r="AH771" s="72"/>
      <c r="AI771" s="72"/>
      <c r="AJ771" s="72"/>
      <c r="AK771" s="72"/>
    </row>
    <row r="772" spans="1:37" ht="14.4">
      <c r="A772" s="55"/>
      <c r="B772" s="54" t="s">
        <v>25</v>
      </c>
      <c r="C772" s="56"/>
      <c r="D772" s="145"/>
      <c r="E772" s="54"/>
      <c r="F772" s="54"/>
      <c r="G772" s="132"/>
      <c r="H772" s="59" t="str">
        <f t="shared" si="102"/>
        <v/>
      </c>
      <c r="I772" s="64" t="str">
        <f t="shared" si="103"/>
        <v/>
      </c>
      <c r="J772" s="59" t="str">
        <f>IF(A772&lt;&gt;"",SUM($I$13:I772),"")</f>
        <v/>
      </c>
      <c r="K772" s="59" t="str">
        <f t="shared" si="104"/>
        <v/>
      </c>
      <c r="L772" s="65" t="str">
        <f t="shared" si="105"/>
        <v/>
      </c>
      <c r="M772" s="65" t="str">
        <f t="shared" si="106"/>
        <v/>
      </c>
      <c r="N772" s="65" t="str">
        <f>IF(A772&lt;&gt;"",SUM($M$13:M772),"")</f>
        <v/>
      </c>
      <c r="O772" s="65" t="str">
        <f t="shared" si="99"/>
        <v/>
      </c>
      <c r="P772" s="97" t="str">
        <f t="shared" si="100"/>
        <v/>
      </c>
      <c r="Q772" s="100">
        <f t="shared" si="107"/>
        <v>0</v>
      </c>
      <c r="R772" s="101">
        <f t="shared" si="101"/>
        <v>0</v>
      </c>
      <c r="Z772" s="75"/>
      <c r="AA772" s="76"/>
      <c r="AC772" s="1"/>
      <c r="AG772" s="72"/>
      <c r="AH772" s="72"/>
      <c r="AI772" s="72"/>
      <c r="AJ772" s="72"/>
      <c r="AK772" s="72"/>
    </row>
    <row r="773" spans="1:37" ht="14.4">
      <c r="A773" s="55"/>
      <c r="B773" s="54" t="s">
        <v>25</v>
      </c>
      <c r="C773" s="56"/>
      <c r="D773" s="145"/>
      <c r="E773" s="54"/>
      <c r="F773" s="54"/>
      <c r="G773" s="132"/>
      <c r="H773" s="59" t="str">
        <f t="shared" si="102"/>
        <v/>
      </c>
      <c r="I773" s="64" t="str">
        <f t="shared" si="103"/>
        <v/>
      </c>
      <c r="J773" s="59" t="str">
        <f>IF(A773&lt;&gt;"",SUM($I$13:I773),"")</f>
        <v/>
      </c>
      <c r="K773" s="59" t="str">
        <f t="shared" si="104"/>
        <v/>
      </c>
      <c r="L773" s="65" t="str">
        <f t="shared" si="105"/>
        <v/>
      </c>
      <c r="M773" s="65" t="str">
        <f t="shared" si="106"/>
        <v/>
      </c>
      <c r="N773" s="65" t="str">
        <f>IF(A773&lt;&gt;"",SUM($M$13:M773),"")</f>
        <v/>
      </c>
      <c r="O773" s="65" t="str">
        <f t="shared" si="99"/>
        <v/>
      </c>
      <c r="P773" s="97" t="str">
        <f t="shared" si="100"/>
        <v/>
      </c>
      <c r="Q773" s="100">
        <f t="shared" si="107"/>
        <v>0</v>
      </c>
      <c r="R773" s="101">
        <f t="shared" si="101"/>
        <v>0</v>
      </c>
      <c r="Z773" s="75"/>
      <c r="AA773" s="76"/>
      <c r="AC773" s="1"/>
      <c r="AG773" s="72"/>
      <c r="AH773" s="72"/>
      <c r="AI773" s="72"/>
      <c r="AJ773" s="72"/>
      <c r="AK773" s="72"/>
    </row>
    <row r="774" spans="1:37" ht="14.4">
      <c r="A774" s="55"/>
      <c r="B774" s="54" t="s">
        <v>25</v>
      </c>
      <c r="C774" s="56"/>
      <c r="D774" s="145"/>
      <c r="E774" s="54"/>
      <c r="F774" s="54"/>
      <c r="G774" s="132"/>
      <c r="H774" s="59" t="str">
        <f t="shared" si="102"/>
        <v/>
      </c>
      <c r="I774" s="64" t="str">
        <f t="shared" si="103"/>
        <v/>
      </c>
      <c r="J774" s="59" t="str">
        <f>IF(A774&lt;&gt;"",SUM($I$13:I774),"")</f>
        <v/>
      </c>
      <c r="K774" s="59" t="str">
        <f t="shared" si="104"/>
        <v/>
      </c>
      <c r="L774" s="65" t="str">
        <f t="shared" si="105"/>
        <v/>
      </c>
      <c r="M774" s="65" t="str">
        <f t="shared" si="106"/>
        <v/>
      </c>
      <c r="N774" s="65" t="str">
        <f>IF(A774&lt;&gt;"",SUM($M$13:M774),"")</f>
        <v/>
      </c>
      <c r="O774" s="65" t="str">
        <f t="shared" si="99"/>
        <v/>
      </c>
      <c r="P774" s="97" t="str">
        <f t="shared" si="100"/>
        <v/>
      </c>
      <c r="Q774" s="100">
        <f t="shared" si="107"/>
        <v>0</v>
      </c>
      <c r="R774" s="101">
        <f t="shared" si="101"/>
        <v>0</v>
      </c>
      <c r="Z774" s="75"/>
      <c r="AA774" s="76"/>
      <c r="AC774" s="1"/>
      <c r="AG774" s="72"/>
      <c r="AH774" s="72"/>
      <c r="AI774" s="72"/>
      <c r="AJ774" s="72"/>
      <c r="AK774" s="72"/>
    </row>
    <row r="775" spans="1:37" ht="14.4">
      <c r="A775" s="55"/>
      <c r="B775" s="54" t="s">
        <v>25</v>
      </c>
      <c r="C775" s="56"/>
      <c r="D775" s="145"/>
      <c r="E775" s="54"/>
      <c r="F775" s="54"/>
      <c r="G775" s="132"/>
      <c r="H775" s="59" t="str">
        <f t="shared" si="102"/>
        <v/>
      </c>
      <c r="I775" s="64" t="str">
        <f t="shared" si="103"/>
        <v/>
      </c>
      <c r="J775" s="59" t="str">
        <f>IF(A775&lt;&gt;"",SUM($I$13:I775),"")</f>
        <v/>
      </c>
      <c r="K775" s="59" t="str">
        <f t="shared" si="104"/>
        <v/>
      </c>
      <c r="L775" s="65" t="str">
        <f t="shared" si="105"/>
        <v/>
      </c>
      <c r="M775" s="65" t="str">
        <f t="shared" si="106"/>
        <v/>
      </c>
      <c r="N775" s="65" t="str">
        <f>IF(A775&lt;&gt;"",SUM($M$13:M775),"")</f>
        <v/>
      </c>
      <c r="O775" s="65" t="str">
        <f t="shared" si="99"/>
        <v/>
      </c>
      <c r="P775" s="97" t="str">
        <f t="shared" si="100"/>
        <v/>
      </c>
      <c r="Q775" s="100">
        <f t="shared" si="107"/>
        <v>0</v>
      </c>
      <c r="R775" s="101">
        <f t="shared" si="101"/>
        <v>0</v>
      </c>
      <c r="Z775" s="75"/>
      <c r="AA775" s="76"/>
      <c r="AC775" s="1"/>
      <c r="AG775" s="72"/>
      <c r="AH775" s="72"/>
      <c r="AI775" s="72"/>
      <c r="AJ775" s="72"/>
      <c r="AK775" s="72"/>
    </row>
    <row r="776" spans="1:37" ht="14.4">
      <c r="A776" s="55"/>
      <c r="B776" s="54" t="s">
        <v>25</v>
      </c>
      <c r="C776" s="56"/>
      <c r="D776" s="145"/>
      <c r="E776" s="54"/>
      <c r="F776" s="54"/>
      <c r="G776" s="132"/>
      <c r="H776" s="59" t="str">
        <f t="shared" si="102"/>
        <v/>
      </c>
      <c r="I776" s="64" t="str">
        <f t="shared" si="103"/>
        <v/>
      </c>
      <c r="J776" s="59" t="str">
        <f>IF(A776&lt;&gt;"",SUM($I$13:I776),"")</f>
        <v/>
      </c>
      <c r="K776" s="59" t="str">
        <f t="shared" si="104"/>
        <v/>
      </c>
      <c r="L776" s="65" t="str">
        <f t="shared" si="105"/>
        <v/>
      </c>
      <c r="M776" s="65" t="str">
        <f t="shared" si="106"/>
        <v/>
      </c>
      <c r="N776" s="65" t="str">
        <f>IF(A776&lt;&gt;"",SUM($M$13:M776),"")</f>
        <v/>
      </c>
      <c r="O776" s="65" t="str">
        <f t="shared" si="99"/>
        <v/>
      </c>
      <c r="P776" s="97" t="str">
        <f t="shared" si="100"/>
        <v/>
      </c>
      <c r="Q776" s="100">
        <f t="shared" si="107"/>
        <v>0</v>
      </c>
      <c r="R776" s="101">
        <f t="shared" si="101"/>
        <v>0</v>
      </c>
      <c r="Z776" s="75"/>
      <c r="AA776" s="76"/>
      <c r="AC776" s="1"/>
      <c r="AG776" s="72"/>
      <c r="AH776" s="72"/>
      <c r="AI776" s="72"/>
      <c r="AJ776" s="72"/>
      <c r="AK776" s="72"/>
    </row>
    <row r="777" spans="1:37" ht="14.4">
      <c r="A777" s="55"/>
      <c r="B777" s="54" t="s">
        <v>25</v>
      </c>
      <c r="C777" s="56"/>
      <c r="D777" s="145"/>
      <c r="E777" s="54"/>
      <c r="F777" s="54"/>
      <c r="G777" s="132"/>
      <c r="H777" s="59" t="str">
        <f t="shared" si="102"/>
        <v/>
      </c>
      <c r="I777" s="64" t="str">
        <f t="shared" si="103"/>
        <v/>
      </c>
      <c r="J777" s="59" t="str">
        <f>IF(A777&lt;&gt;"",SUM($I$13:I777),"")</f>
        <v/>
      </c>
      <c r="K777" s="59" t="str">
        <f t="shared" si="104"/>
        <v/>
      </c>
      <c r="L777" s="65" t="str">
        <f t="shared" si="105"/>
        <v/>
      </c>
      <c r="M777" s="65" t="str">
        <f t="shared" si="106"/>
        <v/>
      </c>
      <c r="N777" s="65" t="str">
        <f>IF(A777&lt;&gt;"",SUM($M$13:M777),"")</f>
        <v/>
      </c>
      <c r="O777" s="65" t="str">
        <f t="shared" si="99"/>
        <v/>
      </c>
      <c r="P777" s="97" t="str">
        <f t="shared" si="100"/>
        <v/>
      </c>
      <c r="Q777" s="100">
        <f t="shared" si="107"/>
        <v>0</v>
      </c>
      <c r="R777" s="101">
        <f t="shared" si="101"/>
        <v>0</v>
      </c>
      <c r="Z777" s="75"/>
      <c r="AA777" s="76"/>
      <c r="AC777" s="1"/>
      <c r="AG777" s="72"/>
      <c r="AH777" s="72"/>
      <c r="AI777" s="72"/>
      <c r="AJ777" s="72"/>
      <c r="AK777" s="72"/>
    </row>
    <row r="778" spans="1:37" ht="14.4">
      <c r="A778" s="55"/>
      <c r="B778" s="54" t="s">
        <v>25</v>
      </c>
      <c r="C778" s="56"/>
      <c r="D778" s="145"/>
      <c r="E778" s="54"/>
      <c r="F778" s="54"/>
      <c r="G778" s="132"/>
      <c r="H778" s="59" t="str">
        <f t="shared" si="102"/>
        <v/>
      </c>
      <c r="I778" s="64" t="str">
        <f t="shared" si="103"/>
        <v/>
      </c>
      <c r="J778" s="59" t="str">
        <f>IF(A778&lt;&gt;"",SUM($I$13:I778),"")</f>
        <v/>
      </c>
      <c r="K778" s="59" t="str">
        <f t="shared" si="104"/>
        <v/>
      </c>
      <c r="L778" s="65" t="str">
        <f t="shared" si="105"/>
        <v/>
      </c>
      <c r="M778" s="65" t="str">
        <f t="shared" si="106"/>
        <v/>
      </c>
      <c r="N778" s="65" t="str">
        <f>IF(A778&lt;&gt;"",SUM($M$13:M778),"")</f>
        <v/>
      </c>
      <c r="O778" s="65" t="str">
        <f t="shared" si="99"/>
        <v/>
      </c>
      <c r="P778" s="97" t="str">
        <f t="shared" si="100"/>
        <v/>
      </c>
      <c r="Q778" s="100">
        <f t="shared" si="107"/>
        <v>0</v>
      </c>
      <c r="R778" s="101">
        <f t="shared" si="101"/>
        <v>0</v>
      </c>
      <c r="Z778" s="75"/>
      <c r="AA778" s="76"/>
      <c r="AC778" s="1"/>
      <c r="AG778" s="72"/>
      <c r="AH778" s="72"/>
      <c r="AI778" s="72"/>
      <c r="AJ778" s="72"/>
      <c r="AK778" s="72"/>
    </row>
    <row r="779" spans="1:37" ht="14.4">
      <c r="A779" s="55"/>
      <c r="B779" s="54" t="s">
        <v>25</v>
      </c>
      <c r="C779" s="56"/>
      <c r="D779" s="145"/>
      <c r="E779" s="54"/>
      <c r="F779" s="54"/>
      <c r="G779" s="132"/>
      <c r="H779" s="59" t="str">
        <f t="shared" si="102"/>
        <v/>
      </c>
      <c r="I779" s="64" t="str">
        <f t="shared" si="103"/>
        <v/>
      </c>
      <c r="J779" s="59" t="str">
        <f>IF(A779&lt;&gt;"",SUM($I$13:I779),"")</f>
        <v/>
      </c>
      <c r="K779" s="59" t="str">
        <f t="shared" si="104"/>
        <v/>
      </c>
      <c r="L779" s="65" t="str">
        <f t="shared" si="105"/>
        <v/>
      </c>
      <c r="M779" s="65" t="str">
        <f t="shared" si="106"/>
        <v/>
      </c>
      <c r="N779" s="65" t="str">
        <f>IF(A779&lt;&gt;"",SUM($M$13:M779),"")</f>
        <v/>
      </c>
      <c r="O779" s="65" t="str">
        <f t="shared" si="99"/>
        <v/>
      </c>
      <c r="P779" s="97" t="str">
        <f t="shared" si="100"/>
        <v/>
      </c>
      <c r="Q779" s="100">
        <f t="shared" si="107"/>
        <v>0</v>
      </c>
      <c r="R779" s="101">
        <f t="shared" si="101"/>
        <v>0</v>
      </c>
      <c r="Z779" s="75"/>
      <c r="AA779" s="76"/>
      <c r="AC779" s="1"/>
      <c r="AG779" s="72"/>
      <c r="AH779" s="72"/>
      <c r="AI779" s="72"/>
      <c r="AJ779" s="72"/>
      <c r="AK779" s="72"/>
    </row>
    <row r="780" spans="1:37" ht="14.4">
      <c r="A780" s="55"/>
      <c r="B780" s="54" t="s">
        <v>25</v>
      </c>
      <c r="C780" s="56"/>
      <c r="D780" s="145"/>
      <c r="E780" s="54"/>
      <c r="F780" s="54"/>
      <c r="G780" s="132"/>
      <c r="H780" s="59" t="str">
        <f t="shared" si="102"/>
        <v/>
      </c>
      <c r="I780" s="64" t="str">
        <f t="shared" si="103"/>
        <v/>
      </c>
      <c r="J780" s="59" t="str">
        <f>IF(A780&lt;&gt;"",SUM($I$13:I780),"")</f>
        <v/>
      </c>
      <c r="K780" s="59" t="str">
        <f t="shared" si="104"/>
        <v/>
      </c>
      <c r="L780" s="65" t="str">
        <f t="shared" si="105"/>
        <v/>
      </c>
      <c r="M780" s="65" t="str">
        <f t="shared" si="106"/>
        <v/>
      </c>
      <c r="N780" s="65" t="str">
        <f>IF(A780&lt;&gt;"",SUM($M$13:M780),"")</f>
        <v/>
      </c>
      <c r="O780" s="65" t="str">
        <f t="shared" si="99"/>
        <v/>
      </c>
      <c r="P780" s="97" t="str">
        <f t="shared" si="100"/>
        <v/>
      </c>
      <c r="Q780" s="100">
        <f t="shared" si="107"/>
        <v>0</v>
      </c>
      <c r="R780" s="101">
        <f t="shared" si="101"/>
        <v>0</v>
      </c>
      <c r="Z780" s="75"/>
      <c r="AA780" s="76"/>
      <c r="AC780" s="1"/>
      <c r="AG780" s="72"/>
      <c r="AH780" s="72"/>
      <c r="AI780" s="72"/>
      <c r="AJ780" s="72"/>
      <c r="AK780" s="72"/>
    </row>
    <row r="781" spans="1:37" ht="14.4">
      <c r="A781" s="55"/>
      <c r="B781" s="54" t="s">
        <v>25</v>
      </c>
      <c r="C781" s="56"/>
      <c r="D781" s="145"/>
      <c r="E781" s="54"/>
      <c r="F781" s="54"/>
      <c r="G781" s="132"/>
      <c r="H781" s="59" t="str">
        <f t="shared" si="102"/>
        <v/>
      </c>
      <c r="I781" s="64" t="str">
        <f t="shared" si="103"/>
        <v/>
      </c>
      <c r="J781" s="59" t="str">
        <f>IF(A781&lt;&gt;"",SUM($I$13:I781),"")</f>
        <v/>
      </c>
      <c r="K781" s="59" t="str">
        <f t="shared" si="104"/>
        <v/>
      </c>
      <c r="L781" s="65" t="str">
        <f t="shared" si="105"/>
        <v/>
      </c>
      <c r="M781" s="65" t="str">
        <f t="shared" si="106"/>
        <v/>
      </c>
      <c r="N781" s="65" t="str">
        <f>IF(A781&lt;&gt;"",SUM($M$13:M781),"")</f>
        <v/>
      </c>
      <c r="O781" s="65" t="str">
        <f t="shared" ref="O781:O844" si="108">IF(A781&lt;&gt;"",N781*E781,"")</f>
        <v/>
      </c>
      <c r="P781" s="97" t="str">
        <f t="shared" ref="P781:P844" si="109">IF(ISERROR(J781*$U$2),"",J781*$U$2)</f>
        <v/>
      </c>
      <c r="Q781" s="100">
        <f t="shared" si="107"/>
        <v>0</v>
      </c>
      <c r="R781" s="101">
        <f t="shared" ref="R781:R844" si="110">IF(Q781=$U$11,IF($U$8&lt;0.1,$U$12,$U$1),IF(Q781=0,0,IF(Q781="","",A781)))</f>
        <v>0</v>
      </c>
      <c r="Z781" s="75"/>
      <c r="AA781" s="76"/>
      <c r="AC781" s="1"/>
      <c r="AG781" s="72"/>
      <c r="AH781" s="72"/>
      <c r="AI781" s="72"/>
      <c r="AJ781" s="72"/>
      <c r="AK781" s="72"/>
    </row>
    <row r="782" spans="1:37" ht="14.4">
      <c r="A782" s="55"/>
      <c r="B782" s="54" t="s">
        <v>25</v>
      </c>
      <c r="C782" s="56"/>
      <c r="D782" s="145"/>
      <c r="E782" s="54"/>
      <c r="F782" s="54"/>
      <c r="G782" s="132"/>
      <c r="H782" s="59" t="str">
        <f t="shared" ref="H782:H845" si="111">IF(A782&lt;&gt;"",IF(B782="purchase",C782*E782,IF(B782="Dividend",F782*J781,IF(B782="Redemption",-C782*E782,IF(B782="Split",0,IF(B782="Bonus",0,IF(B782="Rights",D782*C782,IF(B782="Buyback",-D782*C782,""))))))),"")</f>
        <v/>
      </c>
      <c r="I782" s="64" t="str">
        <f t="shared" ref="I782:I845" si="112">IF(A782&lt;&gt;"",IF(B782="purchase",C782,IF(B782="Dividend",0,IF(B782="Redemption",-C782,IF(B782="Split",C782,IF(B782="Bonus",C782,IF(B782="Rights",C782,IF(B782="Buyback",-C782,))))))),"")</f>
        <v/>
      </c>
      <c r="J782" s="59" t="str">
        <f>IF(A782&lt;&gt;"",SUM($I$13:I782),"")</f>
        <v/>
      </c>
      <c r="K782" s="59" t="str">
        <f t="shared" ref="K782:K845" si="113">IF(A782&lt;&gt;"",J782*$B$7,"")</f>
        <v/>
      </c>
      <c r="L782" s="65" t="str">
        <f t="shared" ref="L782:L845" si="114">IF(A782&lt;&gt;"",IF(B782="purchase",C782*E782,IF(B782="Dividend",F782*N781,IF(B782="Redemption",-C782*E782,IF(B782="Split",0,IF(B782="Bonus",0,IF(B782="Rights",D782*C782,IF(B782="Buyback",D782*C782,))))))),"")</f>
        <v/>
      </c>
      <c r="M782" s="65" t="str">
        <f t="shared" ref="M782:M845" si="115">IF(A782&lt;&gt;"",IF(B782="purchase",C782,IF(B782="Dividend",L782/E782,IF(B782="Redemption",-C782,IF(B782="Split",C782,IF(B782="Bonus",C782,IF(B782="Rights",L782/D782,IF(B782="Buyback",L782/E782,))))))),"")</f>
        <v/>
      </c>
      <c r="N782" s="65" t="str">
        <f>IF(A782&lt;&gt;"",SUM($M$13:M782),"")</f>
        <v/>
      </c>
      <c r="O782" s="65" t="str">
        <f t="shared" si="108"/>
        <v/>
      </c>
      <c r="P782" s="97" t="str">
        <f t="shared" si="109"/>
        <v/>
      </c>
      <c r="Q782" s="100">
        <f t="shared" ref="Q782:Q845" si="116">IF(A782="",IF(P781=$U$3,$U$11,IF(A782="",0,IF(OR(B782="Dividend",B782="buyback"),0,-L782))),IF(A782="",0,IF(OR(B782="Dividend",B782="buyback"),0,-L782)))</f>
        <v>0</v>
      </c>
      <c r="R782" s="101">
        <f t="shared" si="110"/>
        <v>0</v>
      </c>
      <c r="Z782" s="75"/>
      <c r="AA782" s="76"/>
      <c r="AC782" s="1"/>
      <c r="AG782" s="72"/>
      <c r="AH782" s="72"/>
      <c r="AI782" s="72"/>
      <c r="AJ782" s="72"/>
      <c r="AK782" s="72"/>
    </row>
    <row r="783" spans="1:37" ht="14.4">
      <c r="A783" s="55"/>
      <c r="B783" s="54" t="s">
        <v>25</v>
      </c>
      <c r="C783" s="56"/>
      <c r="D783" s="145"/>
      <c r="E783" s="54"/>
      <c r="F783" s="54"/>
      <c r="G783" s="132"/>
      <c r="H783" s="59" t="str">
        <f t="shared" si="111"/>
        <v/>
      </c>
      <c r="I783" s="64" t="str">
        <f t="shared" si="112"/>
        <v/>
      </c>
      <c r="J783" s="59" t="str">
        <f>IF(A783&lt;&gt;"",SUM($I$13:I783),"")</f>
        <v/>
      </c>
      <c r="K783" s="59" t="str">
        <f t="shared" si="113"/>
        <v/>
      </c>
      <c r="L783" s="65" t="str">
        <f t="shared" si="114"/>
        <v/>
      </c>
      <c r="M783" s="65" t="str">
        <f t="shared" si="115"/>
        <v/>
      </c>
      <c r="N783" s="65" t="str">
        <f>IF(A783&lt;&gt;"",SUM($M$13:M783),"")</f>
        <v/>
      </c>
      <c r="O783" s="65" t="str">
        <f t="shared" si="108"/>
        <v/>
      </c>
      <c r="P783" s="97" t="str">
        <f t="shared" si="109"/>
        <v/>
      </c>
      <c r="Q783" s="100">
        <f t="shared" si="116"/>
        <v>0</v>
      </c>
      <c r="R783" s="101">
        <f t="shared" si="110"/>
        <v>0</v>
      </c>
      <c r="Z783" s="75"/>
      <c r="AA783" s="76"/>
      <c r="AC783" s="1"/>
      <c r="AG783" s="72"/>
      <c r="AH783" s="72"/>
      <c r="AI783" s="72"/>
      <c r="AJ783" s="72"/>
      <c r="AK783" s="72"/>
    </row>
    <row r="784" spans="1:37" ht="14.4">
      <c r="A784" s="55"/>
      <c r="B784" s="54" t="s">
        <v>25</v>
      </c>
      <c r="C784" s="56"/>
      <c r="D784" s="145"/>
      <c r="E784" s="54"/>
      <c r="F784" s="54"/>
      <c r="G784" s="132"/>
      <c r="H784" s="59" t="str">
        <f t="shared" si="111"/>
        <v/>
      </c>
      <c r="I784" s="64" t="str">
        <f t="shared" si="112"/>
        <v/>
      </c>
      <c r="J784" s="59" t="str">
        <f>IF(A784&lt;&gt;"",SUM($I$13:I784),"")</f>
        <v/>
      </c>
      <c r="K784" s="59" t="str">
        <f t="shared" si="113"/>
        <v/>
      </c>
      <c r="L784" s="65" t="str">
        <f t="shared" si="114"/>
        <v/>
      </c>
      <c r="M784" s="65" t="str">
        <f t="shared" si="115"/>
        <v/>
      </c>
      <c r="N784" s="65" t="str">
        <f>IF(A784&lt;&gt;"",SUM($M$13:M784),"")</f>
        <v/>
      </c>
      <c r="O784" s="65" t="str">
        <f t="shared" si="108"/>
        <v/>
      </c>
      <c r="P784" s="97" t="str">
        <f t="shared" si="109"/>
        <v/>
      </c>
      <c r="Q784" s="100">
        <f t="shared" si="116"/>
        <v>0</v>
      </c>
      <c r="R784" s="101">
        <f t="shared" si="110"/>
        <v>0</v>
      </c>
      <c r="Z784" s="75"/>
      <c r="AA784" s="76"/>
      <c r="AC784" s="1"/>
      <c r="AG784" s="72"/>
      <c r="AH784" s="72"/>
      <c r="AI784" s="72"/>
      <c r="AJ784" s="72"/>
      <c r="AK784" s="72"/>
    </row>
    <row r="785" spans="1:37" ht="14.4">
      <c r="A785" s="55"/>
      <c r="B785" s="54" t="s">
        <v>25</v>
      </c>
      <c r="C785" s="56"/>
      <c r="D785" s="145"/>
      <c r="E785" s="54"/>
      <c r="F785" s="54"/>
      <c r="G785" s="132"/>
      <c r="H785" s="59" t="str">
        <f t="shared" si="111"/>
        <v/>
      </c>
      <c r="I785" s="64" t="str">
        <f t="shared" si="112"/>
        <v/>
      </c>
      <c r="J785" s="59" t="str">
        <f>IF(A785&lt;&gt;"",SUM($I$13:I785),"")</f>
        <v/>
      </c>
      <c r="K785" s="59" t="str">
        <f t="shared" si="113"/>
        <v/>
      </c>
      <c r="L785" s="65" t="str">
        <f t="shared" si="114"/>
        <v/>
      </c>
      <c r="M785" s="65" t="str">
        <f t="shared" si="115"/>
        <v/>
      </c>
      <c r="N785" s="65" t="str">
        <f>IF(A785&lt;&gt;"",SUM($M$13:M785),"")</f>
        <v/>
      </c>
      <c r="O785" s="65" t="str">
        <f t="shared" si="108"/>
        <v/>
      </c>
      <c r="P785" s="97" t="str">
        <f t="shared" si="109"/>
        <v/>
      </c>
      <c r="Q785" s="100">
        <f t="shared" si="116"/>
        <v>0</v>
      </c>
      <c r="R785" s="101">
        <f t="shared" si="110"/>
        <v>0</v>
      </c>
      <c r="Z785" s="75"/>
      <c r="AA785" s="76"/>
      <c r="AC785" s="1"/>
      <c r="AG785" s="72"/>
      <c r="AH785" s="72"/>
      <c r="AI785" s="72"/>
      <c r="AJ785" s="72"/>
      <c r="AK785" s="72"/>
    </row>
    <row r="786" spans="1:37" ht="14.4">
      <c r="A786" s="55"/>
      <c r="B786" s="54" t="s">
        <v>25</v>
      </c>
      <c r="C786" s="56"/>
      <c r="D786" s="145"/>
      <c r="E786" s="54"/>
      <c r="F786" s="54"/>
      <c r="G786" s="132"/>
      <c r="H786" s="59" t="str">
        <f t="shared" si="111"/>
        <v/>
      </c>
      <c r="I786" s="64" t="str">
        <f t="shared" si="112"/>
        <v/>
      </c>
      <c r="J786" s="59" t="str">
        <f>IF(A786&lt;&gt;"",SUM($I$13:I786),"")</f>
        <v/>
      </c>
      <c r="K786" s="59" t="str">
        <f t="shared" si="113"/>
        <v/>
      </c>
      <c r="L786" s="65" t="str">
        <f t="shared" si="114"/>
        <v/>
      </c>
      <c r="M786" s="65" t="str">
        <f t="shared" si="115"/>
        <v/>
      </c>
      <c r="N786" s="65" t="str">
        <f>IF(A786&lt;&gt;"",SUM($M$13:M786),"")</f>
        <v/>
      </c>
      <c r="O786" s="65" t="str">
        <f t="shared" si="108"/>
        <v/>
      </c>
      <c r="P786" s="97" t="str">
        <f t="shared" si="109"/>
        <v/>
      </c>
      <c r="Q786" s="100">
        <f t="shared" si="116"/>
        <v>0</v>
      </c>
      <c r="R786" s="101">
        <f t="shared" si="110"/>
        <v>0</v>
      </c>
      <c r="Z786" s="75"/>
      <c r="AA786" s="76"/>
      <c r="AC786" s="1"/>
      <c r="AG786" s="72"/>
      <c r="AH786" s="72"/>
      <c r="AI786" s="72"/>
      <c r="AJ786" s="72"/>
      <c r="AK786" s="72"/>
    </row>
    <row r="787" spans="1:37" ht="14.4">
      <c r="A787" s="55"/>
      <c r="B787" s="54" t="s">
        <v>25</v>
      </c>
      <c r="C787" s="56"/>
      <c r="D787" s="145"/>
      <c r="E787" s="54"/>
      <c r="F787" s="54"/>
      <c r="G787" s="132"/>
      <c r="H787" s="59" t="str">
        <f t="shared" si="111"/>
        <v/>
      </c>
      <c r="I787" s="64" t="str">
        <f t="shared" si="112"/>
        <v/>
      </c>
      <c r="J787" s="59" t="str">
        <f>IF(A787&lt;&gt;"",SUM($I$13:I787),"")</f>
        <v/>
      </c>
      <c r="K787" s="59" t="str">
        <f t="shared" si="113"/>
        <v/>
      </c>
      <c r="L787" s="65" t="str">
        <f t="shared" si="114"/>
        <v/>
      </c>
      <c r="M787" s="65" t="str">
        <f t="shared" si="115"/>
        <v/>
      </c>
      <c r="N787" s="65" t="str">
        <f>IF(A787&lt;&gt;"",SUM($M$13:M787),"")</f>
        <v/>
      </c>
      <c r="O787" s="65" t="str">
        <f t="shared" si="108"/>
        <v/>
      </c>
      <c r="P787" s="97" t="str">
        <f t="shared" si="109"/>
        <v/>
      </c>
      <c r="Q787" s="100">
        <f t="shared" si="116"/>
        <v>0</v>
      </c>
      <c r="R787" s="101">
        <f t="shared" si="110"/>
        <v>0</v>
      </c>
      <c r="Z787" s="75"/>
      <c r="AA787" s="76"/>
      <c r="AC787" s="1"/>
      <c r="AG787" s="72"/>
      <c r="AH787" s="72"/>
      <c r="AI787" s="72"/>
      <c r="AJ787" s="72"/>
      <c r="AK787" s="72"/>
    </row>
    <row r="788" spans="1:37" ht="14.4">
      <c r="A788" s="55"/>
      <c r="B788" s="54" t="s">
        <v>25</v>
      </c>
      <c r="C788" s="56"/>
      <c r="D788" s="145"/>
      <c r="E788" s="54"/>
      <c r="F788" s="54"/>
      <c r="G788" s="132"/>
      <c r="H788" s="59" t="str">
        <f t="shared" si="111"/>
        <v/>
      </c>
      <c r="I788" s="64" t="str">
        <f t="shared" si="112"/>
        <v/>
      </c>
      <c r="J788" s="59" t="str">
        <f>IF(A788&lt;&gt;"",SUM($I$13:I788),"")</f>
        <v/>
      </c>
      <c r="K788" s="59" t="str">
        <f t="shared" si="113"/>
        <v/>
      </c>
      <c r="L788" s="65" t="str">
        <f t="shared" si="114"/>
        <v/>
      </c>
      <c r="M788" s="65" t="str">
        <f t="shared" si="115"/>
        <v/>
      </c>
      <c r="N788" s="65" t="str">
        <f>IF(A788&lt;&gt;"",SUM($M$13:M788),"")</f>
        <v/>
      </c>
      <c r="O788" s="65" t="str">
        <f t="shared" si="108"/>
        <v/>
      </c>
      <c r="P788" s="97" t="str">
        <f t="shared" si="109"/>
        <v/>
      </c>
      <c r="Q788" s="100">
        <f t="shared" si="116"/>
        <v>0</v>
      </c>
      <c r="R788" s="101">
        <f t="shared" si="110"/>
        <v>0</v>
      </c>
      <c r="Z788" s="75"/>
      <c r="AA788" s="76"/>
      <c r="AC788" s="1"/>
      <c r="AG788" s="72"/>
      <c r="AH788" s="72"/>
      <c r="AI788" s="72"/>
      <c r="AJ788" s="72"/>
      <c r="AK788" s="72"/>
    </row>
    <row r="789" spans="1:37" ht="14.4">
      <c r="A789" s="55"/>
      <c r="B789" s="54" t="s">
        <v>25</v>
      </c>
      <c r="C789" s="56"/>
      <c r="D789" s="145"/>
      <c r="E789" s="54"/>
      <c r="F789" s="54"/>
      <c r="G789" s="132"/>
      <c r="H789" s="59" t="str">
        <f t="shared" si="111"/>
        <v/>
      </c>
      <c r="I789" s="64" t="str">
        <f t="shared" si="112"/>
        <v/>
      </c>
      <c r="J789" s="59" t="str">
        <f>IF(A789&lt;&gt;"",SUM($I$13:I789),"")</f>
        <v/>
      </c>
      <c r="K789" s="59" t="str">
        <f t="shared" si="113"/>
        <v/>
      </c>
      <c r="L789" s="65" t="str">
        <f t="shared" si="114"/>
        <v/>
      </c>
      <c r="M789" s="65" t="str">
        <f t="shared" si="115"/>
        <v/>
      </c>
      <c r="N789" s="65" t="str">
        <f>IF(A789&lt;&gt;"",SUM($M$13:M789),"")</f>
        <v/>
      </c>
      <c r="O789" s="65" t="str">
        <f t="shared" si="108"/>
        <v/>
      </c>
      <c r="P789" s="97" t="str">
        <f t="shared" si="109"/>
        <v/>
      </c>
      <c r="Q789" s="100">
        <f t="shared" si="116"/>
        <v>0</v>
      </c>
      <c r="R789" s="101">
        <f t="shared" si="110"/>
        <v>0</v>
      </c>
      <c r="Z789" s="75"/>
      <c r="AA789" s="76"/>
      <c r="AC789" s="1"/>
      <c r="AG789" s="72"/>
      <c r="AH789" s="72"/>
      <c r="AI789" s="72"/>
      <c r="AJ789" s="72"/>
      <c r="AK789" s="72"/>
    </row>
    <row r="790" spans="1:37" ht="14.4">
      <c r="A790" s="55"/>
      <c r="B790" s="54" t="s">
        <v>25</v>
      </c>
      <c r="C790" s="56"/>
      <c r="D790" s="145"/>
      <c r="E790" s="54"/>
      <c r="F790" s="54"/>
      <c r="G790" s="132"/>
      <c r="H790" s="59" t="str">
        <f t="shared" si="111"/>
        <v/>
      </c>
      <c r="I790" s="64" t="str">
        <f t="shared" si="112"/>
        <v/>
      </c>
      <c r="J790" s="59" t="str">
        <f>IF(A790&lt;&gt;"",SUM($I$13:I790),"")</f>
        <v/>
      </c>
      <c r="K790" s="59" t="str">
        <f t="shared" si="113"/>
        <v/>
      </c>
      <c r="L790" s="65" t="str">
        <f t="shared" si="114"/>
        <v/>
      </c>
      <c r="M790" s="65" t="str">
        <f t="shared" si="115"/>
        <v/>
      </c>
      <c r="N790" s="65" t="str">
        <f>IF(A790&lt;&gt;"",SUM($M$13:M790),"")</f>
        <v/>
      </c>
      <c r="O790" s="65" t="str">
        <f t="shared" si="108"/>
        <v/>
      </c>
      <c r="P790" s="97" t="str">
        <f t="shared" si="109"/>
        <v/>
      </c>
      <c r="Q790" s="100">
        <f t="shared" si="116"/>
        <v>0</v>
      </c>
      <c r="R790" s="101">
        <f t="shared" si="110"/>
        <v>0</v>
      </c>
      <c r="Z790" s="75"/>
      <c r="AA790" s="76"/>
      <c r="AC790" s="1"/>
      <c r="AG790" s="72"/>
      <c r="AH790" s="72"/>
      <c r="AI790" s="72"/>
      <c r="AJ790" s="72"/>
      <c r="AK790" s="72"/>
    </row>
    <row r="791" spans="1:37" ht="14.4">
      <c r="A791" s="55"/>
      <c r="B791" s="54" t="s">
        <v>25</v>
      </c>
      <c r="C791" s="56"/>
      <c r="D791" s="145"/>
      <c r="E791" s="54"/>
      <c r="F791" s="54"/>
      <c r="G791" s="132"/>
      <c r="H791" s="59" t="str">
        <f t="shared" si="111"/>
        <v/>
      </c>
      <c r="I791" s="64" t="str">
        <f t="shared" si="112"/>
        <v/>
      </c>
      <c r="J791" s="59" t="str">
        <f>IF(A791&lt;&gt;"",SUM($I$13:I791),"")</f>
        <v/>
      </c>
      <c r="K791" s="59" t="str">
        <f t="shared" si="113"/>
        <v/>
      </c>
      <c r="L791" s="65" t="str">
        <f t="shared" si="114"/>
        <v/>
      </c>
      <c r="M791" s="65" t="str">
        <f t="shared" si="115"/>
        <v/>
      </c>
      <c r="N791" s="65" t="str">
        <f>IF(A791&lt;&gt;"",SUM($M$13:M791),"")</f>
        <v/>
      </c>
      <c r="O791" s="65" t="str">
        <f t="shared" si="108"/>
        <v/>
      </c>
      <c r="P791" s="97" t="str">
        <f t="shared" si="109"/>
        <v/>
      </c>
      <c r="Q791" s="100">
        <f t="shared" si="116"/>
        <v>0</v>
      </c>
      <c r="R791" s="101">
        <f t="shared" si="110"/>
        <v>0</v>
      </c>
      <c r="Z791" s="75"/>
      <c r="AA791" s="76"/>
      <c r="AC791" s="1"/>
      <c r="AG791" s="72"/>
      <c r="AH791" s="72"/>
      <c r="AI791" s="72"/>
      <c r="AJ791" s="72"/>
      <c r="AK791" s="72"/>
    </row>
    <row r="792" spans="1:37" ht="14.4">
      <c r="A792" s="55"/>
      <c r="B792" s="54" t="s">
        <v>25</v>
      </c>
      <c r="C792" s="56"/>
      <c r="D792" s="145"/>
      <c r="E792" s="54"/>
      <c r="F792" s="54"/>
      <c r="G792" s="132"/>
      <c r="H792" s="59" t="str">
        <f t="shared" si="111"/>
        <v/>
      </c>
      <c r="I792" s="64" t="str">
        <f t="shared" si="112"/>
        <v/>
      </c>
      <c r="J792" s="59" t="str">
        <f>IF(A792&lt;&gt;"",SUM($I$13:I792),"")</f>
        <v/>
      </c>
      <c r="K792" s="59" t="str">
        <f t="shared" si="113"/>
        <v/>
      </c>
      <c r="L792" s="65" t="str">
        <f t="shared" si="114"/>
        <v/>
      </c>
      <c r="M792" s="65" t="str">
        <f t="shared" si="115"/>
        <v/>
      </c>
      <c r="N792" s="65" t="str">
        <f>IF(A792&lt;&gt;"",SUM($M$13:M792),"")</f>
        <v/>
      </c>
      <c r="O792" s="65" t="str">
        <f t="shared" si="108"/>
        <v/>
      </c>
      <c r="P792" s="97" t="str">
        <f t="shared" si="109"/>
        <v/>
      </c>
      <c r="Q792" s="100">
        <f t="shared" si="116"/>
        <v>0</v>
      </c>
      <c r="R792" s="101">
        <f t="shared" si="110"/>
        <v>0</v>
      </c>
      <c r="Z792" s="75"/>
      <c r="AA792" s="76"/>
      <c r="AC792" s="1"/>
      <c r="AG792" s="72"/>
      <c r="AH792" s="72"/>
      <c r="AI792" s="72"/>
      <c r="AJ792" s="72"/>
      <c r="AK792" s="72"/>
    </row>
    <row r="793" spans="1:37" ht="14.4">
      <c r="A793" s="55"/>
      <c r="B793" s="54" t="s">
        <v>25</v>
      </c>
      <c r="C793" s="56"/>
      <c r="D793" s="145"/>
      <c r="E793" s="54"/>
      <c r="F793" s="54"/>
      <c r="G793" s="132"/>
      <c r="H793" s="59" t="str">
        <f t="shared" si="111"/>
        <v/>
      </c>
      <c r="I793" s="64" t="str">
        <f t="shared" si="112"/>
        <v/>
      </c>
      <c r="J793" s="59" t="str">
        <f>IF(A793&lt;&gt;"",SUM($I$13:I793),"")</f>
        <v/>
      </c>
      <c r="K793" s="59" t="str">
        <f t="shared" si="113"/>
        <v/>
      </c>
      <c r="L793" s="65" t="str">
        <f t="shared" si="114"/>
        <v/>
      </c>
      <c r="M793" s="65" t="str">
        <f t="shared" si="115"/>
        <v/>
      </c>
      <c r="N793" s="65" t="str">
        <f>IF(A793&lt;&gt;"",SUM($M$13:M793),"")</f>
        <v/>
      </c>
      <c r="O793" s="65" t="str">
        <f t="shared" si="108"/>
        <v/>
      </c>
      <c r="P793" s="97" t="str">
        <f t="shared" si="109"/>
        <v/>
      </c>
      <c r="Q793" s="100">
        <f t="shared" si="116"/>
        <v>0</v>
      </c>
      <c r="R793" s="101">
        <f t="shared" si="110"/>
        <v>0</v>
      </c>
      <c r="Z793" s="75"/>
      <c r="AA793" s="76"/>
      <c r="AC793" s="1"/>
      <c r="AG793" s="72"/>
      <c r="AH793" s="72"/>
      <c r="AI793" s="72"/>
      <c r="AJ793" s="72"/>
      <c r="AK793" s="72"/>
    </row>
    <row r="794" spans="1:37" ht="14.4">
      <c r="A794" s="55"/>
      <c r="B794" s="54" t="s">
        <v>25</v>
      </c>
      <c r="C794" s="56"/>
      <c r="D794" s="145"/>
      <c r="E794" s="54"/>
      <c r="F794" s="54"/>
      <c r="G794" s="132"/>
      <c r="H794" s="59" t="str">
        <f t="shared" si="111"/>
        <v/>
      </c>
      <c r="I794" s="64" t="str">
        <f t="shared" si="112"/>
        <v/>
      </c>
      <c r="J794" s="59" t="str">
        <f>IF(A794&lt;&gt;"",SUM($I$13:I794),"")</f>
        <v/>
      </c>
      <c r="K794" s="59" t="str">
        <f t="shared" si="113"/>
        <v/>
      </c>
      <c r="L794" s="65" t="str">
        <f t="shared" si="114"/>
        <v/>
      </c>
      <c r="M794" s="65" t="str">
        <f t="shared" si="115"/>
        <v/>
      </c>
      <c r="N794" s="65" t="str">
        <f>IF(A794&lt;&gt;"",SUM($M$13:M794),"")</f>
        <v/>
      </c>
      <c r="O794" s="65" t="str">
        <f t="shared" si="108"/>
        <v/>
      </c>
      <c r="P794" s="97" t="str">
        <f t="shared" si="109"/>
        <v/>
      </c>
      <c r="Q794" s="100">
        <f t="shared" si="116"/>
        <v>0</v>
      </c>
      <c r="R794" s="101">
        <f t="shared" si="110"/>
        <v>0</v>
      </c>
      <c r="Z794" s="75"/>
      <c r="AA794" s="76"/>
      <c r="AC794" s="1"/>
      <c r="AG794" s="72"/>
      <c r="AH794" s="72"/>
      <c r="AI794" s="72"/>
      <c r="AJ794" s="72"/>
      <c r="AK794" s="72"/>
    </row>
    <row r="795" spans="1:37" ht="14.4">
      <c r="A795" s="55"/>
      <c r="B795" s="54" t="s">
        <v>25</v>
      </c>
      <c r="C795" s="56"/>
      <c r="D795" s="145"/>
      <c r="E795" s="54"/>
      <c r="F795" s="54"/>
      <c r="G795" s="132"/>
      <c r="H795" s="59" t="str">
        <f t="shared" si="111"/>
        <v/>
      </c>
      <c r="I795" s="64" t="str">
        <f t="shared" si="112"/>
        <v/>
      </c>
      <c r="J795" s="59" t="str">
        <f>IF(A795&lt;&gt;"",SUM($I$13:I795),"")</f>
        <v/>
      </c>
      <c r="K795" s="59" t="str">
        <f t="shared" si="113"/>
        <v/>
      </c>
      <c r="L795" s="65" t="str">
        <f t="shared" si="114"/>
        <v/>
      </c>
      <c r="M795" s="65" t="str">
        <f t="shared" si="115"/>
        <v/>
      </c>
      <c r="N795" s="65" t="str">
        <f>IF(A795&lt;&gt;"",SUM($M$13:M795),"")</f>
        <v/>
      </c>
      <c r="O795" s="65" t="str">
        <f t="shared" si="108"/>
        <v/>
      </c>
      <c r="P795" s="97" t="str">
        <f t="shared" si="109"/>
        <v/>
      </c>
      <c r="Q795" s="100">
        <f t="shared" si="116"/>
        <v>0</v>
      </c>
      <c r="R795" s="101">
        <f t="shared" si="110"/>
        <v>0</v>
      </c>
      <c r="Z795" s="75"/>
      <c r="AA795" s="76"/>
      <c r="AC795" s="1"/>
      <c r="AG795" s="72"/>
      <c r="AH795" s="72"/>
      <c r="AI795" s="72"/>
      <c r="AJ795" s="72"/>
      <c r="AK795" s="72"/>
    </row>
    <row r="796" spans="1:37" ht="14.4">
      <c r="A796" s="55"/>
      <c r="B796" s="54" t="s">
        <v>25</v>
      </c>
      <c r="C796" s="56"/>
      <c r="D796" s="145"/>
      <c r="E796" s="54"/>
      <c r="F796" s="54"/>
      <c r="G796" s="132"/>
      <c r="H796" s="59" t="str">
        <f t="shared" si="111"/>
        <v/>
      </c>
      <c r="I796" s="64" t="str">
        <f t="shared" si="112"/>
        <v/>
      </c>
      <c r="J796" s="59" t="str">
        <f>IF(A796&lt;&gt;"",SUM($I$13:I796),"")</f>
        <v/>
      </c>
      <c r="K796" s="59" t="str">
        <f t="shared" si="113"/>
        <v/>
      </c>
      <c r="L796" s="65" t="str">
        <f t="shared" si="114"/>
        <v/>
      </c>
      <c r="M796" s="65" t="str">
        <f t="shared" si="115"/>
        <v/>
      </c>
      <c r="N796" s="65" t="str">
        <f>IF(A796&lt;&gt;"",SUM($M$13:M796),"")</f>
        <v/>
      </c>
      <c r="O796" s="65" t="str">
        <f t="shared" si="108"/>
        <v/>
      </c>
      <c r="P796" s="97" t="str">
        <f t="shared" si="109"/>
        <v/>
      </c>
      <c r="Q796" s="100">
        <f t="shared" si="116"/>
        <v>0</v>
      </c>
      <c r="R796" s="101">
        <f t="shared" si="110"/>
        <v>0</v>
      </c>
      <c r="Z796" s="75"/>
      <c r="AA796" s="76"/>
      <c r="AC796" s="1"/>
      <c r="AG796" s="72"/>
      <c r="AH796" s="72"/>
      <c r="AI796" s="72"/>
      <c r="AJ796" s="72"/>
      <c r="AK796" s="72"/>
    </row>
    <row r="797" spans="1:37" ht="14.4">
      <c r="A797" s="55"/>
      <c r="B797" s="54" t="s">
        <v>25</v>
      </c>
      <c r="C797" s="56"/>
      <c r="D797" s="145"/>
      <c r="E797" s="54"/>
      <c r="F797" s="54"/>
      <c r="G797" s="132"/>
      <c r="H797" s="59" t="str">
        <f t="shared" si="111"/>
        <v/>
      </c>
      <c r="I797" s="64" t="str">
        <f t="shared" si="112"/>
        <v/>
      </c>
      <c r="J797" s="59" t="str">
        <f>IF(A797&lt;&gt;"",SUM($I$13:I797),"")</f>
        <v/>
      </c>
      <c r="K797" s="59" t="str">
        <f t="shared" si="113"/>
        <v/>
      </c>
      <c r="L797" s="65" t="str">
        <f t="shared" si="114"/>
        <v/>
      </c>
      <c r="M797" s="65" t="str">
        <f t="shared" si="115"/>
        <v/>
      </c>
      <c r="N797" s="65" t="str">
        <f>IF(A797&lt;&gt;"",SUM($M$13:M797),"")</f>
        <v/>
      </c>
      <c r="O797" s="65" t="str">
        <f t="shared" si="108"/>
        <v/>
      </c>
      <c r="P797" s="97" t="str">
        <f t="shared" si="109"/>
        <v/>
      </c>
      <c r="Q797" s="100">
        <f t="shared" si="116"/>
        <v>0</v>
      </c>
      <c r="R797" s="101">
        <f t="shared" si="110"/>
        <v>0</v>
      </c>
      <c r="Z797" s="75"/>
      <c r="AA797" s="76"/>
      <c r="AC797" s="1"/>
      <c r="AG797" s="72"/>
      <c r="AH797" s="72"/>
      <c r="AI797" s="72"/>
      <c r="AJ797" s="72"/>
      <c r="AK797" s="72"/>
    </row>
    <row r="798" spans="1:37" ht="14.4">
      <c r="A798" s="55"/>
      <c r="B798" s="54" t="s">
        <v>25</v>
      </c>
      <c r="C798" s="56"/>
      <c r="D798" s="145"/>
      <c r="E798" s="54"/>
      <c r="F798" s="54"/>
      <c r="G798" s="132"/>
      <c r="H798" s="59" t="str">
        <f t="shared" si="111"/>
        <v/>
      </c>
      <c r="I798" s="64" t="str">
        <f t="shared" si="112"/>
        <v/>
      </c>
      <c r="J798" s="59" t="str">
        <f>IF(A798&lt;&gt;"",SUM($I$13:I798),"")</f>
        <v/>
      </c>
      <c r="K798" s="59" t="str">
        <f t="shared" si="113"/>
        <v/>
      </c>
      <c r="L798" s="65" t="str">
        <f t="shared" si="114"/>
        <v/>
      </c>
      <c r="M798" s="65" t="str">
        <f t="shared" si="115"/>
        <v/>
      </c>
      <c r="N798" s="65" t="str">
        <f>IF(A798&lt;&gt;"",SUM($M$13:M798),"")</f>
        <v/>
      </c>
      <c r="O798" s="65" t="str">
        <f t="shared" si="108"/>
        <v/>
      </c>
      <c r="P798" s="97" t="str">
        <f t="shared" si="109"/>
        <v/>
      </c>
      <c r="Q798" s="100">
        <f t="shared" si="116"/>
        <v>0</v>
      </c>
      <c r="R798" s="101">
        <f t="shared" si="110"/>
        <v>0</v>
      </c>
      <c r="Z798" s="75"/>
      <c r="AA798" s="76"/>
      <c r="AC798" s="1"/>
      <c r="AG798" s="72"/>
      <c r="AH798" s="72"/>
      <c r="AI798" s="72"/>
      <c r="AJ798" s="72"/>
      <c r="AK798" s="72"/>
    </row>
    <row r="799" spans="1:37" ht="14.4">
      <c r="A799" s="55"/>
      <c r="B799" s="54" t="s">
        <v>25</v>
      </c>
      <c r="C799" s="56"/>
      <c r="D799" s="145"/>
      <c r="E799" s="54"/>
      <c r="F799" s="54"/>
      <c r="G799" s="132"/>
      <c r="H799" s="59" t="str">
        <f t="shared" si="111"/>
        <v/>
      </c>
      <c r="I799" s="64" t="str">
        <f t="shared" si="112"/>
        <v/>
      </c>
      <c r="J799" s="59" t="str">
        <f>IF(A799&lt;&gt;"",SUM($I$13:I799),"")</f>
        <v/>
      </c>
      <c r="K799" s="59" t="str">
        <f t="shared" si="113"/>
        <v/>
      </c>
      <c r="L799" s="65" t="str">
        <f t="shared" si="114"/>
        <v/>
      </c>
      <c r="M799" s="65" t="str">
        <f t="shared" si="115"/>
        <v/>
      </c>
      <c r="N799" s="65" t="str">
        <f>IF(A799&lt;&gt;"",SUM($M$13:M799),"")</f>
        <v/>
      </c>
      <c r="O799" s="65" t="str">
        <f t="shared" si="108"/>
        <v/>
      </c>
      <c r="P799" s="97" t="str">
        <f t="shared" si="109"/>
        <v/>
      </c>
      <c r="Q799" s="100">
        <f t="shared" si="116"/>
        <v>0</v>
      </c>
      <c r="R799" s="101">
        <f t="shared" si="110"/>
        <v>0</v>
      </c>
      <c r="Z799" s="75"/>
      <c r="AA799" s="76"/>
      <c r="AC799" s="1"/>
      <c r="AG799" s="72"/>
      <c r="AH799" s="72"/>
      <c r="AI799" s="72"/>
      <c r="AJ799" s="72"/>
      <c r="AK799" s="72"/>
    </row>
    <row r="800" spans="1:37" ht="14.4">
      <c r="A800" s="55"/>
      <c r="B800" s="54" t="s">
        <v>25</v>
      </c>
      <c r="C800" s="56"/>
      <c r="D800" s="145"/>
      <c r="E800" s="54"/>
      <c r="F800" s="54"/>
      <c r="G800" s="132"/>
      <c r="H800" s="59" t="str">
        <f t="shared" si="111"/>
        <v/>
      </c>
      <c r="I800" s="64" t="str">
        <f t="shared" si="112"/>
        <v/>
      </c>
      <c r="J800" s="59" t="str">
        <f>IF(A800&lt;&gt;"",SUM($I$13:I800),"")</f>
        <v/>
      </c>
      <c r="K800" s="59" t="str">
        <f t="shared" si="113"/>
        <v/>
      </c>
      <c r="L800" s="65" t="str">
        <f t="shared" si="114"/>
        <v/>
      </c>
      <c r="M800" s="65" t="str">
        <f t="shared" si="115"/>
        <v/>
      </c>
      <c r="N800" s="65" t="str">
        <f>IF(A800&lt;&gt;"",SUM($M$13:M800),"")</f>
        <v/>
      </c>
      <c r="O800" s="65" t="str">
        <f t="shared" si="108"/>
        <v/>
      </c>
      <c r="P800" s="97" t="str">
        <f t="shared" si="109"/>
        <v/>
      </c>
      <c r="Q800" s="100">
        <f t="shared" si="116"/>
        <v>0</v>
      </c>
      <c r="R800" s="101">
        <f t="shared" si="110"/>
        <v>0</v>
      </c>
      <c r="Z800" s="75"/>
      <c r="AA800" s="76"/>
      <c r="AC800" s="1"/>
      <c r="AG800" s="72"/>
      <c r="AH800" s="72"/>
      <c r="AI800" s="72"/>
      <c r="AJ800" s="72"/>
      <c r="AK800" s="72"/>
    </row>
    <row r="801" spans="1:37" ht="14.4">
      <c r="A801" s="55"/>
      <c r="B801" s="54" t="s">
        <v>25</v>
      </c>
      <c r="C801" s="56"/>
      <c r="D801" s="145"/>
      <c r="E801" s="54"/>
      <c r="F801" s="54"/>
      <c r="G801" s="132"/>
      <c r="H801" s="59" t="str">
        <f t="shared" si="111"/>
        <v/>
      </c>
      <c r="I801" s="64" t="str">
        <f t="shared" si="112"/>
        <v/>
      </c>
      <c r="J801" s="59" t="str">
        <f>IF(A801&lt;&gt;"",SUM($I$13:I801),"")</f>
        <v/>
      </c>
      <c r="K801" s="59" t="str">
        <f t="shared" si="113"/>
        <v/>
      </c>
      <c r="L801" s="65" t="str">
        <f t="shared" si="114"/>
        <v/>
      </c>
      <c r="M801" s="65" t="str">
        <f t="shared" si="115"/>
        <v/>
      </c>
      <c r="N801" s="65" t="str">
        <f>IF(A801&lt;&gt;"",SUM($M$13:M801),"")</f>
        <v/>
      </c>
      <c r="O801" s="65" t="str">
        <f t="shared" si="108"/>
        <v/>
      </c>
      <c r="P801" s="97" t="str">
        <f t="shared" si="109"/>
        <v/>
      </c>
      <c r="Q801" s="100">
        <f t="shared" si="116"/>
        <v>0</v>
      </c>
      <c r="R801" s="101">
        <f t="shared" si="110"/>
        <v>0</v>
      </c>
      <c r="Z801" s="75"/>
      <c r="AA801" s="76"/>
      <c r="AC801" s="1"/>
      <c r="AG801" s="72"/>
      <c r="AH801" s="72"/>
      <c r="AI801" s="72"/>
      <c r="AJ801" s="72"/>
      <c r="AK801" s="72"/>
    </row>
    <row r="802" spans="1:37" ht="14.4">
      <c r="A802" s="55"/>
      <c r="B802" s="54" t="s">
        <v>25</v>
      </c>
      <c r="C802" s="56"/>
      <c r="D802" s="145"/>
      <c r="E802" s="54"/>
      <c r="F802" s="54"/>
      <c r="G802" s="132"/>
      <c r="H802" s="59" t="str">
        <f t="shared" si="111"/>
        <v/>
      </c>
      <c r="I802" s="64" t="str">
        <f t="shared" si="112"/>
        <v/>
      </c>
      <c r="J802" s="59" t="str">
        <f>IF(A802&lt;&gt;"",SUM($I$13:I802),"")</f>
        <v/>
      </c>
      <c r="K802" s="59" t="str">
        <f t="shared" si="113"/>
        <v/>
      </c>
      <c r="L802" s="65" t="str">
        <f t="shared" si="114"/>
        <v/>
      </c>
      <c r="M802" s="65" t="str">
        <f t="shared" si="115"/>
        <v/>
      </c>
      <c r="N802" s="65" t="str">
        <f>IF(A802&lt;&gt;"",SUM($M$13:M802),"")</f>
        <v/>
      </c>
      <c r="O802" s="65" t="str">
        <f t="shared" si="108"/>
        <v/>
      </c>
      <c r="P802" s="97" t="str">
        <f t="shared" si="109"/>
        <v/>
      </c>
      <c r="Q802" s="100">
        <f t="shared" si="116"/>
        <v>0</v>
      </c>
      <c r="R802" s="101">
        <f t="shared" si="110"/>
        <v>0</v>
      </c>
      <c r="Z802" s="75"/>
      <c r="AA802" s="76"/>
      <c r="AC802" s="1"/>
      <c r="AG802" s="72"/>
      <c r="AH802" s="72"/>
      <c r="AI802" s="72"/>
      <c r="AJ802" s="72"/>
      <c r="AK802" s="72"/>
    </row>
    <row r="803" spans="1:37" ht="14.4">
      <c r="A803" s="55"/>
      <c r="B803" s="54" t="s">
        <v>25</v>
      </c>
      <c r="C803" s="56"/>
      <c r="D803" s="145"/>
      <c r="E803" s="54"/>
      <c r="F803" s="54"/>
      <c r="G803" s="132"/>
      <c r="H803" s="59" t="str">
        <f t="shared" si="111"/>
        <v/>
      </c>
      <c r="I803" s="64" t="str">
        <f t="shared" si="112"/>
        <v/>
      </c>
      <c r="J803" s="59" t="str">
        <f>IF(A803&lt;&gt;"",SUM($I$13:I803),"")</f>
        <v/>
      </c>
      <c r="K803" s="59" t="str">
        <f t="shared" si="113"/>
        <v/>
      </c>
      <c r="L803" s="65" t="str">
        <f t="shared" si="114"/>
        <v/>
      </c>
      <c r="M803" s="65" t="str">
        <f t="shared" si="115"/>
        <v/>
      </c>
      <c r="N803" s="65" t="str">
        <f>IF(A803&lt;&gt;"",SUM($M$13:M803),"")</f>
        <v/>
      </c>
      <c r="O803" s="65" t="str">
        <f t="shared" si="108"/>
        <v/>
      </c>
      <c r="P803" s="97" t="str">
        <f t="shared" si="109"/>
        <v/>
      </c>
      <c r="Q803" s="100">
        <f t="shared" si="116"/>
        <v>0</v>
      </c>
      <c r="R803" s="101">
        <f t="shared" si="110"/>
        <v>0</v>
      </c>
      <c r="Z803" s="75"/>
      <c r="AA803" s="76"/>
      <c r="AC803" s="1"/>
      <c r="AG803" s="72"/>
      <c r="AH803" s="72"/>
      <c r="AI803" s="72"/>
      <c r="AJ803" s="72"/>
      <c r="AK803" s="72"/>
    </row>
    <row r="804" spans="1:37" ht="14.4">
      <c r="A804" s="55"/>
      <c r="B804" s="54" t="s">
        <v>25</v>
      </c>
      <c r="C804" s="56"/>
      <c r="D804" s="145"/>
      <c r="E804" s="54"/>
      <c r="F804" s="54"/>
      <c r="G804" s="132"/>
      <c r="H804" s="59" t="str">
        <f t="shared" si="111"/>
        <v/>
      </c>
      <c r="I804" s="64" t="str">
        <f t="shared" si="112"/>
        <v/>
      </c>
      <c r="J804" s="59" t="str">
        <f>IF(A804&lt;&gt;"",SUM($I$13:I804),"")</f>
        <v/>
      </c>
      <c r="K804" s="59" t="str">
        <f t="shared" si="113"/>
        <v/>
      </c>
      <c r="L804" s="65" t="str">
        <f t="shared" si="114"/>
        <v/>
      </c>
      <c r="M804" s="65" t="str">
        <f t="shared" si="115"/>
        <v/>
      </c>
      <c r="N804" s="65" t="str">
        <f>IF(A804&lt;&gt;"",SUM($M$13:M804),"")</f>
        <v/>
      </c>
      <c r="O804" s="65" t="str">
        <f t="shared" si="108"/>
        <v/>
      </c>
      <c r="P804" s="97" t="str">
        <f t="shared" si="109"/>
        <v/>
      </c>
      <c r="Q804" s="100">
        <f t="shared" si="116"/>
        <v>0</v>
      </c>
      <c r="R804" s="101">
        <f t="shared" si="110"/>
        <v>0</v>
      </c>
      <c r="Z804" s="75"/>
      <c r="AA804" s="76"/>
      <c r="AC804" s="1"/>
      <c r="AG804" s="72"/>
      <c r="AH804" s="72"/>
      <c r="AI804" s="72"/>
      <c r="AJ804" s="72"/>
      <c r="AK804" s="72"/>
    </row>
    <row r="805" spans="1:37" ht="14.4">
      <c r="A805" s="55"/>
      <c r="B805" s="54" t="s">
        <v>25</v>
      </c>
      <c r="C805" s="56"/>
      <c r="D805" s="145"/>
      <c r="E805" s="54"/>
      <c r="F805" s="54"/>
      <c r="G805" s="132"/>
      <c r="H805" s="59" t="str">
        <f t="shared" si="111"/>
        <v/>
      </c>
      <c r="I805" s="64" t="str">
        <f t="shared" si="112"/>
        <v/>
      </c>
      <c r="J805" s="59" t="str">
        <f>IF(A805&lt;&gt;"",SUM($I$13:I805),"")</f>
        <v/>
      </c>
      <c r="K805" s="59" t="str">
        <f t="shared" si="113"/>
        <v/>
      </c>
      <c r="L805" s="65" t="str">
        <f t="shared" si="114"/>
        <v/>
      </c>
      <c r="M805" s="65" t="str">
        <f t="shared" si="115"/>
        <v/>
      </c>
      <c r="N805" s="65" t="str">
        <f>IF(A805&lt;&gt;"",SUM($M$13:M805),"")</f>
        <v/>
      </c>
      <c r="O805" s="65" t="str">
        <f t="shared" si="108"/>
        <v/>
      </c>
      <c r="P805" s="97" t="str">
        <f t="shared" si="109"/>
        <v/>
      </c>
      <c r="Q805" s="100">
        <f t="shared" si="116"/>
        <v>0</v>
      </c>
      <c r="R805" s="101">
        <f t="shared" si="110"/>
        <v>0</v>
      </c>
      <c r="Z805" s="75"/>
      <c r="AA805" s="76"/>
      <c r="AC805" s="1"/>
      <c r="AG805" s="72"/>
      <c r="AH805" s="72"/>
      <c r="AI805" s="72"/>
      <c r="AJ805" s="72"/>
      <c r="AK805" s="72"/>
    </row>
    <row r="806" spans="1:37" ht="14.4">
      <c r="A806" s="55"/>
      <c r="B806" s="54" t="s">
        <v>25</v>
      </c>
      <c r="C806" s="56"/>
      <c r="D806" s="145"/>
      <c r="E806" s="54"/>
      <c r="F806" s="54"/>
      <c r="G806" s="132"/>
      <c r="H806" s="59" t="str">
        <f t="shared" si="111"/>
        <v/>
      </c>
      <c r="I806" s="64" t="str">
        <f t="shared" si="112"/>
        <v/>
      </c>
      <c r="J806" s="59" t="str">
        <f>IF(A806&lt;&gt;"",SUM($I$13:I806),"")</f>
        <v/>
      </c>
      <c r="K806" s="59" t="str">
        <f t="shared" si="113"/>
        <v/>
      </c>
      <c r="L806" s="65" t="str">
        <f t="shared" si="114"/>
        <v/>
      </c>
      <c r="M806" s="65" t="str">
        <f t="shared" si="115"/>
        <v/>
      </c>
      <c r="N806" s="65" t="str">
        <f>IF(A806&lt;&gt;"",SUM($M$13:M806),"")</f>
        <v/>
      </c>
      <c r="O806" s="65" t="str">
        <f t="shared" si="108"/>
        <v/>
      </c>
      <c r="P806" s="97" t="str">
        <f t="shared" si="109"/>
        <v/>
      </c>
      <c r="Q806" s="100">
        <f t="shared" si="116"/>
        <v>0</v>
      </c>
      <c r="R806" s="101">
        <f t="shared" si="110"/>
        <v>0</v>
      </c>
      <c r="Z806" s="75"/>
      <c r="AA806" s="76"/>
      <c r="AC806" s="1"/>
      <c r="AG806" s="72"/>
      <c r="AH806" s="72"/>
      <c r="AI806" s="72"/>
      <c r="AJ806" s="72"/>
      <c r="AK806" s="72"/>
    </row>
    <row r="807" spans="1:37" ht="14.4">
      <c r="A807" s="55"/>
      <c r="B807" s="54" t="s">
        <v>25</v>
      </c>
      <c r="C807" s="56"/>
      <c r="D807" s="145"/>
      <c r="E807" s="54"/>
      <c r="F807" s="54"/>
      <c r="G807" s="132"/>
      <c r="H807" s="59" t="str">
        <f t="shared" si="111"/>
        <v/>
      </c>
      <c r="I807" s="64" t="str">
        <f t="shared" si="112"/>
        <v/>
      </c>
      <c r="J807" s="59" t="str">
        <f>IF(A807&lt;&gt;"",SUM($I$13:I807),"")</f>
        <v/>
      </c>
      <c r="K807" s="59" t="str">
        <f t="shared" si="113"/>
        <v/>
      </c>
      <c r="L807" s="65" t="str">
        <f t="shared" si="114"/>
        <v/>
      </c>
      <c r="M807" s="65" t="str">
        <f t="shared" si="115"/>
        <v/>
      </c>
      <c r="N807" s="65" t="str">
        <f>IF(A807&lt;&gt;"",SUM($M$13:M807),"")</f>
        <v/>
      </c>
      <c r="O807" s="65" t="str">
        <f t="shared" si="108"/>
        <v/>
      </c>
      <c r="P807" s="97" t="str">
        <f t="shared" si="109"/>
        <v/>
      </c>
      <c r="Q807" s="100">
        <f t="shared" si="116"/>
        <v>0</v>
      </c>
      <c r="R807" s="101">
        <f t="shared" si="110"/>
        <v>0</v>
      </c>
      <c r="Z807" s="75"/>
      <c r="AA807" s="76"/>
      <c r="AC807" s="1"/>
      <c r="AG807" s="72"/>
      <c r="AH807" s="72"/>
      <c r="AI807" s="72"/>
      <c r="AJ807" s="72"/>
      <c r="AK807" s="72"/>
    </row>
    <row r="808" spans="1:37" ht="14.4">
      <c r="A808" s="55"/>
      <c r="B808" s="54" t="s">
        <v>25</v>
      </c>
      <c r="C808" s="56"/>
      <c r="D808" s="145"/>
      <c r="E808" s="54"/>
      <c r="F808" s="54"/>
      <c r="G808" s="132"/>
      <c r="H808" s="59" t="str">
        <f t="shared" si="111"/>
        <v/>
      </c>
      <c r="I808" s="64" t="str">
        <f t="shared" si="112"/>
        <v/>
      </c>
      <c r="J808" s="59" t="str">
        <f>IF(A808&lt;&gt;"",SUM($I$13:I808),"")</f>
        <v/>
      </c>
      <c r="K808" s="59" t="str">
        <f t="shared" si="113"/>
        <v/>
      </c>
      <c r="L808" s="65" t="str">
        <f t="shared" si="114"/>
        <v/>
      </c>
      <c r="M808" s="65" t="str">
        <f t="shared" si="115"/>
        <v/>
      </c>
      <c r="N808" s="65" t="str">
        <f>IF(A808&lt;&gt;"",SUM($M$13:M808),"")</f>
        <v/>
      </c>
      <c r="O808" s="65" t="str">
        <f t="shared" si="108"/>
        <v/>
      </c>
      <c r="P808" s="97" t="str">
        <f t="shared" si="109"/>
        <v/>
      </c>
      <c r="Q808" s="100">
        <f t="shared" si="116"/>
        <v>0</v>
      </c>
      <c r="R808" s="101">
        <f t="shared" si="110"/>
        <v>0</v>
      </c>
      <c r="Z808" s="75"/>
      <c r="AA808" s="76"/>
      <c r="AC808" s="1"/>
      <c r="AG808" s="72"/>
      <c r="AH808" s="72"/>
      <c r="AI808" s="72"/>
      <c r="AJ808" s="72"/>
      <c r="AK808" s="72"/>
    </row>
    <row r="809" spans="1:37" ht="14.4">
      <c r="A809" s="55"/>
      <c r="B809" s="54" t="s">
        <v>25</v>
      </c>
      <c r="C809" s="56"/>
      <c r="D809" s="145"/>
      <c r="E809" s="54"/>
      <c r="F809" s="54"/>
      <c r="G809" s="132"/>
      <c r="H809" s="59" t="str">
        <f t="shared" si="111"/>
        <v/>
      </c>
      <c r="I809" s="64" t="str">
        <f t="shared" si="112"/>
        <v/>
      </c>
      <c r="J809" s="59" t="str">
        <f>IF(A809&lt;&gt;"",SUM($I$13:I809),"")</f>
        <v/>
      </c>
      <c r="K809" s="59" t="str">
        <f t="shared" si="113"/>
        <v/>
      </c>
      <c r="L809" s="65" t="str">
        <f t="shared" si="114"/>
        <v/>
      </c>
      <c r="M809" s="65" t="str">
        <f t="shared" si="115"/>
        <v/>
      </c>
      <c r="N809" s="65" t="str">
        <f>IF(A809&lt;&gt;"",SUM($M$13:M809),"")</f>
        <v/>
      </c>
      <c r="O809" s="65" t="str">
        <f t="shared" si="108"/>
        <v/>
      </c>
      <c r="P809" s="97" t="str">
        <f t="shared" si="109"/>
        <v/>
      </c>
      <c r="Q809" s="100">
        <f t="shared" si="116"/>
        <v>0</v>
      </c>
      <c r="R809" s="101">
        <f t="shared" si="110"/>
        <v>0</v>
      </c>
      <c r="Z809" s="75"/>
      <c r="AA809" s="76"/>
      <c r="AC809" s="1"/>
      <c r="AG809" s="72"/>
      <c r="AH809" s="72"/>
      <c r="AI809" s="72"/>
      <c r="AJ809" s="72"/>
      <c r="AK809" s="72"/>
    </row>
    <row r="810" spans="1:37" ht="14.4">
      <c r="A810" s="55"/>
      <c r="B810" s="54" t="s">
        <v>25</v>
      </c>
      <c r="C810" s="56"/>
      <c r="D810" s="145"/>
      <c r="E810" s="54"/>
      <c r="F810" s="54"/>
      <c r="G810" s="132"/>
      <c r="H810" s="59" t="str">
        <f t="shared" si="111"/>
        <v/>
      </c>
      <c r="I810" s="64" t="str">
        <f t="shared" si="112"/>
        <v/>
      </c>
      <c r="J810" s="59" t="str">
        <f>IF(A810&lt;&gt;"",SUM($I$13:I810),"")</f>
        <v/>
      </c>
      <c r="K810" s="59" t="str">
        <f t="shared" si="113"/>
        <v/>
      </c>
      <c r="L810" s="65" t="str">
        <f t="shared" si="114"/>
        <v/>
      </c>
      <c r="M810" s="65" t="str">
        <f t="shared" si="115"/>
        <v/>
      </c>
      <c r="N810" s="65" t="str">
        <f>IF(A810&lt;&gt;"",SUM($M$13:M810),"")</f>
        <v/>
      </c>
      <c r="O810" s="65" t="str">
        <f t="shared" si="108"/>
        <v/>
      </c>
      <c r="P810" s="97" t="str">
        <f t="shared" si="109"/>
        <v/>
      </c>
      <c r="Q810" s="100">
        <f t="shared" si="116"/>
        <v>0</v>
      </c>
      <c r="R810" s="101">
        <f t="shared" si="110"/>
        <v>0</v>
      </c>
      <c r="Z810" s="75"/>
      <c r="AA810" s="76"/>
      <c r="AC810" s="1"/>
      <c r="AG810" s="72"/>
      <c r="AH810" s="72"/>
      <c r="AI810" s="72"/>
      <c r="AJ810" s="72"/>
      <c r="AK810" s="72"/>
    </row>
    <row r="811" spans="1:37" ht="14.4">
      <c r="A811" s="55"/>
      <c r="B811" s="54" t="s">
        <v>25</v>
      </c>
      <c r="C811" s="56"/>
      <c r="D811" s="145"/>
      <c r="E811" s="54"/>
      <c r="F811" s="54"/>
      <c r="G811" s="132"/>
      <c r="H811" s="59" t="str">
        <f t="shared" si="111"/>
        <v/>
      </c>
      <c r="I811" s="64" t="str">
        <f t="shared" si="112"/>
        <v/>
      </c>
      <c r="J811" s="59" t="str">
        <f>IF(A811&lt;&gt;"",SUM($I$13:I811),"")</f>
        <v/>
      </c>
      <c r="K811" s="59" t="str">
        <f t="shared" si="113"/>
        <v/>
      </c>
      <c r="L811" s="65" t="str">
        <f t="shared" si="114"/>
        <v/>
      </c>
      <c r="M811" s="65" t="str">
        <f t="shared" si="115"/>
        <v/>
      </c>
      <c r="N811" s="65" t="str">
        <f>IF(A811&lt;&gt;"",SUM($M$13:M811),"")</f>
        <v/>
      </c>
      <c r="O811" s="65" t="str">
        <f t="shared" si="108"/>
        <v/>
      </c>
      <c r="P811" s="97" t="str">
        <f t="shared" si="109"/>
        <v/>
      </c>
      <c r="Q811" s="100">
        <f t="shared" si="116"/>
        <v>0</v>
      </c>
      <c r="R811" s="101">
        <f t="shared" si="110"/>
        <v>0</v>
      </c>
      <c r="Z811" s="75"/>
      <c r="AA811" s="76"/>
      <c r="AC811" s="1"/>
      <c r="AG811" s="72"/>
      <c r="AH811" s="72"/>
      <c r="AI811" s="72"/>
      <c r="AJ811" s="72"/>
      <c r="AK811" s="72"/>
    </row>
    <row r="812" spans="1:37" ht="14.4">
      <c r="A812" s="55"/>
      <c r="B812" s="54" t="s">
        <v>25</v>
      </c>
      <c r="C812" s="56"/>
      <c r="D812" s="145"/>
      <c r="E812" s="54"/>
      <c r="F812" s="54"/>
      <c r="G812" s="132"/>
      <c r="H812" s="59" t="str">
        <f t="shared" si="111"/>
        <v/>
      </c>
      <c r="I812" s="64" t="str">
        <f t="shared" si="112"/>
        <v/>
      </c>
      <c r="J812" s="59" t="str">
        <f>IF(A812&lt;&gt;"",SUM($I$13:I812),"")</f>
        <v/>
      </c>
      <c r="K812" s="59" t="str">
        <f t="shared" si="113"/>
        <v/>
      </c>
      <c r="L812" s="65" t="str">
        <f t="shared" si="114"/>
        <v/>
      </c>
      <c r="M812" s="65" t="str">
        <f t="shared" si="115"/>
        <v/>
      </c>
      <c r="N812" s="65" t="str">
        <f>IF(A812&lt;&gt;"",SUM($M$13:M812),"")</f>
        <v/>
      </c>
      <c r="O812" s="65" t="str">
        <f t="shared" si="108"/>
        <v/>
      </c>
      <c r="P812" s="97" t="str">
        <f t="shared" si="109"/>
        <v/>
      </c>
      <c r="Q812" s="100">
        <f t="shared" si="116"/>
        <v>0</v>
      </c>
      <c r="R812" s="101">
        <f t="shared" si="110"/>
        <v>0</v>
      </c>
      <c r="Z812" s="75"/>
      <c r="AA812" s="76"/>
      <c r="AC812" s="1"/>
      <c r="AG812" s="72"/>
      <c r="AH812" s="72"/>
      <c r="AI812" s="72"/>
      <c r="AJ812" s="72"/>
      <c r="AK812" s="72"/>
    </row>
    <row r="813" spans="1:37" ht="14.4">
      <c r="A813" s="55"/>
      <c r="B813" s="54" t="s">
        <v>25</v>
      </c>
      <c r="C813" s="56"/>
      <c r="D813" s="145"/>
      <c r="E813" s="54"/>
      <c r="F813" s="54"/>
      <c r="G813" s="132"/>
      <c r="H813" s="59" t="str">
        <f t="shared" si="111"/>
        <v/>
      </c>
      <c r="I813" s="64" t="str">
        <f t="shared" si="112"/>
        <v/>
      </c>
      <c r="J813" s="59" t="str">
        <f>IF(A813&lt;&gt;"",SUM($I$13:I813),"")</f>
        <v/>
      </c>
      <c r="K813" s="59" t="str">
        <f t="shared" si="113"/>
        <v/>
      </c>
      <c r="L813" s="65" t="str">
        <f t="shared" si="114"/>
        <v/>
      </c>
      <c r="M813" s="65" t="str">
        <f t="shared" si="115"/>
        <v/>
      </c>
      <c r="N813" s="65" t="str">
        <f>IF(A813&lt;&gt;"",SUM($M$13:M813),"")</f>
        <v/>
      </c>
      <c r="O813" s="65" t="str">
        <f t="shared" si="108"/>
        <v/>
      </c>
      <c r="P813" s="97" t="str">
        <f t="shared" si="109"/>
        <v/>
      </c>
      <c r="Q813" s="100">
        <f t="shared" si="116"/>
        <v>0</v>
      </c>
      <c r="R813" s="101">
        <f t="shared" si="110"/>
        <v>0</v>
      </c>
      <c r="Z813" s="75"/>
      <c r="AA813" s="76"/>
      <c r="AC813" s="1"/>
      <c r="AG813" s="72"/>
      <c r="AH813" s="72"/>
      <c r="AI813" s="72"/>
      <c r="AJ813" s="72"/>
      <c r="AK813" s="72"/>
    </row>
    <row r="814" spans="1:37" ht="14.4">
      <c r="A814" s="55"/>
      <c r="B814" s="54" t="s">
        <v>25</v>
      </c>
      <c r="C814" s="56"/>
      <c r="D814" s="145"/>
      <c r="E814" s="54"/>
      <c r="F814" s="54"/>
      <c r="G814" s="132"/>
      <c r="H814" s="59" t="str">
        <f t="shared" si="111"/>
        <v/>
      </c>
      <c r="I814" s="64" t="str">
        <f t="shared" si="112"/>
        <v/>
      </c>
      <c r="J814" s="59" t="str">
        <f>IF(A814&lt;&gt;"",SUM($I$13:I814),"")</f>
        <v/>
      </c>
      <c r="K814" s="59" t="str">
        <f t="shared" si="113"/>
        <v/>
      </c>
      <c r="L814" s="65" t="str">
        <f t="shared" si="114"/>
        <v/>
      </c>
      <c r="M814" s="65" t="str">
        <f t="shared" si="115"/>
        <v/>
      </c>
      <c r="N814" s="65" t="str">
        <f>IF(A814&lt;&gt;"",SUM($M$13:M814),"")</f>
        <v/>
      </c>
      <c r="O814" s="65" t="str">
        <f t="shared" si="108"/>
        <v/>
      </c>
      <c r="P814" s="97" t="str">
        <f t="shared" si="109"/>
        <v/>
      </c>
      <c r="Q814" s="100">
        <f t="shared" si="116"/>
        <v>0</v>
      </c>
      <c r="R814" s="101">
        <f t="shared" si="110"/>
        <v>0</v>
      </c>
      <c r="Z814" s="75"/>
      <c r="AA814" s="76"/>
      <c r="AC814" s="1"/>
      <c r="AG814" s="72"/>
      <c r="AH814" s="72"/>
      <c r="AI814" s="72"/>
      <c r="AJ814" s="72"/>
      <c r="AK814" s="72"/>
    </row>
    <row r="815" spans="1:37" ht="14.4">
      <c r="A815" s="55"/>
      <c r="B815" s="54" t="s">
        <v>25</v>
      </c>
      <c r="C815" s="56"/>
      <c r="D815" s="145"/>
      <c r="E815" s="54"/>
      <c r="F815" s="54"/>
      <c r="G815" s="132"/>
      <c r="H815" s="59" t="str">
        <f t="shared" si="111"/>
        <v/>
      </c>
      <c r="I815" s="64" t="str">
        <f t="shared" si="112"/>
        <v/>
      </c>
      <c r="J815" s="59" t="str">
        <f>IF(A815&lt;&gt;"",SUM($I$13:I815),"")</f>
        <v/>
      </c>
      <c r="K815" s="59" t="str">
        <f t="shared" si="113"/>
        <v/>
      </c>
      <c r="L815" s="65" t="str">
        <f t="shared" si="114"/>
        <v/>
      </c>
      <c r="M815" s="65" t="str">
        <f t="shared" si="115"/>
        <v/>
      </c>
      <c r="N815" s="65" t="str">
        <f>IF(A815&lt;&gt;"",SUM($M$13:M815),"")</f>
        <v/>
      </c>
      <c r="O815" s="65" t="str">
        <f t="shared" si="108"/>
        <v/>
      </c>
      <c r="P815" s="97" t="str">
        <f t="shared" si="109"/>
        <v/>
      </c>
      <c r="Q815" s="100">
        <f t="shared" si="116"/>
        <v>0</v>
      </c>
      <c r="R815" s="101">
        <f t="shared" si="110"/>
        <v>0</v>
      </c>
      <c r="Z815" s="75"/>
      <c r="AA815" s="76"/>
      <c r="AC815" s="1"/>
      <c r="AG815" s="72"/>
      <c r="AH815" s="72"/>
      <c r="AI815" s="72"/>
      <c r="AJ815" s="72"/>
      <c r="AK815" s="72"/>
    </row>
    <row r="816" spans="1:37" ht="14.4">
      <c r="A816" s="55"/>
      <c r="B816" s="54" t="s">
        <v>25</v>
      </c>
      <c r="C816" s="56"/>
      <c r="D816" s="145"/>
      <c r="E816" s="54"/>
      <c r="F816" s="54"/>
      <c r="G816" s="132"/>
      <c r="H816" s="59" t="str">
        <f t="shared" si="111"/>
        <v/>
      </c>
      <c r="I816" s="64" t="str">
        <f t="shared" si="112"/>
        <v/>
      </c>
      <c r="J816" s="59" t="str">
        <f>IF(A816&lt;&gt;"",SUM($I$13:I816),"")</f>
        <v/>
      </c>
      <c r="K816" s="59" t="str">
        <f t="shared" si="113"/>
        <v/>
      </c>
      <c r="L816" s="65" t="str">
        <f t="shared" si="114"/>
        <v/>
      </c>
      <c r="M816" s="65" t="str">
        <f t="shared" si="115"/>
        <v/>
      </c>
      <c r="N816" s="65" t="str">
        <f>IF(A816&lt;&gt;"",SUM($M$13:M816),"")</f>
        <v/>
      </c>
      <c r="O816" s="65" t="str">
        <f t="shared" si="108"/>
        <v/>
      </c>
      <c r="P816" s="97" t="str">
        <f t="shared" si="109"/>
        <v/>
      </c>
      <c r="Q816" s="100">
        <f t="shared" si="116"/>
        <v>0</v>
      </c>
      <c r="R816" s="101">
        <f t="shared" si="110"/>
        <v>0</v>
      </c>
      <c r="Z816" s="75"/>
      <c r="AA816" s="76"/>
      <c r="AC816" s="1"/>
      <c r="AG816" s="72"/>
      <c r="AH816" s="72"/>
      <c r="AI816" s="72"/>
      <c r="AJ816" s="72"/>
      <c r="AK816" s="72"/>
    </row>
    <row r="817" spans="1:37" ht="14.4">
      <c r="A817" s="55"/>
      <c r="B817" s="54" t="s">
        <v>25</v>
      </c>
      <c r="C817" s="56"/>
      <c r="D817" s="145"/>
      <c r="E817" s="54"/>
      <c r="F817" s="54"/>
      <c r="G817" s="132"/>
      <c r="H817" s="59" t="str">
        <f t="shared" si="111"/>
        <v/>
      </c>
      <c r="I817" s="64" t="str">
        <f t="shared" si="112"/>
        <v/>
      </c>
      <c r="J817" s="59" t="str">
        <f>IF(A817&lt;&gt;"",SUM($I$13:I817),"")</f>
        <v/>
      </c>
      <c r="K817" s="59" t="str">
        <f t="shared" si="113"/>
        <v/>
      </c>
      <c r="L817" s="65" t="str">
        <f t="shared" si="114"/>
        <v/>
      </c>
      <c r="M817" s="65" t="str">
        <f t="shared" si="115"/>
        <v/>
      </c>
      <c r="N817" s="65" t="str">
        <f>IF(A817&lt;&gt;"",SUM($M$13:M817),"")</f>
        <v/>
      </c>
      <c r="O817" s="65" t="str">
        <f t="shared" si="108"/>
        <v/>
      </c>
      <c r="P817" s="97" t="str">
        <f t="shared" si="109"/>
        <v/>
      </c>
      <c r="Q817" s="100">
        <f t="shared" si="116"/>
        <v>0</v>
      </c>
      <c r="R817" s="101">
        <f t="shared" si="110"/>
        <v>0</v>
      </c>
      <c r="Z817" s="75"/>
      <c r="AA817" s="76"/>
      <c r="AC817" s="1"/>
      <c r="AG817" s="72"/>
      <c r="AH817" s="72"/>
      <c r="AI817" s="72"/>
      <c r="AJ817" s="72"/>
      <c r="AK817" s="72"/>
    </row>
    <row r="818" spans="1:37" ht="14.4">
      <c r="A818" s="55"/>
      <c r="B818" s="54" t="s">
        <v>25</v>
      </c>
      <c r="C818" s="56"/>
      <c r="D818" s="145"/>
      <c r="E818" s="54"/>
      <c r="F818" s="54"/>
      <c r="G818" s="132"/>
      <c r="H818" s="59" t="str">
        <f t="shared" si="111"/>
        <v/>
      </c>
      <c r="I818" s="64" t="str">
        <f t="shared" si="112"/>
        <v/>
      </c>
      <c r="J818" s="59" t="str">
        <f>IF(A818&lt;&gt;"",SUM($I$13:I818),"")</f>
        <v/>
      </c>
      <c r="K818" s="59" t="str">
        <f t="shared" si="113"/>
        <v/>
      </c>
      <c r="L818" s="65" t="str">
        <f t="shared" si="114"/>
        <v/>
      </c>
      <c r="M818" s="65" t="str">
        <f t="shared" si="115"/>
        <v/>
      </c>
      <c r="N818" s="65" t="str">
        <f>IF(A818&lt;&gt;"",SUM($M$13:M818),"")</f>
        <v/>
      </c>
      <c r="O818" s="65" t="str">
        <f t="shared" si="108"/>
        <v/>
      </c>
      <c r="P818" s="97" t="str">
        <f t="shared" si="109"/>
        <v/>
      </c>
      <c r="Q818" s="100">
        <f t="shared" si="116"/>
        <v>0</v>
      </c>
      <c r="R818" s="101">
        <f t="shared" si="110"/>
        <v>0</v>
      </c>
      <c r="Z818" s="75"/>
      <c r="AA818" s="76"/>
      <c r="AC818" s="1"/>
      <c r="AG818" s="72"/>
      <c r="AH818" s="72"/>
      <c r="AI818" s="72"/>
      <c r="AJ818" s="72"/>
      <c r="AK818" s="72"/>
    </row>
    <row r="819" spans="1:37" ht="14.4">
      <c r="A819" s="55"/>
      <c r="B819" s="54" t="s">
        <v>25</v>
      </c>
      <c r="C819" s="56"/>
      <c r="D819" s="145"/>
      <c r="E819" s="54"/>
      <c r="F819" s="54"/>
      <c r="G819" s="132"/>
      <c r="H819" s="59" t="str">
        <f t="shared" si="111"/>
        <v/>
      </c>
      <c r="I819" s="64" t="str">
        <f t="shared" si="112"/>
        <v/>
      </c>
      <c r="J819" s="59" t="str">
        <f>IF(A819&lt;&gt;"",SUM($I$13:I819),"")</f>
        <v/>
      </c>
      <c r="K819" s="59" t="str">
        <f t="shared" si="113"/>
        <v/>
      </c>
      <c r="L819" s="65" t="str">
        <f t="shared" si="114"/>
        <v/>
      </c>
      <c r="M819" s="65" t="str">
        <f t="shared" si="115"/>
        <v/>
      </c>
      <c r="N819" s="65" t="str">
        <f>IF(A819&lt;&gt;"",SUM($M$13:M819),"")</f>
        <v/>
      </c>
      <c r="O819" s="65" t="str">
        <f t="shared" si="108"/>
        <v/>
      </c>
      <c r="P819" s="97" t="str">
        <f t="shared" si="109"/>
        <v/>
      </c>
      <c r="Q819" s="100">
        <f t="shared" si="116"/>
        <v>0</v>
      </c>
      <c r="R819" s="101">
        <f t="shared" si="110"/>
        <v>0</v>
      </c>
      <c r="Z819" s="75"/>
      <c r="AA819" s="76"/>
      <c r="AC819" s="1"/>
      <c r="AG819" s="72"/>
      <c r="AH819" s="72"/>
      <c r="AI819" s="72"/>
      <c r="AJ819" s="72"/>
      <c r="AK819" s="72"/>
    </row>
    <row r="820" spans="1:37" ht="14.4">
      <c r="A820" s="55"/>
      <c r="B820" s="54" t="s">
        <v>25</v>
      </c>
      <c r="C820" s="56"/>
      <c r="D820" s="145"/>
      <c r="E820" s="54"/>
      <c r="F820" s="54"/>
      <c r="G820" s="132"/>
      <c r="H820" s="59" t="str">
        <f t="shared" si="111"/>
        <v/>
      </c>
      <c r="I820" s="64" t="str">
        <f t="shared" si="112"/>
        <v/>
      </c>
      <c r="J820" s="59" t="str">
        <f>IF(A820&lt;&gt;"",SUM($I$13:I820),"")</f>
        <v/>
      </c>
      <c r="K820" s="59" t="str">
        <f t="shared" si="113"/>
        <v/>
      </c>
      <c r="L820" s="65" t="str">
        <f t="shared" si="114"/>
        <v/>
      </c>
      <c r="M820" s="65" t="str">
        <f t="shared" si="115"/>
        <v/>
      </c>
      <c r="N820" s="65" t="str">
        <f>IF(A820&lt;&gt;"",SUM($M$13:M820),"")</f>
        <v/>
      </c>
      <c r="O820" s="65" t="str">
        <f t="shared" si="108"/>
        <v/>
      </c>
      <c r="P820" s="97" t="str">
        <f t="shared" si="109"/>
        <v/>
      </c>
      <c r="Q820" s="100">
        <f t="shared" si="116"/>
        <v>0</v>
      </c>
      <c r="R820" s="101">
        <f t="shared" si="110"/>
        <v>0</v>
      </c>
      <c r="Z820" s="75"/>
      <c r="AA820" s="76"/>
      <c r="AC820" s="1"/>
      <c r="AG820" s="72"/>
      <c r="AH820" s="72"/>
      <c r="AI820" s="72"/>
      <c r="AJ820" s="72"/>
      <c r="AK820" s="72"/>
    </row>
    <row r="821" spans="1:37" ht="14.4">
      <c r="A821" s="55"/>
      <c r="B821" s="54" t="s">
        <v>25</v>
      </c>
      <c r="C821" s="56"/>
      <c r="D821" s="145"/>
      <c r="E821" s="54"/>
      <c r="F821" s="54"/>
      <c r="G821" s="132"/>
      <c r="H821" s="59" t="str">
        <f t="shared" si="111"/>
        <v/>
      </c>
      <c r="I821" s="64" t="str">
        <f t="shared" si="112"/>
        <v/>
      </c>
      <c r="J821" s="59" t="str">
        <f>IF(A821&lt;&gt;"",SUM($I$13:I821),"")</f>
        <v/>
      </c>
      <c r="K821" s="59" t="str">
        <f t="shared" si="113"/>
        <v/>
      </c>
      <c r="L821" s="65" t="str">
        <f t="shared" si="114"/>
        <v/>
      </c>
      <c r="M821" s="65" t="str">
        <f t="shared" si="115"/>
        <v/>
      </c>
      <c r="N821" s="65" t="str">
        <f>IF(A821&lt;&gt;"",SUM($M$13:M821),"")</f>
        <v/>
      </c>
      <c r="O821" s="65" t="str">
        <f t="shared" si="108"/>
        <v/>
      </c>
      <c r="P821" s="97" t="str">
        <f t="shared" si="109"/>
        <v/>
      </c>
      <c r="Q821" s="100">
        <f t="shared" si="116"/>
        <v>0</v>
      </c>
      <c r="R821" s="101">
        <f t="shared" si="110"/>
        <v>0</v>
      </c>
      <c r="Z821" s="75"/>
      <c r="AA821" s="76"/>
      <c r="AC821" s="1"/>
      <c r="AG821" s="72"/>
      <c r="AH821" s="72"/>
      <c r="AI821" s="72"/>
      <c r="AJ821" s="72"/>
      <c r="AK821" s="72"/>
    </row>
    <row r="822" spans="1:37" ht="14.4">
      <c r="A822" s="55"/>
      <c r="B822" s="54" t="s">
        <v>25</v>
      </c>
      <c r="C822" s="56"/>
      <c r="D822" s="145"/>
      <c r="E822" s="54"/>
      <c r="F822" s="54"/>
      <c r="G822" s="132"/>
      <c r="H822" s="59" t="str">
        <f t="shared" si="111"/>
        <v/>
      </c>
      <c r="I822" s="64" t="str">
        <f t="shared" si="112"/>
        <v/>
      </c>
      <c r="J822" s="59" t="str">
        <f>IF(A822&lt;&gt;"",SUM($I$13:I822),"")</f>
        <v/>
      </c>
      <c r="K822" s="59" t="str">
        <f t="shared" si="113"/>
        <v/>
      </c>
      <c r="L822" s="65" t="str">
        <f t="shared" si="114"/>
        <v/>
      </c>
      <c r="M822" s="65" t="str">
        <f t="shared" si="115"/>
        <v/>
      </c>
      <c r="N822" s="65" t="str">
        <f>IF(A822&lt;&gt;"",SUM($M$13:M822),"")</f>
        <v/>
      </c>
      <c r="O822" s="65" t="str">
        <f t="shared" si="108"/>
        <v/>
      </c>
      <c r="P822" s="97" t="str">
        <f t="shared" si="109"/>
        <v/>
      </c>
      <c r="Q822" s="100">
        <f t="shared" si="116"/>
        <v>0</v>
      </c>
      <c r="R822" s="101">
        <f t="shared" si="110"/>
        <v>0</v>
      </c>
      <c r="Z822" s="75"/>
      <c r="AA822" s="76"/>
      <c r="AC822" s="1"/>
      <c r="AG822" s="72"/>
      <c r="AH822" s="72"/>
      <c r="AI822" s="72"/>
      <c r="AJ822" s="72"/>
      <c r="AK822" s="72"/>
    </row>
    <row r="823" spans="1:37" ht="14.4">
      <c r="A823" s="55"/>
      <c r="B823" s="54" t="s">
        <v>25</v>
      </c>
      <c r="C823" s="56"/>
      <c r="D823" s="145"/>
      <c r="E823" s="54"/>
      <c r="F823" s="54"/>
      <c r="G823" s="132"/>
      <c r="H823" s="59" t="str">
        <f t="shared" si="111"/>
        <v/>
      </c>
      <c r="I823" s="64" t="str">
        <f t="shared" si="112"/>
        <v/>
      </c>
      <c r="J823" s="59" t="str">
        <f>IF(A823&lt;&gt;"",SUM($I$13:I823),"")</f>
        <v/>
      </c>
      <c r="K823" s="59" t="str">
        <f t="shared" si="113"/>
        <v/>
      </c>
      <c r="L823" s="65" t="str">
        <f t="shared" si="114"/>
        <v/>
      </c>
      <c r="M823" s="65" t="str">
        <f t="shared" si="115"/>
        <v/>
      </c>
      <c r="N823" s="65" t="str">
        <f>IF(A823&lt;&gt;"",SUM($M$13:M823),"")</f>
        <v/>
      </c>
      <c r="O823" s="65" t="str">
        <f t="shared" si="108"/>
        <v/>
      </c>
      <c r="P823" s="97" t="str">
        <f t="shared" si="109"/>
        <v/>
      </c>
      <c r="Q823" s="100">
        <f t="shared" si="116"/>
        <v>0</v>
      </c>
      <c r="R823" s="101">
        <f t="shared" si="110"/>
        <v>0</v>
      </c>
      <c r="Z823" s="75"/>
      <c r="AA823" s="76"/>
      <c r="AC823" s="1"/>
      <c r="AG823" s="72"/>
      <c r="AH823" s="72"/>
      <c r="AI823" s="72"/>
      <c r="AJ823" s="72"/>
      <c r="AK823" s="72"/>
    </row>
    <row r="824" spans="1:37" ht="14.4">
      <c r="A824" s="55"/>
      <c r="B824" s="54" t="s">
        <v>25</v>
      </c>
      <c r="C824" s="56"/>
      <c r="D824" s="145"/>
      <c r="E824" s="54"/>
      <c r="F824" s="54"/>
      <c r="G824" s="132"/>
      <c r="H824" s="59" t="str">
        <f t="shared" si="111"/>
        <v/>
      </c>
      <c r="I824" s="64" t="str">
        <f t="shared" si="112"/>
        <v/>
      </c>
      <c r="J824" s="59" t="str">
        <f>IF(A824&lt;&gt;"",SUM($I$13:I824),"")</f>
        <v/>
      </c>
      <c r="K824" s="59" t="str">
        <f t="shared" si="113"/>
        <v/>
      </c>
      <c r="L824" s="65" t="str">
        <f t="shared" si="114"/>
        <v/>
      </c>
      <c r="M824" s="65" t="str">
        <f t="shared" si="115"/>
        <v/>
      </c>
      <c r="N824" s="65" t="str">
        <f>IF(A824&lt;&gt;"",SUM($M$13:M824),"")</f>
        <v/>
      </c>
      <c r="O824" s="65" t="str">
        <f t="shared" si="108"/>
        <v/>
      </c>
      <c r="P824" s="97" t="str">
        <f t="shared" si="109"/>
        <v/>
      </c>
      <c r="Q824" s="100">
        <f t="shared" si="116"/>
        <v>0</v>
      </c>
      <c r="R824" s="101">
        <f t="shared" si="110"/>
        <v>0</v>
      </c>
      <c r="Z824" s="75"/>
      <c r="AA824" s="76"/>
      <c r="AC824" s="1"/>
      <c r="AG824" s="72"/>
      <c r="AH824" s="72"/>
      <c r="AI824" s="72"/>
      <c r="AJ824" s="72"/>
      <c r="AK824" s="72"/>
    </row>
    <row r="825" spans="1:37" ht="14.4">
      <c r="A825" s="55"/>
      <c r="B825" s="54" t="s">
        <v>25</v>
      </c>
      <c r="C825" s="56"/>
      <c r="D825" s="145"/>
      <c r="E825" s="54"/>
      <c r="F825" s="54"/>
      <c r="G825" s="132"/>
      <c r="H825" s="59" t="str">
        <f t="shared" si="111"/>
        <v/>
      </c>
      <c r="I825" s="64" t="str">
        <f t="shared" si="112"/>
        <v/>
      </c>
      <c r="J825" s="59" t="str">
        <f>IF(A825&lt;&gt;"",SUM($I$13:I825),"")</f>
        <v/>
      </c>
      <c r="K825" s="59" t="str">
        <f t="shared" si="113"/>
        <v/>
      </c>
      <c r="L825" s="65" t="str">
        <f t="shared" si="114"/>
        <v/>
      </c>
      <c r="M825" s="65" t="str">
        <f t="shared" si="115"/>
        <v/>
      </c>
      <c r="N825" s="65" t="str">
        <f>IF(A825&lt;&gt;"",SUM($M$13:M825),"")</f>
        <v/>
      </c>
      <c r="O825" s="65" t="str">
        <f t="shared" si="108"/>
        <v/>
      </c>
      <c r="P825" s="97" t="str">
        <f t="shared" si="109"/>
        <v/>
      </c>
      <c r="Q825" s="100">
        <f t="shared" si="116"/>
        <v>0</v>
      </c>
      <c r="R825" s="101">
        <f t="shared" si="110"/>
        <v>0</v>
      </c>
      <c r="Z825" s="75"/>
      <c r="AA825" s="76"/>
      <c r="AC825" s="1"/>
      <c r="AG825" s="72"/>
      <c r="AH825" s="72"/>
      <c r="AI825" s="72"/>
      <c r="AJ825" s="72"/>
      <c r="AK825" s="72"/>
    </row>
    <row r="826" spans="1:37" ht="14.4">
      <c r="A826" s="55"/>
      <c r="B826" s="54" t="s">
        <v>25</v>
      </c>
      <c r="C826" s="56"/>
      <c r="D826" s="145"/>
      <c r="E826" s="54"/>
      <c r="F826" s="54"/>
      <c r="G826" s="132"/>
      <c r="H826" s="59" t="str">
        <f t="shared" si="111"/>
        <v/>
      </c>
      <c r="I826" s="64" t="str">
        <f t="shared" si="112"/>
        <v/>
      </c>
      <c r="J826" s="59" t="str">
        <f>IF(A826&lt;&gt;"",SUM($I$13:I826),"")</f>
        <v/>
      </c>
      <c r="K826" s="59" t="str">
        <f t="shared" si="113"/>
        <v/>
      </c>
      <c r="L826" s="65" t="str">
        <f t="shared" si="114"/>
        <v/>
      </c>
      <c r="M826" s="65" t="str">
        <f t="shared" si="115"/>
        <v/>
      </c>
      <c r="N826" s="65" t="str">
        <f>IF(A826&lt;&gt;"",SUM($M$13:M826),"")</f>
        <v/>
      </c>
      <c r="O826" s="65" t="str">
        <f t="shared" si="108"/>
        <v/>
      </c>
      <c r="P826" s="97" t="str">
        <f t="shared" si="109"/>
        <v/>
      </c>
      <c r="Q826" s="100">
        <f t="shared" si="116"/>
        <v>0</v>
      </c>
      <c r="R826" s="101">
        <f t="shared" si="110"/>
        <v>0</v>
      </c>
      <c r="Z826" s="75"/>
      <c r="AA826" s="76"/>
      <c r="AC826" s="1"/>
      <c r="AG826" s="72"/>
      <c r="AH826" s="72"/>
      <c r="AI826" s="72"/>
      <c r="AJ826" s="72"/>
      <c r="AK826" s="72"/>
    </row>
    <row r="827" spans="1:37" ht="14.4">
      <c r="A827" s="55"/>
      <c r="B827" s="54" t="s">
        <v>25</v>
      </c>
      <c r="C827" s="56"/>
      <c r="D827" s="145"/>
      <c r="E827" s="54"/>
      <c r="F827" s="54"/>
      <c r="G827" s="132"/>
      <c r="H827" s="59" t="str">
        <f t="shared" si="111"/>
        <v/>
      </c>
      <c r="I827" s="64" t="str">
        <f t="shared" si="112"/>
        <v/>
      </c>
      <c r="J827" s="59" t="str">
        <f>IF(A827&lt;&gt;"",SUM($I$13:I827),"")</f>
        <v/>
      </c>
      <c r="K827" s="59" t="str">
        <f t="shared" si="113"/>
        <v/>
      </c>
      <c r="L827" s="65" t="str">
        <f t="shared" si="114"/>
        <v/>
      </c>
      <c r="M827" s="65" t="str">
        <f t="shared" si="115"/>
        <v/>
      </c>
      <c r="N827" s="65" t="str">
        <f>IF(A827&lt;&gt;"",SUM($M$13:M827),"")</f>
        <v/>
      </c>
      <c r="O827" s="65" t="str">
        <f t="shared" si="108"/>
        <v/>
      </c>
      <c r="P827" s="97" t="str">
        <f t="shared" si="109"/>
        <v/>
      </c>
      <c r="Q827" s="100">
        <f t="shared" si="116"/>
        <v>0</v>
      </c>
      <c r="R827" s="101">
        <f t="shared" si="110"/>
        <v>0</v>
      </c>
      <c r="Z827" s="75"/>
      <c r="AA827" s="76"/>
      <c r="AC827" s="1"/>
      <c r="AG827" s="72"/>
      <c r="AH827" s="72"/>
      <c r="AI827" s="72"/>
      <c r="AJ827" s="72"/>
      <c r="AK827" s="72"/>
    </row>
    <row r="828" spans="1:37" ht="14.4">
      <c r="A828" s="55"/>
      <c r="B828" s="54" t="s">
        <v>25</v>
      </c>
      <c r="C828" s="56"/>
      <c r="D828" s="145"/>
      <c r="E828" s="54"/>
      <c r="F828" s="54"/>
      <c r="G828" s="132"/>
      <c r="H828" s="59" t="str">
        <f t="shared" si="111"/>
        <v/>
      </c>
      <c r="I828" s="64" t="str">
        <f t="shared" si="112"/>
        <v/>
      </c>
      <c r="J828" s="59" t="str">
        <f>IF(A828&lt;&gt;"",SUM($I$13:I828),"")</f>
        <v/>
      </c>
      <c r="K828" s="59" t="str">
        <f t="shared" si="113"/>
        <v/>
      </c>
      <c r="L828" s="65" t="str">
        <f t="shared" si="114"/>
        <v/>
      </c>
      <c r="M828" s="65" t="str">
        <f t="shared" si="115"/>
        <v/>
      </c>
      <c r="N828" s="65" t="str">
        <f>IF(A828&lt;&gt;"",SUM($M$13:M828),"")</f>
        <v/>
      </c>
      <c r="O828" s="65" t="str">
        <f t="shared" si="108"/>
        <v/>
      </c>
      <c r="P828" s="97" t="str">
        <f t="shared" si="109"/>
        <v/>
      </c>
      <c r="Q828" s="100">
        <f t="shared" si="116"/>
        <v>0</v>
      </c>
      <c r="R828" s="101">
        <f t="shared" si="110"/>
        <v>0</v>
      </c>
      <c r="Z828" s="75"/>
      <c r="AA828" s="76"/>
      <c r="AC828" s="1"/>
      <c r="AG828" s="72"/>
      <c r="AH828" s="72"/>
      <c r="AI828" s="72"/>
      <c r="AJ828" s="72"/>
      <c r="AK828" s="72"/>
    </row>
    <row r="829" spans="1:37" ht="14.4">
      <c r="A829" s="55"/>
      <c r="B829" s="54" t="s">
        <v>25</v>
      </c>
      <c r="C829" s="56"/>
      <c r="D829" s="145"/>
      <c r="E829" s="54"/>
      <c r="F829" s="54"/>
      <c r="G829" s="132"/>
      <c r="H829" s="59" t="str">
        <f t="shared" si="111"/>
        <v/>
      </c>
      <c r="I829" s="64" t="str">
        <f t="shared" si="112"/>
        <v/>
      </c>
      <c r="J829" s="59" t="str">
        <f>IF(A829&lt;&gt;"",SUM($I$13:I829),"")</f>
        <v/>
      </c>
      <c r="K829" s="59" t="str">
        <f t="shared" si="113"/>
        <v/>
      </c>
      <c r="L829" s="65" t="str">
        <f t="shared" si="114"/>
        <v/>
      </c>
      <c r="M829" s="65" t="str">
        <f t="shared" si="115"/>
        <v/>
      </c>
      <c r="N829" s="65" t="str">
        <f>IF(A829&lt;&gt;"",SUM($M$13:M829),"")</f>
        <v/>
      </c>
      <c r="O829" s="65" t="str">
        <f t="shared" si="108"/>
        <v/>
      </c>
      <c r="P829" s="97" t="str">
        <f t="shared" si="109"/>
        <v/>
      </c>
      <c r="Q829" s="100">
        <f t="shared" si="116"/>
        <v>0</v>
      </c>
      <c r="R829" s="101">
        <f t="shared" si="110"/>
        <v>0</v>
      </c>
      <c r="Z829" s="75"/>
      <c r="AA829" s="76"/>
      <c r="AC829" s="1"/>
      <c r="AG829" s="72"/>
      <c r="AH829" s="72"/>
      <c r="AI829" s="72"/>
      <c r="AJ829" s="72"/>
      <c r="AK829" s="72"/>
    </row>
    <row r="830" spans="1:37" ht="14.4">
      <c r="A830" s="55"/>
      <c r="B830" s="54" t="s">
        <v>25</v>
      </c>
      <c r="C830" s="56"/>
      <c r="D830" s="145"/>
      <c r="E830" s="54"/>
      <c r="F830" s="54"/>
      <c r="G830" s="132"/>
      <c r="H830" s="59" t="str">
        <f t="shared" si="111"/>
        <v/>
      </c>
      <c r="I830" s="64" t="str">
        <f t="shared" si="112"/>
        <v/>
      </c>
      <c r="J830" s="59" t="str">
        <f>IF(A830&lt;&gt;"",SUM($I$13:I830),"")</f>
        <v/>
      </c>
      <c r="K830" s="59" t="str">
        <f t="shared" si="113"/>
        <v/>
      </c>
      <c r="L830" s="65" t="str">
        <f t="shared" si="114"/>
        <v/>
      </c>
      <c r="M830" s="65" t="str">
        <f t="shared" si="115"/>
        <v/>
      </c>
      <c r="N830" s="65" t="str">
        <f>IF(A830&lt;&gt;"",SUM($M$13:M830),"")</f>
        <v/>
      </c>
      <c r="O830" s="65" t="str">
        <f t="shared" si="108"/>
        <v/>
      </c>
      <c r="P830" s="97" t="str">
        <f t="shared" si="109"/>
        <v/>
      </c>
      <c r="Q830" s="100">
        <f t="shared" si="116"/>
        <v>0</v>
      </c>
      <c r="R830" s="101">
        <f t="shared" si="110"/>
        <v>0</v>
      </c>
      <c r="Z830" s="75"/>
      <c r="AA830" s="76"/>
      <c r="AC830" s="1"/>
      <c r="AG830" s="72"/>
      <c r="AH830" s="72"/>
      <c r="AI830" s="72"/>
      <c r="AJ830" s="72"/>
      <c r="AK830" s="72"/>
    </row>
    <row r="831" spans="1:37" ht="14.4">
      <c r="A831" s="55"/>
      <c r="B831" s="54" t="s">
        <v>25</v>
      </c>
      <c r="C831" s="56"/>
      <c r="D831" s="145"/>
      <c r="E831" s="54"/>
      <c r="F831" s="54"/>
      <c r="G831" s="132"/>
      <c r="H831" s="59" t="str">
        <f t="shared" si="111"/>
        <v/>
      </c>
      <c r="I831" s="64" t="str">
        <f t="shared" si="112"/>
        <v/>
      </c>
      <c r="J831" s="59" t="str">
        <f>IF(A831&lt;&gt;"",SUM($I$13:I831),"")</f>
        <v/>
      </c>
      <c r="K831" s="59" t="str">
        <f t="shared" si="113"/>
        <v/>
      </c>
      <c r="L831" s="65" t="str">
        <f t="shared" si="114"/>
        <v/>
      </c>
      <c r="M831" s="65" t="str">
        <f t="shared" si="115"/>
        <v/>
      </c>
      <c r="N831" s="65" t="str">
        <f>IF(A831&lt;&gt;"",SUM($M$13:M831),"")</f>
        <v/>
      </c>
      <c r="O831" s="65" t="str">
        <f t="shared" si="108"/>
        <v/>
      </c>
      <c r="P831" s="97" t="str">
        <f t="shared" si="109"/>
        <v/>
      </c>
      <c r="Q831" s="100">
        <f t="shared" si="116"/>
        <v>0</v>
      </c>
      <c r="R831" s="101">
        <f t="shared" si="110"/>
        <v>0</v>
      </c>
      <c r="Z831" s="75"/>
      <c r="AA831" s="76"/>
      <c r="AC831" s="1"/>
      <c r="AG831" s="72"/>
      <c r="AH831" s="72"/>
      <c r="AI831" s="72"/>
      <c r="AJ831" s="72"/>
      <c r="AK831" s="72"/>
    </row>
    <row r="832" spans="1:37" ht="14.4">
      <c r="A832" s="55"/>
      <c r="B832" s="54" t="s">
        <v>25</v>
      </c>
      <c r="C832" s="56"/>
      <c r="D832" s="145"/>
      <c r="E832" s="54"/>
      <c r="F832" s="54"/>
      <c r="G832" s="132"/>
      <c r="H832" s="59" t="str">
        <f t="shared" si="111"/>
        <v/>
      </c>
      <c r="I832" s="64" t="str">
        <f t="shared" si="112"/>
        <v/>
      </c>
      <c r="J832" s="59" t="str">
        <f>IF(A832&lt;&gt;"",SUM($I$13:I832),"")</f>
        <v/>
      </c>
      <c r="K832" s="59" t="str">
        <f t="shared" si="113"/>
        <v/>
      </c>
      <c r="L832" s="65" t="str">
        <f t="shared" si="114"/>
        <v/>
      </c>
      <c r="M832" s="65" t="str">
        <f t="shared" si="115"/>
        <v/>
      </c>
      <c r="N832" s="65" t="str">
        <f>IF(A832&lt;&gt;"",SUM($M$13:M832),"")</f>
        <v/>
      </c>
      <c r="O832" s="65" t="str">
        <f t="shared" si="108"/>
        <v/>
      </c>
      <c r="P832" s="97" t="str">
        <f t="shared" si="109"/>
        <v/>
      </c>
      <c r="Q832" s="100">
        <f t="shared" si="116"/>
        <v>0</v>
      </c>
      <c r="R832" s="101">
        <f t="shared" si="110"/>
        <v>0</v>
      </c>
      <c r="Z832" s="75"/>
      <c r="AA832" s="76"/>
      <c r="AC832" s="1"/>
      <c r="AG832" s="72"/>
      <c r="AH832" s="72"/>
      <c r="AI832" s="72"/>
      <c r="AJ832" s="72"/>
      <c r="AK832" s="72"/>
    </row>
    <row r="833" spans="1:37" ht="14.4">
      <c r="A833" s="55"/>
      <c r="B833" s="54" t="s">
        <v>25</v>
      </c>
      <c r="C833" s="56"/>
      <c r="D833" s="145"/>
      <c r="E833" s="54"/>
      <c r="F833" s="54"/>
      <c r="G833" s="132"/>
      <c r="H833" s="59" t="str">
        <f t="shared" si="111"/>
        <v/>
      </c>
      <c r="I833" s="64" t="str">
        <f t="shared" si="112"/>
        <v/>
      </c>
      <c r="J833" s="59" t="str">
        <f>IF(A833&lt;&gt;"",SUM($I$13:I833),"")</f>
        <v/>
      </c>
      <c r="K833" s="59" t="str">
        <f t="shared" si="113"/>
        <v/>
      </c>
      <c r="L833" s="65" t="str">
        <f t="shared" si="114"/>
        <v/>
      </c>
      <c r="M833" s="65" t="str">
        <f t="shared" si="115"/>
        <v/>
      </c>
      <c r="N833" s="65" t="str">
        <f>IF(A833&lt;&gt;"",SUM($M$13:M833),"")</f>
        <v/>
      </c>
      <c r="O833" s="65" t="str">
        <f t="shared" si="108"/>
        <v/>
      </c>
      <c r="P833" s="97" t="str">
        <f t="shared" si="109"/>
        <v/>
      </c>
      <c r="Q833" s="100">
        <f t="shared" si="116"/>
        <v>0</v>
      </c>
      <c r="R833" s="101">
        <f t="shared" si="110"/>
        <v>0</v>
      </c>
      <c r="Z833" s="75"/>
      <c r="AA833" s="76"/>
      <c r="AC833" s="1"/>
      <c r="AG833" s="72"/>
      <c r="AH833" s="72"/>
      <c r="AI833" s="72"/>
      <c r="AJ833" s="72"/>
      <c r="AK833" s="72"/>
    </row>
    <row r="834" spans="1:37" ht="14.4">
      <c r="A834" s="55"/>
      <c r="B834" s="54" t="s">
        <v>25</v>
      </c>
      <c r="C834" s="56"/>
      <c r="D834" s="145"/>
      <c r="E834" s="54"/>
      <c r="F834" s="54"/>
      <c r="G834" s="132"/>
      <c r="H834" s="59" t="str">
        <f t="shared" si="111"/>
        <v/>
      </c>
      <c r="I834" s="64" t="str">
        <f t="shared" si="112"/>
        <v/>
      </c>
      <c r="J834" s="59" t="str">
        <f>IF(A834&lt;&gt;"",SUM($I$13:I834),"")</f>
        <v/>
      </c>
      <c r="K834" s="59" t="str">
        <f t="shared" si="113"/>
        <v/>
      </c>
      <c r="L834" s="65" t="str">
        <f t="shared" si="114"/>
        <v/>
      </c>
      <c r="M834" s="65" t="str">
        <f t="shared" si="115"/>
        <v/>
      </c>
      <c r="N834" s="65" t="str">
        <f>IF(A834&lt;&gt;"",SUM($M$13:M834),"")</f>
        <v/>
      </c>
      <c r="O834" s="65" t="str">
        <f t="shared" si="108"/>
        <v/>
      </c>
      <c r="P834" s="97" t="str">
        <f t="shared" si="109"/>
        <v/>
      </c>
      <c r="Q834" s="100">
        <f t="shared" si="116"/>
        <v>0</v>
      </c>
      <c r="R834" s="101">
        <f t="shared" si="110"/>
        <v>0</v>
      </c>
      <c r="Z834" s="75"/>
      <c r="AA834" s="76"/>
      <c r="AC834" s="1"/>
      <c r="AG834" s="72"/>
      <c r="AH834" s="72"/>
      <c r="AI834" s="72"/>
      <c r="AJ834" s="72"/>
      <c r="AK834" s="72"/>
    </row>
    <row r="835" spans="1:37" ht="14.4">
      <c r="A835" s="55"/>
      <c r="B835" s="54" t="s">
        <v>25</v>
      </c>
      <c r="C835" s="56"/>
      <c r="D835" s="145"/>
      <c r="E835" s="54"/>
      <c r="F835" s="54"/>
      <c r="G835" s="132"/>
      <c r="H835" s="59" t="str">
        <f t="shared" si="111"/>
        <v/>
      </c>
      <c r="I835" s="64" t="str">
        <f t="shared" si="112"/>
        <v/>
      </c>
      <c r="J835" s="59" t="str">
        <f>IF(A835&lt;&gt;"",SUM($I$13:I835),"")</f>
        <v/>
      </c>
      <c r="K835" s="59" t="str">
        <f t="shared" si="113"/>
        <v/>
      </c>
      <c r="L835" s="65" t="str">
        <f t="shared" si="114"/>
        <v/>
      </c>
      <c r="M835" s="65" t="str">
        <f t="shared" si="115"/>
        <v/>
      </c>
      <c r="N835" s="65" t="str">
        <f>IF(A835&lt;&gt;"",SUM($M$13:M835),"")</f>
        <v/>
      </c>
      <c r="O835" s="65" t="str">
        <f t="shared" si="108"/>
        <v/>
      </c>
      <c r="P835" s="97" t="str">
        <f t="shared" si="109"/>
        <v/>
      </c>
      <c r="Q835" s="100">
        <f t="shared" si="116"/>
        <v>0</v>
      </c>
      <c r="R835" s="101">
        <f t="shared" si="110"/>
        <v>0</v>
      </c>
      <c r="Z835" s="75"/>
      <c r="AA835" s="76"/>
      <c r="AC835" s="1"/>
      <c r="AG835" s="72"/>
      <c r="AH835" s="72"/>
      <c r="AI835" s="72"/>
      <c r="AJ835" s="72"/>
      <c r="AK835" s="72"/>
    </row>
    <row r="836" spans="1:37" ht="14.4">
      <c r="A836" s="55"/>
      <c r="B836" s="54" t="s">
        <v>25</v>
      </c>
      <c r="C836" s="56"/>
      <c r="D836" s="145"/>
      <c r="E836" s="54"/>
      <c r="F836" s="54"/>
      <c r="G836" s="132"/>
      <c r="H836" s="59" t="str">
        <f t="shared" si="111"/>
        <v/>
      </c>
      <c r="I836" s="64" t="str">
        <f t="shared" si="112"/>
        <v/>
      </c>
      <c r="J836" s="59" t="str">
        <f>IF(A836&lt;&gt;"",SUM($I$13:I836),"")</f>
        <v/>
      </c>
      <c r="K836" s="59" t="str">
        <f t="shared" si="113"/>
        <v/>
      </c>
      <c r="L836" s="65" t="str">
        <f t="shared" si="114"/>
        <v/>
      </c>
      <c r="M836" s="65" t="str">
        <f t="shared" si="115"/>
        <v/>
      </c>
      <c r="N836" s="65" t="str">
        <f>IF(A836&lt;&gt;"",SUM($M$13:M836),"")</f>
        <v/>
      </c>
      <c r="O836" s="65" t="str">
        <f t="shared" si="108"/>
        <v/>
      </c>
      <c r="P836" s="97" t="str">
        <f t="shared" si="109"/>
        <v/>
      </c>
      <c r="Q836" s="100">
        <f t="shared" si="116"/>
        <v>0</v>
      </c>
      <c r="R836" s="101">
        <f t="shared" si="110"/>
        <v>0</v>
      </c>
      <c r="Z836" s="75"/>
      <c r="AA836" s="76"/>
      <c r="AC836" s="1"/>
      <c r="AG836" s="72"/>
      <c r="AH836" s="72"/>
      <c r="AI836" s="72"/>
      <c r="AJ836" s="72"/>
      <c r="AK836" s="72"/>
    </row>
    <row r="837" spans="1:37" ht="14.4">
      <c r="A837" s="55"/>
      <c r="B837" s="54" t="s">
        <v>25</v>
      </c>
      <c r="C837" s="56"/>
      <c r="D837" s="145"/>
      <c r="E837" s="54"/>
      <c r="F837" s="54"/>
      <c r="G837" s="132"/>
      <c r="H837" s="59" t="str">
        <f t="shared" si="111"/>
        <v/>
      </c>
      <c r="I837" s="64" t="str">
        <f t="shared" si="112"/>
        <v/>
      </c>
      <c r="J837" s="59" t="str">
        <f>IF(A837&lt;&gt;"",SUM($I$13:I837),"")</f>
        <v/>
      </c>
      <c r="K837" s="59" t="str">
        <f t="shared" si="113"/>
        <v/>
      </c>
      <c r="L837" s="65" t="str">
        <f t="shared" si="114"/>
        <v/>
      </c>
      <c r="M837" s="65" t="str">
        <f t="shared" si="115"/>
        <v/>
      </c>
      <c r="N837" s="65" t="str">
        <f>IF(A837&lt;&gt;"",SUM($M$13:M837),"")</f>
        <v/>
      </c>
      <c r="O837" s="65" t="str">
        <f t="shared" si="108"/>
        <v/>
      </c>
      <c r="P837" s="97" t="str">
        <f t="shared" si="109"/>
        <v/>
      </c>
      <c r="Q837" s="100">
        <f t="shared" si="116"/>
        <v>0</v>
      </c>
      <c r="R837" s="101">
        <f t="shared" si="110"/>
        <v>0</v>
      </c>
      <c r="Z837" s="75"/>
      <c r="AA837" s="76"/>
      <c r="AC837" s="1"/>
      <c r="AG837" s="72"/>
      <c r="AH837" s="72"/>
      <c r="AI837" s="72"/>
      <c r="AJ837" s="72"/>
      <c r="AK837" s="72"/>
    </row>
    <row r="838" spans="1:37" ht="14.4">
      <c r="A838" s="55"/>
      <c r="B838" s="54" t="s">
        <v>25</v>
      </c>
      <c r="C838" s="56"/>
      <c r="D838" s="145"/>
      <c r="E838" s="54"/>
      <c r="F838" s="54"/>
      <c r="G838" s="132"/>
      <c r="H838" s="59" t="str">
        <f t="shared" si="111"/>
        <v/>
      </c>
      <c r="I838" s="64" t="str">
        <f t="shared" si="112"/>
        <v/>
      </c>
      <c r="J838" s="59" t="str">
        <f>IF(A838&lt;&gt;"",SUM($I$13:I838),"")</f>
        <v/>
      </c>
      <c r="K838" s="59" t="str">
        <f t="shared" si="113"/>
        <v/>
      </c>
      <c r="L838" s="65" t="str">
        <f t="shared" si="114"/>
        <v/>
      </c>
      <c r="M838" s="65" t="str">
        <f t="shared" si="115"/>
        <v/>
      </c>
      <c r="N838" s="65" t="str">
        <f>IF(A838&lt;&gt;"",SUM($M$13:M838),"")</f>
        <v/>
      </c>
      <c r="O838" s="65" t="str">
        <f t="shared" si="108"/>
        <v/>
      </c>
      <c r="P838" s="97" t="str">
        <f t="shared" si="109"/>
        <v/>
      </c>
      <c r="Q838" s="100">
        <f t="shared" si="116"/>
        <v>0</v>
      </c>
      <c r="R838" s="101">
        <f t="shared" si="110"/>
        <v>0</v>
      </c>
      <c r="Z838" s="75"/>
      <c r="AA838" s="76"/>
      <c r="AC838" s="1"/>
      <c r="AG838" s="72"/>
      <c r="AH838" s="72"/>
      <c r="AI838" s="72"/>
      <c r="AJ838" s="72"/>
      <c r="AK838" s="72"/>
    </row>
    <row r="839" spans="1:37" ht="14.4">
      <c r="A839" s="55"/>
      <c r="B839" s="54" t="s">
        <v>25</v>
      </c>
      <c r="C839" s="56"/>
      <c r="D839" s="145"/>
      <c r="E839" s="54"/>
      <c r="F839" s="54"/>
      <c r="G839" s="132"/>
      <c r="H839" s="59" t="str">
        <f t="shared" si="111"/>
        <v/>
      </c>
      <c r="I839" s="64" t="str">
        <f t="shared" si="112"/>
        <v/>
      </c>
      <c r="J839" s="59" t="str">
        <f>IF(A839&lt;&gt;"",SUM($I$13:I839),"")</f>
        <v/>
      </c>
      <c r="K839" s="59" t="str">
        <f t="shared" si="113"/>
        <v/>
      </c>
      <c r="L839" s="65" t="str">
        <f t="shared" si="114"/>
        <v/>
      </c>
      <c r="M839" s="65" t="str">
        <f t="shared" si="115"/>
        <v/>
      </c>
      <c r="N839" s="65" t="str">
        <f>IF(A839&lt;&gt;"",SUM($M$13:M839),"")</f>
        <v/>
      </c>
      <c r="O839" s="65" t="str">
        <f t="shared" si="108"/>
        <v/>
      </c>
      <c r="P839" s="97" t="str">
        <f t="shared" si="109"/>
        <v/>
      </c>
      <c r="Q839" s="100">
        <f t="shared" si="116"/>
        <v>0</v>
      </c>
      <c r="R839" s="101">
        <f t="shared" si="110"/>
        <v>0</v>
      </c>
      <c r="Z839" s="75"/>
      <c r="AA839" s="76"/>
      <c r="AC839" s="1"/>
      <c r="AG839" s="72"/>
      <c r="AH839" s="72"/>
      <c r="AI839" s="72"/>
      <c r="AJ839" s="72"/>
      <c r="AK839" s="72"/>
    </row>
    <row r="840" spans="1:37" ht="14.4">
      <c r="A840" s="55"/>
      <c r="B840" s="54" t="s">
        <v>25</v>
      </c>
      <c r="C840" s="56"/>
      <c r="D840" s="145"/>
      <c r="E840" s="54"/>
      <c r="F840" s="54"/>
      <c r="G840" s="132"/>
      <c r="H840" s="59" t="str">
        <f t="shared" si="111"/>
        <v/>
      </c>
      <c r="I840" s="64" t="str">
        <f t="shared" si="112"/>
        <v/>
      </c>
      <c r="J840" s="59" t="str">
        <f>IF(A840&lt;&gt;"",SUM($I$13:I840),"")</f>
        <v/>
      </c>
      <c r="K840" s="59" t="str">
        <f t="shared" si="113"/>
        <v/>
      </c>
      <c r="L840" s="65" t="str">
        <f t="shared" si="114"/>
        <v/>
      </c>
      <c r="M840" s="65" t="str">
        <f t="shared" si="115"/>
        <v/>
      </c>
      <c r="N840" s="65" t="str">
        <f>IF(A840&lt;&gt;"",SUM($M$13:M840),"")</f>
        <v/>
      </c>
      <c r="O840" s="65" t="str">
        <f t="shared" si="108"/>
        <v/>
      </c>
      <c r="P840" s="97" t="str">
        <f t="shared" si="109"/>
        <v/>
      </c>
      <c r="Q840" s="100">
        <f t="shared" si="116"/>
        <v>0</v>
      </c>
      <c r="R840" s="101">
        <f t="shared" si="110"/>
        <v>0</v>
      </c>
      <c r="Z840" s="75"/>
      <c r="AA840" s="76"/>
      <c r="AC840" s="1"/>
      <c r="AG840" s="72"/>
      <c r="AH840" s="72"/>
      <c r="AI840" s="72"/>
      <c r="AJ840" s="72"/>
      <c r="AK840" s="72"/>
    </row>
    <row r="841" spans="1:37" ht="14.4">
      <c r="A841" s="55"/>
      <c r="B841" s="54" t="s">
        <v>25</v>
      </c>
      <c r="C841" s="56"/>
      <c r="D841" s="145"/>
      <c r="E841" s="54"/>
      <c r="F841" s="54"/>
      <c r="G841" s="132"/>
      <c r="H841" s="59" t="str">
        <f t="shared" si="111"/>
        <v/>
      </c>
      <c r="I841" s="64" t="str">
        <f t="shared" si="112"/>
        <v/>
      </c>
      <c r="J841" s="59" t="str">
        <f>IF(A841&lt;&gt;"",SUM($I$13:I841),"")</f>
        <v/>
      </c>
      <c r="K841" s="59" t="str">
        <f t="shared" si="113"/>
        <v/>
      </c>
      <c r="L841" s="65" t="str">
        <f t="shared" si="114"/>
        <v/>
      </c>
      <c r="M841" s="65" t="str">
        <f t="shared" si="115"/>
        <v/>
      </c>
      <c r="N841" s="65" t="str">
        <f>IF(A841&lt;&gt;"",SUM($M$13:M841),"")</f>
        <v/>
      </c>
      <c r="O841" s="65" t="str">
        <f t="shared" si="108"/>
        <v/>
      </c>
      <c r="P841" s="97" t="str">
        <f t="shared" si="109"/>
        <v/>
      </c>
      <c r="Q841" s="100">
        <f t="shared" si="116"/>
        <v>0</v>
      </c>
      <c r="R841" s="101">
        <f t="shared" si="110"/>
        <v>0</v>
      </c>
      <c r="Z841" s="75"/>
      <c r="AA841" s="76"/>
      <c r="AC841" s="1"/>
      <c r="AG841" s="72"/>
      <c r="AH841" s="72"/>
      <c r="AI841" s="72"/>
      <c r="AJ841" s="72"/>
      <c r="AK841" s="72"/>
    </row>
    <row r="842" spans="1:37" ht="14.4">
      <c r="A842" s="55"/>
      <c r="B842" s="54" t="s">
        <v>25</v>
      </c>
      <c r="C842" s="56"/>
      <c r="D842" s="145"/>
      <c r="E842" s="54"/>
      <c r="F842" s="54"/>
      <c r="G842" s="132"/>
      <c r="H842" s="59" t="str">
        <f t="shared" si="111"/>
        <v/>
      </c>
      <c r="I842" s="64" t="str">
        <f t="shared" si="112"/>
        <v/>
      </c>
      <c r="J842" s="59" t="str">
        <f>IF(A842&lt;&gt;"",SUM($I$13:I842),"")</f>
        <v/>
      </c>
      <c r="K842" s="59" t="str">
        <f t="shared" si="113"/>
        <v/>
      </c>
      <c r="L842" s="65" t="str">
        <f t="shared" si="114"/>
        <v/>
      </c>
      <c r="M842" s="65" t="str">
        <f t="shared" si="115"/>
        <v/>
      </c>
      <c r="N842" s="65" t="str">
        <f>IF(A842&lt;&gt;"",SUM($M$13:M842),"")</f>
        <v/>
      </c>
      <c r="O842" s="65" t="str">
        <f t="shared" si="108"/>
        <v/>
      </c>
      <c r="P842" s="97" t="str">
        <f t="shared" si="109"/>
        <v/>
      </c>
      <c r="Q842" s="100">
        <f t="shared" si="116"/>
        <v>0</v>
      </c>
      <c r="R842" s="101">
        <f t="shared" si="110"/>
        <v>0</v>
      </c>
      <c r="Z842" s="75"/>
      <c r="AA842" s="76"/>
      <c r="AC842" s="1"/>
      <c r="AG842" s="72"/>
      <c r="AH842" s="72"/>
      <c r="AI842" s="72"/>
      <c r="AJ842" s="72"/>
      <c r="AK842" s="72"/>
    </row>
    <row r="843" spans="1:37" ht="14.4">
      <c r="A843" s="55"/>
      <c r="B843" s="54" t="s">
        <v>25</v>
      </c>
      <c r="C843" s="56"/>
      <c r="D843" s="145"/>
      <c r="E843" s="54"/>
      <c r="F843" s="54"/>
      <c r="G843" s="132"/>
      <c r="H843" s="59" t="str">
        <f t="shared" si="111"/>
        <v/>
      </c>
      <c r="I843" s="64" t="str">
        <f t="shared" si="112"/>
        <v/>
      </c>
      <c r="J843" s="59" t="str">
        <f>IF(A843&lt;&gt;"",SUM($I$13:I843),"")</f>
        <v/>
      </c>
      <c r="K843" s="59" t="str">
        <f t="shared" si="113"/>
        <v/>
      </c>
      <c r="L843" s="65" t="str">
        <f t="shared" si="114"/>
        <v/>
      </c>
      <c r="M843" s="65" t="str">
        <f t="shared" si="115"/>
        <v/>
      </c>
      <c r="N843" s="65" t="str">
        <f>IF(A843&lt;&gt;"",SUM($M$13:M843),"")</f>
        <v/>
      </c>
      <c r="O843" s="65" t="str">
        <f t="shared" si="108"/>
        <v/>
      </c>
      <c r="P843" s="97" t="str">
        <f t="shared" si="109"/>
        <v/>
      </c>
      <c r="Q843" s="100">
        <f t="shared" si="116"/>
        <v>0</v>
      </c>
      <c r="R843" s="101">
        <f t="shared" si="110"/>
        <v>0</v>
      </c>
      <c r="Z843" s="75"/>
      <c r="AA843" s="76"/>
      <c r="AC843" s="1"/>
      <c r="AG843" s="72"/>
      <c r="AH843" s="72"/>
      <c r="AI843" s="72"/>
      <c r="AJ843" s="72"/>
      <c r="AK843" s="72"/>
    </row>
    <row r="844" spans="1:37" ht="14.4">
      <c r="A844" s="55"/>
      <c r="B844" s="54" t="s">
        <v>25</v>
      </c>
      <c r="C844" s="56"/>
      <c r="D844" s="145"/>
      <c r="E844" s="54"/>
      <c r="F844" s="54"/>
      <c r="G844" s="132"/>
      <c r="H844" s="59" t="str">
        <f t="shared" si="111"/>
        <v/>
      </c>
      <c r="I844" s="64" t="str">
        <f t="shared" si="112"/>
        <v/>
      </c>
      <c r="J844" s="59" t="str">
        <f>IF(A844&lt;&gt;"",SUM($I$13:I844),"")</f>
        <v/>
      </c>
      <c r="K844" s="59" t="str">
        <f t="shared" si="113"/>
        <v/>
      </c>
      <c r="L844" s="65" t="str">
        <f t="shared" si="114"/>
        <v/>
      </c>
      <c r="M844" s="65" t="str">
        <f t="shared" si="115"/>
        <v/>
      </c>
      <c r="N844" s="65" t="str">
        <f>IF(A844&lt;&gt;"",SUM($M$13:M844),"")</f>
        <v/>
      </c>
      <c r="O844" s="65" t="str">
        <f t="shared" si="108"/>
        <v/>
      </c>
      <c r="P844" s="97" t="str">
        <f t="shared" si="109"/>
        <v/>
      </c>
      <c r="Q844" s="100">
        <f t="shared" si="116"/>
        <v>0</v>
      </c>
      <c r="R844" s="101">
        <f t="shared" si="110"/>
        <v>0</v>
      </c>
      <c r="Z844" s="75"/>
      <c r="AA844" s="76"/>
      <c r="AC844" s="1"/>
      <c r="AG844" s="72"/>
      <c r="AH844" s="72"/>
      <c r="AI844" s="72"/>
      <c r="AJ844" s="72"/>
      <c r="AK844" s="72"/>
    </row>
    <row r="845" spans="1:37" ht="14.4">
      <c r="A845" s="55"/>
      <c r="B845" s="54" t="s">
        <v>25</v>
      </c>
      <c r="C845" s="56"/>
      <c r="D845" s="145"/>
      <c r="E845" s="54"/>
      <c r="F845" s="54"/>
      <c r="G845" s="132"/>
      <c r="H845" s="59" t="str">
        <f t="shared" si="111"/>
        <v/>
      </c>
      <c r="I845" s="64" t="str">
        <f t="shared" si="112"/>
        <v/>
      </c>
      <c r="J845" s="59" t="str">
        <f>IF(A845&lt;&gt;"",SUM($I$13:I845),"")</f>
        <v/>
      </c>
      <c r="K845" s="59" t="str">
        <f t="shared" si="113"/>
        <v/>
      </c>
      <c r="L845" s="65" t="str">
        <f t="shared" si="114"/>
        <v/>
      </c>
      <c r="M845" s="65" t="str">
        <f t="shared" si="115"/>
        <v/>
      </c>
      <c r="N845" s="65" t="str">
        <f>IF(A845&lt;&gt;"",SUM($M$13:M845),"")</f>
        <v/>
      </c>
      <c r="O845" s="65" t="str">
        <f t="shared" ref="O845:O908" si="117">IF(A845&lt;&gt;"",N845*E845,"")</f>
        <v/>
      </c>
      <c r="P845" s="97" t="str">
        <f t="shared" ref="P845:P908" si="118">IF(ISERROR(J845*$U$2),"",J845*$U$2)</f>
        <v/>
      </c>
      <c r="Q845" s="100">
        <f t="shared" si="116"/>
        <v>0</v>
      </c>
      <c r="R845" s="101">
        <f t="shared" ref="R845:R908" si="119">IF(Q845=$U$11,IF($U$8&lt;0.1,$U$12,$U$1),IF(Q845=0,0,IF(Q845="","",A845)))</f>
        <v>0</v>
      </c>
      <c r="Z845" s="75"/>
      <c r="AA845" s="76"/>
      <c r="AC845" s="1"/>
      <c r="AG845" s="72"/>
      <c r="AH845" s="72"/>
      <c r="AI845" s="72"/>
      <c r="AJ845" s="72"/>
      <c r="AK845" s="72"/>
    </row>
    <row r="846" spans="1:37" ht="14.4">
      <c r="A846" s="55"/>
      <c r="B846" s="54" t="s">
        <v>25</v>
      </c>
      <c r="C846" s="56"/>
      <c r="D846" s="145"/>
      <c r="E846" s="54"/>
      <c r="F846" s="54"/>
      <c r="G846" s="132"/>
      <c r="H846" s="59" t="str">
        <f t="shared" ref="H846:H909" si="120">IF(A846&lt;&gt;"",IF(B846="purchase",C846*E846,IF(B846="Dividend",F846*J845,IF(B846="Redemption",-C846*E846,IF(B846="Split",0,IF(B846="Bonus",0,IF(B846="Rights",D846*C846,IF(B846="Buyback",-D846*C846,""))))))),"")</f>
        <v/>
      </c>
      <c r="I846" s="64" t="str">
        <f t="shared" ref="I846:I909" si="121">IF(A846&lt;&gt;"",IF(B846="purchase",C846,IF(B846="Dividend",0,IF(B846="Redemption",-C846,IF(B846="Split",C846,IF(B846="Bonus",C846,IF(B846="Rights",C846,IF(B846="Buyback",-C846,))))))),"")</f>
        <v/>
      </c>
      <c r="J846" s="59" t="str">
        <f>IF(A846&lt;&gt;"",SUM($I$13:I846),"")</f>
        <v/>
      </c>
      <c r="K846" s="59" t="str">
        <f t="shared" ref="K846:K909" si="122">IF(A846&lt;&gt;"",J846*$B$7,"")</f>
        <v/>
      </c>
      <c r="L846" s="65" t="str">
        <f t="shared" ref="L846:L909" si="123">IF(A846&lt;&gt;"",IF(B846="purchase",C846*E846,IF(B846="Dividend",F846*N845,IF(B846="Redemption",-C846*E846,IF(B846="Split",0,IF(B846="Bonus",0,IF(B846="Rights",D846*C846,IF(B846="Buyback",D846*C846,))))))),"")</f>
        <v/>
      </c>
      <c r="M846" s="65" t="str">
        <f t="shared" ref="M846:M909" si="124">IF(A846&lt;&gt;"",IF(B846="purchase",C846,IF(B846="Dividend",L846/E846,IF(B846="Redemption",-C846,IF(B846="Split",C846,IF(B846="Bonus",C846,IF(B846="Rights",L846/D846,IF(B846="Buyback",L846/E846,))))))),"")</f>
        <v/>
      </c>
      <c r="N846" s="65" t="str">
        <f>IF(A846&lt;&gt;"",SUM($M$13:M846),"")</f>
        <v/>
      </c>
      <c r="O846" s="65" t="str">
        <f t="shared" si="117"/>
        <v/>
      </c>
      <c r="P846" s="97" t="str">
        <f t="shared" si="118"/>
        <v/>
      </c>
      <c r="Q846" s="100">
        <f t="shared" ref="Q846:Q909" si="125">IF(A846="",IF(P845=$U$3,$U$11,IF(A846="",0,IF(OR(B846="Dividend",B846="buyback"),0,-L846))),IF(A846="",0,IF(OR(B846="Dividend",B846="buyback"),0,-L846)))</f>
        <v>0</v>
      </c>
      <c r="R846" s="101">
        <f t="shared" si="119"/>
        <v>0</v>
      </c>
      <c r="Z846" s="75"/>
      <c r="AA846" s="76"/>
      <c r="AC846" s="1"/>
      <c r="AG846" s="72"/>
      <c r="AH846" s="72"/>
      <c r="AI846" s="72"/>
      <c r="AJ846" s="72"/>
      <c r="AK846" s="72"/>
    </row>
    <row r="847" spans="1:37" ht="14.4">
      <c r="A847" s="55"/>
      <c r="B847" s="54" t="s">
        <v>25</v>
      </c>
      <c r="C847" s="56"/>
      <c r="D847" s="145"/>
      <c r="E847" s="54"/>
      <c r="F847" s="54"/>
      <c r="G847" s="132"/>
      <c r="H847" s="59" t="str">
        <f t="shared" si="120"/>
        <v/>
      </c>
      <c r="I847" s="64" t="str">
        <f t="shared" si="121"/>
        <v/>
      </c>
      <c r="J847" s="59" t="str">
        <f>IF(A847&lt;&gt;"",SUM($I$13:I847),"")</f>
        <v/>
      </c>
      <c r="K847" s="59" t="str">
        <f t="shared" si="122"/>
        <v/>
      </c>
      <c r="L847" s="65" t="str">
        <f t="shared" si="123"/>
        <v/>
      </c>
      <c r="M847" s="65" t="str">
        <f t="shared" si="124"/>
        <v/>
      </c>
      <c r="N847" s="65" t="str">
        <f>IF(A847&lt;&gt;"",SUM($M$13:M847),"")</f>
        <v/>
      </c>
      <c r="O847" s="65" t="str">
        <f t="shared" si="117"/>
        <v/>
      </c>
      <c r="P847" s="97" t="str">
        <f t="shared" si="118"/>
        <v/>
      </c>
      <c r="Q847" s="100">
        <f t="shared" si="125"/>
        <v>0</v>
      </c>
      <c r="R847" s="101">
        <f t="shared" si="119"/>
        <v>0</v>
      </c>
      <c r="Z847" s="75"/>
      <c r="AA847" s="76"/>
      <c r="AC847" s="1"/>
      <c r="AG847" s="72"/>
      <c r="AH847" s="72"/>
      <c r="AI847" s="72"/>
      <c r="AJ847" s="72"/>
      <c r="AK847" s="72"/>
    </row>
    <row r="848" spans="1:37" ht="14.4">
      <c r="A848" s="55"/>
      <c r="B848" s="54" t="s">
        <v>25</v>
      </c>
      <c r="C848" s="56"/>
      <c r="D848" s="145"/>
      <c r="E848" s="54"/>
      <c r="F848" s="54"/>
      <c r="G848" s="132"/>
      <c r="H848" s="59" t="str">
        <f t="shared" si="120"/>
        <v/>
      </c>
      <c r="I848" s="64" t="str">
        <f t="shared" si="121"/>
        <v/>
      </c>
      <c r="J848" s="59" t="str">
        <f>IF(A848&lt;&gt;"",SUM($I$13:I848),"")</f>
        <v/>
      </c>
      <c r="K848" s="59" t="str">
        <f t="shared" si="122"/>
        <v/>
      </c>
      <c r="L848" s="65" t="str">
        <f t="shared" si="123"/>
        <v/>
      </c>
      <c r="M848" s="65" t="str">
        <f t="shared" si="124"/>
        <v/>
      </c>
      <c r="N848" s="65" t="str">
        <f>IF(A848&lt;&gt;"",SUM($M$13:M848),"")</f>
        <v/>
      </c>
      <c r="O848" s="65" t="str">
        <f t="shared" si="117"/>
        <v/>
      </c>
      <c r="P848" s="97" t="str">
        <f t="shared" si="118"/>
        <v/>
      </c>
      <c r="Q848" s="100">
        <f t="shared" si="125"/>
        <v>0</v>
      </c>
      <c r="R848" s="101">
        <f t="shared" si="119"/>
        <v>0</v>
      </c>
      <c r="Z848" s="75"/>
      <c r="AA848" s="76"/>
      <c r="AC848" s="1"/>
      <c r="AG848" s="72"/>
      <c r="AH848" s="72"/>
      <c r="AI848" s="72"/>
      <c r="AJ848" s="72"/>
      <c r="AK848" s="72"/>
    </row>
    <row r="849" spans="1:37" ht="14.4">
      <c r="A849" s="55"/>
      <c r="B849" s="54" t="s">
        <v>25</v>
      </c>
      <c r="C849" s="56"/>
      <c r="D849" s="145"/>
      <c r="E849" s="54"/>
      <c r="F849" s="54"/>
      <c r="G849" s="132"/>
      <c r="H849" s="59" t="str">
        <f t="shared" si="120"/>
        <v/>
      </c>
      <c r="I849" s="64" t="str">
        <f t="shared" si="121"/>
        <v/>
      </c>
      <c r="J849" s="59" t="str">
        <f>IF(A849&lt;&gt;"",SUM($I$13:I849),"")</f>
        <v/>
      </c>
      <c r="K849" s="59" t="str">
        <f t="shared" si="122"/>
        <v/>
      </c>
      <c r="L849" s="65" t="str">
        <f t="shared" si="123"/>
        <v/>
      </c>
      <c r="M849" s="65" t="str">
        <f t="shared" si="124"/>
        <v/>
      </c>
      <c r="N849" s="65" t="str">
        <f>IF(A849&lt;&gt;"",SUM($M$13:M849),"")</f>
        <v/>
      </c>
      <c r="O849" s="65" t="str">
        <f t="shared" si="117"/>
        <v/>
      </c>
      <c r="P849" s="97" t="str">
        <f t="shared" si="118"/>
        <v/>
      </c>
      <c r="Q849" s="100">
        <f t="shared" si="125"/>
        <v>0</v>
      </c>
      <c r="R849" s="101">
        <f t="shared" si="119"/>
        <v>0</v>
      </c>
      <c r="Z849" s="75"/>
      <c r="AA849" s="76"/>
      <c r="AC849" s="1"/>
      <c r="AG849" s="72"/>
      <c r="AH849" s="72"/>
      <c r="AI849" s="72"/>
      <c r="AJ849" s="72"/>
      <c r="AK849" s="72"/>
    </row>
    <row r="850" spans="1:37" ht="14.4">
      <c r="A850" s="55"/>
      <c r="B850" s="54" t="s">
        <v>25</v>
      </c>
      <c r="C850" s="56"/>
      <c r="D850" s="145"/>
      <c r="E850" s="54"/>
      <c r="F850" s="54"/>
      <c r="G850" s="132"/>
      <c r="H850" s="59" t="str">
        <f t="shared" si="120"/>
        <v/>
      </c>
      <c r="I850" s="64" t="str">
        <f t="shared" si="121"/>
        <v/>
      </c>
      <c r="J850" s="59" t="str">
        <f>IF(A850&lt;&gt;"",SUM($I$13:I850),"")</f>
        <v/>
      </c>
      <c r="K850" s="59" t="str">
        <f t="shared" si="122"/>
        <v/>
      </c>
      <c r="L850" s="65" t="str">
        <f t="shared" si="123"/>
        <v/>
      </c>
      <c r="M850" s="65" t="str">
        <f t="shared" si="124"/>
        <v/>
      </c>
      <c r="N850" s="65" t="str">
        <f>IF(A850&lt;&gt;"",SUM($M$13:M850),"")</f>
        <v/>
      </c>
      <c r="O850" s="65" t="str">
        <f t="shared" si="117"/>
        <v/>
      </c>
      <c r="P850" s="97" t="str">
        <f t="shared" si="118"/>
        <v/>
      </c>
      <c r="Q850" s="100">
        <f t="shared" si="125"/>
        <v>0</v>
      </c>
      <c r="R850" s="101">
        <f t="shared" si="119"/>
        <v>0</v>
      </c>
      <c r="Z850" s="75"/>
      <c r="AA850" s="76"/>
      <c r="AC850" s="1"/>
      <c r="AG850" s="72"/>
      <c r="AH850" s="72"/>
      <c r="AI850" s="72"/>
      <c r="AJ850" s="72"/>
      <c r="AK850" s="72"/>
    </row>
    <row r="851" spans="1:37" ht="14.4">
      <c r="A851" s="55"/>
      <c r="B851" s="54" t="s">
        <v>25</v>
      </c>
      <c r="C851" s="56"/>
      <c r="D851" s="145"/>
      <c r="E851" s="54"/>
      <c r="F851" s="54"/>
      <c r="G851" s="132"/>
      <c r="H851" s="59" t="str">
        <f t="shared" si="120"/>
        <v/>
      </c>
      <c r="I851" s="64" t="str">
        <f t="shared" si="121"/>
        <v/>
      </c>
      <c r="J851" s="59" t="str">
        <f>IF(A851&lt;&gt;"",SUM($I$13:I851),"")</f>
        <v/>
      </c>
      <c r="K851" s="59" t="str">
        <f t="shared" si="122"/>
        <v/>
      </c>
      <c r="L851" s="65" t="str">
        <f t="shared" si="123"/>
        <v/>
      </c>
      <c r="M851" s="65" t="str">
        <f t="shared" si="124"/>
        <v/>
      </c>
      <c r="N851" s="65" t="str">
        <f>IF(A851&lt;&gt;"",SUM($M$13:M851),"")</f>
        <v/>
      </c>
      <c r="O851" s="65" t="str">
        <f t="shared" si="117"/>
        <v/>
      </c>
      <c r="P851" s="97" t="str">
        <f t="shared" si="118"/>
        <v/>
      </c>
      <c r="Q851" s="100">
        <f t="shared" si="125"/>
        <v>0</v>
      </c>
      <c r="R851" s="101">
        <f t="shared" si="119"/>
        <v>0</v>
      </c>
      <c r="Z851" s="75"/>
      <c r="AA851" s="76"/>
      <c r="AC851" s="1"/>
      <c r="AG851" s="72"/>
      <c r="AH851" s="72"/>
      <c r="AI851" s="72"/>
      <c r="AJ851" s="72"/>
      <c r="AK851" s="72"/>
    </row>
    <row r="852" spans="1:37" ht="14.4">
      <c r="A852" s="55"/>
      <c r="B852" s="54" t="s">
        <v>25</v>
      </c>
      <c r="C852" s="56"/>
      <c r="D852" s="145"/>
      <c r="E852" s="54"/>
      <c r="F852" s="54"/>
      <c r="G852" s="132"/>
      <c r="H852" s="59" t="str">
        <f t="shared" si="120"/>
        <v/>
      </c>
      <c r="I852" s="64" t="str">
        <f t="shared" si="121"/>
        <v/>
      </c>
      <c r="J852" s="59" t="str">
        <f>IF(A852&lt;&gt;"",SUM($I$13:I852),"")</f>
        <v/>
      </c>
      <c r="K852" s="59" t="str">
        <f t="shared" si="122"/>
        <v/>
      </c>
      <c r="L852" s="65" t="str">
        <f t="shared" si="123"/>
        <v/>
      </c>
      <c r="M852" s="65" t="str">
        <f t="shared" si="124"/>
        <v/>
      </c>
      <c r="N852" s="65" t="str">
        <f>IF(A852&lt;&gt;"",SUM($M$13:M852),"")</f>
        <v/>
      </c>
      <c r="O852" s="65" t="str">
        <f t="shared" si="117"/>
        <v/>
      </c>
      <c r="P852" s="97" t="str">
        <f t="shared" si="118"/>
        <v/>
      </c>
      <c r="Q852" s="100">
        <f t="shared" si="125"/>
        <v>0</v>
      </c>
      <c r="R852" s="101">
        <f t="shared" si="119"/>
        <v>0</v>
      </c>
      <c r="Z852" s="75"/>
      <c r="AA852" s="76"/>
      <c r="AC852" s="1"/>
      <c r="AG852" s="72"/>
      <c r="AH852" s="72"/>
      <c r="AI852" s="72"/>
      <c r="AJ852" s="72"/>
      <c r="AK852" s="72"/>
    </row>
    <row r="853" spans="1:37" ht="14.4">
      <c r="A853" s="55"/>
      <c r="B853" s="54" t="s">
        <v>25</v>
      </c>
      <c r="C853" s="56"/>
      <c r="D853" s="145"/>
      <c r="E853" s="54"/>
      <c r="F853" s="54"/>
      <c r="G853" s="132"/>
      <c r="H853" s="59" t="str">
        <f t="shared" si="120"/>
        <v/>
      </c>
      <c r="I853" s="64" t="str">
        <f t="shared" si="121"/>
        <v/>
      </c>
      <c r="J853" s="59" t="str">
        <f>IF(A853&lt;&gt;"",SUM($I$13:I853),"")</f>
        <v/>
      </c>
      <c r="K853" s="59" t="str">
        <f t="shared" si="122"/>
        <v/>
      </c>
      <c r="L853" s="65" t="str">
        <f t="shared" si="123"/>
        <v/>
      </c>
      <c r="M853" s="65" t="str">
        <f t="shared" si="124"/>
        <v/>
      </c>
      <c r="N853" s="65" t="str">
        <f>IF(A853&lt;&gt;"",SUM($M$13:M853),"")</f>
        <v/>
      </c>
      <c r="O853" s="65" t="str">
        <f t="shared" si="117"/>
        <v/>
      </c>
      <c r="P853" s="97" t="str">
        <f t="shared" si="118"/>
        <v/>
      </c>
      <c r="Q853" s="100">
        <f t="shared" si="125"/>
        <v>0</v>
      </c>
      <c r="R853" s="101">
        <f t="shared" si="119"/>
        <v>0</v>
      </c>
      <c r="Z853" s="75"/>
      <c r="AA853" s="76"/>
      <c r="AC853" s="1"/>
      <c r="AG853" s="72"/>
      <c r="AH853" s="72"/>
      <c r="AI853" s="72"/>
      <c r="AJ853" s="72"/>
      <c r="AK853" s="72"/>
    </row>
    <row r="854" spans="1:37" ht="14.4">
      <c r="A854" s="55"/>
      <c r="B854" s="54" t="s">
        <v>25</v>
      </c>
      <c r="C854" s="56"/>
      <c r="D854" s="145"/>
      <c r="E854" s="54"/>
      <c r="F854" s="54"/>
      <c r="G854" s="132"/>
      <c r="H854" s="59" t="str">
        <f t="shared" si="120"/>
        <v/>
      </c>
      <c r="I854" s="64" t="str">
        <f t="shared" si="121"/>
        <v/>
      </c>
      <c r="J854" s="59" t="str">
        <f>IF(A854&lt;&gt;"",SUM($I$13:I854),"")</f>
        <v/>
      </c>
      <c r="K854" s="59" t="str">
        <f t="shared" si="122"/>
        <v/>
      </c>
      <c r="L854" s="65" t="str">
        <f t="shared" si="123"/>
        <v/>
      </c>
      <c r="M854" s="65" t="str">
        <f t="shared" si="124"/>
        <v/>
      </c>
      <c r="N854" s="65" t="str">
        <f>IF(A854&lt;&gt;"",SUM($M$13:M854),"")</f>
        <v/>
      </c>
      <c r="O854" s="65" t="str">
        <f t="shared" si="117"/>
        <v/>
      </c>
      <c r="P854" s="97" t="str">
        <f t="shared" si="118"/>
        <v/>
      </c>
      <c r="Q854" s="100">
        <f t="shared" si="125"/>
        <v>0</v>
      </c>
      <c r="R854" s="101">
        <f t="shared" si="119"/>
        <v>0</v>
      </c>
      <c r="Z854" s="75"/>
      <c r="AA854" s="76"/>
      <c r="AC854" s="1"/>
      <c r="AG854" s="72"/>
      <c r="AH854" s="72"/>
      <c r="AI854" s="72"/>
      <c r="AJ854" s="72"/>
      <c r="AK854" s="72"/>
    </row>
    <row r="855" spans="1:37" ht="14.4">
      <c r="A855" s="55"/>
      <c r="B855" s="54" t="s">
        <v>25</v>
      </c>
      <c r="C855" s="56"/>
      <c r="D855" s="145"/>
      <c r="E855" s="54"/>
      <c r="F855" s="54"/>
      <c r="G855" s="132"/>
      <c r="H855" s="59" t="str">
        <f t="shared" si="120"/>
        <v/>
      </c>
      <c r="I855" s="64" t="str">
        <f t="shared" si="121"/>
        <v/>
      </c>
      <c r="J855" s="59" t="str">
        <f>IF(A855&lt;&gt;"",SUM($I$13:I855),"")</f>
        <v/>
      </c>
      <c r="K855" s="59" t="str">
        <f t="shared" si="122"/>
        <v/>
      </c>
      <c r="L855" s="65" t="str">
        <f t="shared" si="123"/>
        <v/>
      </c>
      <c r="M855" s="65" t="str">
        <f t="shared" si="124"/>
        <v/>
      </c>
      <c r="N855" s="65" t="str">
        <f>IF(A855&lt;&gt;"",SUM($M$13:M855),"")</f>
        <v/>
      </c>
      <c r="O855" s="65" t="str">
        <f t="shared" si="117"/>
        <v/>
      </c>
      <c r="P855" s="97" t="str">
        <f t="shared" si="118"/>
        <v/>
      </c>
      <c r="Q855" s="100">
        <f t="shared" si="125"/>
        <v>0</v>
      </c>
      <c r="R855" s="101">
        <f t="shared" si="119"/>
        <v>0</v>
      </c>
      <c r="Z855" s="75"/>
      <c r="AA855" s="76"/>
      <c r="AC855" s="1"/>
      <c r="AG855" s="72"/>
      <c r="AH855" s="72"/>
      <c r="AI855" s="72"/>
      <c r="AJ855" s="72"/>
      <c r="AK855" s="72"/>
    </row>
    <row r="856" spans="1:37" ht="14.4">
      <c r="A856" s="55"/>
      <c r="B856" s="54" t="s">
        <v>25</v>
      </c>
      <c r="C856" s="56"/>
      <c r="D856" s="145"/>
      <c r="E856" s="54"/>
      <c r="F856" s="54"/>
      <c r="G856" s="132"/>
      <c r="H856" s="59" t="str">
        <f t="shared" si="120"/>
        <v/>
      </c>
      <c r="I856" s="64" t="str">
        <f t="shared" si="121"/>
        <v/>
      </c>
      <c r="J856" s="59" t="str">
        <f>IF(A856&lt;&gt;"",SUM($I$13:I856),"")</f>
        <v/>
      </c>
      <c r="K856" s="59" t="str">
        <f t="shared" si="122"/>
        <v/>
      </c>
      <c r="L856" s="65" t="str">
        <f t="shared" si="123"/>
        <v/>
      </c>
      <c r="M856" s="65" t="str">
        <f t="shared" si="124"/>
        <v/>
      </c>
      <c r="N856" s="65" t="str">
        <f>IF(A856&lt;&gt;"",SUM($M$13:M856),"")</f>
        <v/>
      </c>
      <c r="O856" s="65" t="str">
        <f t="shared" si="117"/>
        <v/>
      </c>
      <c r="P856" s="97" t="str">
        <f t="shared" si="118"/>
        <v/>
      </c>
      <c r="Q856" s="100">
        <f t="shared" si="125"/>
        <v>0</v>
      </c>
      <c r="R856" s="101">
        <f t="shared" si="119"/>
        <v>0</v>
      </c>
      <c r="Z856" s="75"/>
      <c r="AA856" s="76"/>
      <c r="AC856" s="1"/>
      <c r="AG856" s="72"/>
      <c r="AH856" s="72"/>
      <c r="AI856" s="72"/>
      <c r="AJ856" s="72"/>
      <c r="AK856" s="72"/>
    </row>
    <row r="857" spans="1:37" ht="14.4">
      <c r="A857" s="55"/>
      <c r="B857" s="54" t="s">
        <v>25</v>
      </c>
      <c r="C857" s="56"/>
      <c r="D857" s="145"/>
      <c r="E857" s="54"/>
      <c r="F857" s="54"/>
      <c r="G857" s="132"/>
      <c r="H857" s="59" t="str">
        <f t="shared" si="120"/>
        <v/>
      </c>
      <c r="I857" s="64" t="str">
        <f t="shared" si="121"/>
        <v/>
      </c>
      <c r="J857" s="59" t="str">
        <f>IF(A857&lt;&gt;"",SUM($I$13:I857),"")</f>
        <v/>
      </c>
      <c r="K857" s="59" t="str">
        <f t="shared" si="122"/>
        <v/>
      </c>
      <c r="L857" s="65" t="str">
        <f t="shared" si="123"/>
        <v/>
      </c>
      <c r="M857" s="65" t="str">
        <f t="shared" si="124"/>
        <v/>
      </c>
      <c r="N857" s="65" t="str">
        <f>IF(A857&lt;&gt;"",SUM($M$13:M857),"")</f>
        <v/>
      </c>
      <c r="O857" s="65" t="str">
        <f t="shared" si="117"/>
        <v/>
      </c>
      <c r="P857" s="97" t="str">
        <f t="shared" si="118"/>
        <v/>
      </c>
      <c r="Q857" s="100">
        <f t="shared" si="125"/>
        <v>0</v>
      </c>
      <c r="R857" s="101">
        <f t="shared" si="119"/>
        <v>0</v>
      </c>
      <c r="Z857" s="75"/>
      <c r="AA857" s="76"/>
      <c r="AC857" s="1"/>
      <c r="AG857" s="72"/>
      <c r="AH857" s="72"/>
      <c r="AI857" s="72"/>
      <c r="AJ857" s="72"/>
      <c r="AK857" s="72"/>
    </row>
    <row r="858" spans="1:37" ht="14.4">
      <c r="A858" s="55"/>
      <c r="B858" s="54" t="s">
        <v>25</v>
      </c>
      <c r="C858" s="56"/>
      <c r="D858" s="145"/>
      <c r="E858" s="54"/>
      <c r="F858" s="54"/>
      <c r="G858" s="132"/>
      <c r="H858" s="59" t="str">
        <f t="shared" si="120"/>
        <v/>
      </c>
      <c r="I858" s="64" t="str">
        <f t="shared" si="121"/>
        <v/>
      </c>
      <c r="J858" s="59" t="str">
        <f>IF(A858&lt;&gt;"",SUM($I$13:I858),"")</f>
        <v/>
      </c>
      <c r="K858" s="59" t="str">
        <f t="shared" si="122"/>
        <v/>
      </c>
      <c r="L858" s="65" t="str">
        <f t="shared" si="123"/>
        <v/>
      </c>
      <c r="M858" s="65" t="str">
        <f t="shared" si="124"/>
        <v/>
      </c>
      <c r="N858" s="65" t="str">
        <f>IF(A858&lt;&gt;"",SUM($M$13:M858),"")</f>
        <v/>
      </c>
      <c r="O858" s="65" t="str">
        <f t="shared" si="117"/>
        <v/>
      </c>
      <c r="P858" s="97" t="str">
        <f t="shared" si="118"/>
        <v/>
      </c>
      <c r="Q858" s="100">
        <f t="shared" si="125"/>
        <v>0</v>
      </c>
      <c r="R858" s="101">
        <f t="shared" si="119"/>
        <v>0</v>
      </c>
      <c r="Z858" s="75"/>
      <c r="AA858" s="76"/>
      <c r="AC858" s="1"/>
      <c r="AG858" s="72"/>
      <c r="AH858" s="72"/>
      <c r="AI858" s="72"/>
      <c r="AJ858" s="72"/>
      <c r="AK858" s="72"/>
    </row>
    <row r="859" spans="1:37" ht="14.4">
      <c r="A859" s="55"/>
      <c r="B859" s="54" t="s">
        <v>25</v>
      </c>
      <c r="C859" s="56"/>
      <c r="D859" s="145"/>
      <c r="E859" s="54"/>
      <c r="F859" s="54"/>
      <c r="G859" s="132"/>
      <c r="H859" s="59" t="str">
        <f t="shared" si="120"/>
        <v/>
      </c>
      <c r="I859" s="64" t="str">
        <f t="shared" si="121"/>
        <v/>
      </c>
      <c r="J859" s="59" t="str">
        <f>IF(A859&lt;&gt;"",SUM($I$13:I859),"")</f>
        <v/>
      </c>
      <c r="K859" s="59" t="str">
        <f t="shared" si="122"/>
        <v/>
      </c>
      <c r="L859" s="65" t="str">
        <f t="shared" si="123"/>
        <v/>
      </c>
      <c r="M859" s="65" t="str">
        <f t="shared" si="124"/>
        <v/>
      </c>
      <c r="N859" s="65" t="str">
        <f>IF(A859&lt;&gt;"",SUM($M$13:M859),"")</f>
        <v/>
      </c>
      <c r="O859" s="65" t="str">
        <f t="shared" si="117"/>
        <v/>
      </c>
      <c r="P859" s="97" t="str">
        <f t="shared" si="118"/>
        <v/>
      </c>
      <c r="Q859" s="100">
        <f t="shared" si="125"/>
        <v>0</v>
      </c>
      <c r="R859" s="101">
        <f t="shared" si="119"/>
        <v>0</v>
      </c>
      <c r="Z859" s="75"/>
      <c r="AA859" s="76"/>
      <c r="AC859" s="1"/>
      <c r="AG859" s="72"/>
      <c r="AH859" s="72"/>
      <c r="AI859" s="72"/>
      <c r="AJ859" s="72"/>
      <c r="AK859" s="72"/>
    </row>
    <row r="860" spans="1:37" ht="14.4">
      <c r="A860" s="55"/>
      <c r="B860" s="54" t="s">
        <v>25</v>
      </c>
      <c r="C860" s="56"/>
      <c r="D860" s="145"/>
      <c r="E860" s="54"/>
      <c r="F860" s="54"/>
      <c r="G860" s="132"/>
      <c r="H860" s="59" t="str">
        <f t="shared" si="120"/>
        <v/>
      </c>
      <c r="I860" s="64" t="str">
        <f t="shared" si="121"/>
        <v/>
      </c>
      <c r="J860" s="59" t="str">
        <f>IF(A860&lt;&gt;"",SUM($I$13:I860),"")</f>
        <v/>
      </c>
      <c r="K860" s="59" t="str">
        <f t="shared" si="122"/>
        <v/>
      </c>
      <c r="L860" s="65" t="str">
        <f t="shared" si="123"/>
        <v/>
      </c>
      <c r="M860" s="65" t="str">
        <f t="shared" si="124"/>
        <v/>
      </c>
      <c r="N860" s="65" t="str">
        <f>IF(A860&lt;&gt;"",SUM($M$13:M860),"")</f>
        <v/>
      </c>
      <c r="O860" s="65" t="str">
        <f t="shared" si="117"/>
        <v/>
      </c>
      <c r="P860" s="97" t="str">
        <f t="shared" si="118"/>
        <v/>
      </c>
      <c r="Q860" s="100">
        <f t="shared" si="125"/>
        <v>0</v>
      </c>
      <c r="R860" s="101">
        <f t="shared" si="119"/>
        <v>0</v>
      </c>
      <c r="Z860" s="75"/>
      <c r="AA860" s="76"/>
      <c r="AC860" s="1"/>
      <c r="AG860" s="72"/>
      <c r="AH860" s="72"/>
      <c r="AI860" s="72"/>
      <c r="AJ860" s="72"/>
      <c r="AK860" s="72"/>
    </row>
    <row r="861" spans="1:37" ht="14.4">
      <c r="A861" s="55"/>
      <c r="B861" s="54" t="s">
        <v>25</v>
      </c>
      <c r="C861" s="56"/>
      <c r="D861" s="145"/>
      <c r="E861" s="54"/>
      <c r="F861" s="54"/>
      <c r="G861" s="132"/>
      <c r="H861" s="59" t="str">
        <f t="shared" si="120"/>
        <v/>
      </c>
      <c r="I861" s="64" t="str">
        <f t="shared" si="121"/>
        <v/>
      </c>
      <c r="J861" s="59" t="str">
        <f>IF(A861&lt;&gt;"",SUM($I$13:I861),"")</f>
        <v/>
      </c>
      <c r="K861" s="59" t="str">
        <f t="shared" si="122"/>
        <v/>
      </c>
      <c r="L861" s="65" t="str">
        <f t="shared" si="123"/>
        <v/>
      </c>
      <c r="M861" s="65" t="str">
        <f t="shared" si="124"/>
        <v/>
      </c>
      <c r="N861" s="65" t="str">
        <f>IF(A861&lt;&gt;"",SUM($M$13:M861),"")</f>
        <v/>
      </c>
      <c r="O861" s="65" t="str">
        <f t="shared" si="117"/>
        <v/>
      </c>
      <c r="P861" s="97" t="str">
        <f t="shared" si="118"/>
        <v/>
      </c>
      <c r="Q861" s="100">
        <f t="shared" si="125"/>
        <v>0</v>
      </c>
      <c r="R861" s="101">
        <f t="shared" si="119"/>
        <v>0</v>
      </c>
      <c r="Z861" s="75"/>
      <c r="AA861" s="76"/>
      <c r="AC861" s="1"/>
      <c r="AG861" s="72"/>
      <c r="AH861" s="72"/>
      <c r="AI861" s="72"/>
      <c r="AJ861" s="72"/>
      <c r="AK861" s="72"/>
    </row>
    <row r="862" spans="1:37" ht="14.4">
      <c r="A862" s="55"/>
      <c r="B862" s="54" t="s">
        <v>25</v>
      </c>
      <c r="C862" s="56"/>
      <c r="D862" s="145"/>
      <c r="E862" s="54"/>
      <c r="F862" s="54"/>
      <c r="G862" s="132"/>
      <c r="H862" s="59" t="str">
        <f t="shared" si="120"/>
        <v/>
      </c>
      <c r="I862" s="64" t="str">
        <f t="shared" si="121"/>
        <v/>
      </c>
      <c r="J862" s="59" t="str">
        <f>IF(A862&lt;&gt;"",SUM($I$13:I862),"")</f>
        <v/>
      </c>
      <c r="K862" s="59" t="str">
        <f t="shared" si="122"/>
        <v/>
      </c>
      <c r="L862" s="65" t="str">
        <f t="shared" si="123"/>
        <v/>
      </c>
      <c r="M862" s="65" t="str">
        <f t="shared" si="124"/>
        <v/>
      </c>
      <c r="N862" s="65" t="str">
        <f>IF(A862&lt;&gt;"",SUM($M$13:M862),"")</f>
        <v/>
      </c>
      <c r="O862" s="65" t="str">
        <f t="shared" si="117"/>
        <v/>
      </c>
      <c r="P862" s="97" t="str">
        <f t="shared" si="118"/>
        <v/>
      </c>
      <c r="Q862" s="100">
        <f t="shared" si="125"/>
        <v>0</v>
      </c>
      <c r="R862" s="101">
        <f t="shared" si="119"/>
        <v>0</v>
      </c>
      <c r="Z862" s="75"/>
      <c r="AA862" s="76"/>
      <c r="AC862" s="1"/>
      <c r="AG862" s="72"/>
      <c r="AH862" s="72"/>
      <c r="AI862" s="72"/>
      <c r="AJ862" s="72"/>
      <c r="AK862" s="72"/>
    </row>
    <row r="863" spans="1:37" ht="14.4">
      <c r="A863" s="55"/>
      <c r="B863" s="54" t="s">
        <v>25</v>
      </c>
      <c r="C863" s="56"/>
      <c r="D863" s="145"/>
      <c r="E863" s="54"/>
      <c r="F863" s="54"/>
      <c r="G863" s="132"/>
      <c r="H863" s="59" t="str">
        <f t="shared" si="120"/>
        <v/>
      </c>
      <c r="I863" s="64" t="str">
        <f t="shared" si="121"/>
        <v/>
      </c>
      <c r="J863" s="59" t="str">
        <f>IF(A863&lt;&gt;"",SUM($I$13:I863),"")</f>
        <v/>
      </c>
      <c r="K863" s="59" t="str">
        <f t="shared" si="122"/>
        <v/>
      </c>
      <c r="L863" s="65" t="str">
        <f t="shared" si="123"/>
        <v/>
      </c>
      <c r="M863" s="65" t="str">
        <f t="shared" si="124"/>
        <v/>
      </c>
      <c r="N863" s="65" t="str">
        <f>IF(A863&lt;&gt;"",SUM($M$13:M863),"")</f>
        <v/>
      </c>
      <c r="O863" s="65" t="str">
        <f t="shared" si="117"/>
        <v/>
      </c>
      <c r="P863" s="97" t="str">
        <f t="shared" si="118"/>
        <v/>
      </c>
      <c r="Q863" s="100">
        <f t="shared" si="125"/>
        <v>0</v>
      </c>
      <c r="R863" s="101">
        <f t="shared" si="119"/>
        <v>0</v>
      </c>
      <c r="Z863" s="75"/>
      <c r="AA863" s="76"/>
      <c r="AC863" s="1"/>
      <c r="AG863" s="72"/>
      <c r="AH863" s="72"/>
      <c r="AI863" s="72"/>
      <c r="AJ863" s="72"/>
      <c r="AK863" s="72"/>
    </row>
    <row r="864" spans="1:37" ht="14.4">
      <c r="A864" s="55"/>
      <c r="B864" s="54" t="s">
        <v>25</v>
      </c>
      <c r="C864" s="56"/>
      <c r="D864" s="145"/>
      <c r="E864" s="54"/>
      <c r="F864" s="54"/>
      <c r="G864" s="132"/>
      <c r="H864" s="59" t="str">
        <f t="shared" si="120"/>
        <v/>
      </c>
      <c r="I864" s="64" t="str">
        <f t="shared" si="121"/>
        <v/>
      </c>
      <c r="J864" s="59" t="str">
        <f>IF(A864&lt;&gt;"",SUM($I$13:I864),"")</f>
        <v/>
      </c>
      <c r="K864" s="59" t="str">
        <f t="shared" si="122"/>
        <v/>
      </c>
      <c r="L864" s="65" t="str">
        <f t="shared" si="123"/>
        <v/>
      </c>
      <c r="M864" s="65" t="str">
        <f t="shared" si="124"/>
        <v/>
      </c>
      <c r="N864" s="65" t="str">
        <f>IF(A864&lt;&gt;"",SUM($M$13:M864),"")</f>
        <v/>
      </c>
      <c r="O864" s="65" t="str">
        <f t="shared" si="117"/>
        <v/>
      </c>
      <c r="P864" s="97" t="str">
        <f t="shared" si="118"/>
        <v/>
      </c>
      <c r="Q864" s="100">
        <f t="shared" si="125"/>
        <v>0</v>
      </c>
      <c r="R864" s="101">
        <f t="shared" si="119"/>
        <v>0</v>
      </c>
      <c r="Z864" s="75"/>
      <c r="AA864" s="76"/>
      <c r="AC864" s="1"/>
      <c r="AG864" s="72"/>
      <c r="AH864" s="72"/>
      <c r="AI864" s="72"/>
      <c r="AJ864" s="72"/>
      <c r="AK864" s="72"/>
    </row>
    <row r="865" spans="1:37" ht="14.4">
      <c r="A865" s="55"/>
      <c r="B865" s="54" t="s">
        <v>25</v>
      </c>
      <c r="C865" s="56"/>
      <c r="D865" s="145"/>
      <c r="E865" s="54"/>
      <c r="F865" s="54"/>
      <c r="G865" s="132"/>
      <c r="H865" s="59" t="str">
        <f t="shared" si="120"/>
        <v/>
      </c>
      <c r="I865" s="64" t="str">
        <f t="shared" si="121"/>
        <v/>
      </c>
      <c r="J865" s="59" t="str">
        <f>IF(A865&lt;&gt;"",SUM($I$13:I865),"")</f>
        <v/>
      </c>
      <c r="K865" s="59" t="str">
        <f t="shared" si="122"/>
        <v/>
      </c>
      <c r="L865" s="65" t="str">
        <f t="shared" si="123"/>
        <v/>
      </c>
      <c r="M865" s="65" t="str">
        <f t="shared" si="124"/>
        <v/>
      </c>
      <c r="N865" s="65" t="str">
        <f>IF(A865&lt;&gt;"",SUM($M$13:M865),"")</f>
        <v/>
      </c>
      <c r="O865" s="65" t="str">
        <f t="shared" si="117"/>
        <v/>
      </c>
      <c r="P865" s="97" t="str">
        <f t="shared" si="118"/>
        <v/>
      </c>
      <c r="Q865" s="100">
        <f t="shared" si="125"/>
        <v>0</v>
      </c>
      <c r="R865" s="101">
        <f t="shared" si="119"/>
        <v>0</v>
      </c>
      <c r="Z865" s="75"/>
      <c r="AA865" s="76"/>
      <c r="AC865" s="1"/>
      <c r="AG865" s="72"/>
      <c r="AH865" s="72"/>
      <c r="AI865" s="72"/>
      <c r="AJ865" s="72"/>
      <c r="AK865" s="72"/>
    </row>
    <row r="866" spans="1:37" ht="14.4">
      <c r="A866" s="55"/>
      <c r="B866" s="54" t="s">
        <v>25</v>
      </c>
      <c r="C866" s="56"/>
      <c r="D866" s="145"/>
      <c r="E866" s="54"/>
      <c r="F866" s="54"/>
      <c r="G866" s="132"/>
      <c r="H866" s="59" t="str">
        <f t="shared" si="120"/>
        <v/>
      </c>
      <c r="I866" s="64" t="str">
        <f t="shared" si="121"/>
        <v/>
      </c>
      <c r="J866" s="59" t="str">
        <f>IF(A866&lt;&gt;"",SUM($I$13:I866),"")</f>
        <v/>
      </c>
      <c r="K866" s="59" t="str">
        <f t="shared" si="122"/>
        <v/>
      </c>
      <c r="L866" s="65" t="str">
        <f t="shared" si="123"/>
        <v/>
      </c>
      <c r="M866" s="65" t="str">
        <f t="shared" si="124"/>
        <v/>
      </c>
      <c r="N866" s="65" t="str">
        <f>IF(A866&lt;&gt;"",SUM($M$13:M866),"")</f>
        <v/>
      </c>
      <c r="O866" s="65" t="str">
        <f t="shared" si="117"/>
        <v/>
      </c>
      <c r="P866" s="97" t="str">
        <f t="shared" si="118"/>
        <v/>
      </c>
      <c r="Q866" s="100">
        <f t="shared" si="125"/>
        <v>0</v>
      </c>
      <c r="R866" s="101">
        <f t="shared" si="119"/>
        <v>0</v>
      </c>
      <c r="Z866" s="75"/>
      <c r="AA866" s="76"/>
      <c r="AC866" s="1"/>
      <c r="AG866" s="72"/>
      <c r="AH866" s="72"/>
      <c r="AI866" s="72"/>
      <c r="AJ866" s="72"/>
      <c r="AK866" s="72"/>
    </row>
    <row r="867" spans="1:37" ht="14.4">
      <c r="A867" s="55"/>
      <c r="B867" s="54" t="s">
        <v>25</v>
      </c>
      <c r="C867" s="56"/>
      <c r="D867" s="145"/>
      <c r="E867" s="54"/>
      <c r="F867" s="54"/>
      <c r="G867" s="132"/>
      <c r="H867" s="59" t="str">
        <f t="shared" si="120"/>
        <v/>
      </c>
      <c r="I867" s="64" t="str">
        <f t="shared" si="121"/>
        <v/>
      </c>
      <c r="J867" s="59" t="str">
        <f>IF(A867&lt;&gt;"",SUM($I$13:I867),"")</f>
        <v/>
      </c>
      <c r="K867" s="59" t="str">
        <f t="shared" si="122"/>
        <v/>
      </c>
      <c r="L867" s="65" t="str">
        <f t="shared" si="123"/>
        <v/>
      </c>
      <c r="M867" s="65" t="str">
        <f t="shared" si="124"/>
        <v/>
      </c>
      <c r="N867" s="65" t="str">
        <f>IF(A867&lt;&gt;"",SUM($M$13:M867),"")</f>
        <v/>
      </c>
      <c r="O867" s="65" t="str">
        <f t="shared" si="117"/>
        <v/>
      </c>
      <c r="P867" s="97" t="str">
        <f t="shared" si="118"/>
        <v/>
      </c>
      <c r="Q867" s="100">
        <f t="shared" si="125"/>
        <v>0</v>
      </c>
      <c r="R867" s="101">
        <f t="shared" si="119"/>
        <v>0</v>
      </c>
      <c r="Z867" s="75"/>
      <c r="AA867" s="76"/>
      <c r="AC867" s="1"/>
      <c r="AG867" s="72"/>
      <c r="AH867" s="72"/>
      <c r="AI867" s="72"/>
      <c r="AJ867" s="72"/>
      <c r="AK867" s="72"/>
    </row>
    <row r="868" spans="1:37" ht="14.4">
      <c r="A868" s="55"/>
      <c r="B868" s="54" t="s">
        <v>25</v>
      </c>
      <c r="C868" s="56"/>
      <c r="D868" s="145"/>
      <c r="E868" s="54"/>
      <c r="F868" s="54"/>
      <c r="G868" s="132"/>
      <c r="H868" s="59" t="str">
        <f t="shared" si="120"/>
        <v/>
      </c>
      <c r="I868" s="64" t="str">
        <f t="shared" si="121"/>
        <v/>
      </c>
      <c r="J868" s="59" t="str">
        <f>IF(A868&lt;&gt;"",SUM($I$13:I868),"")</f>
        <v/>
      </c>
      <c r="K868" s="59" t="str">
        <f t="shared" si="122"/>
        <v/>
      </c>
      <c r="L868" s="65" t="str">
        <f t="shared" si="123"/>
        <v/>
      </c>
      <c r="M868" s="65" t="str">
        <f t="shared" si="124"/>
        <v/>
      </c>
      <c r="N868" s="65" t="str">
        <f>IF(A868&lt;&gt;"",SUM($M$13:M868),"")</f>
        <v/>
      </c>
      <c r="O868" s="65" t="str">
        <f t="shared" si="117"/>
        <v/>
      </c>
      <c r="P868" s="97" t="str">
        <f t="shared" si="118"/>
        <v/>
      </c>
      <c r="Q868" s="100">
        <f t="shared" si="125"/>
        <v>0</v>
      </c>
      <c r="R868" s="101">
        <f t="shared" si="119"/>
        <v>0</v>
      </c>
      <c r="Z868" s="75"/>
      <c r="AA868" s="76"/>
      <c r="AC868" s="1"/>
      <c r="AG868" s="72"/>
      <c r="AH868" s="72"/>
      <c r="AI868" s="72"/>
      <c r="AJ868" s="72"/>
      <c r="AK868" s="72"/>
    </row>
    <row r="869" spans="1:37" ht="14.4">
      <c r="A869" s="55"/>
      <c r="B869" s="54" t="s">
        <v>25</v>
      </c>
      <c r="C869" s="56"/>
      <c r="D869" s="145"/>
      <c r="E869" s="54"/>
      <c r="F869" s="54"/>
      <c r="G869" s="132"/>
      <c r="H869" s="59" t="str">
        <f t="shared" si="120"/>
        <v/>
      </c>
      <c r="I869" s="64" t="str">
        <f t="shared" si="121"/>
        <v/>
      </c>
      <c r="J869" s="59" t="str">
        <f>IF(A869&lt;&gt;"",SUM($I$13:I869),"")</f>
        <v/>
      </c>
      <c r="K869" s="59" t="str">
        <f t="shared" si="122"/>
        <v/>
      </c>
      <c r="L869" s="65" t="str">
        <f t="shared" si="123"/>
        <v/>
      </c>
      <c r="M869" s="65" t="str">
        <f t="shared" si="124"/>
        <v/>
      </c>
      <c r="N869" s="65" t="str">
        <f>IF(A869&lt;&gt;"",SUM($M$13:M869),"")</f>
        <v/>
      </c>
      <c r="O869" s="65" t="str">
        <f t="shared" si="117"/>
        <v/>
      </c>
      <c r="P869" s="97" t="str">
        <f t="shared" si="118"/>
        <v/>
      </c>
      <c r="Q869" s="100">
        <f t="shared" si="125"/>
        <v>0</v>
      </c>
      <c r="R869" s="101">
        <f t="shared" si="119"/>
        <v>0</v>
      </c>
      <c r="Z869" s="75"/>
      <c r="AA869" s="76"/>
      <c r="AC869" s="1"/>
      <c r="AG869" s="72"/>
      <c r="AH869" s="72"/>
      <c r="AI869" s="72"/>
      <c r="AJ869" s="72"/>
      <c r="AK869" s="72"/>
    </row>
    <row r="870" spans="1:37" ht="14.4">
      <c r="A870" s="55"/>
      <c r="B870" s="54" t="s">
        <v>25</v>
      </c>
      <c r="C870" s="56"/>
      <c r="D870" s="145"/>
      <c r="E870" s="54"/>
      <c r="F870" s="54"/>
      <c r="G870" s="132"/>
      <c r="H870" s="59" t="str">
        <f t="shared" si="120"/>
        <v/>
      </c>
      <c r="I870" s="64" t="str">
        <f t="shared" si="121"/>
        <v/>
      </c>
      <c r="J870" s="59" t="str">
        <f>IF(A870&lt;&gt;"",SUM($I$13:I870),"")</f>
        <v/>
      </c>
      <c r="K870" s="59" t="str">
        <f t="shared" si="122"/>
        <v/>
      </c>
      <c r="L870" s="65" t="str">
        <f t="shared" si="123"/>
        <v/>
      </c>
      <c r="M870" s="65" t="str">
        <f t="shared" si="124"/>
        <v/>
      </c>
      <c r="N870" s="65" t="str">
        <f>IF(A870&lt;&gt;"",SUM($M$13:M870),"")</f>
        <v/>
      </c>
      <c r="O870" s="65" t="str">
        <f t="shared" si="117"/>
        <v/>
      </c>
      <c r="P870" s="97" t="str">
        <f t="shared" si="118"/>
        <v/>
      </c>
      <c r="Q870" s="100">
        <f t="shared" si="125"/>
        <v>0</v>
      </c>
      <c r="R870" s="101">
        <f t="shared" si="119"/>
        <v>0</v>
      </c>
      <c r="Z870" s="75"/>
      <c r="AA870" s="76"/>
      <c r="AC870" s="1"/>
      <c r="AG870" s="72"/>
      <c r="AH870" s="72"/>
      <c r="AI870" s="72"/>
      <c r="AJ870" s="72"/>
      <c r="AK870" s="72"/>
    </row>
    <row r="871" spans="1:37" ht="14.4">
      <c r="A871" s="55"/>
      <c r="B871" s="54" t="s">
        <v>25</v>
      </c>
      <c r="C871" s="56"/>
      <c r="D871" s="145"/>
      <c r="E871" s="54"/>
      <c r="F871" s="54"/>
      <c r="G871" s="132"/>
      <c r="H871" s="59" t="str">
        <f t="shared" si="120"/>
        <v/>
      </c>
      <c r="I871" s="64" t="str">
        <f t="shared" si="121"/>
        <v/>
      </c>
      <c r="J871" s="59" t="str">
        <f>IF(A871&lt;&gt;"",SUM($I$13:I871),"")</f>
        <v/>
      </c>
      <c r="K871" s="59" t="str">
        <f t="shared" si="122"/>
        <v/>
      </c>
      <c r="L871" s="65" t="str">
        <f t="shared" si="123"/>
        <v/>
      </c>
      <c r="M871" s="65" t="str">
        <f t="shared" si="124"/>
        <v/>
      </c>
      <c r="N871" s="65" t="str">
        <f>IF(A871&lt;&gt;"",SUM($M$13:M871),"")</f>
        <v/>
      </c>
      <c r="O871" s="65" t="str">
        <f t="shared" si="117"/>
        <v/>
      </c>
      <c r="P871" s="97" t="str">
        <f t="shared" si="118"/>
        <v/>
      </c>
      <c r="Q871" s="100">
        <f t="shared" si="125"/>
        <v>0</v>
      </c>
      <c r="R871" s="101">
        <f t="shared" si="119"/>
        <v>0</v>
      </c>
      <c r="Z871" s="75"/>
      <c r="AA871" s="76"/>
      <c r="AC871" s="1"/>
      <c r="AG871" s="72"/>
      <c r="AH871" s="72"/>
      <c r="AI871" s="72"/>
      <c r="AJ871" s="72"/>
      <c r="AK871" s="72"/>
    </row>
    <row r="872" spans="1:37" ht="14.4">
      <c r="A872" s="55"/>
      <c r="B872" s="54" t="s">
        <v>25</v>
      </c>
      <c r="C872" s="56"/>
      <c r="D872" s="145"/>
      <c r="E872" s="54"/>
      <c r="F872" s="54"/>
      <c r="G872" s="132"/>
      <c r="H872" s="59" t="str">
        <f t="shared" si="120"/>
        <v/>
      </c>
      <c r="I872" s="64" t="str">
        <f t="shared" si="121"/>
        <v/>
      </c>
      <c r="J872" s="59" t="str">
        <f>IF(A872&lt;&gt;"",SUM($I$13:I872),"")</f>
        <v/>
      </c>
      <c r="K872" s="59" t="str">
        <f t="shared" si="122"/>
        <v/>
      </c>
      <c r="L872" s="65" t="str">
        <f t="shared" si="123"/>
        <v/>
      </c>
      <c r="M872" s="65" t="str">
        <f t="shared" si="124"/>
        <v/>
      </c>
      <c r="N872" s="65" t="str">
        <f>IF(A872&lt;&gt;"",SUM($M$13:M872),"")</f>
        <v/>
      </c>
      <c r="O872" s="65" t="str">
        <f t="shared" si="117"/>
        <v/>
      </c>
      <c r="P872" s="97" t="str">
        <f t="shared" si="118"/>
        <v/>
      </c>
      <c r="Q872" s="100">
        <f t="shared" si="125"/>
        <v>0</v>
      </c>
      <c r="R872" s="101">
        <f t="shared" si="119"/>
        <v>0</v>
      </c>
      <c r="Z872" s="75"/>
      <c r="AA872" s="76"/>
      <c r="AC872" s="1"/>
      <c r="AG872" s="72"/>
      <c r="AH872" s="72"/>
      <c r="AI872" s="72"/>
      <c r="AJ872" s="72"/>
      <c r="AK872" s="72"/>
    </row>
    <row r="873" spans="1:37" ht="14.4">
      <c r="A873" s="55"/>
      <c r="B873" s="54" t="s">
        <v>25</v>
      </c>
      <c r="C873" s="56"/>
      <c r="D873" s="145"/>
      <c r="E873" s="54"/>
      <c r="F873" s="54"/>
      <c r="G873" s="132"/>
      <c r="H873" s="59" t="str">
        <f t="shared" si="120"/>
        <v/>
      </c>
      <c r="I873" s="64" t="str">
        <f t="shared" si="121"/>
        <v/>
      </c>
      <c r="J873" s="59" t="str">
        <f>IF(A873&lt;&gt;"",SUM($I$13:I873),"")</f>
        <v/>
      </c>
      <c r="K873" s="59" t="str">
        <f t="shared" si="122"/>
        <v/>
      </c>
      <c r="L873" s="65" t="str">
        <f t="shared" si="123"/>
        <v/>
      </c>
      <c r="M873" s="65" t="str">
        <f t="shared" si="124"/>
        <v/>
      </c>
      <c r="N873" s="65" t="str">
        <f>IF(A873&lt;&gt;"",SUM($M$13:M873),"")</f>
        <v/>
      </c>
      <c r="O873" s="65" t="str">
        <f t="shared" si="117"/>
        <v/>
      </c>
      <c r="P873" s="97" t="str">
        <f t="shared" si="118"/>
        <v/>
      </c>
      <c r="Q873" s="100">
        <f t="shared" si="125"/>
        <v>0</v>
      </c>
      <c r="R873" s="101">
        <f t="shared" si="119"/>
        <v>0</v>
      </c>
      <c r="Z873" s="75"/>
      <c r="AA873" s="76"/>
      <c r="AC873" s="1"/>
      <c r="AG873" s="72"/>
      <c r="AH873" s="72"/>
      <c r="AI873" s="72"/>
      <c r="AJ873" s="72"/>
      <c r="AK873" s="72"/>
    </row>
    <row r="874" spans="1:37" ht="14.4">
      <c r="A874" s="55"/>
      <c r="B874" s="54" t="s">
        <v>25</v>
      </c>
      <c r="C874" s="56"/>
      <c r="D874" s="145"/>
      <c r="E874" s="54"/>
      <c r="F874" s="54"/>
      <c r="G874" s="132"/>
      <c r="H874" s="59" t="str">
        <f t="shared" si="120"/>
        <v/>
      </c>
      <c r="I874" s="64" t="str">
        <f t="shared" si="121"/>
        <v/>
      </c>
      <c r="J874" s="59" t="str">
        <f>IF(A874&lt;&gt;"",SUM($I$13:I874),"")</f>
        <v/>
      </c>
      <c r="K874" s="59" t="str">
        <f t="shared" si="122"/>
        <v/>
      </c>
      <c r="L874" s="65" t="str">
        <f t="shared" si="123"/>
        <v/>
      </c>
      <c r="M874" s="65" t="str">
        <f t="shared" si="124"/>
        <v/>
      </c>
      <c r="N874" s="65" t="str">
        <f>IF(A874&lt;&gt;"",SUM($M$13:M874),"")</f>
        <v/>
      </c>
      <c r="O874" s="65" t="str">
        <f t="shared" si="117"/>
        <v/>
      </c>
      <c r="P874" s="97" t="str">
        <f t="shared" si="118"/>
        <v/>
      </c>
      <c r="Q874" s="100">
        <f t="shared" si="125"/>
        <v>0</v>
      </c>
      <c r="R874" s="101">
        <f t="shared" si="119"/>
        <v>0</v>
      </c>
      <c r="Z874" s="75"/>
      <c r="AA874" s="76"/>
      <c r="AC874" s="1"/>
      <c r="AG874" s="72"/>
      <c r="AH874" s="72"/>
      <c r="AI874" s="72"/>
      <c r="AJ874" s="72"/>
      <c r="AK874" s="72"/>
    </row>
    <row r="875" spans="1:37" ht="14.4">
      <c r="A875" s="55"/>
      <c r="B875" s="54" t="s">
        <v>25</v>
      </c>
      <c r="C875" s="56"/>
      <c r="D875" s="145"/>
      <c r="E875" s="54"/>
      <c r="F875" s="54"/>
      <c r="G875" s="132"/>
      <c r="H875" s="59" t="str">
        <f t="shared" si="120"/>
        <v/>
      </c>
      <c r="I875" s="64" t="str">
        <f t="shared" si="121"/>
        <v/>
      </c>
      <c r="J875" s="59" t="str">
        <f>IF(A875&lt;&gt;"",SUM($I$13:I875),"")</f>
        <v/>
      </c>
      <c r="K875" s="59" t="str">
        <f t="shared" si="122"/>
        <v/>
      </c>
      <c r="L875" s="65" t="str">
        <f t="shared" si="123"/>
        <v/>
      </c>
      <c r="M875" s="65" t="str">
        <f t="shared" si="124"/>
        <v/>
      </c>
      <c r="N875" s="65" t="str">
        <f>IF(A875&lt;&gt;"",SUM($M$13:M875),"")</f>
        <v/>
      </c>
      <c r="O875" s="65" t="str">
        <f t="shared" si="117"/>
        <v/>
      </c>
      <c r="P875" s="97" t="str">
        <f t="shared" si="118"/>
        <v/>
      </c>
      <c r="Q875" s="100">
        <f t="shared" si="125"/>
        <v>0</v>
      </c>
      <c r="R875" s="101">
        <f t="shared" si="119"/>
        <v>0</v>
      </c>
      <c r="Z875" s="75"/>
      <c r="AA875" s="76"/>
      <c r="AC875" s="1"/>
      <c r="AG875" s="72"/>
      <c r="AH875" s="72"/>
      <c r="AI875" s="72"/>
      <c r="AJ875" s="72"/>
      <c r="AK875" s="72"/>
    </row>
    <row r="876" spans="1:37" ht="14.4">
      <c r="A876" s="55"/>
      <c r="B876" s="54" t="s">
        <v>25</v>
      </c>
      <c r="C876" s="56"/>
      <c r="D876" s="145"/>
      <c r="E876" s="54"/>
      <c r="F876" s="54"/>
      <c r="G876" s="132"/>
      <c r="H876" s="59" t="str">
        <f t="shared" si="120"/>
        <v/>
      </c>
      <c r="I876" s="64" t="str">
        <f t="shared" si="121"/>
        <v/>
      </c>
      <c r="J876" s="59" t="str">
        <f>IF(A876&lt;&gt;"",SUM($I$13:I876),"")</f>
        <v/>
      </c>
      <c r="K876" s="59" t="str">
        <f t="shared" si="122"/>
        <v/>
      </c>
      <c r="L876" s="65" t="str">
        <f t="shared" si="123"/>
        <v/>
      </c>
      <c r="M876" s="65" t="str">
        <f t="shared" si="124"/>
        <v/>
      </c>
      <c r="N876" s="65" t="str">
        <f>IF(A876&lt;&gt;"",SUM($M$13:M876),"")</f>
        <v/>
      </c>
      <c r="O876" s="65" t="str">
        <f t="shared" si="117"/>
        <v/>
      </c>
      <c r="P876" s="97" t="str">
        <f t="shared" si="118"/>
        <v/>
      </c>
      <c r="Q876" s="100">
        <f t="shared" si="125"/>
        <v>0</v>
      </c>
      <c r="R876" s="101">
        <f t="shared" si="119"/>
        <v>0</v>
      </c>
      <c r="Z876" s="75"/>
      <c r="AA876" s="76"/>
      <c r="AC876" s="1"/>
      <c r="AG876" s="72"/>
      <c r="AH876" s="72"/>
      <c r="AI876" s="72"/>
      <c r="AJ876" s="72"/>
      <c r="AK876" s="72"/>
    </row>
    <row r="877" spans="1:37" ht="14.4">
      <c r="A877" s="55"/>
      <c r="B877" s="54" t="s">
        <v>25</v>
      </c>
      <c r="C877" s="56"/>
      <c r="D877" s="145"/>
      <c r="E877" s="54"/>
      <c r="F877" s="54"/>
      <c r="G877" s="132"/>
      <c r="H877" s="59" t="str">
        <f t="shared" si="120"/>
        <v/>
      </c>
      <c r="I877" s="64" t="str">
        <f t="shared" si="121"/>
        <v/>
      </c>
      <c r="J877" s="59" t="str">
        <f>IF(A877&lt;&gt;"",SUM($I$13:I877),"")</f>
        <v/>
      </c>
      <c r="K877" s="59" t="str">
        <f t="shared" si="122"/>
        <v/>
      </c>
      <c r="L877" s="65" t="str">
        <f t="shared" si="123"/>
        <v/>
      </c>
      <c r="M877" s="65" t="str">
        <f t="shared" si="124"/>
        <v/>
      </c>
      <c r="N877" s="65" t="str">
        <f>IF(A877&lt;&gt;"",SUM($M$13:M877),"")</f>
        <v/>
      </c>
      <c r="O877" s="65" t="str">
        <f t="shared" si="117"/>
        <v/>
      </c>
      <c r="P877" s="97" t="str">
        <f t="shared" si="118"/>
        <v/>
      </c>
      <c r="Q877" s="100">
        <f t="shared" si="125"/>
        <v>0</v>
      </c>
      <c r="R877" s="101">
        <f t="shared" si="119"/>
        <v>0</v>
      </c>
      <c r="Z877" s="75"/>
      <c r="AA877" s="76"/>
      <c r="AC877" s="1"/>
      <c r="AG877" s="72"/>
      <c r="AH877" s="72"/>
      <c r="AI877" s="72"/>
      <c r="AJ877" s="72"/>
      <c r="AK877" s="72"/>
    </row>
    <row r="878" spans="1:37" ht="14.4">
      <c r="A878" s="55"/>
      <c r="B878" s="54" t="s">
        <v>25</v>
      </c>
      <c r="C878" s="56"/>
      <c r="D878" s="145"/>
      <c r="E878" s="54"/>
      <c r="F878" s="54"/>
      <c r="G878" s="132"/>
      <c r="H878" s="59" t="str">
        <f t="shared" si="120"/>
        <v/>
      </c>
      <c r="I878" s="64" t="str">
        <f t="shared" si="121"/>
        <v/>
      </c>
      <c r="J878" s="59" t="str">
        <f>IF(A878&lt;&gt;"",SUM($I$13:I878),"")</f>
        <v/>
      </c>
      <c r="K878" s="59" t="str">
        <f t="shared" si="122"/>
        <v/>
      </c>
      <c r="L878" s="65" t="str">
        <f t="shared" si="123"/>
        <v/>
      </c>
      <c r="M878" s="65" t="str">
        <f t="shared" si="124"/>
        <v/>
      </c>
      <c r="N878" s="65" t="str">
        <f>IF(A878&lt;&gt;"",SUM($M$13:M878),"")</f>
        <v/>
      </c>
      <c r="O878" s="65" t="str">
        <f t="shared" si="117"/>
        <v/>
      </c>
      <c r="P878" s="97" t="str">
        <f t="shared" si="118"/>
        <v/>
      </c>
      <c r="Q878" s="100">
        <f t="shared" si="125"/>
        <v>0</v>
      </c>
      <c r="R878" s="101">
        <f t="shared" si="119"/>
        <v>0</v>
      </c>
      <c r="Z878" s="75"/>
      <c r="AA878" s="76"/>
      <c r="AC878" s="1"/>
      <c r="AG878" s="72"/>
      <c r="AH878" s="72"/>
      <c r="AI878" s="72"/>
      <c r="AJ878" s="72"/>
      <c r="AK878" s="72"/>
    </row>
    <row r="879" spans="1:37" ht="14.4">
      <c r="A879" s="55"/>
      <c r="B879" s="54" t="s">
        <v>25</v>
      </c>
      <c r="C879" s="56"/>
      <c r="D879" s="145"/>
      <c r="E879" s="54"/>
      <c r="F879" s="54"/>
      <c r="G879" s="132"/>
      <c r="H879" s="59" t="str">
        <f t="shared" si="120"/>
        <v/>
      </c>
      <c r="I879" s="64" t="str">
        <f t="shared" si="121"/>
        <v/>
      </c>
      <c r="J879" s="59" t="str">
        <f>IF(A879&lt;&gt;"",SUM($I$13:I879),"")</f>
        <v/>
      </c>
      <c r="K879" s="59" t="str">
        <f t="shared" si="122"/>
        <v/>
      </c>
      <c r="L879" s="65" t="str">
        <f t="shared" si="123"/>
        <v/>
      </c>
      <c r="M879" s="65" t="str">
        <f t="shared" si="124"/>
        <v/>
      </c>
      <c r="N879" s="65" t="str">
        <f>IF(A879&lt;&gt;"",SUM($M$13:M879),"")</f>
        <v/>
      </c>
      <c r="O879" s="65" t="str">
        <f t="shared" si="117"/>
        <v/>
      </c>
      <c r="P879" s="97" t="str">
        <f t="shared" si="118"/>
        <v/>
      </c>
      <c r="Q879" s="100">
        <f t="shared" si="125"/>
        <v>0</v>
      </c>
      <c r="R879" s="101">
        <f t="shared" si="119"/>
        <v>0</v>
      </c>
      <c r="Z879" s="75"/>
      <c r="AA879" s="76"/>
      <c r="AC879" s="1"/>
      <c r="AG879" s="72"/>
      <c r="AH879" s="72"/>
      <c r="AI879" s="72"/>
      <c r="AJ879" s="72"/>
      <c r="AK879" s="72"/>
    </row>
    <row r="880" spans="1:37" ht="14.4">
      <c r="A880" s="55"/>
      <c r="B880" s="54" t="s">
        <v>25</v>
      </c>
      <c r="C880" s="56"/>
      <c r="D880" s="145"/>
      <c r="E880" s="54"/>
      <c r="F880" s="54"/>
      <c r="G880" s="132"/>
      <c r="H880" s="59" t="str">
        <f t="shared" si="120"/>
        <v/>
      </c>
      <c r="I880" s="64" t="str">
        <f t="shared" si="121"/>
        <v/>
      </c>
      <c r="J880" s="59" t="str">
        <f>IF(A880&lt;&gt;"",SUM($I$13:I880),"")</f>
        <v/>
      </c>
      <c r="K880" s="59" t="str">
        <f t="shared" si="122"/>
        <v/>
      </c>
      <c r="L880" s="65" t="str">
        <f t="shared" si="123"/>
        <v/>
      </c>
      <c r="M880" s="65" t="str">
        <f t="shared" si="124"/>
        <v/>
      </c>
      <c r="N880" s="65" t="str">
        <f>IF(A880&lt;&gt;"",SUM($M$13:M880),"")</f>
        <v/>
      </c>
      <c r="O880" s="65" t="str">
        <f t="shared" si="117"/>
        <v/>
      </c>
      <c r="P880" s="97" t="str">
        <f t="shared" si="118"/>
        <v/>
      </c>
      <c r="Q880" s="100">
        <f t="shared" si="125"/>
        <v>0</v>
      </c>
      <c r="R880" s="101">
        <f t="shared" si="119"/>
        <v>0</v>
      </c>
      <c r="Z880" s="75"/>
      <c r="AA880" s="76"/>
      <c r="AC880" s="1"/>
      <c r="AG880" s="72"/>
      <c r="AH880" s="72"/>
      <c r="AI880" s="72"/>
      <c r="AJ880" s="72"/>
      <c r="AK880" s="72"/>
    </row>
    <row r="881" spans="1:37" ht="14.4">
      <c r="A881" s="55"/>
      <c r="B881" s="54" t="s">
        <v>25</v>
      </c>
      <c r="C881" s="56"/>
      <c r="D881" s="145"/>
      <c r="E881" s="54"/>
      <c r="F881" s="54"/>
      <c r="G881" s="132"/>
      <c r="H881" s="59" t="str">
        <f t="shared" si="120"/>
        <v/>
      </c>
      <c r="I881" s="64" t="str">
        <f t="shared" si="121"/>
        <v/>
      </c>
      <c r="J881" s="59" t="str">
        <f>IF(A881&lt;&gt;"",SUM($I$13:I881),"")</f>
        <v/>
      </c>
      <c r="K881" s="59" t="str">
        <f t="shared" si="122"/>
        <v/>
      </c>
      <c r="L881" s="65" t="str">
        <f t="shared" si="123"/>
        <v/>
      </c>
      <c r="M881" s="65" t="str">
        <f t="shared" si="124"/>
        <v/>
      </c>
      <c r="N881" s="65" t="str">
        <f>IF(A881&lt;&gt;"",SUM($M$13:M881),"")</f>
        <v/>
      </c>
      <c r="O881" s="65" t="str">
        <f t="shared" si="117"/>
        <v/>
      </c>
      <c r="P881" s="97" t="str">
        <f t="shared" si="118"/>
        <v/>
      </c>
      <c r="Q881" s="100">
        <f t="shared" si="125"/>
        <v>0</v>
      </c>
      <c r="R881" s="101">
        <f t="shared" si="119"/>
        <v>0</v>
      </c>
      <c r="Z881" s="75"/>
      <c r="AA881" s="76"/>
      <c r="AC881" s="1"/>
      <c r="AG881" s="72"/>
      <c r="AH881" s="72"/>
      <c r="AI881" s="72"/>
      <c r="AJ881" s="72"/>
      <c r="AK881" s="72"/>
    </row>
    <row r="882" spans="1:37" ht="14.4">
      <c r="A882" s="55"/>
      <c r="B882" s="54" t="s">
        <v>25</v>
      </c>
      <c r="C882" s="56"/>
      <c r="D882" s="145"/>
      <c r="E882" s="54"/>
      <c r="F882" s="54"/>
      <c r="G882" s="132"/>
      <c r="H882" s="59" t="str">
        <f t="shared" si="120"/>
        <v/>
      </c>
      <c r="I882" s="64" t="str">
        <f t="shared" si="121"/>
        <v/>
      </c>
      <c r="J882" s="59" t="str">
        <f>IF(A882&lt;&gt;"",SUM($I$13:I882),"")</f>
        <v/>
      </c>
      <c r="K882" s="59" t="str">
        <f t="shared" si="122"/>
        <v/>
      </c>
      <c r="L882" s="65" t="str">
        <f t="shared" si="123"/>
        <v/>
      </c>
      <c r="M882" s="65" t="str">
        <f t="shared" si="124"/>
        <v/>
      </c>
      <c r="N882" s="65" t="str">
        <f>IF(A882&lt;&gt;"",SUM($M$13:M882),"")</f>
        <v/>
      </c>
      <c r="O882" s="65" t="str">
        <f t="shared" si="117"/>
        <v/>
      </c>
      <c r="P882" s="97" t="str">
        <f t="shared" si="118"/>
        <v/>
      </c>
      <c r="Q882" s="100">
        <f t="shared" si="125"/>
        <v>0</v>
      </c>
      <c r="R882" s="101">
        <f t="shared" si="119"/>
        <v>0</v>
      </c>
      <c r="Z882" s="75"/>
      <c r="AA882" s="76"/>
      <c r="AC882" s="1"/>
      <c r="AG882" s="72"/>
      <c r="AH882" s="72"/>
      <c r="AI882" s="72"/>
      <c r="AJ882" s="72"/>
      <c r="AK882" s="72"/>
    </row>
    <row r="883" spans="1:37" ht="14.4">
      <c r="A883" s="55"/>
      <c r="B883" s="54" t="s">
        <v>25</v>
      </c>
      <c r="C883" s="56"/>
      <c r="D883" s="145"/>
      <c r="E883" s="54"/>
      <c r="F883" s="54"/>
      <c r="G883" s="132"/>
      <c r="H883" s="59" t="str">
        <f t="shared" si="120"/>
        <v/>
      </c>
      <c r="I883" s="64" t="str">
        <f t="shared" si="121"/>
        <v/>
      </c>
      <c r="J883" s="59" t="str">
        <f>IF(A883&lt;&gt;"",SUM($I$13:I883),"")</f>
        <v/>
      </c>
      <c r="K883" s="59" t="str">
        <f t="shared" si="122"/>
        <v/>
      </c>
      <c r="L883" s="65" t="str">
        <f t="shared" si="123"/>
        <v/>
      </c>
      <c r="M883" s="65" t="str">
        <f t="shared" si="124"/>
        <v/>
      </c>
      <c r="N883" s="65" t="str">
        <f>IF(A883&lt;&gt;"",SUM($M$13:M883),"")</f>
        <v/>
      </c>
      <c r="O883" s="65" t="str">
        <f t="shared" si="117"/>
        <v/>
      </c>
      <c r="P883" s="97" t="str">
        <f t="shared" si="118"/>
        <v/>
      </c>
      <c r="Q883" s="100">
        <f t="shared" si="125"/>
        <v>0</v>
      </c>
      <c r="R883" s="101">
        <f t="shared" si="119"/>
        <v>0</v>
      </c>
      <c r="Z883" s="75"/>
      <c r="AA883" s="76"/>
      <c r="AC883" s="1"/>
      <c r="AG883" s="72"/>
      <c r="AH883" s="72"/>
      <c r="AI883" s="72"/>
      <c r="AJ883" s="72"/>
      <c r="AK883" s="72"/>
    </row>
    <row r="884" spans="1:37" ht="14.4">
      <c r="A884" s="55"/>
      <c r="B884" s="54" t="s">
        <v>25</v>
      </c>
      <c r="C884" s="56"/>
      <c r="D884" s="145"/>
      <c r="E884" s="54"/>
      <c r="F884" s="54"/>
      <c r="G884" s="132"/>
      <c r="H884" s="59" t="str">
        <f t="shared" si="120"/>
        <v/>
      </c>
      <c r="I884" s="64" t="str">
        <f t="shared" si="121"/>
        <v/>
      </c>
      <c r="J884" s="59" t="str">
        <f>IF(A884&lt;&gt;"",SUM($I$13:I884),"")</f>
        <v/>
      </c>
      <c r="K884" s="59" t="str">
        <f t="shared" si="122"/>
        <v/>
      </c>
      <c r="L884" s="65" t="str">
        <f t="shared" si="123"/>
        <v/>
      </c>
      <c r="M884" s="65" t="str">
        <f t="shared" si="124"/>
        <v/>
      </c>
      <c r="N884" s="65" t="str">
        <f>IF(A884&lt;&gt;"",SUM($M$13:M884),"")</f>
        <v/>
      </c>
      <c r="O884" s="65" t="str">
        <f t="shared" si="117"/>
        <v/>
      </c>
      <c r="P884" s="97" t="str">
        <f t="shared" si="118"/>
        <v/>
      </c>
      <c r="Q884" s="100">
        <f t="shared" si="125"/>
        <v>0</v>
      </c>
      <c r="R884" s="101">
        <f t="shared" si="119"/>
        <v>0</v>
      </c>
      <c r="Z884" s="75"/>
      <c r="AA884" s="76"/>
      <c r="AC884" s="1"/>
      <c r="AG884" s="72"/>
      <c r="AH884" s="72"/>
      <c r="AI884" s="72"/>
      <c r="AJ884" s="72"/>
      <c r="AK884" s="72"/>
    </row>
    <row r="885" spans="1:37" ht="14.4">
      <c r="A885" s="55"/>
      <c r="B885" s="54" t="s">
        <v>25</v>
      </c>
      <c r="C885" s="56"/>
      <c r="D885" s="145"/>
      <c r="E885" s="54"/>
      <c r="F885" s="54"/>
      <c r="G885" s="132"/>
      <c r="H885" s="59" t="str">
        <f t="shared" si="120"/>
        <v/>
      </c>
      <c r="I885" s="64" t="str">
        <f t="shared" si="121"/>
        <v/>
      </c>
      <c r="J885" s="59" t="str">
        <f>IF(A885&lt;&gt;"",SUM($I$13:I885),"")</f>
        <v/>
      </c>
      <c r="K885" s="59" t="str">
        <f t="shared" si="122"/>
        <v/>
      </c>
      <c r="L885" s="65" t="str">
        <f t="shared" si="123"/>
        <v/>
      </c>
      <c r="M885" s="65" t="str">
        <f t="shared" si="124"/>
        <v/>
      </c>
      <c r="N885" s="65" t="str">
        <f>IF(A885&lt;&gt;"",SUM($M$13:M885),"")</f>
        <v/>
      </c>
      <c r="O885" s="65" t="str">
        <f t="shared" si="117"/>
        <v/>
      </c>
      <c r="P885" s="97" t="str">
        <f t="shared" si="118"/>
        <v/>
      </c>
      <c r="Q885" s="100">
        <f t="shared" si="125"/>
        <v>0</v>
      </c>
      <c r="R885" s="101">
        <f t="shared" si="119"/>
        <v>0</v>
      </c>
      <c r="Z885" s="75"/>
      <c r="AA885" s="76"/>
      <c r="AC885" s="1"/>
      <c r="AG885" s="72"/>
      <c r="AH885" s="72"/>
      <c r="AI885" s="72"/>
      <c r="AJ885" s="72"/>
      <c r="AK885" s="72"/>
    </row>
    <row r="886" spans="1:37" ht="14.4">
      <c r="A886" s="55"/>
      <c r="B886" s="54" t="s">
        <v>25</v>
      </c>
      <c r="C886" s="56"/>
      <c r="D886" s="145"/>
      <c r="E886" s="54"/>
      <c r="F886" s="54"/>
      <c r="G886" s="132"/>
      <c r="H886" s="59" t="str">
        <f t="shared" si="120"/>
        <v/>
      </c>
      <c r="I886" s="64" t="str">
        <f t="shared" si="121"/>
        <v/>
      </c>
      <c r="J886" s="59" t="str">
        <f>IF(A886&lt;&gt;"",SUM($I$13:I886),"")</f>
        <v/>
      </c>
      <c r="K886" s="59" t="str">
        <f t="shared" si="122"/>
        <v/>
      </c>
      <c r="L886" s="65" t="str">
        <f t="shared" si="123"/>
        <v/>
      </c>
      <c r="M886" s="65" t="str">
        <f t="shared" si="124"/>
        <v/>
      </c>
      <c r="N886" s="65" t="str">
        <f>IF(A886&lt;&gt;"",SUM($M$13:M886),"")</f>
        <v/>
      </c>
      <c r="O886" s="65" t="str">
        <f t="shared" si="117"/>
        <v/>
      </c>
      <c r="P886" s="97" t="str">
        <f t="shared" si="118"/>
        <v/>
      </c>
      <c r="Q886" s="100">
        <f t="shared" si="125"/>
        <v>0</v>
      </c>
      <c r="R886" s="101">
        <f t="shared" si="119"/>
        <v>0</v>
      </c>
      <c r="Z886" s="75"/>
      <c r="AA886" s="76"/>
      <c r="AC886" s="1"/>
      <c r="AG886" s="72"/>
      <c r="AH886" s="72"/>
      <c r="AI886" s="72"/>
      <c r="AJ886" s="72"/>
      <c r="AK886" s="72"/>
    </row>
    <row r="887" spans="1:37" ht="14.4">
      <c r="A887" s="55"/>
      <c r="B887" s="54" t="s">
        <v>25</v>
      </c>
      <c r="C887" s="56"/>
      <c r="D887" s="145"/>
      <c r="E887" s="54"/>
      <c r="F887" s="54"/>
      <c r="G887" s="132"/>
      <c r="H887" s="59" t="str">
        <f t="shared" si="120"/>
        <v/>
      </c>
      <c r="I887" s="64" t="str">
        <f t="shared" si="121"/>
        <v/>
      </c>
      <c r="J887" s="59" t="str">
        <f>IF(A887&lt;&gt;"",SUM($I$13:I887),"")</f>
        <v/>
      </c>
      <c r="K887" s="59" t="str">
        <f t="shared" si="122"/>
        <v/>
      </c>
      <c r="L887" s="65" t="str">
        <f t="shared" si="123"/>
        <v/>
      </c>
      <c r="M887" s="65" t="str">
        <f t="shared" si="124"/>
        <v/>
      </c>
      <c r="N887" s="65" t="str">
        <f>IF(A887&lt;&gt;"",SUM($M$13:M887),"")</f>
        <v/>
      </c>
      <c r="O887" s="65" t="str">
        <f t="shared" si="117"/>
        <v/>
      </c>
      <c r="P887" s="97" t="str">
        <f t="shared" si="118"/>
        <v/>
      </c>
      <c r="Q887" s="100">
        <f t="shared" si="125"/>
        <v>0</v>
      </c>
      <c r="R887" s="101">
        <f t="shared" si="119"/>
        <v>0</v>
      </c>
      <c r="Z887" s="75"/>
      <c r="AA887" s="76"/>
      <c r="AC887" s="1"/>
      <c r="AG887" s="72"/>
      <c r="AH887" s="72"/>
      <c r="AI887" s="72"/>
      <c r="AJ887" s="72"/>
      <c r="AK887" s="72"/>
    </row>
    <row r="888" spans="1:37" ht="14.4">
      <c r="A888" s="55"/>
      <c r="B888" s="54" t="s">
        <v>25</v>
      </c>
      <c r="C888" s="56"/>
      <c r="D888" s="145"/>
      <c r="E888" s="54"/>
      <c r="F888" s="54"/>
      <c r="G888" s="132"/>
      <c r="H888" s="59" t="str">
        <f t="shared" si="120"/>
        <v/>
      </c>
      <c r="I888" s="64" t="str">
        <f t="shared" si="121"/>
        <v/>
      </c>
      <c r="J888" s="59" t="str">
        <f>IF(A888&lt;&gt;"",SUM($I$13:I888),"")</f>
        <v/>
      </c>
      <c r="K888" s="59" t="str">
        <f t="shared" si="122"/>
        <v/>
      </c>
      <c r="L888" s="65" t="str">
        <f t="shared" si="123"/>
        <v/>
      </c>
      <c r="M888" s="65" t="str">
        <f t="shared" si="124"/>
        <v/>
      </c>
      <c r="N888" s="65" t="str">
        <f>IF(A888&lt;&gt;"",SUM($M$13:M888),"")</f>
        <v/>
      </c>
      <c r="O888" s="65" t="str">
        <f t="shared" si="117"/>
        <v/>
      </c>
      <c r="P888" s="97" t="str">
        <f t="shared" si="118"/>
        <v/>
      </c>
      <c r="Q888" s="100">
        <f t="shared" si="125"/>
        <v>0</v>
      </c>
      <c r="R888" s="101">
        <f t="shared" si="119"/>
        <v>0</v>
      </c>
      <c r="Z888" s="75"/>
      <c r="AA888" s="76"/>
      <c r="AC888" s="1"/>
      <c r="AG888" s="72"/>
      <c r="AH888" s="72"/>
      <c r="AI888" s="72"/>
      <c r="AJ888" s="72"/>
      <c r="AK888" s="72"/>
    </row>
    <row r="889" spans="1:37" ht="14.4">
      <c r="A889" s="55"/>
      <c r="B889" s="54" t="s">
        <v>25</v>
      </c>
      <c r="C889" s="56"/>
      <c r="D889" s="145"/>
      <c r="E889" s="54"/>
      <c r="F889" s="54"/>
      <c r="G889" s="132"/>
      <c r="H889" s="59" t="str">
        <f t="shared" si="120"/>
        <v/>
      </c>
      <c r="I889" s="64" t="str">
        <f t="shared" si="121"/>
        <v/>
      </c>
      <c r="J889" s="59" t="str">
        <f>IF(A889&lt;&gt;"",SUM($I$13:I889),"")</f>
        <v/>
      </c>
      <c r="K889" s="59" t="str">
        <f t="shared" si="122"/>
        <v/>
      </c>
      <c r="L889" s="65" t="str">
        <f t="shared" si="123"/>
        <v/>
      </c>
      <c r="M889" s="65" t="str">
        <f t="shared" si="124"/>
        <v/>
      </c>
      <c r="N889" s="65" t="str">
        <f>IF(A889&lt;&gt;"",SUM($M$13:M889),"")</f>
        <v/>
      </c>
      <c r="O889" s="65" t="str">
        <f t="shared" si="117"/>
        <v/>
      </c>
      <c r="P889" s="97" t="str">
        <f t="shared" si="118"/>
        <v/>
      </c>
      <c r="Q889" s="100">
        <f t="shared" si="125"/>
        <v>0</v>
      </c>
      <c r="R889" s="101">
        <f t="shared" si="119"/>
        <v>0</v>
      </c>
      <c r="Z889" s="75"/>
      <c r="AA889" s="76"/>
      <c r="AC889" s="1"/>
      <c r="AG889" s="72"/>
      <c r="AH889" s="72"/>
      <c r="AI889" s="72"/>
      <c r="AJ889" s="72"/>
      <c r="AK889" s="72"/>
    </row>
    <row r="890" spans="1:37" ht="14.4">
      <c r="A890" s="55"/>
      <c r="B890" s="54" t="s">
        <v>25</v>
      </c>
      <c r="C890" s="56"/>
      <c r="D890" s="145"/>
      <c r="E890" s="54"/>
      <c r="F890" s="54"/>
      <c r="G890" s="132"/>
      <c r="H890" s="59" t="str">
        <f t="shared" si="120"/>
        <v/>
      </c>
      <c r="I890" s="64" t="str">
        <f t="shared" si="121"/>
        <v/>
      </c>
      <c r="J890" s="59" t="str">
        <f>IF(A890&lt;&gt;"",SUM($I$13:I890),"")</f>
        <v/>
      </c>
      <c r="K890" s="59" t="str">
        <f t="shared" si="122"/>
        <v/>
      </c>
      <c r="L890" s="65" t="str">
        <f t="shared" si="123"/>
        <v/>
      </c>
      <c r="M890" s="65" t="str">
        <f t="shared" si="124"/>
        <v/>
      </c>
      <c r="N890" s="65" t="str">
        <f>IF(A890&lt;&gt;"",SUM($M$13:M890),"")</f>
        <v/>
      </c>
      <c r="O890" s="65" t="str">
        <f t="shared" si="117"/>
        <v/>
      </c>
      <c r="P890" s="97" t="str">
        <f t="shared" si="118"/>
        <v/>
      </c>
      <c r="Q890" s="100">
        <f t="shared" si="125"/>
        <v>0</v>
      </c>
      <c r="R890" s="101">
        <f t="shared" si="119"/>
        <v>0</v>
      </c>
      <c r="Z890" s="75"/>
      <c r="AA890" s="76"/>
      <c r="AC890" s="1"/>
      <c r="AG890" s="72"/>
      <c r="AH890" s="72"/>
      <c r="AI890" s="72"/>
      <c r="AJ890" s="72"/>
      <c r="AK890" s="72"/>
    </row>
    <row r="891" spans="1:37" ht="14.4">
      <c r="A891" s="55"/>
      <c r="B891" s="54" t="s">
        <v>25</v>
      </c>
      <c r="C891" s="56"/>
      <c r="D891" s="145"/>
      <c r="E891" s="54"/>
      <c r="F891" s="54"/>
      <c r="G891" s="132"/>
      <c r="H891" s="59" t="str">
        <f t="shared" si="120"/>
        <v/>
      </c>
      <c r="I891" s="64" t="str">
        <f t="shared" si="121"/>
        <v/>
      </c>
      <c r="J891" s="59" t="str">
        <f>IF(A891&lt;&gt;"",SUM($I$13:I891),"")</f>
        <v/>
      </c>
      <c r="K891" s="59" t="str">
        <f t="shared" si="122"/>
        <v/>
      </c>
      <c r="L891" s="65" t="str">
        <f t="shared" si="123"/>
        <v/>
      </c>
      <c r="M891" s="65" t="str">
        <f t="shared" si="124"/>
        <v/>
      </c>
      <c r="N891" s="65" t="str">
        <f>IF(A891&lt;&gt;"",SUM($M$13:M891),"")</f>
        <v/>
      </c>
      <c r="O891" s="65" t="str">
        <f t="shared" si="117"/>
        <v/>
      </c>
      <c r="P891" s="97" t="str">
        <f t="shared" si="118"/>
        <v/>
      </c>
      <c r="Q891" s="100">
        <f t="shared" si="125"/>
        <v>0</v>
      </c>
      <c r="R891" s="101">
        <f t="shared" si="119"/>
        <v>0</v>
      </c>
      <c r="Z891" s="75"/>
      <c r="AA891" s="76"/>
      <c r="AC891" s="1"/>
      <c r="AG891" s="72"/>
      <c r="AH891" s="72"/>
      <c r="AI891" s="72"/>
      <c r="AJ891" s="72"/>
      <c r="AK891" s="72"/>
    </row>
    <row r="892" spans="1:37" ht="14.4">
      <c r="A892" s="55"/>
      <c r="B892" s="54" t="s">
        <v>25</v>
      </c>
      <c r="C892" s="56"/>
      <c r="D892" s="145"/>
      <c r="E892" s="54"/>
      <c r="F892" s="54"/>
      <c r="G892" s="132"/>
      <c r="H892" s="59" t="str">
        <f t="shared" si="120"/>
        <v/>
      </c>
      <c r="I892" s="64" t="str">
        <f t="shared" si="121"/>
        <v/>
      </c>
      <c r="J892" s="59" t="str">
        <f>IF(A892&lt;&gt;"",SUM($I$13:I892),"")</f>
        <v/>
      </c>
      <c r="K892" s="59" t="str">
        <f t="shared" si="122"/>
        <v/>
      </c>
      <c r="L892" s="65" t="str">
        <f t="shared" si="123"/>
        <v/>
      </c>
      <c r="M892" s="65" t="str">
        <f t="shared" si="124"/>
        <v/>
      </c>
      <c r="N892" s="65" t="str">
        <f>IF(A892&lt;&gt;"",SUM($M$13:M892),"")</f>
        <v/>
      </c>
      <c r="O892" s="65" t="str">
        <f t="shared" si="117"/>
        <v/>
      </c>
      <c r="P892" s="97" t="str">
        <f t="shared" si="118"/>
        <v/>
      </c>
      <c r="Q892" s="100">
        <f t="shared" si="125"/>
        <v>0</v>
      </c>
      <c r="R892" s="101">
        <f t="shared" si="119"/>
        <v>0</v>
      </c>
      <c r="Z892" s="75"/>
      <c r="AA892" s="76"/>
      <c r="AC892" s="1"/>
      <c r="AG892" s="72"/>
      <c r="AH892" s="72"/>
      <c r="AI892" s="72"/>
      <c r="AJ892" s="72"/>
      <c r="AK892" s="72"/>
    </row>
    <row r="893" spans="1:37" ht="14.4">
      <c r="A893" s="55"/>
      <c r="B893" s="54" t="s">
        <v>25</v>
      </c>
      <c r="C893" s="56"/>
      <c r="D893" s="145"/>
      <c r="E893" s="54"/>
      <c r="F893" s="54"/>
      <c r="G893" s="132"/>
      <c r="H893" s="59" t="str">
        <f t="shared" si="120"/>
        <v/>
      </c>
      <c r="I893" s="64" t="str">
        <f t="shared" si="121"/>
        <v/>
      </c>
      <c r="J893" s="59" t="str">
        <f>IF(A893&lt;&gt;"",SUM($I$13:I893),"")</f>
        <v/>
      </c>
      <c r="K893" s="59" t="str">
        <f t="shared" si="122"/>
        <v/>
      </c>
      <c r="L893" s="65" t="str">
        <f t="shared" si="123"/>
        <v/>
      </c>
      <c r="M893" s="65" t="str">
        <f t="shared" si="124"/>
        <v/>
      </c>
      <c r="N893" s="65" t="str">
        <f>IF(A893&lt;&gt;"",SUM($M$13:M893),"")</f>
        <v/>
      </c>
      <c r="O893" s="65" t="str">
        <f t="shared" si="117"/>
        <v/>
      </c>
      <c r="P893" s="97" t="str">
        <f t="shared" si="118"/>
        <v/>
      </c>
      <c r="Q893" s="100">
        <f t="shared" si="125"/>
        <v>0</v>
      </c>
      <c r="R893" s="101">
        <f t="shared" si="119"/>
        <v>0</v>
      </c>
      <c r="Z893" s="75"/>
      <c r="AA893" s="76"/>
      <c r="AC893" s="1"/>
      <c r="AG893" s="72"/>
      <c r="AH893" s="72"/>
      <c r="AI893" s="72"/>
      <c r="AJ893" s="72"/>
      <c r="AK893" s="72"/>
    </row>
    <row r="894" spans="1:37" ht="14.4">
      <c r="A894" s="55"/>
      <c r="B894" s="54" t="s">
        <v>25</v>
      </c>
      <c r="C894" s="56"/>
      <c r="D894" s="145"/>
      <c r="E894" s="54"/>
      <c r="F894" s="54"/>
      <c r="G894" s="132"/>
      <c r="H894" s="59" t="str">
        <f t="shared" si="120"/>
        <v/>
      </c>
      <c r="I894" s="64" t="str">
        <f t="shared" si="121"/>
        <v/>
      </c>
      <c r="J894" s="59" t="str">
        <f>IF(A894&lt;&gt;"",SUM($I$13:I894),"")</f>
        <v/>
      </c>
      <c r="K894" s="59" t="str">
        <f t="shared" si="122"/>
        <v/>
      </c>
      <c r="L894" s="65" t="str">
        <f t="shared" si="123"/>
        <v/>
      </c>
      <c r="M894" s="65" t="str">
        <f t="shared" si="124"/>
        <v/>
      </c>
      <c r="N894" s="65" t="str">
        <f>IF(A894&lt;&gt;"",SUM($M$13:M894),"")</f>
        <v/>
      </c>
      <c r="O894" s="65" t="str">
        <f t="shared" si="117"/>
        <v/>
      </c>
      <c r="P894" s="97" t="str">
        <f t="shared" si="118"/>
        <v/>
      </c>
      <c r="Q894" s="100">
        <f t="shared" si="125"/>
        <v>0</v>
      </c>
      <c r="R894" s="101">
        <f t="shared" si="119"/>
        <v>0</v>
      </c>
      <c r="Z894" s="75"/>
      <c r="AA894" s="76"/>
      <c r="AC894" s="1"/>
      <c r="AG894" s="72"/>
      <c r="AH894" s="72"/>
      <c r="AI894" s="72"/>
      <c r="AJ894" s="72"/>
      <c r="AK894" s="72"/>
    </row>
    <row r="895" spans="1:37" ht="14.4">
      <c r="A895" s="55"/>
      <c r="B895" s="54" t="s">
        <v>25</v>
      </c>
      <c r="C895" s="56"/>
      <c r="D895" s="145"/>
      <c r="E895" s="54"/>
      <c r="F895" s="54"/>
      <c r="G895" s="132"/>
      <c r="H895" s="59" t="str">
        <f t="shared" si="120"/>
        <v/>
      </c>
      <c r="I895" s="64" t="str">
        <f t="shared" si="121"/>
        <v/>
      </c>
      <c r="J895" s="59" t="str">
        <f>IF(A895&lt;&gt;"",SUM($I$13:I895),"")</f>
        <v/>
      </c>
      <c r="K895" s="59" t="str">
        <f t="shared" si="122"/>
        <v/>
      </c>
      <c r="L895" s="65" t="str">
        <f t="shared" si="123"/>
        <v/>
      </c>
      <c r="M895" s="65" t="str">
        <f t="shared" si="124"/>
        <v/>
      </c>
      <c r="N895" s="65" t="str">
        <f>IF(A895&lt;&gt;"",SUM($M$13:M895),"")</f>
        <v/>
      </c>
      <c r="O895" s="65" t="str">
        <f t="shared" si="117"/>
        <v/>
      </c>
      <c r="P895" s="97" t="str">
        <f t="shared" si="118"/>
        <v/>
      </c>
      <c r="Q895" s="100">
        <f t="shared" si="125"/>
        <v>0</v>
      </c>
      <c r="R895" s="101">
        <f t="shared" si="119"/>
        <v>0</v>
      </c>
      <c r="Z895" s="75"/>
      <c r="AA895" s="76"/>
      <c r="AC895" s="1"/>
      <c r="AG895" s="72"/>
      <c r="AH895" s="72"/>
      <c r="AI895" s="72"/>
      <c r="AJ895" s="72"/>
      <c r="AK895" s="72"/>
    </row>
    <row r="896" spans="1:37" ht="14.4">
      <c r="A896" s="55"/>
      <c r="B896" s="54" t="s">
        <v>25</v>
      </c>
      <c r="C896" s="56"/>
      <c r="D896" s="145"/>
      <c r="E896" s="54"/>
      <c r="F896" s="54"/>
      <c r="G896" s="132"/>
      <c r="H896" s="59" t="str">
        <f t="shared" si="120"/>
        <v/>
      </c>
      <c r="I896" s="64" t="str">
        <f t="shared" si="121"/>
        <v/>
      </c>
      <c r="J896" s="59" t="str">
        <f>IF(A896&lt;&gt;"",SUM($I$13:I896),"")</f>
        <v/>
      </c>
      <c r="K896" s="59" t="str">
        <f t="shared" si="122"/>
        <v/>
      </c>
      <c r="L896" s="65" t="str">
        <f t="shared" si="123"/>
        <v/>
      </c>
      <c r="M896" s="65" t="str">
        <f t="shared" si="124"/>
        <v/>
      </c>
      <c r="N896" s="65" t="str">
        <f>IF(A896&lt;&gt;"",SUM($M$13:M896),"")</f>
        <v/>
      </c>
      <c r="O896" s="65" t="str">
        <f t="shared" si="117"/>
        <v/>
      </c>
      <c r="P896" s="97" t="str">
        <f t="shared" si="118"/>
        <v/>
      </c>
      <c r="Q896" s="100">
        <f t="shared" si="125"/>
        <v>0</v>
      </c>
      <c r="R896" s="101">
        <f t="shared" si="119"/>
        <v>0</v>
      </c>
      <c r="Z896" s="75"/>
      <c r="AA896" s="76"/>
      <c r="AC896" s="1"/>
      <c r="AG896" s="72"/>
      <c r="AH896" s="72"/>
      <c r="AI896" s="72"/>
      <c r="AJ896" s="72"/>
      <c r="AK896" s="72"/>
    </row>
    <row r="897" spans="1:37" ht="14.4">
      <c r="A897" s="55"/>
      <c r="B897" s="54" t="s">
        <v>25</v>
      </c>
      <c r="C897" s="56"/>
      <c r="D897" s="145"/>
      <c r="E897" s="54"/>
      <c r="F897" s="54"/>
      <c r="G897" s="132"/>
      <c r="H897" s="59" t="str">
        <f t="shared" si="120"/>
        <v/>
      </c>
      <c r="I897" s="64" t="str">
        <f t="shared" si="121"/>
        <v/>
      </c>
      <c r="J897" s="59" t="str">
        <f>IF(A897&lt;&gt;"",SUM($I$13:I897),"")</f>
        <v/>
      </c>
      <c r="K897" s="59" t="str">
        <f t="shared" si="122"/>
        <v/>
      </c>
      <c r="L897" s="65" t="str">
        <f t="shared" si="123"/>
        <v/>
      </c>
      <c r="M897" s="65" t="str">
        <f t="shared" si="124"/>
        <v/>
      </c>
      <c r="N897" s="65" t="str">
        <f>IF(A897&lt;&gt;"",SUM($M$13:M897),"")</f>
        <v/>
      </c>
      <c r="O897" s="65" t="str">
        <f t="shared" si="117"/>
        <v/>
      </c>
      <c r="P897" s="97" t="str">
        <f t="shared" si="118"/>
        <v/>
      </c>
      <c r="Q897" s="100">
        <f t="shared" si="125"/>
        <v>0</v>
      </c>
      <c r="R897" s="101">
        <f t="shared" si="119"/>
        <v>0</v>
      </c>
      <c r="Z897" s="75"/>
      <c r="AA897" s="76"/>
      <c r="AC897" s="1"/>
      <c r="AG897" s="72"/>
      <c r="AH897" s="72"/>
      <c r="AI897" s="72"/>
      <c r="AJ897" s="72"/>
      <c r="AK897" s="72"/>
    </row>
    <row r="898" spans="1:37" ht="14.4">
      <c r="A898" s="55"/>
      <c r="B898" s="54" t="s">
        <v>25</v>
      </c>
      <c r="C898" s="56"/>
      <c r="D898" s="145"/>
      <c r="E898" s="54"/>
      <c r="F898" s="54"/>
      <c r="G898" s="132"/>
      <c r="H898" s="59" t="str">
        <f t="shared" si="120"/>
        <v/>
      </c>
      <c r="I898" s="64" t="str">
        <f t="shared" si="121"/>
        <v/>
      </c>
      <c r="J898" s="59" t="str">
        <f>IF(A898&lt;&gt;"",SUM($I$13:I898),"")</f>
        <v/>
      </c>
      <c r="K898" s="59" t="str">
        <f t="shared" si="122"/>
        <v/>
      </c>
      <c r="L898" s="65" t="str">
        <f t="shared" si="123"/>
        <v/>
      </c>
      <c r="M898" s="65" t="str">
        <f t="shared" si="124"/>
        <v/>
      </c>
      <c r="N898" s="65" t="str">
        <f>IF(A898&lt;&gt;"",SUM($M$13:M898),"")</f>
        <v/>
      </c>
      <c r="O898" s="65" t="str">
        <f t="shared" si="117"/>
        <v/>
      </c>
      <c r="P898" s="97" t="str">
        <f t="shared" si="118"/>
        <v/>
      </c>
      <c r="Q898" s="100">
        <f t="shared" si="125"/>
        <v>0</v>
      </c>
      <c r="R898" s="101">
        <f t="shared" si="119"/>
        <v>0</v>
      </c>
      <c r="Z898" s="75"/>
      <c r="AA898" s="76"/>
      <c r="AC898" s="1"/>
      <c r="AG898" s="72"/>
      <c r="AH898" s="72"/>
      <c r="AI898" s="72"/>
      <c r="AJ898" s="72"/>
      <c r="AK898" s="72"/>
    </row>
    <row r="899" spans="1:37" ht="14.4">
      <c r="A899" s="55"/>
      <c r="B899" s="54" t="s">
        <v>25</v>
      </c>
      <c r="C899" s="56"/>
      <c r="D899" s="145"/>
      <c r="E899" s="54"/>
      <c r="F899" s="54"/>
      <c r="G899" s="132"/>
      <c r="H899" s="59" t="str">
        <f t="shared" si="120"/>
        <v/>
      </c>
      <c r="I899" s="64" t="str">
        <f t="shared" si="121"/>
        <v/>
      </c>
      <c r="J899" s="59" t="str">
        <f>IF(A899&lt;&gt;"",SUM($I$13:I899),"")</f>
        <v/>
      </c>
      <c r="K899" s="59" t="str">
        <f t="shared" si="122"/>
        <v/>
      </c>
      <c r="L899" s="65" t="str">
        <f t="shared" si="123"/>
        <v/>
      </c>
      <c r="M899" s="65" t="str">
        <f t="shared" si="124"/>
        <v/>
      </c>
      <c r="N899" s="65" t="str">
        <f>IF(A899&lt;&gt;"",SUM($M$13:M899),"")</f>
        <v/>
      </c>
      <c r="O899" s="65" t="str">
        <f t="shared" si="117"/>
        <v/>
      </c>
      <c r="P899" s="97" t="str">
        <f t="shared" si="118"/>
        <v/>
      </c>
      <c r="Q899" s="100">
        <f t="shared" si="125"/>
        <v>0</v>
      </c>
      <c r="R899" s="101">
        <f t="shared" si="119"/>
        <v>0</v>
      </c>
      <c r="Z899" s="75"/>
      <c r="AA899" s="76"/>
      <c r="AC899" s="1"/>
      <c r="AG899" s="72"/>
      <c r="AH899" s="72"/>
      <c r="AI899" s="72"/>
      <c r="AJ899" s="72"/>
      <c r="AK899" s="72"/>
    </row>
    <row r="900" spans="1:37" ht="14.4">
      <c r="A900" s="55"/>
      <c r="B900" s="54" t="s">
        <v>25</v>
      </c>
      <c r="C900" s="56"/>
      <c r="D900" s="145"/>
      <c r="E900" s="54"/>
      <c r="F900" s="54"/>
      <c r="G900" s="132"/>
      <c r="H900" s="59" t="str">
        <f t="shared" si="120"/>
        <v/>
      </c>
      <c r="I900" s="64" t="str">
        <f t="shared" si="121"/>
        <v/>
      </c>
      <c r="J900" s="59" t="str">
        <f>IF(A900&lt;&gt;"",SUM($I$13:I900),"")</f>
        <v/>
      </c>
      <c r="K900" s="59" t="str">
        <f t="shared" si="122"/>
        <v/>
      </c>
      <c r="L900" s="65" t="str">
        <f t="shared" si="123"/>
        <v/>
      </c>
      <c r="M900" s="65" t="str">
        <f t="shared" si="124"/>
        <v/>
      </c>
      <c r="N900" s="65" t="str">
        <f>IF(A900&lt;&gt;"",SUM($M$13:M900),"")</f>
        <v/>
      </c>
      <c r="O900" s="65" t="str">
        <f t="shared" si="117"/>
        <v/>
      </c>
      <c r="P900" s="97" t="str">
        <f t="shared" si="118"/>
        <v/>
      </c>
      <c r="Q900" s="100">
        <f t="shared" si="125"/>
        <v>0</v>
      </c>
      <c r="R900" s="101">
        <f t="shared" si="119"/>
        <v>0</v>
      </c>
      <c r="Z900" s="75"/>
      <c r="AA900" s="76"/>
      <c r="AC900" s="1"/>
      <c r="AG900" s="72"/>
      <c r="AH900" s="72"/>
      <c r="AI900" s="72"/>
      <c r="AJ900" s="72"/>
      <c r="AK900" s="72"/>
    </row>
    <row r="901" spans="1:37" ht="14.4">
      <c r="A901" s="55"/>
      <c r="B901" s="54" t="s">
        <v>25</v>
      </c>
      <c r="C901" s="56"/>
      <c r="D901" s="145"/>
      <c r="E901" s="54"/>
      <c r="F901" s="54"/>
      <c r="G901" s="132"/>
      <c r="H901" s="59" t="str">
        <f t="shared" si="120"/>
        <v/>
      </c>
      <c r="I901" s="64" t="str">
        <f t="shared" si="121"/>
        <v/>
      </c>
      <c r="J901" s="59" t="str">
        <f>IF(A901&lt;&gt;"",SUM($I$13:I901),"")</f>
        <v/>
      </c>
      <c r="K901" s="59" t="str">
        <f t="shared" si="122"/>
        <v/>
      </c>
      <c r="L901" s="65" t="str">
        <f t="shared" si="123"/>
        <v/>
      </c>
      <c r="M901" s="65" t="str">
        <f t="shared" si="124"/>
        <v/>
      </c>
      <c r="N901" s="65" t="str">
        <f>IF(A901&lt;&gt;"",SUM($M$13:M901),"")</f>
        <v/>
      </c>
      <c r="O901" s="65" t="str">
        <f t="shared" si="117"/>
        <v/>
      </c>
      <c r="P901" s="97" t="str">
        <f t="shared" si="118"/>
        <v/>
      </c>
      <c r="Q901" s="100">
        <f t="shared" si="125"/>
        <v>0</v>
      </c>
      <c r="R901" s="101">
        <f t="shared" si="119"/>
        <v>0</v>
      </c>
      <c r="Z901" s="75"/>
      <c r="AA901" s="76"/>
      <c r="AC901" s="1"/>
      <c r="AG901" s="72"/>
      <c r="AH901" s="72"/>
      <c r="AI901" s="72"/>
      <c r="AJ901" s="72"/>
      <c r="AK901" s="72"/>
    </row>
    <row r="902" spans="1:37" ht="14.4">
      <c r="A902" s="55"/>
      <c r="B902" s="54" t="s">
        <v>25</v>
      </c>
      <c r="C902" s="56"/>
      <c r="D902" s="145"/>
      <c r="E902" s="54"/>
      <c r="F902" s="54"/>
      <c r="G902" s="132"/>
      <c r="H902" s="59" t="str">
        <f t="shared" si="120"/>
        <v/>
      </c>
      <c r="I902" s="64" t="str">
        <f t="shared" si="121"/>
        <v/>
      </c>
      <c r="J902" s="59" t="str">
        <f>IF(A902&lt;&gt;"",SUM($I$13:I902),"")</f>
        <v/>
      </c>
      <c r="K902" s="59" t="str">
        <f t="shared" si="122"/>
        <v/>
      </c>
      <c r="L902" s="65" t="str">
        <f t="shared" si="123"/>
        <v/>
      </c>
      <c r="M902" s="65" t="str">
        <f t="shared" si="124"/>
        <v/>
      </c>
      <c r="N902" s="65" t="str">
        <f>IF(A902&lt;&gt;"",SUM($M$13:M902),"")</f>
        <v/>
      </c>
      <c r="O902" s="65" t="str">
        <f t="shared" si="117"/>
        <v/>
      </c>
      <c r="P902" s="97" t="str">
        <f t="shared" si="118"/>
        <v/>
      </c>
      <c r="Q902" s="100">
        <f t="shared" si="125"/>
        <v>0</v>
      </c>
      <c r="R902" s="101">
        <f t="shared" si="119"/>
        <v>0</v>
      </c>
      <c r="Z902" s="75"/>
      <c r="AA902" s="76"/>
      <c r="AC902" s="1"/>
      <c r="AG902" s="72"/>
      <c r="AH902" s="72"/>
      <c r="AI902" s="72"/>
      <c r="AJ902" s="72"/>
      <c r="AK902" s="72"/>
    </row>
    <row r="903" spans="1:37" ht="14.4">
      <c r="A903" s="55"/>
      <c r="B903" s="54" t="s">
        <v>25</v>
      </c>
      <c r="C903" s="56"/>
      <c r="D903" s="145"/>
      <c r="E903" s="54"/>
      <c r="F903" s="54"/>
      <c r="G903" s="132"/>
      <c r="H903" s="59" t="str">
        <f t="shared" si="120"/>
        <v/>
      </c>
      <c r="I903" s="64" t="str">
        <f t="shared" si="121"/>
        <v/>
      </c>
      <c r="J903" s="59" t="str">
        <f>IF(A903&lt;&gt;"",SUM($I$13:I903),"")</f>
        <v/>
      </c>
      <c r="K903" s="59" t="str">
        <f t="shared" si="122"/>
        <v/>
      </c>
      <c r="L903" s="65" t="str">
        <f t="shared" si="123"/>
        <v/>
      </c>
      <c r="M903" s="65" t="str">
        <f t="shared" si="124"/>
        <v/>
      </c>
      <c r="N903" s="65" t="str">
        <f>IF(A903&lt;&gt;"",SUM($M$13:M903),"")</f>
        <v/>
      </c>
      <c r="O903" s="65" t="str">
        <f t="shared" si="117"/>
        <v/>
      </c>
      <c r="P903" s="97" t="str">
        <f t="shared" si="118"/>
        <v/>
      </c>
      <c r="Q903" s="100">
        <f t="shared" si="125"/>
        <v>0</v>
      </c>
      <c r="R903" s="101">
        <f t="shared" si="119"/>
        <v>0</v>
      </c>
      <c r="Z903" s="75"/>
      <c r="AA903" s="76"/>
      <c r="AC903" s="1"/>
      <c r="AG903" s="72"/>
      <c r="AH903" s="72"/>
      <c r="AI903" s="72"/>
      <c r="AJ903" s="72"/>
      <c r="AK903" s="72"/>
    </row>
    <row r="904" spans="1:37" ht="14.4">
      <c r="A904" s="55"/>
      <c r="B904" s="54" t="s">
        <v>25</v>
      </c>
      <c r="C904" s="56"/>
      <c r="D904" s="145"/>
      <c r="E904" s="54"/>
      <c r="F904" s="54"/>
      <c r="G904" s="132"/>
      <c r="H904" s="59" t="str">
        <f t="shared" si="120"/>
        <v/>
      </c>
      <c r="I904" s="64" t="str">
        <f t="shared" si="121"/>
        <v/>
      </c>
      <c r="J904" s="59" t="str">
        <f>IF(A904&lt;&gt;"",SUM($I$13:I904),"")</f>
        <v/>
      </c>
      <c r="K904" s="59" t="str">
        <f t="shared" si="122"/>
        <v/>
      </c>
      <c r="L904" s="65" t="str">
        <f t="shared" si="123"/>
        <v/>
      </c>
      <c r="M904" s="65" t="str">
        <f t="shared" si="124"/>
        <v/>
      </c>
      <c r="N904" s="65" t="str">
        <f>IF(A904&lt;&gt;"",SUM($M$13:M904),"")</f>
        <v/>
      </c>
      <c r="O904" s="65" t="str">
        <f t="shared" si="117"/>
        <v/>
      </c>
      <c r="P904" s="97" t="str">
        <f t="shared" si="118"/>
        <v/>
      </c>
      <c r="Q904" s="100">
        <f t="shared" si="125"/>
        <v>0</v>
      </c>
      <c r="R904" s="101">
        <f t="shared" si="119"/>
        <v>0</v>
      </c>
      <c r="Z904" s="75"/>
      <c r="AA904" s="76"/>
      <c r="AC904" s="1"/>
      <c r="AG904" s="72"/>
      <c r="AH904" s="72"/>
      <c r="AI904" s="72"/>
      <c r="AJ904" s="72"/>
      <c r="AK904" s="72"/>
    </row>
    <row r="905" spans="1:37" ht="14.4">
      <c r="A905" s="55"/>
      <c r="B905" s="54" t="s">
        <v>25</v>
      </c>
      <c r="C905" s="56"/>
      <c r="D905" s="145"/>
      <c r="E905" s="54"/>
      <c r="F905" s="54"/>
      <c r="G905" s="132"/>
      <c r="H905" s="59" t="str">
        <f t="shared" si="120"/>
        <v/>
      </c>
      <c r="I905" s="64" t="str">
        <f t="shared" si="121"/>
        <v/>
      </c>
      <c r="J905" s="59" t="str">
        <f>IF(A905&lt;&gt;"",SUM($I$13:I905),"")</f>
        <v/>
      </c>
      <c r="K905" s="59" t="str">
        <f t="shared" si="122"/>
        <v/>
      </c>
      <c r="L905" s="65" t="str">
        <f t="shared" si="123"/>
        <v/>
      </c>
      <c r="M905" s="65" t="str">
        <f t="shared" si="124"/>
        <v/>
      </c>
      <c r="N905" s="65" t="str">
        <f>IF(A905&lt;&gt;"",SUM($M$13:M905),"")</f>
        <v/>
      </c>
      <c r="O905" s="65" t="str">
        <f t="shared" si="117"/>
        <v/>
      </c>
      <c r="P905" s="97" t="str">
        <f t="shared" si="118"/>
        <v/>
      </c>
      <c r="Q905" s="100">
        <f t="shared" si="125"/>
        <v>0</v>
      </c>
      <c r="R905" s="101">
        <f t="shared" si="119"/>
        <v>0</v>
      </c>
      <c r="Z905" s="75"/>
      <c r="AA905" s="76"/>
      <c r="AC905" s="1"/>
      <c r="AG905" s="72"/>
      <c r="AH905" s="72"/>
      <c r="AI905" s="72"/>
      <c r="AJ905" s="72"/>
      <c r="AK905" s="72"/>
    </row>
    <row r="906" spans="1:37" ht="14.4">
      <c r="A906" s="55"/>
      <c r="B906" s="54" t="s">
        <v>25</v>
      </c>
      <c r="C906" s="56"/>
      <c r="D906" s="145"/>
      <c r="E906" s="54"/>
      <c r="F906" s="54"/>
      <c r="G906" s="132"/>
      <c r="H906" s="59" t="str">
        <f t="shared" si="120"/>
        <v/>
      </c>
      <c r="I906" s="64" t="str">
        <f t="shared" si="121"/>
        <v/>
      </c>
      <c r="J906" s="59" t="str">
        <f>IF(A906&lt;&gt;"",SUM($I$13:I906),"")</f>
        <v/>
      </c>
      <c r="K906" s="59" t="str">
        <f t="shared" si="122"/>
        <v/>
      </c>
      <c r="L906" s="65" t="str">
        <f t="shared" si="123"/>
        <v/>
      </c>
      <c r="M906" s="65" t="str">
        <f t="shared" si="124"/>
        <v/>
      </c>
      <c r="N906" s="65" t="str">
        <f>IF(A906&lt;&gt;"",SUM($M$13:M906),"")</f>
        <v/>
      </c>
      <c r="O906" s="65" t="str">
        <f t="shared" si="117"/>
        <v/>
      </c>
      <c r="P906" s="97" t="str">
        <f t="shared" si="118"/>
        <v/>
      </c>
      <c r="Q906" s="100">
        <f t="shared" si="125"/>
        <v>0</v>
      </c>
      <c r="R906" s="101">
        <f t="shared" si="119"/>
        <v>0</v>
      </c>
      <c r="Z906" s="75"/>
      <c r="AA906" s="76"/>
      <c r="AC906" s="1"/>
      <c r="AG906" s="72"/>
      <c r="AH906" s="72"/>
      <c r="AI906" s="72"/>
      <c r="AJ906" s="72"/>
      <c r="AK906" s="72"/>
    </row>
    <row r="907" spans="1:37" ht="14.4">
      <c r="A907" s="55"/>
      <c r="B907" s="54" t="s">
        <v>25</v>
      </c>
      <c r="C907" s="56"/>
      <c r="D907" s="145"/>
      <c r="E907" s="54"/>
      <c r="F907" s="54"/>
      <c r="G907" s="132"/>
      <c r="H907" s="59" t="str">
        <f t="shared" si="120"/>
        <v/>
      </c>
      <c r="I907" s="64" t="str">
        <f t="shared" si="121"/>
        <v/>
      </c>
      <c r="J907" s="59" t="str">
        <f>IF(A907&lt;&gt;"",SUM($I$13:I907),"")</f>
        <v/>
      </c>
      <c r="K907" s="59" t="str">
        <f t="shared" si="122"/>
        <v/>
      </c>
      <c r="L907" s="65" t="str">
        <f t="shared" si="123"/>
        <v/>
      </c>
      <c r="M907" s="65" t="str">
        <f t="shared" si="124"/>
        <v/>
      </c>
      <c r="N907" s="65" t="str">
        <f>IF(A907&lt;&gt;"",SUM($M$13:M907),"")</f>
        <v/>
      </c>
      <c r="O907" s="65" t="str">
        <f t="shared" si="117"/>
        <v/>
      </c>
      <c r="P907" s="97" t="str">
        <f t="shared" si="118"/>
        <v/>
      </c>
      <c r="Q907" s="100">
        <f t="shared" si="125"/>
        <v>0</v>
      </c>
      <c r="R907" s="101">
        <f t="shared" si="119"/>
        <v>0</v>
      </c>
      <c r="Z907" s="75"/>
      <c r="AA907" s="76"/>
      <c r="AC907" s="1"/>
      <c r="AG907" s="72"/>
      <c r="AH907" s="72"/>
      <c r="AI907" s="72"/>
      <c r="AJ907" s="72"/>
      <c r="AK907" s="72"/>
    </row>
    <row r="908" spans="1:37" ht="14.4">
      <c r="A908" s="55"/>
      <c r="B908" s="54" t="s">
        <v>25</v>
      </c>
      <c r="C908" s="56"/>
      <c r="D908" s="145"/>
      <c r="E908" s="54"/>
      <c r="F908" s="54"/>
      <c r="G908" s="132"/>
      <c r="H908" s="59" t="str">
        <f t="shared" si="120"/>
        <v/>
      </c>
      <c r="I908" s="64" t="str">
        <f t="shared" si="121"/>
        <v/>
      </c>
      <c r="J908" s="59" t="str">
        <f>IF(A908&lt;&gt;"",SUM($I$13:I908),"")</f>
        <v/>
      </c>
      <c r="K908" s="59" t="str">
        <f t="shared" si="122"/>
        <v/>
      </c>
      <c r="L908" s="65" t="str">
        <f t="shared" si="123"/>
        <v/>
      </c>
      <c r="M908" s="65" t="str">
        <f t="shared" si="124"/>
        <v/>
      </c>
      <c r="N908" s="65" t="str">
        <f>IF(A908&lt;&gt;"",SUM($M$13:M908),"")</f>
        <v/>
      </c>
      <c r="O908" s="65" t="str">
        <f t="shared" si="117"/>
        <v/>
      </c>
      <c r="P908" s="97" t="str">
        <f t="shared" si="118"/>
        <v/>
      </c>
      <c r="Q908" s="100">
        <f t="shared" si="125"/>
        <v>0</v>
      </c>
      <c r="R908" s="101">
        <f t="shared" si="119"/>
        <v>0</v>
      </c>
      <c r="Z908" s="75"/>
      <c r="AA908" s="76"/>
      <c r="AC908" s="1"/>
      <c r="AG908" s="72"/>
      <c r="AH908" s="72"/>
      <c r="AI908" s="72"/>
      <c r="AJ908" s="72"/>
      <c r="AK908" s="72"/>
    </row>
    <row r="909" spans="1:37" ht="14.4">
      <c r="A909" s="55"/>
      <c r="B909" s="54" t="s">
        <v>25</v>
      </c>
      <c r="C909" s="56"/>
      <c r="D909" s="145"/>
      <c r="E909" s="54"/>
      <c r="F909" s="54"/>
      <c r="G909" s="132"/>
      <c r="H909" s="59" t="str">
        <f t="shared" si="120"/>
        <v/>
      </c>
      <c r="I909" s="64" t="str">
        <f t="shared" si="121"/>
        <v/>
      </c>
      <c r="J909" s="59" t="str">
        <f>IF(A909&lt;&gt;"",SUM($I$13:I909),"")</f>
        <v/>
      </c>
      <c r="K909" s="59" t="str">
        <f t="shared" si="122"/>
        <v/>
      </c>
      <c r="L909" s="65" t="str">
        <f t="shared" si="123"/>
        <v/>
      </c>
      <c r="M909" s="65" t="str">
        <f t="shared" si="124"/>
        <v/>
      </c>
      <c r="N909" s="65" t="str">
        <f>IF(A909&lt;&gt;"",SUM($M$13:M909),"")</f>
        <v/>
      </c>
      <c r="O909" s="65" t="str">
        <f t="shared" ref="O909:O972" si="126">IF(A909&lt;&gt;"",N909*E909,"")</f>
        <v/>
      </c>
      <c r="P909" s="97" t="str">
        <f t="shared" ref="P909:P972" si="127">IF(ISERROR(J909*$U$2),"",J909*$U$2)</f>
        <v/>
      </c>
      <c r="Q909" s="100">
        <f t="shared" si="125"/>
        <v>0</v>
      </c>
      <c r="R909" s="101">
        <f t="shared" ref="R909:R972" si="128">IF(Q909=$U$11,IF($U$8&lt;0.1,$U$12,$U$1),IF(Q909=0,0,IF(Q909="","",A909)))</f>
        <v>0</v>
      </c>
      <c r="Z909" s="75"/>
      <c r="AA909" s="76"/>
      <c r="AC909" s="1"/>
      <c r="AG909" s="72"/>
      <c r="AH909" s="72"/>
      <c r="AI909" s="72"/>
      <c r="AJ909" s="72"/>
      <c r="AK909" s="72"/>
    </row>
    <row r="910" spans="1:37" ht="14.4">
      <c r="A910" s="55"/>
      <c r="B910" s="54" t="s">
        <v>25</v>
      </c>
      <c r="C910" s="56"/>
      <c r="D910" s="145"/>
      <c r="E910" s="54"/>
      <c r="F910" s="54"/>
      <c r="G910" s="132"/>
      <c r="H910" s="59" t="str">
        <f t="shared" ref="H910:H973" si="129">IF(A910&lt;&gt;"",IF(B910="purchase",C910*E910,IF(B910="Dividend",F910*J909,IF(B910="Redemption",-C910*E910,IF(B910="Split",0,IF(B910="Bonus",0,IF(B910="Rights",D910*C910,IF(B910="Buyback",-D910*C910,""))))))),"")</f>
        <v/>
      </c>
      <c r="I910" s="64" t="str">
        <f t="shared" ref="I910:I973" si="130">IF(A910&lt;&gt;"",IF(B910="purchase",C910,IF(B910="Dividend",0,IF(B910="Redemption",-C910,IF(B910="Split",C910,IF(B910="Bonus",C910,IF(B910="Rights",C910,IF(B910="Buyback",-C910,))))))),"")</f>
        <v/>
      </c>
      <c r="J910" s="59" t="str">
        <f>IF(A910&lt;&gt;"",SUM($I$13:I910),"")</f>
        <v/>
      </c>
      <c r="K910" s="59" t="str">
        <f t="shared" ref="K910:K973" si="131">IF(A910&lt;&gt;"",J910*$B$7,"")</f>
        <v/>
      </c>
      <c r="L910" s="65" t="str">
        <f t="shared" ref="L910:L973" si="132">IF(A910&lt;&gt;"",IF(B910="purchase",C910*E910,IF(B910="Dividend",F910*N909,IF(B910="Redemption",-C910*E910,IF(B910="Split",0,IF(B910="Bonus",0,IF(B910="Rights",D910*C910,IF(B910="Buyback",D910*C910,))))))),"")</f>
        <v/>
      </c>
      <c r="M910" s="65" t="str">
        <f t="shared" ref="M910:M973" si="133">IF(A910&lt;&gt;"",IF(B910="purchase",C910,IF(B910="Dividend",L910/E910,IF(B910="Redemption",-C910,IF(B910="Split",C910,IF(B910="Bonus",C910,IF(B910="Rights",L910/D910,IF(B910="Buyback",L910/E910,))))))),"")</f>
        <v/>
      </c>
      <c r="N910" s="65" t="str">
        <f>IF(A910&lt;&gt;"",SUM($M$13:M910),"")</f>
        <v/>
      </c>
      <c r="O910" s="65" t="str">
        <f t="shared" si="126"/>
        <v/>
      </c>
      <c r="P910" s="97" t="str">
        <f t="shared" si="127"/>
        <v/>
      </c>
      <c r="Q910" s="100">
        <f t="shared" ref="Q910:Q973" si="134">IF(A910="",IF(P909=$U$3,$U$11,IF(A910="",0,IF(OR(B910="Dividend",B910="buyback"),0,-L910))),IF(A910="",0,IF(OR(B910="Dividend",B910="buyback"),0,-L910)))</f>
        <v>0</v>
      </c>
      <c r="R910" s="101">
        <f t="shared" si="128"/>
        <v>0</v>
      </c>
      <c r="Z910" s="75"/>
      <c r="AA910" s="76"/>
      <c r="AC910" s="1"/>
      <c r="AG910" s="72"/>
      <c r="AH910" s="72"/>
      <c r="AI910" s="72"/>
      <c r="AJ910" s="72"/>
      <c r="AK910" s="72"/>
    </row>
    <row r="911" spans="1:37" ht="14.4">
      <c r="A911" s="55"/>
      <c r="B911" s="54" t="s">
        <v>25</v>
      </c>
      <c r="C911" s="56"/>
      <c r="D911" s="145"/>
      <c r="E911" s="54"/>
      <c r="F911" s="54"/>
      <c r="G911" s="132"/>
      <c r="H911" s="59" t="str">
        <f t="shared" si="129"/>
        <v/>
      </c>
      <c r="I911" s="64" t="str">
        <f t="shared" si="130"/>
        <v/>
      </c>
      <c r="J911" s="59" t="str">
        <f>IF(A911&lt;&gt;"",SUM($I$13:I911),"")</f>
        <v/>
      </c>
      <c r="K911" s="59" t="str">
        <f t="shared" si="131"/>
        <v/>
      </c>
      <c r="L911" s="65" t="str">
        <f t="shared" si="132"/>
        <v/>
      </c>
      <c r="M911" s="65" t="str">
        <f t="shared" si="133"/>
        <v/>
      </c>
      <c r="N911" s="65" t="str">
        <f>IF(A911&lt;&gt;"",SUM($M$13:M911),"")</f>
        <v/>
      </c>
      <c r="O911" s="65" t="str">
        <f t="shared" si="126"/>
        <v/>
      </c>
      <c r="P911" s="97" t="str">
        <f t="shared" si="127"/>
        <v/>
      </c>
      <c r="Q911" s="100">
        <f t="shared" si="134"/>
        <v>0</v>
      </c>
      <c r="R911" s="101">
        <f t="shared" si="128"/>
        <v>0</v>
      </c>
      <c r="Z911" s="75"/>
      <c r="AA911" s="76"/>
      <c r="AC911" s="1"/>
      <c r="AG911" s="72"/>
      <c r="AH911" s="72"/>
      <c r="AI911" s="72"/>
      <c r="AJ911" s="72"/>
      <c r="AK911" s="72"/>
    </row>
    <row r="912" spans="1:37" ht="14.4">
      <c r="A912" s="55"/>
      <c r="B912" s="54" t="s">
        <v>25</v>
      </c>
      <c r="C912" s="56"/>
      <c r="D912" s="145"/>
      <c r="E912" s="54"/>
      <c r="F912" s="54"/>
      <c r="G912" s="132"/>
      <c r="H912" s="59" t="str">
        <f t="shared" si="129"/>
        <v/>
      </c>
      <c r="I912" s="64" t="str">
        <f t="shared" si="130"/>
        <v/>
      </c>
      <c r="J912" s="59" t="str">
        <f>IF(A912&lt;&gt;"",SUM($I$13:I912),"")</f>
        <v/>
      </c>
      <c r="K912" s="59" t="str">
        <f t="shared" si="131"/>
        <v/>
      </c>
      <c r="L912" s="65" t="str">
        <f t="shared" si="132"/>
        <v/>
      </c>
      <c r="M912" s="65" t="str">
        <f t="shared" si="133"/>
        <v/>
      </c>
      <c r="N912" s="65" t="str">
        <f>IF(A912&lt;&gt;"",SUM($M$13:M912),"")</f>
        <v/>
      </c>
      <c r="O912" s="65" t="str">
        <f t="shared" si="126"/>
        <v/>
      </c>
      <c r="P912" s="97" t="str">
        <f t="shared" si="127"/>
        <v/>
      </c>
      <c r="Q912" s="100">
        <f t="shared" si="134"/>
        <v>0</v>
      </c>
      <c r="R912" s="101">
        <f t="shared" si="128"/>
        <v>0</v>
      </c>
      <c r="Z912" s="75"/>
      <c r="AA912" s="76"/>
      <c r="AC912" s="1"/>
      <c r="AG912" s="72"/>
      <c r="AH912" s="72"/>
      <c r="AI912" s="72"/>
      <c r="AJ912" s="72"/>
      <c r="AK912" s="72"/>
    </row>
    <row r="913" spans="1:37" ht="14.4">
      <c r="A913" s="55"/>
      <c r="B913" s="54" t="s">
        <v>25</v>
      </c>
      <c r="C913" s="56"/>
      <c r="D913" s="145"/>
      <c r="E913" s="54"/>
      <c r="F913" s="54"/>
      <c r="G913" s="132"/>
      <c r="H913" s="59" t="str">
        <f t="shared" si="129"/>
        <v/>
      </c>
      <c r="I913" s="64" t="str">
        <f t="shared" si="130"/>
        <v/>
      </c>
      <c r="J913" s="59" t="str">
        <f>IF(A913&lt;&gt;"",SUM($I$13:I913),"")</f>
        <v/>
      </c>
      <c r="K913" s="59" t="str">
        <f t="shared" si="131"/>
        <v/>
      </c>
      <c r="L913" s="65" t="str">
        <f t="shared" si="132"/>
        <v/>
      </c>
      <c r="M913" s="65" t="str">
        <f t="shared" si="133"/>
        <v/>
      </c>
      <c r="N913" s="65" t="str">
        <f>IF(A913&lt;&gt;"",SUM($M$13:M913),"")</f>
        <v/>
      </c>
      <c r="O913" s="65" t="str">
        <f t="shared" si="126"/>
        <v/>
      </c>
      <c r="P913" s="97" t="str">
        <f t="shared" si="127"/>
        <v/>
      </c>
      <c r="Q913" s="100">
        <f t="shared" si="134"/>
        <v>0</v>
      </c>
      <c r="R913" s="101">
        <f t="shared" si="128"/>
        <v>0</v>
      </c>
      <c r="Z913" s="75"/>
      <c r="AA913" s="76"/>
      <c r="AC913" s="1"/>
      <c r="AG913" s="72"/>
      <c r="AH913" s="72"/>
      <c r="AI913" s="72"/>
      <c r="AJ913" s="72"/>
      <c r="AK913" s="72"/>
    </row>
    <row r="914" spans="1:37" ht="14.4">
      <c r="A914" s="55"/>
      <c r="B914" s="54" t="s">
        <v>25</v>
      </c>
      <c r="C914" s="56"/>
      <c r="D914" s="145"/>
      <c r="E914" s="54"/>
      <c r="F914" s="54"/>
      <c r="G914" s="132"/>
      <c r="H914" s="59" t="str">
        <f t="shared" si="129"/>
        <v/>
      </c>
      <c r="I914" s="64" t="str">
        <f t="shared" si="130"/>
        <v/>
      </c>
      <c r="J914" s="59" t="str">
        <f>IF(A914&lt;&gt;"",SUM($I$13:I914),"")</f>
        <v/>
      </c>
      <c r="K914" s="59" t="str">
        <f t="shared" si="131"/>
        <v/>
      </c>
      <c r="L914" s="65" t="str">
        <f t="shared" si="132"/>
        <v/>
      </c>
      <c r="M914" s="65" t="str">
        <f t="shared" si="133"/>
        <v/>
      </c>
      <c r="N914" s="65" t="str">
        <f>IF(A914&lt;&gt;"",SUM($M$13:M914),"")</f>
        <v/>
      </c>
      <c r="O914" s="65" t="str">
        <f t="shared" si="126"/>
        <v/>
      </c>
      <c r="P914" s="97" t="str">
        <f t="shared" si="127"/>
        <v/>
      </c>
      <c r="Q914" s="100">
        <f t="shared" si="134"/>
        <v>0</v>
      </c>
      <c r="R914" s="101">
        <f t="shared" si="128"/>
        <v>0</v>
      </c>
      <c r="Z914" s="75"/>
      <c r="AA914" s="76"/>
      <c r="AC914" s="1"/>
      <c r="AG914" s="72"/>
      <c r="AH914" s="72"/>
      <c r="AI914" s="72"/>
      <c r="AJ914" s="72"/>
      <c r="AK914" s="72"/>
    </row>
    <row r="915" spans="1:37" ht="14.4">
      <c r="A915" s="55"/>
      <c r="B915" s="54" t="s">
        <v>25</v>
      </c>
      <c r="C915" s="56"/>
      <c r="D915" s="145"/>
      <c r="E915" s="54"/>
      <c r="F915" s="54"/>
      <c r="G915" s="132"/>
      <c r="H915" s="59" t="str">
        <f t="shared" si="129"/>
        <v/>
      </c>
      <c r="I915" s="64" t="str">
        <f t="shared" si="130"/>
        <v/>
      </c>
      <c r="J915" s="59" t="str">
        <f>IF(A915&lt;&gt;"",SUM($I$13:I915),"")</f>
        <v/>
      </c>
      <c r="K915" s="59" t="str">
        <f t="shared" si="131"/>
        <v/>
      </c>
      <c r="L915" s="65" t="str">
        <f t="shared" si="132"/>
        <v/>
      </c>
      <c r="M915" s="65" t="str">
        <f t="shared" si="133"/>
        <v/>
      </c>
      <c r="N915" s="65" t="str">
        <f>IF(A915&lt;&gt;"",SUM($M$13:M915),"")</f>
        <v/>
      </c>
      <c r="O915" s="65" t="str">
        <f t="shared" si="126"/>
        <v/>
      </c>
      <c r="P915" s="97" t="str">
        <f t="shared" si="127"/>
        <v/>
      </c>
      <c r="Q915" s="100">
        <f t="shared" si="134"/>
        <v>0</v>
      </c>
      <c r="R915" s="101">
        <f t="shared" si="128"/>
        <v>0</v>
      </c>
      <c r="Z915" s="75"/>
      <c r="AA915" s="76"/>
      <c r="AC915" s="1"/>
      <c r="AG915" s="72"/>
      <c r="AH915" s="72"/>
      <c r="AI915" s="72"/>
      <c r="AJ915" s="72"/>
      <c r="AK915" s="72"/>
    </row>
    <row r="916" spans="1:37" ht="14.4">
      <c r="A916" s="55"/>
      <c r="B916" s="54" t="s">
        <v>25</v>
      </c>
      <c r="C916" s="56"/>
      <c r="D916" s="145"/>
      <c r="E916" s="54"/>
      <c r="F916" s="54"/>
      <c r="G916" s="132"/>
      <c r="H916" s="59" t="str">
        <f t="shared" si="129"/>
        <v/>
      </c>
      <c r="I916" s="64" t="str">
        <f t="shared" si="130"/>
        <v/>
      </c>
      <c r="J916" s="59" t="str">
        <f>IF(A916&lt;&gt;"",SUM($I$13:I916),"")</f>
        <v/>
      </c>
      <c r="K916" s="59" t="str">
        <f t="shared" si="131"/>
        <v/>
      </c>
      <c r="L916" s="65" t="str">
        <f t="shared" si="132"/>
        <v/>
      </c>
      <c r="M916" s="65" t="str">
        <f t="shared" si="133"/>
        <v/>
      </c>
      <c r="N916" s="65" t="str">
        <f>IF(A916&lt;&gt;"",SUM($M$13:M916),"")</f>
        <v/>
      </c>
      <c r="O916" s="65" t="str">
        <f t="shared" si="126"/>
        <v/>
      </c>
      <c r="P916" s="97" t="str">
        <f t="shared" si="127"/>
        <v/>
      </c>
      <c r="Q916" s="100">
        <f t="shared" si="134"/>
        <v>0</v>
      </c>
      <c r="R916" s="101">
        <f t="shared" si="128"/>
        <v>0</v>
      </c>
      <c r="Z916" s="75"/>
      <c r="AA916" s="76"/>
      <c r="AC916" s="1"/>
      <c r="AG916" s="72"/>
      <c r="AH916" s="72"/>
      <c r="AI916" s="72"/>
      <c r="AJ916" s="72"/>
      <c r="AK916" s="72"/>
    </row>
    <row r="917" spans="1:37" ht="14.4">
      <c r="A917" s="55"/>
      <c r="B917" s="54" t="s">
        <v>25</v>
      </c>
      <c r="C917" s="56"/>
      <c r="D917" s="145"/>
      <c r="E917" s="54"/>
      <c r="F917" s="54"/>
      <c r="G917" s="132"/>
      <c r="H917" s="59" t="str">
        <f t="shared" si="129"/>
        <v/>
      </c>
      <c r="I917" s="64" t="str">
        <f t="shared" si="130"/>
        <v/>
      </c>
      <c r="J917" s="59" t="str">
        <f>IF(A917&lt;&gt;"",SUM($I$13:I917),"")</f>
        <v/>
      </c>
      <c r="K917" s="59" t="str">
        <f t="shared" si="131"/>
        <v/>
      </c>
      <c r="L917" s="65" t="str">
        <f t="shared" si="132"/>
        <v/>
      </c>
      <c r="M917" s="65" t="str">
        <f t="shared" si="133"/>
        <v/>
      </c>
      <c r="N917" s="65" t="str">
        <f>IF(A917&lt;&gt;"",SUM($M$13:M917),"")</f>
        <v/>
      </c>
      <c r="O917" s="65" t="str">
        <f t="shared" si="126"/>
        <v/>
      </c>
      <c r="P917" s="97" t="str">
        <f t="shared" si="127"/>
        <v/>
      </c>
      <c r="Q917" s="100">
        <f t="shared" si="134"/>
        <v>0</v>
      </c>
      <c r="R917" s="101">
        <f t="shared" si="128"/>
        <v>0</v>
      </c>
      <c r="Z917" s="75"/>
      <c r="AA917" s="76"/>
      <c r="AC917" s="1"/>
      <c r="AG917" s="72"/>
      <c r="AH917" s="72"/>
      <c r="AI917" s="72"/>
      <c r="AJ917" s="72"/>
      <c r="AK917" s="72"/>
    </row>
    <row r="918" spans="1:37" ht="14.4">
      <c r="A918" s="55"/>
      <c r="B918" s="54" t="s">
        <v>25</v>
      </c>
      <c r="C918" s="56"/>
      <c r="D918" s="145"/>
      <c r="E918" s="54"/>
      <c r="F918" s="54"/>
      <c r="G918" s="132"/>
      <c r="H918" s="59" t="str">
        <f t="shared" si="129"/>
        <v/>
      </c>
      <c r="I918" s="64" t="str">
        <f t="shared" si="130"/>
        <v/>
      </c>
      <c r="J918" s="59" t="str">
        <f>IF(A918&lt;&gt;"",SUM($I$13:I918),"")</f>
        <v/>
      </c>
      <c r="K918" s="59" t="str">
        <f t="shared" si="131"/>
        <v/>
      </c>
      <c r="L918" s="65" t="str">
        <f t="shared" si="132"/>
        <v/>
      </c>
      <c r="M918" s="65" t="str">
        <f t="shared" si="133"/>
        <v/>
      </c>
      <c r="N918" s="65" t="str">
        <f>IF(A918&lt;&gt;"",SUM($M$13:M918),"")</f>
        <v/>
      </c>
      <c r="O918" s="65" t="str">
        <f t="shared" si="126"/>
        <v/>
      </c>
      <c r="P918" s="97" t="str">
        <f t="shared" si="127"/>
        <v/>
      </c>
      <c r="Q918" s="100">
        <f t="shared" si="134"/>
        <v>0</v>
      </c>
      <c r="R918" s="101">
        <f t="shared" si="128"/>
        <v>0</v>
      </c>
      <c r="Z918" s="75"/>
      <c r="AA918" s="76"/>
      <c r="AC918" s="1"/>
      <c r="AG918" s="72"/>
      <c r="AH918" s="72"/>
      <c r="AI918" s="72"/>
      <c r="AJ918" s="72"/>
      <c r="AK918" s="72"/>
    </row>
    <row r="919" spans="1:37" ht="14.4">
      <c r="A919" s="55"/>
      <c r="B919" s="54" t="s">
        <v>25</v>
      </c>
      <c r="C919" s="56"/>
      <c r="D919" s="145"/>
      <c r="E919" s="54"/>
      <c r="F919" s="54"/>
      <c r="G919" s="132"/>
      <c r="H919" s="59" t="str">
        <f t="shared" si="129"/>
        <v/>
      </c>
      <c r="I919" s="64" t="str">
        <f t="shared" si="130"/>
        <v/>
      </c>
      <c r="J919" s="59" t="str">
        <f>IF(A919&lt;&gt;"",SUM($I$13:I919),"")</f>
        <v/>
      </c>
      <c r="K919" s="59" t="str">
        <f t="shared" si="131"/>
        <v/>
      </c>
      <c r="L919" s="65" t="str">
        <f t="shared" si="132"/>
        <v/>
      </c>
      <c r="M919" s="65" t="str">
        <f t="shared" si="133"/>
        <v/>
      </c>
      <c r="N919" s="65" t="str">
        <f>IF(A919&lt;&gt;"",SUM($M$13:M919),"")</f>
        <v/>
      </c>
      <c r="O919" s="65" t="str">
        <f t="shared" si="126"/>
        <v/>
      </c>
      <c r="P919" s="97" t="str">
        <f t="shared" si="127"/>
        <v/>
      </c>
      <c r="Q919" s="100">
        <f t="shared" si="134"/>
        <v>0</v>
      </c>
      <c r="R919" s="101">
        <f t="shared" si="128"/>
        <v>0</v>
      </c>
      <c r="Z919" s="75"/>
      <c r="AA919" s="76"/>
      <c r="AC919" s="1"/>
      <c r="AG919" s="72"/>
      <c r="AH919" s="72"/>
      <c r="AI919" s="72"/>
      <c r="AJ919" s="72"/>
      <c r="AK919" s="72"/>
    </row>
    <row r="920" spans="1:37" ht="14.4">
      <c r="A920" s="55"/>
      <c r="B920" s="54" t="s">
        <v>25</v>
      </c>
      <c r="C920" s="56"/>
      <c r="D920" s="145"/>
      <c r="E920" s="54"/>
      <c r="F920" s="54"/>
      <c r="G920" s="132"/>
      <c r="H920" s="59" t="str">
        <f t="shared" si="129"/>
        <v/>
      </c>
      <c r="I920" s="64" t="str">
        <f t="shared" si="130"/>
        <v/>
      </c>
      <c r="J920" s="59" t="str">
        <f>IF(A920&lt;&gt;"",SUM($I$13:I920),"")</f>
        <v/>
      </c>
      <c r="K920" s="59" t="str">
        <f t="shared" si="131"/>
        <v/>
      </c>
      <c r="L920" s="65" t="str">
        <f t="shared" si="132"/>
        <v/>
      </c>
      <c r="M920" s="65" t="str">
        <f t="shared" si="133"/>
        <v/>
      </c>
      <c r="N920" s="65" t="str">
        <f>IF(A920&lt;&gt;"",SUM($M$13:M920),"")</f>
        <v/>
      </c>
      <c r="O920" s="65" t="str">
        <f t="shared" si="126"/>
        <v/>
      </c>
      <c r="P920" s="97" t="str">
        <f t="shared" si="127"/>
        <v/>
      </c>
      <c r="Q920" s="100">
        <f t="shared" si="134"/>
        <v>0</v>
      </c>
      <c r="R920" s="101">
        <f t="shared" si="128"/>
        <v>0</v>
      </c>
      <c r="Z920" s="75"/>
      <c r="AA920" s="76"/>
      <c r="AC920" s="1"/>
      <c r="AG920" s="72"/>
      <c r="AH920" s="72"/>
      <c r="AI920" s="72"/>
      <c r="AJ920" s="72"/>
      <c r="AK920" s="72"/>
    </row>
    <row r="921" spans="1:37" ht="14.4">
      <c r="A921" s="55"/>
      <c r="B921" s="54" t="s">
        <v>25</v>
      </c>
      <c r="C921" s="56"/>
      <c r="D921" s="145"/>
      <c r="E921" s="54"/>
      <c r="F921" s="54"/>
      <c r="G921" s="132"/>
      <c r="H921" s="59" t="str">
        <f t="shared" si="129"/>
        <v/>
      </c>
      <c r="I921" s="64" t="str">
        <f t="shared" si="130"/>
        <v/>
      </c>
      <c r="J921" s="59" t="str">
        <f>IF(A921&lt;&gt;"",SUM($I$13:I921),"")</f>
        <v/>
      </c>
      <c r="K921" s="59" t="str">
        <f t="shared" si="131"/>
        <v/>
      </c>
      <c r="L921" s="65" t="str">
        <f t="shared" si="132"/>
        <v/>
      </c>
      <c r="M921" s="65" t="str">
        <f t="shared" si="133"/>
        <v/>
      </c>
      <c r="N921" s="65" t="str">
        <f>IF(A921&lt;&gt;"",SUM($M$13:M921),"")</f>
        <v/>
      </c>
      <c r="O921" s="65" t="str">
        <f t="shared" si="126"/>
        <v/>
      </c>
      <c r="P921" s="97" t="str">
        <f t="shared" si="127"/>
        <v/>
      </c>
      <c r="Q921" s="100">
        <f t="shared" si="134"/>
        <v>0</v>
      </c>
      <c r="R921" s="101">
        <f t="shared" si="128"/>
        <v>0</v>
      </c>
      <c r="Z921" s="75"/>
      <c r="AA921" s="76"/>
      <c r="AC921" s="1"/>
      <c r="AG921" s="72"/>
      <c r="AH921" s="72"/>
      <c r="AI921" s="72"/>
      <c r="AJ921" s="72"/>
      <c r="AK921" s="72"/>
    </row>
    <row r="922" spans="1:37" ht="14.4">
      <c r="A922" s="55"/>
      <c r="B922" s="54" t="s">
        <v>25</v>
      </c>
      <c r="C922" s="56"/>
      <c r="D922" s="145"/>
      <c r="E922" s="54"/>
      <c r="F922" s="54"/>
      <c r="G922" s="132"/>
      <c r="H922" s="59" t="str">
        <f t="shared" si="129"/>
        <v/>
      </c>
      <c r="I922" s="64" t="str">
        <f t="shared" si="130"/>
        <v/>
      </c>
      <c r="J922" s="59" t="str">
        <f>IF(A922&lt;&gt;"",SUM($I$13:I922),"")</f>
        <v/>
      </c>
      <c r="K922" s="59" t="str">
        <f t="shared" si="131"/>
        <v/>
      </c>
      <c r="L922" s="65" t="str">
        <f t="shared" si="132"/>
        <v/>
      </c>
      <c r="M922" s="65" t="str">
        <f t="shared" si="133"/>
        <v/>
      </c>
      <c r="N922" s="65" t="str">
        <f>IF(A922&lt;&gt;"",SUM($M$13:M922),"")</f>
        <v/>
      </c>
      <c r="O922" s="65" t="str">
        <f t="shared" si="126"/>
        <v/>
      </c>
      <c r="P922" s="97" t="str">
        <f t="shared" si="127"/>
        <v/>
      </c>
      <c r="Q922" s="100">
        <f t="shared" si="134"/>
        <v>0</v>
      </c>
      <c r="R922" s="101">
        <f t="shared" si="128"/>
        <v>0</v>
      </c>
      <c r="Z922" s="75"/>
      <c r="AA922" s="76"/>
      <c r="AC922" s="1"/>
      <c r="AG922" s="72"/>
      <c r="AH922" s="72"/>
      <c r="AI922" s="72"/>
      <c r="AJ922" s="72"/>
      <c r="AK922" s="72"/>
    </row>
    <row r="923" spans="1:37" ht="14.4">
      <c r="A923" s="55"/>
      <c r="B923" s="54" t="s">
        <v>25</v>
      </c>
      <c r="C923" s="56"/>
      <c r="D923" s="145"/>
      <c r="E923" s="54"/>
      <c r="F923" s="54"/>
      <c r="G923" s="132"/>
      <c r="H923" s="59" t="str">
        <f t="shared" si="129"/>
        <v/>
      </c>
      <c r="I923" s="64" t="str">
        <f t="shared" si="130"/>
        <v/>
      </c>
      <c r="J923" s="59" t="str">
        <f>IF(A923&lt;&gt;"",SUM($I$13:I923),"")</f>
        <v/>
      </c>
      <c r="K923" s="59" t="str">
        <f t="shared" si="131"/>
        <v/>
      </c>
      <c r="L923" s="65" t="str">
        <f t="shared" si="132"/>
        <v/>
      </c>
      <c r="M923" s="65" t="str">
        <f t="shared" si="133"/>
        <v/>
      </c>
      <c r="N923" s="65" t="str">
        <f>IF(A923&lt;&gt;"",SUM($M$13:M923),"")</f>
        <v/>
      </c>
      <c r="O923" s="65" t="str">
        <f t="shared" si="126"/>
        <v/>
      </c>
      <c r="P923" s="97" t="str">
        <f t="shared" si="127"/>
        <v/>
      </c>
      <c r="Q923" s="100">
        <f t="shared" si="134"/>
        <v>0</v>
      </c>
      <c r="R923" s="101">
        <f t="shared" si="128"/>
        <v>0</v>
      </c>
      <c r="Z923" s="75"/>
      <c r="AA923" s="76"/>
      <c r="AC923" s="1"/>
      <c r="AG923" s="72"/>
      <c r="AH923" s="72"/>
      <c r="AI923" s="72"/>
      <c r="AJ923" s="72"/>
      <c r="AK923" s="72"/>
    </row>
    <row r="924" spans="1:37" ht="14.4">
      <c r="A924" s="55"/>
      <c r="B924" s="54" t="s">
        <v>25</v>
      </c>
      <c r="C924" s="56"/>
      <c r="D924" s="145"/>
      <c r="E924" s="54"/>
      <c r="F924" s="54"/>
      <c r="G924" s="132"/>
      <c r="H924" s="59" t="str">
        <f t="shared" si="129"/>
        <v/>
      </c>
      <c r="I924" s="64" t="str">
        <f t="shared" si="130"/>
        <v/>
      </c>
      <c r="J924" s="59" t="str">
        <f>IF(A924&lt;&gt;"",SUM($I$13:I924),"")</f>
        <v/>
      </c>
      <c r="K924" s="59" t="str">
        <f t="shared" si="131"/>
        <v/>
      </c>
      <c r="L924" s="65" t="str">
        <f t="shared" si="132"/>
        <v/>
      </c>
      <c r="M924" s="65" t="str">
        <f t="shared" si="133"/>
        <v/>
      </c>
      <c r="N924" s="65" t="str">
        <f>IF(A924&lt;&gt;"",SUM($M$13:M924),"")</f>
        <v/>
      </c>
      <c r="O924" s="65" t="str">
        <f t="shared" si="126"/>
        <v/>
      </c>
      <c r="P924" s="97" t="str">
        <f t="shared" si="127"/>
        <v/>
      </c>
      <c r="Q924" s="100">
        <f t="shared" si="134"/>
        <v>0</v>
      </c>
      <c r="R924" s="101">
        <f t="shared" si="128"/>
        <v>0</v>
      </c>
      <c r="Z924" s="75"/>
      <c r="AA924" s="76"/>
      <c r="AC924" s="1"/>
      <c r="AG924" s="72"/>
      <c r="AH924" s="72"/>
      <c r="AI924" s="72"/>
      <c r="AJ924" s="72"/>
      <c r="AK924" s="72"/>
    </row>
    <row r="925" spans="1:37" ht="14.4">
      <c r="A925" s="55"/>
      <c r="B925" s="54" t="s">
        <v>25</v>
      </c>
      <c r="C925" s="56"/>
      <c r="D925" s="145"/>
      <c r="E925" s="54"/>
      <c r="F925" s="54"/>
      <c r="G925" s="132"/>
      <c r="H925" s="59" t="str">
        <f t="shared" si="129"/>
        <v/>
      </c>
      <c r="I925" s="64" t="str">
        <f t="shared" si="130"/>
        <v/>
      </c>
      <c r="J925" s="59" t="str">
        <f>IF(A925&lt;&gt;"",SUM($I$13:I925),"")</f>
        <v/>
      </c>
      <c r="K925" s="59" t="str">
        <f t="shared" si="131"/>
        <v/>
      </c>
      <c r="L925" s="65" t="str">
        <f t="shared" si="132"/>
        <v/>
      </c>
      <c r="M925" s="65" t="str">
        <f t="shared" si="133"/>
        <v/>
      </c>
      <c r="N925" s="65" t="str">
        <f>IF(A925&lt;&gt;"",SUM($M$13:M925),"")</f>
        <v/>
      </c>
      <c r="O925" s="65" t="str">
        <f t="shared" si="126"/>
        <v/>
      </c>
      <c r="P925" s="97" t="str">
        <f t="shared" si="127"/>
        <v/>
      </c>
      <c r="Q925" s="100">
        <f t="shared" si="134"/>
        <v>0</v>
      </c>
      <c r="R925" s="101">
        <f t="shared" si="128"/>
        <v>0</v>
      </c>
      <c r="Z925" s="75"/>
      <c r="AA925" s="76"/>
      <c r="AC925" s="1"/>
      <c r="AG925" s="72"/>
      <c r="AH925" s="72"/>
      <c r="AI925" s="72"/>
      <c r="AJ925" s="72"/>
      <c r="AK925" s="72"/>
    </row>
    <row r="926" spans="1:37" ht="14.4">
      <c r="A926" s="55"/>
      <c r="B926" s="54" t="s">
        <v>25</v>
      </c>
      <c r="C926" s="56"/>
      <c r="D926" s="145"/>
      <c r="E926" s="54"/>
      <c r="F926" s="54"/>
      <c r="G926" s="132"/>
      <c r="H926" s="59" t="str">
        <f t="shared" si="129"/>
        <v/>
      </c>
      <c r="I926" s="64" t="str">
        <f t="shared" si="130"/>
        <v/>
      </c>
      <c r="J926" s="59" t="str">
        <f>IF(A926&lt;&gt;"",SUM($I$13:I926),"")</f>
        <v/>
      </c>
      <c r="K926" s="59" t="str">
        <f t="shared" si="131"/>
        <v/>
      </c>
      <c r="L926" s="65" t="str">
        <f t="shared" si="132"/>
        <v/>
      </c>
      <c r="M926" s="65" t="str">
        <f t="shared" si="133"/>
        <v/>
      </c>
      <c r="N926" s="65" t="str">
        <f>IF(A926&lt;&gt;"",SUM($M$13:M926),"")</f>
        <v/>
      </c>
      <c r="O926" s="65" t="str">
        <f t="shared" si="126"/>
        <v/>
      </c>
      <c r="P926" s="97" t="str">
        <f t="shared" si="127"/>
        <v/>
      </c>
      <c r="Q926" s="100">
        <f t="shared" si="134"/>
        <v>0</v>
      </c>
      <c r="R926" s="101">
        <f t="shared" si="128"/>
        <v>0</v>
      </c>
      <c r="Z926" s="75"/>
      <c r="AA926" s="76"/>
      <c r="AC926" s="1"/>
      <c r="AG926" s="72"/>
      <c r="AH926" s="72"/>
      <c r="AI926" s="72"/>
      <c r="AJ926" s="72"/>
      <c r="AK926" s="72"/>
    </row>
    <row r="927" spans="1:37" ht="14.4">
      <c r="A927" s="55"/>
      <c r="B927" s="54" t="s">
        <v>25</v>
      </c>
      <c r="C927" s="56"/>
      <c r="D927" s="145"/>
      <c r="E927" s="54"/>
      <c r="F927" s="54"/>
      <c r="G927" s="132"/>
      <c r="H927" s="59" t="str">
        <f t="shared" si="129"/>
        <v/>
      </c>
      <c r="I927" s="64" t="str">
        <f t="shared" si="130"/>
        <v/>
      </c>
      <c r="J927" s="59" t="str">
        <f>IF(A927&lt;&gt;"",SUM($I$13:I927),"")</f>
        <v/>
      </c>
      <c r="K927" s="59" t="str">
        <f t="shared" si="131"/>
        <v/>
      </c>
      <c r="L927" s="65" t="str">
        <f t="shared" si="132"/>
        <v/>
      </c>
      <c r="M927" s="65" t="str">
        <f t="shared" si="133"/>
        <v/>
      </c>
      <c r="N927" s="65" t="str">
        <f>IF(A927&lt;&gt;"",SUM($M$13:M927),"")</f>
        <v/>
      </c>
      <c r="O927" s="65" t="str">
        <f t="shared" si="126"/>
        <v/>
      </c>
      <c r="P927" s="97" t="str">
        <f t="shared" si="127"/>
        <v/>
      </c>
      <c r="Q927" s="100">
        <f t="shared" si="134"/>
        <v>0</v>
      </c>
      <c r="R927" s="101">
        <f t="shared" si="128"/>
        <v>0</v>
      </c>
      <c r="Z927" s="75"/>
      <c r="AA927" s="76"/>
      <c r="AC927" s="1"/>
      <c r="AG927" s="72"/>
      <c r="AH927" s="72"/>
      <c r="AI927" s="72"/>
      <c r="AJ927" s="72"/>
      <c r="AK927" s="72"/>
    </row>
    <row r="928" spans="1:37" ht="14.4">
      <c r="A928" s="55"/>
      <c r="B928" s="54" t="s">
        <v>25</v>
      </c>
      <c r="C928" s="56"/>
      <c r="D928" s="145"/>
      <c r="E928" s="54"/>
      <c r="F928" s="54"/>
      <c r="G928" s="132"/>
      <c r="H928" s="59" t="str">
        <f t="shared" si="129"/>
        <v/>
      </c>
      <c r="I928" s="64" t="str">
        <f t="shared" si="130"/>
        <v/>
      </c>
      <c r="J928" s="59" t="str">
        <f>IF(A928&lt;&gt;"",SUM($I$13:I928),"")</f>
        <v/>
      </c>
      <c r="K928" s="59" t="str">
        <f t="shared" si="131"/>
        <v/>
      </c>
      <c r="L928" s="65" t="str">
        <f t="shared" si="132"/>
        <v/>
      </c>
      <c r="M928" s="65" t="str">
        <f t="shared" si="133"/>
        <v/>
      </c>
      <c r="N928" s="65" t="str">
        <f>IF(A928&lt;&gt;"",SUM($M$13:M928),"")</f>
        <v/>
      </c>
      <c r="O928" s="65" t="str">
        <f t="shared" si="126"/>
        <v/>
      </c>
      <c r="P928" s="97" t="str">
        <f t="shared" si="127"/>
        <v/>
      </c>
      <c r="Q928" s="100">
        <f t="shared" si="134"/>
        <v>0</v>
      </c>
      <c r="R928" s="101">
        <f t="shared" si="128"/>
        <v>0</v>
      </c>
      <c r="Z928" s="75"/>
      <c r="AA928" s="76"/>
      <c r="AC928" s="1"/>
      <c r="AG928" s="72"/>
      <c r="AH928" s="72"/>
      <c r="AI928" s="72"/>
      <c r="AJ928" s="72"/>
      <c r="AK928" s="72"/>
    </row>
    <row r="929" spans="1:37" ht="14.4">
      <c r="A929" s="55"/>
      <c r="B929" s="54" t="s">
        <v>25</v>
      </c>
      <c r="C929" s="56"/>
      <c r="D929" s="145"/>
      <c r="E929" s="54"/>
      <c r="F929" s="54"/>
      <c r="G929" s="132"/>
      <c r="H929" s="59" t="str">
        <f t="shared" si="129"/>
        <v/>
      </c>
      <c r="I929" s="64" t="str">
        <f t="shared" si="130"/>
        <v/>
      </c>
      <c r="J929" s="59" t="str">
        <f>IF(A929&lt;&gt;"",SUM($I$13:I929),"")</f>
        <v/>
      </c>
      <c r="K929" s="59" t="str">
        <f t="shared" si="131"/>
        <v/>
      </c>
      <c r="L929" s="65" t="str">
        <f t="shared" si="132"/>
        <v/>
      </c>
      <c r="M929" s="65" t="str">
        <f t="shared" si="133"/>
        <v/>
      </c>
      <c r="N929" s="65" t="str">
        <f>IF(A929&lt;&gt;"",SUM($M$13:M929),"")</f>
        <v/>
      </c>
      <c r="O929" s="65" t="str">
        <f t="shared" si="126"/>
        <v/>
      </c>
      <c r="P929" s="97" t="str">
        <f t="shared" si="127"/>
        <v/>
      </c>
      <c r="Q929" s="100">
        <f t="shared" si="134"/>
        <v>0</v>
      </c>
      <c r="R929" s="101">
        <f t="shared" si="128"/>
        <v>0</v>
      </c>
      <c r="Z929" s="75"/>
      <c r="AA929" s="76"/>
      <c r="AC929" s="1"/>
      <c r="AG929" s="72"/>
      <c r="AH929" s="72"/>
      <c r="AI929" s="72"/>
      <c r="AJ929" s="72"/>
      <c r="AK929" s="72"/>
    </row>
    <row r="930" spans="1:37" ht="14.4">
      <c r="A930" s="55"/>
      <c r="B930" s="54" t="s">
        <v>25</v>
      </c>
      <c r="C930" s="56"/>
      <c r="D930" s="145"/>
      <c r="E930" s="54"/>
      <c r="F930" s="54"/>
      <c r="G930" s="132"/>
      <c r="H930" s="59" t="str">
        <f t="shared" si="129"/>
        <v/>
      </c>
      <c r="I930" s="64" t="str">
        <f t="shared" si="130"/>
        <v/>
      </c>
      <c r="J930" s="59" t="str">
        <f>IF(A930&lt;&gt;"",SUM($I$13:I930),"")</f>
        <v/>
      </c>
      <c r="K930" s="59" t="str">
        <f t="shared" si="131"/>
        <v/>
      </c>
      <c r="L930" s="65" t="str">
        <f t="shared" si="132"/>
        <v/>
      </c>
      <c r="M930" s="65" t="str">
        <f t="shared" si="133"/>
        <v/>
      </c>
      <c r="N930" s="65" t="str">
        <f>IF(A930&lt;&gt;"",SUM($M$13:M930),"")</f>
        <v/>
      </c>
      <c r="O930" s="65" t="str">
        <f t="shared" si="126"/>
        <v/>
      </c>
      <c r="P930" s="97" t="str">
        <f t="shared" si="127"/>
        <v/>
      </c>
      <c r="Q930" s="100">
        <f t="shared" si="134"/>
        <v>0</v>
      </c>
      <c r="R930" s="101">
        <f t="shared" si="128"/>
        <v>0</v>
      </c>
      <c r="Z930" s="75"/>
      <c r="AA930" s="76"/>
      <c r="AC930" s="1"/>
      <c r="AG930" s="72"/>
      <c r="AH930" s="72"/>
      <c r="AI930" s="72"/>
      <c r="AJ930" s="72"/>
      <c r="AK930" s="72"/>
    </row>
    <row r="931" spans="1:37" ht="14.4">
      <c r="A931" s="55"/>
      <c r="B931" s="54" t="s">
        <v>25</v>
      </c>
      <c r="C931" s="56"/>
      <c r="D931" s="145"/>
      <c r="E931" s="54"/>
      <c r="F931" s="54"/>
      <c r="G931" s="132"/>
      <c r="H931" s="59" t="str">
        <f t="shared" si="129"/>
        <v/>
      </c>
      <c r="I931" s="64" t="str">
        <f t="shared" si="130"/>
        <v/>
      </c>
      <c r="J931" s="59" t="str">
        <f>IF(A931&lt;&gt;"",SUM($I$13:I931),"")</f>
        <v/>
      </c>
      <c r="K931" s="59" t="str">
        <f t="shared" si="131"/>
        <v/>
      </c>
      <c r="L931" s="65" t="str">
        <f t="shared" si="132"/>
        <v/>
      </c>
      <c r="M931" s="65" t="str">
        <f t="shared" si="133"/>
        <v/>
      </c>
      <c r="N931" s="65" t="str">
        <f>IF(A931&lt;&gt;"",SUM($M$13:M931),"")</f>
        <v/>
      </c>
      <c r="O931" s="65" t="str">
        <f t="shared" si="126"/>
        <v/>
      </c>
      <c r="P931" s="97" t="str">
        <f t="shared" si="127"/>
        <v/>
      </c>
      <c r="Q931" s="100">
        <f t="shared" si="134"/>
        <v>0</v>
      </c>
      <c r="R931" s="101">
        <f t="shared" si="128"/>
        <v>0</v>
      </c>
      <c r="Z931" s="75"/>
      <c r="AA931" s="76"/>
      <c r="AC931" s="1"/>
      <c r="AG931" s="72"/>
      <c r="AH931" s="72"/>
      <c r="AI931" s="72"/>
      <c r="AJ931" s="72"/>
      <c r="AK931" s="72"/>
    </row>
    <row r="932" spans="1:37" ht="14.4">
      <c r="A932" s="55"/>
      <c r="B932" s="54" t="s">
        <v>25</v>
      </c>
      <c r="C932" s="56"/>
      <c r="D932" s="145"/>
      <c r="E932" s="54"/>
      <c r="F932" s="54"/>
      <c r="G932" s="132"/>
      <c r="H932" s="59" t="str">
        <f t="shared" si="129"/>
        <v/>
      </c>
      <c r="I932" s="64" t="str">
        <f t="shared" si="130"/>
        <v/>
      </c>
      <c r="J932" s="59" t="str">
        <f>IF(A932&lt;&gt;"",SUM($I$13:I932),"")</f>
        <v/>
      </c>
      <c r="K932" s="59" t="str">
        <f t="shared" si="131"/>
        <v/>
      </c>
      <c r="L932" s="65" t="str">
        <f t="shared" si="132"/>
        <v/>
      </c>
      <c r="M932" s="65" t="str">
        <f t="shared" si="133"/>
        <v/>
      </c>
      <c r="N932" s="65" t="str">
        <f>IF(A932&lt;&gt;"",SUM($M$13:M932),"")</f>
        <v/>
      </c>
      <c r="O932" s="65" t="str">
        <f t="shared" si="126"/>
        <v/>
      </c>
      <c r="P932" s="97" t="str">
        <f t="shared" si="127"/>
        <v/>
      </c>
      <c r="Q932" s="100">
        <f t="shared" si="134"/>
        <v>0</v>
      </c>
      <c r="R932" s="101">
        <f t="shared" si="128"/>
        <v>0</v>
      </c>
      <c r="Z932" s="75"/>
      <c r="AA932" s="76"/>
      <c r="AC932" s="1"/>
      <c r="AG932" s="72"/>
      <c r="AH932" s="72"/>
      <c r="AI932" s="72"/>
      <c r="AJ932" s="72"/>
      <c r="AK932" s="72"/>
    </row>
    <row r="933" spans="1:37" ht="14.4">
      <c r="A933" s="55"/>
      <c r="B933" s="54" t="s">
        <v>25</v>
      </c>
      <c r="C933" s="56"/>
      <c r="D933" s="145"/>
      <c r="E933" s="54"/>
      <c r="F933" s="54"/>
      <c r="G933" s="132"/>
      <c r="H933" s="59" t="str">
        <f t="shared" si="129"/>
        <v/>
      </c>
      <c r="I933" s="64" t="str">
        <f t="shared" si="130"/>
        <v/>
      </c>
      <c r="J933" s="59" t="str">
        <f>IF(A933&lt;&gt;"",SUM($I$13:I933),"")</f>
        <v/>
      </c>
      <c r="K933" s="59" t="str">
        <f t="shared" si="131"/>
        <v/>
      </c>
      <c r="L933" s="65" t="str">
        <f t="shared" si="132"/>
        <v/>
      </c>
      <c r="M933" s="65" t="str">
        <f t="shared" si="133"/>
        <v/>
      </c>
      <c r="N933" s="65" t="str">
        <f>IF(A933&lt;&gt;"",SUM($M$13:M933),"")</f>
        <v/>
      </c>
      <c r="O933" s="65" t="str">
        <f t="shared" si="126"/>
        <v/>
      </c>
      <c r="P933" s="97" t="str">
        <f t="shared" si="127"/>
        <v/>
      </c>
      <c r="Q933" s="100">
        <f t="shared" si="134"/>
        <v>0</v>
      </c>
      <c r="R933" s="101">
        <f t="shared" si="128"/>
        <v>0</v>
      </c>
      <c r="Z933" s="75"/>
      <c r="AA933" s="76"/>
      <c r="AC933" s="1"/>
      <c r="AG933" s="72"/>
      <c r="AH933" s="72"/>
      <c r="AI933" s="72"/>
      <c r="AJ933" s="72"/>
      <c r="AK933" s="72"/>
    </row>
    <row r="934" spans="1:37" ht="14.4">
      <c r="A934" s="55"/>
      <c r="B934" s="54" t="s">
        <v>25</v>
      </c>
      <c r="C934" s="56"/>
      <c r="D934" s="145"/>
      <c r="E934" s="54"/>
      <c r="F934" s="54"/>
      <c r="G934" s="132"/>
      <c r="H934" s="59" t="str">
        <f t="shared" si="129"/>
        <v/>
      </c>
      <c r="I934" s="64" t="str">
        <f t="shared" si="130"/>
        <v/>
      </c>
      <c r="J934" s="59" t="str">
        <f>IF(A934&lt;&gt;"",SUM($I$13:I934),"")</f>
        <v/>
      </c>
      <c r="K934" s="59" t="str">
        <f t="shared" si="131"/>
        <v/>
      </c>
      <c r="L934" s="65" t="str">
        <f t="shared" si="132"/>
        <v/>
      </c>
      <c r="M934" s="65" t="str">
        <f t="shared" si="133"/>
        <v/>
      </c>
      <c r="N934" s="65" t="str">
        <f>IF(A934&lt;&gt;"",SUM($M$13:M934),"")</f>
        <v/>
      </c>
      <c r="O934" s="65" t="str">
        <f t="shared" si="126"/>
        <v/>
      </c>
      <c r="P934" s="97" t="str">
        <f t="shared" si="127"/>
        <v/>
      </c>
      <c r="Q934" s="100">
        <f t="shared" si="134"/>
        <v>0</v>
      </c>
      <c r="R934" s="101">
        <f t="shared" si="128"/>
        <v>0</v>
      </c>
      <c r="Z934" s="75"/>
      <c r="AA934" s="76"/>
      <c r="AC934" s="1"/>
      <c r="AG934" s="72"/>
      <c r="AH934" s="72"/>
      <c r="AI934" s="72"/>
      <c r="AJ934" s="72"/>
      <c r="AK934" s="72"/>
    </row>
    <row r="935" spans="1:37" ht="14.4">
      <c r="A935" s="55"/>
      <c r="B935" s="54" t="s">
        <v>25</v>
      </c>
      <c r="C935" s="56"/>
      <c r="D935" s="145"/>
      <c r="E935" s="54"/>
      <c r="F935" s="54"/>
      <c r="G935" s="132"/>
      <c r="H935" s="59" t="str">
        <f t="shared" si="129"/>
        <v/>
      </c>
      <c r="I935" s="64" t="str">
        <f t="shared" si="130"/>
        <v/>
      </c>
      <c r="J935" s="59" t="str">
        <f>IF(A935&lt;&gt;"",SUM($I$13:I935),"")</f>
        <v/>
      </c>
      <c r="K935" s="59" t="str">
        <f t="shared" si="131"/>
        <v/>
      </c>
      <c r="L935" s="65" t="str">
        <f t="shared" si="132"/>
        <v/>
      </c>
      <c r="M935" s="65" t="str">
        <f t="shared" si="133"/>
        <v/>
      </c>
      <c r="N935" s="65" t="str">
        <f>IF(A935&lt;&gt;"",SUM($M$13:M935),"")</f>
        <v/>
      </c>
      <c r="O935" s="65" t="str">
        <f t="shared" si="126"/>
        <v/>
      </c>
      <c r="P935" s="97" t="str">
        <f t="shared" si="127"/>
        <v/>
      </c>
      <c r="Q935" s="100">
        <f t="shared" si="134"/>
        <v>0</v>
      </c>
      <c r="R935" s="101">
        <f t="shared" si="128"/>
        <v>0</v>
      </c>
      <c r="Z935" s="75"/>
      <c r="AA935" s="76"/>
      <c r="AC935" s="1"/>
      <c r="AG935" s="72"/>
      <c r="AH935" s="72"/>
      <c r="AI935" s="72"/>
      <c r="AJ935" s="72"/>
      <c r="AK935" s="72"/>
    </row>
    <row r="936" spans="1:37" ht="14.4">
      <c r="A936" s="55"/>
      <c r="B936" s="54" t="s">
        <v>25</v>
      </c>
      <c r="C936" s="56"/>
      <c r="D936" s="145"/>
      <c r="E936" s="54"/>
      <c r="F936" s="54"/>
      <c r="G936" s="132"/>
      <c r="H936" s="59" t="str">
        <f t="shared" si="129"/>
        <v/>
      </c>
      <c r="I936" s="64" t="str">
        <f t="shared" si="130"/>
        <v/>
      </c>
      <c r="J936" s="59" t="str">
        <f>IF(A936&lt;&gt;"",SUM($I$13:I936),"")</f>
        <v/>
      </c>
      <c r="K936" s="59" t="str">
        <f t="shared" si="131"/>
        <v/>
      </c>
      <c r="L936" s="65" t="str">
        <f t="shared" si="132"/>
        <v/>
      </c>
      <c r="M936" s="65" t="str">
        <f t="shared" si="133"/>
        <v/>
      </c>
      <c r="N936" s="65" t="str">
        <f>IF(A936&lt;&gt;"",SUM($M$13:M936),"")</f>
        <v/>
      </c>
      <c r="O936" s="65" t="str">
        <f t="shared" si="126"/>
        <v/>
      </c>
      <c r="P936" s="97" t="str">
        <f t="shared" si="127"/>
        <v/>
      </c>
      <c r="Q936" s="100">
        <f t="shared" si="134"/>
        <v>0</v>
      </c>
      <c r="R936" s="101">
        <f t="shared" si="128"/>
        <v>0</v>
      </c>
      <c r="Z936" s="75"/>
      <c r="AA936" s="76"/>
      <c r="AC936" s="1"/>
      <c r="AG936" s="72"/>
      <c r="AH936" s="72"/>
      <c r="AI936" s="72"/>
      <c r="AJ936" s="72"/>
      <c r="AK936" s="72"/>
    </row>
    <row r="937" spans="1:37" ht="14.4">
      <c r="A937" s="55"/>
      <c r="B937" s="54" t="s">
        <v>25</v>
      </c>
      <c r="C937" s="56"/>
      <c r="D937" s="145"/>
      <c r="E937" s="54"/>
      <c r="F937" s="54"/>
      <c r="G937" s="132"/>
      <c r="H937" s="59" t="str">
        <f t="shared" si="129"/>
        <v/>
      </c>
      <c r="I937" s="64" t="str">
        <f t="shared" si="130"/>
        <v/>
      </c>
      <c r="J937" s="59" t="str">
        <f>IF(A937&lt;&gt;"",SUM($I$13:I937),"")</f>
        <v/>
      </c>
      <c r="K937" s="59" t="str">
        <f t="shared" si="131"/>
        <v/>
      </c>
      <c r="L937" s="65" t="str">
        <f t="shared" si="132"/>
        <v/>
      </c>
      <c r="M937" s="65" t="str">
        <f t="shared" si="133"/>
        <v/>
      </c>
      <c r="N937" s="65" t="str">
        <f>IF(A937&lt;&gt;"",SUM($M$13:M937),"")</f>
        <v/>
      </c>
      <c r="O937" s="65" t="str">
        <f t="shared" si="126"/>
        <v/>
      </c>
      <c r="P937" s="97" t="str">
        <f t="shared" si="127"/>
        <v/>
      </c>
      <c r="Q937" s="100">
        <f t="shared" si="134"/>
        <v>0</v>
      </c>
      <c r="R937" s="101">
        <f t="shared" si="128"/>
        <v>0</v>
      </c>
      <c r="Z937" s="75"/>
      <c r="AA937" s="76"/>
      <c r="AC937" s="1"/>
      <c r="AG937" s="72"/>
      <c r="AH937" s="72"/>
      <c r="AI937" s="72"/>
      <c r="AJ937" s="72"/>
      <c r="AK937" s="72"/>
    </row>
    <row r="938" spans="1:37" ht="14.4">
      <c r="A938" s="55"/>
      <c r="B938" s="54" t="s">
        <v>25</v>
      </c>
      <c r="C938" s="56"/>
      <c r="D938" s="145"/>
      <c r="E938" s="54"/>
      <c r="F938" s="54"/>
      <c r="G938" s="132"/>
      <c r="H938" s="59" t="str">
        <f t="shared" si="129"/>
        <v/>
      </c>
      <c r="I938" s="64" t="str">
        <f t="shared" si="130"/>
        <v/>
      </c>
      <c r="J938" s="59" t="str">
        <f>IF(A938&lt;&gt;"",SUM($I$13:I938),"")</f>
        <v/>
      </c>
      <c r="K938" s="59" t="str">
        <f t="shared" si="131"/>
        <v/>
      </c>
      <c r="L938" s="65" t="str">
        <f t="shared" si="132"/>
        <v/>
      </c>
      <c r="M938" s="65" t="str">
        <f t="shared" si="133"/>
        <v/>
      </c>
      <c r="N938" s="65" t="str">
        <f>IF(A938&lt;&gt;"",SUM($M$13:M938),"")</f>
        <v/>
      </c>
      <c r="O938" s="65" t="str">
        <f t="shared" si="126"/>
        <v/>
      </c>
      <c r="P938" s="97" t="str">
        <f t="shared" si="127"/>
        <v/>
      </c>
      <c r="Q938" s="100">
        <f t="shared" si="134"/>
        <v>0</v>
      </c>
      <c r="R938" s="101">
        <f t="shared" si="128"/>
        <v>0</v>
      </c>
      <c r="Z938" s="75"/>
      <c r="AA938" s="76"/>
      <c r="AC938" s="1"/>
      <c r="AG938" s="72"/>
      <c r="AH938" s="72"/>
      <c r="AI938" s="72"/>
      <c r="AJ938" s="72"/>
      <c r="AK938" s="72"/>
    </row>
    <row r="939" spans="1:37" ht="14.4">
      <c r="A939" s="55"/>
      <c r="B939" s="54" t="s">
        <v>25</v>
      </c>
      <c r="C939" s="56"/>
      <c r="D939" s="145"/>
      <c r="E939" s="54"/>
      <c r="F939" s="54"/>
      <c r="G939" s="132"/>
      <c r="H939" s="59" t="str">
        <f t="shared" si="129"/>
        <v/>
      </c>
      <c r="I939" s="64" t="str">
        <f t="shared" si="130"/>
        <v/>
      </c>
      <c r="J939" s="59" t="str">
        <f>IF(A939&lt;&gt;"",SUM($I$13:I939),"")</f>
        <v/>
      </c>
      <c r="K939" s="59" t="str">
        <f t="shared" si="131"/>
        <v/>
      </c>
      <c r="L939" s="65" t="str">
        <f t="shared" si="132"/>
        <v/>
      </c>
      <c r="M939" s="65" t="str">
        <f t="shared" si="133"/>
        <v/>
      </c>
      <c r="N939" s="65" t="str">
        <f>IF(A939&lt;&gt;"",SUM($M$13:M939),"")</f>
        <v/>
      </c>
      <c r="O939" s="65" t="str">
        <f t="shared" si="126"/>
        <v/>
      </c>
      <c r="P939" s="97" t="str">
        <f t="shared" si="127"/>
        <v/>
      </c>
      <c r="Q939" s="100">
        <f t="shared" si="134"/>
        <v>0</v>
      </c>
      <c r="R939" s="101">
        <f t="shared" si="128"/>
        <v>0</v>
      </c>
      <c r="Z939" s="75"/>
      <c r="AA939" s="76"/>
      <c r="AC939" s="1"/>
      <c r="AG939" s="72"/>
      <c r="AH939" s="72"/>
      <c r="AI939" s="72"/>
      <c r="AJ939" s="72"/>
      <c r="AK939" s="72"/>
    </row>
    <row r="940" spans="1:37" ht="14.4">
      <c r="A940" s="55"/>
      <c r="B940" s="54" t="s">
        <v>25</v>
      </c>
      <c r="C940" s="56"/>
      <c r="D940" s="145"/>
      <c r="E940" s="54"/>
      <c r="F940" s="54"/>
      <c r="G940" s="132"/>
      <c r="H940" s="59" t="str">
        <f t="shared" si="129"/>
        <v/>
      </c>
      <c r="I940" s="64" t="str">
        <f t="shared" si="130"/>
        <v/>
      </c>
      <c r="J940" s="59" t="str">
        <f>IF(A940&lt;&gt;"",SUM($I$13:I940),"")</f>
        <v/>
      </c>
      <c r="K940" s="59" t="str">
        <f t="shared" si="131"/>
        <v/>
      </c>
      <c r="L940" s="65" t="str">
        <f t="shared" si="132"/>
        <v/>
      </c>
      <c r="M940" s="65" t="str">
        <f t="shared" si="133"/>
        <v/>
      </c>
      <c r="N940" s="65" t="str">
        <f>IF(A940&lt;&gt;"",SUM($M$13:M940),"")</f>
        <v/>
      </c>
      <c r="O940" s="65" t="str">
        <f t="shared" si="126"/>
        <v/>
      </c>
      <c r="P940" s="97" t="str">
        <f t="shared" si="127"/>
        <v/>
      </c>
      <c r="Q940" s="100">
        <f t="shared" si="134"/>
        <v>0</v>
      </c>
      <c r="R940" s="101">
        <f t="shared" si="128"/>
        <v>0</v>
      </c>
      <c r="Z940" s="75"/>
      <c r="AA940" s="76"/>
      <c r="AC940" s="1"/>
      <c r="AG940" s="72"/>
      <c r="AH940" s="72"/>
      <c r="AI940" s="72"/>
      <c r="AJ940" s="72"/>
      <c r="AK940" s="72"/>
    </row>
    <row r="941" spans="1:37" ht="14.4">
      <c r="A941" s="55"/>
      <c r="B941" s="54" t="s">
        <v>25</v>
      </c>
      <c r="C941" s="56"/>
      <c r="D941" s="145"/>
      <c r="E941" s="54"/>
      <c r="F941" s="54"/>
      <c r="G941" s="132"/>
      <c r="H941" s="59" t="str">
        <f t="shared" si="129"/>
        <v/>
      </c>
      <c r="I941" s="64" t="str">
        <f t="shared" si="130"/>
        <v/>
      </c>
      <c r="J941" s="59" t="str">
        <f>IF(A941&lt;&gt;"",SUM($I$13:I941),"")</f>
        <v/>
      </c>
      <c r="K941" s="59" t="str">
        <f t="shared" si="131"/>
        <v/>
      </c>
      <c r="L941" s="65" t="str">
        <f t="shared" si="132"/>
        <v/>
      </c>
      <c r="M941" s="65" t="str">
        <f t="shared" si="133"/>
        <v/>
      </c>
      <c r="N941" s="65" t="str">
        <f>IF(A941&lt;&gt;"",SUM($M$13:M941),"")</f>
        <v/>
      </c>
      <c r="O941" s="65" t="str">
        <f t="shared" si="126"/>
        <v/>
      </c>
      <c r="P941" s="97" t="str">
        <f t="shared" si="127"/>
        <v/>
      </c>
      <c r="Q941" s="100">
        <f t="shared" si="134"/>
        <v>0</v>
      </c>
      <c r="R941" s="101">
        <f t="shared" si="128"/>
        <v>0</v>
      </c>
      <c r="Z941" s="75"/>
      <c r="AA941" s="76"/>
      <c r="AC941" s="1"/>
      <c r="AG941" s="72"/>
      <c r="AH941" s="72"/>
      <c r="AI941" s="72"/>
      <c r="AJ941" s="72"/>
      <c r="AK941" s="72"/>
    </row>
    <row r="942" spans="1:37" ht="14.4">
      <c r="A942" s="55"/>
      <c r="B942" s="54" t="s">
        <v>25</v>
      </c>
      <c r="C942" s="56"/>
      <c r="D942" s="145"/>
      <c r="E942" s="54"/>
      <c r="F942" s="54"/>
      <c r="G942" s="132"/>
      <c r="H942" s="59" t="str">
        <f t="shared" si="129"/>
        <v/>
      </c>
      <c r="I942" s="64" t="str">
        <f t="shared" si="130"/>
        <v/>
      </c>
      <c r="J942" s="59" t="str">
        <f>IF(A942&lt;&gt;"",SUM($I$13:I942),"")</f>
        <v/>
      </c>
      <c r="K942" s="59" t="str">
        <f t="shared" si="131"/>
        <v/>
      </c>
      <c r="L942" s="65" t="str">
        <f t="shared" si="132"/>
        <v/>
      </c>
      <c r="M942" s="65" t="str">
        <f t="shared" si="133"/>
        <v/>
      </c>
      <c r="N942" s="65" t="str">
        <f>IF(A942&lt;&gt;"",SUM($M$13:M942),"")</f>
        <v/>
      </c>
      <c r="O942" s="65" t="str">
        <f t="shared" si="126"/>
        <v/>
      </c>
      <c r="P942" s="97" t="str">
        <f t="shared" si="127"/>
        <v/>
      </c>
      <c r="Q942" s="100">
        <f t="shared" si="134"/>
        <v>0</v>
      </c>
      <c r="R942" s="101">
        <f t="shared" si="128"/>
        <v>0</v>
      </c>
      <c r="Z942" s="75"/>
      <c r="AA942" s="76"/>
      <c r="AC942" s="1"/>
      <c r="AG942" s="72"/>
      <c r="AH942" s="72"/>
      <c r="AI942" s="72"/>
      <c r="AJ942" s="72"/>
      <c r="AK942" s="72"/>
    </row>
    <row r="943" spans="1:37" ht="14.4">
      <c r="A943" s="55"/>
      <c r="B943" s="54" t="s">
        <v>25</v>
      </c>
      <c r="C943" s="56"/>
      <c r="D943" s="145"/>
      <c r="E943" s="54"/>
      <c r="F943" s="54"/>
      <c r="G943" s="132"/>
      <c r="H943" s="59" t="str">
        <f t="shared" si="129"/>
        <v/>
      </c>
      <c r="I943" s="64" t="str">
        <f t="shared" si="130"/>
        <v/>
      </c>
      <c r="J943" s="59" t="str">
        <f>IF(A943&lt;&gt;"",SUM($I$13:I943),"")</f>
        <v/>
      </c>
      <c r="K943" s="59" t="str">
        <f t="shared" si="131"/>
        <v/>
      </c>
      <c r="L943" s="65" t="str">
        <f t="shared" si="132"/>
        <v/>
      </c>
      <c r="M943" s="65" t="str">
        <f t="shared" si="133"/>
        <v/>
      </c>
      <c r="N943" s="65" t="str">
        <f>IF(A943&lt;&gt;"",SUM($M$13:M943),"")</f>
        <v/>
      </c>
      <c r="O943" s="65" t="str">
        <f t="shared" si="126"/>
        <v/>
      </c>
      <c r="P943" s="97" t="str">
        <f t="shared" si="127"/>
        <v/>
      </c>
      <c r="Q943" s="100">
        <f t="shared" si="134"/>
        <v>0</v>
      </c>
      <c r="R943" s="101">
        <f t="shared" si="128"/>
        <v>0</v>
      </c>
      <c r="Z943" s="75"/>
      <c r="AA943" s="76"/>
      <c r="AC943" s="1"/>
      <c r="AG943" s="72"/>
      <c r="AH943" s="72"/>
      <c r="AI943" s="72"/>
      <c r="AJ943" s="72"/>
      <c r="AK943" s="72"/>
    </row>
    <row r="944" spans="1:37" ht="14.4">
      <c r="A944" s="55"/>
      <c r="B944" s="54" t="s">
        <v>25</v>
      </c>
      <c r="C944" s="56"/>
      <c r="D944" s="145"/>
      <c r="E944" s="54"/>
      <c r="F944" s="54"/>
      <c r="G944" s="132"/>
      <c r="H944" s="59" t="str">
        <f t="shared" si="129"/>
        <v/>
      </c>
      <c r="I944" s="64" t="str">
        <f t="shared" si="130"/>
        <v/>
      </c>
      <c r="J944" s="59" t="str">
        <f>IF(A944&lt;&gt;"",SUM($I$13:I944),"")</f>
        <v/>
      </c>
      <c r="K944" s="59" t="str">
        <f t="shared" si="131"/>
        <v/>
      </c>
      <c r="L944" s="65" t="str">
        <f t="shared" si="132"/>
        <v/>
      </c>
      <c r="M944" s="65" t="str">
        <f t="shared" si="133"/>
        <v/>
      </c>
      <c r="N944" s="65" t="str">
        <f>IF(A944&lt;&gt;"",SUM($M$13:M944),"")</f>
        <v/>
      </c>
      <c r="O944" s="65" t="str">
        <f t="shared" si="126"/>
        <v/>
      </c>
      <c r="P944" s="97" t="str">
        <f t="shared" si="127"/>
        <v/>
      </c>
      <c r="Q944" s="100">
        <f t="shared" si="134"/>
        <v>0</v>
      </c>
      <c r="R944" s="101">
        <f t="shared" si="128"/>
        <v>0</v>
      </c>
      <c r="Z944" s="75"/>
      <c r="AA944" s="76"/>
      <c r="AC944" s="1"/>
      <c r="AG944" s="72"/>
      <c r="AH944" s="72"/>
      <c r="AI944" s="72"/>
      <c r="AJ944" s="72"/>
      <c r="AK944" s="72"/>
    </row>
    <row r="945" spans="1:37" ht="14.4">
      <c r="A945" s="55"/>
      <c r="B945" s="54" t="s">
        <v>25</v>
      </c>
      <c r="C945" s="56"/>
      <c r="D945" s="145"/>
      <c r="E945" s="54"/>
      <c r="F945" s="54"/>
      <c r="G945" s="132"/>
      <c r="H945" s="59" t="str">
        <f t="shared" si="129"/>
        <v/>
      </c>
      <c r="I945" s="64" t="str">
        <f t="shared" si="130"/>
        <v/>
      </c>
      <c r="J945" s="59" t="str">
        <f>IF(A945&lt;&gt;"",SUM($I$13:I945),"")</f>
        <v/>
      </c>
      <c r="K945" s="59" t="str">
        <f t="shared" si="131"/>
        <v/>
      </c>
      <c r="L945" s="65" t="str">
        <f t="shared" si="132"/>
        <v/>
      </c>
      <c r="M945" s="65" t="str">
        <f t="shared" si="133"/>
        <v/>
      </c>
      <c r="N945" s="65" t="str">
        <f>IF(A945&lt;&gt;"",SUM($M$13:M945),"")</f>
        <v/>
      </c>
      <c r="O945" s="65" t="str">
        <f t="shared" si="126"/>
        <v/>
      </c>
      <c r="P945" s="97" t="str">
        <f t="shared" si="127"/>
        <v/>
      </c>
      <c r="Q945" s="100">
        <f t="shared" si="134"/>
        <v>0</v>
      </c>
      <c r="R945" s="101">
        <f t="shared" si="128"/>
        <v>0</v>
      </c>
      <c r="Z945" s="75"/>
      <c r="AA945" s="76"/>
      <c r="AC945" s="1"/>
      <c r="AG945" s="72"/>
      <c r="AH945" s="72"/>
      <c r="AI945" s="72"/>
      <c r="AJ945" s="72"/>
      <c r="AK945" s="72"/>
    </row>
    <row r="946" spans="1:37" ht="14.4">
      <c r="A946" s="55"/>
      <c r="B946" s="54" t="s">
        <v>25</v>
      </c>
      <c r="C946" s="56"/>
      <c r="D946" s="145"/>
      <c r="E946" s="54"/>
      <c r="F946" s="54"/>
      <c r="G946" s="132"/>
      <c r="H946" s="59" t="str">
        <f t="shared" si="129"/>
        <v/>
      </c>
      <c r="I946" s="64" t="str">
        <f t="shared" si="130"/>
        <v/>
      </c>
      <c r="J946" s="59" t="str">
        <f>IF(A946&lt;&gt;"",SUM($I$13:I946),"")</f>
        <v/>
      </c>
      <c r="K946" s="59" t="str">
        <f t="shared" si="131"/>
        <v/>
      </c>
      <c r="L946" s="65" t="str">
        <f t="shared" si="132"/>
        <v/>
      </c>
      <c r="M946" s="65" t="str">
        <f t="shared" si="133"/>
        <v/>
      </c>
      <c r="N946" s="65" t="str">
        <f>IF(A946&lt;&gt;"",SUM($M$13:M946),"")</f>
        <v/>
      </c>
      <c r="O946" s="65" t="str">
        <f t="shared" si="126"/>
        <v/>
      </c>
      <c r="P946" s="97" t="str">
        <f t="shared" si="127"/>
        <v/>
      </c>
      <c r="Q946" s="100">
        <f t="shared" si="134"/>
        <v>0</v>
      </c>
      <c r="R946" s="101">
        <f t="shared" si="128"/>
        <v>0</v>
      </c>
      <c r="Z946" s="75"/>
      <c r="AA946" s="76"/>
      <c r="AC946" s="1"/>
      <c r="AG946" s="72"/>
      <c r="AH946" s="72"/>
      <c r="AI946" s="72"/>
      <c r="AJ946" s="72"/>
      <c r="AK946" s="72"/>
    </row>
    <row r="947" spans="1:37" ht="14.4">
      <c r="A947" s="55"/>
      <c r="B947" s="54" t="s">
        <v>25</v>
      </c>
      <c r="C947" s="56"/>
      <c r="D947" s="145"/>
      <c r="E947" s="54"/>
      <c r="F947" s="54"/>
      <c r="G947" s="132"/>
      <c r="H947" s="59" t="str">
        <f t="shared" si="129"/>
        <v/>
      </c>
      <c r="I947" s="64" t="str">
        <f t="shared" si="130"/>
        <v/>
      </c>
      <c r="J947" s="59" t="str">
        <f>IF(A947&lt;&gt;"",SUM($I$13:I947),"")</f>
        <v/>
      </c>
      <c r="K947" s="59" t="str">
        <f t="shared" si="131"/>
        <v/>
      </c>
      <c r="L947" s="65" t="str">
        <f t="shared" si="132"/>
        <v/>
      </c>
      <c r="M947" s="65" t="str">
        <f t="shared" si="133"/>
        <v/>
      </c>
      <c r="N947" s="65" t="str">
        <f>IF(A947&lt;&gt;"",SUM($M$13:M947),"")</f>
        <v/>
      </c>
      <c r="O947" s="65" t="str">
        <f t="shared" si="126"/>
        <v/>
      </c>
      <c r="P947" s="97" t="str">
        <f t="shared" si="127"/>
        <v/>
      </c>
      <c r="Q947" s="100">
        <f t="shared" si="134"/>
        <v>0</v>
      </c>
      <c r="R947" s="101">
        <f t="shared" si="128"/>
        <v>0</v>
      </c>
      <c r="Z947" s="75"/>
      <c r="AA947" s="76"/>
      <c r="AC947" s="1"/>
      <c r="AG947" s="72"/>
      <c r="AH947" s="72"/>
      <c r="AI947" s="72"/>
      <c r="AJ947" s="72"/>
      <c r="AK947" s="72"/>
    </row>
    <row r="948" spans="1:37" ht="14.4">
      <c r="A948" s="55"/>
      <c r="B948" s="54" t="s">
        <v>25</v>
      </c>
      <c r="C948" s="56"/>
      <c r="D948" s="145"/>
      <c r="E948" s="54"/>
      <c r="F948" s="54"/>
      <c r="G948" s="132"/>
      <c r="H948" s="59" t="str">
        <f t="shared" si="129"/>
        <v/>
      </c>
      <c r="I948" s="64" t="str">
        <f t="shared" si="130"/>
        <v/>
      </c>
      <c r="J948" s="59" t="str">
        <f>IF(A948&lt;&gt;"",SUM($I$13:I948),"")</f>
        <v/>
      </c>
      <c r="K948" s="59" t="str">
        <f t="shared" si="131"/>
        <v/>
      </c>
      <c r="L948" s="65" t="str">
        <f t="shared" si="132"/>
        <v/>
      </c>
      <c r="M948" s="65" t="str">
        <f t="shared" si="133"/>
        <v/>
      </c>
      <c r="N948" s="65" t="str">
        <f>IF(A948&lt;&gt;"",SUM($M$13:M948),"")</f>
        <v/>
      </c>
      <c r="O948" s="65" t="str">
        <f t="shared" si="126"/>
        <v/>
      </c>
      <c r="P948" s="97" t="str">
        <f t="shared" si="127"/>
        <v/>
      </c>
      <c r="Q948" s="100">
        <f t="shared" si="134"/>
        <v>0</v>
      </c>
      <c r="R948" s="101">
        <f t="shared" si="128"/>
        <v>0</v>
      </c>
      <c r="Z948" s="75"/>
      <c r="AA948" s="76"/>
      <c r="AC948" s="1"/>
      <c r="AG948" s="72"/>
      <c r="AH948" s="72"/>
      <c r="AI948" s="72"/>
      <c r="AJ948" s="72"/>
      <c r="AK948" s="72"/>
    </row>
    <row r="949" spans="1:37" ht="14.4">
      <c r="A949" s="55"/>
      <c r="B949" s="54" t="s">
        <v>25</v>
      </c>
      <c r="C949" s="56"/>
      <c r="D949" s="145"/>
      <c r="E949" s="54"/>
      <c r="F949" s="54"/>
      <c r="G949" s="132"/>
      <c r="H949" s="59" t="str">
        <f t="shared" si="129"/>
        <v/>
      </c>
      <c r="I949" s="64" t="str">
        <f t="shared" si="130"/>
        <v/>
      </c>
      <c r="J949" s="59" t="str">
        <f>IF(A949&lt;&gt;"",SUM($I$13:I949),"")</f>
        <v/>
      </c>
      <c r="K949" s="59" t="str">
        <f t="shared" si="131"/>
        <v/>
      </c>
      <c r="L949" s="65" t="str">
        <f t="shared" si="132"/>
        <v/>
      </c>
      <c r="M949" s="65" t="str">
        <f t="shared" si="133"/>
        <v/>
      </c>
      <c r="N949" s="65" t="str">
        <f>IF(A949&lt;&gt;"",SUM($M$13:M949),"")</f>
        <v/>
      </c>
      <c r="O949" s="65" t="str">
        <f t="shared" si="126"/>
        <v/>
      </c>
      <c r="P949" s="97" t="str">
        <f t="shared" si="127"/>
        <v/>
      </c>
      <c r="Q949" s="100">
        <f t="shared" si="134"/>
        <v>0</v>
      </c>
      <c r="R949" s="101">
        <f t="shared" si="128"/>
        <v>0</v>
      </c>
      <c r="Z949" s="75"/>
      <c r="AA949" s="76"/>
      <c r="AC949" s="1"/>
      <c r="AG949" s="72"/>
      <c r="AH949" s="72"/>
      <c r="AI949" s="72"/>
      <c r="AJ949" s="72"/>
      <c r="AK949" s="72"/>
    </row>
    <row r="950" spans="1:37" ht="14.4">
      <c r="A950" s="55"/>
      <c r="B950" s="54" t="s">
        <v>25</v>
      </c>
      <c r="C950" s="56"/>
      <c r="D950" s="145"/>
      <c r="E950" s="54"/>
      <c r="F950" s="54"/>
      <c r="G950" s="132"/>
      <c r="H950" s="59" t="str">
        <f t="shared" si="129"/>
        <v/>
      </c>
      <c r="I950" s="64" t="str">
        <f t="shared" si="130"/>
        <v/>
      </c>
      <c r="J950" s="59" t="str">
        <f>IF(A950&lt;&gt;"",SUM($I$13:I950),"")</f>
        <v/>
      </c>
      <c r="K950" s="59" t="str">
        <f t="shared" si="131"/>
        <v/>
      </c>
      <c r="L950" s="65" t="str">
        <f t="shared" si="132"/>
        <v/>
      </c>
      <c r="M950" s="65" t="str">
        <f t="shared" si="133"/>
        <v/>
      </c>
      <c r="N950" s="65" t="str">
        <f>IF(A950&lt;&gt;"",SUM($M$13:M950),"")</f>
        <v/>
      </c>
      <c r="O950" s="65" t="str">
        <f t="shared" si="126"/>
        <v/>
      </c>
      <c r="P950" s="97" t="str">
        <f t="shared" si="127"/>
        <v/>
      </c>
      <c r="Q950" s="100">
        <f t="shared" si="134"/>
        <v>0</v>
      </c>
      <c r="R950" s="101">
        <f t="shared" si="128"/>
        <v>0</v>
      </c>
      <c r="Z950" s="75"/>
      <c r="AA950" s="76"/>
      <c r="AC950" s="1"/>
      <c r="AG950" s="72"/>
      <c r="AH950" s="72"/>
      <c r="AI950" s="72"/>
      <c r="AJ950" s="72"/>
      <c r="AK950" s="72"/>
    </row>
    <row r="951" spans="1:37" ht="14.4">
      <c r="A951" s="55"/>
      <c r="B951" s="54" t="s">
        <v>25</v>
      </c>
      <c r="C951" s="56"/>
      <c r="D951" s="145"/>
      <c r="E951" s="54"/>
      <c r="F951" s="54"/>
      <c r="G951" s="132"/>
      <c r="H951" s="59" t="str">
        <f t="shared" si="129"/>
        <v/>
      </c>
      <c r="I951" s="64" t="str">
        <f t="shared" si="130"/>
        <v/>
      </c>
      <c r="J951" s="59" t="str">
        <f>IF(A951&lt;&gt;"",SUM($I$13:I951),"")</f>
        <v/>
      </c>
      <c r="K951" s="59" t="str">
        <f t="shared" si="131"/>
        <v/>
      </c>
      <c r="L951" s="65" t="str">
        <f t="shared" si="132"/>
        <v/>
      </c>
      <c r="M951" s="65" t="str">
        <f t="shared" si="133"/>
        <v/>
      </c>
      <c r="N951" s="65" t="str">
        <f>IF(A951&lt;&gt;"",SUM($M$13:M951),"")</f>
        <v/>
      </c>
      <c r="O951" s="65" t="str">
        <f t="shared" si="126"/>
        <v/>
      </c>
      <c r="P951" s="97" t="str">
        <f t="shared" si="127"/>
        <v/>
      </c>
      <c r="Q951" s="100">
        <f t="shared" si="134"/>
        <v>0</v>
      </c>
      <c r="R951" s="101">
        <f t="shared" si="128"/>
        <v>0</v>
      </c>
      <c r="Z951" s="75"/>
      <c r="AA951" s="76"/>
      <c r="AC951" s="1"/>
      <c r="AG951" s="72"/>
      <c r="AH951" s="72"/>
      <c r="AI951" s="72"/>
      <c r="AJ951" s="72"/>
      <c r="AK951" s="72"/>
    </row>
    <row r="952" spans="1:37" ht="14.4">
      <c r="A952" s="55"/>
      <c r="B952" s="54" t="s">
        <v>25</v>
      </c>
      <c r="C952" s="56"/>
      <c r="D952" s="145"/>
      <c r="E952" s="54"/>
      <c r="F952" s="54"/>
      <c r="G952" s="132"/>
      <c r="H952" s="59" t="str">
        <f t="shared" si="129"/>
        <v/>
      </c>
      <c r="I952" s="64" t="str">
        <f t="shared" si="130"/>
        <v/>
      </c>
      <c r="J952" s="59" t="str">
        <f>IF(A952&lt;&gt;"",SUM($I$13:I952),"")</f>
        <v/>
      </c>
      <c r="K952" s="59" t="str">
        <f t="shared" si="131"/>
        <v/>
      </c>
      <c r="L952" s="65" t="str">
        <f t="shared" si="132"/>
        <v/>
      </c>
      <c r="M952" s="65" t="str">
        <f t="shared" si="133"/>
        <v/>
      </c>
      <c r="N952" s="65" t="str">
        <f>IF(A952&lt;&gt;"",SUM($M$13:M952),"")</f>
        <v/>
      </c>
      <c r="O952" s="65" t="str">
        <f t="shared" si="126"/>
        <v/>
      </c>
      <c r="P952" s="97" t="str">
        <f t="shared" si="127"/>
        <v/>
      </c>
      <c r="Q952" s="100">
        <f t="shared" si="134"/>
        <v>0</v>
      </c>
      <c r="R952" s="101">
        <f t="shared" si="128"/>
        <v>0</v>
      </c>
      <c r="Z952" s="75"/>
      <c r="AA952" s="76"/>
      <c r="AC952" s="1"/>
      <c r="AG952" s="72"/>
      <c r="AH952" s="72"/>
      <c r="AI952" s="72"/>
      <c r="AJ952" s="72"/>
      <c r="AK952" s="72"/>
    </row>
    <row r="953" spans="1:37" ht="14.4">
      <c r="A953" s="55"/>
      <c r="B953" s="54" t="s">
        <v>25</v>
      </c>
      <c r="C953" s="56"/>
      <c r="D953" s="145"/>
      <c r="E953" s="54"/>
      <c r="F953" s="54"/>
      <c r="G953" s="132"/>
      <c r="H953" s="59" t="str">
        <f t="shared" si="129"/>
        <v/>
      </c>
      <c r="I953" s="64" t="str">
        <f t="shared" si="130"/>
        <v/>
      </c>
      <c r="J953" s="59" t="str">
        <f>IF(A953&lt;&gt;"",SUM($I$13:I953),"")</f>
        <v/>
      </c>
      <c r="K953" s="59" t="str">
        <f t="shared" si="131"/>
        <v/>
      </c>
      <c r="L953" s="65" t="str">
        <f t="shared" si="132"/>
        <v/>
      </c>
      <c r="M953" s="65" t="str">
        <f t="shared" si="133"/>
        <v/>
      </c>
      <c r="N953" s="65" t="str">
        <f>IF(A953&lt;&gt;"",SUM($M$13:M953),"")</f>
        <v/>
      </c>
      <c r="O953" s="65" t="str">
        <f t="shared" si="126"/>
        <v/>
      </c>
      <c r="P953" s="97" t="str">
        <f t="shared" si="127"/>
        <v/>
      </c>
      <c r="Q953" s="100">
        <f t="shared" si="134"/>
        <v>0</v>
      </c>
      <c r="R953" s="101">
        <f t="shared" si="128"/>
        <v>0</v>
      </c>
      <c r="Z953" s="75"/>
      <c r="AA953" s="76"/>
      <c r="AC953" s="1"/>
      <c r="AG953" s="72"/>
      <c r="AH953" s="72"/>
      <c r="AI953" s="72"/>
      <c r="AJ953" s="72"/>
      <c r="AK953" s="72"/>
    </row>
    <row r="954" spans="1:37" ht="14.4">
      <c r="A954" s="55"/>
      <c r="B954" s="54" t="s">
        <v>25</v>
      </c>
      <c r="C954" s="56"/>
      <c r="D954" s="145"/>
      <c r="E954" s="54"/>
      <c r="F954" s="54"/>
      <c r="G954" s="132"/>
      <c r="H954" s="59" t="str">
        <f t="shared" si="129"/>
        <v/>
      </c>
      <c r="I954" s="64" t="str">
        <f t="shared" si="130"/>
        <v/>
      </c>
      <c r="J954" s="59" t="str">
        <f>IF(A954&lt;&gt;"",SUM($I$13:I954),"")</f>
        <v/>
      </c>
      <c r="K954" s="59" t="str">
        <f t="shared" si="131"/>
        <v/>
      </c>
      <c r="L954" s="65" t="str">
        <f t="shared" si="132"/>
        <v/>
      </c>
      <c r="M954" s="65" t="str">
        <f t="shared" si="133"/>
        <v/>
      </c>
      <c r="N954" s="65" t="str">
        <f>IF(A954&lt;&gt;"",SUM($M$13:M954),"")</f>
        <v/>
      </c>
      <c r="O954" s="65" t="str">
        <f t="shared" si="126"/>
        <v/>
      </c>
      <c r="P954" s="97" t="str">
        <f t="shared" si="127"/>
        <v/>
      </c>
      <c r="Q954" s="100">
        <f t="shared" si="134"/>
        <v>0</v>
      </c>
      <c r="R954" s="101">
        <f t="shared" si="128"/>
        <v>0</v>
      </c>
      <c r="Z954" s="75"/>
      <c r="AA954" s="76"/>
      <c r="AC954" s="1"/>
      <c r="AG954" s="72"/>
      <c r="AH954" s="72"/>
      <c r="AI954" s="72"/>
      <c r="AJ954" s="72"/>
      <c r="AK954" s="72"/>
    </row>
    <row r="955" spans="1:37" ht="14.4">
      <c r="A955" s="55"/>
      <c r="B955" s="54" t="s">
        <v>25</v>
      </c>
      <c r="C955" s="56"/>
      <c r="D955" s="145"/>
      <c r="E955" s="54"/>
      <c r="F955" s="54"/>
      <c r="G955" s="132"/>
      <c r="H955" s="59" t="str">
        <f t="shared" si="129"/>
        <v/>
      </c>
      <c r="I955" s="64" t="str">
        <f t="shared" si="130"/>
        <v/>
      </c>
      <c r="J955" s="59" t="str">
        <f>IF(A955&lt;&gt;"",SUM($I$13:I955),"")</f>
        <v/>
      </c>
      <c r="K955" s="59" t="str">
        <f t="shared" si="131"/>
        <v/>
      </c>
      <c r="L955" s="65" t="str">
        <f t="shared" si="132"/>
        <v/>
      </c>
      <c r="M955" s="65" t="str">
        <f t="shared" si="133"/>
        <v/>
      </c>
      <c r="N955" s="65" t="str">
        <f>IF(A955&lt;&gt;"",SUM($M$13:M955),"")</f>
        <v/>
      </c>
      <c r="O955" s="65" t="str">
        <f t="shared" si="126"/>
        <v/>
      </c>
      <c r="P955" s="97" t="str">
        <f t="shared" si="127"/>
        <v/>
      </c>
      <c r="Q955" s="100">
        <f t="shared" si="134"/>
        <v>0</v>
      </c>
      <c r="R955" s="101">
        <f t="shared" si="128"/>
        <v>0</v>
      </c>
      <c r="Z955" s="75"/>
      <c r="AA955" s="76"/>
      <c r="AC955" s="1"/>
      <c r="AG955" s="72"/>
      <c r="AH955" s="72"/>
      <c r="AI955" s="72"/>
      <c r="AJ955" s="72"/>
      <c r="AK955" s="72"/>
    </row>
    <row r="956" spans="1:37" ht="14.4">
      <c r="A956" s="55"/>
      <c r="B956" s="54" t="s">
        <v>25</v>
      </c>
      <c r="C956" s="56"/>
      <c r="D956" s="145"/>
      <c r="E956" s="54"/>
      <c r="F956" s="54"/>
      <c r="G956" s="132"/>
      <c r="H956" s="59" t="str">
        <f t="shared" si="129"/>
        <v/>
      </c>
      <c r="I956" s="64" t="str">
        <f t="shared" si="130"/>
        <v/>
      </c>
      <c r="J956" s="59" t="str">
        <f>IF(A956&lt;&gt;"",SUM($I$13:I956),"")</f>
        <v/>
      </c>
      <c r="K956" s="59" t="str">
        <f t="shared" si="131"/>
        <v/>
      </c>
      <c r="L956" s="65" t="str">
        <f t="shared" si="132"/>
        <v/>
      </c>
      <c r="M956" s="65" t="str">
        <f t="shared" si="133"/>
        <v/>
      </c>
      <c r="N956" s="65" t="str">
        <f>IF(A956&lt;&gt;"",SUM($M$13:M956),"")</f>
        <v/>
      </c>
      <c r="O956" s="65" t="str">
        <f t="shared" si="126"/>
        <v/>
      </c>
      <c r="P956" s="97" t="str">
        <f t="shared" si="127"/>
        <v/>
      </c>
      <c r="Q956" s="100">
        <f t="shared" si="134"/>
        <v>0</v>
      </c>
      <c r="R956" s="101">
        <f t="shared" si="128"/>
        <v>0</v>
      </c>
      <c r="Z956" s="75"/>
      <c r="AA956" s="76"/>
      <c r="AC956" s="1"/>
      <c r="AG956" s="72"/>
      <c r="AH956" s="72"/>
      <c r="AI956" s="72"/>
      <c r="AJ956" s="72"/>
      <c r="AK956" s="72"/>
    </row>
    <row r="957" spans="1:37" ht="14.4">
      <c r="A957" s="55"/>
      <c r="B957" s="54" t="s">
        <v>25</v>
      </c>
      <c r="C957" s="56"/>
      <c r="D957" s="145"/>
      <c r="E957" s="54"/>
      <c r="F957" s="54"/>
      <c r="G957" s="132"/>
      <c r="H957" s="59" t="str">
        <f t="shared" si="129"/>
        <v/>
      </c>
      <c r="I957" s="64" t="str">
        <f t="shared" si="130"/>
        <v/>
      </c>
      <c r="J957" s="59" t="str">
        <f>IF(A957&lt;&gt;"",SUM($I$13:I957),"")</f>
        <v/>
      </c>
      <c r="K957" s="59" t="str">
        <f t="shared" si="131"/>
        <v/>
      </c>
      <c r="L957" s="65" t="str">
        <f t="shared" si="132"/>
        <v/>
      </c>
      <c r="M957" s="65" t="str">
        <f t="shared" si="133"/>
        <v/>
      </c>
      <c r="N957" s="65" t="str">
        <f>IF(A957&lt;&gt;"",SUM($M$13:M957),"")</f>
        <v/>
      </c>
      <c r="O957" s="65" t="str">
        <f t="shared" si="126"/>
        <v/>
      </c>
      <c r="P957" s="97" t="str">
        <f t="shared" si="127"/>
        <v/>
      </c>
      <c r="Q957" s="100">
        <f t="shared" si="134"/>
        <v>0</v>
      </c>
      <c r="R957" s="101">
        <f t="shared" si="128"/>
        <v>0</v>
      </c>
      <c r="Z957" s="75"/>
      <c r="AA957" s="76"/>
      <c r="AC957" s="1"/>
      <c r="AG957" s="72"/>
      <c r="AH957" s="72"/>
      <c r="AI957" s="72"/>
      <c r="AJ957" s="72"/>
      <c r="AK957" s="72"/>
    </row>
    <row r="958" spans="1:37" ht="14.4">
      <c r="A958" s="55"/>
      <c r="B958" s="54" t="s">
        <v>25</v>
      </c>
      <c r="C958" s="56"/>
      <c r="D958" s="145"/>
      <c r="E958" s="54"/>
      <c r="F958" s="54"/>
      <c r="G958" s="132"/>
      <c r="H958" s="59" t="str">
        <f t="shared" si="129"/>
        <v/>
      </c>
      <c r="I958" s="64" t="str">
        <f t="shared" si="130"/>
        <v/>
      </c>
      <c r="J958" s="59" t="str">
        <f>IF(A958&lt;&gt;"",SUM($I$13:I958),"")</f>
        <v/>
      </c>
      <c r="K958" s="59" t="str">
        <f t="shared" si="131"/>
        <v/>
      </c>
      <c r="L958" s="65" t="str">
        <f t="shared" si="132"/>
        <v/>
      </c>
      <c r="M958" s="65" t="str">
        <f t="shared" si="133"/>
        <v/>
      </c>
      <c r="N958" s="65" t="str">
        <f>IF(A958&lt;&gt;"",SUM($M$13:M958),"")</f>
        <v/>
      </c>
      <c r="O958" s="65" t="str">
        <f t="shared" si="126"/>
        <v/>
      </c>
      <c r="P958" s="97" t="str">
        <f t="shared" si="127"/>
        <v/>
      </c>
      <c r="Q958" s="100">
        <f t="shared" si="134"/>
        <v>0</v>
      </c>
      <c r="R958" s="101">
        <f t="shared" si="128"/>
        <v>0</v>
      </c>
      <c r="Z958" s="75"/>
      <c r="AA958" s="76"/>
      <c r="AC958" s="1"/>
      <c r="AG958" s="72"/>
      <c r="AH958" s="72"/>
      <c r="AI958" s="72"/>
      <c r="AJ958" s="72"/>
      <c r="AK958" s="72"/>
    </row>
    <row r="959" spans="1:37" ht="14.4">
      <c r="A959" s="55"/>
      <c r="B959" s="54" t="s">
        <v>25</v>
      </c>
      <c r="C959" s="56"/>
      <c r="D959" s="145"/>
      <c r="E959" s="54"/>
      <c r="F959" s="54"/>
      <c r="G959" s="132"/>
      <c r="H959" s="59" t="str">
        <f t="shared" si="129"/>
        <v/>
      </c>
      <c r="I959" s="64" t="str">
        <f t="shared" si="130"/>
        <v/>
      </c>
      <c r="J959" s="59" t="str">
        <f>IF(A959&lt;&gt;"",SUM($I$13:I959),"")</f>
        <v/>
      </c>
      <c r="K959" s="59" t="str">
        <f t="shared" si="131"/>
        <v/>
      </c>
      <c r="L959" s="65" t="str">
        <f t="shared" si="132"/>
        <v/>
      </c>
      <c r="M959" s="65" t="str">
        <f t="shared" si="133"/>
        <v/>
      </c>
      <c r="N959" s="65" t="str">
        <f>IF(A959&lt;&gt;"",SUM($M$13:M959),"")</f>
        <v/>
      </c>
      <c r="O959" s="65" t="str">
        <f t="shared" si="126"/>
        <v/>
      </c>
      <c r="P959" s="97" t="str">
        <f t="shared" si="127"/>
        <v/>
      </c>
      <c r="Q959" s="100">
        <f t="shared" si="134"/>
        <v>0</v>
      </c>
      <c r="R959" s="101">
        <f t="shared" si="128"/>
        <v>0</v>
      </c>
      <c r="Z959" s="75"/>
      <c r="AA959" s="76"/>
      <c r="AC959" s="1"/>
      <c r="AG959" s="72"/>
      <c r="AH959" s="72"/>
      <c r="AI959" s="72"/>
      <c r="AJ959" s="72"/>
      <c r="AK959" s="72"/>
    </row>
    <row r="960" spans="1:37" ht="14.4">
      <c r="A960" s="55"/>
      <c r="B960" s="54" t="s">
        <v>25</v>
      </c>
      <c r="C960" s="56"/>
      <c r="D960" s="145"/>
      <c r="E960" s="54"/>
      <c r="F960" s="54"/>
      <c r="G960" s="132"/>
      <c r="H960" s="59" t="str">
        <f t="shared" si="129"/>
        <v/>
      </c>
      <c r="I960" s="64" t="str">
        <f t="shared" si="130"/>
        <v/>
      </c>
      <c r="J960" s="59" t="str">
        <f>IF(A960&lt;&gt;"",SUM($I$13:I960),"")</f>
        <v/>
      </c>
      <c r="K960" s="59" t="str">
        <f t="shared" si="131"/>
        <v/>
      </c>
      <c r="L960" s="65" t="str">
        <f t="shared" si="132"/>
        <v/>
      </c>
      <c r="M960" s="65" t="str">
        <f t="shared" si="133"/>
        <v/>
      </c>
      <c r="N960" s="65" t="str">
        <f>IF(A960&lt;&gt;"",SUM($M$13:M960),"")</f>
        <v/>
      </c>
      <c r="O960" s="65" t="str">
        <f t="shared" si="126"/>
        <v/>
      </c>
      <c r="P960" s="97" t="str">
        <f t="shared" si="127"/>
        <v/>
      </c>
      <c r="Q960" s="100">
        <f t="shared" si="134"/>
        <v>0</v>
      </c>
      <c r="R960" s="101">
        <f t="shared" si="128"/>
        <v>0</v>
      </c>
      <c r="Z960" s="75"/>
      <c r="AA960" s="76"/>
      <c r="AC960" s="1"/>
      <c r="AG960" s="72"/>
      <c r="AH960" s="72"/>
      <c r="AI960" s="72"/>
      <c r="AJ960" s="72"/>
      <c r="AK960" s="72"/>
    </row>
    <row r="961" spans="1:37" ht="14.4">
      <c r="A961" s="55"/>
      <c r="B961" s="54" t="s">
        <v>25</v>
      </c>
      <c r="C961" s="56"/>
      <c r="D961" s="145"/>
      <c r="E961" s="54"/>
      <c r="F961" s="54"/>
      <c r="G961" s="132"/>
      <c r="H961" s="59" t="str">
        <f t="shared" si="129"/>
        <v/>
      </c>
      <c r="I961" s="64" t="str">
        <f t="shared" si="130"/>
        <v/>
      </c>
      <c r="J961" s="59" t="str">
        <f>IF(A961&lt;&gt;"",SUM($I$13:I961),"")</f>
        <v/>
      </c>
      <c r="K961" s="59" t="str">
        <f t="shared" si="131"/>
        <v/>
      </c>
      <c r="L961" s="65" t="str">
        <f t="shared" si="132"/>
        <v/>
      </c>
      <c r="M961" s="65" t="str">
        <f t="shared" si="133"/>
        <v/>
      </c>
      <c r="N961" s="65" t="str">
        <f>IF(A961&lt;&gt;"",SUM($M$13:M961),"")</f>
        <v/>
      </c>
      <c r="O961" s="65" t="str">
        <f t="shared" si="126"/>
        <v/>
      </c>
      <c r="P961" s="97" t="str">
        <f t="shared" si="127"/>
        <v/>
      </c>
      <c r="Q961" s="100">
        <f t="shared" si="134"/>
        <v>0</v>
      </c>
      <c r="R961" s="101">
        <f t="shared" si="128"/>
        <v>0</v>
      </c>
      <c r="Z961" s="75"/>
      <c r="AA961" s="76"/>
      <c r="AC961" s="1"/>
      <c r="AG961" s="72"/>
      <c r="AH961" s="72"/>
      <c r="AI961" s="72"/>
      <c r="AJ961" s="72"/>
      <c r="AK961" s="72"/>
    </row>
    <row r="962" spans="1:37" ht="14.4">
      <c r="A962" s="55"/>
      <c r="B962" s="54" t="s">
        <v>25</v>
      </c>
      <c r="C962" s="56"/>
      <c r="D962" s="145"/>
      <c r="E962" s="54"/>
      <c r="F962" s="54"/>
      <c r="G962" s="132"/>
      <c r="H962" s="59" t="str">
        <f t="shared" si="129"/>
        <v/>
      </c>
      <c r="I962" s="64" t="str">
        <f t="shared" si="130"/>
        <v/>
      </c>
      <c r="J962" s="59" t="str">
        <f>IF(A962&lt;&gt;"",SUM($I$13:I962),"")</f>
        <v/>
      </c>
      <c r="K962" s="59" t="str">
        <f t="shared" si="131"/>
        <v/>
      </c>
      <c r="L962" s="65" t="str">
        <f t="shared" si="132"/>
        <v/>
      </c>
      <c r="M962" s="65" t="str">
        <f t="shared" si="133"/>
        <v/>
      </c>
      <c r="N962" s="65" t="str">
        <f>IF(A962&lt;&gt;"",SUM($M$13:M962),"")</f>
        <v/>
      </c>
      <c r="O962" s="65" t="str">
        <f t="shared" si="126"/>
        <v/>
      </c>
      <c r="P962" s="97" t="str">
        <f t="shared" si="127"/>
        <v/>
      </c>
      <c r="Q962" s="100">
        <f t="shared" si="134"/>
        <v>0</v>
      </c>
      <c r="R962" s="101">
        <f t="shared" si="128"/>
        <v>0</v>
      </c>
      <c r="Z962" s="75"/>
      <c r="AA962" s="76"/>
      <c r="AC962" s="1"/>
      <c r="AG962" s="72"/>
      <c r="AH962" s="72"/>
      <c r="AI962" s="72"/>
      <c r="AJ962" s="72"/>
      <c r="AK962" s="72"/>
    </row>
    <row r="963" spans="1:37" ht="14.4">
      <c r="A963" s="55"/>
      <c r="B963" s="54" t="s">
        <v>25</v>
      </c>
      <c r="C963" s="56"/>
      <c r="D963" s="145"/>
      <c r="E963" s="54"/>
      <c r="F963" s="54"/>
      <c r="G963" s="132"/>
      <c r="H963" s="59" t="str">
        <f t="shared" si="129"/>
        <v/>
      </c>
      <c r="I963" s="64" t="str">
        <f t="shared" si="130"/>
        <v/>
      </c>
      <c r="J963" s="59" t="str">
        <f>IF(A963&lt;&gt;"",SUM($I$13:I963),"")</f>
        <v/>
      </c>
      <c r="K963" s="59" t="str">
        <f t="shared" si="131"/>
        <v/>
      </c>
      <c r="L963" s="65" t="str">
        <f t="shared" si="132"/>
        <v/>
      </c>
      <c r="M963" s="65" t="str">
        <f t="shared" si="133"/>
        <v/>
      </c>
      <c r="N963" s="65" t="str">
        <f>IF(A963&lt;&gt;"",SUM($M$13:M963),"")</f>
        <v/>
      </c>
      <c r="O963" s="65" t="str">
        <f t="shared" si="126"/>
        <v/>
      </c>
      <c r="P963" s="97" t="str">
        <f t="shared" si="127"/>
        <v/>
      </c>
      <c r="Q963" s="100">
        <f t="shared" si="134"/>
        <v>0</v>
      </c>
      <c r="R963" s="101">
        <f t="shared" si="128"/>
        <v>0</v>
      </c>
      <c r="Z963" s="75"/>
      <c r="AA963" s="76"/>
      <c r="AC963" s="1"/>
      <c r="AG963" s="72"/>
      <c r="AH963" s="72"/>
      <c r="AI963" s="72"/>
      <c r="AJ963" s="72"/>
      <c r="AK963" s="72"/>
    </row>
    <row r="964" spans="1:37" ht="14.4">
      <c r="A964" s="55"/>
      <c r="B964" s="54" t="s">
        <v>25</v>
      </c>
      <c r="C964" s="56"/>
      <c r="D964" s="145"/>
      <c r="E964" s="54"/>
      <c r="F964" s="54"/>
      <c r="G964" s="132"/>
      <c r="H964" s="59" t="str">
        <f t="shared" si="129"/>
        <v/>
      </c>
      <c r="I964" s="64" t="str">
        <f t="shared" si="130"/>
        <v/>
      </c>
      <c r="J964" s="59" t="str">
        <f>IF(A964&lt;&gt;"",SUM($I$13:I964),"")</f>
        <v/>
      </c>
      <c r="K964" s="59" t="str">
        <f t="shared" si="131"/>
        <v/>
      </c>
      <c r="L964" s="65" t="str">
        <f t="shared" si="132"/>
        <v/>
      </c>
      <c r="M964" s="65" t="str">
        <f t="shared" si="133"/>
        <v/>
      </c>
      <c r="N964" s="65" t="str">
        <f>IF(A964&lt;&gt;"",SUM($M$13:M964),"")</f>
        <v/>
      </c>
      <c r="O964" s="65" t="str">
        <f t="shared" si="126"/>
        <v/>
      </c>
      <c r="P964" s="97" t="str">
        <f t="shared" si="127"/>
        <v/>
      </c>
      <c r="Q964" s="100">
        <f t="shared" si="134"/>
        <v>0</v>
      </c>
      <c r="R964" s="101">
        <f t="shared" si="128"/>
        <v>0</v>
      </c>
      <c r="Z964" s="75"/>
      <c r="AA964" s="76"/>
      <c r="AC964" s="1"/>
      <c r="AG964" s="72"/>
      <c r="AH964" s="72"/>
      <c r="AI964" s="72"/>
      <c r="AJ964" s="72"/>
      <c r="AK964" s="72"/>
    </row>
    <row r="965" spans="1:37" ht="14.4">
      <c r="A965" s="55"/>
      <c r="B965" s="54" t="s">
        <v>25</v>
      </c>
      <c r="C965" s="56"/>
      <c r="D965" s="145"/>
      <c r="E965" s="54"/>
      <c r="F965" s="54"/>
      <c r="G965" s="132"/>
      <c r="H965" s="59" t="str">
        <f t="shared" si="129"/>
        <v/>
      </c>
      <c r="I965" s="64" t="str">
        <f t="shared" si="130"/>
        <v/>
      </c>
      <c r="J965" s="59" t="str">
        <f>IF(A965&lt;&gt;"",SUM($I$13:I965),"")</f>
        <v/>
      </c>
      <c r="K965" s="59" t="str">
        <f t="shared" si="131"/>
        <v/>
      </c>
      <c r="L965" s="65" t="str">
        <f t="shared" si="132"/>
        <v/>
      </c>
      <c r="M965" s="65" t="str">
        <f t="shared" si="133"/>
        <v/>
      </c>
      <c r="N965" s="65" t="str">
        <f>IF(A965&lt;&gt;"",SUM($M$13:M965),"")</f>
        <v/>
      </c>
      <c r="O965" s="65" t="str">
        <f t="shared" si="126"/>
        <v/>
      </c>
      <c r="P965" s="97" t="str">
        <f t="shared" si="127"/>
        <v/>
      </c>
      <c r="Q965" s="100">
        <f t="shared" si="134"/>
        <v>0</v>
      </c>
      <c r="R965" s="101">
        <f t="shared" si="128"/>
        <v>0</v>
      </c>
      <c r="Z965" s="75"/>
      <c r="AA965" s="76"/>
      <c r="AC965" s="1"/>
      <c r="AG965" s="72"/>
      <c r="AH965" s="72"/>
      <c r="AI965" s="72"/>
      <c r="AJ965" s="72"/>
      <c r="AK965" s="72"/>
    </row>
    <row r="966" spans="1:37" ht="14.4">
      <c r="A966" s="55"/>
      <c r="B966" s="54" t="s">
        <v>25</v>
      </c>
      <c r="C966" s="56"/>
      <c r="D966" s="145"/>
      <c r="E966" s="54"/>
      <c r="F966" s="54"/>
      <c r="G966" s="132"/>
      <c r="H966" s="59" t="str">
        <f t="shared" si="129"/>
        <v/>
      </c>
      <c r="I966" s="64" t="str">
        <f t="shared" si="130"/>
        <v/>
      </c>
      <c r="J966" s="59" t="str">
        <f>IF(A966&lt;&gt;"",SUM($I$13:I966),"")</f>
        <v/>
      </c>
      <c r="K966" s="59" t="str">
        <f t="shared" si="131"/>
        <v/>
      </c>
      <c r="L966" s="65" t="str">
        <f t="shared" si="132"/>
        <v/>
      </c>
      <c r="M966" s="65" t="str">
        <f t="shared" si="133"/>
        <v/>
      </c>
      <c r="N966" s="65" t="str">
        <f>IF(A966&lt;&gt;"",SUM($M$13:M966),"")</f>
        <v/>
      </c>
      <c r="O966" s="65" t="str">
        <f t="shared" si="126"/>
        <v/>
      </c>
      <c r="P966" s="97" t="str">
        <f t="shared" si="127"/>
        <v/>
      </c>
      <c r="Q966" s="100">
        <f t="shared" si="134"/>
        <v>0</v>
      </c>
      <c r="R966" s="101">
        <f t="shared" si="128"/>
        <v>0</v>
      </c>
      <c r="Z966" s="75"/>
      <c r="AA966" s="76"/>
      <c r="AC966" s="1"/>
      <c r="AG966" s="72"/>
      <c r="AH966" s="72"/>
      <c r="AI966" s="72"/>
      <c r="AJ966" s="72"/>
      <c r="AK966" s="72"/>
    </row>
    <row r="967" spans="1:37" ht="14.4">
      <c r="A967" s="55"/>
      <c r="B967" s="54" t="s">
        <v>25</v>
      </c>
      <c r="C967" s="56"/>
      <c r="D967" s="145"/>
      <c r="E967" s="54"/>
      <c r="F967" s="54"/>
      <c r="G967" s="132"/>
      <c r="H967" s="59" t="str">
        <f t="shared" si="129"/>
        <v/>
      </c>
      <c r="I967" s="64" t="str">
        <f t="shared" si="130"/>
        <v/>
      </c>
      <c r="J967" s="59" t="str">
        <f>IF(A967&lt;&gt;"",SUM($I$13:I967),"")</f>
        <v/>
      </c>
      <c r="K967" s="59" t="str">
        <f t="shared" si="131"/>
        <v/>
      </c>
      <c r="L967" s="65" t="str">
        <f t="shared" si="132"/>
        <v/>
      </c>
      <c r="M967" s="65" t="str">
        <f t="shared" si="133"/>
        <v/>
      </c>
      <c r="N967" s="65" t="str">
        <f>IF(A967&lt;&gt;"",SUM($M$13:M967),"")</f>
        <v/>
      </c>
      <c r="O967" s="65" t="str">
        <f t="shared" si="126"/>
        <v/>
      </c>
      <c r="P967" s="97" t="str">
        <f t="shared" si="127"/>
        <v/>
      </c>
      <c r="Q967" s="100">
        <f t="shared" si="134"/>
        <v>0</v>
      </c>
      <c r="R967" s="101">
        <f t="shared" si="128"/>
        <v>0</v>
      </c>
      <c r="Z967" s="75"/>
      <c r="AA967" s="76"/>
      <c r="AC967" s="1"/>
      <c r="AG967" s="72"/>
      <c r="AH967" s="72"/>
      <c r="AI967" s="72"/>
      <c r="AJ967" s="72"/>
      <c r="AK967" s="72"/>
    </row>
    <row r="968" spans="1:37" ht="14.4">
      <c r="A968" s="55"/>
      <c r="B968" s="54" t="s">
        <v>25</v>
      </c>
      <c r="C968" s="56"/>
      <c r="D968" s="145"/>
      <c r="E968" s="54"/>
      <c r="F968" s="54"/>
      <c r="G968" s="132"/>
      <c r="H968" s="59" t="str">
        <f t="shared" si="129"/>
        <v/>
      </c>
      <c r="I968" s="64" t="str">
        <f t="shared" si="130"/>
        <v/>
      </c>
      <c r="J968" s="59" t="str">
        <f>IF(A968&lt;&gt;"",SUM($I$13:I968),"")</f>
        <v/>
      </c>
      <c r="K968" s="59" t="str">
        <f t="shared" si="131"/>
        <v/>
      </c>
      <c r="L968" s="65" t="str">
        <f t="shared" si="132"/>
        <v/>
      </c>
      <c r="M968" s="65" t="str">
        <f t="shared" si="133"/>
        <v/>
      </c>
      <c r="N968" s="65" t="str">
        <f>IF(A968&lt;&gt;"",SUM($M$13:M968),"")</f>
        <v/>
      </c>
      <c r="O968" s="65" t="str">
        <f t="shared" si="126"/>
        <v/>
      </c>
      <c r="P968" s="97" t="str">
        <f t="shared" si="127"/>
        <v/>
      </c>
      <c r="Q968" s="100">
        <f t="shared" si="134"/>
        <v>0</v>
      </c>
      <c r="R968" s="101">
        <f t="shared" si="128"/>
        <v>0</v>
      </c>
      <c r="Z968" s="75"/>
      <c r="AA968" s="76"/>
      <c r="AC968" s="1"/>
      <c r="AG968" s="72"/>
      <c r="AH968" s="72"/>
      <c r="AI968" s="72"/>
      <c r="AJ968" s="72"/>
      <c r="AK968" s="72"/>
    </row>
    <row r="969" spans="1:37" ht="14.4">
      <c r="A969" s="55"/>
      <c r="B969" s="54" t="s">
        <v>25</v>
      </c>
      <c r="C969" s="56"/>
      <c r="D969" s="145"/>
      <c r="E969" s="54"/>
      <c r="F969" s="54"/>
      <c r="G969" s="132"/>
      <c r="H969" s="59" t="str">
        <f t="shared" si="129"/>
        <v/>
      </c>
      <c r="I969" s="64" t="str">
        <f t="shared" si="130"/>
        <v/>
      </c>
      <c r="J969" s="59" t="str">
        <f>IF(A969&lt;&gt;"",SUM($I$13:I969),"")</f>
        <v/>
      </c>
      <c r="K969" s="59" t="str">
        <f t="shared" si="131"/>
        <v/>
      </c>
      <c r="L969" s="65" t="str">
        <f t="shared" si="132"/>
        <v/>
      </c>
      <c r="M969" s="65" t="str">
        <f t="shared" si="133"/>
        <v/>
      </c>
      <c r="N969" s="65" t="str">
        <f>IF(A969&lt;&gt;"",SUM($M$13:M969),"")</f>
        <v/>
      </c>
      <c r="O969" s="65" t="str">
        <f t="shared" si="126"/>
        <v/>
      </c>
      <c r="P969" s="97" t="str">
        <f t="shared" si="127"/>
        <v/>
      </c>
      <c r="Q969" s="100">
        <f t="shared" si="134"/>
        <v>0</v>
      </c>
      <c r="R969" s="101">
        <f t="shared" si="128"/>
        <v>0</v>
      </c>
      <c r="Z969" s="75"/>
      <c r="AA969" s="76"/>
      <c r="AC969" s="1"/>
      <c r="AG969" s="72"/>
      <c r="AH969" s="72"/>
      <c r="AI969" s="72"/>
      <c r="AJ969" s="72"/>
      <c r="AK969" s="72"/>
    </row>
    <row r="970" spans="1:37" ht="14.4">
      <c r="A970" s="55"/>
      <c r="B970" s="54" t="s">
        <v>25</v>
      </c>
      <c r="C970" s="56"/>
      <c r="D970" s="145"/>
      <c r="E970" s="54"/>
      <c r="F970" s="54"/>
      <c r="G970" s="132"/>
      <c r="H970" s="59" t="str">
        <f t="shared" si="129"/>
        <v/>
      </c>
      <c r="I970" s="64" t="str">
        <f t="shared" si="130"/>
        <v/>
      </c>
      <c r="J970" s="59" t="str">
        <f>IF(A970&lt;&gt;"",SUM($I$13:I970),"")</f>
        <v/>
      </c>
      <c r="K970" s="59" t="str">
        <f t="shared" si="131"/>
        <v/>
      </c>
      <c r="L970" s="65" t="str">
        <f t="shared" si="132"/>
        <v/>
      </c>
      <c r="M970" s="65" t="str">
        <f t="shared" si="133"/>
        <v/>
      </c>
      <c r="N970" s="65" t="str">
        <f>IF(A970&lt;&gt;"",SUM($M$13:M970),"")</f>
        <v/>
      </c>
      <c r="O970" s="65" t="str">
        <f t="shared" si="126"/>
        <v/>
      </c>
      <c r="P970" s="97" t="str">
        <f t="shared" si="127"/>
        <v/>
      </c>
      <c r="Q970" s="100">
        <f t="shared" si="134"/>
        <v>0</v>
      </c>
      <c r="R970" s="101">
        <f t="shared" si="128"/>
        <v>0</v>
      </c>
      <c r="Z970" s="75"/>
      <c r="AA970" s="76"/>
      <c r="AC970" s="1"/>
      <c r="AG970" s="72"/>
      <c r="AH970" s="72"/>
      <c r="AI970" s="72"/>
      <c r="AJ970" s="72"/>
      <c r="AK970" s="72"/>
    </row>
    <row r="971" spans="1:37" ht="14.4">
      <c r="A971" s="55"/>
      <c r="B971" s="54" t="s">
        <v>25</v>
      </c>
      <c r="C971" s="56"/>
      <c r="D971" s="145"/>
      <c r="E971" s="54"/>
      <c r="F971" s="54"/>
      <c r="G971" s="132"/>
      <c r="H971" s="59" t="str">
        <f t="shared" si="129"/>
        <v/>
      </c>
      <c r="I971" s="64" t="str">
        <f t="shared" si="130"/>
        <v/>
      </c>
      <c r="J971" s="59" t="str">
        <f>IF(A971&lt;&gt;"",SUM($I$13:I971),"")</f>
        <v/>
      </c>
      <c r="K971" s="59" t="str">
        <f t="shared" si="131"/>
        <v/>
      </c>
      <c r="L971" s="65" t="str">
        <f t="shared" si="132"/>
        <v/>
      </c>
      <c r="M971" s="65" t="str">
        <f t="shared" si="133"/>
        <v/>
      </c>
      <c r="N971" s="65" t="str">
        <f>IF(A971&lt;&gt;"",SUM($M$13:M971),"")</f>
        <v/>
      </c>
      <c r="O971" s="65" t="str">
        <f t="shared" si="126"/>
        <v/>
      </c>
      <c r="P971" s="97" t="str">
        <f t="shared" si="127"/>
        <v/>
      </c>
      <c r="Q971" s="100">
        <f t="shared" si="134"/>
        <v>0</v>
      </c>
      <c r="R971" s="101">
        <f t="shared" si="128"/>
        <v>0</v>
      </c>
      <c r="Z971" s="75"/>
      <c r="AA971" s="76"/>
      <c r="AC971" s="1"/>
      <c r="AG971" s="72"/>
      <c r="AH971" s="72"/>
      <c r="AI971" s="72"/>
      <c r="AJ971" s="72"/>
      <c r="AK971" s="72"/>
    </row>
    <row r="972" spans="1:37" ht="14.4">
      <c r="A972" s="55"/>
      <c r="B972" s="54" t="s">
        <v>25</v>
      </c>
      <c r="C972" s="56"/>
      <c r="D972" s="145"/>
      <c r="E972" s="54"/>
      <c r="F972" s="54"/>
      <c r="G972" s="132"/>
      <c r="H972" s="59" t="str">
        <f t="shared" si="129"/>
        <v/>
      </c>
      <c r="I972" s="64" t="str">
        <f t="shared" si="130"/>
        <v/>
      </c>
      <c r="J972" s="59" t="str">
        <f>IF(A972&lt;&gt;"",SUM($I$13:I972),"")</f>
        <v/>
      </c>
      <c r="K972" s="59" t="str">
        <f t="shared" si="131"/>
        <v/>
      </c>
      <c r="L972" s="65" t="str">
        <f t="shared" si="132"/>
        <v/>
      </c>
      <c r="M972" s="65" t="str">
        <f t="shared" si="133"/>
        <v/>
      </c>
      <c r="N972" s="65" t="str">
        <f>IF(A972&lt;&gt;"",SUM($M$13:M972),"")</f>
        <v/>
      </c>
      <c r="O972" s="65" t="str">
        <f t="shared" si="126"/>
        <v/>
      </c>
      <c r="P972" s="97" t="str">
        <f t="shared" si="127"/>
        <v/>
      </c>
      <c r="Q972" s="100">
        <f t="shared" si="134"/>
        <v>0</v>
      </c>
      <c r="R972" s="101">
        <f t="shared" si="128"/>
        <v>0</v>
      </c>
      <c r="Z972" s="75"/>
      <c r="AA972" s="76"/>
      <c r="AC972" s="1"/>
      <c r="AG972" s="72"/>
      <c r="AH972" s="72"/>
      <c r="AI972" s="72"/>
      <c r="AJ972" s="72"/>
      <c r="AK972" s="72"/>
    </row>
    <row r="973" spans="1:37" ht="14.4">
      <c r="A973" s="55"/>
      <c r="B973" s="54" t="s">
        <v>25</v>
      </c>
      <c r="C973" s="56"/>
      <c r="D973" s="145"/>
      <c r="E973" s="54"/>
      <c r="F973" s="54"/>
      <c r="G973" s="132"/>
      <c r="H973" s="59" t="str">
        <f t="shared" si="129"/>
        <v/>
      </c>
      <c r="I973" s="64" t="str">
        <f t="shared" si="130"/>
        <v/>
      </c>
      <c r="J973" s="59" t="str">
        <f>IF(A973&lt;&gt;"",SUM($I$13:I973),"")</f>
        <v/>
      </c>
      <c r="K973" s="59" t="str">
        <f t="shared" si="131"/>
        <v/>
      </c>
      <c r="L973" s="65" t="str">
        <f t="shared" si="132"/>
        <v/>
      </c>
      <c r="M973" s="65" t="str">
        <f t="shared" si="133"/>
        <v/>
      </c>
      <c r="N973" s="65" t="str">
        <f>IF(A973&lt;&gt;"",SUM($M$13:M973),"")</f>
        <v/>
      </c>
      <c r="O973" s="65" t="str">
        <f t="shared" ref="O973:O1013" si="135">IF(A973&lt;&gt;"",N973*E973,"")</f>
        <v/>
      </c>
      <c r="P973" s="97" t="str">
        <f t="shared" ref="P973:P1013" si="136">IF(ISERROR(J973*$U$2),"",J973*$U$2)</f>
        <v/>
      </c>
      <c r="Q973" s="100">
        <f t="shared" si="134"/>
        <v>0</v>
      </c>
      <c r="R973" s="101">
        <f t="shared" ref="R973:R1013" si="137">IF(Q973=$U$11,IF($U$8&lt;0.1,$U$12,$U$1),IF(Q973=0,0,IF(Q973="","",A973)))</f>
        <v>0</v>
      </c>
      <c r="Z973" s="75"/>
      <c r="AA973" s="76"/>
      <c r="AC973" s="1"/>
      <c r="AG973" s="72"/>
      <c r="AH973" s="72"/>
      <c r="AI973" s="72"/>
      <c r="AJ973" s="72"/>
      <c r="AK973" s="72"/>
    </row>
    <row r="974" spans="1:37" ht="14.4">
      <c r="A974" s="55"/>
      <c r="B974" s="54" t="s">
        <v>25</v>
      </c>
      <c r="C974" s="56"/>
      <c r="D974" s="145"/>
      <c r="E974" s="54"/>
      <c r="F974" s="54"/>
      <c r="G974" s="132"/>
      <c r="H974" s="59" t="str">
        <f t="shared" ref="H974:H1013" si="138">IF(A974&lt;&gt;"",IF(B974="purchase",C974*E974,IF(B974="Dividend",F974*J973,IF(B974="Redemption",-C974*E974,IF(B974="Split",0,IF(B974="Bonus",0,IF(B974="Rights",D974*C974,IF(B974="Buyback",-D974*C974,""))))))),"")</f>
        <v/>
      </c>
      <c r="I974" s="64" t="str">
        <f t="shared" ref="I974:I1013" si="139">IF(A974&lt;&gt;"",IF(B974="purchase",C974,IF(B974="Dividend",0,IF(B974="Redemption",-C974,IF(B974="Split",C974,IF(B974="Bonus",C974,IF(B974="Rights",C974,IF(B974="Buyback",-C974,))))))),"")</f>
        <v/>
      </c>
      <c r="J974" s="59" t="str">
        <f>IF(A974&lt;&gt;"",SUM($I$13:I974),"")</f>
        <v/>
      </c>
      <c r="K974" s="59" t="str">
        <f t="shared" ref="K974:K1013" si="140">IF(A974&lt;&gt;"",J974*$B$7,"")</f>
        <v/>
      </c>
      <c r="L974" s="65" t="str">
        <f t="shared" ref="L974:L1013" si="141">IF(A974&lt;&gt;"",IF(B974="purchase",C974*E974,IF(B974="Dividend",F974*N973,IF(B974="Redemption",-C974*E974,IF(B974="Split",0,IF(B974="Bonus",0,IF(B974="Rights",D974*C974,IF(B974="Buyback",D974*C974,))))))),"")</f>
        <v/>
      </c>
      <c r="M974" s="65" t="str">
        <f t="shared" ref="M974:M1013" si="142">IF(A974&lt;&gt;"",IF(B974="purchase",C974,IF(B974="Dividend",L974/E974,IF(B974="Redemption",-C974,IF(B974="Split",C974,IF(B974="Bonus",C974,IF(B974="Rights",L974/D974,IF(B974="Buyback",L974/E974,))))))),"")</f>
        <v/>
      </c>
      <c r="N974" s="65" t="str">
        <f>IF(A974&lt;&gt;"",SUM($M$13:M974),"")</f>
        <v/>
      </c>
      <c r="O974" s="65" t="str">
        <f t="shared" si="135"/>
        <v/>
      </c>
      <c r="P974" s="97" t="str">
        <f t="shared" si="136"/>
        <v/>
      </c>
      <c r="Q974" s="100">
        <f t="shared" ref="Q974:Q1013" si="143">IF(A974="",IF(P973=$U$3,$U$11,IF(A974="",0,IF(OR(B974="Dividend",B974="buyback"),0,-L974))),IF(A974="",0,IF(OR(B974="Dividend",B974="buyback"),0,-L974)))</f>
        <v>0</v>
      </c>
      <c r="R974" s="101">
        <f t="shared" si="137"/>
        <v>0</v>
      </c>
      <c r="Z974" s="75"/>
      <c r="AA974" s="76"/>
      <c r="AC974" s="1"/>
      <c r="AG974" s="72"/>
      <c r="AH974" s="72"/>
      <c r="AI974" s="72"/>
      <c r="AJ974" s="72"/>
      <c r="AK974" s="72"/>
    </row>
    <row r="975" spans="1:37" ht="14.4">
      <c r="A975" s="55"/>
      <c r="B975" s="54" t="s">
        <v>25</v>
      </c>
      <c r="C975" s="56"/>
      <c r="D975" s="145"/>
      <c r="E975" s="54"/>
      <c r="F975" s="54"/>
      <c r="G975" s="132"/>
      <c r="H975" s="59" t="str">
        <f t="shared" si="138"/>
        <v/>
      </c>
      <c r="I975" s="64" t="str">
        <f t="shared" si="139"/>
        <v/>
      </c>
      <c r="J975" s="59" t="str">
        <f>IF(A975&lt;&gt;"",SUM($I$13:I975),"")</f>
        <v/>
      </c>
      <c r="K975" s="59" t="str">
        <f t="shared" si="140"/>
        <v/>
      </c>
      <c r="L975" s="65" t="str">
        <f t="shared" si="141"/>
        <v/>
      </c>
      <c r="M975" s="65" t="str">
        <f t="shared" si="142"/>
        <v/>
      </c>
      <c r="N975" s="65" t="str">
        <f>IF(A975&lt;&gt;"",SUM($M$13:M975),"")</f>
        <v/>
      </c>
      <c r="O975" s="65" t="str">
        <f t="shared" si="135"/>
        <v/>
      </c>
      <c r="P975" s="97" t="str">
        <f t="shared" si="136"/>
        <v/>
      </c>
      <c r="Q975" s="100">
        <f t="shared" si="143"/>
        <v>0</v>
      </c>
      <c r="R975" s="101">
        <f t="shared" si="137"/>
        <v>0</v>
      </c>
      <c r="Z975" s="75"/>
      <c r="AA975" s="76"/>
      <c r="AC975" s="1"/>
      <c r="AG975" s="72"/>
      <c r="AH975" s="72"/>
      <c r="AI975" s="72"/>
      <c r="AJ975" s="72"/>
      <c r="AK975" s="72"/>
    </row>
    <row r="976" spans="1:37" ht="14.4">
      <c r="A976" s="55"/>
      <c r="B976" s="54" t="s">
        <v>25</v>
      </c>
      <c r="C976" s="56"/>
      <c r="D976" s="145"/>
      <c r="E976" s="54"/>
      <c r="F976" s="54"/>
      <c r="G976" s="132"/>
      <c r="H976" s="59" t="str">
        <f t="shared" si="138"/>
        <v/>
      </c>
      <c r="I976" s="64" t="str">
        <f t="shared" si="139"/>
        <v/>
      </c>
      <c r="J976" s="59" t="str">
        <f>IF(A976&lt;&gt;"",SUM($I$13:I976),"")</f>
        <v/>
      </c>
      <c r="K976" s="59" t="str">
        <f t="shared" si="140"/>
        <v/>
      </c>
      <c r="L976" s="65" t="str">
        <f t="shared" si="141"/>
        <v/>
      </c>
      <c r="M976" s="65" t="str">
        <f t="shared" si="142"/>
        <v/>
      </c>
      <c r="N976" s="65" t="str">
        <f>IF(A976&lt;&gt;"",SUM($M$13:M976),"")</f>
        <v/>
      </c>
      <c r="O976" s="65" t="str">
        <f t="shared" si="135"/>
        <v/>
      </c>
      <c r="P976" s="97" t="str">
        <f t="shared" si="136"/>
        <v/>
      </c>
      <c r="Q976" s="100">
        <f t="shared" si="143"/>
        <v>0</v>
      </c>
      <c r="R976" s="101">
        <f t="shared" si="137"/>
        <v>0</v>
      </c>
      <c r="Z976" s="75"/>
      <c r="AA976" s="76"/>
      <c r="AC976" s="1"/>
      <c r="AG976" s="72"/>
      <c r="AH976" s="72"/>
      <c r="AI976" s="72"/>
      <c r="AJ976" s="72"/>
      <c r="AK976" s="72"/>
    </row>
    <row r="977" spans="1:37" ht="14.4">
      <c r="A977" s="55"/>
      <c r="B977" s="54" t="s">
        <v>25</v>
      </c>
      <c r="C977" s="56"/>
      <c r="D977" s="145"/>
      <c r="E977" s="54"/>
      <c r="F977" s="54"/>
      <c r="G977" s="132"/>
      <c r="H977" s="59" t="str">
        <f t="shared" si="138"/>
        <v/>
      </c>
      <c r="I977" s="64" t="str">
        <f t="shared" si="139"/>
        <v/>
      </c>
      <c r="J977" s="59" t="str">
        <f>IF(A977&lt;&gt;"",SUM($I$13:I977),"")</f>
        <v/>
      </c>
      <c r="K977" s="59" t="str">
        <f t="shared" si="140"/>
        <v/>
      </c>
      <c r="L977" s="65" t="str">
        <f t="shared" si="141"/>
        <v/>
      </c>
      <c r="M977" s="65" t="str">
        <f t="shared" si="142"/>
        <v/>
      </c>
      <c r="N977" s="65" t="str">
        <f>IF(A977&lt;&gt;"",SUM($M$13:M977),"")</f>
        <v/>
      </c>
      <c r="O977" s="65" t="str">
        <f t="shared" si="135"/>
        <v/>
      </c>
      <c r="P977" s="97" t="str">
        <f t="shared" si="136"/>
        <v/>
      </c>
      <c r="Q977" s="100">
        <f t="shared" si="143"/>
        <v>0</v>
      </c>
      <c r="R977" s="101">
        <f t="shared" si="137"/>
        <v>0</v>
      </c>
      <c r="Z977" s="75"/>
      <c r="AA977" s="76"/>
      <c r="AC977" s="1"/>
      <c r="AG977" s="72"/>
      <c r="AH977" s="72"/>
      <c r="AI977" s="72"/>
      <c r="AJ977" s="72"/>
      <c r="AK977" s="72"/>
    </row>
    <row r="978" spans="1:37" ht="14.4">
      <c r="A978" s="55"/>
      <c r="B978" s="54" t="s">
        <v>25</v>
      </c>
      <c r="C978" s="56"/>
      <c r="D978" s="145"/>
      <c r="E978" s="54"/>
      <c r="F978" s="54"/>
      <c r="G978" s="132"/>
      <c r="H978" s="59" t="str">
        <f t="shared" si="138"/>
        <v/>
      </c>
      <c r="I978" s="64" t="str">
        <f t="shared" si="139"/>
        <v/>
      </c>
      <c r="J978" s="59" t="str">
        <f>IF(A978&lt;&gt;"",SUM($I$13:I978),"")</f>
        <v/>
      </c>
      <c r="K978" s="59" t="str">
        <f t="shared" si="140"/>
        <v/>
      </c>
      <c r="L978" s="65" t="str">
        <f t="shared" si="141"/>
        <v/>
      </c>
      <c r="M978" s="65" t="str">
        <f t="shared" si="142"/>
        <v/>
      </c>
      <c r="N978" s="65" t="str">
        <f>IF(A978&lt;&gt;"",SUM($M$13:M978),"")</f>
        <v/>
      </c>
      <c r="O978" s="65" t="str">
        <f t="shared" si="135"/>
        <v/>
      </c>
      <c r="P978" s="97" t="str">
        <f t="shared" si="136"/>
        <v/>
      </c>
      <c r="Q978" s="100">
        <f t="shared" si="143"/>
        <v>0</v>
      </c>
      <c r="R978" s="101">
        <f t="shared" si="137"/>
        <v>0</v>
      </c>
      <c r="Z978" s="75"/>
      <c r="AA978" s="76"/>
      <c r="AC978" s="1"/>
      <c r="AG978" s="72"/>
      <c r="AH978" s="72"/>
      <c r="AI978" s="72"/>
      <c r="AJ978" s="72"/>
      <c r="AK978" s="72"/>
    </row>
    <row r="979" spans="1:37" ht="14.4">
      <c r="A979" s="55"/>
      <c r="B979" s="54" t="s">
        <v>25</v>
      </c>
      <c r="C979" s="56"/>
      <c r="D979" s="145"/>
      <c r="E979" s="54"/>
      <c r="F979" s="54"/>
      <c r="G979" s="132"/>
      <c r="H979" s="59" t="str">
        <f t="shared" si="138"/>
        <v/>
      </c>
      <c r="I979" s="64" t="str">
        <f t="shared" si="139"/>
        <v/>
      </c>
      <c r="J979" s="59" t="str">
        <f>IF(A979&lt;&gt;"",SUM($I$13:I979),"")</f>
        <v/>
      </c>
      <c r="K979" s="59" t="str">
        <f t="shared" si="140"/>
        <v/>
      </c>
      <c r="L979" s="65" t="str">
        <f t="shared" si="141"/>
        <v/>
      </c>
      <c r="M979" s="65" t="str">
        <f t="shared" si="142"/>
        <v/>
      </c>
      <c r="N979" s="65" t="str">
        <f>IF(A979&lt;&gt;"",SUM($M$13:M979),"")</f>
        <v/>
      </c>
      <c r="O979" s="65" t="str">
        <f t="shared" si="135"/>
        <v/>
      </c>
      <c r="P979" s="97" t="str">
        <f t="shared" si="136"/>
        <v/>
      </c>
      <c r="Q979" s="100">
        <f t="shared" si="143"/>
        <v>0</v>
      </c>
      <c r="R979" s="101">
        <f t="shared" si="137"/>
        <v>0</v>
      </c>
      <c r="Z979" s="75"/>
      <c r="AA979" s="76"/>
      <c r="AC979" s="1"/>
      <c r="AG979" s="72"/>
      <c r="AH979" s="72"/>
      <c r="AI979" s="72"/>
      <c r="AJ979" s="72"/>
      <c r="AK979" s="72"/>
    </row>
    <row r="980" spans="1:37" ht="14.4">
      <c r="A980" s="55"/>
      <c r="B980" s="54" t="s">
        <v>25</v>
      </c>
      <c r="C980" s="56"/>
      <c r="D980" s="145"/>
      <c r="E980" s="54"/>
      <c r="F980" s="54"/>
      <c r="G980" s="132"/>
      <c r="H980" s="59" t="str">
        <f t="shared" si="138"/>
        <v/>
      </c>
      <c r="I980" s="64" t="str">
        <f t="shared" si="139"/>
        <v/>
      </c>
      <c r="J980" s="59" t="str">
        <f>IF(A980&lt;&gt;"",SUM($I$13:I980),"")</f>
        <v/>
      </c>
      <c r="K980" s="59" t="str">
        <f t="shared" si="140"/>
        <v/>
      </c>
      <c r="L980" s="65" t="str">
        <f t="shared" si="141"/>
        <v/>
      </c>
      <c r="M980" s="65" t="str">
        <f t="shared" si="142"/>
        <v/>
      </c>
      <c r="N980" s="65" t="str">
        <f>IF(A980&lt;&gt;"",SUM($M$13:M980),"")</f>
        <v/>
      </c>
      <c r="O980" s="65" t="str">
        <f t="shared" si="135"/>
        <v/>
      </c>
      <c r="P980" s="97" t="str">
        <f t="shared" si="136"/>
        <v/>
      </c>
      <c r="Q980" s="100">
        <f t="shared" si="143"/>
        <v>0</v>
      </c>
      <c r="R980" s="101">
        <f t="shared" si="137"/>
        <v>0</v>
      </c>
      <c r="Z980" s="75"/>
      <c r="AA980" s="76"/>
      <c r="AC980" s="1"/>
      <c r="AG980" s="72"/>
      <c r="AH980" s="72"/>
      <c r="AI980" s="72"/>
      <c r="AJ980" s="72"/>
      <c r="AK980" s="72"/>
    </row>
    <row r="981" spans="1:37" ht="14.4">
      <c r="A981" s="55"/>
      <c r="B981" s="54" t="s">
        <v>25</v>
      </c>
      <c r="C981" s="56"/>
      <c r="D981" s="145"/>
      <c r="E981" s="54"/>
      <c r="F981" s="54"/>
      <c r="G981" s="132"/>
      <c r="H981" s="59" t="str">
        <f t="shared" si="138"/>
        <v/>
      </c>
      <c r="I981" s="64" t="str">
        <f t="shared" si="139"/>
        <v/>
      </c>
      <c r="J981" s="59" t="str">
        <f>IF(A981&lt;&gt;"",SUM($I$13:I981),"")</f>
        <v/>
      </c>
      <c r="K981" s="59" t="str">
        <f t="shared" si="140"/>
        <v/>
      </c>
      <c r="L981" s="65" t="str">
        <f t="shared" si="141"/>
        <v/>
      </c>
      <c r="M981" s="65" t="str">
        <f t="shared" si="142"/>
        <v/>
      </c>
      <c r="N981" s="65" t="str">
        <f>IF(A981&lt;&gt;"",SUM($M$13:M981),"")</f>
        <v/>
      </c>
      <c r="O981" s="65" t="str">
        <f t="shared" si="135"/>
        <v/>
      </c>
      <c r="P981" s="97" t="str">
        <f t="shared" si="136"/>
        <v/>
      </c>
      <c r="Q981" s="100">
        <f t="shared" si="143"/>
        <v>0</v>
      </c>
      <c r="R981" s="101">
        <f t="shared" si="137"/>
        <v>0</v>
      </c>
      <c r="Z981" s="75"/>
      <c r="AA981" s="76"/>
      <c r="AC981" s="1"/>
      <c r="AG981" s="72"/>
      <c r="AH981" s="72"/>
      <c r="AI981" s="72"/>
      <c r="AJ981" s="72"/>
      <c r="AK981" s="72"/>
    </row>
    <row r="982" spans="1:37" ht="14.4">
      <c r="A982" s="55"/>
      <c r="B982" s="54" t="s">
        <v>25</v>
      </c>
      <c r="C982" s="56"/>
      <c r="D982" s="145"/>
      <c r="E982" s="54"/>
      <c r="F982" s="54"/>
      <c r="G982" s="132"/>
      <c r="H982" s="59" t="str">
        <f t="shared" si="138"/>
        <v/>
      </c>
      <c r="I982" s="64" t="str">
        <f t="shared" si="139"/>
        <v/>
      </c>
      <c r="J982" s="59" t="str">
        <f>IF(A982&lt;&gt;"",SUM($I$13:I982),"")</f>
        <v/>
      </c>
      <c r="K982" s="59" t="str">
        <f t="shared" si="140"/>
        <v/>
      </c>
      <c r="L982" s="65" t="str">
        <f t="shared" si="141"/>
        <v/>
      </c>
      <c r="M982" s="65" t="str">
        <f t="shared" si="142"/>
        <v/>
      </c>
      <c r="N982" s="65" t="str">
        <f>IF(A982&lt;&gt;"",SUM($M$13:M982),"")</f>
        <v/>
      </c>
      <c r="O982" s="65" t="str">
        <f t="shared" si="135"/>
        <v/>
      </c>
      <c r="P982" s="97" t="str">
        <f t="shared" si="136"/>
        <v/>
      </c>
      <c r="Q982" s="100">
        <f t="shared" si="143"/>
        <v>0</v>
      </c>
      <c r="R982" s="101">
        <f t="shared" si="137"/>
        <v>0</v>
      </c>
      <c r="Z982" s="75"/>
      <c r="AA982" s="76"/>
      <c r="AC982" s="1"/>
      <c r="AG982" s="72"/>
      <c r="AH982" s="72"/>
      <c r="AI982" s="72"/>
      <c r="AJ982" s="72"/>
      <c r="AK982" s="72"/>
    </row>
    <row r="983" spans="1:37" ht="14.4">
      <c r="A983" s="55"/>
      <c r="B983" s="54" t="s">
        <v>25</v>
      </c>
      <c r="C983" s="56"/>
      <c r="D983" s="145"/>
      <c r="E983" s="54"/>
      <c r="F983" s="54"/>
      <c r="G983" s="132"/>
      <c r="H983" s="59" t="str">
        <f t="shared" si="138"/>
        <v/>
      </c>
      <c r="I983" s="64" t="str">
        <f t="shared" si="139"/>
        <v/>
      </c>
      <c r="J983" s="59" t="str">
        <f>IF(A983&lt;&gt;"",SUM($I$13:I983),"")</f>
        <v/>
      </c>
      <c r="K983" s="59" t="str">
        <f t="shared" si="140"/>
        <v/>
      </c>
      <c r="L983" s="65" t="str">
        <f t="shared" si="141"/>
        <v/>
      </c>
      <c r="M983" s="65" t="str">
        <f t="shared" si="142"/>
        <v/>
      </c>
      <c r="N983" s="65" t="str">
        <f>IF(A983&lt;&gt;"",SUM($M$13:M983),"")</f>
        <v/>
      </c>
      <c r="O983" s="65" t="str">
        <f t="shared" si="135"/>
        <v/>
      </c>
      <c r="P983" s="97" t="str">
        <f t="shared" si="136"/>
        <v/>
      </c>
      <c r="Q983" s="100">
        <f t="shared" si="143"/>
        <v>0</v>
      </c>
      <c r="R983" s="101">
        <f t="shared" si="137"/>
        <v>0</v>
      </c>
      <c r="Z983" s="75"/>
      <c r="AA983" s="76"/>
      <c r="AC983" s="1"/>
      <c r="AG983" s="72"/>
      <c r="AH983" s="72"/>
      <c r="AI983" s="72"/>
      <c r="AJ983" s="72"/>
      <c r="AK983" s="72"/>
    </row>
    <row r="984" spans="1:37" ht="14.4">
      <c r="A984" s="55"/>
      <c r="B984" s="54" t="s">
        <v>25</v>
      </c>
      <c r="C984" s="56"/>
      <c r="D984" s="145"/>
      <c r="E984" s="54"/>
      <c r="F984" s="54"/>
      <c r="G984" s="132"/>
      <c r="H984" s="59" t="str">
        <f t="shared" si="138"/>
        <v/>
      </c>
      <c r="I984" s="64" t="str">
        <f t="shared" si="139"/>
        <v/>
      </c>
      <c r="J984" s="59" t="str">
        <f>IF(A984&lt;&gt;"",SUM($I$13:I984),"")</f>
        <v/>
      </c>
      <c r="K984" s="59" t="str">
        <f t="shared" si="140"/>
        <v/>
      </c>
      <c r="L984" s="65" t="str">
        <f t="shared" si="141"/>
        <v/>
      </c>
      <c r="M984" s="65" t="str">
        <f t="shared" si="142"/>
        <v/>
      </c>
      <c r="N984" s="65" t="str">
        <f>IF(A984&lt;&gt;"",SUM($M$13:M984),"")</f>
        <v/>
      </c>
      <c r="O984" s="65" t="str">
        <f t="shared" si="135"/>
        <v/>
      </c>
      <c r="P984" s="97" t="str">
        <f t="shared" si="136"/>
        <v/>
      </c>
      <c r="Q984" s="100">
        <f t="shared" si="143"/>
        <v>0</v>
      </c>
      <c r="R984" s="101">
        <f t="shared" si="137"/>
        <v>0</v>
      </c>
      <c r="Z984" s="75"/>
      <c r="AA984" s="76"/>
      <c r="AC984" s="1"/>
      <c r="AG984" s="72"/>
      <c r="AH984" s="72"/>
      <c r="AI984" s="72"/>
      <c r="AJ984" s="72"/>
      <c r="AK984" s="72"/>
    </row>
    <row r="985" spans="1:37" ht="14.4">
      <c r="A985" s="55"/>
      <c r="B985" s="54" t="s">
        <v>25</v>
      </c>
      <c r="C985" s="56"/>
      <c r="D985" s="145"/>
      <c r="E985" s="54"/>
      <c r="F985" s="54"/>
      <c r="G985" s="132"/>
      <c r="H985" s="59" t="str">
        <f t="shared" si="138"/>
        <v/>
      </c>
      <c r="I985" s="64" t="str">
        <f t="shared" si="139"/>
        <v/>
      </c>
      <c r="J985" s="59" t="str">
        <f>IF(A985&lt;&gt;"",SUM($I$13:I985),"")</f>
        <v/>
      </c>
      <c r="K985" s="59" t="str">
        <f t="shared" si="140"/>
        <v/>
      </c>
      <c r="L985" s="65" t="str">
        <f t="shared" si="141"/>
        <v/>
      </c>
      <c r="M985" s="65" t="str">
        <f t="shared" si="142"/>
        <v/>
      </c>
      <c r="N985" s="65" t="str">
        <f>IF(A985&lt;&gt;"",SUM($M$13:M985),"")</f>
        <v/>
      </c>
      <c r="O985" s="65" t="str">
        <f t="shared" si="135"/>
        <v/>
      </c>
      <c r="P985" s="97" t="str">
        <f t="shared" si="136"/>
        <v/>
      </c>
      <c r="Q985" s="100">
        <f t="shared" si="143"/>
        <v>0</v>
      </c>
      <c r="R985" s="101">
        <f t="shared" si="137"/>
        <v>0</v>
      </c>
      <c r="Z985" s="75"/>
      <c r="AA985" s="76"/>
      <c r="AC985" s="1"/>
      <c r="AG985" s="72"/>
      <c r="AH985" s="72"/>
      <c r="AI985" s="72"/>
      <c r="AJ985" s="72"/>
      <c r="AK985" s="72"/>
    </row>
    <row r="986" spans="1:37" ht="14.4">
      <c r="A986" s="55"/>
      <c r="B986" s="54" t="s">
        <v>25</v>
      </c>
      <c r="C986" s="56"/>
      <c r="D986" s="145"/>
      <c r="E986" s="54"/>
      <c r="F986" s="54"/>
      <c r="G986" s="132"/>
      <c r="H986" s="59" t="str">
        <f t="shared" si="138"/>
        <v/>
      </c>
      <c r="I986" s="64" t="str">
        <f t="shared" si="139"/>
        <v/>
      </c>
      <c r="J986" s="59" t="str">
        <f>IF(A986&lt;&gt;"",SUM($I$13:I986),"")</f>
        <v/>
      </c>
      <c r="K986" s="59" t="str">
        <f t="shared" si="140"/>
        <v/>
      </c>
      <c r="L986" s="65" t="str">
        <f t="shared" si="141"/>
        <v/>
      </c>
      <c r="M986" s="65" t="str">
        <f t="shared" si="142"/>
        <v/>
      </c>
      <c r="N986" s="65" t="str">
        <f>IF(A986&lt;&gt;"",SUM($M$13:M986),"")</f>
        <v/>
      </c>
      <c r="O986" s="65" t="str">
        <f t="shared" si="135"/>
        <v/>
      </c>
      <c r="P986" s="97" t="str">
        <f t="shared" si="136"/>
        <v/>
      </c>
      <c r="Q986" s="100">
        <f t="shared" si="143"/>
        <v>0</v>
      </c>
      <c r="R986" s="101">
        <f t="shared" si="137"/>
        <v>0</v>
      </c>
      <c r="Z986" s="75"/>
      <c r="AA986" s="76"/>
      <c r="AC986" s="1"/>
      <c r="AG986" s="72"/>
      <c r="AH986" s="72"/>
      <c r="AI986" s="72"/>
      <c r="AJ986" s="72"/>
      <c r="AK986" s="72"/>
    </row>
    <row r="987" spans="1:37" ht="14.4">
      <c r="A987" s="55"/>
      <c r="B987" s="54" t="s">
        <v>25</v>
      </c>
      <c r="C987" s="56"/>
      <c r="D987" s="145"/>
      <c r="E987" s="54"/>
      <c r="F987" s="54"/>
      <c r="G987" s="132"/>
      <c r="H987" s="59" t="str">
        <f t="shared" si="138"/>
        <v/>
      </c>
      <c r="I987" s="64" t="str">
        <f t="shared" si="139"/>
        <v/>
      </c>
      <c r="J987" s="59" t="str">
        <f>IF(A987&lt;&gt;"",SUM($I$13:I987),"")</f>
        <v/>
      </c>
      <c r="K987" s="59" t="str">
        <f t="shared" si="140"/>
        <v/>
      </c>
      <c r="L987" s="65" t="str">
        <f t="shared" si="141"/>
        <v/>
      </c>
      <c r="M987" s="65" t="str">
        <f t="shared" si="142"/>
        <v/>
      </c>
      <c r="N987" s="65" t="str">
        <f>IF(A987&lt;&gt;"",SUM($M$13:M987),"")</f>
        <v/>
      </c>
      <c r="O987" s="65" t="str">
        <f t="shared" si="135"/>
        <v/>
      </c>
      <c r="P987" s="97" t="str">
        <f t="shared" si="136"/>
        <v/>
      </c>
      <c r="Q987" s="100">
        <f t="shared" si="143"/>
        <v>0</v>
      </c>
      <c r="R987" s="101">
        <f t="shared" si="137"/>
        <v>0</v>
      </c>
      <c r="Z987" s="75"/>
      <c r="AA987" s="76"/>
      <c r="AC987" s="1"/>
      <c r="AG987" s="72"/>
      <c r="AH987" s="72"/>
      <c r="AI987" s="72"/>
      <c r="AJ987" s="72"/>
      <c r="AK987" s="72"/>
    </row>
    <row r="988" spans="1:37" ht="14.4">
      <c r="A988" s="55"/>
      <c r="B988" s="54" t="s">
        <v>25</v>
      </c>
      <c r="C988" s="56"/>
      <c r="D988" s="145"/>
      <c r="E988" s="54"/>
      <c r="F988" s="54"/>
      <c r="G988" s="132"/>
      <c r="H988" s="59" t="str">
        <f t="shared" si="138"/>
        <v/>
      </c>
      <c r="I988" s="64" t="str">
        <f t="shared" si="139"/>
        <v/>
      </c>
      <c r="J988" s="59" t="str">
        <f>IF(A988&lt;&gt;"",SUM($I$13:I988),"")</f>
        <v/>
      </c>
      <c r="K988" s="59" t="str">
        <f t="shared" si="140"/>
        <v/>
      </c>
      <c r="L988" s="65" t="str">
        <f t="shared" si="141"/>
        <v/>
      </c>
      <c r="M988" s="65" t="str">
        <f t="shared" si="142"/>
        <v/>
      </c>
      <c r="N988" s="65" t="str">
        <f>IF(A988&lt;&gt;"",SUM($M$13:M988),"")</f>
        <v/>
      </c>
      <c r="O988" s="65" t="str">
        <f t="shared" si="135"/>
        <v/>
      </c>
      <c r="P988" s="97" t="str">
        <f t="shared" si="136"/>
        <v/>
      </c>
      <c r="Q988" s="100">
        <f t="shared" si="143"/>
        <v>0</v>
      </c>
      <c r="R988" s="101">
        <f t="shared" si="137"/>
        <v>0</v>
      </c>
      <c r="Z988" s="75"/>
      <c r="AA988" s="76"/>
      <c r="AC988" s="1"/>
      <c r="AG988" s="72"/>
      <c r="AH988" s="72"/>
      <c r="AI988" s="72"/>
      <c r="AJ988" s="72"/>
      <c r="AK988" s="72"/>
    </row>
    <row r="989" spans="1:37" ht="14.4">
      <c r="A989" s="55"/>
      <c r="B989" s="54" t="s">
        <v>25</v>
      </c>
      <c r="C989" s="56"/>
      <c r="D989" s="145"/>
      <c r="E989" s="54"/>
      <c r="F989" s="54"/>
      <c r="G989" s="132"/>
      <c r="H989" s="59" t="str">
        <f t="shared" si="138"/>
        <v/>
      </c>
      <c r="I989" s="64" t="str">
        <f t="shared" si="139"/>
        <v/>
      </c>
      <c r="J989" s="59" t="str">
        <f>IF(A989&lt;&gt;"",SUM($I$13:I989),"")</f>
        <v/>
      </c>
      <c r="K989" s="59" t="str">
        <f t="shared" si="140"/>
        <v/>
      </c>
      <c r="L989" s="65" t="str">
        <f t="shared" si="141"/>
        <v/>
      </c>
      <c r="M989" s="65" t="str">
        <f t="shared" si="142"/>
        <v/>
      </c>
      <c r="N989" s="65" t="str">
        <f>IF(A989&lt;&gt;"",SUM($M$13:M989),"")</f>
        <v/>
      </c>
      <c r="O989" s="65" t="str">
        <f t="shared" si="135"/>
        <v/>
      </c>
      <c r="P989" s="97" t="str">
        <f t="shared" si="136"/>
        <v/>
      </c>
      <c r="Q989" s="100">
        <f t="shared" si="143"/>
        <v>0</v>
      </c>
      <c r="R989" s="101">
        <f t="shared" si="137"/>
        <v>0</v>
      </c>
      <c r="Z989" s="75"/>
      <c r="AA989" s="76"/>
      <c r="AC989" s="1"/>
      <c r="AG989" s="72"/>
      <c r="AH989" s="72"/>
      <c r="AI989" s="72"/>
      <c r="AJ989" s="72"/>
      <c r="AK989" s="72"/>
    </row>
    <row r="990" spans="1:37" ht="14.4">
      <c r="A990" s="55"/>
      <c r="B990" s="54" t="s">
        <v>25</v>
      </c>
      <c r="C990" s="56"/>
      <c r="D990" s="145"/>
      <c r="E990" s="54"/>
      <c r="F990" s="54"/>
      <c r="G990" s="132"/>
      <c r="H990" s="59" t="str">
        <f t="shared" si="138"/>
        <v/>
      </c>
      <c r="I990" s="64" t="str">
        <f t="shared" si="139"/>
        <v/>
      </c>
      <c r="J990" s="59" t="str">
        <f>IF(A990&lt;&gt;"",SUM($I$13:I990),"")</f>
        <v/>
      </c>
      <c r="K990" s="59" t="str">
        <f t="shared" si="140"/>
        <v/>
      </c>
      <c r="L990" s="65" t="str">
        <f t="shared" si="141"/>
        <v/>
      </c>
      <c r="M990" s="65" t="str">
        <f t="shared" si="142"/>
        <v/>
      </c>
      <c r="N990" s="65" t="str">
        <f>IF(A990&lt;&gt;"",SUM($M$13:M990),"")</f>
        <v/>
      </c>
      <c r="O990" s="65" t="str">
        <f t="shared" si="135"/>
        <v/>
      </c>
      <c r="P990" s="97" t="str">
        <f t="shared" si="136"/>
        <v/>
      </c>
      <c r="Q990" s="100">
        <f t="shared" si="143"/>
        <v>0</v>
      </c>
      <c r="R990" s="101">
        <f t="shared" si="137"/>
        <v>0</v>
      </c>
      <c r="Z990" s="75"/>
      <c r="AA990" s="76"/>
      <c r="AC990" s="1"/>
      <c r="AG990" s="72"/>
      <c r="AH990" s="72"/>
      <c r="AI990" s="72"/>
      <c r="AJ990" s="72"/>
      <c r="AK990" s="72"/>
    </row>
    <row r="991" spans="1:37" ht="14.4">
      <c r="A991" s="55"/>
      <c r="B991" s="54" t="s">
        <v>25</v>
      </c>
      <c r="C991" s="56"/>
      <c r="D991" s="145"/>
      <c r="E991" s="54"/>
      <c r="F991" s="54"/>
      <c r="G991" s="132"/>
      <c r="H991" s="59" t="str">
        <f t="shared" si="138"/>
        <v/>
      </c>
      <c r="I991" s="64" t="str">
        <f t="shared" si="139"/>
        <v/>
      </c>
      <c r="J991" s="59" t="str">
        <f>IF(A991&lt;&gt;"",SUM($I$13:I991),"")</f>
        <v/>
      </c>
      <c r="K991" s="59" t="str">
        <f t="shared" si="140"/>
        <v/>
      </c>
      <c r="L991" s="65" t="str">
        <f t="shared" si="141"/>
        <v/>
      </c>
      <c r="M991" s="65" t="str">
        <f t="shared" si="142"/>
        <v/>
      </c>
      <c r="N991" s="65" t="str">
        <f>IF(A991&lt;&gt;"",SUM($M$13:M991),"")</f>
        <v/>
      </c>
      <c r="O991" s="65" t="str">
        <f t="shared" si="135"/>
        <v/>
      </c>
      <c r="P991" s="97" t="str">
        <f t="shared" si="136"/>
        <v/>
      </c>
      <c r="Q991" s="100">
        <f t="shared" si="143"/>
        <v>0</v>
      </c>
      <c r="R991" s="101">
        <f t="shared" si="137"/>
        <v>0</v>
      </c>
      <c r="Z991" s="75"/>
      <c r="AA991" s="76"/>
      <c r="AC991" s="1"/>
      <c r="AG991" s="72"/>
      <c r="AH991" s="72"/>
      <c r="AI991" s="72"/>
      <c r="AJ991" s="72"/>
      <c r="AK991" s="72"/>
    </row>
    <row r="992" spans="1:37" ht="14.4">
      <c r="A992" s="55"/>
      <c r="B992" s="54" t="s">
        <v>25</v>
      </c>
      <c r="C992" s="56"/>
      <c r="D992" s="145"/>
      <c r="E992" s="54"/>
      <c r="F992" s="54"/>
      <c r="G992" s="132"/>
      <c r="H992" s="59" t="str">
        <f t="shared" si="138"/>
        <v/>
      </c>
      <c r="I992" s="64" t="str">
        <f t="shared" si="139"/>
        <v/>
      </c>
      <c r="J992" s="59" t="str">
        <f>IF(A992&lt;&gt;"",SUM($I$13:I992),"")</f>
        <v/>
      </c>
      <c r="K992" s="59" t="str">
        <f t="shared" si="140"/>
        <v/>
      </c>
      <c r="L992" s="65" t="str">
        <f t="shared" si="141"/>
        <v/>
      </c>
      <c r="M992" s="65" t="str">
        <f t="shared" si="142"/>
        <v/>
      </c>
      <c r="N992" s="65" t="str">
        <f>IF(A992&lt;&gt;"",SUM($M$13:M992),"")</f>
        <v/>
      </c>
      <c r="O992" s="65" t="str">
        <f t="shared" si="135"/>
        <v/>
      </c>
      <c r="P992" s="97" t="str">
        <f t="shared" si="136"/>
        <v/>
      </c>
      <c r="Q992" s="100">
        <f t="shared" si="143"/>
        <v>0</v>
      </c>
      <c r="R992" s="101">
        <f t="shared" si="137"/>
        <v>0</v>
      </c>
      <c r="Z992" s="75"/>
      <c r="AA992" s="76"/>
      <c r="AC992" s="1"/>
      <c r="AG992" s="72"/>
      <c r="AH992" s="72"/>
      <c r="AI992" s="72"/>
      <c r="AJ992" s="72"/>
      <c r="AK992" s="72"/>
    </row>
    <row r="993" spans="1:37" ht="14.4">
      <c r="A993" s="55"/>
      <c r="B993" s="54" t="s">
        <v>25</v>
      </c>
      <c r="C993" s="56"/>
      <c r="D993" s="145"/>
      <c r="E993" s="54"/>
      <c r="F993" s="54"/>
      <c r="G993" s="132"/>
      <c r="H993" s="59" t="str">
        <f t="shared" si="138"/>
        <v/>
      </c>
      <c r="I993" s="64" t="str">
        <f t="shared" si="139"/>
        <v/>
      </c>
      <c r="J993" s="59" t="str">
        <f>IF(A993&lt;&gt;"",SUM($I$13:I993),"")</f>
        <v/>
      </c>
      <c r="K993" s="59" t="str">
        <f t="shared" si="140"/>
        <v/>
      </c>
      <c r="L993" s="65" t="str">
        <f t="shared" si="141"/>
        <v/>
      </c>
      <c r="M993" s="65" t="str">
        <f t="shared" si="142"/>
        <v/>
      </c>
      <c r="N993" s="65" t="str">
        <f>IF(A993&lt;&gt;"",SUM($M$13:M993),"")</f>
        <v/>
      </c>
      <c r="O993" s="65" t="str">
        <f t="shared" si="135"/>
        <v/>
      </c>
      <c r="P993" s="97" t="str">
        <f t="shared" si="136"/>
        <v/>
      </c>
      <c r="Q993" s="100">
        <f t="shared" si="143"/>
        <v>0</v>
      </c>
      <c r="R993" s="101">
        <f t="shared" si="137"/>
        <v>0</v>
      </c>
      <c r="Z993" s="75"/>
      <c r="AA993" s="76"/>
      <c r="AC993" s="1"/>
      <c r="AG993" s="72"/>
      <c r="AH993" s="72"/>
      <c r="AI993" s="72"/>
      <c r="AJ993" s="72"/>
      <c r="AK993" s="72"/>
    </row>
    <row r="994" spans="1:37" ht="14.4">
      <c r="A994" s="55"/>
      <c r="B994" s="54" t="s">
        <v>25</v>
      </c>
      <c r="C994" s="56"/>
      <c r="D994" s="145"/>
      <c r="E994" s="54"/>
      <c r="F994" s="54"/>
      <c r="G994" s="132"/>
      <c r="H994" s="59" t="str">
        <f t="shared" si="138"/>
        <v/>
      </c>
      <c r="I994" s="64" t="str">
        <f t="shared" si="139"/>
        <v/>
      </c>
      <c r="J994" s="59" t="str">
        <f>IF(A994&lt;&gt;"",SUM($I$13:I994),"")</f>
        <v/>
      </c>
      <c r="K994" s="59" t="str">
        <f t="shared" si="140"/>
        <v/>
      </c>
      <c r="L994" s="65" t="str">
        <f t="shared" si="141"/>
        <v/>
      </c>
      <c r="M994" s="65" t="str">
        <f t="shared" si="142"/>
        <v/>
      </c>
      <c r="N994" s="65" t="str">
        <f>IF(A994&lt;&gt;"",SUM($M$13:M994),"")</f>
        <v/>
      </c>
      <c r="O994" s="65" t="str">
        <f t="shared" si="135"/>
        <v/>
      </c>
      <c r="P994" s="97" t="str">
        <f t="shared" si="136"/>
        <v/>
      </c>
      <c r="Q994" s="100">
        <f t="shared" si="143"/>
        <v>0</v>
      </c>
      <c r="R994" s="101">
        <f t="shared" si="137"/>
        <v>0</v>
      </c>
      <c r="Z994" s="75"/>
      <c r="AA994" s="76"/>
      <c r="AC994" s="1"/>
      <c r="AG994" s="72"/>
      <c r="AH994" s="72"/>
      <c r="AI994" s="72"/>
      <c r="AJ994" s="72"/>
      <c r="AK994" s="72"/>
    </row>
    <row r="995" spans="1:37" ht="14.4">
      <c r="A995" s="55"/>
      <c r="B995" s="54" t="s">
        <v>25</v>
      </c>
      <c r="C995" s="56"/>
      <c r="D995" s="145"/>
      <c r="E995" s="54"/>
      <c r="F995" s="54"/>
      <c r="G995" s="132"/>
      <c r="H995" s="59" t="str">
        <f t="shared" si="138"/>
        <v/>
      </c>
      <c r="I995" s="64" t="str">
        <f t="shared" si="139"/>
        <v/>
      </c>
      <c r="J995" s="59" t="str">
        <f>IF(A995&lt;&gt;"",SUM($I$13:I995),"")</f>
        <v/>
      </c>
      <c r="K995" s="59" t="str">
        <f t="shared" si="140"/>
        <v/>
      </c>
      <c r="L995" s="65" t="str">
        <f t="shared" si="141"/>
        <v/>
      </c>
      <c r="M995" s="65" t="str">
        <f t="shared" si="142"/>
        <v/>
      </c>
      <c r="N995" s="65" t="str">
        <f>IF(A995&lt;&gt;"",SUM($M$13:M995),"")</f>
        <v/>
      </c>
      <c r="O995" s="65" t="str">
        <f t="shared" si="135"/>
        <v/>
      </c>
      <c r="P995" s="97" t="str">
        <f t="shared" si="136"/>
        <v/>
      </c>
      <c r="Q995" s="100">
        <f t="shared" si="143"/>
        <v>0</v>
      </c>
      <c r="R995" s="101">
        <f t="shared" si="137"/>
        <v>0</v>
      </c>
      <c r="Z995" s="75"/>
      <c r="AA995" s="76"/>
      <c r="AC995" s="1"/>
      <c r="AG995" s="72"/>
      <c r="AH995" s="72"/>
      <c r="AI995" s="72"/>
      <c r="AJ995" s="72"/>
      <c r="AK995" s="72"/>
    </row>
    <row r="996" spans="1:37" ht="14.4">
      <c r="A996" s="55"/>
      <c r="B996" s="54" t="s">
        <v>25</v>
      </c>
      <c r="C996" s="56"/>
      <c r="D996" s="145"/>
      <c r="E996" s="54"/>
      <c r="F996" s="54"/>
      <c r="G996" s="132"/>
      <c r="H996" s="59" t="str">
        <f t="shared" si="138"/>
        <v/>
      </c>
      <c r="I996" s="64" t="str">
        <f t="shared" si="139"/>
        <v/>
      </c>
      <c r="J996" s="59" t="str">
        <f>IF(A996&lt;&gt;"",SUM($I$13:I996),"")</f>
        <v/>
      </c>
      <c r="K996" s="59" t="str">
        <f t="shared" si="140"/>
        <v/>
      </c>
      <c r="L996" s="65" t="str">
        <f t="shared" si="141"/>
        <v/>
      </c>
      <c r="M996" s="65" t="str">
        <f t="shared" si="142"/>
        <v/>
      </c>
      <c r="N996" s="65" t="str">
        <f>IF(A996&lt;&gt;"",SUM($M$13:M996),"")</f>
        <v/>
      </c>
      <c r="O996" s="65" t="str">
        <f t="shared" si="135"/>
        <v/>
      </c>
      <c r="P996" s="97" t="str">
        <f t="shared" si="136"/>
        <v/>
      </c>
      <c r="Q996" s="100">
        <f t="shared" si="143"/>
        <v>0</v>
      </c>
      <c r="R996" s="101">
        <f t="shared" si="137"/>
        <v>0</v>
      </c>
      <c r="Z996" s="75"/>
      <c r="AA996" s="76"/>
      <c r="AC996" s="1"/>
      <c r="AG996" s="72"/>
      <c r="AH996" s="72"/>
      <c r="AI996" s="72"/>
      <c r="AJ996" s="72"/>
      <c r="AK996" s="72"/>
    </row>
    <row r="997" spans="1:37" ht="14.4">
      <c r="A997" s="55"/>
      <c r="B997" s="54" t="s">
        <v>25</v>
      </c>
      <c r="C997" s="56"/>
      <c r="D997" s="145"/>
      <c r="E997" s="54"/>
      <c r="F997" s="54"/>
      <c r="G997" s="132"/>
      <c r="H997" s="59" t="str">
        <f t="shared" si="138"/>
        <v/>
      </c>
      <c r="I997" s="64" t="str">
        <f t="shared" si="139"/>
        <v/>
      </c>
      <c r="J997" s="59" t="str">
        <f>IF(A997&lt;&gt;"",SUM($I$13:I997),"")</f>
        <v/>
      </c>
      <c r="K997" s="59" t="str">
        <f t="shared" si="140"/>
        <v/>
      </c>
      <c r="L997" s="65" t="str">
        <f t="shared" si="141"/>
        <v/>
      </c>
      <c r="M997" s="65" t="str">
        <f t="shared" si="142"/>
        <v/>
      </c>
      <c r="N997" s="65" t="str">
        <f>IF(A997&lt;&gt;"",SUM($M$13:M997),"")</f>
        <v/>
      </c>
      <c r="O997" s="65" t="str">
        <f t="shared" si="135"/>
        <v/>
      </c>
      <c r="P997" s="97" t="str">
        <f t="shared" si="136"/>
        <v/>
      </c>
      <c r="Q997" s="100">
        <f t="shared" si="143"/>
        <v>0</v>
      </c>
      <c r="R997" s="101">
        <f t="shared" si="137"/>
        <v>0</v>
      </c>
      <c r="Z997" s="75"/>
      <c r="AA997" s="76"/>
      <c r="AC997" s="1"/>
      <c r="AG997" s="72"/>
      <c r="AH997" s="72"/>
      <c r="AI997" s="72"/>
      <c r="AJ997" s="72"/>
      <c r="AK997" s="72"/>
    </row>
    <row r="998" spans="1:37" ht="14.4">
      <c r="A998" s="55"/>
      <c r="B998" s="54" t="s">
        <v>25</v>
      </c>
      <c r="C998" s="56"/>
      <c r="D998" s="145"/>
      <c r="E998" s="54"/>
      <c r="F998" s="54"/>
      <c r="G998" s="132"/>
      <c r="H998" s="59" t="str">
        <f t="shared" si="138"/>
        <v/>
      </c>
      <c r="I998" s="64" t="str">
        <f t="shared" si="139"/>
        <v/>
      </c>
      <c r="J998" s="59" t="str">
        <f>IF(A998&lt;&gt;"",SUM($I$13:I998),"")</f>
        <v/>
      </c>
      <c r="K998" s="59" t="str">
        <f t="shared" si="140"/>
        <v/>
      </c>
      <c r="L998" s="65" t="str">
        <f t="shared" si="141"/>
        <v/>
      </c>
      <c r="M998" s="65" t="str">
        <f t="shared" si="142"/>
        <v/>
      </c>
      <c r="N998" s="65" t="str">
        <f>IF(A998&lt;&gt;"",SUM($M$13:M998),"")</f>
        <v/>
      </c>
      <c r="O998" s="65" t="str">
        <f t="shared" si="135"/>
        <v/>
      </c>
      <c r="P998" s="97" t="str">
        <f t="shared" si="136"/>
        <v/>
      </c>
      <c r="Q998" s="100">
        <f t="shared" si="143"/>
        <v>0</v>
      </c>
      <c r="R998" s="101">
        <f t="shared" si="137"/>
        <v>0</v>
      </c>
      <c r="Z998" s="75"/>
      <c r="AA998" s="76"/>
      <c r="AC998" s="1"/>
      <c r="AG998" s="72"/>
      <c r="AH998" s="72"/>
      <c r="AI998" s="72"/>
      <c r="AJ998" s="72"/>
      <c r="AK998" s="72"/>
    </row>
    <row r="999" spans="1:37" ht="14.4">
      <c r="A999" s="55"/>
      <c r="B999" s="54" t="s">
        <v>25</v>
      </c>
      <c r="C999" s="56"/>
      <c r="D999" s="145"/>
      <c r="E999" s="54"/>
      <c r="F999" s="54"/>
      <c r="G999" s="132"/>
      <c r="H999" s="59" t="str">
        <f t="shared" si="138"/>
        <v/>
      </c>
      <c r="I999" s="64" t="str">
        <f t="shared" si="139"/>
        <v/>
      </c>
      <c r="J999" s="59" t="str">
        <f>IF(A999&lt;&gt;"",SUM($I$13:I999),"")</f>
        <v/>
      </c>
      <c r="K999" s="59" t="str">
        <f t="shared" si="140"/>
        <v/>
      </c>
      <c r="L999" s="65" t="str">
        <f t="shared" si="141"/>
        <v/>
      </c>
      <c r="M999" s="65" t="str">
        <f t="shared" si="142"/>
        <v/>
      </c>
      <c r="N999" s="65" t="str">
        <f>IF(A999&lt;&gt;"",SUM($M$13:M999),"")</f>
        <v/>
      </c>
      <c r="O999" s="65" t="str">
        <f t="shared" si="135"/>
        <v/>
      </c>
      <c r="P999" s="97" t="str">
        <f t="shared" si="136"/>
        <v/>
      </c>
      <c r="Q999" s="100">
        <f t="shared" si="143"/>
        <v>0</v>
      </c>
      <c r="R999" s="101">
        <f t="shared" si="137"/>
        <v>0</v>
      </c>
      <c r="Z999" s="75"/>
      <c r="AA999" s="76"/>
      <c r="AC999" s="1"/>
      <c r="AG999" s="72"/>
      <c r="AH999" s="72"/>
      <c r="AI999" s="72"/>
      <c r="AJ999" s="72"/>
      <c r="AK999" s="72"/>
    </row>
    <row r="1000" spans="1:37" ht="14.4">
      <c r="A1000" s="55"/>
      <c r="B1000" s="54" t="s">
        <v>25</v>
      </c>
      <c r="C1000" s="56"/>
      <c r="D1000" s="145"/>
      <c r="E1000" s="54"/>
      <c r="F1000" s="54"/>
      <c r="G1000" s="132"/>
      <c r="H1000" s="59" t="str">
        <f t="shared" si="138"/>
        <v/>
      </c>
      <c r="I1000" s="64" t="str">
        <f t="shared" si="139"/>
        <v/>
      </c>
      <c r="J1000" s="59" t="str">
        <f>IF(A1000&lt;&gt;"",SUM($I$13:I1000),"")</f>
        <v/>
      </c>
      <c r="K1000" s="59" t="str">
        <f t="shared" si="140"/>
        <v/>
      </c>
      <c r="L1000" s="65" t="str">
        <f t="shared" si="141"/>
        <v/>
      </c>
      <c r="M1000" s="65" t="str">
        <f t="shared" si="142"/>
        <v/>
      </c>
      <c r="N1000" s="65" t="str">
        <f>IF(A1000&lt;&gt;"",SUM($M$13:M1000),"")</f>
        <v/>
      </c>
      <c r="O1000" s="65" t="str">
        <f t="shared" si="135"/>
        <v/>
      </c>
      <c r="P1000" s="97" t="str">
        <f t="shared" si="136"/>
        <v/>
      </c>
      <c r="Q1000" s="100">
        <f t="shared" si="143"/>
        <v>0</v>
      </c>
      <c r="R1000" s="101">
        <f t="shared" si="137"/>
        <v>0</v>
      </c>
      <c r="Z1000" s="75"/>
      <c r="AA1000" s="76"/>
      <c r="AC1000" s="1"/>
      <c r="AG1000" s="72"/>
      <c r="AH1000" s="72"/>
      <c r="AI1000" s="72"/>
      <c r="AJ1000" s="72"/>
      <c r="AK1000" s="72"/>
    </row>
    <row r="1001" spans="1:37" ht="14.4">
      <c r="A1001" s="55"/>
      <c r="B1001" s="54" t="s">
        <v>25</v>
      </c>
      <c r="C1001" s="56"/>
      <c r="D1001" s="145"/>
      <c r="E1001" s="54"/>
      <c r="F1001" s="54"/>
      <c r="G1001" s="132"/>
      <c r="H1001" s="59" t="str">
        <f t="shared" si="138"/>
        <v/>
      </c>
      <c r="I1001" s="64" t="str">
        <f t="shared" si="139"/>
        <v/>
      </c>
      <c r="J1001" s="59" t="str">
        <f>IF(A1001&lt;&gt;"",SUM($I$13:I1001),"")</f>
        <v/>
      </c>
      <c r="K1001" s="59" t="str">
        <f t="shared" si="140"/>
        <v/>
      </c>
      <c r="L1001" s="65" t="str">
        <f t="shared" si="141"/>
        <v/>
      </c>
      <c r="M1001" s="65" t="str">
        <f t="shared" si="142"/>
        <v/>
      </c>
      <c r="N1001" s="65" t="str">
        <f>IF(A1001&lt;&gt;"",SUM($M$13:M1001),"")</f>
        <v/>
      </c>
      <c r="O1001" s="65" t="str">
        <f t="shared" si="135"/>
        <v/>
      </c>
      <c r="P1001" s="97" t="str">
        <f t="shared" si="136"/>
        <v/>
      </c>
      <c r="Q1001" s="100">
        <f t="shared" si="143"/>
        <v>0</v>
      </c>
      <c r="R1001" s="101">
        <f t="shared" si="137"/>
        <v>0</v>
      </c>
      <c r="Z1001" s="75"/>
      <c r="AA1001" s="76"/>
      <c r="AC1001" s="1"/>
      <c r="AG1001" s="72"/>
      <c r="AH1001" s="72"/>
      <c r="AI1001" s="72"/>
      <c r="AJ1001" s="72"/>
      <c r="AK1001" s="72"/>
    </row>
    <row r="1002" spans="1:37" ht="14.4">
      <c r="A1002" s="55"/>
      <c r="B1002" s="54" t="s">
        <v>25</v>
      </c>
      <c r="C1002" s="56"/>
      <c r="D1002" s="145"/>
      <c r="E1002" s="54"/>
      <c r="F1002" s="54"/>
      <c r="G1002" s="132"/>
      <c r="H1002" s="59" t="str">
        <f t="shared" si="138"/>
        <v/>
      </c>
      <c r="I1002" s="64" t="str">
        <f t="shared" si="139"/>
        <v/>
      </c>
      <c r="J1002" s="59" t="str">
        <f>IF(A1002&lt;&gt;"",SUM($I$13:I1002),"")</f>
        <v/>
      </c>
      <c r="K1002" s="59" t="str">
        <f t="shared" si="140"/>
        <v/>
      </c>
      <c r="L1002" s="65" t="str">
        <f t="shared" si="141"/>
        <v/>
      </c>
      <c r="M1002" s="65" t="str">
        <f t="shared" si="142"/>
        <v/>
      </c>
      <c r="N1002" s="65" t="str">
        <f>IF(A1002&lt;&gt;"",SUM($M$13:M1002),"")</f>
        <v/>
      </c>
      <c r="O1002" s="65" t="str">
        <f t="shared" si="135"/>
        <v/>
      </c>
      <c r="P1002" s="97" t="str">
        <f t="shared" si="136"/>
        <v/>
      </c>
      <c r="Q1002" s="100">
        <f t="shared" si="143"/>
        <v>0</v>
      </c>
      <c r="R1002" s="101">
        <f t="shared" si="137"/>
        <v>0</v>
      </c>
      <c r="Z1002" s="75"/>
      <c r="AA1002" s="76"/>
      <c r="AC1002" s="1"/>
      <c r="AG1002" s="72"/>
      <c r="AH1002" s="72"/>
      <c r="AI1002" s="72"/>
      <c r="AJ1002" s="72"/>
      <c r="AK1002" s="72"/>
    </row>
    <row r="1003" spans="1:37" ht="14.4">
      <c r="A1003" s="55"/>
      <c r="B1003" s="54" t="s">
        <v>25</v>
      </c>
      <c r="C1003" s="56"/>
      <c r="D1003" s="145"/>
      <c r="E1003" s="54"/>
      <c r="F1003" s="54"/>
      <c r="G1003" s="132"/>
      <c r="H1003" s="59" t="str">
        <f t="shared" si="138"/>
        <v/>
      </c>
      <c r="I1003" s="64" t="str">
        <f t="shared" si="139"/>
        <v/>
      </c>
      <c r="J1003" s="59" t="str">
        <f>IF(A1003&lt;&gt;"",SUM($I$13:I1003),"")</f>
        <v/>
      </c>
      <c r="K1003" s="59" t="str">
        <f t="shared" si="140"/>
        <v/>
      </c>
      <c r="L1003" s="65" t="str">
        <f t="shared" si="141"/>
        <v/>
      </c>
      <c r="M1003" s="65" t="str">
        <f t="shared" si="142"/>
        <v/>
      </c>
      <c r="N1003" s="65" t="str">
        <f>IF(A1003&lt;&gt;"",SUM($M$13:M1003),"")</f>
        <v/>
      </c>
      <c r="O1003" s="65" t="str">
        <f t="shared" si="135"/>
        <v/>
      </c>
      <c r="P1003" s="97" t="str">
        <f t="shared" si="136"/>
        <v/>
      </c>
      <c r="Q1003" s="100">
        <f t="shared" si="143"/>
        <v>0</v>
      </c>
      <c r="R1003" s="101">
        <f t="shared" si="137"/>
        <v>0</v>
      </c>
      <c r="Z1003" s="75"/>
      <c r="AA1003" s="76"/>
      <c r="AC1003" s="1"/>
      <c r="AG1003" s="72"/>
      <c r="AH1003" s="72"/>
      <c r="AI1003" s="72"/>
      <c r="AJ1003" s="72"/>
      <c r="AK1003" s="72"/>
    </row>
    <row r="1004" spans="1:37" ht="14.4">
      <c r="A1004" s="55"/>
      <c r="B1004" s="54" t="s">
        <v>25</v>
      </c>
      <c r="C1004" s="56"/>
      <c r="D1004" s="145"/>
      <c r="E1004" s="54"/>
      <c r="F1004" s="54"/>
      <c r="G1004" s="132"/>
      <c r="H1004" s="59" t="str">
        <f t="shared" si="138"/>
        <v/>
      </c>
      <c r="I1004" s="64" t="str">
        <f t="shared" si="139"/>
        <v/>
      </c>
      <c r="J1004" s="59" t="str">
        <f>IF(A1004&lt;&gt;"",SUM($I$13:I1004),"")</f>
        <v/>
      </c>
      <c r="K1004" s="59" t="str">
        <f t="shared" si="140"/>
        <v/>
      </c>
      <c r="L1004" s="65" t="str">
        <f t="shared" si="141"/>
        <v/>
      </c>
      <c r="M1004" s="65" t="str">
        <f t="shared" si="142"/>
        <v/>
      </c>
      <c r="N1004" s="65" t="str">
        <f>IF(A1004&lt;&gt;"",SUM($M$13:M1004),"")</f>
        <v/>
      </c>
      <c r="O1004" s="65" t="str">
        <f t="shared" si="135"/>
        <v/>
      </c>
      <c r="P1004" s="97" t="str">
        <f t="shared" si="136"/>
        <v/>
      </c>
      <c r="Q1004" s="100">
        <f t="shared" si="143"/>
        <v>0</v>
      </c>
      <c r="R1004" s="101">
        <f t="shared" si="137"/>
        <v>0</v>
      </c>
      <c r="Z1004" s="75"/>
      <c r="AA1004" s="76"/>
      <c r="AC1004" s="1"/>
      <c r="AG1004" s="72"/>
      <c r="AH1004" s="72"/>
      <c r="AI1004" s="72"/>
      <c r="AJ1004" s="72"/>
      <c r="AK1004" s="72"/>
    </row>
    <row r="1005" spans="1:37" ht="14.4">
      <c r="A1005" s="55"/>
      <c r="B1005" s="54" t="s">
        <v>25</v>
      </c>
      <c r="C1005" s="56"/>
      <c r="D1005" s="145"/>
      <c r="E1005" s="54"/>
      <c r="F1005" s="54"/>
      <c r="G1005" s="132"/>
      <c r="H1005" s="59" t="str">
        <f t="shared" si="138"/>
        <v/>
      </c>
      <c r="I1005" s="64" t="str">
        <f t="shared" si="139"/>
        <v/>
      </c>
      <c r="J1005" s="59" t="str">
        <f>IF(A1005&lt;&gt;"",SUM($I$13:I1005),"")</f>
        <v/>
      </c>
      <c r="K1005" s="59" t="str">
        <f t="shared" si="140"/>
        <v/>
      </c>
      <c r="L1005" s="65" t="str">
        <f t="shared" si="141"/>
        <v/>
      </c>
      <c r="M1005" s="65" t="str">
        <f t="shared" si="142"/>
        <v/>
      </c>
      <c r="N1005" s="65" t="str">
        <f>IF(A1005&lt;&gt;"",SUM($M$13:M1005),"")</f>
        <v/>
      </c>
      <c r="O1005" s="65" t="str">
        <f t="shared" si="135"/>
        <v/>
      </c>
      <c r="P1005" s="97" t="str">
        <f t="shared" si="136"/>
        <v/>
      </c>
      <c r="Q1005" s="100">
        <f t="shared" si="143"/>
        <v>0</v>
      </c>
      <c r="R1005" s="101">
        <f t="shared" si="137"/>
        <v>0</v>
      </c>
      <c r="Z1005" s="75"/>
      <c r="AA1005" s="76"/>
      <c r="AC1005" s="1"/>
      <c r="AG1005" s="72"/>
      <c r="AH1005" s="72"/>
      <c r="AI1005" s="72"/>
      <c r="AJ1005" s="72"/>
      <c r="AK1005" s="72"/>
    </row>
    <row r="1006" spans="1:37" ht="14.4">
      <c r="A1006" s="55"/>
      <c r="B1006" s="54" t="s">
        <v>25</v>
      </c>
      <c r="C1006" s="56"/>
      <c r="D1006" s="145"/>
      <c r="E1006" s="54"/>
      <c r="F1006" s="54"/>
      <c r="G1006" s="132"/>
      <c r="H1006" s="59" t="str">
        <f t="shared" si="138"/>
        <v/>
      </c>
      <c r="I1006" s="64" t="str">
        <f t="shared" si="139"/>
        <v/>
      </c>
      <c r="J1006" s="59" t="str">
        <f>IF(A1006&lt;&gt;"",SUM($I$13:I1006),"")</f>
        <v/>
      </c>
      <c r="K1006" s="59" t="str">
        <f t="shared" si="140"/>
        <v/>
      </c>
      <c r="L1006" s="65" t="str">
        <f t="shared" si="141"/>
        <v/>
      </c>
      <c r="M1006" s="65" t="str">
        <f t="shared" si="142"/>
        <v/>
      </c>
      <c r="N1006" s="65" t="str">
        <f>IF(A1006&lt;&gt;"",SUM($M$13:M1006),"")</f>
        <v/>
      </c>
      <c r="O1006" s="65" t="str">
        <f t="shared" si="135"/>
        <v/>
      </c>
      <c r="P1006" s="97" t="str">
        <f t="shared" si="136"/>
        <v/>
      </c>
      <c r="Q1006" s="100">
        <f t="shared" si="143"/>
        <v>0</v>
      </c>
      <c r="R1006" s="101">
        <f t="shared" si="137"/>
        <v>0</v>
      </c>
      <c r="Z1006" s="75"/>
      <c r="AA1006" s="76"/>
      <c r="AC1006" s="1"/>
      <c r="AG1006" s="72"/>
      <c r="AH1006" s="72"/>
      <c r="AI1006" s="72"/>
      <c r="AJ1006" s="72"/>
      <c r="AK1006" s="72"/>
    </row>
    <row r="1007" spans="1:37" ht="14.4">
      <c r="A1007" s="55"/>
      <c r="B1007" s="54" t="s">
        <v>25</v>
      </c>
      <c r="C1007" s="56"/>
      <c r="D1007" s="145"/>
      <c r="E1007" s="54"/>
      <c r="F1007" s="54"/>
      <c r="G1007" s="132"/>
      <c r="H1007" s="59" t="str">
        <f t="shared" si="138"/>
        <v/>
      </c>
      <c r="I1007" s="64" t="str">
        <f t="shared" si="139"/>
        <v/>
      </c>
      <c r="J1007" s="59" t="str">
        <f>IF(A1007&lt;&gt;"",SUM($I$13:I1007),"")</f>
        <v/>
      </c>
      <c r="K1007" s="59" t="str">
        <f t="shared" si="140"/>
        <v/>
      </c>
      <c r="L1007" s="65" t="str">
        <f t="shared" si="141"/>
        <v/>
      </c>
      <c r="M1007" s="65" t="str">
        <f t="shared" si="142"/>
        <v/>
      </c>
      <c r="N1007" s="65" t="str">
        <f>IF(A1007&lt;&gt;"",SUM($M$13:M1007),"")</f>
        <v/>
      </c>
      <c r="O1007" s="65" t="str">
        <f t="shared" si="135"/>
        <v/>
      </c>
      <c r="P1007" s="97" t="str">
        <f t="shared" si="136"/>
        <v/>
      </c>
      <c r="Q1007" s="100">
        <f t="shared" si="143"/>
        <v>0</v>
      </c>
      <c r="R1007" s="101">
        <f t="shared" si="137"/>
        <v>0</v>
      </c>
      <c r="Z1007" s="75"/>
      <c r="AA1007" s="76"/>
      <c r="AC1007" s="1"/>
      <c r="AG1007" s="72"/>
      <c r="AH1007" s="72"/>
      <c r="AI1007" s="72"/>
      <c r="AJ1007" s="72"/>
      <c r="AK1007" s="72"/>
    </row>
    <row r="1008" spans="1:37" ht="14.4">
      <c r="A1008" s="55"/>
      <c r="B1008" s="54" t="s">
        <v>25</v>
      </c>
      <c r="C1008" s="56"/>
      <c r="D1008" s="145"/>
      <c r="E1008" s="54"/>
      <c r="F1008" s="54"/>
      <c r="G1008" s="132"/>
      <c r="H1008" s="59" t="str">
        <f t="shared" si="138"/>
        <v/>
      </c>
      <c r="I1008" s="64" t="str">
        <f t="shared" si="139"/>
        <v/>
      </c>
      <c r="J1008" s="59" t="str">
        <f>IF(A1008&lt;&gt;"",SUM($I$13:I1008),"")</f>
        <v/>
      </c>
      <c r="K1008" s="59" t="str">
        <f t="shared" si="140"/>
        <v/>
      </c>
      <c r="L1008" s="65" t="str">
        <f t="shared" si="141"/>
        <v/>
      </c>
      <c r="M1008" s="65" t="str">
        <f t="shared" si="142"/>
        <v/>
      </c>
      <c r="N1008" s="65" t="str">
        <f>IF(A1008&lt;&gt;"",SUM($M$13:M1008),"")</f>
        <v/>
      </c>
      <c r="O1008" s="65" t="str">
        <f t="shared" si="135"/>
        <v/>
      </c>
      <c r="P1008" s="97" t="str">
        <f t="shared" si="136"/>
        <v/>
      </c>
      <c r="Q1008" s="100">
        <f t="shared" si="143"/>
        <v>0</v>
      </c>
      <c r="R1008" s="101">
        <f t="shared" si="137"/>
        <v>0</v>
      </c>
      <c r="Z1008" s="75"/>
      <c r="AA1008" s="76"/>
      <c r="AC1008" s="1"/>
      <c r="AG1008" s="72"/>
      <c r="AH1008" s="72"/>
      <c r="AI1008" s="72"/>
      <c r="AJ1008" s="72"/>
      <c r="AK1008" s="72"/>
    </row>
    <row r="1009" spans="1:37" ht="14.4">
      <c r="A1009" s="55"/>
      <c r="B1009" s="54" t="s">
        <v>25</v>
      </c>
      <c r="C1009" s="56"/>
      <c r="D1009" s="145"/>
      <c r="E1009" s="54"/>
      <c r="F1009" s="54"/>
      <c r="G1009" s="132"/>
      <c r="H1009" s="59" t="str">
        <f t="shared" si="138"/>
        <v/>
      </c>
      <c r="I1009" s="64" t="str">
        <f t="shared" si="139"/>
        <v/>
      </c>
      <c r="J1009" s="59" t="str">
        <f>IF(A1009&lt;&gt;"",SUM($I$13:I1009),"")</f>
        <v/>
      </c>
      <c r="K1009" s="59" t="str">
        <f t="shared" si="140"/>
        <v/>
      </c>
      <c r="L1009" s="65" t="str">
        <f t="shared" si="141"/>
        <v/>
      </c>
      <c r="M1009" s="65" t="str">
        <f t="shared" si="142"/>
        <v/>
      </c>
      <c r="N1009" s="65" t="str">
        <f>IF(A1009&lt;&gt;"",SUM($M$13:M1009),"")</f>
        <v/>
      </c>
      <c r="O1009" s="65" t="str">
        <f t="shared" si="135"/>
        <v/>
      </c>
      <c r="P1009" s="97" t="str">
        <f t="shared" si="136"/>
        <v/>
      </c>
      <c r="Q1009" s="100">
        <f t="shared" si="143"/>
        <v>0</v>
      </c>
      <c r="R1009" s="101">
        <f t="shared" si="137"/>
        <v>0</v>
      </c>
      <c r="Z1009" s="75"/>
      <c r="AA1009" s="76"/>
      <c r="AC1009" s="1"/>
      <c r="AG1009" s="72"/>
      <c r="AH1009" s="72"/>
      <c r="AI1009" s="72"/>
      <c r="AJ1009" s="72"/>
      <c r="AK1009" s="72"/>
    </row>
    <row r="1010" spans="1:37" ht="14.4">
      <c r="A1010" s="55"/>
      <c r="B1010" s="54" t="s">
        <v>25</v>
      </c>
      <c r="C1010" s="56"/>
      <c r="D1010" s="145"/>
      <c r="E1010" s="54"/>
      <c r="F1010" s="54"/>
      <c r="G1010" s="132"/>
      <c r="H1010" s="59" t="str">
        <f t="shared" si="138"/>
        <v/>
      </c>
      <c r="I1010" s="64" t="str">
        <f t="shared" si="139"/>
        <v/>
      </c>
      <c r="J1010" s="59" t="str">
        <f>IF(A1010&lt;&gt;"",SUM($I$13:I1010),"")</f>
        <v/>
      </c>
      <c r="K1010" s="59" t="str">
        <f t="shared" si="140"/>
        <v/>
      </c>
      <c r="L1010" s="65" t="str">
        <f t="shared" si="141"/>
        <v/>
      </c>
      <c r="M1010" s="65" t="str">
        <f t="shared" si="142"/>
        <v/>
      </c>
      <c r="N1010" s="65" t="str">
        <f>IF(A1010&lt;&gt;"",SUM($M$13:M1010),"")</f>
        <v/>
      </c>
      <c r="O1010" s="65" t="str">
        <f t="shared" si="135"/>
        <v/>
      </c>
      <c r="P1010" s="97" t="str">
        <f t="shared" si="136"/>
        <v/>
      </c>
      <c r="Q1010" s="100">
        <f t="shared" si="143"/>
        <v>0</v>
      </c>
      <c r="R1010" s="101">
        <f t="shared" si="137"/>
        <v>0</v>
      </c>
      <c r="Z1010" s="75"/>
      <c r="AA1010" s="76"/>
      <c r="AC1010" s="1"/>
      <c r="AG1010" s="72"/>
      <c r="AH1010" s="72"/>
      <c r="AI1010" s="72"/>
      <c r="AJ1010" s="72"/>
      <c r="AK1010" s="72"/>
    </row>
    <row r="1011" spans="1:37" ht="14.4">
      <c r="A1011" s="55"/>
      <c r="B1011" s="54" t="s">
        <v>25</v>
      </c>
      <c r="C1011" s="56"/>
      <c r="D1011" s="145"/>
      <c r="E1011" s="54"/>
      <c r="F1011" s="54"/>
      <c r="G1011" s="132"/>
      <c r="H1011" s="59" t="str">
        <f t="shared" si="138"/>
        <v/>
      </c>
      <c r="I1011" s="64" t="str">
        <f t="shared" si="139"/>
        <v/>
      </c>
      <c r="J1011" s="59" t="str">
        <f>IF(A1011&lt;&gt;"",SUM($I$13:I1011),"")</f>
        <v/>
      </c>
      <c r="K1011" s="59" t="str">
        <f t="shared" si="140"/>
        <v/>
      </c>
      <c r="L1011" s="65" t="str">
        <f t="shared" si="141"/>
        <v/>
      </c>
      <c r="M1011" s="65" t="str">
        <f t="shared" si="142"/>
        <v/>
      </c>
      <c r="N1011" s="65" t="str">
        <f>IF(A1011&lt;&gt;"",SUM($M$13:M1011),"")</f>
        <v/>
      </c>
      <c r="O1011" s="65" t="str">
        <f t="shared" si="135"/>
        <v/>
      </c>
      <c r="P1011" s="97" t="str">
        <f t="shared" si="136"/>
        <v/>
      </c>
      <c r="Q1011" s="100">
        <f t="shared" si="143"/>
        <v>0</v>
      </c>
      <c r="R1011" s="101">
        <f t="shared" si="137"/>
        <v>0</v>
      </c>
      <c r="AG1011" s="72"/>
      <c r="AH1011" s="72"/>
      <c r="AI1011" s="72"/>
      <c r="AJ1011" s="72"/>
      <c r="AK1011" s="72"/>
    </row>
    <row r="1012" spans="1:37" ht="14.4">
      <c r="A1012" s="55"/>
      <c r="B1012" s="54" t="s">
        <v>25</v>
      </c>
      <c r="C1012" s="56"/>
      <c r="D1012" s="145"/>
      <c r="E1012" s="54"/>
      <c r="F1012" s="54"/>
      <c r="G1012" s="132"/>
      <c r="H1012" s="59" t="str">
        <f t="shared" si="138"/>
        <v/>
      </c>
      <c r="I1012" s="64" t="str">
        <f t="shared" si="139"/>
        <v/>
      </c>
      <c r="J1012" s="59" t="str">
        <f>IF(A1012&lt;&gt;"",SUM($I$13:I1012),"")</f>
        <v/>
      </c>
      <c r="K1012" s="59" t="str">
        <f t="shared" si="140"/>
        <v/>
      </c>
      <c r="L1012" s="65" t="str">
        <f t="shared" si="141"/>
        <v/>
      </c>
      <c r="M1012" s="65" t="str">
        <f t="shared" si="142"/>
        <v/>
      </c>
      <c r="N1012" s="65" t="str">
        <f>IF(A1012&lt;&gt;"",SUM($M$13:M1012),"")</f>
        <v/>
      </c>
      <c r="O1012" s="65" t="str">
        <f t="shared" si="135"/>
        <v/>
      </c>
      <c r="P1012" s="97" t="str">
        <f t="shared" si="136"/>
        <v/>
      </c>
      <c r="Q1012" s="100">
        <f t="shared" si="143"/>
        <v>0</v>
      </c>
      <c r="R1012" s="101">
        <f t="shared" si="137"/>
        <v>0</v>
      </c>
      <c r="AG1012" s="72"/>
      <c r="AH1012" s="72"/>
      <c r="AI1012" s="72"/>
      <c r="AJ1012" s="72"/>
      <c r="AK1012" s="72"/>
    </row>
    <row r="1013" spans="1:37" ht="15" thickBot="1">
      <c r="A1013" s="55"/>
      <c r="B1013" s="54" t="s">
        <v>25</v>
      </c>
      <c r="C1013" s="56"/>
      <c r="D1013" s="145"/>
      <c r="E1013" s="54"/>
      <c r="F1013" s="54"/>
      <c r="G1013" s="132"/>
      <c r="H1013" s="59" t="str">
        <f t="shared" si="138"/>
        <v/>
      </c>
      <c r="I1013" s="64" t="str">
        <f t="shared" si="139"/>
        <v/>
      </c>
      <c r="J1013" s="59" t="str">
        <f>IF(A1013&lt;&gt;"",SUM($I$13:I1013),"")</f>
        <v/>
      </c>
      <c r="K1013" s="59" t="str">
        <f t="shared" si="140"/>
        <v/>
      </c>
      <c r="L1013" s="65" t="str">
        <f t="shared" si="141"/>
        <v/>
      </c>
      <c r="M1013" s="65" t="str">
        <f t="shared" si="142"/>
        <v/>
      </c>
      <c r="N1013" s="65" t="str">
        <f>IF(A1013&lt;&gt;"",SUM($M$13:M1013),"")</f>
        <v/>
      </c>
      <c r="O1013" s="65" t="str">
        <f t="shared" si="135"/>
        <v/>
      </c>
      <c r="P1013" s="97" t="str">
        <f t="shared" si="136"/>
        <v/>
      </c>
      <c r="Q1013" s="100">
        <f t="shared" si="143"/>
        <v>0</v>
      </c>
      <c r="R1013" s="102">
        <f t="shared" si="137"/>
        <v>0</v>
      </c>
      <c r="AG1013" s="72"/>
      <c r="AH1013" s="72"/>
      <c r="AI1013" s="72"/>
      <c r="AJ1013" s="72"/>
      <c r="AK1013" s="72"/>
    </row>
    <row r="1014" spans="1:37" ht="14.4">
      <c r="A1014" s="52"/>
      <c r="AG1014" s="72"/>
      <c r="AH1014" s="72"/>
      <c r="AI1014" s="72"/>
      <c r="AJ1014" s="72"/>
      <c r="AK1014" s="72"/>
    </row>
    <row r="1015" spans="1:37" ht="14.4">
      <c r="A1015" s="52"/>
      <c r="AG1015" s="72"/>
      <c r="AH1015" s="72"/>
      <c r="AI1015" s="72"/>
      <c r="AJ1015" s="72"/>
      <c r="AK1015" s="72"/>
    </row>
    <row r="1016" spans="1:37" ht="14.4">
      <c r="A1016" s="52"/>
      <c r="AG1016" s="72"/>
      <c r="AH1016" s="72"/>
      <c r="AI1016" s="72"/>
      <c r="AJ1016" s="72"/>
      <c r="AK1016" s="72"/>
    </row>
    <row r="1017" spans="1:37" ht="14.4">
      <c r="A1017" s="52"/>
      <c r="AG1017" s="72"/>
      <c r="AH1017" s="72"/>
      <c r="AI1017" s="72"/>
      <c r="AJ1017" s="72"/>
      <c r="AK1017" s="72"/>
    </row>
    <row r="1018" spans="1:37" ht="14.4">
      <c r="A1018" s="52"/>
      <c r="AG1018" s="72"/>
      <c r="AH1018" s="72"/>
      <c r="AI1018" s="72"/>
      <c r="AJ1018" s="72"/>
      <c r="AK1018" s="72"/>
    </row>
    <row r="1019" spans="1:37" ht="14.4">
      <c r="A1019" s="52"/>
      <c r="AG1019" s="72"/>
      <c r="AH1019" s="72"/>
      <c r="AI1019" s="72"/>
      <c r="AJ1019" s="72"/>
      <c r="AK1019" s="72"/>
    </row>
    <row r="1020" spans="1:37" ht="14.4">
      <c r="A1020" s="52"/>
      <c r="AG1020" s="72"/>
      <c r="AH1020" s="72"/>
      <c r="AI1020" s="72"/>
      <c r="AJ1020" s="72"/>
      <c r="AK1020" s="72"/>
    </row>
    <row r="1021" spans="1:37" ht="14.4">
      <c r="A1021" s="52"/>
      <c r="AG1021" s="72"/>
      <c r="AH1021" s="72"/>
      <c r="AI1021" s="72"/>
      <c r="AJ1021" s="72"/>
      <c r="AK1021" s="72"/>
    </row>
    <row r="1022" spans="1:37" ht="14.4">
      <c r="A1022" s="52"/>
      <c r="AG1022" s="72"/>
      <c r="AH1022" s="72"/>
      <c r="AI1022" s="72"/>
      <c r="AJ1022" s="72"/>
      <c r="AK1022" s="72"/>
    </row>
    <row r="1023" spans="1:37" ht="14.4">
      <c r="A1023" s="52"/>
      <c r="AG1023" s="72"/>
      <c r="AH1023" s="72"/>
      <c r="AI1023" s="72"/>
      <c r="AJ1023" s="72"/>
      <c r="AK1023" s="72"/>
    </row>
    <row r="1024" spans="1:37" ht="14.4">
      <c r="A1024" s="52"/>
      <c r="AG1024" s="72"/>
      <c r="AH1024" s="72"/>
      <c r="AI1024" s="72"/>
      <c r="AJ1024" s="72"/>
      <c r="AK1024" s="72"/>
    </row>
    <row r="1025" spans="1:37" ht="14.4">
      <c r="A1025" s="52"/>
      <c r="AG1025" s="72"/>
      <c r="AH1025" s="72"/>
      <c r="AI1025" s="72"/>
      <c r="AJ1025" s="72"/>
      <c r="AK1025" s="72"/>
    </row>
    <row r="1026" spans="1:37" ht="14.4">
      <c r="A1026" s="52"/>
      <c r="AG1026" s="72"/>
      <c r="AH1026" s="72"/>
      <c r="AI1026" s="72"/>
      <c r="AJ1026" s="72"/>
      <c r="AK1026" s="72"/>
    </row>
    <row r="1027" spans="1:37" ht="14.4">
      <c r="A1027" s="52"/>
      <c r="AG1027" s="72"/>
      <c r="AH1027" s="72"/>
      <c r="AI1027" s="72"/>
      <c r="AJ1027" s="72"/>
      <c r="AK1027" s="72"/>
    </row>
    <row r="1028" spans="1:37" ht="14.4">
      <c r="A1028" s="52"/>
      <c r="AG1028" s="72"/>
      <c r="AH1028" s="72"/>
      <c r="AI1028" s="72"/>
      <c r="AJ1028" s="72"/>
      <c r="AK1028" s="72"/>
    </row>
    <row r="1029" spans="1:37" ht="14.4">
      <c r="A1029" s="52"/>
      <c r="AG1029" s="72"/>
      <c r="AH1029" s="72"/>
      <c r="AI1029" s="72"/>
      <c r="AJ1029" s="72"/>
      <c r="AK1029" s="72"/>
    </row>
    <row r="1030" spans="1:37" ht="14.4">
      <c r="A1030" s="52"/>
      <c r="AG1030" s="72"/>
      <c r="AH1030" s="72"/>
      <c r="AI1030" s="72"/>
      <c r="AJ1030" s="72"/>
      <c r="AK1030" s="72"/>
    </row>
    <row r="1031" spans="1:37" ht="14.4">
      <c r="A1031" s="52"/>
      <c r="AG1031" s="72"/>
      <c r="AH1031" s="72"/>
      <c r="AI1031" s="72"/>
      <c r="AJ1031" s="72"/>
      <c r="AK1031" s="72"/>
    </row>
    <row r="1032" spans="1:37" ht="14.4">
      <c r="A1032" s="52"/>
      <c r="AG1032" s="72"/>
      <c r="AH1032" s="72"/>
      <c r="AI1032" s="72"/>
      <c r="AJ1032" s="72"/>
      <c r="AK1032" s="72"/>
    </row>
    <row r="1033" spans="1:37" ht="14.4">
      <c r="A1033" s="52"/>
      <c r="AG1033" s="72"/>
      <c r="AH1033" s="72"/>
      <c r="AI1033" s="72"/>
      <c r="AJ1033" s="72"/>
      <c r="AK1033" s="72"/>
    </row>
    <row r="1034" spans="1:37" ht="14.4">
      <c r="A1034" s="52"/>
      <c r="AG1034" s="72"/>
      <c r="AH1034" s="72"/>
      <c r="AI1034" s="72"/>
      <c r="AJ1034" s="72"/>
      <c r="AK1034" s="72"/>
    </row>
    <row r="1035" spans="1:37" ht="14.4">
      <c r="A1035" s="52"/>
      <c r="AG1035" s="72"/>
      <c r="AH1035" s="72"/>
      <c r="AI1035" s="72"/>
      <c r="AJ1035" s="72"/>
      <c r="AK1035" s="72"/>
    </row>
    <row r="1036" spans="1:37" ht="14.4">
      <c r="A1036" s="52"/>
      <c r="AG1036" s="72"/>
      <c r="AH1036" s="72"/>
      <c r="AI1036" s="72"/>
      <c r="AJ1036" s="72"/>
      <c r="AK1036" s="72"/>
    </row>
    <row r="1037" spans="1:37" ht="14.4">
      <c r="A1037" s="52"/>
      <c r="AG1037" s="72"/>
      <c r="AH1037" s="72"/>
      <c r="AI1037" s="72"/>
      <c r="AJ1037" s="72"/>
      <c r="AK1037" s="72"/>
    </row>
    <row r="1038" spans="1:37" ht="14.4">
      <c r="A1038" s="52"/>
      <c r="AG1038" s="72"/>
      <c r="AH1038" s="72"/>
      <c r="AI1038" s="72"/>
      <c r="AJ1038" s="72"/>
      <c r="AK1038" s="72"/>
    </row>
    <row r="1039" spans="1:37" ht="14.4">
      <c r="A1039" s="52"/>
      <c r="AG1039" s="72"/>
      <c r="AH1039" s="72"/>
      <c r="AI1039" s="72"/>
      <c r="AJ1039" s="72"/>
      <c r="AK1039" s="72"/>
    </row>
    <row r="1040" spans="1:37" ht="14.4">
      <c r="A1040" s="52"/>
      <c r="AG1040" s="72"/>
      <c r="AH1040" s="72"/>
      <c r="AI1040" s="72"/>
      <c r="AJ1040" s="72"/>
      <c r="AK1040" s="72"/>
    </row>
    <row r="1041" spans="1:37" ht="14.4">
      <c r="A1041" s="52"/>
      <c r="AG1041" s="72"/>
      <c r="AH1041" s="72"/>
      <c r="AI1041" s="72"/>
      <c r="AJ1041" s="72"/>
      <c r="AK1041" s="72"/>
    </row>
    <row r="1042" spans="1:37" ht="14.4">
      <c r="A1042" s="52"/>
      <c r="AG1042" s="72"/>
      <c r="AH1042" s="72"/>
      <c r="AI1042" s="72"/>
      <c r="AJ1042" s="72"/>
      <c r="AK1042" s="72"/>
    </row>
    <row r="1043" spans="1:37" ht="14.4">
      <c r="A1043" s="52"/>
      <c r="AG1043" s="72"/>
      <c r="AH1043" s="72"/>
      <c r="AI1043" s="72"/>
      <c r="AJ1043" s="72"/>
      <c r="AK1043" s="72"/>
    </row>
    <row r="1044" spans="1:37" ht="14.4">
      <c r="A1044" s="52"/>
      <c r="AG1044" s="72"/>
      <c r="AH1044" s="72"/>
      <c r="AI1044" s="72"/>
      <c r="AJ1044" s="72"/>
      <c r="AK1044" s="72"/>
    </row>
    <row r="1045" spans="1:37" ht="14.4">
      <c r="A1045" s="52"/>
      <c r="AG1045" s="72"/>
      <c r="AH1045" s="72"/>
      <c r="AI1045" s="72"/>
      <c r="AJ1045" s="72"/>
      <c r="AK1045" s="72"/>
    </row>
    <row r="1046" spans="1:37" ht="14.4">
      <c r="A1046" s="52"/>
      <c r="AG1046" s="72"/>
      <c r="AH1046" s="72"/>
      <c r="AI1046" s="72"/>
      <c r="AJ1046" s="72"/>
      <c r="AK1046" s="72"/>
    </row>
    <row r="1047" spans="1:37" ht="14.4">
      <c r="A1047" s="52"/>
      <c r="AG1047" s="72"/>
      <c r="AH1047" s="72"/>
      <c r="AI1047" s="72"/>
      <c r="AJ1047" s="72"/>
      <c r="AK1047" s="72"/>
    </row>
    <row r="1048" spans="1:37" ht="14.4">
      <c r="A1048" s="52"/>
      <c r="AG1048" s="72"/>
      <c r="AH1048" s="72"/>
      <c r="AI1048" s="72"/>
      <c r="AJ1048" s="72"/>
      <c r="AK1048" s="72"/>
    </row>
    <row r="1049" spans="1:37" ht="14.4">
      <c r="A1049" s="52"/>
      <c r="AG1049" s="72"/>
      <c r="AH1049" s="72"/>
      <c r="AI1049" s="72"/>
      <c r="AJ1049" s="72"/>
      <c r="AK1049" s="72"/>
    </row>
    <row r="1050" spans="1:37" ht="14.4">
      <c r="A1050" s="52"/>
      <c r="AG1050" s="72"/>
      <c r="AH1050" s="72"/>
      <c r="AI1050" s="72"/>
      <c r="AJ1050" s="72"/>
      <c r="AK1050" s="72"/>
    </row>
    <row r="1051" spans="1:37" ht="14.4">
      <c r="A1051" s="52"/>
      <c r="AG1051" s="72"/>
      <c r="AH1051" s="72"/>
      <c r="AI1051" s="72"/>
      <c r="AJ1051" s="72"/>
      <c r="AK1051" s="72"/>
    </row>
    <row r="1052" spans="1:37" ht="14.4">
      <c r="A1052" s="52"/>
      <c r="AG1052" s="72"/>
      <c r="AH1052" s="72"/>
      <c r="AI1052" s="72"/>
      <c r="AJ1052" s="72"/>
      <c r="AK1052" s="72"/>
    </row>
    <row r="1053" spans="1:37" ht="14.4">
      <c r="A1053" s="52"/>
      <c r="AG1053" s="72"/>
      <c r="AH1053" s="72"/>
      <c r="AI1053" s="72"/>
      <c r="AJ1053" s="72"/>
      <c r="AK1053" s="72"/>
    </row>
    <row r="1054" spans="1:37" ht="14.4">
      <c r="A1054" s="52"/>
      <c r="AG1054" s="72"/>
      <c r="AH1054" s="72"/>
      <c r="AI1054" s="72"/>
      <c r="AJ1054" s="72"/>
      <c r="AK1054" s="72"/>
    </row>
    <row r="1055" spans="1:37" ht="14.4">
      <c r="A1055" s="52"/>
      <c r="AG1055" s="72"/>
      <c r="AH1055" s="72"/>
      <c r="AI1055" s="72"/>
      <c r="AJ1055" s="72"/>
      <c r="AK1055" s="72"/>
    </row>
    <row r="1056" spans="1:37" ht="14.4">
      <c r="A1056" s="52"/>
      <c r="AG1056" s="72"/>
      <c r="AH1056" s="72"/>
      <c r="AI1056" s="72"/>
      <c r="AJ1056" s="72"/>
      <c r="AK1056" s="72"/>
    </row>
    <row r="1057" spans="1:37" ht="14.4">
      <c r="A1057" s="52"/>
      <c r="AG1057" s="72"/>
      <c r="AH1057" s="72"/>
      <c r="AI1057" s="72"/>
      <c r="AJ1057" s="72"/>
      <c r="AK1057" s="72"/>
    </row>
    <row r="1058" spans="1:37" ht="14.4">
      <c r="A1058" s="52"/>
      <c r="AG1058" s="72"/>
      <c r="AH1058" s="72"/>
      <c r="AI1058" s="72"/>
      <c r="AJ1058" s="72"/>
      <c r="AK1058" s="72"/>
    </row>
    <row r="1059" spans="1:37" ht="14.4">
      <c r="A1059" s="52"/>
      <c r="AG1059" s="72"/>
      <c r="AH1059" s="72"/>
      <c r="AI1059" s="72"/>
      <c r="AJ1059" s="72"/>
      <c r="AK1059" s="72"/>
    </row>
    <row r="1060" spans="1:37" ht="14.4">
      <c r="A1060" s="52"/>
      <c r="AG1060" s="72"/>
      <c r="AH1060" s="72"/>
      <c r="AI1060" s="72"/>
      <c r="AJ1060" s="72"/>
      <c r="AK1060" s="72"/>
    </row>
    <row r="1061" spans="1:37" ht="14.4">
      <c r="A1061" s="52"/>
      <c r="AG1061" s="72"/>
      <c r="AH1061" s="72"/>
      <c r="AI1061" s="72"/>
      <c r="AJ1061" s="72"/>
      <c r="AK1061" s="72"/>
    </row>
    <row r="1062" spans="1:37" ht="14.4">
      <c r="A1062" s="52"/>
      <c r="AG1062" s="72"/>
      <c r="AH1062" s="72"/>
      <c r="AI1062" s="72"/>
      <c r="AJ1062" s="72"/>
      <c r="AK1062" s="72"/>
    </row>
    <row r="1063" spans="1:37" ht="14.4">
      <c r="A1063" s="52"/>
      <c r="AG1063" s="72"/>
      <c r="AH1063" s="72"/>
      <c r="AI1063" s="72"/>
      <c r="AJ1063" s="72"/>
      <c r="AK1063" s="72"/>
    </row>
    <row r="1064" spans="1:37" ht="14.4">
      <c r="A1064" s="52"/>
      <c r="AG1064" s="72"/>
      <c r="AH1064" s="72"/>
      <c r="AI1064" s="72"/>
      <c r="AJ1064" s="72"/>
      <c r="AK1064" s="72"/>
    </row>
    <row r="1065" spans="1:37" ht="14.4">
      <c r="A1065" s="52"/>
      <c r="AG1065" s="72"/>
      <c r="AH1065" s="72"/>
      <c r="AI1065" s="72"/>
      <c r="AJ1065" s="72"/>
      <c r="AK1065" s="72"/>
    </row>
    <row r="1066" spans="1:37" ht="14.4">
      <c r="A1066" s="52"/>
      <c r="AG1066" s="72"/>
      <c r="AH1066" s="72"/>
      <c r="AI1066" s="72"/>
      <c r="AJ1066" s="72"/>
      <c r="AK1066" s="72"/>
    </row>
    <row r="1067" spans="1:37" ht="14.4">
      <c r="A1067" s="52"/>
      <c r="AG1067" s="72"/>
      <c r="AH1067" s="72"/>
      <c r="AI1067" s="72"/>
      <c r="AJ1067" s="72"/>
      <c r="AK1067" s="72"/>
    </row>
    <row r="1068" spans="1:37" ht="14.4">
      <c r="A1068" s="52"/>
      <c r="AG1068" s="72"/>
      <c r="AH1068" s="72"/>
      <c r="AI1068" s="72"/>
      <c r="AJ1068" s="72"/>
      <c r="AK1068" s="72"/>
    </row>
    <row r="1069" spans="1:37" ht="14.4">
      <c r="A1069" s="52"/>
      <c r="AG1069" s="72"/>
      <c r="AH1069" s="72"/>
      <c r="AI1069" s="72"/>
      <c r="AJ1069" s="72"/>
      <c r="AK1069" s="72"/>
    </row>
    <row r="1070" spans="1:37" ht="14.4">
      <c r="A1070" s="52"/>
      <c r="AG1070" s="72"/>
      <c r="AH1070" s="72"/>
      <c r="AI1070" s="72"/>
      <c r="AJ1070" s="72"/>
      <c r="AK1070" s="72"/>
    </row>
    <row r="1071" spans="1:37" ht="14.4">
      <c r="A1071" s="52"/>
      <c r="AG1071" s="72"/>
      <c r="AH1071" s="72"/>
      <c r="AI1071" s="72"/>
      <c r="AJ1071" s="72"/>
      <c r="AK1071" s="72"/>
    </row>
    <row r="1072" spans="1:37" ht="14.4">
      <c r="A1072" s="52"/>
      <c r="AG1072" s="72"/>
      <c r="AH1072" s="72"/>
      <c r="AI1072" s="72"/>
      <c r="AJ1072" s="72"/>
      <c r="AK1072" s="72"/>
    </row>
    <row r="1073" spans="1:37" ht="14.4">
      <c r="A1073" s="52"/>
      <c r="AG1073" s="72"/>
      <c r="AH1073" s="72"/>
      <c r="AI1073" s="72"/>
      <c r="AJ1073" s="72"/>
      <c r="AK1073" s="72"/>
    </row>
    <row r="1074" spans="1:37" ht="14.4">
      <c r="A1074" s="52"/>
      <c r="AG1074" s="72"/>
      <c r="AH1074" s="72"/>
      <c r="AI1074" s="72"/>
      <c r="AJ1074" s="72"/>
      <c r="AK1074" s="72"/>
    </row>
    <row r="1075" spans="1:37" ht="14.4">
      <c r="A1075" s="52"/>
      <c r="AG1075" s="72"/>
      <c r="AH1075" s="72"/>
      <c r="AI1075" s="72"/>
      <c r="AJ1075" s="72"/>
      <c r="AK1075" s="72"/>
    </row>
    <row r="1076" spans="1:37" ht="14.4">
      <c r="A1076" s="52"/>
      <c r="AG1076" s="72"/>
      <c r="AH1076" s="72"/>
      <c r="AI1076" s="72"/>
      <c r="AJ1076" s="72"/>
      <c r="AK1076" s="72"/>
    </row>
    <row r="1077" spans="1:37" ht="14.4">
      <c r="A1077" s="52"/>
      <c r="AG1077" s="72"/>
      <c r="AH1077" s="72"/>
      <c r="AI1077" s="72"/>
      <c r="AJ1077" s="72"/>
      <c r="AK1077" s="72"/>
    </row>
    <row r="1078" spans="1:37" ht="14.4">
      <c r="A1078" s="52"/>
      <c r="AG1078" s="72"/>
      <c r="AH1078" s="72"/>
      <c r="AI1078" s="72"/>
      <c r="AJ1078" s="72"/>
      <c r="AK1078" s="72"/>
    </row>
    <row r="1079" spans="1:37" ht="14.4">
      <c r="A1079" s="52"/>
      <c r="AG1079" s="72"/>
      <c r="AH1079" s="72"/>
      <c r="AI1079" s="72"/>
      <c r="AJ1079" s="72"/>
      <c r="AK1079" s="72"/>
    </row>
    <row r="1080" spans="1:37" ht="14.4">
      <c r="A1080" s="52"/>
      <c r="AG1080" s="72"/>
      <c r="AH1080" s="72"/>
      <c r="AI1080" s="72"/>
      <c r="AJ1080" s="72"/>
      <c r="AK1080" s="72"/>
    </row>
    <row r="1081" spans="1:37" ht="14.4">
      <c r="A1081" s="52"/>
      <c r="AG1081" s="72"/>
      <c r="AH1081" s="72"/>
      <c r="AI1081" s="72"/>
      <c r="AJ1081" s="72"/>
      <c r="AK1081" s="72"/>
    </row>
    <row r="1082" spans="1:37" ht="14.4">
      <c r="A1082" s="52"/>
      <c r="AG1082" s="72"/>
      <c r="AH1082" s="72"/>
      <c r="AI1082" s="72"/>
      <c r="AJ1082" s="72"/>
      <c r="AK1082" s="72"/>
    </row>
    <row r="1083" spans="1:37" ht="14.4">
      <c r="A1083" s="52"/>
      <c r="AG1083" s="72"/>
      <c r="AH1083" s="72"/>
      <c r="AI1083" s="72"/>
      <c r="AJ1083" s="72"/>
      <c r="AK1083" s="72"/>
    </row>
    <row r="1084" spans="1:37" ht="14.4">
      <c r="A1084" s="52"/>
      <c r="AG1084" s="72"/>
      <c r="AH1084" s="72"/>
      <c r="AI1084" s="72"/>
      <c r="AJ1084" s="72"/>
      <c r="AK1084" s="72"/>
    </row>
    <row r="1085" spans="1:37" ht="14.4">
      <c r="A1085" s="52"/>
      <c r="AG1085" s="72"/>
      <c r="AH1085" s="72"/>
      <c r="AI1085" s="72"/>
      <c r="AJ1085" s="72"/>
      <c r="AK1085" s="72"/>
    </row>
    <row r="1086" spans="1:37" ht="14.4">
      <c r="A1086" s="52"/>
      <c r="AG1086" s="72"/>
      <c r="AH1086" s="72"/>
      <c r="AI1086" s="72"/>
      <c r="AJ1086" s="72"/>
      <c r="AK1086" s="72"/>
    </row>
    <row r="1087" spans="1:37" ht="14.4">
      <c r="A1087" s="52"/>
      <c r="AG1087" s="72"/>
      <c r="AH1087" s="72"/>
      <c r="AI1087" s="72"/>
      <c r="AJ1087" s="72"/>
      <c r="AK1087" s="72"/>
    </row>
    <row r="1088" spans="1:37" ht="14.4">
      <c r="A1088" s="52"/>
      <c r="AG1088" s="72"/>
      <c r="AH1088" s="72"/>
      <c r="AI1088" s="72"/>
      <c r="AJ1088" s="72"/>
      <c r="AK1088" s="72"/>
    </row>
    <row r="1089" spans="1:37" ht="14.4">
      <c r="A1089" s="52"/>
      <c r="AG1089" s="72"/>
      <c r="AH1089" s="72"/>
      <c r="AI1089" s="72"/>
      <c r="AJ1089" s="72"/>
      <c r="AK1089" s="72"/>
    </row>
    <row r="1090" spans="1:37" ht="14.4">
      <c r="A1090" s="52"/>
      <c r="AG1090" s="72"/>
      <c r="AH1090" s="72"/>
      <c r="AI1090" s="72"/>
      <c r="AJ1090" s="72"/>
      <c r="AK1090" s="72"/>
    </row>
    <row r="1091" spans="1:37" ht="14.4">
      <c r="A1091" s="52"/>
      <c r="AG1091" s="72"/>
      <c r="AH1091" s="72"/>
      <c r="AI1091" s="72"/>
      <c r="AJ1091" s="72"/>
      <c r="AK1091" s="72"/>
    </row>
    <row r="1092" spans="1:37" ht="14.4">
      <c r="A1092" s="52"/>
      <c r="AG1092" s="72"/>
      <c r="AH1092" s="72"/>
      <c r="AI1092" s="72"/>
      <c r="AJ1092" s="72"/>
      <c r="AK1092" s="72"/>
    </row>
    <row r="1093" spans="1:37" ht="14.4">
      <c r="A1093" s="52"/>
      <c r="AG1093" s="72"/>
      <c r="AH1093" s="72"/>
      <c r="AI1093" s="72"/>
      <c r="AJ1093" s="72"/>
      <c r="AK1093" s="72"/>
    </row>
    <row r="1094" spans="1:37" ht="14.4">
      <c r="A1094" s="52"/>
      <c r="AG1094" s="72"/>
      <c r="AH1094" s="72"/>
      <c r="AI1094" s="72"/>
      <c r="AJ1094" s="72"/>
      <c r="AK1094" s="72"/>
    </row>
    <row r="1095" spans="1:37" ht="14.4">
      <c r="A1095" s="52"/>
      <c r="AG1095" s="72"/>
      <c r="AH1095" s="72"/>
      <c r="AI1095" s="72"/>
      <c r="AJ1095" s="72"/>
      <c r="AK1095" s="72"/>
    </row>
    <row r="1096" spans="1:37" ht="14.4">
      <c r="A1096" s="52"/>
      <c r="AG1096" s="72"/>
      <c r="AH1096" s="72"/>
      <c r="AI1096" s="72"/>
      <c r="AJ1096" s="72"/>
      <c r="AK1096" s="72"/>
    </row>
    <row r="1097" spans="1:37" ht="14.4">
      <c r="A1097" s="52"/>
      <c r="AG1097" s="72"/>
      <c r="AH1097" s="72"/>
      <c r="AI1097" s="72"/>
      <c r="AJ1097" s="72"/>
      <c r="AK1097" s="72"/>
    </row>
    <row r="1098" spans="1:37" ht="14.4">
      <c r="A1098" s="52"/>
      <c r="AG1098" s="72"/>
      <c r="AH1098" s="72"/>
      <c r="AI1098" s="72"/>
      <c r="AJ1098" s="72"/>
      <c r="AK1098" s="72"/>
    </row>
    <row r="1099" spans="1:37" ht="14.4">
      <c r="A1099" s="52"/>
      <c r="AG1099" s="72"/>
      <c r="AH1099" s="72"/>
      <c r="AI1099" s="72"/>
      <c r="AJ1099" s="72"/>
      <c r="AK1099" s="72"/>
    </row>
    <row r="1100" spans="1:37" ht="14.4">
      <c r="A1100" s="52"/>
      <c r="AG1100" s="72"/>
      <c r="AH1100" s="72"/>
      <c r="AI1100" s="72"/>
      <c r="AJ1100" s="72"/>
      <c r="AK1100" s="72"/>
    </row>
    <row r="1101" spans="1:37" ht="14.4">
      <c r="A1101" s="52"/>
      <c r="AG1101" s="72"/>
      <c r="AH1101" s="72"/>
      <c r="AI1101" s="72"/>
      <c r="AJ1101" s="72"/>
      <c r="AK1101" s="72"/>
    </row>
    <row r="1102" spans="1:37" ht="14.4">
      <c r="A1102" s="52"/>
      <c r="AG1102" s="72"/>
      <c r="AH1102" s="72"/>
      <c r="AI1102" s="72"/>
      <c r="AJ1102" s="72"/>
      <c r="AK1102" s="72"/>
    </row>
    <row r="1103" spans="1:37" ht="14.4">
      <c r="A1103" s="52"/>
      <c r="AG1103" s="72"/>
      <c r="AH1103" s="72"/>
      <c r="AI1103" s="72"/>
      <c r="AJ1103" s="72"/>
      <c r="AK1103" s="72"/>
    </row>
    <row r="1104" spans="1:37" ht="14.4">
      <c r="A1104" s="52"/>
      <c r="AG1104" s="72"/>
      <c r="AH1104" s="72"/>
      <c r="AI1104" s="72"/>
      <c r="AJ1104" s="72"/>
      <c r="AK1104" s="72"/>
    </row>
    <row r="1105" spans="1:37" ht="14.4">
      <c r="A1105" s="52"/>
      <c r="AG1105" s="72"/>
      <c r="AH1105" s="72"/>
      <c r="AI1105" s="72"/>
      <c r="AJ1105" s="72"/>
      <c r="AK1105" s="72"/>
    </row>
    <row r="1106" spans="1:37" ht="14.4">
      <c r="A1106" s="52"/>
      <c r="AG1106" s="72"/>
      <c r="AH1106" s="72"/>
      <c r="AI1106" s="72"/>
      <c r="AJ1106" s="72"/>
      <c r="AK1106" s="72"/>
    </row>
    <row r="1107" spans="1:37" ht="14.4">
      <c r="A1107" s="52"/>
      <c r="AG1107" s="72"/>
      <c r="AH1107" s="72"/>
      <c r="AI1107" s="72"/>
      <c r="AJ1107" s="72"/>
      <c r="AK1107" s="72"/>
    </row>
    <row r="1108" spans="1:37" ht="14.4">
      <c r="A1108" s="52"/>
      <c r="AG1108" s="72"/>
      <c r="AH1108" s="72"/>
      <c r="AI1108" s="72"/>
      <c r="AJ1108" s="72"/>
      <c r="AK1108" s="72"/>
    </row>
    <row r="1109" spans="1:37" ht="14.4">
      <c r="A1109" s="52"/>
      <c r="AG1109" s="72"/>
      <c r="AH1109" s="72"/>
      <c r="AI1109" s="72"/>
      <c r="AJ1109" s="72"/>
      <c r="AK1109" s="72"/>
    </row>
    <row r="1110" spans="1:37" ht="14.4">
      <c r="A1110" s="52"/>
      <c r="AG1110" s="72"/>
      <c r="AH1110" s="72"/>
      <c r="AI1110" s="72"/>
      <c r="AJ1110" s="72"/>
      <c r="AK1110" s="72"/>
    </row>
    <row r="1111" spans="1:37" ht="14.4">
      <c r="A1111" s="52"/>
      <c r="AG1111" s="72"/>
      <c r="AH1111" s="72"/>
      <c r="AI1111" s="72"/>
      <c r="AJ1111" s="72"/>
      <c r="AK1111" s="72"/>
    </row>
    <row r="1112" spans="1:37" ht="14.4">
      <c r="A1112" s="52"/>
      <c r="AG1112" s="72"/>
      <c r="AH1112" s="72"/>
      <c r="AI1112" s="72"/>
      <c r="AJ1112" s="72"/>
      <c r="AK1112" s="72"/>
    </row>
    <row r="1113" spans="1:37" ht="14.4">
      <c r="A1113" s="52"/>
      <c r="AG1113" s="72"/>
      <c r="AH1113" s="72"/>
      <c r="AI1113" s="72"/>
      <c r="AJ1113" s="72"/>
      <c r="AK1113" s="72"/>
    </row>
    <row r="1114" spans="1:37" ht="14.4">
      <c r="A1114" s="52"/>
      <c r="AG1114" s="72"/>
      <c r="AH1114" s="72"/>
      <c r="AI1114" s="72"/>
      <c r="AJ1114" s="72"/>
      <c r="AK1114" s="72"/>
    </row>
    <row r="1115" spans="1:37" ht="14.4">
      <c r="A1115" s="52"/>
      <c r="AG1115" s="72"/>
      <c r="AH1115" s="72"/>
      <c r="AI1115" s="72"/>
      <c r="AJ1115" s="72"/>
      <c r="AK1115" s="72"/>
    </row>
    <row r="1116" spans="1:37" ht="14.4">
      <c r="A1116" s="52"/>
      <c r="AG1116" s="72"/>
      <c r="AH1116" s="72"/>
      <c r="AI1116" s="72"/>
      <c r="AJ1116" s="72"/>
      <c r="AK1116" s="72"/>
    </row>
    <row r="1117" spans="1:37" ht="14.4">
      <c r="A1117" s="52"/>
      <c r="AG1117" s="72"/>
      <c r="AH1117" s="72"/>
      <c r="AI1117" s="72"/>
      <c r="AJ1117" s="72"/>
      <c r="AK1117" s="72"/>
    </row>
    <row r="1118" spans="1:37" ht="14.4">
      <c r="A1118" s="52"/>
      <c r="AG1118" s="72"/>
      <c r="AH1118" s="72"/>
      <c r="AI1118" s="72"/>
      <c r="AJ1118" s="72"/>
      <c r="AK1118" s="72"/>
    </row>
    <row r="1119" spans="1:37" ht="14.4">
      <c r="A1119" s="52"/>
      <c r="AG1119" s="72"/>
      <c r="AH1119" s="72"/>
      <c r="AI1119" s="72"/>
      <c r="AJ1119" s="72"/>
      <c r="AK1119" s="72"/>
    </row>
    <row r="1120" spans="1:37" ht="14.4">
      <c r="A1120" s="52"/>
      <c r="AG1120" s="72"/>
      <c r="AH1120" s="72"/>
      <c r="AI1120" s="72"/>
      <c r="AJ1120" s="72"/>
      <c r="AK1120" s="72"/>
    </row>
    <row r="1121" spans="1:37" ht="14.4">
      <c r="A1121" s="52"/>
      <c r="AG1121" s="72"/>
      <c r="AH1121" s="72"/>
      <c r="AI1121" s="72"/>
      <c r="AJ1121" s="72"/>
      <c r="AK1121" s="72"/>
    </row>
    <row r="1122" spans="1:37" ht="14.4">
      <c r="A1122" s="52"/>
      <c r="AG1122" s="72"/>
      <c r="AH1122" s="72"/>
      <c r="AI1122" s="72"/>
      <c r="AJ1122" s="72"/>
      <c r="AK1122" s="72"/>
    </row>
    <row r="1123" spans="1:37" ht="14.4">
      <c r="A1123" s="52"/>
      <c r="AG1123" s="72"/>
      <c r="AH1123" s="72"/>
      <c r="AI1123" s="72"/>
      <c r="AJ1123" s="72"/>
      <c r="AK1123" s="72"/>
    </row>
    <row r="1124" spans="1:37" ht="14.4">
      <c r="A1124" s="52"/>
      <c r="AG1124" s="72"/>
      <c r="AH1124" s="72"/>
      <c r="AI1124" s="72"/>
      <c r="AJ1124" s="72"/>
      <c r="AK1124" s="72"/>
    </row>
    <row r="1125" spans="1:37" ht="14.4">
      <c r="A1125" s="52"/>
      <c r="AG1125" s="72"/>
      <c r="AH1125" s="72"/>
      <c r="AI1125" s="72"/>
      <c r="AJ1125" s="72"/>
      <c r="AK1125" s="72"/>
    </row>
    <row r="1126" spans="1:37" ht="14.4">
      <c r="A1126" s="52"/>
      <c r="AG1126" s="72"/>
      <c r="AH1126" s="72"/>
      <c r="AI1126" s="72"/>
      <c r="AJ1126" s="72"/>
      <c r="AK1126" s="72"/>
    </row>
    <row r="1127" spans="1:37" ht="14.4">
      <c r="A1127" s="52"/>
      <c r="AG1127" s="72"/>
      <c r="AH1127" s="72"/>
      <c r="AI1127" s="72"/>
      <c r="AJ1127" s="72"/>
      <c r="AK1127" s="72"/>
    </row>
    <row r="1128" spans="1:37" ht="14.4">
      <c r="A1128" s="52"/>
      <c r="AG1128" s="72"/>
      <c r="AH1128" s="72"/>
      <c r="AI1128" s="72"/>
      <c r="AJ1128" s="72"/>
      <c r="AK1128" s="72"/>
    </row>
    <row r="1129" spans="1:37" ht="14.4">
      <c r="A1129" s="52"/>
      <c r="AG1129" s="72"/>
      <c r="AH1129" s="72"/>
      <c r="AI1129" s="72"/>
      <c r="AJ1129" s="72"/>
      <c r="AK1129" s="72"/>
    </row>
    <row r="1130" spans="1:37" ht="14.4">
      <c r="A1130" s="52"/>
      <c r="AG1130" s="72"/>
      <c r="AH1130" s="72"/>
      <c r="AI1130" s="72"/>
      <c r="AJ1130" s="72"/>
      <c r="AK1130" s="72"/>
    </row>
    <row r="1131" spans="1:37" ht="14.4">
      <c r="A1131" s="52"/>
      <c r="AG1131" s="72"/>
      <c r="AH1131" s="72"/>
      <c r="AI1131" s="72"/>
      <c r="AJ1131" s="72"/>
      <c r="AK1131" s="72"/>
    </row>
    <row r="1132" spans="1:37" ht="14.4">
      <c r="A1132" s="52"/>
      <c r="AG1132" s="72"/>
      <c r="AH1132" s="72"/>
      <c r="AI1132" s="72"/>
      <c r="AJ1132" s="72"/>
      <c r="AK1132" s="72"/>
    </row>
    <row r="1133" spans="1:37" ht="14.4">
      <c r="A1133" s="52"/>
      <c r="AG1133" s="72"/>
      <c r="AH1133" s="72"/>
      <c r="AI1133" s="72"/>
      <c r="AJ1133" s="72"/>
      <c r="AK1133" s="72"/>
    </row>
    <row r="1134" spans="1:37" ht="14.4">
      <c r="A1134" s="52"/>
      <c r="AG1134" s="72"/>
      <c r="AH1134" s="72"/>
      <c r="AI1134" s="72"/>
      <c r="AJ1134" s="72"/>
      <c r="AK1134" s="72"/>
    </row>
    <row r="1135" spans="1:37" ht="14.4">
      <c r="A1135" s="52"/>
      <c r="AG1135" s="72"/>
      <c r="AH1135" s="72"/>
      <c r="AI1135" s="72"/>
      <c r="AJ1135" s="72"/>
      <c r="AK1135" s="72"/>
    </row>
    <row r="1136" spans="1:37" ht="14.4">
      <c r="A1136" s="52"/>
      <c r="AG1136" s="72"/>
      <c r="AH1136" s="72"/>
      <c r="AI1136" s="72"/>
      <c r="AJ1136" s="72"/>
      <c r="AK1136" s="72"/>
    </row>
    <row r="1137" spans="1:37" ht="14.4">
      <c r="A1137" s="52"/>
      <c r="AG1137" s="72"/>
      <c r="AH1137" s="72"/>
      <c r="AI1137" s="72"/>
      <c r="AJ1137" s="72"/>
      <c r="AK1137" s="72"/>
    </row>
    <row r="1138" spans="1:37" ht="14.4">
      <c r="A1138" s="52"/>
      <c r="AG1138" s="72"/>
      <c r="AH1138" s="72"/>
      <c r="AI1138" s="72"/>
      <c r="AJ1138" s="72"/>
      <c r="AK1138" s="72"/>
    </row>
    <row r="1139" spans="1:37" ht="14.4">
      <c r="A1139" s="52"/>
      <c r="AG1139" s="72"/>
      <c r="AH1139" s="72"/>
      <c r="AI1139" s="72"/>
      <c r="AJ1139" s="72"/>
      <c r="AK1139" s="72"/>
    </row>
    <row r="1140" spans="1:37" ht="14.4">
      <c r="A1140" s="52"/>
      <c r="AG1140" s="72"/>
      <c r="AH1140" s="72"/>
      <c r="AI1140" s="72"/>
      <c r="AJ1140" s="72"/>
      <c r="AK1140" s="72"/>
    </row>
    <row r="1141" spans="1:37" ht="14.4">
      <c r="A1141" s="52"/>
      <c r="AG1141" s="72"/>
      <c r="AH1141" s="72"/>
      <c r="AI1141" s="72"/>
      <c r="AJ1141" s="72"/>
      <c r="AK1141" s="72"/>
    </row>
    <row r="1142" spans="1:37" ht="14.4">
      <c r="A1142" s="52"/>
      <c r="AG1142" s="72"/>
      <c r="AH1142" s="72"/>
      <c r="AI1142" s="72"/>
      <c r="AJ1142" s="72"/>
      <c r="AK1142" s="72"/>
    </row>
    <row r="1143" spans="1:37" ht="14.4">
      <c r="A1143" s="52"/>
      <c r="AG1143" s="72"/>
      <c r="AH1143" s="72"/>
      <c r="AI1143" s="72"/>
      <c r="AJ1143" s="72"/>
      <c r="AK1143" s="72"/>
    </row>
    <row r="1144" spans="1:37" ht="14.4">
      <c r="A1144" s="52"/>
      <c r="AG1144" s="72"/>
      <c r="AH1144" s="72"/>
      <c r="AI1144" s="72"/>
      <c r="AJ1144" s="72"/>
      <c r="AK1144" s="72"/>
    </row>
    <row r="1145" spans="1:37" ht="14.4">
      <c r="A1145" s="52"/>
      <c r="AG1145" s="72"/>
      <c r="AH1145" s="72"/>
      <c r="AI1145" s="72"/>
      <c r="AJ1145" s="72"/>
      <c r="AK1145" s="72"/>
    </row>
    <row r="1146" spans="1:37" ht="14.4">
      <c r="A1146" s="52"/>
      <c r="AG1146" s="72"/>
      <c r="AH1146" s="72"/>
      <c r="AI1146" s="72"/>
      <c r="AJ1146" s="72"/>
      <c r="AK1146" s="72"/>
    </row>
    <row r="1147" spans="1:37" ht="14.4">
      <c r="A1147" s="52"/>
      <c r="AG1147" s="72"/>
      <c r="AH1147" s="72"/>
      <c r="AI1147" s="72"/>
      <c r="AJ1147" s="72"/>
      <c r="AK1147" s="72"/>
    </row>
    <row r="1148" spans="1:37" ht="14.4">
      <c r="A1148" s="52"/>
      <c r="AG1148" s="72"/>
      <c r="AH1148" s="72"/>
      <c r="AI1148" s="72"/>
      <c r="AJ1148" s="72"/>
      <c r="AK1148" s="72"/>
    </row>
    <row r="1149" spans="1:37" ht="14.4">
      <c r="A1149" s="52"/>
      <c r="AG1149" s="72"/>
      <c r="AH1149" s="72"/>
      <c r="AI1149" s="72"/>
      <c r="AJ1149" s="72"/>
      <c r="AK1149" s="72"/>
    </row>
    <row r="1150" spans="1:37" ht="14.4">
      <c r="A1150" s="52"/>
      <c r="AG1150" s="72"/>
      <c r="AH1150" s="72"/>
      <c r="AI1150" s="72"/>
      <c r="AJ1150" s="72"/>
      <c r="AK1150" s="72"/>
    </row>
    <row r="1151" spans="1:37" ht="14.4">
      <c r="A1151" s="52"/>
      <c r="AG1151" s="72"/>
      <c r="AH1151" s="72"/>
      <c r="AI1151" s="72"/>
      <c r="AJ1151" s="72"/>
      <c r="AK1151" s="72"/>
    </row>
    <row r="1152" spans="1:37" ht="14.4">
      <c r="A1152" s="52"/>
      <c r="AG1152" s="72"/>
      <c r="AH1152" s="72"/>
      <c r="AI1152" s="72"/>
      <c r="AJ1152" s="72"/>
      <c r="AK1152" s="72"/>
    </row>
    <row r="1153" spans="1:37" ht="14.4">
      <c r="A1153" s="52"/>
      <c r="AG1153" s="72"/>
      <c r="AH1153" s="72"/>
      <c r="AI1153" s="72"/>
      <c r="AJ1153" s="72"/>
      <c r="AK1153" s="72"/>
    </row>
    <row r="1154" spans="1:37" ht="14.4">
      <c r="A1154" s="52"/>
      <c r="AG1154" s="72"/>
      <c r="AH1154" s="72"/>
      <c r="AI1154" s="72"/>
      <c r="AJ1154" s="72"/>
      <c r="AK1154" s="72"/>
    </row>
    <row r="1155" spans="1:37" ht="14.4">
      <c r="A1155" s="52"/>
      <c r="AG1155" s="72"/>
      <c r="AH1155" s="72"/>
      <c r="AI1155" s="72"/>
      <c r="AJ1155" s="72"/>
      <c r="AK1155" s="72"/>
    </row>
    <row r="1156" spans="1:37" ht="14.4">
      <c r="A1156" s="52"/>
      <c r="AG1156" s="72"/>
      <c r="AH1156" s="72"/>
      <c r="AI1156" s="72"/>
      <c r="AJ1156" s="72"/>
      <c r="AK1156" s="72"/>
    </row>
    <row r="1157" spans="1:37" ht="14.4">
      <c r="A1157" s="52"/>
      <c r="AG1157" s="72"/>
      <c r="AH1157" s="72"/>
      <c r="AI1157" s="72"/>
      <c r="AJ1157" s="72"/>
      <c r="AK1157" s="72"/>
    </row>
    <row r="1158" spans="1:37" ht="14.4">
      <c r="A1158" s="52"/>
      <c r="AG1158" s="72"/>
      <c r="AH1158" s="72"/>
      <c r="AI1158" s="72"/>
      <c r="AJ1158" s="72"/>
      <c r="AK1158" s="72"/>
    </row>
    <row r="1159" spans="1:37" ht="14.4">
      <c r="A1159" s="52"/>
      <c r="AG1159" s="72"/>
      <c r="AH1159" s="72"/>
      <c r="AI1159" s="72"/>
      <c r="AJ1159" s="72"/>
      <c r="AK1159" s="72"/>
    </row>
    <row r="1160" spans="1:37" ht="14.4">
      <c r="A1160" s="52"/>
      <c r="AG1160" s="72"/>
      <c r="AH1160" s="72"/>
      <c r="AI1160" s="72"/>
      <c r="AJ1160" s="72"/>
      <c r="AK1160" s="72"/>
    </row>
    <row r="1161" spans="1:37" ht="14.4">
      <c r="A1161" s="52"/>
      <c r="AG1161" s="72"/>
      <c r="AH1161" s="72"/>
      <c r="AI1161" s="72"/>
      <c r="AJ1161" s="72"/>
      <c r="AK1161" s="72"/>
    </row>
    <row r="1162" spans="1:37" ht="14.4">
      <c r="A1162" s="52"/>
      <c r="AG1162" s="72"/>
      <c r="AH1162" s="72"/>
      <c r="AI1162" s="72"/>
      <c r="AJ1162" s="72"/>
      <c r="AK1162" s="72"/>
    </row>
    <row r="1163" spans="1:37" ht="14.4">
      <c r="A1163" s="52"/>
      <c r="AG1163" s="72"/>
      <c r="AH1163" s="72"/>
      <c r="AI1163" s="72"/>
      <c r="AJ1163" s="72"/>
      <c r="AK1163" s="72"/>
    </row>
    <row r="1164" spans="1:37" ht="14.4">
      <c r="A1164" s="52"/>
      <c r="AG1164" s="72"/>
      <c r="AH1164" s="72"/>
      <c r="AI1164" s="72"/>
      <c r="AJ1164" s="72"/>
      <c r="AK1164" s="72"/>
    </row>
    <row r="1165" spans="1:37" ht="14.4">
      <c r="A1165" s="52"/>
      <c r="AG1165" s="72"/>
      <c r="AH1165" s="72"/>
      <c r="AI1165" s="72"/>
      <c r="AJ1165" s="72"/>
      <c r="AK1165" s="72"/>
    </row>
    <row r="1166" spans="1:37" ht="14.4">
      <c r="A1166" s="52"/>
      <c r="AG1166" s="72"/>
      <c r="AH1166" s="72"/>
      <c r="AI1166" s="72"/>
      <c r="AJ1166" s="72"/>
      <c r="AK1166" s="72"/>
    </row>
    <row r="1167" spans="1:37" ht="14.4">
      <c r="A1167" s="52"/>
      <c r="AG1167" s="72"/>
      <c r="AH1167" s="72"/>
      <c r="AI1167" s="72"/>
      <c r="AJ1167" s="72"/>
      <c r="AK1167" s="72"/>
    </row>
    <row r="1168" spans="1:37" ht="14.4">
      <c r="A1168" s="52"/>
      <c r="AG1168" s="72"/>
      <c r="AH1168" s="72"/>
      <c r="AI1168" s="72"/>
      <c r="AJ1168" s="72"/>
      <c r="AK1168" s="72"/>
    </row>
    <row r="1169" spans="1:37" ht="14.4">
      <c r="A1169" s="52"/>
      <c r="AG1169" s="72"/>
      <c r="AH1169" s="72"/>
      <c r="AI1169" s="72"/>
      <c r="AJ1169" s="72"/>
      <c r="AK1169" s="72"/>
    </row>
    <row r="1170" spans="1:37" ht="14.4">
      <c r="A1170" s="52"/>
      <c r="AG1170" s="72"/>
      <c r="AH1170" s="72"/>
      <c r="AI1170" s="72"/>
      <c r="AJ1170" s="72"/>
      <c r="AK1170" s="72"/>
    </row>
    <row r="1171" spans="1:37" ht="14.4">
      <c r="A1171" s="52"/>
      <c r="AG1171" s="72"/>
      <c r="AH1171" s="72"/>
      <c r="AI1171" s="72"/>
      <c r="AJ1171" s="72"/>
      <c r="AK1171" s="72"/>
    </row>
    <row r="1172" spans="1:37" ht="14.4">
      <c r="A1172" s="52"/>
      <c r="AG1172" s="72"/>
      <c r="AH1172" s="72"/>
      <c r="AI1172" s="72"/>
      <c r="AJ1172" s="72"/>
      <c r="AK1172" s="72"/>
    </row>
    <row r="1173" spans="1:37" ht="14.4">
      <c r="A1173" s="52"/>
      <c r="AG1173" s="72"/>
      <c r="AH1173" s="72"/>
      <c r="AI1173" s="72"/>
      <c r="AJ1173" s="72"/>
      <c r="AK1173" s="72"/>
    </row>
    <row r="1174" spans="1:37" ht="14.4">
      <c r="A1174" s="52"/>
      <c r="AG1174" s="72"/>
      <c r="AH1174" s="72"/>
      <c r="AI1174" s="72"/>
      <c r="AJ1174" s="72"/>
      <c r="AK1174" s="72"/>
    </row>
    <row r="1175" spans="1:37" ht="14.4">
      <c r="A1175" s="52"/>
      <c r="AG1175" s="72"/>
      <c r="AH1175" s="72"/>
      <c r="AI1175" s="72"/>
      <c r="AJ1175" s="72"/>
      <c r="AK1175" s="72"/>
    </row>
    <row r="1176" spans="1:37" ht="14.4">
      <c r="A1176" s="52"/>
      <c r="AG1176" s="72"/>
      <c r="AH1176" s="72"/>
      <c r="AI1176" s="72"/>
      <c r="AJ1176" s="72"/>
      <c r="AK1176" s="72"/>
    </row>
    <row r="1177" spans="1:37" ht="14.4">
      <c r="A1177" s="52"/>
      <c r="AG1177" s="72"/>
      <c r="AH1177" s="72"/>
      <c r="AI1177" s="72"/>
      <c r="AJ1177" s="72"/>
      <c r="AK1177" s="72"/>
    </row>
    <row r="1178" spans="1:37" ht="14.4">
      <c r="A1178" s="52"/>
      <c r="AG1178" s="72"/>
      <c r="AH1178" s="72"/>
      <c r="AI1178" s="72"/>
      <c r="AJ1178" s="72"/>
      <c r="AK1178" s="72"/>
    </row>
    <row r="1179" spans="1:37" ht="14.4">
      <c r="A1179" s="52"/>
      <c r="AG1179" s="72"/>
      <c r="AH1179" s="72"/>
      <c r="AI1179" s="72"/>
      <c r="AJ1179" s="72"/>
      <c r="AK1179" s="72"/>
    </row>
    <row r="1180" spans="1:37" ht="14.4">
      <c r="A1180" s="52"/>
      <c r="AG1180" s="72"/>
      <c r="AH1180" s="72"/>
      <c r="AI1180" s="72"/>
      <c r="AJ1180" s="72"/>
      <c r="AK1180" s="72"/>
    </row>
    <row r="1181" spans="1:37" ht="14.4">
      <c r="A1181" s="52"/>
      <c r="AG1181" s="72"/>
      <c r="AH1181" s="72"/>
      <c r="AI1181" s="72"/>
      <c r="AJ1181" s="72"/>
      <c r="AK1181" s="72"/>
    </row>
    <row r="1182" spans="1:37" ht="14.4">
      <c r="A1182" s="52"/>
      <c r="AG1182" s="72"/>
      <c r="AH1182" s="72"/>
      <c r="AI1182" s="72"/>
      <c r="AJ1182" s="72"/>
      <c r="AK1182" s="72"/>
    </row>
    <row r="1183" spans="1:37" ht="14.4">
      <c r="A1183" s="52"/>
      <c r="AG1183" s="72"/>
      <c r="AH1183" s="72"/>
      <c r="AI1183" s="72"/>
      <c r="AJ1183" s="72"/>
      <c r="AK1183" s="72"/>
    </row>
    <row r="1184" spans="1:37" ht="14.4">
      <c r="A1184" s="52"/>
      <c r="AG1184" s="72"/>
      <c r="AH1184" s="72"/>
      <c r="AI1184" s="72"/>
      <c r="AJ1184" s="72"/>
      <c r="AK1184" s="72"/>
    </row>
    <row r="1185" spans="1:37" ht="14.4">
      <c r="A1185" s="52"/>
      <c r="AG1185" s="72"/>
      <c r="AH1185" s="72"/>
      <c r="AI1185" s="72"/>
      <c r="AJ1185" s="72"/>
      <c r="AK1185" s="72"/>
    </row>
    <row r="1186" spans="1:37" ht="14.4">
      <c r="A1186" s="52"/>
      <c r="AG1186" s="72"/>
      <c r="AH1186" s="72"/>
      <c r="AI1186" s="72"/>
      <c r="AJ1186" s="72"/>
      <c r="AK1186" s="72"/>
    </row>
    <row r="1187" spans="1:37" ht="14.4">
      <c r="A1187" s="52"/>
      <c r="AG1187" s="72"/>
      <c r="AH1187" s="72"/>
      <c r="AI1187" s="72"/>
      <c r="AJ1187" s="72"/>
      <c r="AK1187" s="72"/>
    </row>
    <row r="1188" spans="1:37" ht="14.4">
      <c r="A1188" s="52"/>
      <c r="AG1188" s="72"/>
      <c r="AH1188" s="72"/>
      <c r="AI1188" s="72"/>
      <c r="AJ1188" s="72"/>
      <c r="AK1188" s="72"/>
    </row>
    <row r="1189" spans="1:37" ht="14.4">
      <c r="A1189" s="52"/>
      <c r="AG1189" s="72"/>
      <c r="AH1189" s="72"/>
      <c r="AI1189" s="72"/>
      <c r="AJ1189" s="72"/>
      <c r="AK1189" s="72"/>
    </row>
    <row r="1190" spans="1:37" ht="14.4">
      <c r="A1190" s="52"/>
      <c r="AG1190" s="72"/>
      <c r="AH1190" s="72"/>
      <c r="AI1190" s="72"/>
      <c r="AJ1190" s="72"/>
      <c r="AK1190" s="72"/>
    </row>
    <row r="1191" spans="1:37" ht="14.4">
      <c r="A1191" s="52"/>
      <c r="AG1191" s="72"/>
      <c r="AH1191" s="72"/>
      <c r="AI1191" s="72"/>
      <c r="AJ1191" s="72"/>
      <c r="AK1191" s="72"/>
    </row>
    <row r="1192" spans="1:37" ht="14.4">
      <c r="A1192" s="52"/>
      <c r="AG1192" s="72"/>
      <c r="AH1192" s="72"/>
      <c r="AI1192" s="72"/>
      <c r="AJ1192" s="72"/>
      <c r="AK1192" s="72"/>
    </row>
    <row r="1193" spans="1:37" ht="14.4">
      <c r="A1193" s="52"/>
      <c r="AG1193" s="72"/>
      <c r="AH1193" s="72"/>
      <c r="AI1193" s="72"/>
      <c r="AJ1193" s="72"/>
      <c r="AK1193" s="72"/>
    </row>
    <row r="1194" spans="1:37" ht="14.4">
      <c r="A1194" s="52"/>
      <c r="AG1194" s="72"/>
      <c r="AH1194" s="72"/>
      <c r="AI1194" s="72"/>
      <c r="AJ1194" s="72"/>
      <c r="AK1194" s="72"/>
    </row>
    <row r="1195" spans="1:37" ht="14.4">
      <c r="A1195" s="52"/>
      <c r="AG1195" s="72"/>
      <c r="AH1195" s="72"/>
      <c r="AI1195" s="72"/>
      <c r="AJ1195" s="72"/>
      <c r="AK1195" s="72"/>
    </row>
    <row r="1196" spans="1:37" ht="14.4">
      <c r="A1196" s="52"/>
      <c r="AG1196" s="72"/>
      <c r="AH1196" s="72"/>
      <c r="AI1196" s="72"/>
      <c r="AJ1196" s="72"/>
      <c r="AK1196" s="72"/>
    </row>
    <row r="1197" spans="1:37" ht="14.4">
      <c r="A1197" s="52"/>
      <c r="AG1197" s="72"/>
      <c r="AH1197" s="72"/>
      <c r="AI1197" s="72"/>
      <c r="AJ1197" s="72"/>
      <c r="AK1197" s="72"/>
    </row>
    <row r="1198" spans="1:37" ht="14.4">
      <c r="A1198" s="52"/>
      <c r="AG1198" s="72"/>
      <c r="AH1198" s="72"/>
      <c r="AI1198" s="72"/>
      <c r="AJ1198" s="72"/>
      <c r="AK1198" s="72"/>
    </row>
    <row r="1199" spans="1:37" ht="14.4">
      <c r="A1199" s="52"/>
      <c r="AG1199" s="72"/>
      <c r="AH1199" s="72"/>
      <c r="AI1199" s="72"/>
      <c r="AJ1199" s="72"/>
      <c r="AK1199" s="72"/>
    </row>
    <row r="1200" spans="1:37" ht="14.4">
      <c r="A1200" s="52"/>
      <c r="AG1200" s="72"/>
      <c r="AH1200" s="72"/>
      <c r="AI1200" s="72"/>
      <c r="AJ1200" s="72"/>
      <c r="AK1200" s="72"/>
    </row>
    <row r="1201" spans="1:37" ht="14.4">
      <c r="A1201" s="52"/>
      <c r="AG1201" s="72"/>
      <c r="AH1201" s="72"/>
      <c r="AI1201" s="72"/>
      <c r="AJ1201" s="72"/>
      <c r="AK1201" s="72"/>
    </row>
    <row r="1202" spans="1:37" ht="14.4">
      <c r="A1202" s="52"/>
      <c r="AG1202" s="72"/>
      <c r="AH1202" s="72"/>
      <c r="AI1202" s="72"/>
      <c r="AJ1202" s="72"/>
      <c r="AK1202" s="72"/>
    </row>
    <row r="1203" spans="1:37" ht="14.4">
      <c r="A1203" s="52"/>
      <c r="AG1203" s="72"/>
      <c r="AH1203" s="72"/>
      <c r="AI1203" s="72"/>
      <c r="AJ1203" s="72"/>
      <c r="AK1203" s="72"/>
    </row>
    <row r="1204" spans="1:37" ht="14.4">
      <c r="A1204" s="52"/>
      <c r="AG1204" s="72"/>
      <c r="AH1204" s="72"/>
      <c r="AI1204" s="72"/>
      <c r="AJ1204" s="72"/>
      <c r="AK1204" s="72"/>
    </row>
    <row r="1205" spans="1:37" ht="14.4">
      <c r="A1205" s="52"/>
      <c r="AG1205" s="72"/>
      <c r="AH1205" s="72"/>
      <c r="AI1205" s="72"/>
      <c r="AJ1205" s="72"/>
      <c r="AK1205" s="72"/>
    </row>
    <row r="1206" spans="1:37" ht="14.4">
      <c r="A1206" s="52"/>
      <c r="AG1206" s="72"/>
      <c r="AH1206" s="72"/>
      <c r="AI1206" s="72"/>
      <c r="AJ1206" s="72"/>
      <c r="AK1206" s="72"/>
    </row>
    <row r="1207" spans="1:37" ht="14.4">
      <c r="A1207" s="52"/>
      <c r="AG1207" s="72"/>
      <c r="AH1207" s="72"/>
      <c r="AI1207" s="72"/>
      <c r="AJ1207" s="72"/>
      <c r="AK1207" s="72"/>
    </row>
    <row r="1208" spans="1:37" ht="14.4">
      <c r="A1208" s="52"/>
      <c r="AG1208" s="72"/>
      <c r="AH1208" s="72"/>
      <c r="AI1208" s="72"/>
      <c r="AJ1208" s="72"/>
      <c r="AK1208" s="72"/>
    </row>
    <row r="1209" spans="1:37" ht="14.4">
      <c r="A1209" s="52"/>
      <c r="AG1209" s="72"/>
      <c r="AH1209" s="72"/>
      <c r="AI1209" s="72"/>
      <c r="AJ1209" s="72"/>
      <c r="AK1209" s="72"/>
    </row>
    <row r="1210" spans="1:37" ht="14.4">
      <c r="A1210" s="52"/>
      <c r="AG1210" s="72"/>
      <c r="AH1210" s="72"/>
      <c r="AI1210" s="72"/>
      <c r="AJ1210" s="72"/>
      <c r="AK1210" s="72"/>
    </row>
    <row r="1211" spans="1:37" ht="14.4">
      <c r="A1211" s="52"/>
      <c r="AG1211" s="72"/>
      <c r="AH1211" s="72"/>
      <c r="AI1211" s="72"/>
      <c r="AJ1211" s="72"/>
      <c r="AK1211" s="72"/>
    </row>
    <row r="1212" spans="1:37" ht="14.4">
      <c r="A1212" s="52"/>
      <c r="AG1212" s="72"/>
      <c r="AH1212" s="72"/>
      <c r="AI1212" s="72"/>
      <c r="AJ1212" s="72"/>
      <c r="AK1212" s="72"/>
    </row>
    <row r="1213" spans="1:37" ht="14.4">
      <c r="A1213" s="52"/>
      <c r="AG1213" s="72"/>
      <c r="AH1213" s="72"/>
      <c r="AI1213" s="72"/>
      <c r="AJ1213" s="72"/>
      <c r="AK1213" s="72"/>
    </row>
    <row r="1214" spans="1:37" ht="14.4">
      <c r="A1214" s="52"/>
      <c r="AG1214" s="72"/>
      <c r="AH1214" s="72"/>
      <c r="AI1214" s="72"/>
      <c r="AJ1214" s="72"/>
      <c r="AK1214" s="72"/>
    </row>
    <row r="1215" spans="1:37" ht="14.4">
      <c r="A1215" s="52"/>
      <c r="AG1215" s="72"/>
      <c r="AH1215" s="72"/>
      <c r="AI1215" s="72"/>
      <c r="AJ1215" s="72"/>
      <c r="AK1215" s="72"/>
    </row>
    <row r="1216" spans="1:37" ht="14.4">
      <c r="A1216" s="52"/>
      <c r="AG1216" s="72"/>
      <c r="AH1216" s="72"/>
      <c r="AI1216" s="72"/>
      <c r="AJ1216" s="72"/>
      <c r="AK1216" s="72"/>
    </row>
    <row r="1217" spans="1:37" ht="14.4">
      <c r="A1217" s="52"/>
      <c r="AG1217" s="72"/>
      <c r="AH1217" s="72"/>
      <c r="AI1217" s="72"/>
      <c r="AJ1217" s="72"/>
      <c r="AK1217" s="72"/>
    </row>
    <row r="1218" spans="1:37" ht="14.4">
      <c r="A1218" s="52"/>
      <c r="AG1218" s="72"/>
      <c r="AH1218" s="72"/>
      <c r="AI1218" s="72"/>
      <c r="AJ1218" s="72"/>
      <c r="AK1218" s="72"/>
    </row>
    <row r="1219" spans="1:37" ht="14.4">
      <c r="A1219" s="52"/>
      <c r="AG1219" s="72"/>
      <c r="AH1219" s="72"/>
      <c r="AI1219" s="72"/>
      <c r="AJ1219" s="72"/>
      <c r="AK1219" s="72"/>
    </row>
    <row r="1220" spans="1:37" ht="14.4">
      <c r="A1220" s="52"/>
      <c r="AG1220" s="72"/>
      <c r="AH1220" s="72"/>
      <c r="AI1220" s="72"/>
      <c r="AJ1220" s="72"/>
      <c r="AK1220" s="72"/>
    </row>
    <row r="1221" spans="1:37" ht="14.4">
      <c r="A1221" s="52"/>
      <c r="AG1221" s="72"/>
      <c r="AH1221" s="72"/>
      <c r="AI1221" s="72"/>
      <c r="AJ1221" s="72"/>
      <c r="AK1221" s="72"/>
    </row>
    <row r="1222" spans="1:37" ht="14.4">
      <c r="A1222" s="52"/>
      <c r="AG1222" s="72"/>
      <c r="AH1222" s="72"/>
      <c r="AI1222" s="72"/>
      <c r="AJ1222" s="72"/>
      <c r="AK1222" s="72"/>
    </row>
    <row r="1223" spans="1:37" ht="14.4">
      <c r="A1223" s="52"/>
      <c r="AG1223" s="72"/>
      <c r="AH1223" s="72"/>
      <c r="AI1223" s="72"/>
      <c r="AJ1223" s="72"/>
      <c r="AK1223" s="72"/>
    </row>
    <row r="1224" spans="1:37" ht="14.4">
      <c r="A1224" s="52"/>
      <c r="AG1224" s="72"/>
      <c r="AH1224" s="72"/>
      <c r="AI1224" s="72"/>
      <c r="AJ1224" s="72"/>
      <c r="AK1224" s="72"/>
    </row>
    <row r="1225" spans="1:37" ht="14.4">
      <c r="A1225" s="52"/>
      <c r="AG1225" s="72"/>
      <c r="AH1225" s="72"/>
      <c r="AI1225" s="72"/>
      <c r="AJ1225" s="72"/>
      <c r="AK1225" s="72"/>
    </row>
    <row r="1226" spans="1:37" ht="14.4">
      <c r="A1226" s="52"/>
      <c r="AG1226" s="72"/>
      <c r="AH1226" s="72"/>
      <c r="AI1226" s="72"/>
      <c r="AJ1226" s="72"/>
      <c r="AK1226" s="72"/>
    </row>
    <row r="1227" spans="1:37" ht="14.4">
      <c r="A1227" s="52"/>
      <c r="AG1227" s="72"/>
      <c r="AH1227" s="72"/>
      <c r="AI1227" s="72"/>
      <c r="AJ1227" s="72"/>
      <c r="AK1227" s="72"/>
    </row>
    <row r="1228" spans="1:37" ht="14.4">
      <c r="A1228" s="52"/>
      <c r="AG1228" s="72"/>
      <c r="AH1228" s="72"/>
      <c r="AI1228" s="72"/>
      <c r="AJ1228" s="72"/>
      <c r="AK1228" s="72"/>
    </row>
    <row r="1229" spans="1:37" ht="14.4">
      <c r="A1229" s="52"/>
      <c r="AG1229" s="72"/>
      <c r="AH1229" s="72"/>
      <c r="AI1229" s="72"/>
      <c r="AJ1229" s="72"/>
      <c r="AK1229" s="72"/>
    </row>
    <row r="1230" spans="1:37" ht="14.4">
      <c r="A1230" s="52"/>
      <c r="AG1230" s="72"/>
      <c r="AH1230" s="72"/>
      <c r="AI1230" s="72"/>
      <c r="AJ1230" s="72"/>
      <c r="AK1230" s="72"/>
    </row>
    <row r="1231" spans="1:37" ht="14.4">
      <c r="A1231" s="52"/>
      <c r="AG1231" s="72"/>
      <c r="AH1231" s="72"/>
      <c r="AI1231" s="72"/>
      <c r="AJ1231" s="72"/>
      <c r="AK1231" s="72"/>
    </row>
    <row r="1232" spans="1:37" ht="14.4">
      <c r="A1232" s="52"/>
      <c r="AG1232" s="72"/>
      <c r="AH1232" s="72"/>
      <c r="AI1232" s="72"/>
      <c r="AJ1232" s="72"/>
      <c r="AK1232" s="72"/>
    </row>
    <row r="1233" spans="1:37" ht="14.4">
      <c r="A1233" s="52"/>
      <c r="AG1233" s="72"/>
      <c r="AH1233" s="72"/>
      <c r="AI1233" s="72"/>
      <c r="AJ1233" s="72"/>
      <c r="AK1233" s="72"/>
    </row>
    <row r="1234" spans="1:37" ht="14.4">
      <c r="A1234" s="52"/>
      <c r="AG1234" s="72"/>
      <c r="AH1234" s="72"/>
      <c r="AI1234" s="72"/>
      <c r="AJ1234" s="72"/>
      <c r="AK1234" s="72"/>
    </row>
    <row r="1235" spans="1:37" ht="14.4">
      <c r="A1235" s="52"/>
      <c r="AG1235" s="72"/>
      <c r="AH1235" s="72"/>
      <c r="AI1235" s="72"/>
      <c r="AJ1235" s="72"/>
      <c r="AK1235" s="72"/>
    </row>
    <row r="1236" spans="1:37" ht="14.4">
      <c r="A1236" s="52"/>
      <c r="AG1236" s="72"/>
      <c r="AH1236" s="72"/>
      <c r="AI1236" s="72"/>
      <c r="AJ1236" s="72"/>
      <c r="AK1236" s="72"/>
    </row>
    <row r="1237" spans="1:37" ht="14.4">
      <c r="A1237" s="52"/>
      <c r="AG1237" s="72"/>
      <c r="AH1237" s="72"/>
      <c r="AI1237" s="72"/>
      <c r="AJ1237" s="72"/>
      <c r="AK1237" s="72"/>
    </row>
    <row r="1238" spans="1:37" ht="14.4">
      <c r="A1238" s="52"/>
      <c r="AG1238" s="72"/>
      <c r="AH1238" s="72"/>
      <c r="AI1238" s="72"/>
      <c r="AJ1238" s="72"/>
      <c r="AK1238" s="72"/>
    </row>
    <row r="1239" spans="1:37" ht="14.4">
      <c r="A1239" s="52"/>
      <c r="AG1239" s="72"/>
      <c r="AH1239" s="72"/>
      <c r="AI1239" s="72"/>
      <c r="AJ1239" s="72"/>
      <c r="AK1239" s="72"/>
    </row>
    <row r="1240" spans="1:37" ht="14.4">
      <c r="A1240" s="52"/>
      <c r="AG1240" s="72"/>
      <c r="AH1240" s="72"/>
      <c r="AI1240" s="72"/>
      <c r="AJ1240" s="72"/>
      <c r="AK1240" s="72"/>
    </row>
    <row r="1241" spans="1:37" ht="14.4">
      <c r="A1241" s="52"/>
      <c r="AG1241" s="72"/>
      <c r="AH1241" s="72"/>
      <c r="AI1241" s="72"/>
      <c r="AJ1241" s="72"/>
      <c r="AK1241" s="72"/>
    </row>
    <row r="1242" spans="1:37" ht="14.4">
      <c r="A1242" s="52"/>
      <c r="AG1242" s="72"/>
      <c r="AH1242" s="72"/>
      <c r="AI1242" s="72"/>
      <c r="AJ1242" s="72"/>
      <c r="AK1242" s="72"/>
    </row>
    <row r="1243" spans="1:37" ht="14.4">
      <c r="A1243" s="52"/>
      <c r="AG1243" s="72"/>
      <c r="AH1243" s="72"/>
      <c r="AI1243" s="72"/>
      <c r="AJ1243" s="72"/>
      <c r="AK1243" s="72"/>
    </row>
    <row r="1244" spans="1:37" ht="14.4">
      <c r="A1244" s="52"/>
      <c r="AG1244" s="72"/>
      <c r="AH1244" s="72"/>
      <c r="AI1244" s="72"/>
      <c r="AJ1244" s="72"/>
      <c r="AK1244" s="72"/>
    </row>
    <row r="1245" spans="1:37" ht="14.4">
      <c r="A1245" s="52"/>
      <c r="AG1245" s="72"/>
      <c r="AH1245" s="72"/>
      <c r="AI1245" s="72"/>
      <c r="AJ1245" s="72"/>
      <c r="AK1245" s="72"/>
    </row>
    <row r="1246" spans="1:37" ht="14.4">
      <c r="A1246" s="52"/>
      <c r="AG1246" s="72"/>
      <c r="AH1246" s="72"/>
      <c r="AI1246" s="72"/>
      <c r="AJ1246" s="72"/>
      <c r="AK1246" s="72"/>
    </row>
    <row r="1247" spans="1:37" ht="14.4">
      <c r="A1247" s="52"/>
      <c r="AG1247" s="72"/>
      <c r="AH1247" s="72"/>
      <c r="AI1247" s="72"/>
      <c r="AJ1247" s="72"/>
      <c r="AK1247" s="72"/>
    </row>
    <row r="1248" spans="1:37" ht="14.4">
      <c r="A1248" s="52"/>
      <c r="AG1248" s="72"/>
      <c r="AH1248" s="72"/>
      <c r="AI1248" s="72"/>
      <c r="AJ1248" s="72"/>
      <c r="AK1248" s="72"/>
    </row>
    <row r="1249" spans="1:37" ht="14.4">
      <c r="A1249" s="52"/>
      <c r="AG1249" s="72"/>
      <c r="AH1249" s="72"/>
      <c r="AI1249" s="72"/>
      <c r="AJ1249" s="72"/>
      <c r="AK1249" s="72"/>
    </row>
    <row r="1250" spans="1:37" ht="14.4">
      <c r="A1250" s="52"/>
      <c r="AG1250" s="72"/>
      <c r="AH1250" s="72"/>
      <c r="AI1250" s="72"/>
      <c r="AJ1250" s="72"/>
      <c r="AK1250" s="72"/>
    </row>
    <row r="1251" spans="1:37" ht="14.4">
      <c r="A1251" s="52"/>
      <c r="AG1251" s="72"/>
      <c r="AH1251" s="72"/>
      <c r="AI1251" s="72"/>
      <c r="AJ1251" s="72"/>
      <c r="AK1251" s="72"/>
    </row>
    <row r="1252" spans="1:37" ht="14.4">
      <c r="A1252" s="52"/>
      <c r="AG1252" s="72"/>
      <c r="AH1252" s="72"/>
      <c r="AI1252" s="72"/>
      <c r="AJ1252" s="72"/>
      <c r="AK1252" s="72"/>
    </row>
    <row r="1253" spans="1:37" ht="14.4">
      <c r="A1253" s="52"/>
      <c r="AG1253" s="72"/>
      <c r="AH1253" s="72"/>
      <c r="AI1253" s="72"/>
      <c r="AJ1253" s="72"/>
      <c r="AK1253" s="72"/>
    </row>
    <row r="1254" spans="1:37" ht="14.4">
      <c r="A1254" s="52"/>
      <c r="AG1254" s="72"/>
      <c r="AH1254" s="72"/>
      <c r="AI1254" s="72"/>
      <c r="AJ1254" s="72"/>
      <c r="AK1254" s="72"/>
    </row>
    <row r="1255" spans="1:37" ht="14.4">
      <c r="A1255" s="52"/>
      <c r="AG1255" s="72"/>
      <c r="AH1255" s="72"/>
      <c r="AI1255" s="72"/>
      <c r="AJ1255" s="72"/>
      <c r="AK1255" s="72"/>
    </row>
    <row r="1256" spans="1:37" ht="14.4">
      <c r="A1256" s="52"/>
      <c r="AG1256" s="72"/>
      <c r="AH1256" s="72"/>
      <c r="AI1256" s="72"/>
      <c r="AJ1256" s="72"/>
      <c r="AK1256" s="72"/>
    </row>
    <row r="1257" spans="1:37" ht="14.4">
      <c r="A1257" s="52"/>
      <c r="AG1257" s="72"/>
      <c r="AH1257" s="72"/>
      <c r="AI1257" s="72"/>
      <c r="AJ1257" s="72"/>
      <c r="AK1257" s="72"/>
    </row>
    <row r="1258" spans="1:37" ht="14.4">
      <c r="A1258" s="52"/>
      <c r="AG1258" s="72"/>
      <c r="AH1258" s="72"/>
      <c r="AI1258" s="72"/>
      <c r="AJ1258" s="72"/>
      <c r="AK1258" s="72"/>
    </row>
    <row r="1259" spans="1:37" ht="14.4">
      <c r="A1259" s="52"/>
      <c r="AG1259" s="72"/>
      <c r="AH1259" s="72"/>
      <c r="AI1259" s="72"/>
      <c r="AJ1259" s="72"/>
      <c r="AK1259" s="72"/>
    </row>
    <row r="1260" spans="1:37" ht="14.4">
      <c r="A1260" s="52"/>
      <c r="AG1260" s="72"/>
      <c r="AH1260" s="72"/>
      <c r="AI1260" s="72"/>
      <c r="AJ1260" s="72"/>
      <c r="AK1260" s="72"/>
    </row>
    <row r="1261" spans="1:37" ht="14.4">
      <c r="A1261" s="52"/>
      <c r="AG1261" s="72"/>
      <c r="AH1261" s="72"/>
      <c r="AI1261" s="72"/>
      <c r="AJ1261" s="72"/>
      <c r="AK1261" s="72"/>
    </row>
    <row r="1262" spans="1:37" ht="14.4">
      <c r="A1262" s="52"/>
      <c r="AG1262" s="72"/>
      <c r="AH1262" s="72"/>
      <c r="AI1262" s="72"/>
      <c r="AJ1262" s="72"/>
      <c r="AK1262" s="72"/>
    </row>
    <row r="1263" spans="1:37" ht="14.4">
      <c r="A1263" s="52"/>
      <c r="AG1263" s="72"/>
      <c r="AH1263" s="72"/>
      <c r="AI1263" s="72"/>
      <c r="AJ1263" s="72"/>
      <c r="AK1263" s="72"/>
    </row>
    <row r="1264" spans="1:37" ht="14.4">
      <c r="A1264" s="52"/>
      <c r="AG1264" s="72"/>
      <c r="AH1264" s="72"/>
      <c r="AI1264" s="72"/>
      <c r="AJ1264" s="72"/>
      <c r="AK1264" s="72"/>
    </row>
    <row r="1265" spans="1:37" ht="14.4">
      <c r="A1265" s="52"/>
      <c r="AG1265" s="72"/>
      <c r="AH1265" s="72"/>
      <c r="AI1265" s="72"/>
      <c r="AJ1265" s="72"/>
      <c r="AK1265" s="72"/>
    </row>
    <row r="1266" spans="1:37" ht="14.4">
      <c r="A1266" s="52"/>
      <c r="AG1266" s="72"/>
      <c r="AH1266" s="72"/>
      <c r="AI1266" s="72"/>
      <c r="AJ1266" s="72"/>
      <c r="AK1266" s="72"/>
    </row>
    <row r="1267" spans="1:37" ht="14.4">
      <c r="A1267" s="52"/>
      <c r="AG1267" s="72"/>
      <c r="AH1267" s="72"/>
      <c r="AI1267" s="72"/>
      <c r="AJ1267" s="72"/>
      <c r="AK1267" s="72"/>
    </row>
    <row r="1268" spans="1:37" ht="14.4">
      <c r="A1268" s="52"/>
      <c r="AG1268" s="72"/>
      <c r="AH1268" s="72"/>
      <c r="AI1268" s="72"/>
      <c r="AJ1268" s="72"/>
      <c r="AK1268" s="72"/>
    </row>
    <row r="1269" spans="1:37" ht="14.4">
      <c r="A1269" s="52"/>
      <c r="AG1269" s="72"/>
      <c r="AH1269" s="72"/>
      <c r="AI1269" s="72"/>
      <c r="AJ1269" s="72"/>
      <c r="AK1269" s="72"/>
    </row>
    <row r="1270" spans="1:37" ht="14.4">
      <c r="A1270" s="52"/>
      <c r="AG1270" s="72"/>
      <c r="AH1270" s="72"/>
      <c r="AI1270" s="72"/>
      <c r="AJ1270" s="72"/>
      <c r="AK1270" s="72"/>
    </row>
    <row r="1271" spans="1:37" ht="14.4">
      <c r="A1271" s="52"/>
      <c r="AG1271" s="72"/>
      <c r="AH1271" s="72"/>
      <c r="AI1271" s="72"/>
      <c r="AJ1271" s="72"/>
      <c r="AK1271" s="72"/>
    </row>
    <row r="1272" spans="1:37" ht="14.4">
      <c r="A1272" s="52"/>
      <c r="AG1272" s="72"/>
      <c r="AH1272" s="72"/>
      <c r="AI1272" s="72"/>
      <c r="AJ1272" s="72"/>
      <c r="AK1272" s="72"/>
    </row>
    <row r="1273" spans="1:37" ht="14.4">
      <c r="A1273" s="52"/>
      <c r="AG1273" s="72"/>
      <c r="AH1273" s="72"/>
      <c r="AI1273" s="72"/>
      <c r="AJ1273" s="72"/>
      <c r="AK1273" s="72"/>
    </row>
    <row r="1274" spans="1:37" ht="14.4">
      <c r="A1274" s="52"/>
      <c r="AG1274" s="72"/>
      <c r="AH1274" s="72"/>
      <c r="AI1274" s="72"/>
      <c r="AJ1274" s="72"/>
      <c r="AK1274" s="72"/>
    </row>
    <row r="1275" spans="1:37" ht="14.4">
      <c r="A1275" s="52"/>
      <c r="AG1275" s="72"/>
      <c r="AH1275" s="72"/>
      <c r="AI1275" s="72"/>
      <c r="AJ1275" s="72"/>
      <c r="AK1275" s="72"/>
    </row>
    <row r="1276" spans="1:37" ht="14.4">
      <c r="A1276" s="52"/>
      <c r="AG1276" s="72"/>
      <c r="AH1276" s="72"/>
      <c r="AI1276" s="72"/>
      <c r="AJ1276" s="72"/>
      <c r="AK1276" s="72"/>
    </row>
    <row r="1277" spans="1:37" ht="14.4">
      <c r="A1277" s="52"/>
      <c r="AG1277" s="72"/>
      <c r="AH1277" s="72"/>
      <c r="AI1277" s="72"/>
      <c r="AJ1277" s="72"/>
      <c r="AK1277" s="72"/>
    </row>
    <row r="1278" spans="1:37" ht="14.4">
      <c r="A1278" s="52"/>
      <c r="AG1278" s="72"/>
      <c r="AH1278" s="72"/>
      <c r="AI1278" s="72"/>
      <c r="AJ1278" s="72"/>
      <c r="AK1278" s="72"/>
    </row>
    <row r="1279" spans="1:37" ht="14.4">
      <c r="A1279" s="52"/>
      <c r="AG1279" s="72"/>
      <c r="AH1279" s="72"/>
      <c r="AI1279" s="72"/>
      <c r="AJ1279" s="72"/>
      <c r="AK1279" s="72"/>
    </row>
    <row r="1280" spans="1:37" ht="14.4">
      <c r="A1280" s="52"/>
      <c r="AG1280" s="72"/>
      <c r="AH1280" s="72"/>
      <c r="AI1280" s="72"/>
      <c r="AJ1280" s="72"/>
      <c r="AK1280" s="72"/>
    </row>
    <row r="1281" spans="1:37" ht="14.4">
      <c r="A1281" s="52"/>
      <c r="AG1281" s="72"/>
      <c r="AH1281" s="72"/>
      <c r="AI1281" s="72"/>
      <c r="AJ1281" s="72"/>
      <c r="AK1281" s="72"/>
    </row>
    <row r="1282" spans="1:37" ht="14.4">
      <c r="A1282" s="52"/>
      <c r="AG1282" s="72"/>
      <c r="AH1282" s="72"/>
      <c r="AI1282" s="72"/>
      <c r="AJ1282" s="72"/>
      <c r="AK1282" s="72"/>
    </row>
    <row r="1283" spans="1:37" ht="14.4">
      <c r="A1283" s="52"/>
      <c r="AG1283" s="72"/>
      <c r="AH1283" s="72"/>
      <c r="AI1283" s="72"/>
      <c r="AJ1283" s="72"/>
      <c r="AK1283" s="72"/>
    </row>
    <row r="1284" spans="1:37" ht="14.4">
      <c r="A1284" s="52"/>
      <c r="AG1284" s="72"/>
      <c r="AH1284" s="72"/>
      <c r="AI1284" s="72"/>
      <c r="AJ1284" s="72"/>
      <c r="AK1284" s="72"/>
    </row>
    <row r="1285" spans="1:37" ht="14.4">
      <c r="A1285" s="52"/>
      <c r="AG1285" s="72"/>
      <c r="AH1285" s="72"/>
      <c r="AI1285" s="72"/>
      <c r="AJ1285" s="72"/>
      <c r="AK1285" s="72"/>
    </row>
    <row r="1286" spans="1:37" ht="14.4">
      <c r="A1286" s="52"/>
      <c r="AG1286" s="72"/>
      <c r="AH1286" s="72"/>
      <c r="AI1286" s="72"/>
      <c r="AJ1286" s="72"/>
      <c r="AK1286" s="72"/>
    </row>
    <row r="1287" spans="1:37" ht="14.4">
      <c r="A1287" s="52"/>
      <c r="AG1287" s="72"/>
      <c r="AH1287" s="72"/>
      <c r="AI1287" s="72"/>
      <c r="AJ1287" s="72"/>
      <c r="AK1287" s="72"/>
    </row>
    <row r="1288" spans="1:37" ht="14.4">
      <c r="A1288" s="52"/>
      <c r="AG1288" s="72"/>
      <c r="AH1288" s="72"/>
      <c r="AI1288" s="72"/>
      <c r="AJ1288" s="72"/>
      <c r="AK1288" s="72"/>
    </row>
    <row r="1289" spans="1:37" ht="14.4">
      <c r="A1289" s="52"/>
      <c r="AG1289" s="72"/>
      <c r="AH1289" s="72"/>
      <c r="AI1289" s="72"/>
      <c r="AJ1289" s="72"/>
      <c r="AK1289" s="72"/>
    </row>
    <row r="1290" spans="1:37" ht="14.4">
      <c r="A1290" s="52"/>
      <c r="AG1290" s="72"/>
      <c r="AH1290" s="72"/>
      <c r="AI1290" s="72"/>
      <c r="AJ1290" s="72"/>
      <c r="AK1290" s="72"/>
    </row>
    <row r="1291" spans="1:37" ht="14.4">
      <c r="A1291" s="52"/>
      <c r="AG1291" s="72"/>
      <c r="AH1291" s="72"/>
      <c r="AI1291" s="72"/>
      <c r="AJ1291" s="72"/>
      <c r="AK1291" s="72"/>
    </row>
    <row r="1292" spans="1:37" ht="14.4">
      <c r="A1292" s="52"/>
      <c r="AG1292" s="72"/>
      <c r="AH1292" s="72"/>
      <c r="AI1292" s="72"/>
      <c r="AJ1292" s="72"/>
      <c r="AK1292" s="72"/>
    </row>
    <row r="1293" spans="1:37" ht="14.4">
      <c r="A1293" s="52"/>
      <c r="AG1293" s="72"/>
      <c r="AH1293" s="72"/>
      <c r="AI1293" s="72"/>
      <c r="AJ1293" s="72"/>
      <c r="AK1293" s="72"/>
    </row>
    <row r="1294" spans="1:37" ht="14.4">
      <c r="A1294" s="52"/>
      <c r="AG1294" s="72"/>
      <c r="AH1294" s="72"/>
      <c r="AI1294" s="72"/>
      <c r="AJ1294" s="72"/>
      <c r="AK1294" s="72"/>
    </row>
    <row r="1295" spans="1:37" ht="14.4">
      <c r="A1295" s="52"/>
      <c r="AG1295" s="72"/>
      <c r="AH1295" s="72"/>
      <c r="AI1295" s="72"/>
      <c r="AJ1295" s="72"/>
      <c r="AK1295" s="72"/>
    </row>
    <row r="1296" spans="1:37" ht="14.4">
      <c r="A1296" s="52"/>
      <c r="AG1296" s="72"/>
      <c r="AH1296" s="72"/>
      <c r="AI1296" s="72"/>
      <c r="AJ1296" s="72"/>
      <c r="AK1296" s="72"/>
    </row>
    <row r="1297" spans="1:37" ht="14.4">
      <c r="A1297" s="52"/>
      <c r="AG1297" s="72"/>
      <c r="AH1297" s="72"/>
      <c r="AI1297" s="72"/>
      <c r="AJ1297" s="72"/>
      <c r="AK1297" s="72"/>
    </row>
    <row r="1298" spans="1:37" ht="14.4">
      <c r="A1298" s="52"/>
      <c r="AG1298" s="72"/>
      <c r="AH1298" s="72"/>
      <c r="AI1298" s="72"/>
      <c r="AJ1298" s="72"/>
      <c r="AK1298" s="72"/>
    </row>
    <row r="1299" spans="1:37" ht="14.4">
      <c r="A1299" s="52"/>
      <c r="AG1299" s="72"/>
      <c r="AH1299" s="72"/>
      <c r="AI1299" s="72"/>
      <c r="AJ1299" s="72"/>
      <c r="AK1299" s="72"/>
    </row>
    <row r="1300" spans="1:37" ht="14.4">
      <c r="A1300" s="52"/>
      <c r="AG1300" s="72"/>
      <c r="AH1300" s="72"/>
      <c r="AI1300" s="72"/>
      <c r="AJ1300" s="72"/>
      <c r="AK1300" s="72"/>
    </row>
    <row r="1301" spans="1:37" ht="14.4">
      <c r="A1301" s="52"/>
      <c r="AG1301" s="72"/>
      <c r="AH1301" s="72"/>
      <c r="AI1301" s="72"/>
      <c r="AJ1301" s="72"/>
      <c r="AK1301" s="72"/>
    </row>
    <row r="1302" spans="1:37" ht="14.4">
      <c r="A1302" s="52"/>
      <c r="AG1302" s="72"/>
      <c r="AH1302" s="72"/>
      <c r="AI1302" s="72"/>
      <c r="AJ1302" s="72"/>
      <c r="AK1302" s="72"/>
    </row>
    <row r="1303" spans="1:37" ht="14.4">
      <c r="A1303" s="52"/>
      <c r="AG1303" s="72"/>
      <c r="AH1303" s="72"/>
      <c r="AI1303" s="72"/>
      <c r="AJ1303" s="72"/>
      <c r="AK1303" s="72"/>
    </row>
    <row r="1304" spans="1:37" ht="14.4">
      <c r="A1304" s="52"/>
      <c r="AG1304" s="72"/>
      <c r="AH1304" s="72"/>
      <c r="AI1304" s="72"/>
      <c r="AJ1304" s="72"/>
      <c r="AK1304" s="72"/>
    </row>
    <row r="1305" spans="1:37" ht="14.4">
      <c r="A1305" s="52"/>
      <c r="AG1305" s="72"/>
      <c r="AH1305" s="72"/>
      <c r="AI1305" s="72"/>
      <c r="AJ1305" s="72"/>
      <c r="AK1305" s="72"/>
    </row>
    <row r="1306" spans="1:37" ht="14.4">
      <c r="A1306" s="52"/>
      <c r="AG1306" s="72"/>
      <c r="AH1306" s="72"/>
      <c r="AI1306" s="72"/>
      <c r="AJ1306" s="72"/>
      <c r="AK1306" s="72"/>
    </row>
    <row r="1307" spans="1:37" ht="14.4">
      <c r="A1307" s="52"/>
      <c r="AG1307" s="72"/>
      <c r="AH1307" s="72"/>
      <c r="AI1307" s="72"/>
      <c r="AJ1307" s="72"/>
      <c r="AK1307" s="72"/>
    </row>
    <row r="1308" spans="1:37" ht="14.4">
      <c r="A1308" s="52"/>
      <c r="AG1308" s="72"/>
      <c r="AH1308" s="72"/>
      <c r="AI1308" s="72"/>
      <c r="AJ1308" s="72"/>
      <c r="AK1308" s="72"/>
    </row>
    <row r="1309" spans="1:37" ht="14.4">
      <c r="A1309" s="52"/>
      <c r="AG1309" s="72"/>
      <c r="AH1309" s="72"/>
      <c r="AI1309" s="72"/>
      <c r="AJ1309" s="72"/>
      <c r="AK1309" s="72"/>
    </row>
    <row r="1310" spans="1:37" ht="14.4">
      <c r="A1310" s="52"/>
      <c r="AG1310" s="72"/>
      <c r="AH1310" s="72"/>
      <c r="AI1310" s="72"/>
      <c r="AJ1310" s="72"/>
      <c r="AK1310" s="72"/>
    </row>
    <row r="1311" spans="1:37" ht="14.4">
      <c r="A1311" s="52"/>
      <c r="AG1311" s="72"/>
      <c r="AH1311" s="72"/>
      <c r="AI1311" s="72"/>
      <c r="AJ1311" s="72"/>
      <c r="AK1311" s="72"/>
    </row>
    <row r="1312" spans="1:37" ht="14.4">
      <c r="A1312" s="52"/>
      <c r="AG1312" s="72"/>
      <c r="AH1312" s="72"/>
      <c r="AI1312" s="72"/>
      <c r="AJ1312" s="72"/>
      <c r="AK1312" s="72"/>
    </row>
    <row r="1313" spans="1:37" ht="14.4">
      <c r="A1313" s="52"/>
      <c r="AG1313" s="72"/>
      <c r="AH1313" s="72"/>
      <c r="AI1313" s="72"/>
      <c r="AJ1313" s="72"/>
      <c r="AK1313" s="72"/>
    </row>
    <row r="1314" spans="1:37" ht="14.4">
      <c r="A1314" s="52"/>
      <c r="AG1314" s="72"/>
      <c r="AH1314" s="72"/>
      <c r="AI1314" s="72"/>
      <c r="AJ1314" s="72"/>
      <c r="AK1314" s="72"/>
    </row>
    <row r="1315" spans="1:37" ht="14.4">
      <c r="A1315" s="52"/>
      <c r="AG1315" s="72"/>
      <c r="AH1315" s="72"/>
      <c r="AI1315" s="72"/>
      <c r="AJ1315" s="72"/>
      <c r="AK1315" s="72"/>
    </row>
    <row r="1316" spans="1:37" ht="14.4">
      <c r="A1316" s="52"/>
      <c r="AG1316" s="72"/>
      <c r="AH1316" s="72"/>
      <c r="AI1316" s="72"/>
      <c r="AJ1316" s="72"/>
      <c r="AK1316" s="72"/>
    </row>
    <row r="1317" spans="1:37" ht="14.4">
      <c r="A1317" s="52"/>
      <c r="AG1317" s="72"/>
      <c r="AH1317" s="72"/>
      <c r="AI1317" s="72"/>
      <c r="AJ1317" s="72"/>
      <c r="AK1317" s="72"/>
    </row>
    <row r="1318" spans="1:37" ht="14.4">
      <c r="A1318" s="52"/>
      <c r="AG1318" s="72"/>
      <c r="AH1318" s="72"/>
      <c r="AI1318" s="72"/>
      <c r="AJ1318" s="72"/>
      <c r="AK1318" s="72"/>
    </row>
    <row r="1319" spans="1:37" ht="14.4">
      <c r="A1319" s="52"/>
      <c r="AG1319" s="72"/>
      <c r="AH1319" s="72"/>
      <c r="AI1319" s="72"/>
      <c r="AJ1319" s="72"/>
      <c r="AK1319" s="72"/>
    </row>
    <row r="1320" spans="1:37" ht="14.4">
      <c r="A1320" s="52"/>
      <c r="AG1320" s="72"/>
      <c r="AH1320" s="72"/>
      <c r="AI1320" s="72"/>
      <c r="AJ1320" s="72"/>
      <c r="AK1320" s="72"/>
    </row>
    <row r="1321" spans="1:37" ht="14.4">
      <c r="A1321" s="52"/>
      <c r="AG1321" s="72"/>
      <c r="AH1321" s="72"/>
      <c r="AI1321" s="72"/>
      <c r="AJ1321" s="72"/>
      <c r="AK1321" s="72"/>
    </row>
    <row r="1322" spans="1:37" ht="14.4">
      <c r="A1322" s="52"/>
      <c r="AG1322" s="72"/>
      <c r="AH1322" s="72"/>
      <c r="AI1322" s="72"/>
      <c r="AJ1322" s="72"/>
      <c r="AK1322" s="72"/>
    </row>
    <row r="1323" spans="1:37" ht="14.4">
      <c r="A1323" s="52"/>
      <c r="AG1323" s="72"/>
      <c r="AH1323" s="72"/>
      <c r="AI1323" s="72"/>
      <c r="AJ1323" s="72"/>
      <c r="AK1323" s="72"/>
    </row>
    <row r="1324" spans="1:37" ht="14.4">
      <c r="A1324" s="52"/>
      <c r="AG1324" s="72"/>
      <c r="AH1324" s="72"/>
      <c r="AI1324" s="72"/>
      <c r="AJ1324" s="72"/>
      <c r="AK1324" s="72"/>
    </row>
    <row r="1325" spans="1:37" ht="14.4">
      <c r="A1325" s="52"/>
      <c r="AG1325" s="72"/>
      <c r="AH1325" s="72"/>
      <c r="AI1325" s="72"/>
      <c r="AJ1325" s="72"/>
      <c r="AK1325" s="72"/>
    </row>
    <row r="1326" spans="1:37" ht="14.4">
      <c r="A1326" s="52"/>
      <c r="AG1326" s="72"/>
      <c r="AH1326" s="72"/>
      <c r="AI1326" s="72"/>
      <c r="AJ1326" s="72"/>
      <c r="AK1326" s="72"/>
    </row>
    <row r="1327" spans="1:37" ht="14.4">
      <c r="A1327" s="52"/>
      <c r="AG1327" s="72"/>
      <c r="AH1327" s="72"/>
      <c r="AI1327" s="72"/>
      <c r="AJ1327" s="72"/>
      <c r="AK1327" s="72"/>
    </row>
    <row r="1328" spans="1:37" ht="14.4">
      <c r="A1328" s="52"/>
      <c r="AG1328" s="72"/>
      <c r="AH1328" s="72"/>
      <c r="AI1328" s="72"/>
      <c r="AJ1328" s="72"/>
      <c r="AK1328" s="72"/>
    </row>
    <row r="1329" spans="1:37" ht="14.4">
      <c r="A1329" s="52"/>
      <c r="AG1329" s="72"/>
      <c r="AH1329" s="72"/>
      <c r="AI1329" s="72"/>
      <c r="AJ1329" s="72"/>
      <c r="AK1329" s="72"/>
    </row>
    <row r="1330" spans="1:37" ht="14.4">
      <c r="A1330" s="52"/>
      <c r="AG1330" s="72"/>
      <c r="AH1330" s="72"/>
      <c r="AI1330" s="72"/>
      <c r="AJ1330" s="72"/>
      <c r="AK1330" s="72"/>
    </row>
    <row r="1331" spans="1:37" ht="14.4">
      <c r="A1331" s="52"/>
      <c r="AG1331" s="72"/>
      <c r="AH1331" s="72"/>
      <c r="AI1331" s="72"/>
      <c r="AJ1331" s="72"/>
      <c r="AK1331" s="72"/>
    </row>
    <row r="1332" spans="1:37" ht="14.4">
      <c r="A1332" s="52"/>
      <c r="AG1332" s="72"/>
      <c r="AH1332" s="72"/>
      <c r="AI1332" s="72"/>
      <c r="AJ1332" s="72"/>
      <c r="AK1332" s="72"/>
    </row>
    <row r="1333" spans="1:37" ht="14.4">
      <c r="A1333" s="52"/>
      <c r="AG1333" s="72"/>
      <c r="AH1333" s="72"/>
      <c r="AI1333" s="72"/>
      <c r="AJ1333" s="72"/>
      <c r="AK1333" s="72"/>
    </row>
    <row r="1334" spans="1:37" ht="14.4">
      <c r="A1334" s="52"/>
      <c r="AG1334" s="72"/>
      <c r="AH1334" s="72"/>
      <c r="AI1334" s="72"/>
      <c r="AJ1334" s="72"/>
      <c r="AK1334" s="72"/>
    </row>
    <row r="1335" spans="1:37" ht="14.4">
      <c r="A1335" s="52"/>
      <c r="AG1335" s="72"/>
      <c r="AH1335" s="72"/>
      <c r="AI1335" s="72"/>
      <c r="AJ1335" s="72"/>
      <c r="AK1335" s="72"/>
    </row>
    <row r="1336" spans="1:37" ht="14.4">
      <c r="A1336" s="52"/>
      <c r="AG1336" s="72"/>
      <c r="AH1336" s="72"/>
      <c r="AI1336" s="72"/>
      <c r="AJ1336" s="72"/>
      <c r="AK1336" s="72"/>
    </row>
    <row r="1337" spans="1:37" ht="14.4">
      <c r="A1337" s="52"/>
      <c r="AG1337" s="72"/>
      <c r="AH1337" s="72"/>
      <c r="AI1337" s="72"/>
      <c r="AJ1337" s="72"/>
      <c r="AK1337" s="72"/>
    </row>
    <row r="1338" spans="1:37" ht="14.4">
      <c r="A1338" s="52"/>
      <c r="AG1338" s="72"/>
      <c r="AH1338" s="72"/>
      <c r="AI1338" s="72"/>
      <c r="AJ1338" s="72"/>
      <c r="AK1338" s="72"/>
    </row>
    <row r="1339" spans="1:37" ht="14.4">
      <c r="A1339" s="52"/>
      <c r="AG1339" s="72"/>
      <c r="AH1339" s="72"/>
      <c r="AI1339" s="72"/>
      <c r="AJ1339" s="72"/>
      <c r="AK1339" s="72"/>
    </row>
    <row r="1340" spans="1:37" ht="14.4">
      <c r="A1340" s="52"/>
      <c r="AG1340" s="72"/>
      <c r="AH1340" s="72"/>
      <c r="AI1340" s="72"/>
      <c r="AJ1340" s="72"/>
      <c r="AK1340" s="72"/>
    </row>
    <row r="1341" spans="1:37" ht="14.4">
      <c r="A1341" s="52"/>
      <c r="AG1341" s="72"/>
      <c r="AH1341" s="72"/>
      <c r="AI1341" s="72"/>
      <c r="AJ1341" s="72"/>
      <c r="AK1341" s="72"/>
    </row>
    <row r="1342" spans="1:37" ht="14.4">
      <c r="A1342" s="52"/>
      <c r="AG1342" s="72"/>
      <c r="AH1342" s="72"/>
      <c r="AI1342" s="72"/>
      <c r="AJ1342" s="72"/>
      <c r="AK1342" s="72"/>
    </row>
    <row r="1343" spans="1:37" ht="14.4">
      <c r="A1343" s="52"/>
      <c r="AG1343" s="72"/>
      <c r="AH1343" s="72"/>
      <c r="AI1343" s="72"/>
      <c r="AJ1343" s="72"/>
      <c r="AK1343" s="72"/>
    </row>
    <row r="1344" spans="1:37" ht="14.4">
      <c r="A1344" s="52"/>
      <c r="AG1344" s="72"/>
      <c r="AH1344" s="72"/>
      <c r="AI1344" s="72"/>
      <c r="AJ1344" s="72"/>
      <c r="AK1344" s="72"/>
    </row>
    <row r="1345" spans="1:37" ht="14.4">
      <c r="A1345" s="52"/>
      <c r="AG1345" s="72"/>
      <c r="AH1345" s="72"/>
      <c r="AI1345" s="72"/>
      <c r="AJ1345" s="72"/>
      <c r="AK1345" s="72"/>
    </row>
    <row r="1346" spans="1:37" ht="14.4">
      <c r="A1346" s="52"/>
      <c r="AG1346" s="72"/>
      <c r="AH1346" s="72"/>
      <c r="AI1346" s="72"/>
      <c r="AJ1346" s="72"/>
      <c r="AK1346" s="72"/>
    </row>
    <row r="1347" spans="1:37" ht="14.4">
      <c r="A1347" s="52"/>
      <c r="AG1347" s="72"/>
      <c r="AH1347" s="72"/>
      <c r="AI1347" s="72"/>
      <c r="AJ1347" s="72"/>
      <c r="AK1347" s="72"/>
    </row>
    <row r="1348" spans="1:37" ht="14.4">
      <c r="A1348" s="52"/>
      <c r="AG1348" s="72"/>
      <c r="AH1348" s="72"/>
      <c r="AI1348" s="72"/>
      <c r="AJ1348" s="72"/>
      <c r="AK1348" s="72"/>
    </row>
    <row r="1349" spans="1:37" ht="14.4">
      <c r="A1349" s="52"/>
      <c r="AG1349" s="72"/>
      <c r="AH1349" s="72"/>
      <c r="AI1349" s="72"/>
      <c r="AJ1349" s="72"/>
      <c r="AK1349" s="72"/>
    </row>
    <row r="1350" spans="1:37" ht="14.4">
      <c r="A1350" s="52"/>
      <c r="AG1350" s="72"/>
      <c r="AH1350" s="72"/>
      <c r="AI1350" s="72"/>
      <c r="AJ1350" s="72"/>
      <c r="AK1350" s="72"/>
    </row>
    <row r="1351" spans="1:37" ht="14.4">
      <c r="A1351" s="52"/>
      <c r="AG1351" s="72"/>
      <c r="AH1351" s="72"/>
      <c r="AI1351" s="72"/>
      <c r="AJ1351" s="72"/>
      <c r="AK1351" s="72"/>
    </row>
    <row r="1352" spans="1:37" ht="14.4">
      <c r="A1352" s="52"/>
      <c r="AG1352" s="72"/>
      <c r="AH1352" s="72"/>
      <c r="AI1352" s="72"/>
      <c r="AJ1352" s="72"/>
      <c r="AK1352" s="72"/>
    </row>
    <row r="1353" spans="1:37" ht="14.4">
      <c r="A1353" s="52"/>
      <c r="AG1353" s="72"/>
      <c r="AH1353" s="72"/>
      <c r="AI1353" s="72"/>
      <c r="AJ1353" s="72"/>
      <c r="AK1353" s="72"/>
    </row>
    <row r="1354" spans="1:37" ht="14.4">
      <c r="A1354" s="52"/>
      <c r="AG1354" s="72"/>
      <c r="AH1354" s="72"/>
      <c r="AI1354" s="72"/>
      <c r="AJ1354" s="72"/>
      <c r="AK1354" s="72"/>
    </row>
    <row r="1355" spans="1:37" ht="14.4">
      <c r="A1355" s="52"/>
      <c r="AG1355" s="72"/>
      <c r="AH1355" s="72"/>
      <c r="AI1355" s="72"/>
      <c r="AJ1355" s="72"/>
      <c r="AK1355" s="72"/>
    </row>
    <row r="1356" spans="1:37" ht="14.4">
      <c r="A1356" s="52"/>
      <c r="AG1356" s="72"/>
      <c r="AH1356" s="72"/>
      <c r="AI1356" s="72"/>
      <c r="AJ1356" s="72"/>
      <c r="AK1356" s="72"/>
    </row>
    <row r="1357" spans="1:37" ht="14.4">
      <c r="A1357" s="52"/>
      <c r="AG1357" s="72"/>
      <c r="AH1357" s="72"/>
      <c r="AI1357" s="72"/>
      <c r="AJ1357" s="72"/>
      <c r="AK1357" s="72"/>
    </row>
    <row r="1358" spans="1:37" ht="14.4">
      <c r="A1358" s="52"/>
      <c r="AG1358" s="72"/>
      <c r="AH1358" s="72"/>
      <c r="AI1358" s="72"/>
      <c r="AJ1358" s="72"/>
      <c r="AK1358" s="72"/>
    </row>
    <row r="1359" spans="1:37" ht="14.4">
      <c r="A1359" s="52"/>
      <c r="AG1359" s="72"/>
      <c r="AH1359" s="72"/>
      <c r="AI1359" s="72"/>
      <c r="AJ1359" s="72"/>
      <c r="AK1359" s="72"/>
    </row>
    <row r="1360" spans="1:37" ht="14.4">
      <c r="A1360" s="52"/>
      <c r="AG1360" s="72"/>
      <c r="AH1360" s="72"/>
      <c r="AI1360" s="72"/>
      <c r="AJ1360" s="72"/>
      <c r="AK1360" s="72"/>
    </row>
    <row r="1361" spans="1:37" ht="14.4">
      <c r="A1361" s="52"/>
      <c r="AG1361" s="72"/>
      <c r="AH1361" s="72"/>
      <c r="AI1361" s="72"/>
      <c r="AJ1361" s="72"/>
      <c r="AK1361" s="72"/>
    </row>
    <row r="1362" spans="1:37" ht="14.4">
      <c r="A1362" s="52"/>
      <c r="AG1362" s="72"/>
      <c r="AH1362" s="72"/>
      <c r="AI1362" s="72"/>
      <c r="AJ1362" s="72"/>
      <c r="AK1362" s="72"/>
    </row>
    <row r="1363" spans="1:37" ht="14.4">
      <c r="A1363" s="52"/>
      <c r="AG1363" s="72"/>
      <c r="AH1363" s="72"/>
      <c r="AI1363" s="72"/>
      <c r="AJ1363" s="72"/>
      <c r="AK1363" s="72"/>
    </row>
    <row r="1364" spans="1:37" ht="14.4">
      <c r="A1364" s="52"/>
      <c r="AG1364" s="72"/>
      <c r="AH1364" s="72"/>
      <c r="AI1364" s="72"/>
      <c r="AJ1364" s="72"/>
      <c r="AK1364" s="72"/>
    </row>
    <row r="1365" spans="1:37" ht="14.4">
      <c r="A1365" s="52"/>
      <c r="AG1365" s="72"/>
      <c r="AH1365" s="72"/>
      <c r="AI1365" s="72"/>
      <c r="AJ1365" s="72"/>
      <c r="AK1365" s="72"/>
    </row>
    <row r="1366" spans="1:37" ht="14.4">
      <c r="A1366" s="52"/>
      <c r="AG1366" s="72"/>
      <c r="AH1366" s="72"/>
      <c r="AI1366" s="72"/>
      <c r="AJ1366" s="72"/>
      <c r="AK1366" s="72"/>
    </row>
    <row r="1367" spans="1:37" ht="14.4">
      <c r="A1367" s="52"/>
      <c r="AG1367" s="72"/>
      <c r="AH1367" s="72"/>
      <c r="AI1367" s="72"/>
      <c r="AJ1367" s="72"/>
      <c r="AK1367" s="72"/>
    </row>
    <row r="1368" spans="1:37" ht="14.4">
      <c r="A1368" s="52"/>
      <c r="AG1368" s="72"/>
      <c r="AH1368" s="72"/>
      <c r="AI1368" s="72"/>
      <c r="AJ1368" s="72"/>
      <c r="AK1368" s="72"/>
    </row>
    <row r="1369" spans="1:37" ht="14.4">
      <c r="A1369" s="52"/>
      <c r="AG1369" s="72"/>
      <c r="AH1369" s="72"/>
      <c r="AI1369" s="72"/>
      <c r="AJ1369" s="72"/>
      <c r="AK1369" s="72"/>
    </row>
    <row r="1370" spans="1:37" ht="14.4">
      <c r="A1370" s="52"/>
      <c r="AG1370" s="72"/>
      <c r="AH1370" s="72"/>
      <c r="AI1370" s="72"/>
      <c r="AJ1370" s="72"/>
      <c r="AK1370" s="72"/>
    </row>
    <row r="1371" spans="1:37" ht="14.4">
      <c r="A1371" s="52"/>
      <c r="AG1371" s="72"/>
      <c r="AH1371" s="72"/>
      <c r="AI1371" s="72"/>
      <c r="AJ1371" s="72"/>
      <c r="AK1371" s="72"/>
    </row>
    <row r="1372" spans="1:37" ht="14.4">
      <c r="A1372" s="52"/>
      <c r="AG1372" s="72"/>
      <c r="AH1372" s="72"/>
      <c r="AI1372" s="72"/>
      <c r="AJ1372" s="72"/>
      <c r="AK1372" s="72"/>
    </row>
    <row r="1373" spans="1:37" ht="14.4">
      <c r="A1373" s="52"/>
      <c r="AG1373" s="72"/>
      <c r="AH1373" s="72"/>
      <c r="AI1373" s="72"/>
      <c r="AJ1373" s="72"/>
      <c r="AK1373" s="72"/>
    </row>
    <row r="1374" spans="1:37" ht="14.4">
      <c r="A1374" s="52"/>
      <c r="AG1374" s="72"/>
      <c r="AH1374" s="72"/>
      <c r="AI1374" s="72"/>
      <c r="AJ1374" s="72"/>
      <c r="AK1374" s="72"/>
    </row>
    <row r="1375" spans="1:37" ht="14.4">
      <c r="A1375" s="52"/>
      <c r="AG1375" s="72"/>
      <c r="AH1375" s="72"/>
      <c r="AI1375" s="72"/>
      <c r="AJ1375" s="72"/>
      <c r="AK1375" s="72"/>
    </row>
    <row r="1376" spans="1:37" ht="14.4">
      <c r="A1376" s="52"/>
      <c r="AG1376" s="72"/>
      <c r="AH1376" s="72"/>
      <c r="AI1376" s="72"/>
      <c r="AJ1376" s="72"/>
      <c r="AK1376" s="72"/>
    </row>
    <row r="1377" spans="1:37" ht="14.4">
      <c r="A1377" s="52"/>
      <c r="AG1377" s="72"/>
      <c r="AH1377" s="72"/>
      <c r="AI1377" s="72"/>
      <c r="AJ1377" s="72"/>
      <c r="AK1377" s="72"/>
    </row>
    <row r="1378" spans="1:37" ht="14.4">
      <c r="A1378" s="52"/>
      <c r="AG1378" s="72"/>
      <c r="AH1378" s="72"/>
      <c r="AI1378" s="72"/>
      <c r="AJ1378" s="72"/>
      <c r="AK1378" s="72"/>
    </row>
    <row r="1379" spans="1:37" ht="14.4">
      <c r="A1379" s="52"/>
      <c r="AG1379" s="72"/>
      <c r="AH1379" s="72"/>
      <c r="AI1379" s="72"/>
      <c r="AJ1379" s="72"/>
      <c r="AK1379" s="72"/>
    </row>
    <row r="1380" spans="1:37" ht="14.4">
      <c r="A1380" s="52"/>
      <c r="AG1380" s="72"/>
      <c r="AH1380" s="72"/>
      <c r="AI1380" s="72"/>
      <c r="AJ1380" s="72"/>
      <c r="AK1380" s="72"/>
    </row>
    <row r="1381" spans="1:37" ht="14.4">
      <c r="A1381" s="52"/>
      <c r="AG1381" s="72"/>
      <c r="AH1381" s="72"/>
      <c r="AI1381" s="72"/>
      <c r="AJ1381" s="72"/>
      <c r="AK1381" s="72"/>
    </row>
    <row r="1382" spans="1:37" ht="14.4">
      <c r="A1382" s="52"/>
      <c r="AG1382" s="72"/>
      <c r="AH1382" s="72"/>
      <c r="AI1382" s="72"/>
      <c r="AJ1382" s="72"/>
      <c r="AK1382" s="72"/>
    </row>
    <row r="1383" spans="1:37" ht="14.4">
      <c r="A1383" s="52"/>
      <c r="AG1383" s="72"/>
      <c r="AH1383" s="72"/>
      <c r="AI1383" s="72"/>
      <c r="AJ1383" s="72"/>
      <c r="AK1383" s="72"/>
    </row>
    <row r="1384" spans="1:37" ht="14.4">
      <c r="A1384" s="52"/>
      <c r="AG1384" s="72"/>
      <c r="AH1384" s="72"/>
      <c r="AI1384" s="72"/>
      <c r="AJ1384" s="72"/>
      <c r="AK1384" s="72"/>
    </row>
    <row r="1385" spans="1:37" ht="14.4">
      <c r="A1385" s="52"/>
      <c r="AG1385" s="72"/>
      <c r="AH1385" s="72"/>
      <c r="AI1385" s="72"/>
      <c r="AJ1385" s="72"/>
      <c r="AK1385" s="72"/>
    </row>
    <row r="1386" spans="1:37" ht="14.4">
      <c r="A1386" s="52"/>
      <c r="AG1386" s="72"/>
      <c r="AH1386" s="72"/>
      <c r="AI1386" s="72"/>
      <c r="AJ1386" s="72"/>
      <c r="AK1386" s="72"/>
    </row>
    <row r="1387" spans="1:37" ht="14.4">
      <c r="A1387" s="52"/>
      <c r="AG1387" s="72"/>
      <c r="AH1387" s="72"/>
      <c r="AI1387" s="72"/>
      <c r="AJ1387" s="72"/>
      <c r="AK1387" s="72"/>
    </row>
    <row r="1388" spans="1:37" ht="14.4">
      <c r="A1388" s="52"/>
      <c r="AG1388" s="72"/>
      <c r="AH1388" s="72"/>
      <c r="AI1388" s="72"/>
      <c r="AJ1388" s="72"/>
      <c r="AK1388" s="72"/>
    </row>
    <row r="1389" spans="1:37" ht="14.4">
      <c r="A1389" s="52"/>
      <c r="AG1389" s="72"/>
      <c r="AH1389" s="72"/>
      <c r="AI1389" s="72"/>
      <c r="AJ1389" s="72"/>
      <c r="AK1389" s="72"/>
    </row>
    <row r="1390" spans="1:37" ht="14.4">
      <c r="A1390" s="52"/>
      <c r="AG1390" s="72"/>
      <c r="AH1390" s="72"/>
      <c r="AI1390" s="72"/>
      <c r="AJ1390" s="72"/>
      <c r="AK1390" s="72"/>
    </row>
    <row r="1391" spans="1:37" ht="14.4">
      <c r="A1391" s="52"/>
      <c r="AG1391" s="72"/>
      <c r="AH1391" s="72"/>
      <c r="AI1391" s="72"/>
      <c r="AJ1391" s="72"/>
      <c r="AK1391" s="72"/>
    </row>
    <row r="1392" spans="1:37" ht="14.4">
      <c r="A1392" s="52"/>
      <c r="AG1392" s="72"/>
      <c r="AH1392" s="72"/>
      <c r="AI1392" s="72"/>
      <c r="AJ1392" s="72"/>
      <c r="AK1392" s="72"/>
    </row>
    <row r="1393" spans="1:37" ht="14.4">
      <c r="A1393" s="52"/>
      <c r="AG1393" s="72"/>
      <c r="AH1393" s="72"/>
      <c r="AI1393" s="72"/>
      <c r="AJ1393" s="72"/>
      <c r="AK1393" s="72"/>
    </row>
    <row r="1394" spans="1:37" ht="14.4">
      <c r="A1394" s="52"/>
      <c r="AG1394" s="72"/>
      <c r="AH1394" s="72"/>
      <c r="AI1394" s="72"/>
      <c r="AJ1394" s="72"/>
      <c r="AK1394" s="72"/>
    </row>
    <row r="1395" spans="1:37" ht="14.4">
      <c r="A1395" s="52"/>
      <c r="AG1395" s="72"/>
      <c r="AH1395" s="72"/>
      <c r="AI1395" s="72"/>
      <c r="AJ1395" s="72"/>
      <c r="AK1395" s="72"/>
    </row>
    <row r="1396" spans="1:37" ht="14.4">
      <c r="A1396" s="52"/>
      <c r="AG1396" s="72"/>
      <c r="AH1396" s="72"/>
      <c r="AI1396" s="72"/>
      <c r="AJ1396" s="72"/>
      <c r="AK1396" s="72"/>
    </row>
    <row r="1397" spans="1:37" ht="14.4">
      <c r="A1397" s="52"/>
      <c r="AG1397" s="72"/>
      <c r="AH1397" s="72"/>
      <c r="AI1397" s="72"/>
      <c r="AJ1397" s="72"/>
      <c r="AK1397" s="72"/>
    </row>
    <row r="1398" spans="1:37" ht="14.4">
      <c r="A1398" s="52"/>
      <c r="AG1398" s="72"/>
      <c r="AH1398" s="72"/>
      <c r="AI1398" s="72"/>
      <c r="AJ1398" s="72"/>
      <c r="AK1398" s="72"/>
    </row>
    <row r="1399" spans="1:37" ht="14.4">
      <c r="A1399" s="52"/>
      <c r="AG1399" s="72"/>
      <c r="AH1399" s="72"/>
      <c r="AI1399" s="72"/>
      <c r="AJ1399" s="72"/>
      <c r="AK1399" s="72"/>
    </row>
    <row r="1400" spans="1:37" ht="14.4">
      <c r="A1400" s="52"/>
      <c r="AG1400" s="72"/>
      <c r="AH1400" s="72"/>
      <c r="AI1400" s="72"/>
      <c r="AJ1400" s="72"/>
      <c r="AK1400" s="72"/>
    </row>
    <row r="1401" spans="1:37" ht="14.4">
      <c r="A1401" s="52"/>
      <c r="AG1401" s="72"/>
      <c r="AH1401" s="72"/>
      <c r="AI1401" s="72"/>
      <c r="AJ1401" s="72"/>
      <c r="AK1401" s="72"/>
    </row>
    <row r="1402" spans="1:37" ht="14.4">
      <c r="A1402" s="52"/>
      <c r="AG1402" s="72"/>
      <c r="AH1402" s="72"/>
      <c r="AI1402" s="72"/>
      <c r="AJ1402" s="72"/>
      <c r="AK1402" s="72"/>
    </row>
    <row r="1403" spans="1:37" ht="14.4">
      <c r="A1403" s="52"/>
      <c r="AG1403" s="72"/>
      <c r="AH1403" s="72"/>
      <c r="AI1403" s="72"/>
      <c r="AJ1403" s="72"/>
      <c r="AK1403" s="72"/>
    </row>
    <row r="1404" spans="1:37" ht="14.4">
      <c r="A1404" s="52"/>
      <c r="AG1404" s="72"/>
      <c r="AH1404" s="72"/>
      <c r="AI1404" s="72"/>
      <c r="AJ1404" s="72"/>
      <c r="AK1404" s="72"/>
    </row>
    <row r="1405" spans="1:37" ht="14.4">
      <c r="A1405" s="52"/>
      <c r="AG1405" s="72"/>
      <c r="AH1405" s="72"/>
      <c r="AI1405" s="72"/>
      <c r="AJ1405" s="72"/>
      <c r="AK1405" s="72"/>
    </row>
    <row r="1406" spans="1:37" ht="14.4">
      <c r="A1406" s="52"/>
      <c r="AG1406" s="72"/>
      <c r="AH1406" s="72"/>
      <c r="AI1406" s="72"/>
      <c r="AJ1406" s="72"/>
      <c r="AK1406" s="72"/>
    </row>
    <row r="1407" spans="1:37" ht="14.4">
      <c r="A1407" s="52"/>
      <c r="AG1407" s="72"/>
      <c r="AH1407" s="72"/>
      <c r="AI1407" s="72"/>
      <c r="AJ1407" s="72"/>
      <c r="AK1407" s="72"/>
    </row>
    <row r="1408" spans="1:37" ht="14.4">
      <c r="A1408" s="52"/>
      <c r="AG1408" s="72"/>
      <c r="AH1408" s="72"/>
      <c r="AI1408" s="72"/>
      <c r="AJ1408" s="72"/>
      <c r="AK1408" s="72"/>
    </row>
    <row r="1409" spans="1:37" ht="14.4">
      <c r="A1409" s="52"/>
      <c r="AG1409" s="72"/>
      <c r="AH1409" s="72"/>
      <c r="AI1409" s="72"/>
      <c r="AJ1409" s="72"/>
      <c r="AK1409" s="72"/>
    </row>
    <row r="1410" spans="1:37" ht="14.4">
      <c r="A1410" s="52"/>
      <c r="AG1410" s="72"/>
      <c r="AH1410" s="72"/>
      <c r="AI1410" s="72"/>
      <c r="AJ1410" s="72"/>
      <c r="AK1410" s="72"/>
    </row>
    <row r="1411" spans="1:37" ht="14.4">
      <c r="A1411" s="52"/>
      <c r="AG1411" s="72"/>
      <c r="AH1411" s="72"/>
      <c r="AI1411" s="72"/>
      <c r="AJ1411" s="72"/>
      <c r="AK1411" s="72"/>
    </row>
    <row r="1412" spans="1:37" ht="14.4">
      <c r="A1412" s="52"/>
      <c r="AG1412" s="72"/>
      <c r="AH1412" s="72"/>
      <c r="AI1412" s="72"/>
      <c r="AJ1412" s="72"/>
      <c r="AK1412" s="72"/>
    </row>
    <row r="1413" spans="1:37" ht="14.4">
      <c r="A1413" s="52"/>
      <c r="AG1413" s="72"/>
      <c r="AH1413" s="72"/>
      <c r="AI1413" s="72"/>
      <c r="AJ1413" s="72"/>
      <c r="AK1413" s="72"/>
    </row>
    <row r="1414" spans="1:37" ht="14.4">
      <c r="A1414" s="52"/>
      <c r="AG1414" s="72"/>
      <c r="AH1414" s="72"/>
      <c r="AI1414" s="72"/>
      <c r="AJ1414" s="72"/>
      <c r="AK1414" s="72"/>
    </row>
    <row r="1415" spans="1:37" ht="14.4">
      <c r="A1415" s="52"/>
      <c r="AG1415" s="72"/>
      <c r="AH1415" s="72"/>
      <c r="AI1415" s="72"/>
      <c r="AJ1415" s="72"/>
      <c r="AK1415" s="72"/>
    </row>
    <row r="1416" spans="1:37" ht="14.4">
      <c r="A1416" s="52"/>
      <c r="AG1416" s="72"/>
      <c r="AH1416" s="72"/>
      <c r="AI1416" s="72"/>
      <c r="AJ1416" s="72"/>
      <c r="AK1416" s="72"/>
    </row>
    <row r="1417" spans="1:37" ht="14.4">
      <c r="A1417" s="52"/>
      <c r="AG1417" s="72"/>
      <c r="AH1417" s="72"/>
      <c r="AI1417" s="72"/>
      <c r="AJ1417" s="72"/>
      <c r="AK1417" s="72"/>
    </row>
    <row r="1418" spans="1:37" ht="14.4">
      <c r="A1418" s="52"/>
      <c r="AG1418" s="72"/>
      <c r="AH1418" s="72"/>
      <c r="AI1418" s="72"/>
      <c r="AJ1418" s="72"/>
      <c r="AK1418" s="72"/>
    </row>
    <row r="1419" spans="1:37" ht="14.4">
      <c r="A1419" s="52"/>
      <c r="AG1419" s="72"/>
      <c r="AH1419" s="72"/>
      <c r="AI1419" s="72"/>
      <c r="AJ1419" s="72"/>
      <c r="AK1419" s="72"/>
    </row>
    <row r="1420" spans="1:37" ht="14.4">
      <c r="A1420" s="52"/>
      <c r="AG1420" s="72"/>
      <c r="AH1420" s="72"/>
      <c r="AI1420" s="72"/>
      <c r="AJ1420" s="72"/>
      <c r="AK1420" s="72"/>
    </row>
    <row r="1421" spans="1:37" ht="14.4">
      <c r="A1421" s="52"/>
      <c r="AG1421" s="72"/>
      <c r="AH1421" s="72"/>
      <c r="AI1421" s="72"/>
      <c r="AJ1421" s="72"/>
      <c r="AK1421" s="72"/>
    </row>
    <row r="1422" spans="1:37" ht="14.4">
      <c r="A1422" s="52"/>
      <c r="AG1422" s="72"/>
      <c r="AH1422" s="72"/>
      <c r="AI1422" s="72"/>
      <c r="AJ1422" s="72"/>
      <c r="AK1422" s="72"/>
    </row>
    <row r="1423" spans="1:37" ht="14.4">
      <c r="A1423" s="52"/>
      <c r="AG1423" s="72"/>
      <c r="AH1423" s="72"/>
      <c r="AI1423" s="72"/>
      <c r="AJ1423" s="72"/>
      <c r="AK1423" s="72"/>
    </row>
    <row r="1424" spans="1:37" ht="14.4">
      <c r="A1424" s="52"/>
      <c r="AG1424" s="72"/>
      <c r="AH1424" s="72"/>
      <c r="AI1424" s="72"/>
      <c r="AJ1424" s="72"/>
      <c r="AK1424" s="72"/>
    </row>
    <row r="1425" spans="1:37" ht="14.4">
      <c r="A1425" s="52"/>
      <c r="AG1425" s="72"/>
      <c r="AH1425" s="72"/>
      <c r="AI1425" s="72"/>
      <c r="AJ1425" s="72"/>
      <c r="AK1425" s="72"/>
    </row>
    <row r="1426" spans="1:37" ht="14.4">
      <c r="A1426" s="52"/>
      <c r="AG1426" s="72"/>
      <c r="AH1426" s="72"/>
      <c r="AI1426" s="72"/>
      <c r="AJ1426" s="72"/>
      <c r="AK1426" s="72"/>
    </row>
    <row r="1427" spans="1:37" ht="14.4">
      <c r="A1427" s="52"/>
      <c r="AG1427" s="72"/>
      <c r="AH1427" s="72"/>
      <c r="AI1427" s="72"/>
      <c r="AJ1427" s="72"/>
      <c r="AK1427" s="72"/>
    </row>
    <row r="1428" spans="1:37" ht="14.4">
      <c r="A1428" s="52"/>
      <c r="AG1428" s="72"/>
      <c r="AH1428" s="72"/>
      <c r="AI1428" s="72"/>
      <c r="AJ1428" s="72"/>
      <c r="AK1428" s="72"/>
    </row>
    <row r="1429" spans="1:37" ht="14.4">
      <c r="A1429" s="52"/>
      <c r="AG1429" s="72"/>
      <c r="AH1429" s="72"/>
      <c r="AI1429" s="72"/>
      <c r="AJ1429" s="72"/>
      <c r="AK1429" s="72"/>
    </row>
    <row r="1430" spans="1:37" ht="14.4">
      <c r="A1430" s="52"/>
      <c r="AG1430" s="72"/>
      <c r="AH1430" s="72"/>
      <c r="AI1430" s="72"/>
      <c r="AJ1430" s="72"/>
      <c r="AK1430" s="72"/>
    </row>
    <row r="1431" spans="1:37" ht="14.4">
      <c r="A1431" s="52"/>
      <c r="AG1431" s="72"/>
      <c r="AH1431" s="72"/>
      <c r="AI1431" s="72"/>
      <c r="AJ1431" s="72"/>
      <c r="AK1431" s="72"/>
    </row>
    <row r="1432" spans="1:37" ht="14.4">
      <c r="A1432" s="52"/>
      <c r="AG1432" s="72"/>
      <c r="AH1432" s="72"/>
      <c r="AI1432" s="72"/>
      <c r="AJ1432" s="72"/>
      <c r="AK1432" s="72"/>
    </row>
    <row r="1433" spans="1:37" ht="14.4">
      <c r="A1433" s="52"/>
      <c r="AG1433" s="72"/>
      <c r="AH1433" s="72"/>
      <c r="AI1433" s="72"/>
      <c r="AJ1433" s="72"/>
      <c r="AK1433" s="72"/>
    </row>
    <row r="1434" spans="1:37" ht="14.4">
      <c r="A1434" s="52"/>
      <c r="AG1434" s="72"/>
      <c r="AH1434" s="72"/>
      <c r="AI1434" s="72"/>
      <c r="AJ1434" s="72"/>
      <c r="AK1434" s="72"/>
    </row>
    <row r="1435" spans="1:37" ht="14.4">
      <c r="A1435" s="52"/>
      <c r="AG1435" s="72"/>
      <c r="AH1435" s="72"/>
      <c r="AI1435" s="72"/>
      <c r="AJ1435" s="72"/>
      <c r="AK1435" s="72"/>
    </row>
    <row r="1436" spans="1:37" ht="14.4">
      <c r="A1436" s="52"/>
      <c r="AG1436" s="72"/>
      <c r="AH1436" s="72"/>
      <c r="AI1436" s="72"/>
      <c r="AJ1436" s="72"/>
      <c r="AK1436" s="72"/>
    </row>
    <row r="1437" spans="1:37" ht="14.4">
      <c r="A1437" s="52"/>
      <c r="AG1437" s="72"/>
      <c r="AH1437" s="72"/>
      <c r="AI1437" s="72"/>
      <c r="AJ1437" s="72"/>
      <c r="AK1437" s="72"/>
    </row>
    <row r="1438" spans="1:37" ht="14.4">
      <c r="A1438" s="52"/>
      <c r="AG1438" s="72"/>
      <c r="AH1438" s="72"/>
      <c r="AI1438" s="72"/>
      <c r="AJ1438" s="72"/>
      <c r="AK1438" s="72"/>
    </row>
    <row r="1439" spans="1:37" ht="14.4">
      <c r="A1439" s="52"/>
      <c r="AG1439" s="72"/>
      <c r="AH1439" s="72"/>
      <c r="AI1439" s="72"/>
      <c r="AJ1439" s="72"/>
      <c r="AK1439" s="72"/>
    </row>
    <row r="1440" spans="1:37" ht="14.4">
      <c r="A1440" s="52"/>
      <c r="AG1440" s="72"/>
      <c r="AH1440" s="72"/>
      <c r="AI1440" s="72"/>
      <c r="AJ1440" s="72"/>
      <c r="AK1440" s="72"/>
    </row>
    <row r="1441" spans="1:37" ht="14.4">
      <c r="A1441" s="52"/>
      <c r="AG1441" s="72"/>
      <c r="AH1441" s="72"/>
      <c r="AI1441" s="72"/>
      <c r="AJ1441" s="72"/>
      <c r="AK1441" s="72"/>
    </row>
    <row r="1442" spans="1:37" ht="14.4">
      <c r="A1442" s="52"/>
      <c r="AG1442" s="72"/>
      <c r="AH1442" s="72"/>
      <c r="AI1442" s="72"/>
      <c r="AJ1442" s="72"/>
      <c r="AK1442" s="72"/>
    </row>
    <row r="1443" spans="1:37" ht="14.4">
      <c r="A1443" s="52"/>
      <c r="AG1443" s="72"/>
      <c r="AH1443" s="72"/>
      <c r="AI1443" s="72"/>
      <c r="AJ1443" s="72"/>
      <c r="AK1443" s="72"/>
    </row>
    <row r="1444" spans="1:37" ht="14.4">
      <c r="A1444" s="52"/>
      <c r="AG1444" s="72"/>
      <c r="AH1444" s="72"/>
      <c r="AI1444" s="72"/>
      <c r="AJ1444" s="72"/>
      <c r="AK1444" s="72"/>
    </row>
    <row r="1445" spans="1:37" ht="14.4">
      <c r="A1445" s="52"/>
      <c r="AG1445" s="72"/>
      <c r="AH1445" s="72"/>
      <c r="AI1445" s="72"/>
      <c r="AJ1445" s="72"/>
      <c r="AK1445" s="72"/>
    </row>
    <row r="1446" spans="1:37" ht="14.4">
      <c r="A1446" s="52"/>
      <c r="AG1446" s="72"/>
      <c r="AH1446" s="72"/>
      <c r="AI1446" s="72"/>
      <c r="AJ1446" s="72"/>
      <c r="AK1446" s="72"/>
    </row>
    <row r="1447" spans="1:37" ht="14.4">
      <c r="A1447" s="52"/>
      <c r="AG1447" s="72"/>
      <c r="AH1447" s="72"/>
      <c r="AI1447" s="72"/>
      <c r="AJ1447" s="72"/>
      <c r="AK1447" s="72"/>
    </row>
    <row r="1448" spans="1:37" ht="14.4">
      <c r="A1448" s="52"/>
      <c r="AG1448" s="72"/>
      <c r="AH1448" s="72"/>
      <c r="AI1448" s="72"/>
      <c r="AJ1448" s="72"/>
      <c r="AK1448" s="72"/>
    </row>
    <row r="1449" spans="1:37" ht="14.4">
      <c r="A1449" s="52"/>
      <c r="AG1449" s="72"/>
      <c r="AH1449" s="72"/>
      <c r="AI1449" s="72"/>
      <c r="AJ1449" s="72"/>
      <c r="AK1449" s="72"/>
    </row>
    <row r="1450" spans="1:37" ht="14.4">
      <c r="A1450" s="52"/>
      <c r="AG1450" s="72"/>
      <c r="AH1450" s="72"/>
      <c r="AI1450" s="72"/>
      <c r="AJ1450" s="72"/>
      <c r="AK1450" s="72"/>
    </row>
    <row r="1451" spans="1:37" ht="14.4">
      <c r="A1451" s="52"/>
      <c r="AG1451" s="72"/>
      <c r="AH1451" s="72"/>
      <c r="AI1451" s="72"/>
      <c r="AJ1451" s="72"/>
      <c r="AK1451" s="72"/>
    </row>
    <row r="1452" spans="1:37" ht="14.4">
      <c r="A1452" s="52"/>
      <c r="AG1452" s="72"/>
      <c r="AH1452" s="72"/>
      <c r="AI1452" s="72"/>
      <c r="AJ1452" s="72"/>
      <c r="AK1452" s="72"/>
    </row>
    <row r="1453" spans="1:37" ht="14.4">
      <c r="A1453" s="52"/>
      <c r="AG1453" s="72"/>
      <c r="AH1453" s="72"/>
      <c r="AI1453" s="72"/>
      <c r="AJ1453" s="72"/>
      <c r="AK1453" s="72"/>
    </row>
    <row r="1454" spans="1:37" ht="14.4">
      <c r="A1454" s="52"/>
      <c r="AG1454" s="72"/>
      <c r="AH1454" s="72"/>
      <c r="AI1454" s="72"/>
      <c r="AJ1454" s="72"/>
      <c r="AK1454" s="72"/>
    </row>
    <row r="1455" spans="1:37" ht="14.4">
      <c r="A1455" s="52"/>
      <c r="AG1455" s="72"/>
      <c r="AH1455" s="72"/>
      <c r="AI1455" s="72"/>
      <c r="AJ1455" s="72"/>
      <c r="AK1455" s="72"/>
    </row>
    <row r="1456" spans="1:37" ht="14.4">
      <c r="A1456" s="52"/>
      <c r="AG1456" s="72"/>
      <c r="AH1456" s="72"/>
      <c r="AI1456" s="72"/>
      <c r="AJ1456" s="72"/>
      <c r="AK1456" s="72"/>
    </row>
    <row r="1457" spans="1:37" ht="14.4">
      <c r="A1457" s="52"/>
      <c r="AG1457" s="72"/>
      <c r="AH1457" s="72"/>
      <c r="AI1457" s="72"/>
      <c r="AJ1457" s="72"/>
      <c r="AK1457" s="72"/>
    </row>
    <row r="1458" spans="1:37" ht="14.4">
      <c r="A1458" s="52"/>
      <c r="AG1458" s="72"/>
      <c r="AH1458" s="72"/>
      <c r="AI1458" s="72"/>
      <c r="AJ1458" s="72"/>
      <c r="AK1458" s="72"/>
    </row>
    <row r="1459" spans="1:37" ht="14.4">
      <c r="A1459" s="52"/>
      <c r="AG1459" s="72"/>
      <c r="AH1459" s="72"/>
      <c r="AI1459" s="72"/>
      <c r="AJ1459" s="72"/>
      <c r="AK1459" s="72"/>
    </row>
    <row r="1460" spans="1:37" ht="14.4">
      <c r="A1460" s="52"/>
      <c r="AG1460" s="72"/>
      <c r="AH1460" s="72"/>
      <c r="AI1460" s="72"/>
      <c r="AJ1460" s="72"/>
      <c r="AK1460" s="72"/>
    </row>
    <row r="1461" spans="1:37" ht="14.4">
      <c r="A1461" s="52"/>
      <c r="AG1461" s="72"/>
      <c r="AH1461" s="72"/>
      <c r="AI1461" s="72"/>
      <c r="AJ1461" s="72"/>
      <c r="AK1461" s="72"/>
    </row>
    <row r="1462" spans="1:37" ht="14.4">
      <c r="A1462" s="52"/>
      <c r="AG1462" s="72"/>
      <c r="AH1462" s="72"/>
      <c r="AI1462" s="72"/>
      <c r="AJ1462" s="72"/>
      <c r="AK1462" s="72"/>
    </row>
    <row r="1463" spans="1:37" ht="14.4">
      <c r="A1463" s="52"/>
      <c r="AG1463" s="72"/>
      <c r="AH1463" s="72"/>
      <c r="AI1463" s="72"/>
      <c r="AJ1463" s="72"/>
      <c r="AK1463" s="72"/>
    </row>
    <row r="1464" spans="1:37" ht="14.4">
      <c r="A1464" s="52"/>
      <c r="AG1464" s="72"/>
      <c r="AH1464" s="72"/>
      <c r="AI1464" s="72"/>
      <c r="AJ1464" s="72"/>
      <c r="AK1464" s="72"/>
    </row>
    <row r="1465" spans="1:37" ht="14.4">
      <c r="A1465" s="52"/>
      <c r="AG1465" s="72"/>
      <c r="AH1465" s="72"/>
      <c r="AI1465" s="72"/>
      <c r="AJ1465" s="72"/>
      <c r="AK1465" s="72"/>
    </row>
    <row r="1466" spans="1:37" ht="14.4">
      <c r="A1466" s="52"/>
      <c r="AG1466" s="72"/>
      <c r="AH1466" s="72"/>
      <c r="AI1466" s="72"/>
      <c r="AJ1466" s="72"/>
      <c r="AK1466" s="72"/>
    </row>
    <row r="1467" spans="1:37" ht="14.4">
      <c r="A1467" s="52"/>
      <c r="AG1467" s="72"/>
      <c r="AH1467" s="72"/>
      <c r="AI1467" s="72"/>
      <c r="AJ1467" s="72"/>
      <c r="AK1467" s="72"/>
    </row>
    <row r="1468" spans="1:37" ht="14.4">
      <c r="A1468" s="52"/>
      <c r="AG1468" s="72"/>
      <c r="AH1468" s="72"/>
      <c r="AI1468" s="72"/>
      <c r="AJ1468" s="72"/>
      <c r="AK1468" s="72"/>
    </row>
    <row r="1469" spans="1:37" ht="14.4">
      <c r="A1469" s="52"/>
      <c r="AG1469" s="72"/>
      <c r="AH1469" s="72"/>
      <c r="AI1469" s="72"/>
      <c r="AJ1469" s="72"/>
      <c r="AK1469" s="72"/>
    </row>
    <row r="1470" spans="1:37" ht="14.4">
      <c r="A1470" s="52"/>
      <c r="AG1470" s="72"/>
      <c r="AH1470" s="72"/>
      <c r="AI1470" s="72"/>
      <c r="AJ1470" s="72"/>
      <c r="AK1470" s="72"/>
    </row>
    <row r="1471" spans="1:37" ht="14.4">
      <c r="A1471" s="52"/>
      <c r="AG1471" s="72"/>
      <c r="AH1471" s="72"/>
      <c r="AI1471" s="72"/>
      <c r="AJ1471" s="72"/>
      <c r="AK1471" s="72"/>
    </row>
    <row r="1472" spans="1:37" ht="14.4">
      <c r="A1472" s="52"/>
      <c r="AG1472" s="72"/>
      <c r="AH1472" s="72"/>
      <c r="AI1472" s="72"/>
      <c r="AJ1472" s="72"/>
      <c r="AK1472" s="72"/>
    </row>
    <row r="1473" spans="1:37" ht="14.4">
      <c r="A1473" s="52"/>
      <c r="AG1473" s="72"/>
      <c r="AH1473" s="72"/>
      <c r="AI1473" s="72"/>
      <c r="AJ1473" s="72"/>
      <c r="AK1473" s="72"/>
    </row>
    <row r="1474" spans="1:37" ht="14.4">
      <c r="A1474" s="52"/>
      <c r="AG1474" s="72"/>
      <c r="AH1474" s="72"/>
      <c r="AI1474" s="72"/>
      <c r="AJ1474" s="72"/>
      <c r="AK1474" s="72"/>
    </row>
    <row r="1475" spans="1:37" ht="14.4">
      <c r="A1475" s="52"/>
      <c r="AG1475" s="72"/>
      <c r="AH1475" s="72"/>
      <c r="AI1475" s="72"/>
      <c r="AJ1475" s="72"/>
      <c r="AK1475" s="72"/>
    </row>
    <row r="1476" spans="1:37" ht="14.4">
      <c r="A1476" s="52"/>
      <c r="AG1476" s="72"/>
      <c r="AH1476" s="72"/>
      <c r="AI1476" s="72"/>
      <c r="AJ1476" s="72"/>
      <c r="AK1476" s="72"/>
    </row>
    <row r="1477" spans="1:37" ht="14.4">
      <c r="A1477" s="52"/>
      <c r="AG1477" s="72"/>
      <c r="AH1477" s="72"/>
      <c r="AI1477" s="72"/>
      <c r="AJ1477" s="72"/>
      <c r="AK1477" s="72"/>
    </row>
    <row r="1478" spans="1:37" ht="14.4">
      <c r="A1478" s="52"/>
      <c r="AG1478" s="72"/>
      <c r="AH1478" s="72"/>
      <c r="AI1478" s="72"/>
      <c r="AJ1478" s="72"/>
      <c r="AK1478" s="72"/>
    </row>
    <row r="1479" spans="1:37" ht="14.4">
      <c r="A1479" s="52"/>
      <c r="AG1479" s="72"/>
      <c r="AH1479" s="72"/>
      <c r="AI1479" s="72"/>
      <c r="AJ1479" s="72"/>
      <c r="AK1479" s="72"/>
    </row>
    <row r="1480" spans="1:37" ht="14.4">
      <c r="A1480" s="52"/>
      <c r="AG1480" s="72"/>
      <c r="AH1480" s="72"/>
      <c r="AI1480" s="72"/>
      <c r="AJ1480" s="72"/>
      <c r="AK1480" s="72"/>
    </row>
    <row r="1481" spans="1:37" ht="14.4">
      <c r="A1481" s="52"/>
      <c r="AG1481" s="72"/>
      <c r="AH1481" s="72"/>
      <c r="AI1481" s="72"/>
      <c r="AJ1481" s="72"/>
      <c r="AK1481" s="72"/>
    </row>
    <row r="1482" spans="1:37" ht="14.4">
      <c r="A1482" s="52"/>
      <c r="AG1482" s="72"/>
      <c r="AH1482" s="72"/>
      <c r="AI1482" s="72"/>
      <c r="AJ1482" s="72"/>
      <c r="AK1482" s="72"/>
    </row>
    <row r="1483" spans="1:37" ht="14.4">
      <c r="A1483" s="52"/>
      <c r="AG1483" s="72"/>
      <c r="AH1483" s="72"/>
      <c r="AI1483" s="72"/>
      <c r="AJ1483" s="72"/>
      <c r="AK1483" s="72"/>
    </row>
    <row r="1484" spans="1:37" ht="14.4">
      <c r="A1484" s="52"/>
      <c r="AG1484" s="72"/>
      <c r="AH1484" s="72"/>
      <c r="AI1484" s="72"/>
      <c r="AJ1484" s="72"/>
      <c r="AK1484" s="72"/>
    </row>
    <row r="1485" spans="1:37" ht="14.4">
      <c r="A1485" s="52"/>
      <c r="AG1485" s="72"/>
      <c r="AH1485" s="72"/>
      <c r="AI1485" s="72"/>
      <c r="AJ1485" s="72"/>
      <c r="AK1485" s="72"/>
    </row>
    <row r="1486" spans="1:37" ht="14.4">
      <c r="A1486" s="52"/>
      <c r="AG1486" s="72"/>
      <c r="AH1486" s="72"/>
      <c r="AI1486" s="72"/>
      <c r="AJ1486" s="72"/>
      <c r="AK1486" s="72"/>
    </row>
    <row r="1487" spans="1:37" ht="14.4">
      <c r="A1487" s="52"/>
      <c r="AG1487" s="72"/>
      <c r="AH1487" s="72"/>
      <c r="AI1487" s="72"/>
      <c r="AJ1487" s="72"/>
      <c r="AK1487" s="72"/>
    </row>
    <row r="1488" spans="1:37" ht="14.4">
      <c r="A1488" s="52"/>
      <c r="AG1488" s="72"/>
      <c r="AH1488" s="72"/>
      <c r="AI1488" s="72"/>
      <c r="AJ1488" s="72"/>
      <c r="AK1488" s="72"/>
    </row>
    <row r="1489" spans="1:37" ht="14.4">
      <c r="A1489" s="52"/>
      <c r="AG1489" s="72"/>
      <c r="AH1489" s="72"/>
      <c r="AI1489" s="72"/>
      <c r="AJ1489" s="72"/>
      <c r="AK1489" s="72"/>
    </row>
    <row r="1490" spans="1:37" ht="14.4">
      <c r="A1490" s="52"/>
      <c r="AG1490" s="72"/>
      <c r="AH1490" s="72"/>
      <c r="AI1490" s="72"/>
      <c r="AJ1490" s="72"/>
      <c r="AK1490" s="72"/>
    </row>
    <row r="1491" spans="1:37" ht="14.4">
      <c r="A1491" s="52"/>
      <c r="AG1491" s="72"/>
      <c r="AH1491" s="72"/>
      <c r="AI1491" s="72"/>
      <c r="AJ1491" s="72"/>
      <c r="AK1491" s="72"/>
    </row>
    <row r="1492" spans="1:37" ht="14.4">
      <c r="A1492" s="52"/>
      <c r="AG1492" s="72"/>
      <c r="AH1492" s="72"/>
      <c r="AI1492" s="72"/>
      <c r="AJ1492" s="72"/>
      <c r="AK1492" s="72"/>
    </row>
    <row r="1493" spans="1:37" ht="14.4">
      <c r="A1493" s="52"/>
      <c r="AG1493" s="72"/>
      <c r="AH1493" s="72"/>
      <c r="AI1493" s="72"/>
      <c r="AJ1493" s="72"/>
      <c r="AK1493" s="72"/>
    </row>
    <row r="1494" spans="1:37" ht="14.4">
      <c r="A1494" s="52"/>
      <c r="AG1494" s="72"/>
      <c r="AH1494" s="72"/>
      <c r="AI1494" s="72"/>
      <c r="AJ1494" s="72"/>
      <c r="AK1494" s="72"/>
    </row>
    <row r="1495" spans="1:37" ht="14.4">
      <c r="A1495" s="52"/>
      <c r="AG1495" s="72"/>
      <c r="AH1495" s="72"/>
      <c r="AI1495" s="72"/>
      <c r="AJ1495" s="72"/>
      <c r="AK1495" s="72"/>
    </row>
    <row r="1496" spans="1:37" ht="14.4">
      <c r="A1496" s="52"/>
      <c r="AG1496" s="72"/>
      <c r="AH1496" s="72"/>
      <c r="AI1496" s="72"/>
      <c r="AJ1496" s="72"/>
      <c r="AK1496" s="72"/>
    </row>
    <row r="1497" spans="1:37" ht="14.4">
      <c r="A1497" s="52"/>
      <c r="AG1497" s="72"/>
      <c r="AH1497" s="72"/>
      <c r="AI1497" s="72"/>
      <c r="AJ1497" s="72"/>
      <c r="AK1497" s="72"/>
    </row>
    <row r="1498" spans="1:37" ht="14.4">
      <c r="A1498" s="52"/>
      <c r="AG1498" s="72"/>
      <c r="AH1498" s="72"/>
      <c r="AI1498" s="72"/>
      <c r="AJ1498" s="72"/>
      <c r="AK1498" s="72"/>
    </row>
    <row r="1499" spans="1:37" ht="14.4">
      <c r="A1499" s="52"/>
      <c r="AG1499" s="72"/>
      <c r="AH1499" s="72"/>
      <c r="AI1499" s="72"/>
      <c r="AJ1499" s="72"/>
      <c r="AK1499" s="72"/>
    </row>
    <row r="1500" spans="1:37" ht="14.4">
      <c r="A1500" s="52"/>
      <c r="AG1500" s="72"/>
      <c r="AH1500" s="72"/>
      <c r="AI1500" s="72"/>
      <c r="AJ1500" s="72"/>
      <c r="AK1500" s="72"/>
    </row>
    <row r="1501" spans="1:37" ht="14.4">
      <c r="A1501" s="52"/>
      <c r="AG1501" s="72"/>
      <c r="AH1501" s="72"/>
      <c r="AI1501" s="72"/>
      <c r="AJ1501" s="72"/>
      <c r="AK1501" s="72"/>
    </row>
    <row r="1502" spans="1:37" ht="14.4">
      <c r="A1502" s="52"/>
      <c r="AG1502" s="72"/>
      <c r="AH1502" s="72"/>
      <c r="AI1502" s="72"/>
      <c r="AJ1502" s="72"/>
      <c r="AK1502" s="72"/>
    </row>
    <row r="1503" spans="1:37" ht="14.4">
      <c r="A1503" s="52"/>
      <c r="AG1503" s="72"/>
      <c r="AH1503" s="72"/>
      <c r="AI1503" s="72"/>
      <c r="AJ1503" s="72"/>
      <c r="AK1503" s="72"/>
    </row>
    <row r="1504" spans="1:37" ht="14.4">
      <c r="A1504" s="52"/>
      <c r="AG1504" s="72"/>
      <c r="AH1504" s="72"/>
      <c r="AI1504" s="72"/>
      <c r="AJ1504" s="72"/>
      <c r="AK1504" s="72"/>
    </row>
    <row r="1505" spans="1:37" ht="14.4">
      <c r="A1505" s="52"/>
      <c r="AG1505" s="72"/>
      <c r="AH1505" s="72"/>
      <c r="AI1505" s="72"/>
      <c r="AJ1505" s="72"/>
      <c r="AK1505" s="72"/>
    </row>
    <row r="1506" spans="1:37" ht="14.4">
      <c r="A1506" s="52"/>
      <c r="AG1506" s="72"/>
      <c r="AH1506" s="72"/>
      <c r="AI1506" s="72"/>
      <c r="AJ1506" s="72"/>
      <c r="AK1506" s="72"/>
    </row>
    <row r="1507" spans="1:37" ht="14.4">
      <c r="A1507" s="52"/>
      <c r="AG1507" s="72"/>
      <c r="AH1507" s="72"/>
      <c r="AI1507" s="72"/>
      <c r="AJ1507" s="72"/>
      <c r="AK1507" s="72"/>
    </row>
    <row r="1508" spans="1:37" ht="14.4">
      <c r="A1508" s="52"/>
      <c r="AG1508" s="72"/>
      <c r="AH1508" s="72"/>
      <c r="AI1508" s="72"/>
      <c r="AJ1508" s="72"/>
      <c r="AK1508" s="72"/>
    </row>
    <row r="1509" spans="1:37" ht="14.4">
      <c r="A1509" s="52"/>
      <c r="AG1509" s="72"/>
      <c r="AH1509" s="72"/>
      <c r="AI1509" s="72"/>
      <c r="AJ1509" s="72"/>
      <c r="AK1509" s="72"/>
    </row>
    <row r="1510" spans="1:37" ht="14.4">
      <c r="A1510" s="52"/>
      <c r="AG1510" s="72"/>
      <c r="AH1510" s="72"/>
      <c r="AI1510" s="72"/>
      <c r="AJ1510" s="72"/>
      <c r="AK1510" s="72"/>
    </row>
    <row r="1511" spans="1:37" ht="14.4">
      <c r="A1511" s="52"/>
      <c r="AG1511" s="72"/>
      <c r="AH1511" s="72"/>
      <c r="AI1511" s="72"/>
      <c r="AJ1511" s="72"/>
      <c r="AK1511" s="72"/>
    </row>
    <row r="1512" spans="1:37" ht="14.4">
      <c r="A1512" s="52"/>
      <c r="AG1512" s="72"/>
      <c r="AH1512" s="72"/>
      <c r="AI1512" s="72"/>
      <c r="AJ1512" s="72"/>
      <c r="AK1512" s="72"/>
    </row>
    <row r="1513" spans="1:37" ht="14.4">
      <c r="A1513" s="52"/>
      <c r="AG1513" s="72"/>
      <c r="AH1513" s="72"/>
      <c r="AI1513" s="72"/>
      <c r="AJ1513" s="72"/>
      <c r="AK1513" s="72"/>
    </row>
    <row r="1514" spans="1:37" ht="14.4">
      <c r="A1514" s="52"/>
      <c r="AG1514" s="72"/>
      <c r="AH1514" s="72"/>
      <c r="AI1514" s="72"/>
      <c r="AJ1514" s="72"/>
      <c r="AK1514" s="72"/>
    </row>
    <row r="1515" spans="1:37" ht="14.4">
      <c r="A1515" s="52"/>
      <c r="AG1515" s="72"/>
      <c r="AH1515" s="72"/>
      <c r="AI1515" s="72"/>
      <c r="AJ1515" s="72"/>
      <c r="AK1515" s="72"/>
    </row>
    <row r="1516" spans="1:37" ht="14.4">
      <c r="A1516" s="52"/>
      <c r="AG1516" s="72"/>
      <c r="AH1516" s="72"/>
      <c r="AI1516" s="72"/>
      <c r="AJ1516" s="72"/>
      <c r="AK1516" s="72"/>
    </row>
    <row r="1517" spans="1:37" ht="14.4">
      <c r="A1517" s="52"/>
      <c r="AG1517" s="72"/>
      <c r="AH1517" s="72"/>
      <c r="AI1517" s="72"/>
      <c r="AJ1517" s="72"/>
      <c r="AK1517" s="72"/>
    </row>
    <row r="1518" spans="1:37" ht="14.4">
      <c r="A1518" s="52"/>
      <c r="AG1518" s="72"/>
      <c r="AH1518" s="72"/>
      <c r="AI1518" s="72"/>
      <c r="AJ1518" s="72"/>
      <c r="AK1518" s="72"/>
    </row>
    <row r="1519" spans="1:37" ht="14.4">
      <c r="A1519" s="52"/>
      <c r="AG1519" s="72"/>
      <c r="AH1519" s="72"/>
      <c r="AI1519" s="72"/>
      <c r="AJ1519" s="72"/>
      <c r="AK1519" s="72"/>
    </row>
    <row r="1520" spans="1:37" ht="14.4">
      <c r="A1520" s="52"/>
      <c r="AG1520" s="72"/>
      <c r="AH1520" s="72"/>
      <c r="AI1520" s="72"/>
      <c r="AJ1520" s="72"/>
      <c r="AK1520" s="72"/>
    </row>
    <row r="1521" spans="1:37" ht="14.4">
      <c r="A1521" s="52"/>
      <c r="AG1521" s="72"/>
      <c r="AH1521" s="72"/>
      <c r="AI1521" s="72"/>
      <c r="AJ1521" s="72"/>
      <c r="AK1521" s="72"/>
    </row>
    <row r="1522" spans="1:37" ht="14.4">
      <c r="A1522" s="52"/>
      <c r="AG1522" s="72"/>
      <c r="AH1522" s="72"/>
      <c r="AI1522" s="72"/>
      <c r="AJ1522" s="72"/>
      <c r="AK1522" s="72"/>
    </row>
    <row r="1523" spans="1:37" ht="14.4">
      <c r="A1523" s="52"/>
      <c r="AG1523" s="72"/>
      <c r="AH1523" s="72"/>
      <c r="AI1523" s="72"/>
      <c r="AJ1523" s="72"/>
      <c r="AK1523" s="72"/>
    </row>
    <row r="1524" spans="1:37" ht="14.4">
      <c r="A1524" s="52"/>
      <c r="AG1524" s="72"/>
      <c r="AH1524" s="72"/>
      <c r="AI1524" s="72"/>
      <c r="AJ1524" s="72"/>
      <c r="AK1524" s="72"/>
    </row>
    <row r="1525" spans="1:37" ht="14.4">
      <c r="A1525" s="52"/>
      <c r="AG1525" s="72"/>
      <c r="AH1525" s="72"/>
      <c r="AI1525" s="72"/>
      <c r="AJ1525" s="72"/>
      <c r="AK1525" s="72"/>
    </row>
    <row r="1526" spans="1:37" ht="14.4">
      <c r="A1526" s="52"/>
      <c r="AG1526" s="72"/>
      <c r="AH1526" s="72"/>
      <c r="AI1526" s="72"/>
      <c r="AJ1526" s="72"/>
      <c r="AK1526" s="72"/>
    </row>
    <row r="1527" spans="1:37" ht="14.4">
      <c r="A1527" s="52"/>
      <c r="AG1527" s="72"/>
      <c r="AH1527" s="72"/>
      <c r="AI1527" s="72"/>
      <c r="AJ1527" s="72"/>
      <c r="AK1527" s="72"/>
    </row>
    <row r="1528" spans="1:37" ht="14.4">
      <c r="A1528" s="52"/>
      <c r="AG1528" s="72"/>
      <c r="AH1528" s="72"/>
      <c r="AI1528" s="72"/>
      <c r="AJ1528" s="72"/>
      <c r="AK1528" s="72"/>
    </row>
    <row r="1529" spans="1:37" ht="14.4">
      <c r="A1529" s="52"/>
      <c r="AG1529" s="72"/>
      <c r="AH1529" s="72"/>
      <c r="AI1529" s="72"/>
      <c r="AJ1529" s="72"/>
      <c r="AK1529" s="72"/>
    </row>
    <row r="1530" spans="1:37" ht="14.4">
      <c r="A1530" s="52"/>
      <c r="AG1530" s="72"/>
      <c r="AH1530" s="72"/>
      <c r="AI1530" s="72"/>
      <c r="AJ1530" s="72"/>
      <c r="AK1530" s="72"/>
    </row>
    <row r="1531" spans="1:37" ht="14.4">
      <c r="A1531" s="52"/>
      <c r="AG1531" s="72"/>
      <c r="AH1531" s="72"/>
      <c r="AI1531" s="72"/>
      <c r="AJ1531" s="72"/>
      <c r="AK1531" s="72"/>
    </row>
    <row r="1532" spans="1:37" ht="14.4">
      <c r="A1532" s="52"/>
      <c r="AG1532" s="72"/>
      <c r="AH1532" s="72"/>
      <c r="AI1532" s="72"/>
      <c r="AJ1532" s="72"/>
      <c r="AK1532" s="72"/>
    </row>
    <row r="1533" spans="1:37" ht="14.4">
      <c r="A1533" s="52"/>
      <c r="AG1533" s="72"/>
      <c r="AH1533" s="72"/>
      <c r="AI1533" s="72"/>
      <c r="AJ1533" s="72"/>
      <c r="AK1533" s="72"/>
    </row>
    <row r="1534" spans="1:37" ht="14.4">
      <c r="A1534" s="52"/>
      <c r="AG1534" s="72"/>
      <c r="AH1534" s="72"/>
      <c r="AI1534" s="72"/>
      <c r="AJ1534" s="72"/>
      <c r="AK1534" s="72"/>
    </row>
    <row r="1535" spans="1:37" ht="14.4">
      <c r="A1535" s="52"/>
      <c r="AG1535" s="72"/>
      <c r="AH1535" s="72"/>
      <c r="AI1535" s="72"/>
      <c r="AJ1535" s="72"/>
      <c r="AK1535" s="72"/>
    </row>
    <row r="1536" spans="1:37" ht="14.4">
      <c r="A1536" s="52"/>
      <c r="AG1536" s="72"/>
      <c r="AH1536" s="72"/>
      <c r="AI1536" s="72"/>
      <c r="AJ1536" s="72"/>
      <c r="AK1536" s="72"/>
    </row>
    <row r="1537" spans="1:37" ht="14.4">
      <c r="A1537" s="52"/>
      <c r="AG1537" s="72"/>
      <c r="AH1537" s="72"/>
      <c r="AI1537" s="72"/>
      <c r="AJ1537" s="72"/>
      <c r="AK1537" s="72"/>
    </row>
    <row r="1538" spans="1:37" ht="14.4">
      <c r="A1538" s="52"/>
      <c r="AG1538" s="72"/>
      <c r="AH1538" s="72"/>
      <c r="AI1538" s="72"/>
      <c r="AJ1538" s="72"/>
      <c r="AK1538" s="72"/>
    </row>
    <row r="1539" spans="1:37" ht="14.4">
      <c r="A1539" s="52"/>
      <c r="AG1539" s="72"/>
      <c r="AH1539" s="72"/>
      <c r="AI1539" s="72"/>
      <c r="AJ1539" s="72"/>
      <c r="AK1539" s="72"/>
    </row>
    <row r="1540" spans="1:37" ht="14.4">
      <c r="A1540" s="52"/>
      <c r="AG1540" s="72"/>
      <c r="AH1540" s="72"/>
      <c r="AI1540" s="72"/>
      <c r="AJ1540" s="72"/>
      <c r="AK1540" s="72"/>
    </row>
    <row r="1541" spans="1:37" ht="14.4">
      <c r="A1541" s="52"/>
      <c r="AG1541" s="72"/>
      <c r="AH1541" s="72"/>
      <c r="AI1541" s="72"/>
      <c r="AJ1541" s="72"/>
      <c r="AK1541" s="72"/>
    </row>
    <row r="1542" spans="1:37" ht="14.4">
      <c r="A1542" s="52"/>
      <c r="AG1542" s="72"/>
      <c r="AH1542" s="72"/>
      <c r="AI1542" s="72"/>
      <c r="AJ1542" s="72"/>
      <c r="AK1542" s="72"/>
    </row>
    <row r="1543" spans="1:37" ht="14.4">
      <c r="A1543" s="52"/>
      <c r="AG1543" s="72"/>
      <c r="AH1543" s="72"/>
      <c r="AI1543" s="72"/>
      <c r="AJ1543" s="72"/>
      <c r="AK1543" s="72"/>
    </row>
    <row r="1544" spans="1:37" ht="14.4">
      <c r="A1544" s="52"/>
      <c r="AG1544" s="72"/>
      <c r="AH1544" s="72"/>
      <c r="AI1544" s="72"/>
      <c r="AJ1544" s="72"/>
      <c r="AK1544" s="72"/>
    </row>
    <row r="1545" spans="1:37" ht="14.4">
      <c r="A1545" s="52"/>
      <c r="AG1545" s="72"/>
      <c r="AH1545" s="72"/>
      <c r="AI1545" s="72"/>
      <c r="AJ1545" s="72"/>
      <c r="AK1545" s="72"/>
    </row>
    <row r="1546" spans="1:37" ht="14.4">
      <c r="A1546" s="52"/>
      <c r="AG1546" s="72"/>
      <c r="AH1546" s="72"/>
      <c r="AI1546" s="72"/>
      <c r="AJ1546" s="72"/>
      <c r="AK1546" s="72"/>
    </row>
    <row r="1547" spans="1:37" ht="14.4">
      <c r="A1547" s="52"/>
      <c r="AG1547" s="72"/>
      <c r="AH1547" s="72"/>
      <c r="AI1547" s="72"/>
      <c r="AJ1547" s="72"/>
      <c r="AK1547" s="72"/>
    </row>
    <row r="1548" spans="1:37" ht="14.4">
      <c r="A1548" s="52"/>
      <c r="AG1548" s="72"/>
      <c r="AH1548" s="72"/>
      <c r="AI1548" s="72"/>
      <c r="AJ1548" s="72"/>
      <c r="AK1548" s="72"/>
    </row>
    <row r="1549" spans="1:37" ht="14.4">
      <c r="A1549" s="52"/>
      <c r="AG1549" s="72"/>
      <c r="AH1549" s="72"/>
      <c r="AI1549" s="72"/>
      <c r="AJ1549" s="72"/>
      <c r="AK1549" s="72"/>
    </row>
    <row r="1550" spans="1:37" ht="14.4">
      <c r="A1550" s="52"/>
      <c r="AG1550" s="72"/>
      <c r="AH1550" s="72"/>
      <c r="AI1550" s="72"/>
      <c r="AJ1550" s="72"/>
      <c r="AK1550" s="72"/>
    </row>
    <row r="1551" spans="1:37" ht="14.4">
      <c r="A1551" s="52"/>
      <c r="AG1551" s="72"/>
      <c r="AH1551" s="72"/>
      <c r="AI1551" s="72"/>
      <c r="AJ1551" s="72"/>
      <c r="AK1551" s="72"/>
    </row>
    <row r="1552" spans="1:37" ht="14.4">
      <c r="A1552" s="52"/>
      <c r="AG1552" s="72"/>
      <c r="AH1552" s="72"/>
      <c r="AI1552" s="72"/>
      <c r="AJ1552" s="72"/>
      <c r="AK1552" s="72"/>
    </row>
    <row r="1553" spans="1:37" ht="14.4">
      <c r="A1553" s="52"/>
      <c r="AG1553" s="72"/>
      <c r="AH1553" s="72"/>
      <c r="AI1553" s="72"/>
      <c r="AJ1553" s="72"/>
      <c r="AK1553" s="72"/>
    </row>
    <row r="1554" spans="1:37" ht="14.4">
      <c r="A1554" s="52"/>
      <c r="AG1554" s="72"/>
      <c r="AH1554" s="72"/>
      <c r="AI1554" s="72"/>
      <c r="AJ1554" s="72"/>
      <c r="AK1554" s="72"/>
    </row>
    <row r="1555" spans="1:37" ht="14.4">
      <c r="A1555" s="52"/>
      <c r="AG1555" s="72"/>
      <c r="AH1555" s="72"/>
      <c r="AI1555" s="72"/>
      <c r="AJ1555" s="72"/>
      <c r="AK1555" s="72"/>
    </row>
    <row r="1556" spans="1:37" ht="14.4">
      <c r="A1556" s="52"/>
      <c r="AG1556" s="72"/>
      <c r="AH1556" s="72"/>
      <c r="AI1556" s="72"/>
      <c r="AJ1556" s="72"/>
      <c r="AK1556" s="72"/>
    </row>
    <row r="1557" spans="1:37" ht="14.4">
      <c r="A1557" s="52"/>
      <c r="AG1557" s="72"/>
      <c r="AH1557" s="72"/>
      <c r="AI1557" s="72"/>
      <c r="AJ1557" s="72"/>
      <c r="AK1557" s="72"/>
    </row>
    <row r="1558" spans="1:37" ht="14.4">
      <c r="A1558" s="52"/>
      <c r="AG1558" s="72"/>
      <c r="AH1558" s="72"/>
      <c r="AI1558" s="72"/>
      <c r="AJ1558" s="72"/>
      <c r="AK1558" s="72"/>
    </row>
    <row r="1559" spans="1:37" ht="14.4">
      <c r="A1559" s="52"/>
      <c r="AG1559" s="72"/>
      <c r="AH1559" s="72"/>
      <c r="AI1559" s="72"/>
      <c r="AJ1559" s="72"/>
      <c r="AK1559" s="72"/>
    </row>
    <row r="1560" spans="1:37" ht="14.4">
      <c r="A1560" s="52"/>
      <c r="AG1560" s="72"/>
      <c r="AH1560" s="72"/>
      <c r="AI1560" s="72"/>
      <c r="AJ1560" s="72"/>
      <c r="AK1560" s="72"/>
    </row>
    <row r="1561" spans="1:37" ht="14.4">
      <c r="A1561" s="52"/>
      <c r="AG1561" s="72"/>
      <c r="AH1561" s="72"/>
      <c r="AI1561" s="72"/>
      <c r="AJ1561" s="72"/>
      <c r="AK1561" s="72"/>
    </row>
    <row r="1562" spans="1:37" ht="14.4">
      <c r="A1562" s="52"/>
      <c r="AG1562" s="72"/>
      <c r="AH1562" s="72"/>
      <c r="AI1562" s="72"/>
      <c r="AJ1562" s="72"/>
      <c r="AK1562" s="72"/>
    </row>
    <row r="1563" spans="1:37" ht="14.4">
      <c r="A1563" s="52"/>
      <c r="AG1563" s="72"/>
      <c r="AH1563" s="72"/>
      <c r="AI1563" s="72"/>
      <c r="AJ1563" s="72"/>
      <c r="AK1563" s="72"/>
    </row>
    <row r="1564" spans="1:37" ht="14.4">
      <c r="A1564" s="52"/>
      <c r="AG1564" s="72"/>
      <c r="AH1564" s="72"/>
      <c r="AI1564" s="72"/>
      <c r="AJ1564" s="72"/>
      <c r="AK1564" s="72"/>
    </row>
    <row r="1565" spans="1:37" ht="14.4">
      <c r="A1565" s="52"/>
      <c r="AG1565" s="72"/>
      <c r="AH1565" s="72"/>
      <c r="AI1565" s="72"/>
      <c r="AJ1565" s="72"/>
      <c r="AK1565" s="72"/>
    </row>
    <row r="1566" spans="1:37" ht="14.4">
      <c r="A1566" s="52"/>
      <c r="AG1566" s="72"/>
      <c r="AH1566" s="72"/>
      <c r="AI1566" s="72"/>
      <c r="AJ1566" s="72"/>
      <c r="AK1566" s="72"/>
    </row>
    <row r="1567" spans="1:37" ht="14.4">
      <c r="A1567" s="52"/>
      <c r="AG1567" s="72"/>
      <c r="AH1567" s="72"/>
      <c r="AI1567" s="72"/>
      <c r="AJ1567" s="72"/>
      <c r="AK1567" s="72"/>
    </row>
    <row r="1568" spans="1:37" ht="14.4">
      <c r="A1568" s="52"/>
      <c r="AG1568" s="72"/>
      <c r="AH1568" s="72"/>
      <c r="AI1568" s="72"/>
      <c r="AJ1568" s="72"/>
      <c r="AK1568" s="72"/>
    </row>
    <row r="1569" spans="1:37" ht="14.4">
      <c r="A1569" s="52"/>
      <c r="AG1569" s="72"/>
      <c r="AH1569" s="72"/>
      <c r="AI1569" s="72"/>
      <c r="AJ1569" s="72"/>
      <c r="AK1569" s="72"/>
    </row>
    <row r="1570" spans="1:37" ht="14.4">
      <c r="A1570" s="52"/>
      <c r="AG1570" s="72"/>
      <c r="AH1570" s="72"/>
      <c r="AI1570" s="72"/>
      <c r="AJ1570" s="72"/>
      <c r="AK1570" s="72"/>
    </row>
    <row r="1571" spans="1:37" ht="14.4">
      <c r="A1571" s="52"/>
      <c r="AG1571" s="72"/>
      <c r="AH1571" s="72"/>
      <c r="AI1571" s="72"/>
      <c r="AJ1571" s="72"/>
      <c r="AK1571" s="72"/>
    </row>
    <row r="1572" spans="1:37" ht="14.4">
      <c r="A1572" s="52"/>
      <c r="AG1572" s="72"/>
      <c r="AH1572" s="72"/>
      <c r="AI1572" s="72"/>
      <c r="AJ1572" s="72"/>
      <c r="AK1572" s="72"/>
    </row>
    <row r="1573" spans="1:37" ht="14.4">
      <c r="A1573" s="52"/>
      <c r="AG1573" s="72"/>
      <c r="AH1573" s="72"/>
      <c r="AI1573" s="72"/>
      <c r="AJ1573" s="72"/>
      <c r="AK1573" s="72"/>
    </row>
    <row r="1574" spans="1:37" ht="14.4">
      <c r="A1574" s="52"/>
      <c r="AG1574" s="72"/>
      <c r="AH1574" s="72"/>
      <c r="AI1574" s="72"/>
      <c r="AJ1574" s="72"/>
      <c r="AK1574" s="72"/>
    </row>
    <row r="1575" spans="1:37" ht="14.4">
      <c r="A1575" s="52"/>
      <c r="AG1575" s="72"/>
      <c r="AH1575" s="72"/>
      <c r="AI1575" s="72"/>
      <c r="AJ1575" s="72"/>
      <c r="AK1575" s="72"/>
    </row>
    <row r="1576" spans="1:37" ht="14.4">
      <c r="A1576" s="52"/>
      <c r="AG1576" s="72"/>
      <c r="AH1576" s="72"/>
      <c r="AI1576" s="72"/>
      <c r="AJ1576" s="72"/>
      <c r="AK1576" s="72"/>
    </row>
    <row r="1577" spans="1:37" ht="14.4">
      <c r="A1577" s="52"/>
      <c r="AG1577" s="72"/>
      <c r="AH1577" s="72"/>
      <c r="AI1577" s="72"/>
      <c r="AJ1577" s="72"/>
      <c r="AK1577" s="72"/>
    </row>
    <row r="1578" spans="1:37" ht="14.4">
      <c r="A1578" s="52"/>
      <c r="AG1578" s="72"/>
      <c r="AH1578" s="72"/>
      <c r="AI1578" s="72"/>
      <c r="AJ1578" s="72"/>
      <c r="AK1578" s="72"/>
    </row>
    <row r="1579" spans="1:37" ht="14.4">
      <c r="A1579" s="52"/>
      <c r="AG1579" s="72"/>
      <c r="AH1579" s="72"/>
      <c r="AI1579" s="72"/>
      <c r="AJ1579" s="72"/>
      <c r="AK1579" s="72"/>
    </row>
    <row r="1580" spans="1:37" ht="14.4">
      <c r="A1580" s="52"/>
      <c r="AG1580" s="72"/>
      <c r="AH1580" s="72"/>
      <c r="AI1580" s="72"/>
      <c r="AJ1580" s="72"/>
      <c r="AK1580" s="72"/>
    </row>
    <row r="1581" spans="1:37" ht="14.4">
      <c r="A1581" s="52"/>
      <c r="AG1581" s="72"/>
      <c r="AH1581" s="72"/>
      <c r="AI1581" s="72"/>
      <c r="AJ1581" s="72"/>
      <c r="AK1581" s="72"/>
    </row>
    <row r="1582" spans="1:37" ht="14.4">
      <c r="A1582" s="52"/>
      <c r="AG1582" s="72"/>
      <c r="AH1582" s="72"/>
      <c r="AI1582" s="72"/>
      <c r="AJ1582" s="72"/>
      <c r="AK1582" s="72"/>
    </row>
    <row r="1583" spans="1:37" ht="14.4">
      <c r="A1583" s="52"/>
      <c r="AG1583" s="72"/>
      <c r="AH1583" s="72"/>
      <c r="AI1583" s="72"/>
      <c r="AJ1583" s="72"/>
      <c r="AK1583" s="72"/>
    </row>
    <row r="1584" spans="1:37" ht="14.4">
      <c r="A1584" s="52"/>
      <c r="AG1584" s="72"/>
      <c r="AH1584" s="72"/>
      <c r="AI1584" s="72"/>
      <c r="AJ1584" s="72"/>
      <c r="AK1584" s="72"/>
    </row>
    <row r="1585" spans="1:37" ht="14.4">
      <c r="A1585" s="52"/>
      <c r="AG1585" s="72"/>
      <c r="AH1585" s="72"/>
      <c r="AI1585" s="72"/>
      <c r="AJ1585" s="72"/>
      <c r="AK1585" s="72"/>
    </row>
    <row r="1586" spans="1:37" ht="14.4">
      <c r="A1586" s="52"/>
      <c r="AG1586" s="72"/>
      <c r="AH1586" s="72"/>
      <c r="AI1586" s="72"/>
      <c r="AJ1586" s="72"/>
      <c r="AK1586" s="72"/>
    </row>
    <row r="1587" spans="1:37" ht="14.4">
      <c r="A1587" s="52"/>
      <c r="AG1587" s="72"/>
      <c r="AH1587" s="72"/>
      <c r="AI1587" s="72"/>
      <c r="AJ1587" s="72"/>
      <c r="AK1587" s="72"/>
    </row>
    <row r="1588" spans="1:37" ht="14.4">
      <c r="A1588" s="52"/>
      <c r="AG1588" s="72"/>
      <c r="AH1588" s="72"/>
      <c r="AI1588" s="72"/>
      <c r="AJ1588" s="72"/>
      <c r="AK1588" s="72"/>
    </row>
    <row r="1589" spans="1:37" ht="14.4">
      <c r="A1589" s="52"/>
      <c r="AG1589" s="72"/>
      <c r="AH1589" s="72"/>
      <c r="AI1589" s="72"/>
      <c r="AJ1589" s="72"/>
      <c r="AK1589" s="72"/>
    </row>
    <row r="1590" spans="1:37" ht="14.4">
      <c r="A1590" s="52"/>
      <c r="AG1590" s="72"/>
      <c r="AH1590" s="72"/>
      <c r="AI1590" s="72"/>
      <c r="AJ1590" s="72"/>
      <c r="AK1590" s="72"/>
    </row>
    <row r="1591" spans="1:37" ht="14.4">
      <c r="A1591" s="52"/>
      <c r="AG1591" s="72"/>
      <c r="AH1591" s="72"/>
      <c r="AI1591" s="72"/>
      <c r="AJ1591" s="72"/>
      <c r="AK1591" s="72"/>
    </row>
    <row r="1592" spans="1:37" ht="14.4">
      <c r="A1592" s="52"/>
      <c r="AG1592" s="72"/>
      <c r="AH1592" s="72"/>
      <c r="AI1592" s="72"/>
      <c r="AJ1592" s="72"/>
      <c r="AK1592" s="72"/>
    </row>
    <row r="1593" spans="1:37" ht="14.4">
      <c r="A1593" s="52"/>
      <c r="AG1593" s="72"/>
      <c r="AH1593" s="72"/>
      <c r="AI1593" s="72"/>
      <c r="AJ1593" s="72"/>
      <c r="AK1593" s="72"/>
    </row>
    <row r="1594" spans="1:37" ht="14.4">
      <c r="A1594" s="52"/>
      <c r="AG1594" s="72"/>
      <c r="AH1594" s="72"/>
      <c r="AI1594" s="72"/>
      <c r="AJ1594" s="72"/>
      <c r="AK1594" s="72"/>
    </row>
    <row r="1595" spans="1:37" ht="14.4">
      <c r="A1595" s="52"/>
      <c r="AG1595" s="72"/>
      <c r="AH1595" s="72"/>
      <c r="AI1595" s="72"/>
      <c r="AJ1595" s="72"/>
      <c r="AK1595" s="72"/>
    </row>
    <row r="1596" spans="1:37" ht="14.4">
      <c r="A1596" s="52"/>
      <c r="AG1596" s="72"/>
      <c r="AH1596" s="72"/>
      <c r="AI1596" s="72"/>
      <c r="AJ1596" s="72"/>
      <c r="AK1596" s="72"/>
    </row>
    <row r="1597" spans="1:37" ht="14.4">
      <c r="A1597" s="52"/>
      <c r="AG1597" s="72"/>
      <c r="AH1597" s="72"/>
      <c r="AI1597" s="72"/>
      <c r="AJ1597" s="72"/>
      <c r="AK1597" s="72"/>
    </row>
    <row r="1598" spans="1:37" ht="14.4">
      <c r="A1598" s="52"/>
      <c r="AG1598" s="72"/>
      <c r="AH1598" s="72"/>
      <c r="AI1598" s="72"/>
      <c r="AJ1598" s="72"/>
      <c r="AK1598" s="72"/>
    </row>
    <row r="1599" spans="1:37" ht="14.4">
      <c r="A1599" s="52"/>
      <c r="AG1599" s="72"/>
      <c r="AH1599" s="72"/>
      <c r="AI1599" s="72"/>
      <c r="AJ1599" s="72"/>
      <c r="AK1599" s="72"/>
    </row>
    <row r="1600" spans="1:37" ht="14.4">
      <c r="A1600" s="52"/>
      <c r="AG1600" s="72"/>
      <c r="AH1600" s="72"/>
      <c r="AI1600" s="72"/>
      <c r="AJ1600" s="72"/>
      <c r="AK1600" s="72"/>
    </row>
    <row r="1601" spans="1:37" ht="14.4">
      <c r="A1601" s="52"/>
      <c r="AG1601" s="72"/>
      <c r="AH1601" s="72"/>
      <c r="AI1601" s="72"/>
      <c r="AJ1601" s="72"/>
      <c r="AK1601" s="72"/>
    </row>
    <row r="1602" spans="1:37" ht="14.4">
      <c r="A1602" s="52"/>
      <c r="AG1602" s="72"/>
      <c r="AH1602" s="72"/>
      <c r="AI1602" s="72"/>
      <c r="AJ1602" s="72"/>
      <c r="AK1602" s="72"/>
    </row>
    <row r="1603" spans="1:37" ht="14.4">
      <c r="A1603" s="52"/>
      <c r="AG1603" s="72"/>
      <c r="AH1603" s="72"/>
      <c r="AI1603" s="72"/>
      <c r="AJ1603" s="72"/>
      <c r="AK1603" s="72"/>
    </row>
    <row r="1604" spans="1:37" ht="14.4">
      <c r="A1604" s="52"/>
      <c r="AG1604" s="72"/>
      <c r="AH1604" s="72"/>
      <c r="AI1604" s="72"/>
      <c r="AJ1604" s="72"/>
      <c r="AK1604" s="72"/>
    </row>
    <row r="1605" spans="1:37" ht="14.4">
      <c r="A1605" s="52"/>
      <c r="AG1605" s="72"/>
      <c r="AH1605" s="72"/>
      <c r="AI1605" s="72"/>
      <c r="AJ1605" s="72"/>
      <c r="AK1605" s="72"/>
    </row>
    <row r="1606" spans="1:37" ht="14.4">
      <c r="A1606" s="52"/>
      <c r="AG1606" s="72"/>
      <c r="AH1606" s="72"/>
      <c r="AI1606" s="72"/>
      <c r="AJ1606" s="72"/>
      <c r="AK1606" s="72"/>
    </row>
    <row r="1607" spans="1:37" ht="14.4">
      <c r="A1607" s="52"/>
      <c r="AG1607" s="72"/>
      <c r="AH1607" s="72"/>
      <c r="AI1607" s="72"/>
      <c r="AJ1607" s="72"/>
      <c r="AK1607" s="72"/>
    </row>
    <row r="1608" spans="1:37" ht="14.4">
      <c r="A1608" s="52"/>
      <c r="AG1608" s="72"/>
      <c r="AH1608" s="72"/>
      <c r="AI1608" s="72"/>
      <c r="AJ1608" s="72"/>
      <c r="AK1608" s="72"/>
    </row>
    <row r="1609" spans="1:37" ht="14.4">
      <c r="A1609" s="52"/>
      <c r="AG1609" s="72"/>
      <c r="AH1609" s="72"/>
      <c r="AI1609" s="72"/>
      <c r="AJ1609" s="72"/>
      <c r="AK1609" s="72"/>
    </row>
    <row r="1610" spans="1:37" ht="14.4">
      <c r="A1610" s="52"/>
      <c r="AG1610" s="72"/>
      <c r="AH1610" s="72"/>
      <c r="AI1610" s="72"/>
      <c r="AJ1610" s="72"/>
      <c r="AK1610" s="72"/>
    </row>
    <row r="1611" spans="1:37" ht="14.4">
      <c r="A1611" s="52"/>
      <c r="AG1611" s="72"/>
      <c r="AH1611" s="72"/>
      <c r="AI1611" s="72"/>
      <c r="AJ1611" s="72"/>
      <c r="AK1611" s="72"/>
    </row>
    <row r="1612" spans="1:37" ht="14.4">
      <c r="A1612" s="52"/>
      <c r="AG1612" s="72"/>
      <c r="AH1612" s="72"/>
      <c r="AI1612" s="72"/>
      <c r="AJ1612" s="72"/>
      <c r="AK1612" s="72"/>
    </row>
    <row r="1613" spans="1:37" ht="14.4">
      <c r="A1613" s="52"/>
      <c r="AG1613" s="72"/>
      <c r="AH1613" s="72"/>
      <c r="AI1613" s="72"/>
      <c r="AJ1613" s="72"/>
      <c r="AK1613" s="72"/>
    </row>
    <row r="1614" spans="1:37" ht="14.4">
      <c r="A1614" s="52"/>
      <c r="AG1614" s="72"/>
      <c r="AH1614" s="72"/>
      <c r="AI1614" s="72"/>
      <c r="AJ1614" s="72"/>
      <c r="AK1614" s="72"/>
    </row>
    <row r="1615" spans="1:37" ht="14.4">
      <c r="A1615" s="52"/>
      <c r="AG1615" s="72"/>
      <c r="AH1615" s="72"/>
      <c r="AI1615" s="72"/>
      <c r="AJ1615" s="72"/>
      <c r="AK1615" s="72"/>
    </row>
    <row r="1616" spans="1:37" ht="14.4">
      <c r="A1616" s="52"/>
      <c r="AG1616" s="72"/>
      <c r="AH1616" s="72"/>
      <c r="AI1616" s="72"/>
      <c r="AJ1616" s="72"/>
      <c r="AK1616" s="72"/>
    </row>
    <row r="1617" spans="1:37" ht="14.4">
      <c r="A1617" s="52"/>
      <c r="AG1617" s="72"/>
      <c r="AH1617" s="72"/>
      <c r="AI1617" s="72"/>
      <c r="AJ1617" s="72"/>
      <c r="AK1617" s="72"/>
    </row>
    <row r="1618" spans="1:37" ht="14.4">
      <c r="A1618" s="52"/>
      <c r="AG1618" s="72"/>
      <c r="AH1618" s="72"/>
      <c r="AI1618" s="72"/>
      <c r="AJ1618" s="72"/>
      <c r="AK1618" s="72"/>
    </row>
    <row r="1619" spans="1:37" ht="14.4">
      <c r="A1619" s="52"/>
      <c r="AG1619" s="72"/>
      <c r="AH1619" s="72"/>
      <c r="AI1619" s="72"/>
      <c r="AJ1619" s="72"/>
      <c r="AK1619" s="72"/>
    </row>
    <row r="1620" spans="1:37" ht="14.4">
      <c r="A1620" s="52"/>
      <c r="AG1620" s="72"/>
      <c r="AH1620" s="72"/>
      <c r="AI1620" s="72"/>
      <c r="AJ1620" s="72"/>
      <c r="AK1620" s="72"/>
    </row>
    <row r="1621" spans="1:37" ht="14.4">
      <c r="A1621" s="52"/>
      <c r="AG1621" s="72"/>
      <c r="AH1621" s="72"/>
      <c r="AI1621" s="72"/>
      <c r="AJ1621" s="72"/>
      <c r="AK1621" s="72"/>
    </row>
    <row r="1622" spans="1:37" ht="14.4">
      <c r="A1622" s="52"/>
      <c r="AG1622" s="72"/>
      <c r="AH1622" s="72"/>
      <c r="AI1622" s="72"/>
      <c r="AJ1622" s="72"/>
      <c r="AK1622" s="72"/>
    </row>
    <row r="1623" spans="1:37" ht="14.4">
      <c r="A1623" s="52"/>
      <c r="AG1623" s="72"/>
      <c r="AH1623" s="72"/>
      <c r="AI1623" s="72"/>
      <c r="AJ1623" s="72"/>
      <c r="AK1623" s="72"/>
    </row>
    <row r="1624" spans="1:37" ht="14.4">
      <c r="A1624" s="52"/>
      <c r="AG1624" s="72"/>
      <c r="AH1624" s="72"/>
      <c r="AI1624" s="72"/>
      <c r="AJ1624" s="72"/>
      <c r="AK1624" s="72"/>
    </row>
    <row r="1625" spans="1:37" ht="14.4">
      <c r="A1625" s="52"/>
      <c r="AG1625" s="72"/>
      <c r="AH1625" s="72"/>
      <c r="AI1625" s="72"/>
      <c r="AJ1625" s="72"/>
      <c r="AK1625" s="72"/>
    </row>
    <row r="1626" spans="1:37" ht="14.4">
      <c r="A1626" s="52"/>
      <c r="AG1626" s="72"/>
      <c r="AH1626" s="72"/>
      <c r="AI1626" s="72"/>
      <c r="AJ1626" s="72"/>
      <c r="AK1626" s="72"/>
    </row>
    <row r="1627" spans="1:37" ht="14.4">
      <c r="A1627" s="52"/>
      <c r="AG1627" s="72"/>
      <c r="AH1627" s="72"/>
      <c r="AI1627" s="72"/>
      <c r="AJ1627" s="72"/>
      <c r="AK1627" s="72"/>
    </row>
    <row r="1628" spans="1:37" ht="14.4">
      <c r="A1628" s="52"/>
      <c r="AG1628" s="72"/>
      <c r="AH1628" s="72"/>
      <c r="AI1628" s="72"/>
      <c r="AJ1628" s="72"/>
      <c r="AK1628" s="72"/>
    </row>
    <row r="1629" spans="1:37" ht="14.4">
      <c r="A1629" s="52"/>
      <c r="AG1629" s="72"/>
      <c r="AH1629" s="72"/>
      <c r="AI1629" s="72"/>
      <c r="AJ1629" s="72"/>
      <c r="AK1629" s="72"/>
    </row>
    <row r="1630" spans="1:37" ht="14.4">
      <c r="A1630" s="52"/>
      <c r="AG1630" s="72"/>
      <c r="AH1630" s="72"/>
      <c r="AI1630" s="72"/>
      <c r="AJ1630" s="72"/>
      <c r="AK1630" s="72"/>
    </row>
    <row r="1631" spans="1:37" ht="14.4">
      <c r="A1631" s="52"/>
      <c r="AG1631" s="72"/>
      <c r="AH1631" s="72"/>
      <c r="AI1631" s="72"/>
      <c r="AJ1631" s="72"/>
      <c r="AK1631" s="72"/>
    </row>
    <row r="1632" spans="1:37" ht="14.4">
      <c r="A1632" s="52"/>
      <c r="AG1632" s="72"/>
      <c r="AH1632" s="72"/>
      <c r="AI1632" s="72"/>
      <c r="AJ1632" s="72"/>
      <c r="AK1632" s="72"/>
    </row>
    <row r="1633" spans="1:37" ht="14.4">
      <c r="A1633" s="52"/>
      <c r="AG1633" s="72"/>
      <c r="AH1633" s="72"/>
      <c r="AI1633" s="72"/>
      <c r="AJ1633" s="72"/>
      <c r="AK1633" s="72"/>
    </row>
    <row r="1634" spans="1:37" ht="14.4">
      <c r="A1634" s="52"/>
      <c r="AG1634" s="72"/>
      <c r="AH1634" s="72"/>
      <c r="AI1634" s="72"/>
      <c r="AJ1634" s="72"/>
      <c r="AK1634" s="72"/>
    </row>
    <row r="1635" spans="1:37" ht="14.4">
      <c r="A1635" s="52"/>
      <c r="AG1635" s="72"/>
      <c r="AH1635" s="72"/>
      <c r="AI1635" s="72"/>
      <c r="AJ1635" s="72"/>
      <c r="AK1635" s="72"/>
    </row>
    <row r="1636" spans="1:37" ht="14.4">
      <c r="A1636" s="52"/>
      <c r="AG1636" s="72"/>
      <c r="AH1636" s="72"/>
      <c r="AI1636" s="72"/>
      <c r="AJ1636" s="72"/>
      <c r="AK1636" s="72"/>
    </row>
    <row r="1637" spans="1:37" ht="14.4">
      <c r="A1637" s="52"/>
      <c r="AG1637" s="72"/>
      <c r="AH1637" s="72"/>
      <c r="AI1637" s="72"/>
      <c r="AJ1637" s="72"/>
      <c r="AK1637" s="72"/>
    </row>
    <row r="1638" spans="1:37" ht="14.4">
      <c r="A1638" s="52"/>
      <c r="AG1638" s="72"/>
      <c r="AH1638" s="72"/>
      <c r="AI1638" s="72"/>
      <c r="AJ1638" s="72"/>
      <c r="AK1638" s="72"/>
    </row>
    <row r="1639" spans="1:37" ht="14.4">
      <c r="A1639" s="52"/>
      <c r="AG1639" s="72"/>
      <c r="AH1639" s="72"/>
      <c r="AI1639" s="72"/>
      <c r="AJ1639" s="72"/>
      <c r="AK1639" s="72"/>
    </row>
    <row r="1640" spans="1:37" ht="14.4">
      <c r="A1640" s="52"/>
      <c r="AG1640" s="72"/>
      <c r="AH1640" s="72"/>
      <c r="AI1640" s="72"/>
      <c r="AJ1640" s="72"/>
      <c r="AK1640" s="72"/>
    </row>
    <row r="1641" spans="1:37" ht="14.4">
      <c r="A1641" s="52"/>
      <c r="AG1641" s="72"/>
      <c r="AH1641" s="72"/>
      <c r="AI1641" s="72"/>
      <c r="AJ1641" s="72"/>
      <c r="AK1641" s="72"/>
    </row>
    <row r="1642" spans="1:37" ht="14.4">
      <c r="A1642" s="52"/>
      <c r="AG1642" s="72"/>
      <c r="AH1642" s="72"/>
      <c r="AI1642" s="72"/>
      <c r="AJ1642" s="72"/>
      <c r="AK1642" s="72"/>
    </row>
    <row r="1643" spans="1:37" ht="14.4">
      <c r="A1643" s="52"/>
      <c r="AG1643" s="72"/>
      <c r="AH1643" s="72"/>
      <c r="AI1643" s="72"/>
      <c r="AJ1643" s="72"/>
      <c r="AK1643" s="72"/>
    </row>
    <row r="1644" spans="1:37" ht="14.4">
      <c r="A1644" s="52"/>
      <c r="AG1644" s="72"/>
      <c r="AH1644" s="72"/>
      <c r="AI1644" s="72"/>
      <c r="AJ1644" s="72"/>
      <c r="AK1644" s="72"/>
    </row>
    <row r="1645" spans="1:37" ht="14.4">
      <c r="A1645" s="52"/>
      <c r="AG1645" s="72"/>
      <c r="AH1645" s="72"/>
      <c r="AI1645" s="72"/>
      <c r="AJ1645" s="72"/>
      <c r="AK1645" s="72"/>
    </row>
    <row r="1646" spans="1:37" ht="14.4">
      <c r="A1646" s="52"/>
      <c r="AG1646" s="72"/>
      <c r="AH1646" s="72"/>
      <c r="AI1646" s="72"/>
      <c r="AJ1646" s="72"/>
      <c r="AK1646" s="72"/>
    </row>
    <row r="1647" spans="1:37" ht="14.4">
      <c r="A1647" s="52"/>
      <c r="AG1647" s="72"/>
      <c r="AH1647" s="72"/>
      <c r="AI1647" s="72"/>
      <c r="AJ1647" s="72"/>
      <c r="AK1647" s="72"/>
    </row>
    <row r="1648" spans="1:37" ht="14.4">
      <c r="A1648" s="52"/>
      <c r="AG1648" s="72"/>
      <c r="AH1648" s="72"/>
      <c r="AI1648" s="72"/>
      <c r="AJ1648" s="72"/>
      <c r="AK1648" s="72"/>
    </row>
    <row r="1649" spans="1:37" ht="14.4">
      <c r="A1649" s="52"/>
      <c r="AG1649" s="72"/>
      <c r="AH1649" s="72"/>
      <c r="AI1649" s="72"/>
      <c r="AJ1649" s="72"/>
      <c r="AK1649" s="72"/>
    </row>
    <row r="1650" spans="1:37" ht="14.4">
      <c r="A1650" s="52"/>
      <c r="AG1650" s="72"/>
      <c r="AH1650" s="72"/>
      <c r="AI1650" s="72"/>
      <c r="AJ1650" s="72"/>
      <c r="AK1650" s="72"/>
    </row>
    <row r="1651" spans="1:37" ht="14.4">
      <c r="A1651" s="52"/>
      <c r="AG1651" s="72"/>
      <c r="AH1651" s="72"/>
      <c r="AI1651" s="72"/>
      <c r="AJ1651" s="72"/>
      <c r="AK1651" s="72"/>
    </row>
    <row r="1652" spans="1:37" ht="14.4">
      <c r="A1652" s="52"/>
      <c r="AG1652" s="72"/>
      <c r="AH1652" s="72"/>
      <c r="AI1652" s="72"/>
      <c r="AJ1652" s="72"/>
      <c r="AK1652" s="72"/>
    </row>
    <row r="1653" spans="1:37" ht="14.4">
      <c r="A1653" s="52"/>
      <c r="AG1653" s="72"/>
      <c r="AH1653" s="72"/>
      <c r="AI1653" s="72"/>
      <c r="AJ1653" s="72"/>
      <c r="AK1653" s="72"/>
    </row>
    <row r="1654" spans="1:37" ht="14.4">
      <c r="A1654" s="52"/>
      <c r="AG1654" s="72"/>
      <c r="AH1654" s="72"/>
      <c r="AI1654" s="72"/>
      <c r="AJ1654" s="72"/>
      <c r="AK1654" s="72"/>
    </row>
    <row r="1655" spans="1:37" ht="14.4">
      <c r="A1655" s="52"/>
      <c r="AG1655" s="72"/>
      <c r="AH1655" s="72"/>
      <c r="AI1655" s="72"/>
      <c r="AJ1655" s="72"/>
      <c r="AK1655" s="72"/>
    </row>
    <row r="1656" spans="1:37" ht="14.4">
      <c r="A1656" s="52"/>
      <c r="AG1656" s="72"/>
      <c r="AH1656" s="72"/>
      <c r="AI1656" s="72"/>
      <c r="AJ1656" s="72"/>
      <c r="AK1656" s="72"/>
    </row>
    <row r="1657" spans="1:37" ht="14.4">
      <c r="A1657" s="52"/>
      <c r="AG1657" s="72"/>
      <c r="AH1657" s="72"/>
      <c r="AI1657" s="72"/>
      <c r="AJ1657" s="72"/>
      <c r="AK1657" s="72"/>
    </row>
    <row r="1658" spans="1:37" ht="14.4">
      <c r="A1658" s="52"/>
      <c r="AG1658" s="72"/>
      <c r="AH1658" s="72"/>
      <c r="AI1658" s="72"/>
      <c r="AJ1658" s="72"/>
      <c r="AK1658" s="72"/>
    </row>
    <row r="1659" spans="1:37" ht="14.4">
      <c r="A1659" s="52"/>
      <c r="AG1659" s="72"/>
      <c r="AH1659" s="72"/>
      <c r="AI1659" s="72"/>
      <c r="AJ1659" s="72"/>
      <c r="AK1659" s="72"/>
    </row>
    <row r="1660" spans="1:37" ht="14.4">
      <c r="A1660" s="52"/>
      <c r="AG1660" s="72"/>
      <c r="AH1660" s="72"/>
      <c r="AI1660" s="72"/>
      <c r="AJ1660" s="72"/>
      <c r="AK1660" s="72"/>
    </row>
    <row r="1661" spans="1:37" ht="14.4">
      <c r="A1661" s="52"/>
      <c r="AG1661" s="72"/>
      <c r="AH1661" s="72"/>
      <c r="AI1661" s="72"/>
      <c r="AJ1661" s="72"/>
      <c r="AK1661" s="72"/>
    </row>
    <row r="1662" spans="1:37" ht="14.4">
      <c r="A1662" s="52"/>
      <c r="AG1662" s="72"/>
      <c r="AH1662" s="72"/>
      <c r="AI1662" s="72"/>
      <c r="AJ1662" s="72"/>
      <c r="AK1662" s="72"/>
    </row>
    <row r="1663" spans="1:37" ht="14.4">
      <c r="A1663" s="52"/>
      <c r="AG1663" s="72"/>
      <c r="AH1663" s="72"/>
      <c r="AI1663" s="72"/>
      <c r="AJ1663" s="72"/>
      <c r="AK1663" s="72"/>
    </row>
    <row r="1664" spans="1:37" ht="14.4">
      <c r="A1664" s="52"/>
      <c r="AG1664" s="72"/>
      <c r="AH1664" s="72"/>
      <c r="AI1664" s="72"/>
      <c r="AJ1664" s="72"/>
      <c r="AK1664" s="72"/>
    </row>
    <row r="1665" spans="1:37" ht="14.4">
      <c r="A1665" s="52"/>
      <c r="AG1665" s="72"/>
      <c r="AH1665" s="72"/>
      <c r="AI1665" s="72"/>
      <c r="AJ1665" s="72"/>
      <c r="AK1665" s="72"/>
    </row>
    <row r="1666" spans="1:37" ht="14.4">
      <c r="A1666" s="52"/>
      <c r="AG1666" s="72"/>
      <c r="AH1666" s="72"/>
      <c r="AI1666" s="72"/>
      <c r="AJ1666" s="72"/>
      <c r="AK1666" s="72"/>
    </row>
    <row r="1667" spans="1:37" ht="14.4">
      <c r="A1667" s="52"/>
      <c r="AG1667" s="72"/>
      <c r="AH1667" s="72"/>
      <c r="AI1667" s="72"/>
      <c r="AJ1667" s="72"/>
      <c r="AK1667" s="72"/>
    </row>
    <row r="1668" spans="1:37" ht="14.4">
      <c r="A1668" s="52"/>
      <c r="AG1668" s="72"/>
      <c r="AH1668" s="72"/>
      <c r="AI1668" s="72"/>
      <c r="AJ1668" s="72"/>
      <c r="AK1668" s="72"/>
    </row>
    <row r="1669" spans="1:37" ht="14.4">
      <c r="A1669" s="52"/>
      <c r="AG1669" s="72"/>
      <c r="AH1669" s="72"/>
      <c r="AI1669" s="72"/>
      <c r="AJ1669" s="72"/>
      <c r="AK1669" s="72"/>
    </row>
    <row r="1670" spans="1:37" ht="14.4">
      <c r="A1670" s="52"/>
      <c r="AG1670" s="72"/>
      <c r="AH1670" s="72"/>
      <c r="AI1670" s="72"/>
      <c r="AJ1670" s="72"/>
      <c r="AK1670" s="72"/>
    </row>
    <row r="1671" spans="1:37" ht="14.4">
      <c r="A1671" s="52"/>
      <c r="AG1671" s="72"/>
      <c r="AH1671" s="72"/>
      <c r="AI1671" s="72"/>
      <c r="AJ1671" s="72"/>
      <c r="AK1671" s="72"/>
    </row>
    <row r="1672" spans="1:37" ht="14.4">
      <c r="A1672" s="52"/>
      <c r="AG1672" s="72"/>
      <c r="AH1672" s="72"/>
      <c r="AI1672" s="72"/>
      <c r="AJ1672" s="72"/>
      <c r="AK1672" s="72"/>
    </row>
    <row r="1673" spans="1:37" ht="14.4">
      <c r="A1673" s="52"/>
      <c r="AG1673" s="72"/>
      <c r="AH1673" s="72"/>
      <c r="AI1673" s="72"/>
      <c r="AJ1673" s="72"/>
      <c r="AK1673" s="72"/>
    </row>
    <row r="1674" spans="1:37" ht="14.4">
      <c r="A1674" s="52"/>
      <c r="AG1674" s="72"/>
      <c r="AH1674" s="72"/>
      <c r="AI1674" s="72"/>
      <c r="AJ1674" s="72"/>
      <c r="AK1674" s="72"/>
    </row>
    <row r="1675" spans="1:37" ht="14.4">
      <c r="A1675" s="52"/>
      <c r="AG1675" s="72"/>
      <c r="AH1675" s="72"/>
      <c r="AI1675" s="72"/>
      <c r="AJ1675" s="72"/>
      <c r="AK1675" s="72"/>
    </row>
    <row r="1676" spans="1:37" ht="14.4">
      <c r="A1676" s="52"/>
      <c r="AG1676" s="72"/>
      <c r="AH1676" s="72"/>
      <c r="AI1676" s="72"/>
      <c r="AJ1676" s="72"/>
      <c r="AK1676" s="72"/>
    </row>
    <row r="1677" spans="1:37" ht="14.4">
      <c r="A1677" s="52"/>
      <c r="AG1677" s="72"/>
      <c r="AH1677" s="72"/>
      <c r="AI1677" s="72"/>
      <c r="AJ1677" s="72"/>
      <c r="AK1677" s="72"/>
    </row>
    <row r="1678" spans="1:37" ht="14.4">
      <c r="A1678" s="52"/>
      <c r="AG1678" s="72"/>
      <c r="AH1678" s="72"/>
      <c r="AI1678" s="72"/>
      <c r="AJ1678" s="72"/>
      <c r="AK1678" s="72"/>
    </row>
    <row r="1679" spans="1:37" ht="14.4">
      <c r="A1679" s="52"/>
      <c r="AG1679" s="72"/>
      <c r="AH1679" s="72"/>
      <c r="AI1679" s="72"/>
      <c r="AJ1679" s="72"/>
      <c r="AK1679" s="72"/>
    </row>
    <row r="1680" spans="1:37" ht="14.4">
      <c r="A1680" s="52"/>
      <c r="AG1680" s="72"/>
      <c r="AH1680" s="72"/>
      <c r="AI1680" s="72"/>
      <c r="AJ1680" s="72"/>
      <c r="AK1680" s="72"/>
    </row>
    <row r="1681" spans="1:37" ht="14.4">
      <c r="A1681" s="52"/>
      <c r="AG1681" s="72"/>
      <c r="AH1681" s="72"/>
      <c r="AI1681" s="72"/>
      <c r="AJ1681" s="72"/>
      <c r="AK1681" s="72"/>
    </row>
    <row r="1682" spans="1:37" ht="14.4">
      <c r="A1682" s="52"/>
      <c r="AG1682" s="72"/>
      <c r="AH1682" s="72"/>
      <c r="AI1682" s="72"/>
      <c r="AJ1682" s="72"/>
      <c r="AK1682" s="72"/>
    </row>
    <row r="1683" spans="1:37" ht="14.4">
      <c r="A1683" s="52"/>
      <c r="AG1683" s="72"/>
      <c r="AH1683" s="72"/>
      <c r="AI1683" s="72"/>
      <c r="AJ1683" s="72"/>
      <c r="AK1683" s="72"/>
    </row>
    <row r="1684" spans="1:37" ht="14.4">
      <c r="A1684" s="52"/>
      <c r="AG1684" s="72"/>
      <c r="AH1684" s="72"/>
      <c r="AI1684" s="72"/>
      <c r="AJ1684" s="72"/>
      <c r="AK1684" s="72"/>
    </row>
    <row r="1685" spans="1:37" ht="14.4">
      <c r="A1685" s="52"/>
      <c r="AG1685" s="72"/>
      <c r="AH1685" s="72"/>
      <c r="AI1685" s="72"/>
      <c r="AJ1685" s="72"/>
      <c r="AK1685" s="72"/>
    </row>
    <row r="1686" spans="1:37" ht="14.4">
      <c r="A1686" s="52"/>
      <c r="AG1686" s="72"/>
      <c r="AH1686" s="72"/>
      <c r="AI1686" s="72"/>
      <c r="AJ1686" s="72"/>
      <c r="AK1686" s="72"/>
    </row>
    <row r="1687" spans="1:37" ht="14.4">
      <c r="A1687" s="52"/>
      <c r="AG1687" s="72"/>
      <c r="AH1687" s="72"/>
      <c r="AI1687" s="72"/>
      <c r="AJ1687" s="72"/>
      <c r="AK1687" s="72"/>
    </row>
    <row r="1688" spans="1:37" ht="14.4">
      <c r="A1688" s="52"/>
      <c r="AG1688" s="72"/>
      <c r="AH1688" s="72"/>
      <c r="AI1688" s="72"/>
      <c r="AJ1688" s="72"/>
      <c r="AK1688" s="72"/>
    </row>
    <row r="1689" spans="1:37" ht="14.4">
      <c r="A1689" s="52"/>
      <c r="AG1689" s="72"/>
      <c r="AH1689" s="72"/>
      <c r="AI1689" s="72"/>
      <c r="AJ1689" s="72"/>
      <c r="AK1689" s="72"/>
    </row>
    <row r="1690" spans="1:37" ht="14.4">
      <c r="A1690" s="52"/>
      <c r="AG1690" s="72"/>
      <c r="AH1690" s="72"/>
      <c r="AI1690" s="72"/>
      <c r="AJ1690" s="72"/>
      <c r="AK1690" s="72"/>
    </row>
    <row r="1691" spans="1:37" ht="14.4">
      <c r="A1691" s="52"/>
      <c r="AG1691" s="72"/>
      <c r="AH1691" s="72"/>
      <c r="AI1691" s="72"/>
      <c r="AJ1691" s="72"/>
      <c r="AK1691" s="72"/>
    </row>
    <row r="1692" spans="1:37" ht="14.4">
      <c r="A1692" s="52"/>
      <c r="AG1692" s="72"/>
      <c r="AH1692" s="72"/>
      <c r="AI1692" s="72"/>
      <c r="AJ1692" s="72"/>
      <c r="AK1692" s="72"/>
    </row>
    <row r="1693" spans="1:37" ht="14.4">
      <c r="A1693" s="52"/>
      <c r="AG1693" s="72"/>
      <c r="AH1693" s="72"/>
      <c r="AI1693" s="72"/>
      <c r="AJ1693" s="72"/>
      <c r="AK1693" s="72"/>
    </row>
    <row r="1694" spans="1:37" ht="14.4">
      <c r="A1694" s="52"/>
      <c r="AG1694" s="72"/>
      <c r="AH1694" s="72"/>
      <c r="AI1694" s="72"/>
      <c r="AJ1694" s="72"/>
      <c r="AK1694" s="72"/>
    </row>
    <row r="1695" spans="1:37" ht="14.4">
      <c r="A1695" s="52"/>
      <c r="AG1695" s="72"/>
      <c r="AH1695" s="72"/>
      <c r="AI1695" s="72"/>
      <c r="AJ1695" s="72"/>
      <c r="AK1695" s="72"/>
    </row>
    <row r="1696" spans="1:37" ht="14.4">
      <c r="A1696" s="52"/>
      <c r="AG1696" s="72"/>
      <c r="AH1696" s="72"/>
      <c r="AI1696" s="72"/>
      <c r="AJ1696" s="72"/>
      <c r="AK1696" s="72"/>
    </row>
    <row r="1697" spans="1:37" ht="14.4">
      <c r="A1697" s="52"/>
      <c r="AG1697" s="72"/>
      <c r="AH1697" s="72"/>
      <c r="AI1697" s="72"/>
      <c r="AJ1697" s="72"/>
      <c r="AK1697" s="72"/>
    </row>
    <row r="1698" spans="1:37" ht="14.4">
      <c r="A1698" s="52"/>
      <c r="AG1698" s="72"/>
      <c r="AH1698" s="72"/>
      <c r="AI1698" s="72"/>
      <c r="AJ1698" s="72"/>
      <c r="AK1698" s="72"/>
    </row>
    <row r="1699" spans="1:37" ht="14.4">
      <c r="A1699" s="52"/>
      <c r="AG1699" s="72"/>
      <c r="AH1699" s="72"/>
      <c r="AI1699" s="72"/>
      <c r="AJ1699" s="72"/>
      <c r="AK1699" s="72"/>
    </row>
    <row r="1700" spans="1:37" ht="14.4">
      <c r="A1700" s="52"/>
      <c r="AG1700" s="72"/>
      <c r="AH1700" s="72"/>
      <c r="AI1700" s="72"/>
      <c r="AJ1700" s="72"/>
      <c r="AK1700" s="72"/>
    </row>
    <row r="1701" spans="1:37" ht="14.4">
      <c r="A1701" s="52"/>
      <c r="AG1701" s="72"/>
      <c r="AH1701" s="72"/>
      <c r="AI1701" s="72"/>
      <c r="AJ1701" s="72"/>
      <c r="AK1701" s="72"/>
    </row>
    <row r="1702" spans="1:37" ht="14.4">
      <c r="A1702" s="52"/>
      <c r="AG1702" s="72"/>
      <c r="AH1702" s="72"/>
      <c r="AI1702" s="72"/>
      <c r="AJ1702" s="72"/>
      <c r="AK1702" s="72"/>
    </row>
    <row r="1703" spans="1:37" ht="14.4">
      <c r="A1703" s="52"/>
      <c r="AG1703" s="72"/>
      <c r="AH1703" s="72"/>
      <c r="AI1703" s="72"/>
      <c r="AJ1703" s="72"/>
      <c r="AK1703" s="72"/>
    </row>
    <row r="1704" spans="1:37" ht="14.4">
      <c r="A1704" s="52"/>
      <c r="AG1704" s="72"/>
      <c r="AH1704" s="72"/>
      <c r="AI1704" s="72"/>
      <c r="AJ1704" s="72"/>
      <c r="AK1704" s="72"/>
    </row>
    <row r="1705" spans="1:37" ht="14.4">
      <c r="A1705" s="52"/>
      <c r="AG1705" s="72"/>
      <c r="AH1705" s="72"/>
      <c r="AI1705" s="72"/>
      <c r="AJ1705" s="72"/>
      <c r="AK1705" s="72"/>
    </row>
    <row r="1706" spans="1:37" ht="14.4">
      <c r="A1706" s="52"/>
      <c r="AG1706" s="72"/>
      <c r="AH1706" s="72"/>
      <c r="AI1706" s="72"/>
      <c r="AJ1706" s="72"/>
      <c r="AK1706" s="72"/>
    </row>
    <row r="1707" spans="1:37" ht="14.4">
      <c r="A1707" s="52"/>
      <c r="AG1707" s="72"/>
      <c r="AH1707" s="72"/>
      <c r="AI1707" s="72"/>
      <c r="AJ1707" s="72"/>
      <c r="AK1707" s="72"/>
    </row>
    <row r="1708" spans="1:37" ht="14.4">
      <c r="A1708" s="52"/>
      <c r="AG1708" s="72"/>
      <c r="AH1708" s="72"/>
      <c r="AI1708" s="72"/>
      <c r="AJ1708" s="72"/>
      <c r="AK1708" s="72"/>
    </row>
    <row r="1709" spans="1:37" ht="14.4">
      <c r="A1709" s="52"/>
      <c r="AG1709" s="72"/>
      <c r="AH1709" s="72"/>
      <c r="AI1709" s="72"/>
      <c r="AJ1709" s="72"/>
      <c r="AK1709" s="72"/>
    </row>
    <row r="1710" spans="1:37" ht="14.4">
      <c r="A1710" s="52"/>
      <c r="AG1710" s="72"/>
      <c r="AH1710" s="72"/>
      <c r="AI1710" s="72"/>
      <c r="AJ1710" s="72"/>
      <c r="AK1710" s="72"/>
    </row>
    <row r="1711" spans="1:37" ht="14.4">
      <c r="A1711" s="52"/>
      <c r="AG1711" s="72"/>
      <c r="AH1711" s="72"/>
      <c r="AI1711" s="72"/>
      <c r="AJ1711" s="72"/>
      <c r="AK1711" s="72"/>
    </row>
    <row r="1712" spans="1:37" ht="14.4">
      <c r="A1712" s="52"/>
      <c r="AG1712" s="72"/>
      <c r="AH1712" s="72"/>
      <c r="AI1712" s="72"/>
      <c r="AJ1712" s="72"/>
      <c r="AK1712" s="72"/>
    </row>
    <row r="1713" spans="1:37" ht="14.4">
      <c r="A1713" s="52"/>
      <c r="AG1713" s="72"/>
      <c r="AH1713" s="72"/>
      <c r="AI1713" s="72"/>
      <c r="AJ1713" s="72"/>
      <c r="AK1713" s="72"/>
    </row>
    <row r="1714" spans="1:37" ht="14.4">
      <c r="A1714" s="52"/>
      <c r="AG1714" s="72"/>
      <c r="AH1714" s="72"/>
      <c r="AI1714" s="72"/>
      <c r="AJ1714" s="72"/>
      <c r="AK1714" s="72"/>
    </row>
    <row r="1715" spans="1:37" ht="14.4">
      <c r="A1715" s="52"/>
      <c r="AG1715" s="72"/>
      <c r="AH1715" s="72"/>
      <c r="AI1715" s="72"/>
      <c r="AJ1715" s="72"/>
      <c r="AK1715" s="72"/>
    </row>
    <row r="1716" spans="1:37" ht="14.4">
      <c r="A1716" s="52"/>
      <c r="AG1716" s="72"/>
      <c r="AH1716" s="72"/>
      <c r="AI1716" s="72"/>
      <c r="AJ1716" s="72"/>
      <c r="AK1716" s="72"/>
    </row>
    <row r="1717" spans="1:37" ht="14.4">
      <c r="A1717" s="52"/>
      <c r="AG1717" s="72"/>
      <c r="AH1717" s="72"/>
      <c r="AI1717" s="72"/>
      <c r="AJ1717" s="72"/>
      <c r="AK1717" s="72"/>
    </row>
    <row r="1718" spans="1:37" ht="14.4">
      <c r="A1718" s="52"/>
      <c r="AG1718" s="72"/>
      <c r="AH1718" s="72"/>
      <c r="AI1718" s="72"/>
      <c r="AJ1718" s="72"/>
      <c r="AK1718" s="72"/>
    </row>
    <row r="1719" spans="1:37" ht="14.4">
      <c r="A1719" s="52"/>
      <c r="AG1719" s="72"/>
      <c r="AH1719" s="72"/>
      <c r="AI1719" s="72"/>
      <c r="AJ1719" s="72"/>
      <c r="AK1719" s="72"/>
    </row>
    <row r="1720" spans="1:37" ht="14.4">
      <c r="A1720" s="52"/>
      <c r="AG1720" s="72"/>
      <c r="AH1720" s="72"/>
      <c r="AI1720" s="72"/>
      <c r="AJ1720" s="72"/>
      <c r="AK1720" s="72"/>
    </row>
    <row r="1721" spans="1:37" ht="14.4">
      <c r="A1721" s="52"/>
      <c r="AG1721" s="72"/>
      <c r="AH1721" s="72"/>
      <c r="AI1721" s="72"/>
      <c r="AJ1721" s="72"/>
      <c r="AK1721" s="72"/>
    </row>
    <row r="1722" spans="1:37" ht="14.4">
      <c r="A1722" s="52"/>
      <c r="AG1722" s="72"/>
      <c r="AH1722" s="72"/>
      <c r="AI1722" s="72"/>
      <c r="AJ1722" s="72"/>
      <c r="AK1722" s="72"/>
    </row>
    <row r="1723" spans="1:37" ht="14.4">
      <c r="A1723" s="52"/>
      <c r="AG1723" s="72"/>
      <c r="AH1723" s="72"/>
      <c r="AI1723" s="72"/>
      <c r="AJ1723" s="72"/>
      <c r="AK1723" s="72"/>
    </row>
    <row r="1724" spans="1:37" ht="14.4">
      <c r="A1724" s="52"/>
      <c r="AG1724" s="72"/>
      <c r="AH1724" s="72"/>
      <c r="AI1724" s="72"/>
      <c r="AJ1724" s="72"/>
      <c r="AK1724" s="72"/>
    </row>
    <row r="1725" spans="1:37" ht="14.4">
      <c r="A1725" s="52"/>
      <c r="AG1725" s="72"/>
      <c r="AH1725" s="72"/>
      <c r="AI1725" s="72"/>
      <c r="AJ1725" s="72"/>
      <c r="AK1725" s="72"/>
    </row>
    <row r="1726" spans="1:37" ht="14.4">
      <c r="A1726" s="52"/>
      <c r="AG1726" s="72"/>
      <c r="AH1726" s="72"/>
      <c r="AI1726" s="72"/>
      <c r="AJ1726" s="72"/>
      <c r="AK1726" s="72"/>
    </row>
    <row r="1727" spans="1:37" ht="14.4">
      <c r="A1727" s="52"/>
      <c r="AG1727" s="72"/>
      <c r="AH1727" s="72"/>
      <c r="AI1727" s="72"/>
      <c r="AJ1727" s="72"/>
      <c r="AK1727" s="72"/>
    </row>
    <row r="1728" spans="1:37" ht="14.4">
      <c r="A1728" s="52"/>
      <c r="AG1728" s="72"/>
      <c r="AH1728" s="72"/>
      <c r="AI1728" s="72"/>
      <c r="AJ1728" s="72"/>
      <c r="AK1728" s="72"/>
    </row>
    <row r="1729" spans="1:37" ht="14.4">
      <c r="A1729" s="52"/>
      <c r="AG1729" s="72"/>
      <c r="AH1729" s="72"/>
      <c r="AI1729" s="72"/>
      <c r="AJ1729" s="72"/>
      <c r="AK1729" s="72"/>
    </row>
    <row r="1730" spans="1:37" ht="14.4">
      <c r="A1730" s="52"/>
      <c r="AG1730" s="72"/>
      <c r="AH1730" s="72"/>
      <c r="AI1730" s="72"/>
      <c r="AJ1730" s="72"/>
      <c r="AK1730" s="72"/>
    </row>
    <row r="1731" spans="1:37" ht="14.4">
      <c r="A1731" s="52"/>
      <c r="AG1731" s="72"/>
      <c r="AH1731" s="72"/>
      <c r="AI1731" s="72"/>
      <c r="AJ1731" s="72"/>
      <c r="AK1731" s="72"/>
    </row>
    <row r="1732" spans="1:37" ht="14.4">
      <c r="A1732" s="52"/>
      <c r="AG1732" s="72"/>
      <c r="AH1732" s="72"/>
      <c r="AI1732" s="72"/>
      <c r="AJ1732" s="72"/>
      <c r="AK1732" s="72"/>
    </row>
    <row r="1733" spans="1:37" ht="14.4">
      <c r="A1733" s="52"/>
      <c r="AG1733" s="72"/>
      <c r="AH1733" s="72"/>
      <c r="AI1733" s="72"/>
      <c r="AJ1733" s="72"/>
      <c r="AK1733" s="72"/>
    </row>
    <row r="1734" spans="1:37" ht="14.4">
      <c r="A1734" s="52"/>
      <c r="AG1734" s="72"/>
      <c r="AH1734" s="72"/>
      <c r="AI1734" s="72"/>
      <c r="AJ1734" s="72"/>
      <c r="AK1734" s="72"/>
    </row>
    <row r="1735" spans="1:37" ht="14.4">
      <c r="A1735" s="52"/>
      <c r="AG1735" s="72"/>
      <c r="AH1735" s="72"/>
      <c r="AI1735" s="72"/>
      <c r="AJ1735" s="72"/>
      <c r="AK1735" s="72"/>
    </row>
    <row r="1736" spans="1:37" ht="14.4">
      <c r="A1736" s="52"/>
      <c r="AG1736" s="72"/>
      <c r="AH1736" s="72"/>
      <c r="AI1736" s="72"/>
      <c r="AJ1736" s="72"/>
      <c r="AK1736" s="72"/>
    </row>
    <row r="1737" spans="1:37" ht="14.4">
      <c r="A1737" s="52"/>
      <c r="AG1737" s="72"/>
      <c r="AH1737" s="72"/>
      <c r="AI1737" s="72"/>
      <c r="AJ1737" s="72"/>
      <c r="AK1737" s="72"/>
    </row>
    <row r="1738" spans="1:37" ht="14.4">
      <c r="A1738" s="52"/>
      <c r="AG1738" s="72"/>
      <c r="AH1738" s="72"/>
      <c r="AI1738" s="72"/>
      <c r="AJ1738" s="72"/>
      <c r="AK1738" s="72"/>
    </row>
    <row r="1739" spans="1:37" ht="14.4">
      <c r="A1739" s="52"/>
      <c r="AG1739" s="72"/>
      <c r="AH1739" s="72"/>
      <c r="AI1739" s="72"/>
      <c r="AJ1739" s="72"/>
      <c r="AK1739" s="72"/>
    </row>
    <row r="1740" spans="1:37" ht="14.4">
      <c r="A1740" s="52"/>
      <c r="AG1740" s="72"/>
      <c r="AH1740" s="72"/>
      <c r="AI1740" s="72"/>
      <c r="AJ1740" s="72"/>
      <c r="AK1740" s="72"/>
    </row>
    <row r="1741" spans="1:37" ht="14.4">
      <c r="A1741" s="52"/>
      <c r="AG1741" s="72"/>
      <c r="AH1741" s="72"/>
      <c r="AI1741" s="72"/>
      <c r="AJ1741" s="72"/>
      <c r="AK1741" s="72"/>
    </row>
    <row r="1742" spans="1:37" ht="14.4">
      <c r="A1742" s="52"/>
      <c r="AG1742" s="72"/>
      <c r="AH1742" s="72"/>
      <c r="AI1742" s="72"/>
      <c r="AJ1742" s="72"/>
      <c r="AK1742" s="72"/>
    </row>
    <row r="1743" spans="1:37" ht="14.4">
      <c r="A1743" s="52"/>
      <c r="AG1743" s="72"/>
      <c r="AH1743" s="72"/>
      <c r="AI1743" s="72"/>
      <c r="AJ1743" s="72"/>
      <c r="AK1743" s="72"/>
    </row>
    <row r="1744" spans="1:37" ht="14.4">
      <c r="A1744" s="52"/>
      <c r="AG1744" s="72"/>
      <c r="AH1744" s="72"/>
      <c r="AI1744" s="72"/>
      <c r="AJ1744" s="72"/>
      <c r="AK1744" s="72"/>
    </row>
    <row r="1745" spans="1:37" ht="14.4">
      <c r="A1745" s="52"/>
      <c r="AG1745" s="72"/>
      <c r="AH1745" s="72"/>
      <c r="AI1745" s="72"/>
      <c r="AJ1745" s="72"/>
      <c r="AK1745" s="72"/>
    </row>
    <row r="1746" spans="1:37" ht="14.4">
      <c r="A1746" s="52"/>
      <c r="AG1746" s="72"/>
      <c r="AH1746" s="72"/>
      <c r="AI1746" s="72"/>
      <c r="AJ1746" s="72"/>
      <c r="AK1746" s="72"/>
    </row>
    <row r="1747" spans="1:37" ht="14.4">
      <c r="A1747" s="52"/>
      <c r="AG1747" s="72"/>
      <c r="AH1747" s="72"/>
      <c r="AI1747" s="72"/>
      <c r="AJ1747" s="72"/>
      <c r="AK1747" s="72"/>
    </row>
    <row r="1748" spans="1:37" ht="14.4">
      <c r="A1748" s="52"/>
      <c r="AG1748" s="72"/>
      <c r="AH1748" s="72"/>
      <c r="AI1748" s="72"/>
      <c r="AJ1748" s="72"/>
      <c r="AK1748" s="72"/>
    </row>
    <row r="1749" spans="1:37" ht="14.4">
      <c r="A1749" s="52"/>
      <c r="AG1749" s="72"/>
      <c r="AH1749" s="72"/>
      <c r="AI1749" s="72"/>
      <c r="AJ1749" s="72"/>
      <c r="AK1749" s="72"/>
    </row>
    <row r="1750" spans="1:37" ht="14.4">
      <c r="A1750" s="52"/>
      <c r="AG1750" s="72"/>
      <c r="AH1750" s="72"/>
      <c r="AI1750" s="72"/>
      <c r="AJ1750" s="72"/>
      <c r="AK1750" s="72"/>
    </row>
    <row r="1751" spans="1:37" ht="14.4">
      <c r="A1751" s="52"/>
      <c r="AG1751" s="72"/>
      <c r="AH1751" s="72"/>
      <c r="AI1751" s="72"/>
      <c r="AJ1751" s="72"/>
      <c r="AK1751" s="72"/>
    </row>
    <row r="1752" spans="1:37" ht="14.4">
      <c r="A1752" s="52"/>
      <c r="AG1752" s="72"/>
      <c r="AH1752" s="72"/>
      <c r="AI1752" s="72"/>
      <c r="AJ1752" s="72"/>
      <c r="AK1752" s="72"/>
    </row>
    <row r="1753" spans="1:37" ht="14.4">
      <c r="A1753" s="52"/>
      <c r="AG1753" s="72"/>
      <c r="AH1753" s="72"/>
      <c r="AI1753" s="72"/>
      <c r="AJ1753" s="72"/>
      <c r="AK1753" s="72"/>
    </row>
    <row r="1754" spans="1:37" ht="14.4">
      <c r="A1754" s="52"/>
      <c r="AG1754" s="72"/>
      <c r="AH1754" s="72"/>
      <c r="AI1754" s="72"/>
      <c r="AJ1754" s="72"/>
      <c r="AK1754" s="72"/>
    </row>
    <row r="1755" spans="1:37" ht="14.4">
      <c r="A1755" s="52"/>
      <c r="AG1755" s="72"/>
      <c r="AH1755" s="72"/>
      <c r="AI1755" s="72"/>
      <c r="AJ1755" s="72"/>
      <c r="AK1755" s="72"/>
    </row>
    <row r="1756" spans="1:37" ht="14.4">
      <c r="A1756" s="52"/>
      <c r="AG1756" s="72"/>
      <c r="AH1756" s="72"/>
      <c r="AI1756" s="72"/>
      <c r="AJ1756" s="72"/>
      <c r="AK1756" s="72"/>
    </row>
    <row r="1757" spans="1:37" ht="14.4">
      <c r="A1757" s="52"/>
      <c r="AG1757" s="72"/>
      <c r="AH1757" s="72"/>
      <c r="AI1757" s="72"/>
      <c r="AJ1757" s="72"/>
      <c r="AK1757" s="72"/>
    </row>
    <row r="1758" spans="1:37" ht="14.4">
      <c r="A1758" s="52"/>
      <c r="AG1758" s="72"/>
      <c r="AH1758" s="72"/>
      <c r="AI1758" s="72"/>
      <c r="AJ1758" s="72"/>
      <c r="AK1758" s="72"/>
    </row>
    <row r="1759" spans="1:37" ht="14.4">
      <c r="A1759" s="52"/>
      <c r="AG1759" s="72"/>
      <c r="AH1759" s="72"/>
      <c r="AI1759" s="72"/>
      <c r="AJ1759" s="72"/>
      <c r="AK1759" s="72"/>
    </row>
    <row r="1760" spans="1:37" ht="14.4">
      <c r="A1760" s="52"/>
      <c r="AG1760" s="72"/>
      <c r="AH1760" s="72"/>
      <c r="AI1760" s="72"/>
      <c r="AJ1760" s="72"/>
      <c r="AK1760" s="72"/>
    </row>
    <row r="1761" spans="1:37" ht="14.4">
      <c r="A1761" s="52"/>
      <c r="AG1761" s="72"/>
      <c r="AH1761" s="72"/>
      <c r="AI1761" s="72"/>
      <c r="AJ1761" s="72"/>
      <c r="AK1761" s="72"/>
    </row>
    <row r="1762" spans="1:37" ht="14.4">
      <c r="A1762" s="52"/>
      <c r="AG1762" s="72"/>
      <c r="AH1762" s="72"/>
      <c r="AI1762" s="72"/>
      <c r="AJ1762" s="72"/>
      <c r="AK1762" s="72"/>
    </row>
    <row r="1763" spans="1:37" ht="14.4">
      <c r="A1763" s="52"/>
      <c r="AG1763" s="72"/>
      <c r="AH1763" s="72"/>
      <c r="AI1763" s="72"/>
      <c r="AJ1763" s="72"/>
      <c r="AK1763" s="72"/>
    </row>
    <row r="1764" spans="1:37" ht="14.4">
      <c r="A1764" s="52"/>
      <c r="AG1764" s="72"/>
      <c r="AH1764" s="72"/>
      <c r="AI1764" s="72"/>
      <c r="AJ1764" s="72"/>
      <c r="AK1764" s="72"/>
    </row>
    <row r="1765" spans="1:37" ht="14.4">
      <c r="A1765" s="52"/>
      <c r="AG1765" s="72"/>
      <c r="AH1765" s="72"/>
      <c r="AI1765" s="72"/>
      <c r="AJ1765" s="72"/>
      <c r="AK1765" s="72"/>
    </row>
    <row r="1766" spans="1:37" ht="14.4">
      <c r="A1766" s="52"/>
      <c r="AG1766" s="72"/>
      <c r="AH1766" s="72"/>
      <c r="AI1766" s="72"/>
      <c r="AJ1766" s="72"/>
      <c r="AK1766" s="72"/>
    </row>
    <row r="1767" spans="1:37" ht="14.4">
      <c r="A1767" s="52"/>
      <c r="AG1767" s="72"/>
      <c r="AH1767" s="72"/>
      <c r="AI1767" s="72"/>
      <c r="AJ1767" s="72"/>
      <c r="AK1767" s="72"/>
    </row>
    <row r="1768" spans="1:37" ht="14.4">
      <c r="A1768" s="52"/>
      <c r="AG1768" s="72"/>
      <c r="AH1768" s="72"/>
      <c r="AI1768" s="72"/>
      <c r="AJ1768" s="72"/>
      <c r="AK1768" s="72"/>
    </row>
    <row r="1769" spans="1:37" ht="14.4">
      <c r="A1769" s="52"/>
      <c r="AG1769" s="72"/>
      <c r="AH1769" s="72"/>
      <c r="AI1769" s="72"/>
      <c r="AJ1769" s="72"/>
      <c r="AK1769" s="72"/>
    </row>
    <row r="1770" spans="1:37" ht="14.4">
      <c r="A1770" s="52"/>
      <c r="AG1770" s="72"/>
      <c r="AH1770" s="72"/>
      <c r="AI1770" s="72"/>
      <c r="AJ1770" s="72"/>
      <c r="AK1770" s="72"/>
    </row>
    <row r="1771" spans="1:37" ht="14.4">
      <c r="A1771" s="52"/>
      <c r="AG1771" s="72"/>
      <c r="AH1771" s="72"/>
      <c r="AI1771" s="72"/>
      <c r="AJ1771" s="72"/>
      <c r="AK1771" s="72"/>
    </row>
    <row r="1772" spans="1:37" ht="14.4">
      <c r="A1772" s="52"/>
      <c r="AG1772" s="72"/>
      <c r="AH1772" s="72"/>
      <c r="AI1772" s="72"/>
      <c r="AJ1772" s="72"/>
      <c r="AK1772" s="72"/>
    </row>
    <row r="1773" spans="1:37" ht="14.4">
      <c r="A1773" s="52"/>
      <c r="AG1773" s="72"/>
      <c r="AH1773" s="72"/>
      <c r="AI1773" s="72"/>
      <c r="AJ1773" s="72"/>
      <c r="AK1773" s="72"/>
    </row>
    <row r="1774" spans="1:37" ht="14.4">
      <c r="A1774" s="52"/>
      <c r="AG1774" s="72"/>
      <c r="AH1774" s="72"/>
      <c r="AI1774" s="72"/>
      <c r="AJ1774" s="72"/>
      <c r="AK1774" s="72"/>
    </row>
    <row r="1775" spans="1:37" ht="14.4">
      <c r="A1775" s="52"/>
      <c r="AG1775" s="72"/>
      <c r="AH1775" s="72"/>
      <c r="AI1775" s="72"/>
      <c r="AJ1775" s="72"/>
      <c r="AK1775" s="72"/>
    </row>
    <row r="1776" spans="1:37" ht="14.4">
      <c r="A1776" s="52"/>
      <c r="AG1776" s="72"/>
      <c r="AH1776" s="72"/>
      <c r="AI1776" s="72"/>
      <c r="AJ1776" s="72"/>
      <c r="AK1776" s="72"/>
    </row>
    <row r="1777" spans="1:37" ht="14.4">
      <c r="A1777" s="52"/>
      <c r="AG1777" s="72"/>
      <c r="AH1777" s="72"/>
      <c r="AI1777" s="72"/>
      <c r="AJ1777" s="72"/>
      <c r="AK1777" s="72"/>
    </row>
    <row r="1778" spans="1:37" ht="14.4">
      <c r="A1778" s="52"/>
      <c r="AG1778" s="72"/>
      <c r="AH1778" s="72"/>
      <c r="AI1778" s="72"/>
      <c r="AJ1778" s="72"/>
      <c r="AK1778" s="72"/>
    </row>
    <row r="1779" spans="1:37" ht="14.4">
      <c r="A1779" s="52"/>
      <c r="AG1779" s="72"/>
      <c r="AH1779" s="72"/>
      <c r="AI1779" s="72"/>
      <c r="AJ1779" s="72"/>
      <c r="AK1779" s="72"/>
    </row>
    <row r="1780" spans="1:37" ht="14.4">
      <c r="A1780" s="52"/>
      <c r="AG1780" s="72"/>
      <c r="AH1780" s="72"/>
      <c r="AI1780" s="72"/>
      <c r="AJ1780" s="72"/>
      <c r="AK1780" s="72"/>
    </row>
    <row r="1781" spans="1:37" ht="14.4">
      <c r="A1781" s="52"/>
      <c r="AG1781" s="72"/>
      <c r="AH1781" s="72"/>
      <c r="AI1781" s="72"/>
      <c r="AJ1781" s="72"/>
      <c r="AK1781" s="72"/>
    </row>
    <row r="1782" spans="1:37" ht="14.4">
      <c r="A1782" s="52"/>
      <c r="AG1782" s="72"/>
      <c r="AH1782" s="72"/>
      <c r="AI1782" s="72"/>
      <c r="AJ1782" s="72"/>
      <c r="AK1782" s="72"/>
    </row>
    <row r="1783" spans="1:37" ht="14.4">
      <c r="A1783" s="52"/>
      <c r="AG1783" s="72"/>
      <c r="AH1783" s="72"/>
      <c r="AI1783" s="72"/>
      <c r="AJ1783" s="72"/>
      <c r="AK1783" s="72"/>
    </row>
    <row r="1784" spans="1:37" ht="14.4">
      <c r="A1784" s="52"/>
      <c r="AG1784" s="72"/>
      <c r="AH1784" s="72"/>
      <c r="AI1784" s="72"/>
      <c r="AJ1784" s="72"/>
      <c r="AK1784" s="72"/>
    </row>
    <row r="1785" spans="1:37" ht="14.4">
      <c r="A1785" s="52"/>
      <c r="AG1785" s="72"/>
      <c r="AH1785" s="72"/>
      <c r="AI1785" s="72"/>
      <c r="AJ1785" s="72"/>
      <c r="AK1785" s="72"/>
    </row>
    <row r="1786" spans="1:37" ht="14.4">
      <c r="A1786" s="52"/>
      <c r="AG1786" s="72"/>
      <c r="AH1786" s="72"/>
      <c r="AI1786" s="72"/>
      <c r="AJ1786" s="72"/>
      <c r="AK1786" s="72"/>
    </row>
    <row r="1787" spans="1:37" ht="14.4">
      <c r="A1787" s="52"/>
      <c r="AG1787" s="72"/>
      <c r="AH1787" s="72"/>
      <c r="AI1787" s="72"/>
      <c r="AJ1787" s="72"/>
      <c r="AK1787" s="72"/>
    </row>
    <row r="1788" spans="1:37" ht="14.4">
      <c r="A1788" s="52"/>
      <c r="AG1788" s="72"/>
      <c r="AH1788" s="72"/>
      <c r="AI1788" s="72"/>
      <c r="AJ1788" s="72"/>
      <c r="AK1788" s="72"/>
    </row>
    <row r="1789" spans="1:37" ht="14.4">
      <c r="A1789" s="52"/>
      <c r="AG1789" s="72"/>
      <c r="AH1789" s="72"/>
      <c r="AI1789" s="72"/>
      <c r="AJ1789" s="72"/>
      <c r="AK1789" s="72"/>
    </row>
    <row r="1790" spans="1:37" ht="14.4">
      <c r="A1790" s="52"/>
      <c r="AG1790" s="72"/>
      <c r="AH1790" s="72"/>
      <c r="AI1790" s="72"/>
      <c r="AJ1790" s="72"/>
      <c r="AK1790" s="72"/>
    </row>
    <row r="1791" spans="1:37" ht="14.4">
      <c r="A1791" s="52"/>
      <c r="AG1791" s="72"/>
      <c r="AH1791" s="72"/>
      <c r="AI1791" s="72"/>
      <c r="AJ1791" s="72"/>
      <c r="AK1791" s="72"/>
    </row>
    <row r="1792" spans="1:37" ht="14.4">
      <c r="A1792" s="52"/>
      <c r="AG1792" s="72"/>
      <c r="AH1792" s="72"/>
      <c r="AI1792" s="72"/>
      <c r="AJ1792" s="72"/>
      <c r="AK1792" s="72"/>
    </row>
    <row r="1793" spans="1:37" ht="14.4">
      <c r="A1793" s="52"/>
      <c r="AG1793" s="72"/>
      <c r="AH1793" s="72"/>
      <c r="AI1793" s="72"/>
      <c r="AJ1793" s="72"/>
      <c r="AK1793" s="72"/>
    </row>
    <row r="1794" spans="1:37" ht="14.4">
      <c r="A1794" s="52"/>
      <c r="AG1794" s="72"/>
      <c r="AH1794" s="72"/>
      <c r="AI1794" s="72"/>
      <c r="AJ1794" s="72"/>
      <c r="AK1794" s="72"/>
    </row>
    <row r="1795" spans="1:37" ht="14.4">
      <c r="A1795" s="52"/>
      <c r="AG1795" s="72"/>
      <c r="AH1795" s="72"/>
      <c r="AI1795" s="72"/>
      <c r="AJ1795" s="72"/>
      <c r="AK1795" s="72"/>
    </row>
    <row r="1796" spans="1:37" ht="14.4">
      <c r="A1796" s="52"/>
      <c r="AG1796" s="72"/>
      <c r="AH1796" s="72"/>
      <c r="AI1796" s="72"/>
      <c r="AJ1796" s="72"/>
      <c r="AK1796" s="72"/>
    </row>
    <row r="1797" spans="1:37" ht="14.4">
      <c r="A1797" s="52"/>
      <c r="AG1797" s="72"/>
      <c r="AH1797" s="72"/>
      <c r="AI1797" s="72"/>
      <c r="AJ1797" s="72"/>
      <c r="AK1797" s="72"/>
    </row>
    <row r="1798" spans="1:37" ht="14.4">
      <c r="A1798" s="52"/>
      <c r="AG1798" s="72"/>
      <c r="AH1798" s="72"/>
      <c r="AI1798" s="72"/>
      <c r="AJ1798" s="72"/>
      <c r="AK1798" s="72"/>
    </row>
    <row r="1799" spans="1:37" ht="14.4">
      <c r="A1799" s="52"/>
      <c r="AG1799" s="72"/>
      <c r="AH1799" s="72"/>
      <c r="AI1799" s="72"/>
      <c r="AJ1799" s="72"/>
      <c r="AK1799" s="72"/>
    </row>
    <row r="1800" spans="1:37" ht="14.4">
      <c r="A1800" s="52"/>
      <c r="AG1800" s="72"/>
      <c r="AH1800" s="72"/>
      <c r="AI1800" s="72"/>
      <c r="AJ1800" s="72"/>
      <c r="AK1800" s="72"/>
    </row>
    <row r="1801" spans="1:37" ht="14.4">
      <c r="A1801" s="52"/>
      <c r="AG1801" s="72"/>
      <c r="AH1801" s="72"/>
      <c r="AI1801" s="72"/>
      <c r="AJ1801" s="72"/>
      <c r="AK1801" s="72"/>
    </row>
    <row r="1802" spans="1:37" ht="14.4">
      <c r="A1802" s="52"/>
      <c r="AG1802" s="72"/>
      <c r="AH1802" s="72"/>
      <c r="AI1802" s="72"/>
      <c r="AJ1802" s="72"/>
      <c r="AK1802" s="72"/>
    </row>
    <row r="1803" spans="1:37" ht="14.4">
      <c r="A1803" s="52"/>
      <c r="AG1803" s="72"/>
      <c r="AH1803" s="72"/>
      <c r="AI1803" s="72"/>
      <c r="AJ1803" s="72"/>
      <c r="AK1803" s="72"/>
    </row>
    <row r="1804" spans="1:37" ht="14.4">
      <c r="A1804" s="52"/>
      <c r="AG1804" s="72"/>
      <c r="AH1804" s="72"/>
      <c r="AI1804" s="72"/>
      <c r="AJ1804" s="72"/>
      <c r="AK1804" s="72"/>
    </row>
    <row r="1805" spans="1:37" ht="14.4">
      <c r="A1805" s="52"/>
      <c r="AG1805" s="72"/>
      <c r="AH1805" s="72"/>
      <c r="AI1805" s="72"/>
      <c r="AJ1805" s="72"/>
      <c r="AK1805" s="72"/>
    </row>
    <row r="1806" spans="1:37" ht="14.4">
      <c r="A1806" s="52"/>
      <c r="AG1806" s="72"/>
      <c r="AH1806" s="72"/>
      <c r="AI1806" s="72"/>
      <c r="AJ1806" s="72"/>
      <c r="AK1806" s="72"/>
    </row>
    <row r="1807" spans="1:37" ht="14.4">
      <c r="A1807" s="52"/>
      <c r="AG1807" s="72"/>
      <c r="AH1807" s="72"/>
      <c r="AI1807" s="72"/>
      <c r="AJ1807" s="72"/>
      <c r="AK1807" s="72"/>
    </row>
    <row r="1808" spans="1:37" ht="14.4">
      <c r="A1808" s="52"/>
      <c r="AG1808" s="72"/>
      <c r="AH1808" s="72"/>
      <c r="AI1808" s="72"/>
      <c r="AJ1808" s="72"/>
      <c r="AK1808" s="72"/>
    </row>
    <row r="1809" spans="1:37" ht="14.4">
      <c r="A1809" s="52"/>
      <c r="AG1809" s="72"/>
      <c r="AH1809" s="72"/>
      <c r="AI1809" s="72"/>
      <c r="AJ1809" s="72"/>
      <c r="AK1809" s="72"/>
    </row>
    <row r="1810" spans="1:37" ht="14.4">
      <c r="A1810" s="52"/>
      <c r="AG1810" s="72"/>
      <c r="AH1810" s="72"/>
      <c r="AI1810" s="72"/>
      <c r="AJ1810" s="72"/>
      <c r="AK1810" s="72"/>
    </row>
    <row r="1811" spans="1:37" ht="14.4">
      <c r="A1811" s="52"/>
      <c r="AG1811" s="72"/>
      <c r="AH1811" s="72"/>
      <c r="AI1811" s="72"/>
      <c r="AJ1811" s="72"/>
      <c r="AK1811" s="72"/>
    </row>
    <row r="1812" spans="1:37" ht="14.4">
      <c r="A1812" s="52"/>
      <c r="AG1812" s="72"/>
      <c r="AH1812" s="72"/>
      <c r="AI1812" s="72"/>
      <c r="AJ1812" s="72"/>
      <c r="AK1812" s="72"/>
    </row>
    <row r="1813" spans="1:37" ht="14.4">
      <c r="A1813" s="52"/>
      <c r="AG1813" s="72"/>
      <c r="AH1813" s="72"/>
      <c r="AI1813" s="72"/>
      <c r="AJ1813" s="72"/>
      <c r="AK1813" s="72"/>
    </row>
    <row r="1814" spans="1:37" ht="14.4">
      <c r="A1814" s="52"/>
      <c r="AG1814" s="72"/>
      <c r="AH1814" s="72"/>
      <c r="AI1814" s="72"/>
      <c r="AJ1814" s="72"/>
      <c r="AK1814" s="72"/>
    </row>
    <row r="1815" spans="1:37" ht="14.4">
      <c r="A1815" s="52"/>
      <c r="AG1815" s="72"/>
      <c r="AH1815" s="72"/>
      <c r="AI1815" s="72"/>
      <c r="AJ1815" s="72"/>
      <c r="AK1815" s="72"/>
    </row>
    <row r="1816" spans="1:37" ht="14.4">
      <c r="A1816" s="52"/>
      <c r="AG1816" s="72"/>
      <c r="AH1816" s="72"/>
      <c r="AI1816" s="72"/>
      <c r="AJ1816" s="72"/>
      <c r="AK1816" s="72"/>
    </row>
    <row r="1817" spans="1:37" ht="14.4">
      <c r="A1817" s="52"/>
      <c r="AG1817" s="72"/>
      <c r="AH1817" s="72"/>
      <c r="AI1817" s="72"/>
      <c r="AJ1817" s="72"/>
      <c r="AK1817" s="72"/>
    </row>
    <row r="1818" spans="1:37" ht="14.4">
      <c r="A1818" s="52"/>
      <c r="AG1818" s="72"/>
      <c r="AH1818" s="72"/>
      <c r="AI1818" s="72"/>
      <c r="AJ1818" s="72"/>
      <c r="AK1818" s="72"/>
    </row>
    <row r="1819" spans="1:37" ht="14.4">
      <c r="A1819" s="52"/>
      <c r="AG1819" s="72"/>
      <c r="AH1819" s="72"/>
      <c r="AI1819" s="72"/>
      <c r="AJ1819" s="72"/>
      <c r="AK1819" s="72"/>
    </row>
    <row r="1820" spans="1:37" ht="14.4">
      <c r="A1820" s="52"/>
      <c r="AG1820" s="72"/>
      <c r="AH1820" s="72"/>
      <c r="AI1820" s="72"/>
      <c r="AJ1820" s="72"/>
      <c r="AK1820" s="72"/>
    </row>
    <row r="1821" spans="1:37" ht="14.4">
      <c r="A1821" s="52"/>
      <c r="AG1821" s="72"/>
      <c r="AH1821" s="72"/>
      <c r="AI1821" s="72"/>
      <c r="AJ1821" s="72"/>
      <c r="AK1821" s="72"/>
    </row>
    <row r="1822" spans="1:37" ht="14.4">
      <c r="A1822" s="52"/>
      <c r="AG1822" s="72"/>
      <c r="AH1822" s="72"/>
      <c r="AI1822" s="72"/>
      <c r="AJ1822" s="72"/>
      <c r="AK1822" s="72"/>
    </row>
    <row r="1823" spans="1:37" ht="14.4">
      <c r="A1823" s="52"/>
      <c r="AG1823" s="72"/>
      <c r="AH1823" s="72"/>
      <c r="AI1823" s="72"/>
      <c r="AJ1823" s="72"/>
      <c r="AK1823" s="72"/>
    </row>
    <row r="1824" spans="1:37" ht="14.4">
      <c r="A1824" s="52"/>
      <c r="AG1824" s="72"/>
      <c r="AH1824" s="72"/>
      <c r="AI1824" s="72"/>
      <c r="AJ1824" s="72"/>
      <c r="AK1824" s="72"/>
    </row>
    <row r="1825" spans="1:37" ht="14.4">
      <c r="A1825" s="52"/>
      <c r="AG1825" s="72"/>
      <c r="AH1825" s="72"/>
      <c r="AI1825" s="72"/>
      <c r="AJ1825" s="72"/>
      <c r="AK1825" s="72"/>
    </row>
    <row r="1826" spans="1:37" ht="14.4">
      <c r="A1826" s="52"/>
      <c r="AG1826" s="72"/>
      <c r="AH1826" s="72"/>
      <c r="AI1826" s="72"/>
      <c r="AJ1826" s="72"/>
      <c r="AK1826" s="72"/>
    </row>
    <row r="1827" spans="1:37" ht="14.4">
      <c r="A1827" s="52"/>
      <c r="AG1827" s="72"/>
      <c r="AH1827" s="72"/>
      <c r="AI1827" s="72"/>
      <c r="AJ1827" s="72"/>
      <c r="AK1827" s="72"/>
    </row>
    <row r="1828" spans="1:37" ht="14.4">
      <c r="A1828" s="52"/>
      <c r="AG1828" s="72"/>
      <c r="AH1828" s="72"/>
      <c r="AI1828" s="72"/>
      <c r="AJ1828" s="72"/>
      <c r="AK1828" s="72"/>
    </row>
    <row r="1829" spans="1:37" ht="14.4">
      <c r="A1829" s="52"/>
      <c r="AG1829" s="72"/>
      <c r="AH1829" s="72"/>
      <c r="AI1829" s="72"/>
      <c r="AJ1829" s="72"/>
      <c r="AK1829" s="72"/>
    </row>
    <row r="1830" spans="1:37" ht="14.4">
      <c r="A1830" s="52"/>
      <c r="AG1830" s="72"/>
      <c r="AH1830" s="72"/>
      <c r="AI1830" s="72"/>
      <c r="AJ1830" s="72"/>
      <c r="AK1830" s="72"/>
    </row>
    <row r="1831" spans="1:37" ht="14.4">
      <c r="A1831" s="52"/>
      <c r="AG1831" s="72"/>
      <c r="AH1831" s="72"/>
      <c r="AI1831" s="72"/>
      <c r="AJ1831" s="72"/>
      <c r="AK1831" s="72"/>
    </row>
    <row r="1832" spans="1:37" ht="14.4">
      <c r="A1832" s="52"/>
      <c r="AG1832" s="72"/>
      <c r="AH1832" s="72"/>
      <c r="AI1832" s="72"/>
      <c r="AJ1832" s="72"/>
      <c r="AK1832" s="72"/>
    </row>
    <row r="1833" spans="1:37" ht="14.4">
      <c r="A1833" s="52"/>
      <c r="AG1833" s="72"/>
      <c r="AH1833" s="72"/>
      <c r="AI1833" s="72"/>
      <c r="AJ1833" s="72"/>
      <c r="AK1833" s="72"/>
    </row>
    <row r="1834" spans="1:37" ht="14.4">
      <c r="A1834" s="52"/>
      <c r="AG1834" s="72"/>
      <c r="AH1834" s="72"/>
      <c r="AI1834" s="72"/>
      <c r="AJ1834" s="72"/>
      <c r="AK1834" s="72"/>
    </row>
    <row r="1835" spans="1:37" ht="14.4">
      <c r="A1835" s="52"/>
      <c r="AG1835" s="72"/>
      <c r="AH1835" s="72"/>
      <c r="AI1835" s="72"/>
      <c r="AJ1835" s="72"/>
      <c r="AK1835" s="72"/>
    </row>
    <row r="1836" spans="1:37" ht="14.4">
      <c r="A1836" s="52"/>
      <c r="AG1836" s="72"/>
      <c r="AH1836" s="72"/>
      <c r="AI1836" s="72"/>
      <c r="AJ1836" s="72"/>
      <c r="AK1836" s="72"/>
    </row>
    <row r="1837" spans="1:37" ht="14.4">
      <c r="A1837" s="52"/>
      <c r="AG1837" s="72"/>
      <c r="AH1837" s="72"/>
      <c r="AI1837" s="72"/>
      <c r="AJ1837" s="72"/>
      <c r="AK1837" s="72"/>
    </row>
    <row r="1838" spans="1:37" ht="14.4">
      <c r="A1838" s="52"/>
      <c r="AG1838" s="72"/>
      <c r="AH1838" s="72"/>
      <c r="AI1838" s="72"/>
      <c r="AJ1838" s="72"/>
      <c r="AK1838" s="72"/>
    </row>
    <row r="1839" spans="1:37" ht="14.4">
      <c r="A1839" s="52"/>
      <c r="AG1839" s="72"/>
      <c r="AH1839" s="72"/>
      <c r="AI1839" s="72"/>
      <c r="AJ1839" s="72"/>
      <c r="AK1839" s="72"/>
    </row>
    <row r="1840" spans="1:37" ht="14.4">
      <c r="A1840" s="52"/>
      <c r="AG1840" s="72"/>
      <c r="AH1840" s="72"/>
      <c r="AI1840" s="72"/>
      <c r="AJ1840" s="72"/>
      <c r="AK1840" s="72"/>
    </row>
    <row r="1841" spans="1:37" ht="14.4">
      <c r="A1841" s="52"/>
      <c r="AG1841" s="72"/>
      <c r="AH1841" s="72"/>
      <c r="AI1841" s="72"/>
      <c r="AJ1841" s="72"/>
      <c r="AK1841" s="72"/>
    </row>
    <row r="1842" spans="1:37" ht="14.4">
      <c r="A1842" s="52"/>
      <c r="AG1842" s="72"/>
      <c r="AH1842" s="72"/>
      <c r="AI1842" s="72"/>
      <c r="AJ1842" s="72"/>
      <c r="AK1842" s="72"/>
    </row>
    <row r="1843" spans="1:37" ht="14.4">
      <c r="A1843" s="52"/>
      <c r="AG1843" s="72"/>
      <c r="AH1843" s="72"/>
      <c r="AI1843" s="72"/>
      <c r="AJ1843" s="72"/>
      <c r="AK1843" s="72"/>
    </row>
    <row r="1844" spans="1:37" ht="14.4">
      <c r="A1844" s="52"/>
      <c r="AG1844" s="72"/>
      <c r="AH1844" s="72"/>
      <c r="AI1844" s="72"/>
      <c r="AJ1844" s="72"/>
      <c r="AK1844" s="72"/>
    </row>
    <row r="1845" spans="1:37" ht="14.4">
      <c r="A1845" s="52"/>
      <c r="AG1845" s="72"/>
      <c r="AH1845" s="72"/>
      <c r="AI1845" s="72"/>
      <c r="AJ1845" s="72"/>
      <c r="AK1845" s="72"/>
    </row>
    <row r="1846" spans="1:37" ht="14.4">
      <c r="A1846" s="52"/>
      <c r="AG1846" s="72"/>
      <c r="AH1846" s="72"/>
      <c r="AI1846" s="72"/>
      <c r="AJ1846" s="72"/>
      <c r="AK1846" s="72"/>
    </row>
    <row r="1847" spans="1:37" ht="14.4">
      <c r="A1847" s="52"/>
      <c r="AG1847" s="72"/>
      <c r="AH1847" s="72"/>
      <c r="AI1847" s="72"/>
      <c r="AJ1847" s="72"/>
      <c r="AK1847" s="72"/>
    </row>
    <row r="1848" spans="1:37" ht="14.4">
      <c r="A1848" s="52"/>
      <c r="AG1848" s="72"/>
      <c r="AH1848" s="72"/>
      <c r="AI1848" s="72"/>
      <c r="AJ1848" s="72"/>
      <c r="AK1848" s="72"/>
    </row>
    <row r="1849" spans="1:37" ht="14.4">
      <c r="A1849" s="52"/>
      <c r="AG1849" s="72"/>
      <c r="AH1849" s="72"/>
      <c r="AI1849" s="72"/>
      <c r="AJ1849" s="72"/>
      <c r="AK1849" s="72"/>
    </row>
    <row r="1850" spans="1:37" ht="14.4">
      <c r="A1850" s="52"/>
      <c r="AG1850" s="72"/>
      <c r="AH1850" s="72"/>
      <c r="AI1850" s="72"/>
      <c r="AJ1850" s="72"/>
      <c r="AK1850" s="72"/>
    </row>
    <row r="1851" spans="1:37" ht="14.4">
      <c r="A1851" s="52"/>
      <c r="AG1851" s="72"/>
      <c r="AH1851" s="72"/>
      <c r="AI1851" s="72"/>
      <c r="AJ1851" s="72"/>
      <c r="AK1851" s="72"/>
    </row>
    <row r="1852" spans="1:37" ht="14.4">
      <c r="A1852" s="52"/>
      <c r="AG1852" s="72"/>
      <c r="AH1852" s="72"/>
      <c r="AI1852" s="72"/>
      <c r="AJ1852" s="72"/>
      <c r="AK1852" s="72"/>
    </row>
    <row r="1853" spans="1:37" ht="14.4">
      <c r="A1853" s="52"/>
      <c r="AG1853" s="72"/>
      <c r="AH1853" s="72"/>
      <c r="AI1853" s="72"/>
      <c r="AJ1853" s="72"/>
      <c r="AK1853" s="72"/>
    </row>
    <row r="1854" spans="1:37" ht="14.4">
      <c r="A1854" s="52"/>
      <c r="AG1854" s="72"/>
      <c r="AH1854" s="72"/>
      <c r="AI1854" s="72"/>
      <c r="AJ1854" s="72"/>
      <c r="AK1854" s="72"/>
    </row>
    <row r="1855" spans="1:37" ht="14.4">
      <c r="A1855" s="52"/>
      <c r="AG1855" s="72"/>
      <c r="AH1855" s="72"/>
      <c r="AI1855" s="72"/>
      <c r="AJ1855" s="72"/>
      <c r="AK1855" s="72"/>
    </row>
    <row r="1856" spans="1:37" ht="14.4">
      <c r="A1856" s="52"/>
      <c r="AG1856" s="72"/>
      <c r="AH1856" s="72"/>
      <c r="AI1856" s="72"/>
      <c r="AJ1856" s="72"/>
      <c r="AK1856" s="72"/>
    </row>
    <row r="1857" spans="1:37" ht="14.4">
      <c r="A1857" s="52"/>
      <c r="AG1857" s="72"/>
      <c r="AH1857" s="72"/>
      <c r="AI1857" s="72"/>
      <c r="AJ1857" s="72"/>
      <c r="AK1857" s="72"/>
    </row>
    <row r="1858" spans="1:37" ht="14.4">
      <c r="A1858" s="52"/>
      <c r="AG1858" s="72"/>
      <c r="AH1858" s="72"/>
      <c r="AI1858" s="72"/>
      <c r="AJ1858" s="72"/>
      <c r="AK1858" s="72"/>
    </row>
    <row r="1859" spans="1:37" ht="14.4">
      <c r="A1859" s="52"/>
      <c r="AG1859" s="72"/>
      <c r="AH1859" s="72"/>
      <c r="AI1859" s="72"/>
      <c r="AJ1859" s="72"/>
      <c r="AK1859" s="72"/>
    </row>
    <row r="1860" spans="1:37" ht="14.4">
      <c r="A1860" s="52"/>
      <c r="AG1860" s="72"/>
      <c r="AH1860" s="72"/>
      <c r="AI1860" s="72"/>
      <c r="AJ1860" s="72"/>
      <c r="AK1860" s="72"/>
    </row>
    <row r="1861" spans="1:37" ht="14.4">
      <c r="A1861" s="52"/>
      <c r="AG1861" s="72"/>
      <c r="AH1861" s="72"/>
      <c r="AI1861" s="72"/>
      <c r="AJ1861" s="72"/>
      <c r="AK1861" s="72"/>
    </row>
    <row r="1862" spans="1:37" ht="14.4">
      <c r="A1862" s="52"/>
      <c r="AG1862" s="72"/>
      <c r="AH1862" s="72"/>
      <c r="AI1862" s="72"/>
      <c r="AJ1862" s="72"/>
      <c r="AK1862" s="72"/>
    </row>
    <row r="1863" spans="1:37" ht="14.4">
      <c r="A1863" s="52"/>
      <c r="AG1863" s="72"/>
      <c r="AH1863" s="72"/>
      <c r="AI1863" s="72"/>
      <c r="AJ1863" s="72"/>
      <c r="AK1863" s="72"/>
    </row>
    <row r="1864" spans="1:37" ht="14.4">
      <c r="A1864" s="52"/>
      <c r="AG1864" s="72"/>
      <c r="AH1864" s="72"/>
      <c r="AI1864" s="72"/>
      <c r="AJ1864" s="72"/>
      <c r="AK1864" s="72"/>
    </row>
    <row r="1865" spans="1:37" ht="14.4">
      <c r="A1865" s="52"/>
      <c r="AG1865" s="72"/>
      <c r="AH1865" s="72"/>
      <c r="AI1865" s="72"/>
      <c r="AJ1865" s="72"/>
      <c r="AK1865" s="72"/>
    </row>
    <row r="1866" spans="1:37" ht="14.4">
      <c r="A1866" s="52"/>
      <c r="AG1866" s="72"/>
      <c r="AH1866" s="72"/>
      <c r="AI1866" s="72"/>
      <c r="AJ1866" s="72"/>
      <c r="AK1866" s="72"/>
    </row>
    <row r="1867" spans="1:37" ht="14.4">
      <c r="A1867" s="52"/>
      <c r="AG1867" s="72"/>
      <c r="AH1867" s="72"/>
      <c r="AI1867" s="72"/>
      <c r="AJ1867" s="72"/>
      <c r="AK1867" s="72"/>
    </row>
    <row r="1868" spans="1:37" ht="14.4">
      <c r="A1868" s="52"/>
      <c r="AG1868" s="72"/>
      <c r="AH1868" s="72"/>
      <c r="AI1868" s="72"/>
      <c r="AJ1868" s="72"/>
      <c r="AK1868" s="72"/>
    </row>
    <row r="1869" spans="1:37" ht="14.4">
      <c r="A1869" s="52"/>
      <c r="AG1869" s="72"/>
      <c r="AH1869" s="72"/>
      <c r="AI1869" s="72"/>
      <c r="AJ1869" s="72"/>
      <c r="AK1869" s="72"/>
    </row>
    <row r="1870" spans="1:37" ht="14.4">
      <c r="A1870" s="52"/>
      <c r="AG1870" s="72"/>
      <c r="AH1870" s="72"/>
      <c r="AI1870" s="72"/>
      <c r="AJ1870" s="72"/>
      <c r="AK1870" s="72"/>
    </row>
    <row r="1871" spans="1:37" ht="14.4">
      <c r="A1871" s="52"/>
      <c r="AG1871" s="72"/>
      <c r="AH1871" s="72"/>
      <c r="AI1871" s="72"/>
      <c r="AJ1871" s="72"/>
      <c r="AK1871" s="72"/>
    </row>
    <row r="1872" spans="1:37" ht="14.4">
      <c r="A1872" s="52"/>
      <c r="AG1872" s="72"/>
      <c r="AH1872" s="72"/>
      <c r="AI1872" s="72"/>
      <c r="AJ1872" s="72"/>
      <c r="AK1872" s="72"/>
    </row>
    <row r="1873" spans="1:37" ht="14.4">
      <c r="A1873" s="52"/>
      <c r="AG1873" s="72"/>
      <c r="AH1873" s="72"/>
      <c r="AI1873" s="72"/>
      <c r="AJ1873" s="72"/>
      <c r="AK1873" s="72"/>
    </row>
    <row r="1874" spans="1:37" ht="14.4">
      <c r="A1874" s="52"/>
      <c r="AG1874" s="72"/>
      <c r="AH1874" s="72"/>
      <c r="AI1874" s="72"/>
      <c r="AJ1874" s="72"/>
      <c r="AK1874" s="72"/>
    </row>
    <row r="1875" spans="1:37" ht="14.4">
      <c r="A1875" s="52"/>
      <c r="AG1875" s="72"/>
      <c r="AH1875" s="72"/>
      <c r="AI1875" s="72"/>
      <c r="AJ1875" s="72"/>
      <c r="AK1875" s="72"/>
    </row>
    <row r="1876" spans="1:37" ht="14.4">
      <c r="A1876" s="52"/>
      <c r="AG1876" s="72"/>
      <c r="AH1876" s="72"/>
      <c r="AI1876" s="72"/>
      <c r="AJ1876" s="72"/>
      <c r="AK1876" s="72"/>
    </row>
    <row r="1877" spans="1:37" ht="14.4">
      <c r="A1877" s="52"/>
      <c r="AG1877" s="72"/>
      <c r="AH1877" s="72"/>
      <c r="AI1877" s="72"/>
      <c r="AJ1877" s="72"/>
      <c r="AK1877" s="72"/>
    </row>
    <row r="1878" spans="1:37" ht="14.4">
      <c r="A1878" s="52"/>
      <c r="AG1878" s="72"/>
      <c r="AH1878" s="72"/>
      <c r="AI1878" s="72"/>
      <c r="AJ1878" s="72"/>
      <c r="AK1878" s="72"/>
    </row>
    <row r="1879" spans="1:37" ht="14.4">
      <c r="A1879" s="52"/>
      <c r="AG1879" s="72"/>
      <c r="AH1879" s="72"/>
      <c r="AI1879" s="72"/>
      <c r="AJ1879" s="72"/>
      <c r="AK1879" s="72"/>
    </row>
    <row r="1880" spans="1:37" ht="14.4">
      <c r="A1880" s="52"/>
      <c r="AG1880" s="72"/>
      <c r="AH1880" s="72"/>
      <c r="AI1880" s="72"/>
      <c r="AJ1880" s="72"/>
      <c r="AK1880" s="72"/>
    </row>
    <row r="1881" spans="1:37" ht="14.4">
      <c r="A1881" s="52"/>
      <c r="AG1881" s="72"/>
      <c r="AH1881" s="72"/>
      <c r="AI1881" s="72"/>
      <c r="AJ1881" s="72"/>
      <c r="AK1881" s="72"/>
    </row>
    <row r="1882" spans="1:37" ht="14.4">
      <c r="A1882" s="52"/>
      <c r="AG1882" s="72"/>
      <c r="AH1882" s="72"/>
      <c r="AI1882" s="72"/>
      <c r="AJ1882" s="72"/>
      <c r="AK1882" s="72"/>
    </row>
    <row r="1883" spans="1:37" ht="14.4">
      <c r="A1883" s="52"/>
      <c r="AG1883" s="72"/>
      <c r="AH1883" s="72"/>
      <c r="AI1883" s="72"/>
      <c r="AJ1883" s="72"/>
      <c r="AK1883" s="72"/>
    </row>
    <row r="1884" spans="1:37" ht="14.4">
      <c r="A1884" s="52"/>
      <c r="AG1884" s="72"/>
      <c r="AH1884" s="72"/>
      <c r="AI1884" s="72"/>
      <c r="AJ1884" s="72"/>
      <c r="AK1884" s="72"/>
    </row>
    <row r="1885" spans="1:37" ht="14.4">
      <c r="A1885" s="52"/>
      <c r="AG1885" s="72"/>
      <c r="AH1885" s="72"/>
      <c r="AI1885" s="72"/>
      <c r="AJ1885" s="72"/>
      <c r="AK1885" s="72"/>
    </row>
    <row r="1886" spans="1:37" ht="14.4">
      <c r="A1886" s="52"/>
      <c r="AG1886" s="72"/>
      <c r="AH1886" s="72"/>
      <c r="AI1886" s="72"/>
      <c r="AJ1886" s="72"/>
      <c r="AK1886" s="72"/>
    </row>
    <row r="1887" spans="1:37" ht="14.4">
      <c r="A1887" s="52"/>
      <c r="AG1887" s="72"/>
      <c r="AH1887" s="72"/>
      <c r="AI1887" s="72"/>
      <c r="AJ1887" s="72"/>
      <c r="AK1887" s="72"/>
    </row>
    <row r="1888" spans="1:37" ht="14.4">
      <c r="A1888" s="52"/>
      <c r="AG1888" s="72"/>
      <c r="AH1888" s="72"/>
      <c r="AI1888" s="72"/>
      <c r="AJ1888" s="72"/>
      <c r="AK1888" s="72"/>
    </row>
    <row r="1889" spans="1:37" ht="14.4">
      <c r="A1889" s="52"/>
      <c r="AG1889" s="72"/>
      <c r="AH1889" s="72"/>
      <c r="AI1889" s="72"/>
      <c r="AJ1889" s="72"/>
      <c r="AK1889" s="72"/>
    </row>
    <row r="1890" spans="1:37" ht="14.4">
      <c r="A1890" s="52"/>
      <c r="AG1890" s="72"/>
      <c r="AH1890" s="72"/>
      <c r="AI1890" s="72"/>
      <c r="AJ1890" s="72"/>
      <c r="AK1890" s="72"/>
    </row>
    <row r="1891" spans="1:37" ht="14.4">
      <c r="A1891" s="52"/>
      <c r="AG1891" s="72"/>
      <c r="AH1891" s="72"/>
      <c r="AI1891" s="72"/>
      <c r="AJ1891" s="72"/>
      <c r="AK1891" s="72"/>
    </row>
    <row r="1892" spans="1:37" ht="14.4">
      <c r="A1892" s="52"/>
      <c r="AG1892" s="72"/>
      <c r="AH1892" s="72"/>
      <c r="AI1892" s="72"/>
      <c r="AJ1892" s="72"/>
      <c r="AK1892" s="72"/>
    </row>
    <row r="1893" spans="1:37" ht="14.4">
      <c r="A1893" s="52"/>
      <c r="AG1893" s="72"/>
      <c r="AH1893" s="72"/>
      <c r="AI1893" s="72"/>
      <c r="AJ1893" s="72"/>
      <c r="AK1893" s="72"/>
    </row>
    <row r="1894" spans="1:37" ht="14.4">
      <c r="A1894" s="52"/>
      <c r="AG1894" s="72"/>
      <c r="AH1894" s="72"/>
      <c r="AI1894" s="72"/>
      <c r="AJ1894" s="72"/>
      <c r="AK1894" s="72"/>
    </row>
    <row r="1895" spans="1:37" ht="14.4">
      <c r="A1895" s="52"/>
      <c r="AG1895" s="72"/>
      <c r="AH1895" s="72"/>
      <c r="AI1895" s="72"/>
      <c r="AJ1895" s="72"/>
      <c r="AK1895" s="72"/>
    </row>
    <row r="1896" spans="1:37" ht="14.4">
      <c r="A1896" s="52"/>
      <c r="AG1896" s="72"/>
      <c r="AH1896" s="72"/>
      <c r="AI1896" s="72"/>
      <c r="AJ1896" s="72"/>
      <c r="AK1896" s="72"/>
    </row>
    <row r="1897" spans="1:37" ht="14.4">
      <c r="A1897" s="52"/>
      <c r="AG1897" s="72"/>
      <c r="AH1897" s="72"/>
      <c r="AI1897" s="72"/>
      <c r="AJ1897" s="72"/>
      <c r="AK1897" s="72"/>
    </row>
    <row r="1898" spans="1:37" ht="14.4">
      <c r="A1898" s="52"/>
      <c r="AG1898" s="72"/>
      <c r="AH1898" s="72"/>
      <c r="AI1898" s="72"/>
      <c r="AJ1898" s="72"/>
      <c r="AK1898" s="72"/>
    </row>
    <row r="1899" spans="1:37" ht="14.4">
      <c r="A1899" s="52"/>
      <c r="AG1899" s="72"/>
      <c r="AH1899" s="72"/>
      <c r="AI1899" s="72"/>
      <c r="AJ1899" s="72"/>
      <c r="AK1899" s="72"/>
    </row>
    <row r="1900" spans="1:37" ht="14.4">
      <c r="A1900" s="52"/>
      <c r="AG1900" s="72"/>
      <c r="AH1900" s="72"/>
      <c r="AI1900" s="72"/>
      <c r="AJ1900" s="72"/>
      <c r="AK1900" s="72"/>
    </row>
    <row r="1901" spans="1:37" ht="14.4">
      <c r="A1901" s="52"/>
      <c r="AG1901" s="72"/>
      <c r="AH1901" s="72"/>
      <c r="AI1901" s="72"/>
      <c r="AJ1901" s="72"/>
      <c r="AK1901" s="72"/>
    </row>
    <row r="1902" spans="1:37" ht="14.4">
      <c r="A1902" s="52"/>
      <c r="AG1902" s="72"/>
      <c r="AH1902" s="72"/>
      <c r="AI1902" s="72"/>
      <c r="AJ1902" s="72"/>
      <c r="AK1902" s="72"/>
    </row>
    <row r="1903" spans="1:37" ht="14.4">
      <c r="A1903" s="52"/>
      <c r="AG1903" s="72"/>
      <c r="AH1903" s="72"/>
      <c r="AI1903" s="72"/>
      <c r="AJ1903" s="72"/>
      <c r="AK1903" s="72"/>
    </row>
    <row r="1904" spans="1:37" ht="14.4">
      <c r="A1904" s="52"/>
      <c r="AG1904" s="72"/>
      <c r="AH1904" s="72"/>
      <c r="AI1904" s="72"/>
      <c r="AJ1904" s="72"/>
      <c r="AK1904" s="72"/>
    </row>
    <row r="1905" spans="1:37" ht="14.4">
      <c r="A1905" s="52"/>
      <c r="AG1905" s="72"/>
      <c r="AH1905" s="72"/>
      <c r="AI1905" s="72"/>
      <c r="AJ1905" s="72"/>
      <c r="AK1905" s="72"/>
    </row>
    <row r="1906" spans="1:37" ht="14.4">
      <c r="A1906" s="52"/>
      <c r="AG1906" s="72"/>
      <c r="AH1906" s="72"/>
      <c r="AI1906" s="72"/>
      <c r="AJ1906" s="72"/>
      <c r="AK1906" s="72"/>
    </row>
    <row r="1907" spans="1:37" ht="14.4">
      <c r="A1907" s="52"/>
      <c r="AG1907" s="72"/>
      <c r="AH1907" s="72"/>
      <c r="AI1907" s="72"/>
      <c r="AJ1907" s="72"/>
      <c r="AK1907" s="72"/>
    </row>
    <row r="1908" spans="1:37" ht="14.4">
      <c r="A1908" s="52"/>
      <c r="AG1908" s="72"/>
      <c r="AH1908" s="72"/>
      <c r="AI1908" s="72"/>
      <c r="AJ1908" s="72"/>
      <c r="AK1908" s="72"/>
    </row>
    <row r="1909" spans="1:37" ht="14.4">
      <c r="A1909" s="52"/>
      <c r="AG1909" s="72"/>
      <c r="AH1909" s="72"/>
      <c r="AI1909" s="72"/>
      <c r="AJ1909" s="72"/>
      <c r="AK1909" s="72"/>
    </row>
    <row r="1910" spans="1:37" ht="14.4">
      <c r="A1910" s="52"/>
      <c r="AG1910" s="72"/>
      <c r="AH1910" s="72"/>
      <c r="AI1910" s="72"/>
      <c r="AJ1910" s="72"/>
      <c r="AK1910" s="72"/>
    </row>
    <row r="1911" spans="1:37" ht="14.4">
      <c r="A1911" s="52"/>
      <c r="AG1911" s="72"/>
      <c r="AH1911" s="72"/>
      <c r="AI1911" s="72"/>
      <c r="AJ1911" s="72"/>
      <c r="AK1911" s="72"/>
    </row>
    <row r="1912" spans="1:37" ht="14.4">
      <c r="A1912" s="52"/>
      <c r="AG1912" s="72"/>
      <c r="AH1912" s="72"/>
      <c r="AI1912" s="72"/>
      <c r="AJ1912" s="72"/>
      <c r="AK1912" s="72"/>
    </row>
    <row r="1913" spans="1:37" ht="14.4">
      <c r="A1913" s="52"/>
      <c r="AG1913" s="72"/>
      <c r="AH1913" s="72"/>
      <c r="AI1913" s="72"/>
      <c r="AJ1913" s="72"/>
      <c r="AK1913" s="72"/>
    </row>
    <row r="1914" spans="1:37" ht="14.4">
      <c r="A1914" s="52"/>
      <c r="AG1914" s="72"/>
      <c r="AH1914" s="72"/>
      <c r="AI1914" s="72"/>
      <c r="AJ1914" s="72"/>
      <c r="AK1914" s="72"/>
    </row>
    <row r="1915" spans="1:37" ht="14.4">
      <c r="A1915" s="52"/>
      <c r="AG1915" s="72"/>
      <c r="AH1915" s="72"/>
      <c r="AI1915" s="72"/>
      <c r="AJ1915" s="72"/>
      <c r="AK1915" s="72"/>
    </row>
    <row r="1916" spans="1:37" ht="14.4">
      <c r="A1916" s="52"/>
      <c r="AG1916" s="72"/>
      <c r="AH1916" s="72"/>
      <c r="AI1916" s="72"/>
      <c r="AJ1916" s="72"/>
      <c r="AK1916" s="72"/>
    </row>
    <row r="1917" spans="1:37" ht="14.4">
      <c r="A1917" s="52"/>
      <c r="AG1917" s="72"/>
      <c r="AH1917" s="72"/>
      <c r="AI1917" s="72"/>
      <c r="AJ1917" s="72"/>
      <c r="AK1917" s="72"/>
    </row>
    <row r="1918" spans="1:37" ht="14.4">
      <c r="A1918" s="52"/>
      <c r="AG1918" s="72"/>
      <c r="AH1918" s="72"/>
      <c r="AI1918" s="72"/>
      <c r="AJ1918" s="72"/>
      <c r="AK1918" s="72"/>
    </row>
    <row r="1919" spans="1:37" ht="14.4">
      <c r="A1919" s="52"/>
      <c r="AG1919" s="72"/>
      <c r="AH1919" s="72"/>
      <c r="AI1919" s="72"/>
      <c r="AJ1919" s="72"/>
      <c r="AK1919" s="72"/>
    </row>
    <row r="1920" spans="1:37" ht="14.4">
      <c r="A1920" s="52"/>
      <c r="AG1920" s="72"/>
      <c r="AH1920" s="72"/>
      <c r="AI1920" s="72"/>
      <c r="AJ1920" s="72"/>
      <c r="AK1920" s="72"/>
    </row>
    <row r="1921" spans="1:37" ht="14.4">
      <c r="A1921" s="52"/>
      <c r="AG1921" s="72"/>
      <c r="AH1921" s="72"/>
      <c r="AI1921" s="72"/>
      <c r="AJ1921" s="72"/>
      <c r="AK1921" s="72"/>
    </row>
    <row r="1922" spans="1:37" ht="14.4">
      <c r="A1922" s="52"/>
      <c r="AG1922" s="72"/>
      <c r="AH1922" s="72"/>
      <c r="AI1922" s="72"/>
      <c r="AJ1922" s="72"/>
      <c r="AK1922" s="72"/>
    </row>
    <row r="1923" spans="1:37" ht="14.4">
      <c r="A1923" s="52"/>
      <c r="AG1923" s="72"/>
      <c r="AH1923" s="72"/>
      <c r="AI1923" s="72"/>
      <c r="AJ1923" s="72"/>
      <c r="AK1923" s="72"/>
    </row>
    <row r="1924" spans="1:37" ht="14.4">
      <c r="A1924" s="52"/>
      <c r="AG1924" s="72"/>
      <c r="AH1924" s="72"/>
      <c r="AI1924" s="72"/>
      <c r="AJ1924" s="72"/>
      <c r="AK1924" s="72"/>
    </row>
    <row r="1925" spans="1:37" ht="14.4">
      <c r="A1925" s="52"/>
      <c r="AG1925" s="72"/>
      <c r="AH1925" s="72"/>
      <c r="AI1925" s="72"/>
      <c r="AJ1925" s="72"/>
      <c r="AK1925" s="72"/>
    </row>
    <row r="1926" spans="1:37" ht="14.4">
      <c r="A1926" s="52"/>
      <c r="AG1926" s="72"/>
      <c r="AH1926" s="72"/>
      <c r="AI1926" s="72"/>
      <c r="AJ1926" s="72"/>
      <c r="AK1926" s="72"/>
    </row>
    <row r="1927" spans="1:37" ht="14.4">
      <c r="A1927" s="52"/>
      <c r="AG1927" s="72"/>
      <c r="AH1927" s="72"/>
      <c r="AI1927" s="72"/>
      <c r="AJ1927" s="72"/>
      <c r="AK1927" s="72"/>
    </row>
    <row r="1928" spans="1:37" ht="14.4">
      <c r="A1928" s="52"/>
      <c r="AG1928" s="72"/>
      <c r="AH1928" s="72"/>
      <c r="AI1928" s="72"/>
      <c r="AJ1928" s="72"/>
      <c r="AK1928" s="72"/>
    </row>
    <row r="1929" spans="1:37" ht="14.4">
      <c r="A1929" s="52"/>
      <c r="AG1929" s="72"/>
      <c r="AH1929" s="72"/>
      <c r="AI1929" s="72"/>
      <c r="AJ1929" s="72"/>
      <c r="AK1929" s="72"/>
    </row>
    <row r="1930" spans="1:37" ht="14.4">
      <c r="A1930" s="52"/>
      <c r="AG1930" s="72"/>
      <c r="AH1930" s="72"/>
      <c r="AI1930" s="72"/>
      <c r="AJ1930" s="72"/>
      <c r="AK1930" s="72"/>
    </row>
    <row r="1931" spans="1:37" ht="14.4">
      <c r="A1931" s="52"/>
      <c r="AG1931" s="72"/>
      <c r="AH1931" s="72"/>
      <c r="AI1931" s="72"/>
      <c r="AJ1931" s="72"/>
      <c r="AK1931" s="72"/>
    </row>
    <row r="1932" spans="1:37" ht="14.4">
      <c r="A1932" s="52"/>
      <c r="AG1932" s="72"/>
      <c r="AH1932" s="72"/>
      <c r="AI1932" s="72"/>
      <c r="AJ1932" s="72"/>
      <c r="AK1932" s="72"/>
    </row>
    <row r="1933" spans="1:37" ht="14.4">
      <c r="A1933" s="52"/>
      <c r="AG1933" s="72"/>
      <c r="AH1933" s="72"/>
      <c r="AI1933" s="72"/>
      <c r="AJ1933" s="72"/>
      <c r="AK1933" s="72"/>
    </row>
    <row r="1934" spans="1:37" ht="14.4">
      <c r="A1934" s="52"/>
      <c r="AG1934" s="72"/>
      <c r="AH1934" s="72"/>
      <c r="AI1934" s="72"/>
      <c r="AJ1934" s="72"/>
      <c r="AK1934" s="72"/>
    </row>
    <row r="1935" spans="1:37" ht="14.4">
      <c r="A1935" s="52"/>
      <c r="AG1935" s="72"/>
      <c r="AH1935" s="72"/>
      <c r="AI1935" s="72"/>
      <c r="AJ1935" s="72"/>
      <c r="AK1935" s="72"/>
    </row>
    <row r="1936" spans="1:37" ht="14.4">
      <c r="A1936" s="52"/>
      <c r="AG1936" s="72"/>
      <c r="AH1936" s="72"/>
      <c r="AI1936" s="72"/>
      <c r="AJ1936" s="72"/>
      <c r="AK1936" s="72"/>
    </row>
    <row r="1937" spans="1:37" ht="14.4">
      <c r="A1937" s="52"/>
      <c r="AG1937" s="72"/>
      <c r="AH1937" s="72"/>
      <c r="AI1937" s="72"/>
      <c r="AJ1937" s="72"/>
      <c r="AK1937" s="72"/>
    </row>
    <row r="1938" spans="1:37" ht="14.4">
      <c r="A1938" s="52"/>
      <c r="AG1938" s="72"/>
      <c r="AH1938" s="72"/>
      <c r="AI1938" s="72"/>
      <c r="AJ1938" s="72"/>
      <c r="AK1938" s="72"/>
    </row>
    <row r="1939" spans="1:37" ht="14.4">
      <c r="A1939" s="52"/>
      <c r="AG1939" s="72"/>
      <c r="AH1939" s="72"/>
      <c r="AI1939" s="72"/>
      <c r="AJ1939" s="72"/>
      <c r="AK1939" s="72"/>
    </row>
    <row r="1940" spans="1:37" ht="14.4">
      <c r="A1940" s="52"/>
      <c r="AG1940" s="72"/>
      <c r="AH1940" s="72"/>
      <c r="AI1940" s="72"/>
      <c r="AJ1940" s="72"/>
      <c r="AK1940" s="72"/>
    </row>
    <row r="1941" spans="1:37" ht="14.4">
      <c r="A1941" s="52"/>
      <c r="AG1941" s="72"/>
      <c r="AH1941" s="72"/>
      <c r="AI1941" s="72"/>
      <c r="AJ1941" s="72"/>
      <c r="AK1941" s="72"/>
    </row>
    <row r="1942" spans="1:37" ht="14.4">
      <c r="A1942" s="52"/>
      <c r="AG1942" s="72"/>
      <c r="AH1942" s="72"/>
      <c r="AI1942" s="72"/>
      <c r="AJ1942" s="72"/>
      <c r="AK1942" s="72"/>
    </row>
    <row r="1943" spans="1:37" ht="14.4">
      <c r="A1943" s="52"/>
      <c r="AG1943" s="72"/>
      <c r="AH1943" s="72"/>
      <c r="AI1943" s="72"/>
      <c r="AJ1943" s="72"/>
      <c r="AK1943" s="72"/>
    </row>
    <row r="1944" spans="1:37" ht="14.4">
      <c r="A1944" s="52"/>
      <c r="AG1944" s="72"/>
      <c r="AH1944" s="72"/>
      <c r="AI1944" s="72"/>
      <c r="AJ1944" s="72"/>
      <c r="AK1944" s="72"/>
    </row>
    <row r="1945" spans="1:37" ht="14.4">
      <c r="A1945" s="52"/>
      <c r="AG1945" s="72"/>
      <c r="AH1945" s="72"/>
      <c r="AI1945" s="72"/>
      <c r="AJ1945" s="72"/>
      <c r="AK1945" s="72"/>
    </row>
    <row r="1946" spans="1:37" ht="14.4">
      <c r="A1946" s="52"/>
      <c r="AG1946" s="72"/>
      <c r="AH1946" s="72"/>
      <c r="AI1946" s="72"/>
      <c r="AJ1946" s="72"/>
      <c r="AK1946" s="72"/>
    </row>
    <row r="1947" spans="1:37" ht="14.4">
      <c r="A1947" s="52"/>
      <c r="AG1947" s="72"/>
      <c r="AH1947" s="72"/>
      <c r="AI1947" s="72"/>
      <c r="AJ1947" s="72"/>
      <c r="AK1947" s="72"/>
    </row>
    <row r="1948" spans="1:37" ht="14.4">
      <c r="A1948" s="52"/>
      <c r="AG1948" s="72"/>
      <c r="AH1948" s="72"/>
      <c r="AI1948" s="72"/>
      <c r="AJ1948" s="72"/>
      <c r="AK1948" s="72"/>
    </row>
    <row r="1949" spans="1:37" ht="14.4">
      <c r="A1949" s="52"/>
      <c r="AG1949" s="72"/>
      <c r="AH1949" s="72"/>
      <c r="AI1949" s="72"/>
      <c r="AJ1949" s="72"/>
      <c r="AK1949" s="72"/>
    </row>
    <row r="1950" spans="1:37" ht="14.4">
      <c r="A1950" s="52"/>
      <c r="AG1950" s="72"/>
      <c r="AH1950" s="72"/>
      <c r="AI1950" s="72"/>
      <c r="AJ1950" s="72"/>
      <c r="AK1950" s="72"/>
    </row>
    <row r="1951" spans="1:37" ht="14.4">
      <c r="A1951" s="52"/>
      <c r="AG1951" s="72"/>
      <c r="AH1951" s="72"/>
      <c r="AI1951" s="72"/>
      <c r="AJ1951" s="72"/>
      <c r="AK1951" s="72"/>
    </row>
    <row r="1952" spans="1:37" ht="14.4">
      <c r="A1952" s="52"/>
      <c r="AG1952" s="72"/>
      <c r="AH1952" s="72"/>
      <c r="AI1952" s="72"/>
      <c r="AJ1952" s="72"/>
      <c r="AK1952" s="72"/>
    </row>
    <row r="1953" spans="1:37" ht="14.4">
      <c r="A1953" s="52"/>
      <c r="AG1953" s="72"/>
      <c r="AH1953" s="72"/>
      <c r="AI1953" s="72"/>
      <c r="AJ1953" s="72"/>
      <c r="AK1953" s="72"/>
    </row>
    <row r="1954" spans="1:37" ht="14.4">
      <c r="A1954" s="52"/>
      <c r="AG1954" s="72"/>
      <c r="AH1954" s="72"/>
      <c r="AI1954" s="72"/>
      <c r="AJ1954" s="72"/>
      <c r="AK1954" s="72"/>
    </row>
    <row r="1955" spans="1:37" ht="14.4">
      <c r="A1955" s="52"/>
      <c r="AG1955" s="72"/>
      <c r="AH1955" s="72"/>
      <c r="AI1955" s="72"/>
      <c r="AJ1955" s="72"/>
      <c r="AK1955" s="72"/>
    </row>
    <row r="1956" spans="1:37" ht="14.4">
      <c r="A1956" s="52"/>
      <c r="AG1956" s="72"/>
      <c r="AH1956" s="72"/>
      <c r="AI1956" s="72"/>
      <c r="AJ1956" s="72"/>
      <c r="AK1956" s="72"/>
    </row>
    <row r="1957" spans="1:37" ht="14.4">
      <c r="A1957" s="52"/>
      <c r="AG1957" s="72"/>
      <c r="AH1957" s="72"/>
      <c r="AI1957" s="72"/>
      <c r="AJ1957" s="72"/>
      <c r="AK1957" s="72"/>
    </row>
    <row r="1958" spans="1:37" ht="14.4">
      <c r="A1958" s="52"/>
      <c r="AG1958" s="72"/>
      <c r="AH1958" s="72"/>
      <c r="AI1958" s="72"/>
      <c r="AJ1958" s="72"/>
      <c r="AK1958" s="72"/>
    </row>
    <row r="1959" spans="1:37" ht="14.4">
      <c r="A1959" s="52"/>
      <c r="AG1959" s="72"/>
      <c r="AH1959" s="72"/>
      <c r="AI1959" s="72"/>
      <c r="AJ1959" s="72"/>
      <c r="AK1959" s="72"/>
    </row>
    <row r="1960" spans="1:37" ht="14.4">
      <c r="A1960" s="52"/>
      <c r="AG1960" s="72"/>
      <c r="AH1960" s="72"/>
      <c r="AI1960" s="72"/>
      <c r="AJ1960" s="72"/>
      <c r="AK1960" s="72"/>
    </row>
    <row r="1961" spans="1:37" ht="14.4">
      <c r="A1961" s="52"/>
      <c r="AG1961" s="72"/>
      <c r="AH1961" s="72"/>
      <c r="AI1961" s="72"/>
      <c r="AJ1961" s="72"/>
      <c r="AK1961" s="72"/>
    </row>
    <row r="1962" spans="1:37" ht="14.4">
      <c r="A1962" s="52"/>
      <c r="AG1962" s="72"/>
      <c r="AH1962" s="72"/>
      <c r="AI1962" s="72"/>
      <c r="AJ1962" s="72"/>
      <c r="AK1962" s="72"/>
    </row>
    <row r="1963" spans="1:37" ht="14.4">
      <c r="A1963" s="52"/>
      <c r="AG1963" s="72"/>
      <c r="AH1963" s="72"/>
      <c r="AI1963" s="72"/>
      <c r="AJ1963" s="72"/>
      <c r="AK1963" s="72"/>
    </row>
    <row r="1964" spans="1:37" ht="14.4">
      <c r="A1964" s="52"/>
      <c r="AG1964" s="72"/>
      <c r="AH1964" s="72"/>
      <c r="AI1964" s="72"/>
      <c r="AJ1964" s="72"/>
      <c r="AK1964" s="72"/>
    </row>
    <row r="1965" spans="1:37" ht="14.4">
      <c r="A1965" s="52"/>
      <c r="AG1965" s="72"/>
      <c r="AH1965" s="72"/>
      <c r="AI1965" s="72"/>
      <c r="AJ1965" s="72"/>
      <c r="AK1965" s="72"/>
    </row>
    <row r="1966" spans="1:37" ht="14.4">
      <c r="A1966" s="52"/>
      <c r="AG1966" s="72"/>
      <c r="AH1966" s="72"/>
      <c r="AI1966" s="72"/>
      <c r="AJ1966" s="72"/>
      <c r="AK1966" s="72"/>
    </row>
    <row r="1967" spans="1:37" ht="14.4">
      <c r="A1967" s="52"/>
      <c r="AG1967" s="72"/>
      <c r="AH1967" s="72"/>
      <c r="AI1967" s="72"/>
      <c r="AJ1967" s="72"/>
      <c r="AK1967" s="72"/>
    </row>
    <row r="1968" spans="1:37" ht="14.4">
      <c r="A1968" s="52"/>
      <c r="AG1968" s="72"/>
      <c r="AH1968" s="72"/>
      <c r="AI1968" s="72"/>
      <c r="AJ1968" s="72"/>
      <c r="AK1968" s="72"/>
    </row>
    <row r="1969" spans="1:37" ht="14.4">
      <c r="A1969" s="52"/>
      <c r="AG1969" s="72"/>
      <c r="AH1969" s="72"/>
      <c r="AI1969" s="72"/>
      <c r="AJ1969" s="72"/>
      <c r="AK1969" s="72"/>
    </row>
    <row r="1970" spans="1:37" ht="14.4">
      <c r="A1970" s="52"/>
      <c r="AG1970" s="72"/>
      <c r="AH1970" s="72"/>
      <c r="AI1970" s="72"/>
      <c r="AJ1970" s="72"/>
      <c r="AK1970" s="72"/>
    </row>
    <row r="1971" spans="1:37" ht="14.4">
      <c r="A1971" s="52"/>
      <c r="AG1971" s="72"/>
      <c r="AH1971" s="72"/>
      <c r="AI1971" s="72"/>
      <c r="AJ1971" s="72"/>
      <c r="AK1971" s="72"/>
    </row>
    <row r="1972" spans="1:37" ht="14.4">
      <c r="A1972" s="52"/>
      <c r="AG1972" s="72"/>
      <c r="AH1972" s="72"/>
      <c r="AI1972" s="72"/>
      <c r="AJ1972" s="72"/>
      <c r="AK1972" s="72"/>
    </row>
    <row r="1973" spans="1:37" ht="14.4">
      <c r="A1973" s="52"/>
      <c r="AG1973" s="72"/>
      <c r="AH1973" s="72"/>
      <c r="AI1973" s="72"/>
      <c r="AJ1973" s="72"/>
      <c r="AK1973" s="72"/>
    </row>
    <row r="1974" spans="1:37" ht="14.4">
      <c r="A1974" s="52"/>
      <c r="AG1974" s="72"/>
      <c r="AH1974" s="72"/>
      <c r="AI1974" s="72"/>
      <c r="AJ1974" s="72"/>
      <c r="AK1974" s="72"/>
    </row>
    <row r="1975" spans="1:37" ht="14.4">
      <c r="A1975" s="52"/>
      <c r="AG1975" s="72"/>
      <c r="AH1975" s="72"/>
      <c r="AI1975" s="72"/>
      <c r="AJ1975" s="72"/>
      <c r="AK1975" s="72"/>
    </row>
    <row r="1976" spans="1:37" ht="14.4">
      <c r="A1976" s="52"/>
      <c r="AG1976" s="72"/>
      <c r="AH1976" s="72"/>
      <c r="AI1976" s="72"/>
      <c r="AJ1976" s="72"/>
      <c r="AK1976" s="72"/>
    </row>
    <row r="1977" spans="1:37" ht="14.4">
      <c r="A1977" s="52"/>
      <c r="AG1977" s="72"/>
      <c r="AH1977" s="72"/>
      <c r="AI1977" s="72"/>
      <c r="AJ1977" s="72"/>
      <c r="AK1977" s="72"/>
    </row>
    <row r="1978" spans="1:37" ht="14.4">
      <c r="A1978" s="52"/>
      <c r="AG1978" s="72"/>
      <c r="AH1978" s="72"/>
      <c r="AI1978" s="72"/>
      <c r="AJ1978" s="72"/>
      <c r="AK1978" s="72"/>
    </row>
    <row r="1979" spans="1:37" ht="14.4">
      <c r="A1979" s="52"/>
      <c r="AG1979" s="72"/>
      <c r="AH1979" s="72"/>
      <c r="AI1979" s="72"/>
      <c r="AJ1979" s="72"/>
      <c r="AK1979" s="72"/>
    </row>
    <row r="1980" spans="1:37" ht="14.4">
      <c r="A1980" s="52"/>
      <c r="AG1980" s="72"/>
      <c r="AH1980" s="72"/>
      <c r="AI1980" s="72"/>
      <c r="AJ1980" s="72"/>
      <c r="AK1980" s="72"/>
    </row>
    <row r="1981" spans="1:37" ht="14.4">
      <c r="A1981" s="52"/>
      <c r="AG1981" s="72"/>
      <c r="AH1981" s="72"/>
      <c r="AI1981" s="72"/>
      <c r="AJ1981" s="72"/>
      <c r="AK1981" s="72"/>
    </row>
    <row r="1982" spans="1:37" ht="14.4">
      <c r="A1982" s="52"/>
      <c r="AG1982" s="72"/>
      <c r="AH1982" s="72"/>
      <c r="AI1982" s="72"/>
      <c r="AJ1982" s="72"/>
      <c r="AK1982" s="72"/>
    </row>
    <row r="1983" spans="1:37" ht="14.4">
      <c r="A1983" s="52"/>
      <c r="AG1983" s="72"/>
      <c r="AH1983" s="72"/>
      <c r="AI1983" s="72"/>
      <c r="AJ1983" s="72"/>
      <c r="AK1983" s="72"/>
    </row>
    <row r="1984" spans="1:37" ht="14.4">
      <c r="A1984" s="52"/>
      <c r="AG1984" s="72"/>
      <c r="AH1984" s="72"/>
      <c r="AI1984" s="72"/>
      <c r="AJ1984" s="72"/>
      <c r="AK1984" s="72"/>
    </row>
    <row r="1985" spans="1:37" ht="14.4">
      <c r="A1985" s="52"/>
      <c r="AG1985" s="72"/>
      <c r="AH1985" s="72"/>
      <c r="AI1985" s="72"/>
      <c r="AJ1985" s="72"/>
      <c r="AK1985" s="72"/>
    </row>
    <row r="1986" spans="1:37" ht="14.4">
      <c r="A1986" s="52"/>
      <c r="AG1986" s="72"/>
      <c r="AH1986" s="72"/>
      <c r="AI1986" s="72"/>
      <c r="AJ1986" s="72"/>
      <c r="AK1986" s="72"/>
    </row>
    <row r="1987" spans="1:37" ht="14.4">
      <c r="A1987" s="52"/>
      <c r="AG1987" s="72"/>
      <c r="AH1987" s="72"/>
      <c r="AI1987" s="72"/>
      <c r="AJ1987" s="72"/>
      <c r="AK1987" s="72"/>
    </row>
    <row r="1988" spans="1:37" ht="14.4">
      <c r="A1988" s="52"/>
      <c r="AG1988" s="72"/>
      <c r="AH1988" s="72"/>
      <c r="AI1988" s="72"/>
      <c r="AJ1988" s="72"/>
      <c r="AK1988" s="72"/>
    </row>
    <row r="1989" spans="1:37" ht="14.4">
      <c r="A1989" s="52"/>
      <c r="AG1989" s="72"/>
      <c r="AH1989" s="72"/>
      <c r="AI1989" s="72"/>
      <c r="AJ1989" s="72"/>
      <c r="AK1989" s="72"/>
    </row>
    <row r="1990" spans="1:37" ht="14.4">
      <c r="A1990" s="52"/>
      <c r="AG1990" s="72"/>
      <c r="AH1990" s="72"/>
      <c r="AI1990" s="72"/>
      <c r="AJ1990" s="72"/>
      <c r="AK1990" s="72"/>
    </row>
    <row r="1991" spans="1:37" ht="14.4">
      <c r="A1991" s="52"/>
      <c r="AG1991" s="72"/>
      <c r="AH1991" s="72"/>
      <c r="AI1991" s="72"/>
      <c r="AJ1991" s="72"/>
      <c r="AK1991" s="72"/>
    </row>
    <row r="1992" spans="1:37" ht="14.4">
      <c r="A1992" s="52"/>
      <c r="AG1992" s="72"/>
      <c r="AH1992" s="72"/>
      <c r="AI1992" s="72"/>
      <c r="AJ1992" s="72"/>
      <c r="AK1992" s="72"/>
    </row>
    <row r="1993" spans="1:37" ht="14.4">
      <c r="A1993" s="52"/>
      <c r="AG1993" s="72"/>
      <c r="AH1993" s="72"/>
      <c r="AI1993" s="72"/>
      <c r="AJ1993" s="72"/>
      <c r="AK1993" s="72"/>
    </row>
    <row r="1994" spans="1:37" ht="14.4">
      <c r="A1994" s="52"/>
      <c r="AG1994" s="72"/>
      <c r="AH1994" s="72"/>
      <c r="AI1994" s="72"/>
      <c r="AJ1994" s="72"/>
      <c r="AK1994" s="72"/>
    </row>
    <row r="1995" spans="1:37" ht="14.4">
      <c r="A1995" s="52"/>
      <c r="AG1995" s="72"/>
      <c r="AH1995" s="72"/>
      <c r="AI1995" s="72"/>
      <c r="AJ1995" s="72"/>
      <c r="AK1995" s="72"/>
    </row>
    <row r="1996" spans="1:37" ht="14.4">
      <c r="A1996" s="52"/>
      <c r="AG1996" s="72"/>
      <c r="AH1996" s="72"/>
      <c r="AI1996" s="72"/>
      <c r="AJ1996" s="72"/>
      <c r="AK1996" s="72"/>
    </row>
    <row r="1997" spans="1:37" ht="14.4">
      <c r="A1997" s="52"/>
      <c r="AG1997" s="72"/>
      <c r="AH1997" s="72"/>
      <c r="AI1997" s="72"/>
      <c r="AJ1997" s="72"/>
      <c r="AK1997" s="72"/>
    </row>
    <row r="1998" spans="1:37" ht="14.4">
      <c r="A1998" s="52"/>
      <c r="AG1998" s="72"/>
      <c r="AH1998" s="72"/>
      <c r="AI1998" s="72"/>
      <c r="AJ1998" s="72"/>
      <c r="AK1998" s="72"/>
    </row>
    <row r="1999" spans="1:37" ht="14.4">
      <c r="A1999" s="52"/>
      <c r="AG1999" s="72"/>
      <c r="AH1999" s="72"/>
      <c r="AI1999" s="72"/>
      <c r="AJ1999" s="72"/>
      <c r="AK1999" s="72"/>
    </row>
    <row r="2000" spans="1:37" ht="14.4">
      <c r="A2000" s="52"/>
      <c r="AG2000" s="72"/>
      <c r="AH2000" s="72"/>
      <c r="AI2000" s="72"/>
      <c r="AJ2000" s="72"/>
      <c r="AK2000" s="72"/>
    </row>
    <row r="2001" spans="1:37" ht="14.4">
      <c r="A2001" s="52"/>
      <c r="AG2001" s="72"/>
      <c r="AH2001" s="72"/>
      <c r="AI2001" s="72"/>
      <c r="AJ2001" s="72"/>
      <c r="AK2001" s="72"/>
    </row>
    <row r="2002" spans="1:37" ht="14.4">
      <c r="A2002" s="52"/>
      <c r="AG2002" s="72"/>
      <c r="AH2002" s="72"/>
      <c r="AI2002" s="72"/>
      <c r="AJ2002" s="72"/>
      <c r="AK2002" s="72"/>
    </row>
    <row r="2003" spans="1:37" ht="14.4">
      <c r="A2003" s="52"/>
      <c r="AG2003" s="72"/>
      <c r="AH2003" s="72"/>
      <c r="AI2003" s="72"/>
      <c r="AJ2003" s="72"/>
      <c r="AK2003" s="72"/>
    </row>
    <row r="2004" spans="1:37" ht="14.4">
      <c r="A2004" s="52"/>
      <c r="AG2004" s="72"/>
      <c r="AH2004" s="72"/>
      <c r="AI2004" s="72"/>
      <c r="AJ2004" s="72"/>
      <c r="AK2004" s="72"/>
    </row>
    <row r="2005" spans="1:37" ht="14.4">
      <c r="A2005" s="52"/>
      <c r="AG2005" s="72"/>
      <c r="AH2005" s="72"/>
      <c r="AI2005" s="72"/>
      <c r="AJ2005" s="72"/>
      <c r="AK2005" s="72"/>
    </row>
    <row r="2006" spans="1:37" ht="14.4">
      <c r="A2006" s="52"/>
      <c r="AG2006" s="72"/>
      <c r="AH2006" s="72"/>
      <c r="AI2006" s="72"/>
      <c r="AJ2006" s="72"/>
      <c r="AK2006" s="72"/>
    </row>
    <row r="2007" spans="1:37" ht="14.4">
      <c r="A2007" s="52"/>
      <c r="AG2007" s="72"/>
      <c r="AH2007" s="72"/>
      <c r="AI2007" s="72"/>
      <c r="AJ2007" s="72"/>
      <c r="AK2007" s="72"/>
    </row>
    <row r="2008" spans="1:37" ht="14.4">
      <c r="A2008" s="52"/>
      <c r="AG2008" s="72"/>
      <c r="AH2008" s="72"/>
      <c r="AI2008" s="72"/>
      <c r="AJ2008" s="72"/>
      <c r="AK2008" s="72"/>
    </row>
    <row r="2009" spans="1:37" ht="14.4">
      <c r="A2009" s="52"/>
      <c r="AG2009" s="72"/>
      <c r="AH2009" s="72"/>
      <c r="AI2009" s="72"/>
      <c r="AJ2009" s="72"/>
      <c r="AK2009" s="72"/>
    </row>
    <row r="2010" spans="1:37" ht="14.4">
      <c r="A2010" s="52"/>
      <c r="AG2010" s="72"/>
      <c r="AH2010" s="72"/>
      <c r="AI2010" s="72"/>
      <c r="AJ2010" s="72"/>
      <c r="AK2010" s="72"/>
    </row>
    <row r="2011" spans="1:37" ht="14.4">
      <c r="A2011" s="52"/>
      <c r="AG2011" s="72"/>
      <c r="AH2011" s="72"/>
      <c r="AI2011" s="72"/>
      <c r="AJ2011" s="72"/>
      <c r="AK2011" s="72"/>
    </row>
    <row r="2012" spans="1:37" ht="14.4">
      <c r="A2012" s="52"/>
      <c r="AG2012" s="72"/>
      <c r="AH2012" s="72"/>
      <c r="AI2012" s="72"/>
      <c r="AJ2012" s="72"/>
      <c r="AK2012" s="72"/>
    </row>
    <row r="2013" spans="1:37" ht="14.4">
      <c r="A2013" s="52"/>
      <c r="AG2013" s="72"/>
      <c r="AH2013" s="72"/>
      <c r="AI2013" s="72"/>
      <c r="AJ2013" s="72"/>
      <c r="AK2013" s="72"/>
    </row>
    <row r="2014" spans="1:37" ht="14.4">
      <c r="A2014" s="52"/>
      <c r="AG2014" s="72"/>
      <c r="AH2014" s="72"/>
      <c r="AI2014" s="72"/>
      <c r="AJ2014" s="72"/>
      <c r="AK2014" s="72"/>
    </row>
    <row r="2015" spans="1:37" ht="14.4">
      <c r="A2015" s="52"/>
      <c r="AG2015" s="72"/>
      <c r="AH2015" s="72"/>
      <c r="AI2015" s="72"/>
      <c r="AJ2015" s="72"/>
      <c r="AK2015" s="72"/>
    </row>
    <row r="2016" spans="1:37" ht="14.4">
      <c r="A2016" s="52"/>
      <c r="AG2016" s="72"/>
      <c r="AH2016" s="72"/>
      <c r="AI2016" s="72"/>
      <c r="AJ2016" s="72"/>
      <c r="AK2016" s="72"/>
    </row>
    <row r="2017" spans="1:37" ht="14.4">
      <c r="A2017" s="52"/>
      <c r="AG2017" s="72"/>
      <c r="AH2017" s="72"/>
      <c r="AI2017" s="72"/>
      <c r="AJ2017" s="72"/>
      <c r="AK2017" s="72"/>
    </row>
    <row r="2018" spans="1:37" ht="14.4">
      <c r="A2018" s="52"/>
      <c r="AG2018" s="72"/>
      <c r="AH2018" s="72"/>
      <c r="AI2018" s="72"/>
      <c r="AJ2018" s="72"/>
      <c r="AK2018" s="72"/>
    </row>
    <row r="2019" spans="1:37" ht="14.4">
      <c r="A2019" s="52"/>
      <c r="AG2019" s="72"/>
      <c r="AH2019" s="72"/>
      <c r="AI2019" s="72"/>
      <c r="AJ2019" s="72"/>
      <c r="AK2019" s="72"/>
    </row>
    <row r="2020" spans="1:37" ht="14.4">
      <c r="A2020" s="52"/>
      <c r="AG2020" s="72"/>
      <c r="AH2020" s="72"/>
      <c r="AI2020" s="72"/>
      <c r="AJ2020" s="72"/>
      <c r="AK2020" s="72"/>
    </row>
    <row r="2021" spans="1:37" ht="14.4">
      <c r="A2021" s="52"/>
      <c r="AG2021" s="72"/>
      <c r="AH2021" s="72"/>
      <c r="AI2021" s="72"/>
      <c r="AJ2021" s="72"/>
      <c r="AK2021" s="72"/>
    </row>
    <row r="2022" spans="1:37" ht="14.4">
      <c r="A2022" s="52"/>
      <c r="AG2022" s="72"/>
      <c r="AH2022" s="72"/>
      <c r="AI2022" s="72"/>
      <c r="AJ2022" s="72"/>
      <c r="AK2022" s="72"/>
    </row>
    <row r="2023" spans="1:37" ht="14.4">
      <c r="A2023" s="52"/>
      <c r="AG2023" s="72"/>
      <c r="AH2023" s="72"/>
      <c r="AI2023" s="72"/>
      <c r="AJ2023" s="72"/>
      <c r="AK2023" s="72"/>
    </row>
    <row r="2024" spans="1:37" ht="14.4">
      <c r="A2024" s="52"/>
      <c r="AG2024" s="72"/>
      <c r="AH2024" s="72"/>
      <c r="AI2024" s="72"/>
      <c r="AJ2024" s="72"/>
      <c r="AK2024" s="72"/>
    </row>
    <row r="2025" spans="1:37" ht="14.4">
      <c r="A2025" s="52"/>
      <c r="AG2025" s="72"/>
      <c r="AH2025" s="72"/>
      <c r="AI2025" s="72"/>
      <c r="AJ2025" s="72"/>
      <c r="AK2025" s="72"/>
    </row>
    <row r="2026" spans="1:37" ht="14.4">
      <c r="A2026" s="52"/>
      <c r="AG2026" s="72"/>
      <c r="AH2026" s="72"/>
      <c r="AI2026" s="72"/>
      <c r="AJ2026" s="72"/>
      <c r="AK2026" s="72"/>
    </row>
    <row r="2027" spans="1:37" ht="14.4">
      <c r="A2027" s="52"/>
      <c r="AG2027" s="72"/>
      <c r="AH2027" s="72"/>
      <c r="AI2027" s="72"/>
      <c r="AJ2027" s="72"/>
      <c r="AK2027" s="72"/>
    </row>
    <row r="2028" spans="1:37" ht="14.4">
      <c r="A2028" s="52"/>
      <c r="AG2028" s="72"/>
      <c r="AH2028" s="72"/>
      <c r="AI2028" s="72"/>
      <c r="AJ2028" s="72"/>
      <c r="AK2028" s="72"/>
    </row>
    <row r="2029" spans="1:37" ht="14.4">
      <c r="A2029" s="52"/>
      <c r="AG2029" s="72"/>
      <c r="AH2029" s="72"/>
      <c r="AI2029" s="72"/>
      <c r="AJ2029" s="72"/>
      <c r="AK2029" s="72"/>
    </row>
    <row r="2030" spans="1:37" ht="14.4">
      <c r="A2030" s="52"/>
      <c r="AG2030" s="72"/>
      <c r="AH2030" s="72"/>
      <c r="AI2030" s="72"/>
      <c r="AJ2030" s="72"/>
      <c r="AK2030" s="72"/>
    </row>
    <row r="2031" spans="1:37" ht="14.4">
      <c r="A2031" s="52"/>
      <c r="AG2031" s="72"/>
      <c r="AH2031" s="72"/>
      <c r="AI2031" s="72"/>
      <c r="AJ2031" s="72"/>
      <c r="AK2031" s="72"/>
    </row>
    <row r="2032" spans="1:37" ht="14.4">
      <c r="A2032" s="52"/>
      <c r="AG2032" s="72"/>
      <c r="AH2032" s="72"/>
      <c r="AI2032" s="72"/>
      <c r="AJ2032" s="72"/>
      <c r="AK2032" s="72"/>
    </row>
    <row r="2033" spans="1:37" ht="14.4">
      <c r="A2033" s="52"/>
      <c r="AG2033" s="72"/>
      <c r="AH2033" s="72"/>
      <c r="AI2033" s="72"/>
      <c r="AJ2033" s="72"/>
      <c r="AK2033" s="72"/>
    </row>
    <row r="2034" spans="1:37" ht="14.4">
      <c r="A2034" s="52"/>
      <c r="AG2034" s="72"/>
      <c r="AH2034" s="72"/>
      <c r="AI2034" s="72"/>
      <c r="AJ2034" s="72"/>
      <c r="AK2034" s="72"/>
    </row>
    <row r="2035" spans="1:37" ht="14.4">
      <c r="A2035" s="52"/>
      <c r="AG2035" s="72"/>
      <c r="AH2035" s="72"/>
      <c r="AI2035" s="72"/>
      <c r="AJ2035" s="72"/>
      <c r="AK2035" s="72"/>
    </row>
    <row r="2036" spans="1:37" ht="14.4">
      <c r="A2036" s="52"/>
      <c r="AG2036" s="72"/>
      <c r="AH2036" s="72"/>
      <c r="AI2036" s="72"/>
      <c r="AJ2036" s="72"/>
      <c r="AK2036" s="72"/>
    </row>
    <row r="2037" spans="1:37" ht="14.4">
      <c r="A2037" s="52"/>
      <c r="AG2037" s="72"/>
      <c r="AH2037" s="72"/>
      <c r="AI2037" s="72"/>
      <c r="AJ2037" s="72"/>
      <c r="AK2037" s="72"/>
    </row>
    <row r="2038" spans="1:37" ht="14.4">
      <c r="A2038" s="52"/>
      <c r="AG2038" s="72"/>
      <c r="AH2038" s="72"/>
      <c r="AI2038" s="72"/>
      <c r="AJ2038" s="72"/>
      <c r="AK2038" s="72"/>
    </row>
    <row r="2039" spans="1:37" ht="14.4">
      <c r="A2039" s="52"/>
      <c r="AG2039" s="72"/>
      <c r="AH2039" s="72"/>
      <c r="AI2039" s="72"/>
      <c r="AJ2039" s="72"/>
      <c r="AK2039" s="72"/>
    </row>
    <row r="2040" spans="1:37" ht="14.4">
      <c r="A2040" s="52"/>
      <c r="AG2040" s="72"/>
      <c r="AH2040" s="72"/>
      <c r="AI2040" s="72"/>
      <c r="AJ2040" s="72"/>
      <c r="AK2040" s="72"/>
    </row>
    <row r="2041" spans="1:37" ht="14.4">
      <c r="A2041" s="52"/>
      <c r="AG2041" s="72"/>
      <c r="AH2041" s="72"/>
      <c r="AI2041" s="72"/>
      <c r="AJ2041" s="72"/>
      <c r="AK2041" s="72"/>
    </row>
    <row r="2042" spans="1:37" ht="14.4">
      <c r="A2042" s="52"/>
      <c r="AG2042" s="72"/>
      <c r="AH2042" s="72"/>
      <c r="AI2042" s="72"/>
      <c r="AJ2042" s="72"/>
      <c r="AK2042" s="72"/>
    </row>
    <row r="2043" spans="1:37" ht="14.4">
      <c r="A2043" s="52"/>
      <c r="AG2043" s="72"/>
      <c r="AH2043" s="72"/>
      <c r="AI2043" s="72"/>
      <c r="AJ2043" s="72"/>
      <c r="AK2043" s="72"/>
    </row>
    <row r="2044" spans="1:37" ht="14.4">
      <c r="A2044" s="52"/>
      <c r="AG2044" s="72"/>
      <c r="AH2044" s="72"/>
      <c r="AI2044" s="72"/>
      <c r="AJ2044" s="72"/>
      <c r="AK2044" s="72"/>
    </row>
    <row r="2045" spans="1:37" ht="14.4">
      <c r="A2045" s="52"/>
      <c r="AG2045" s="72"/>
      <c r="AH2045" s="72"/>
      <c r="AI2045" s="72"/>
      <c r="AJ2045" s="72"/>
      <c r="AK2045" s="72"/>
    </row>
    <row r="2046" spans="1:37" ht="14.4">
      <c r="A2046" s="52"/>
      <c r="AG2046" s="72"/>
      <c r="AH2046" s="72"/>
      <c r="AI2046" s="72"/>
      <c r="AJ2046" s="72"/>
      <c r="AK2046" s="72"/>
    </row>
    <row r="2047" spans="1:37" ht="14.4">
      <c r="A2047" s="52"/>
      <c r="AG2047" s="72"/>
      <c r="AH2047" s="72"/>
      <c r="AI2047" s="72"/>
      <c r="AJ2047" s="72"/>
      <c r="AK2047" s="72"/>
    </row>
    <row r="2048" spans="1:37" ht="14.4">
      <c r="A2048" s="52"/>
      <c r="AG2048" s="72"/>
      <c r="AH2048" s="72"/>
      <c r="AI2048" s="72"/>
      <c r="AJ2048" s="72"/>
      <c r="AK2048" s="72"/>
    </row>
    <row r="2049" spans="1:37" ht="14.4">
      <c r="A2049" s="52"/>
      <c r="AG2049" s="72"/>
      <c r="AH2049" s="72"/>
      <c r="AI2049" s="72"/>
      <c r="AJ2049" s="72"/>
      <c r="AK2049" s="72"/>
    </row>
    <row r="2050" spans="1:37" ht="14.4">
      <c r="A2050" s="52"/>
      <c r="AG2050" s="72"/>
      <c r="AH2050" s="72"/>
      <c r="AI2050" s="72"/>
      <c r="AJ2050" s="72"/>
      <c r="AK2050" s="72"/>
    </row>
    <row r="2051" spans="1:37" ht="14.4">
      <c r="A2051" s="52"/>
      <c r="AG2051" s="72"/>
      <c r="AH2051" s="72"/>
      <c r="AI2051" s="72"/>
      <c r="AJ2051" s="72"/>
      <c r="AK2051" s="72"/>
    </row>
    <row r="2052" spans="1:37" ht="14.4">
      <c r="A2052" s="52"/>
      <c r="AG2052" s="72"/>
      <c r="AH2052" s="72"/>
      <c r="AI2052" s="72"/>
      <c r="AJ2052" s="72"/>
      <c r="AK2052" s="72"/>
    </row>
    <row r="2053" spans="1:37" ht="14.4">
      <c r="A2053" s="52"/>
      <c r="AG2053" s="72"/>
      <c r="AH2053" s="72"/>
      <c r="AI2053" s="72"/>
      <c r="AJ2053" s="72"/>
      <c r="AK2053" s="72"/>
    </row>
    <row r="2054" spans="1:37" ht="14.4">
      <c r="A2054" s="52"/>
      <c r="AG2054" s="72"/>
      <c r="AH2054" s="72"/>
      <c r="AI2054" s="72"/>
      <c r="AJ2054" s="72"/>
      <c r="AK2054" s="72"/>
    </row>
    <row r="2055" spans="1:37" ht="14.4">
      <c r="A2055" s="52"/>
      <c r="AG2055" s="72"/>
      <c r="AH2055" s="72"/>
      <c r="AI2055" s="72"/>
      <c r="AJ2055" s="72"/>
      <c r="AK2055" s="72"/>
    </row>
    <row r="2056" spans="1:37" ht="14.4">
      <c r="A2056" s="52"/>
      <c r="AG2056" s="72"/>
      <c r="AH2056" s="72"/>
      <c r="AI2056" s="72"/>
      <c r="AJ2056" s="72"/>
      <c r="AK2056" s="72"/>
    </row>
    <row r="2057" spans="1:37" ht="14.4">
      <c r="A2057" s="52"/>
      <c r="AG2057" s="72"/>
      <c r="AH2057" s="72"/>
      <c r="AI2057" s="72"/>
      <c r="AJ2057" s="72"/>
      <c r="AK2057" s="72"/>
    </row>
    <row r="2058" spans="1:37" ht="14.4">
      <c r="A2058" s="52"/>
      <c r="AG2058" s="72"/>
      <c r="AH2058" s="72"/>
      <c r="AI2058" s="72"/>
      <c r="AJ2058" s="72"/>
      <c r="AK2058" s="72"/>
    </row>
    <row r="2059" spans="1:37" ht="14.4">
      <c r="A2059" s="52"/>
      <c r="AG2059" s="72"/>
      <c r="AH2059" s="72"/>
      <c r="AI2059" s="72"/>
      <c r="AJ2059" s="72"/>
      <c r="AK2059" s="72"/>
    </row>
    <row r="2060" spans="1:37" ht="14.4">
      <c r="A2060" s="52"/>
      <c r="AG2060" s="72"/>
      <c r="AH2060" s="72"/>
      <c r="AI2060" s="72"/>
      <c r="AJ2060" s="72"/>
      <c r="AK2060" s="72"/>
    </row>
    <row r="2061" spans="1:37" ht="14.4">
      <c r="A2061" s="52"/>
      <c r="AG2061" s="72"/>
      <c r="AH2061" s="72"/>
      <c r="AI2061" s="72"/>
      <c r="AJ2061" s="72"/>
      <c r="AK2061" s="72"/>
    </row>
    <row r="2062" spans="1:37" ht="14.4">
      <c r="A2062" s="52"/>
      <c r="AG2062" s="72"/>
      <c r="AH2062" s="72"/>
      <c r="AI2062" s="72"/>
      <c r="AJ2062" s="72"/>
      <c r="AK2062" s="72"/>
    </row>
    <row r="2063" spans="1:37" ht="14.4">
      <c r="A2063" s="52"/>
      <c r="AG2063" s="72"/>
      <c r="AH2063" s="72"/>
      <c r="AI2063" s="72"/>
      <c r="AJ2063" s="72"/>
      <c r="AK2063" s="72"/>
    </row>
    <row r="2064" spans="1:37" ht="14.4">
      <c r="A2064" s="52"/>
      <c r="AG2064" s="72"/>
      <c r="AH2064" s="72"/>
      <c r="AI2064" s="72"/>
      <c r="AJ2064" s="72"/>
      <c r="AK2064" s="72"/>
    </row>
    <row r="2065" spans="1:37" ht="14.4">
      <c r="A2065" s="52"/>
      <c r="AG2065" s="72"/>
      <c r="AH2065" s="72"/>
      <c r="AI2065" s="72"/>
      <c r="AJ2065" s="72"/>
      <c r="AK2065" s="72"/>
    </row>
    <row r="2066" spans="1:37" ht="14.4">
      <c r="A2066" s="52"/>
      <c r="AG2066" s="72"/>
      <c r="AH2066" s="72"/>
      <c r="AI2066" s="72"/>
      <c r="AJ2066" s="72"/>
      <c r="AK2066" s="72"/>
    </row>
    <row r="2067" spans="1:37" ht="14.4">
      <c r="A2067" s="52"/>
      <c r="AG2067" s="72"/>
      <c r="AH2067" s="72"/>
      <c r="AI2067" s="72"/>
      <c r="AJ2067" s="72"/>
      <c r="AK2067" s="72"/>
    </row>
    <row r="2068" spans="1:37" ht="14.4">
      <c r="A2068" s="52"/>
      <c r="AG2068" s="72"/>
      <c r="AH2068" s="72"/>
      <c r="AI2068" s="72"/>
      <c r="AJ2068" s="72"/>
      <c r="AK2068" s="72"/>
    </row>
    <row r="2069" spans="1:37" ht="14.4">
      <c r="A2069" s="52"/>
      <c r="AG2069" s="72"/>
      <c r="AH2069" s="72"/>
      <c r="AI2069" s="72"/>
      <c r="AJ2069" s="72"/>
      <c r="AK2069" s="72"/>
    </row>
    <row r="2070" spans="1:37" ht="14.4">
      <c r="A2070" s="52"/>
      <c r="AG2070" s="72"/>
      <c r="AH2070" s="72"/>
      <c r="AI2070" s="72"/>
      <c r="AJ2070" s="72"/>
      <c r="AK2070" s="72"/>
    </row>
    <row r="2071" spans="1:37" ht="14.4">
      <c r="A2071" s="52"/>
      <c r="AG2071" s="72"/>
      <c r="AH2071" s="72"/>
      <c r="AI2071" s="72"/>
      <c r="AJ2071" s="72"/>
      <c r="AK2071" s="72"/>
    </row>
    <row r="2072" spans="1:37" ht="14.4">
      <c r="A2072" s="52"/>
      <c r="AG2072" s="72"/>
      <c r="AH2072" s="72"/>
      <c r="AI2072" s="72"/>
      <c r="AJ2072" s="72"/>
      <c r="AK2072" s="72"/>
    </row>
    <row r="2073" spans="1:37" ht="14.4">
      <c r="A2073" s="52"/>
      <c r="AG2073" s="72"/>
      <c r="AH2073" s="72"/>
      <c r="AI2073" s="72"/>
      <c r="AJ2073" s="72"/>
      <c r="AK2073" s="72"/>
    </row>
    <row r="2074" spans="1:37" ht="14.4">
      <c r="A2074" s="52"/>
      <c r="AG2074" s="72"/>
      <c r="AH2074" s="72"/>
      <c r="AI2074" s="72"/>
      <c r="AJ2074" s="72"/>
      <c r="AK2074" s="72"/>
    </row>
    <row r="2075" spans="1:37" ht="14.4">
      <c r="A2075" s="52"/>
      <c r="AG2075" s="72"/>
      <c r="AH2075" s="72"/>
      <c r="AI2075" s="72"/>
      <c r="AJ2075" s="72"/>
      <c r="AK2075" s="72"/>
    </row>
    <row r="2076" spans="1:37" ht="14.4">
      <c r="A2076" s="52"/>
      <c r="AG2076" s="72"/>
      <c r="AH2076" s="72"/>
      <c r="AI2076" s="72"/>
      <c r="AJ2076" s="72"/>
      <c r="AK2076" s="72"/>
    </row>
    <row r="2077" spans="1:37" ht="14.4">
      <c r="A2077" s="52"/>
      <c r="AG2077" s="72"/>
      <c r="AH2077" s="72"/>
      <c r="AI2077" s="72"/>
      <c r="AJ2077" s="72"/>
      <c r="AK2077" s="72"/>
    </row>
    <row r="2078" spans="1:37" ht="14.4">
      <c r="A2078" s="52"/>
      <c r="AG2078" s="72"/>
      <c r="AH2078" s="72"/>
      <c r="AI2078" s="72"/>
      <c r="AJ2078" s="72"/>
      <c r="AK2078" s="72"/>
    </row>
    <row r="2079" spans="1:37" ht="14.4">
      <c r="A2079" s="52"/>
      <c r="AG2079" s="72"/>
      <c r="AH2079" s="72"/>
      <c r="AI2079" s="72"/>
      <c r="AJ2079" s="72"/>
      <c r="AK2079" s="72"/>
    </row>
    <row r="2080" spans="1:37" ht="14.4">
      <c r="A2080" s="52"/>
      <c r="AG2080" s="72"/>
      <c r="AH2080" s="72"/>
      <c r="AI2080" s="72"/>
      <c r="AJ2080" s="72"/>
      <c r="AK2080" s="72"/>
    </row>
    <row r="2081" spans="1:37" ht="14.4">
      <c r="A2081" s="52"/>
      <c r="AG2081" s="72"/>
      <c r="AH2081" s="72"/>
      <c r="AI2081" s="72"/>
      <c r="AJ2081" s="72"/>
      <c r="AK2081" s="72"/>
    </row>
    <row r="2082" spans="1:37" ht="14.4">
      <c r="A2082" s="52"/>
      <c r="AG2082" s="72"/>
      <c r="AH2082" s="72"/>
      <c r="AI2082" s="72"/>
      <c r="AJ2082" s="72"/>
      <c r="AK2082" s="72"/>
    </row>
    <row r="2083" spans="1:37" ht="14.4">
      <c r="A2083" s="52"/>
      <c r="AG2083" s="72"/>
      <c r="AH2083" s="72"/>
      <c r="AI2083" s="72"/>
      <c r="AJ2083" s="72"/>
      <c r="AK2083" s="72"/>
    </row>
    <row r="2084" spans="1:37" ht="14.4">
      <c r="A2084" s="52"/>
      <c r="AG2084" s="72"/>
      <c r="AH2084" s="72"/>
      <c r="AI2084" s="72"/>
      <c r="AJ2084" s="72"/>
      <c r="AK2084" s="72"/>
    </row>
    <row r="2085" spans="1:37" ht="14.4">
      <c r="A2085" s="52"/>
      <c r="AG2085" s="72"/>
      <c r="AH2085" s="72"/>
      <c r="AI2085" s="72"/>
      <c r="AJ2085" s="72"/>
      <c r="AK2085" s="72"/>
    </row>
    <row r="2086" spans="1:37" ht="14.4">
      <c r="A2086" s="52"/>
      <c r="AG2086" s="72"/>
      <c r="AH2086" s="72"/>
      <c r="AI2086" s="72"/>
      <c r="AJ2086" s="72"/>
      <c r="AK2086" s="72"/>
    </row>
    <row r="2087" spans="1:37" ht="14.4">
      <c r="A2087" s="52"/>
      <c r="AG2087" s="72"/>
      <c r="AH2087" s="72"/>
      <c r="AI2087" s="72"/>
      <c r="AJ2087" s="72"/>
      <c r="AK2087" s="72"/>
    </row>
    <row r="2088" spans="1:37" ht="14.4">
      <c r="A2088" s="52"/>
      <c r="AG2088" s="72"/>
      <c r="AH2088" s="72"/>
      <c r="AI2088" s="72"/>
      <c r="AJ2088" s="72"/>
      <c r="AK2088" s="72"/>
    </row>
    <row r="2089" spans="1:37" ht="14.4">
      <c r="A2089" s="52"/>
      <c r="AG2089" s="72"/>
      <c r="AH2089" s="72"/>
      <c r="AI2089" s="72"/>
      <c r="AJ2089" s="72"/>
      <c r="AK2089" s="72"/>
    </row>
    <row r="2090" spans="1:37" ht="14.4">
      <c r="A2090" s="52"/>
      <c r="AG2090" s="72"/>
      <c r="AH2090" s="72"/>
      <c r="AI2090" s="72"/>
      <c r="AJ2090" s="72"/>
      <c r="AK2090" s="72"/>
    </row>
    <row r="2091" spans="1:37" ht="14.4">
      <c r="A2091" s="52"/>
      <c r="AG2091" s="72"/>
      <c r="AH2091" s="72"/>
      <c r="AI2091" s="72"/>
      <c r="AJ2091" s="72"/>
      <c r="AK2091" s="72"/>
    </row>
    <row r="2092" spans="1:37" ht="14.4">
      <c r="A2092" s="52"/>
      <c r="AG2092" s="72"/>
      <c r="AH2092" s="72"/>
      <c r="AI2092" s="72"/>
      <c r="AJ2092" s="72"/>
      <c r="AK2092" s="72"/>
    </row>
    <row r="2093" spans="1:37" ht="14.4">
      <c r="A2093" s="52"/>
      <c r="AG2093" s="72"/>
      <c r="AH2093" s="72"/>
      <c r="AI2093" s="72"/>
      <c r="AJ2093" s="72"/>
      <c r="AK2093" s="72"/>
    </row>
    <row r="2094" spans="1:37" ht="14.4">
      <c r="A2094" s="52"/>
      <c r="AG2094" s="72"/>
      <c r="AH2094" s="72"/>
      <c r="AI2094" s="72"/>
      <c r="AJ2094" s="72"/>
      <c r="AK2094" s="72"/>
    </row>
    <row r="2095" spans="1:37" ht="14.4">
      <c r="A2095" s="52"/>
      <c r="AG2095" s="72"/>
      <c r="AH2095" s="72"/>
      <c r="AI2095" s="72"/>
      <c r="AJ2095" s="72"/>
      <c r="AK2095" s="72"/>
    </row>
    <row r="2096" spans="1:37" ht="14.4">
      <c r="A2096" s="52"/>
      <c r="AG2096" s="72"/>
      <c r="AH2096" s="72"/>
      <c r="AI2096" s="72"/>
      <c r="AJ2096" s="72"/>
      <c r="AK2096" s="72"/>
    </row>
    <row r="2097" spans="1:37" ht="14.4">
      <c r="A2097" s="52"/>
      <c r="AG2097" s="72"/>
      <c r="AH2097" s="72"/>
      <c r="AI2097" s="72"/>
      <c r="AJ2097" s="72"/>
      <c r="AK2097" s="72"/>
    </row>
    <row r="2098" spans="1:37" ht="14.4">
      <c r="A2098" s="52"/>
      <c r="AG2098" s="72"/>
      <c r="AH2098" s="72"/>
      <c r="AI2098" s="72"/>
      <c r="AJ2098" s="72"/>
      <c r="AK2098" s="72"/>
    </row>
    <row r="2099" spans="1:37" ht="14.4">
      <c r="A2099" s="52"/>
      <c r="AG2099" s="72"/>
      <c r="AH2099" s="72"/>
      <c r="AI2099" s="72"/>
      <c r="AJ2099" s="72"/>
      <c r="AK2099" s="72"/>
    </row>
    <row r="2100" spans="1:37" ht="14.4">
      <c r="A2100" s="52"/>
      <c r="AG2100" s="72"/>
      <c r="AH2100" s="72"/>
      <c r="AI2100" s="72"/>
      <c r="AJ2100" s="72"/>
      <c r="AK2100" s="72"/>
    </row>
    <row r="2101" spans="1:37" ht="14.4">
      <c r="A2101" s="52"/>
      <c r="AG2101" s="72"/>
      <c r="AH2101" s="72"/>
      <c r="AI2101" s="72"/>
      <c r="AJ2101" s="72"/>
      <c r="AK2101" s="72"/>
    </row>
    <row r="2102" spans="1:37" ht="14.4">
      <c r="A2102" s="52"/>
      <c r="AG2102" s="72"/>
      <c r="AH2102" s="72"/>
      <c r="AI2102" s="72"/>
      <c r="AJ2102" s="72"/>
      <c r="AK2102" s="72"/>
    </row>
    <row r="2103" spans="1:37" ht="14.4">
      <c r="A2103" s="52"/>
      <c r="AG2103" s="72"/>
      <c r="AH2103" s="72"/>
      <c r="AI2103" s="72"/>
      <c r="AJ2103" s="72"/>
      <c r="AK2103" s="72"/>
    </row>
    <row r="2104" spans="1:37" ht="14.4">
      <c r="A2104" s="52"/>
      <c r="AG2104" s="72"/>
      <c r="AH2104" s="72"/>
      <c r="AI2104" s="72"/>
      <c r="AJ2104" s="72"/>
      <c r="AK2104" s="72"/>
    </row>
    <row r="2105" spans="1:37" ht="14.4">
      <c r="A2105" s="52"/>
      <c r="AG2105" s="72"/>
      <c r="AH2105" s="72"/>
      <c r="AI2105" s="72"/>
      <c r="AJ2105" s="72"/>
      <c r="AK2105" s="72"/>
    </row>
    <row r="2106" spans="1:37" ht="14.4">
      <c r="A2106" s="52"/>
      <c r="AG2106" s="72"/>
      <c r="AH2106" s="72"/>
      <c r="AI2106" s="72"/>
      <c r="AJ2106" s="72"/>
      <c r="AK2106" s="72"/>
    </row>
    <row r="2107" spans="1:37" ht="14.4">
      <c r="A2107" s="52"/>
      <c r="AG2107" s="72"/>
      <c r="AH2107" s="72"/>
      <c r="AI2107" s="72"/>
      <c r="AJ2107" s="72"/>
      <c r="AK2107" s="72"/>
    </row>
    <row r="2108" spans="1:37" ht="14.4">
      <c r="A2108" s="52"/>
      <c r="AG2108" s="72"/>
      <c r="AH2108" s="72"/>
      <c r="AI2108" s="72"/>
      <c r="AJ2108" s="72"/>
      <c r="AK2108" s="72"/>
    </row>
    <row r="2109" spans="1:37" ht="14.4">
      <c r="A2109" s="52"/>
      <c r="AG2109" s="72"/>
      <c r="AH2109" s="72"/>
      <c r="AI2109" s="72"/>
      <c r="AJ2109" s="72"/>
      <c r="AK2109" s="72"/>
    </row>
    <row r="2110" spans="1:37" ht="14.4">
      <c r="A2110" s="52"/>
      <c r="AG2110" s="72"/>
      <c r="AH2110" s="72"/>
      <c r="AI2110" s="72"/>
      <c r="AJ2110" s="72"/>
      <c r="AK2110" s="72"/>
    </row>
    <row r="2111" spans="1:37" ht="14.4">
      <c r="A2111" s="52"/>
      <c r="AG2111" s="72"/>
      <c r="AH2111" s="72"/>
      <c r="AI2111" s="72"/>
      <c r="AJ2111" s="72"/>
      <c r="AK2111" s="72"/>
    </row>
    <row r="2112" spans="1:37" ht="14.4">
      <c r="A2112" s="52"/>
      <c r="AG2112" s="72"/>
      <c r="AH2112" s="72"/>
      <c r="AI2112" s="72"/>
      <c r="AJ2112" s="72"/>
      <c r="AK2112" s="72"/>
    </row>
    <row r="2113" spans="1:37" ht="14.4">
      <c r="A2113" s="52"/>
      <c r="AG2113" s="72"/>
      <c r="AH2113" s="72"/>
      <c r="AI2113" s="72"/>
      <c r="AJ2113" s="72"/>
      <c r="AK2113" s="72"/>
    </row>
    <row r="2114" spans="1:37" ht="14.4">
      <c r="A2114" s="52"/>
      <c r="AG2114" s="72"/>
      <c r="AH2114" s="72"/>
      <c r="AI2114" s="72"/>
      <c r="AJ2114" s="72"/>
      <c r="AK2114" s="72"/>
    </row>
    <row r="2115" spans="1:37" ht="14.4">
      <c r="A2115" s="52"/>
      <c r="AG2115" s="72"/>
      <c r="AH2115" s="72"/>
      <c r="AI2115" s="72"/>
      <c r="AJ2115" s="72"/>
      <c r="AK2115" s="72"/>
    </row>
    <row r="2116" spans="1:37" ht="14.4">
      <c r="A2116" s="52"/>
      <c r="AG2116" s="72"/>
      <c r="AH2116" s="72"/>
      <c r="AI2116" s="72"/>
      <c r="AJ2116" s="72"/>
      <c r="AK2116" s="72"/>
    </row>
    <row r="2117" spans="1:37" ht="14.4">
      <c r="A2117" s="52"/>
      <c r="AG2117" s="72"/>
      <c r="AH2117" s="72"/>
      <c r="AI2117" s="72"/>
      <c r="AJ2117" s="72"/>
      <c r="AK2117" s="72"/>
    </row>
    <row r="2118" spans="1:37" ht="14.4">
      <c r="A2118" s="52"/>
      <c r="AG2118" s="72"/>
      <c r="AH2118" s="72"/>
      <c r="AI2118" s="72"/>
      <c r="AJ2118" s="72"/>
      <c r="AK2118" s="72"/>
    </row>
    <row r="2119" spans="1:37" ht="14.4">
      <c r="A2119" s="52"/>
      <c r="AG2119" s="72"/>
      <c r="AH2119" s="72"/>
      <c r="AI2119" s="72"/>
      <c r="AJ2119" s="72"/>
      <c r="AK2119" s="72"/>
    </row>
    <row r="2120" spans="1:37" ht="14.4">
      <c r="A2120" s="52"/>
      <c r="AG2120" s="72"/>
      <c r="AH2120" s="72"/>
      <c r="AI2120" s="72"/>
      <c r="AJ2120" s="72"/>
      <c r="AK2120" s="72"/>
    </row>
    <row r="2121" spans="1:37" ht="14.4">
      <c r="A2121" s="52"/>
      <c r="AG2121" s="72"/>
      <c r="AH2121" s="72"/>
      <c r="AI2121" s="72"/>
      <c r="AJ2121" s="72"/>
      <c r="AK2121" s="72"/>
    </row>
    <row r="2122" spans="1:37" ht="14.4">
      <c r="A2122" s="52"/>
      <c r="AG2122" s="72"/>
      <c r="AH2122" s="72"/>
      <c r="AI2122" s="72"/>
      <c r="AJ2122" s="72"/>
      <c r="AK2122" s="72"/>
    </row>
    <row r="2123" spans="1:37" ht="14.4">
      <c r="A2123" s="52"/>
      <c r="AG2123" s="72"/>
      <c r="AH2123" s="72"/>
      <c r="AI2123" s="72"/>
      <c r="AJ2123" s="72"/>
      <c r="AK2123" s="72"/>
    </row>
    <row r="2124" spans="1:37" ht="14.4">
      <c r="A2124" s="52"/>
      <c r="AG2124" s="72"/>
      <c r="AH2124" s="72"/>
      <c r="AI2124" s="72"/>
      <c r="AJ2124" s="72"/>
      <c r="AK2124" s="72"/>
    </row>
    <row r="2125" spans="1:37" ht="14.4">
      <c r="A2125" s="52"/>
      <c r="AG2125" s="72"/>
      <c r="AH2125" s="72"/>
      <c r="AI2125" s="72"/>
      <c r="AJ2125" s="72"/>
      <c r="AK2125" s="72"/>
    </row>
    <row r="2126" spans="1:37" ht="14.4">
      <c r="A2126" s="52"/>
      <c r="AG2126" s="72"/>
      <c r="AH2126" s="72"/>
      <c r="AI2126" s="72"/>
      <c r="AJ2126" s="72"/>
      <c r="AK2126" s="72"/>
    </row>
    <row r="2127" spans="1:37" ht="14.4">
      <c r="A2127" s="52"/>
      <c r="AG2127" s="72"/>
      <c r="AH2127" s="72"/>
      <c r="AI2127" s="72"/>
      <c r="AJ2127" s="72"/>
      <c r="AK2127" s="72"/>
    </row>
    <row r="2128" spans="1:37" ht="14.4">
      <c r="A2128" s="52"/>
      <c r="AG2128" s="72"/>
      <c r="AH2128" s="72"/>
      <c r="AI2128" s="72"/>
      <c r="AJ2128" s="72"/>
      <c r="AK2128" s="72"/>
    </row>
    <row r="2129" spans="1:37" ht="14.4">
      <c r="A2129" s="52"/>
      <c r="AG2129" s="72"/>
      <c r="AH2129" s="72"/>
      <c r="AI2129" s="72"/>
      <c r="AJ2129" s="72"/>
      <c r="AK2129" s="72"/>
    </row>
    <row r="2130" spans="1:37" ht="14.4">
      <c r="A2130" s="52"/>
      <c r="AG2130" s="72"/>
      <c r="AH2130" s="72"/>
      <c r="AI2130" s="72"/>
      <c r="AJ2130" s="72"/>
      <c r="AK2130" s="72"/>
    </row>
    <row r="2131" spans="1:37" ht="14.4">
      <c r="A2131" s="52"/>
      <c r="AG2131" s="72"/>
      <c r="AH2131" s="72"/>
      <c r="AI2131" s="72"/>
      <c r="AJ2131" s="72"/>
      <c r="AK2131" s="72"/>
    </row>
    <row r="2132" spans="1:37" ht="14.4">
      <c r="A2132" s="52"/>
      <c r="AG2132" s="72"/>
      <c r="AH2132" s="72"/>
      <c r="AI2132" s="72"/>
      <c r="AJ2132" s="72"/>
      <c r="AK2132" s="72"/>
    </row>
    <row r="2133" spans="1:37" ht="14.4">
      <c r="A2133" s="52"/>
      <c r="AG2133" s="72"/>
      <c r="AH2133" s="72"/>
      <c r="AI2133" s="72"/>
      <c r="AJ2133" s="72"/>
      <c r="AK2133" s="72"/>
    </row>
    <row r="2134" spans="1:37" ht="14.4">
      <c r="A2134" s="52"/>
      <c r="AG2134" s="72"/>
      <c r="AH2134" s="72"/>
      <c r="AI2134" s="72"/>
      <c r="AJ2134" s="72"/>
      <c r="AK2134" s="72"/>
    </row>
    <row r="2135" spans="1:37" ht="14.4">
      <c r="A2135" s="52"/>
      <c r="AG2135" s="72"/>
      <c r="AH2135" s="72"/>
      <c r="AI2135" s="72"/>
      <c r="AJ2135" s="72"/>
      <c r="AK2135" s="72"/>
    </row>
    <row r="2136" spans="1:37" ht="14.4">
      <c r="A2136" s="52"/>
      <c r="AG2136" s="72"/>
      <c r="AH2136" s="72"/>
      <c r="AI2136" s="72"/>
      <c r="AJ2136" s="72"/>
      <c r="AK2136" s="72"/>
    </row>
    <row r="2137" spans="1:37" ht="14.4">
      <c r="A2137" s="52"/>
      <c r="AG2137" s="72"/>
      <c r="AH2137" s="72"/>
      <c r="AI2137" s="72"/>
      <c r="AJ2137" s="72"/>
      <c r="AK2137" s="72"/>
    </row>
    <row r="2138" spans="1:37" ht="14.4">
      <c r="A2138" s="52"/>
      <c r="AG2138" s="72"/>
      <c r="AH2138" s="72"/>
      <c r="AI2138" s="72"/>
      <c r="AJ2138" s="72"/>
      <c r="AK2138" s="72"/>
    </row>
    <row r="2139" spans="1:37" ht="14.4">
      <c r="A2139" s="52"/>
      <c r="AG2139" s="72"/>
      <c r="AH2139" s="72"/>
      <c r="AI2139" s="72"/>
      <c r="AJ2139" s="72"/>
      <c r="AK2139" s="72"/>
    </row>
    <row r="2140" spans="1:37" ht="14.4">
      <c r="A2140" s="52"/>
      <c r="AG2140" s="72"/>
      <c r="AH2140" s="72"/>
      <c r="AI2140" s="72"/>
      <c r="AJ2140" s="72"/>
      <c r="AK2140" s="72"/>
    </row>
    <row r="2141" spans="1:37" ht="14.4">
      <c r="A2141" s="52"/>
      <c r="AG2141" s="72"/>
      <c r="AH2141" s="72"/>
      <c r="AI2141" s="72"/>
      <c r="AJ2141" s="72"/>
      <c r="AK2141" s="72"/>
    </row>
    <row r="2142" spans="1:37" ht="14.4">
      <c r="A2142" s="52"/>
      <c r="AG2142" s="72"/>
      <c r="AH2142" s="72"/>
      <c r="AI2142" s="72"/>
      <c r="AJ2142" s="72"/>
      <c r="AK2142" s="72"/>
    </row>
    <row r="2143" spans="1:37" ht="14.4">
      <c r="A2143" s="52"/>
      <c r="AG2143" s="72"/>
      <c r="AH2143" s="72"/>
      <c r="AI2143" s="72"/>
      <c r="AJ2143" s="72"/>
      <c r="AK2143" s="72"/>
    </row>
    <row r="2144" spans="1:37" ht="14.4">
      <c r="A2144" s="52"/>
      <c r="AG2144" s="72"/>
      <c r="AH2144" s="72"/>
      <c r="AI2144" s="72"/>
      <c r="AJ2144" s="72"/>
      <c r="AK2144" s="72"/>
    </row>
    <row r="2145" spans="1:37" ht="14.4">
      <c r="A2145" s="52"/>
      <c r="AG2145" s="72"/>
      <c r="AH2145" s="72"/>
      <c r="AI2145" s="72"/>
      <c r="AJ2145" s="72"/>
      <c r="AK2145" s="72"/>
    </row>
    <row r="2146" spans="1:37" ht="14.4">
      <c r="A2146" s="52"/>
      <c r="AG2146" s="72"/>
      <c r="AH2146" s="72"/>
      <c r="AI2146" s="72"/>
      <c r="AJ2146" s="72"/>
      <c r="AK2146" s="72"/>
    </row>
    <row r="2147" spans="1:37" ht="14.4">
      <c r="A2147" s="52"/>
      <c r="AG2147" s="72"/>
      <c r="AH2147" s="72"/>
      <c r="AI2147" s="72"/>
      <c r="AJ2147" s="72"/>
      <c r="AK2147" s="72"/>
    </row>
    <row r="2148" spans="1:37" ht="14.4">
      <c r="A2148" s="52"/>
      <c r="AG2148" s="72"/>
      <c r="AH2148" s="72"/>
      <c r="AI2148" s="72"/>
      <c r="AJ2148" s="72"/>
      <c r="AK2148" s="72"/>
    </row>
    <row r="2149" spans="1:37" ht="14.4">
      <c r="A2149" s="52"/>
      <c r="AG2149" s="72"/>
      <c r="AH2149" s="72"/>
      <c r="AI2149" s="72"/>
      <c r="AJ2149" s="72"/>
      <c r="AK2149" s="72"/>
    </row>
    <row r="2150" spans="1:37" ht="14.4">
      <c r="A2150" s="52"/>
      <c r="AG2150" s="72"/>
      <c r="AH2150" s="72"/>
      <c r="AI2150" s="72"/>
      <c r="AJ2150" s="72"/>
      <c r="AK2150" s="72"/>
    </row>
    <row r="2151" spans="1:37" ht="14.4">
      <c r="A2151" s="52"/>
      <c r="AG2151" s="72"/>
      <c r="AH2151" s="72"/>
      <c r="AI2151" s="72"/>
      <c r="AJ2151" s="72"/>
      <c r="AK2151" s="72"/>
    </row>
    <row r="2152" spans="1:37" ht="14.4">
      <c r="A2152" s="52"/>
      <c r="AG2152" s="72"/>
      <c r="AH2152" s="72"/>
      <c r="AI2152" s="72"/>
      <c r="AJ2152" s="72"/>
      <c r="AK2152" s="72"/>
    </row>
    <row r="2153" spans="1:37" ht="14.4">
      <c r="A2153" s="52"/>
      <c r="AG2153" s="72"/>
      <c r="AH2153" s="72"/>
      <c r="AI2153" s="72"/>
      <c r="AJ2153" s="72"/>
      <c r="AK2153" s="72"/>
    </row>
    <row r="2154" spans="1:37" ht="14.4">
      <c r="A2154" s="52"/>
      <c r="AG2154" s="72"/>
      <c r="AH2154" s="72"/>
      <c r="AI2154" s="72"/>
      <c r="AJ2154" s="72"/>
      <c r="AK2154" s="72"/>
    </row>
    <row r="2155" spans="1:37" ht="14.4">
      <c r="A2155" s="52"/>
      <c r="AG2155" s="72"/>
      <c r="AH2155" s="72"/>
      <c r="AI2155" s="72"/>
      <c r="AJ2155" s="72"/>
      <c r="AK2155" s="72"/>
    </row>
    <row r="2156" spans="1:37" ht="14.4">
      <c r="A2156" s="52"/>
      <c r="AG2156" s="72"/>
      <c r="AH2156" s="72"/>
      <c r="AI2156" s="72"/>
      <c r="AJ2156" s="72"/>
      <c r="AK2156" s="72"/>
    </row>
    <row r="2157" spans="1:37" ht="14.4">
      <c r="A2157" s="52"/>
      <c r="AG2157" s="72"/>
      <c r="AH2157" s="72"/>
      <c r="AI2157" s="72"/>
      <c r="AJ2157" s="72"/>
      <c r="AK2157" s="72"/>
    </row>
    <row r="2158" spans="1:37" ht="14.4">
      <c r="A2158" s="52"/>
      <c r="AG2158" s="72"/>
      <c r="AH2158" s="72"/>
      <c r="AI2158" s="72"/>
      <c r="AJ2158" s="72"/>
      <c r="AK2158" s="72"/>
    </row>
    <row r="2159" spans="1:37" ht="14.4">
      <c r="A2159" s="52"/>
      <c r="AG2159" s="72"/>
      <c r="AH2159" s="72"/>
      <c r="AI2159" s="72"/>
      <c r="AJ2159" s="72"/>
      <c r="AK2159" s="72"/>
    </row>
    <row r="2160" spans="1:37" ht="14.4">
      <c r="A2160" s="52"/>
      <c r="AG2160" s="72"/>
      <c r="AH2160" s="72"/>
      <c r="AI2160" s="72"/>
      <c r="AJ2160" s="72"/>
      <c r="AK2160" s="72"/>
    </row>
    <row r="2161" spans="1:37" ht="14.4">
      <c r="A2161" s="52"/>
      <c r="AG2161" s="72"/>
      <c r="AH2161" s="72"/>
      <c r="AI2161" s="72"/>
      <c r="AJ2161" s="72"/>
      <c r="AK2161" s="72"/>
    </row>
    <row r="2162" spans="1:37" ht="14.4">
      <c r="A2162" s="52"/>
      <c r="AG2162" s="72"/>
      <c r="AH2162" s="72"/>
      <c r="AI2162" s="72"/>
      <c r="AJ2162" s="72"/>
      <c r="AK2162" s="72"/>
    </row>
    <row r="2163" spans="1:37" ht="14.4">
      <c r="A2163" s="52"/>
      <c r="AG2163" s="72"/>
      <c r="AH2163" s="72"/>
      <c r="AI2163" s="72"/>
      <c r="AJ2163" s="72"/>
      <c r="AK2163" s="72"/>
    </row>
    <row r="2164" spans="1:37" ht="14.4">
      <c r="A2164" s="52"/>
      <c r="AG2164" s="72"/>
      <c r="AH2164" s="72"/>
      <c r="AI2164" s="72"/>
      <c r="AJ2164" s="72"/>
      <c r="AK2164" s="72"/>
    </row>
    <row r="2165" spans="1:37" ht="14.4">
      <c r="A2165" s="52"/>
      <c r="AG2165" s="72"/>
      <c r="AH2165" s="72"/>
      <c r="AI2165" s="72"/>
      <c r="AJ2165" s="72"/>
      <c r="AK2165" s="72"/>
    </row>
    <row r="2166" spans="1:37" ht="14.4">
      <c r="A2166" s="52"/>
      <c r="AG2166" s="72"/>
      <c r="AH2166" s="72"/>
      <c r="AI2166" s="72"/>
      <c r="AJ2166" s="72"/>
      <c r="AK2166" s="72"/>
    </row>
    <row r="2167" spans="1:37" ht="14.4">
      <c r="A2167" s="52"/>
      <c r="AG2167" s="72"/>
      <c r="AH2167" s="72"/>
      <c r="AI2167" s="72"/>
      <c r="AJ2167" s="72"/>
      <c r="AK2167" s="72"/>
    </row>
    <row r="2168" spans="1:37" ht="14.4">
      <c r="A2168" s="52"/>
      <c r="AG2168" s="72"/>
      <c r="AH2168" s="72"/>
      <c r="AI2168" s="72"/>
      <c r="AJ2168" s="72"/>
      <c r="AK2168" s="72"/>
    </row>
    <row r="2169" spans="1:37" ht="14.4">
      <c r="A2169" s="52"/>
      <c r="AG2169" s="72"/>
      <c r="AH2169" s="72"/>
      <c r="AI2169" s="72"/>
      <c r="AJ2169" s="72"/>
      <c r="AK2169" s="72"/>
    </row>
    <row r="2170" spans="1:37" ht="14.4">
      <c r="A2170" s="52"/>
      <c r="AG2170" s="72"/>
      <c r="AH2170" s="72"/>
      <c r="AI2170" s="72"/>
      <c r="AJ2170" s="72"/>
      <c r="AK2170" s="72"/>
    </row>
    <row r="2171" spans="1:37" ht="14.4">
      <c r="A2171" s="52"/>
      <c r="AG2171" s="72"/>
      <c r="AH2171" s="72"/>
      <c r="AI2171" s="72"/>
      <c r="AJ2171" s="72"/>
      <c r="AK2171" s="72"/>
    </row>
    <row r="2172" spans="1:37" ht="14.4">
      <c r="A2172" s="52"/>
      <c r="AG2172" s="72"/>
      <c r="AH2172" s="72"/>
      <c r="AI2172" s="72"/>
      <c r="AJ2172" s="72"/>
      <c r="AK2172" s="72"/>
    </row>
    <row r="2173" spans="1:37" ht="14.4">
      <c r="A2173" s="52"/>
      <c r="AG2173" s="72"/>
      <c r="AH2173" s="72"/>
      <c r="AI2173" s="72"/>
      <c r="AJ2173" s="72"/>
      <c r="AK2173" s="72"/>
    </row>
    <row r="2174" spans="1:37" ht="14.4">
      <c r="A2174" s="52"/>
      <c r="AG2174" s="72"/>
      <c r="AH2174" s="72"/>
      <c r="AI2174" s="72"/>
      <c r="AJ2174" s="72"/>
      <c r="AK2174" s="72"/>
    </row>
    <row r="2175" spans="1:37" ht="14.4">
      <c r="A2175" s="52"/>
      <c r="AG2175" s="72"/>
      <c r="AH2175" s="72"/>
      <c r="AI2175" s="72"/>
      <c r="AJ2175" s="72"/>
      <c r="AK2175" s="72"/>
    </row>
    <row r="2176" spans="1:37" ht="14.4">
      <c r="A2176" s="52"/>
      <c r="AG2176" s="72"/>
      <c r="AH2176" s="72"/>
      <c r="AI2176" s="72"/>
      <c r="AJ2176" s="72"/>
      <c r="AK2176" s="72"/>
    </row>
    <row r="2177" spans="1:37" ht="14.4">
      <c r="A2177" s="52"/>
      <c r="AG2177" s="72"/>
      <c r="AH2177" s="72"/>
      <c r="AI2177" s="72"/>
      <c r="AJ2177" s="72"/>
      <c r="AK2177" s="72"/>
    </row>
    <row r="2178" spans="1:37" ht="14.4">
      <c r="A2178" s="52"/>
      <c r="AG2178" s="72"/>
      <c r="AH2178" s="72"/>
      <c r="AI2178" s="72"/>
      <c r="AJ2178" s="72"/>
      <c r="AK2178" s="72"/>
    </row>
    <row r="2179" spans="1:37" ht="14.4">
      <c r="A2179" s="52"/>
      <c r="AG2179" s="72"/>
      <c r="AH2179" s="72"/>
      <c r="AI2179" s="72"/>
      <c r="AJ2179" s="72"/>
      <c r="AK2179" s="72"/>
    </row>
    <row r="2180" spans="1:37" ht="14.4">
      <c r="A2180" s="52"/>
      <c r="AG2180" s="72"/>
      <c r="AH2180" s="72"/>
      <c r="AI2180" s="72"/>
      <c r="AJ2180" s="72"/>
      <c r="AK2180" s="72"/>
    </row>
    <row r="2181" spans="1:37" ht="14.4">
      <c r="A2181" s="52"/>
      <c r="AG2181" s="72"/>
      <c r="AH2181" s="72"/>
      <c r="AI2181" s="72"/>
      <c r="AJ2181" s="72"/>
      <c r="AK2181" s="72"/>
    </row>
    <row r="2182" spans="1:37" ht="14.4">
      <c r="A2182" s="52"/>
      <c r="AG2182" s="72"/>
      <c r="AH2182" s="72"/>
      <c r="AI2182" s="72"/>
      <c r="AJ2182" s="72"/>
      <c r="AK2182" s="72"/>
    </row>
    <row r="2183" spans="1:37" ht="14.4">
      <c r="A2183" s="52"/>
      <c r="AG2183" s="72"/>
      <c r="AH2183" s="72"/>
      <c r="AI2183" s="72"/>
      <c r="AJ2183" s="72"/>
      <c r="AK2183" s="72"/>
    </row>
    <row r="2184" spans="1:37" ht="14.4">
      <c r="A2184" s="52"/>
      <c r="AG2184" s="72"/>
      <c r="AH2184" s="72"/>
      <c r="AI2184" s="72"/>
      <c r="AJ2184" s="72"/>
      <c r="AK2184" s="72"/>
    </row>
    <row r="2185" spans="1:37" ht="14.4">
      <c r="A2185" s="52"/>
      <c r="AG2185" s="72"/>
      <c r="AH2185" s="72"/>
      <c r="AI2185" s="72"/>
      <c r="AJ2185" s="72"/>
      <c r="AK2185" s="72"/>
    </row>
    <row r="2186" spans="1:37" ht="14.4">
      <c r="A2186" s="52"/>
      <c r="AG2186" s="72"/>
      <c r="AH2186" s="72"/>
      <c r="AI2186" s="72"/>
      <c r="AJ2186" s="72"/>
      <c r="AK2186" s="72"/>
    </row>
    <row r="2187" spans="1:37" ht="14.4">
      <c r="A2187" s="52"/>
      <c r="AG2187" s="72"/>
      <c r="AH2187" s="72"/>
      <c r="AI2187" s="72"/>
      <c r="AJ2187" s="72"/>
      <c r="AK2187" s="72"/>
    </row>
    <row r="2188" spans="1:37" ht="14.4">
      <c r="A2188" s="52"/>
      <c r="AG2188" s="72"/>
      <c r="AH2188" s="72"/>
      <c r="AI2188" s="72"/>
      <c r="AJ2188" s="72"/>
      <c r="AK2188" s="72"/>
    </row>
    <row r="2189" spans="1:37" ht="14.4">
      <c r="A2189" s="52"/>
      <c r="AG2189" s="72"/>
      <c r="AH2189" s="72"/>
      <c r="AI2189" s="72"/>
      <c r="AJ2189" s="72"/>
      <c r="AK2189" s="72"/>
    </row>
    <row r="2190" spans="1:37" ht="14.4">
      <c r="A2190" s="52"/>
      <c r="AG2190" s="72"/>
      <c r="AH2190" s="72"/>
      <c r="AI2190" s="72"/>
      <c r="AJ2190" s="72"/>
      <c r="AK2190" s="72"/>
    </row>
    <row r="2191" spans="1:37" ht="14.4">
      <c r="A2191" s="52"/>
      <c r="AG2191" s="72"/>
      <c r="AH2191" s="72"/>
      <c r="AI2191" s="72"/>
      <c r="AJ2191" s="72"/>
      <c r="AK2191" s="72"/>
    </row>
    <row r="2192" spans="1:37" ht="14.4">
      <c r="A2192" s="52"/>
      <c r="AG2192" s="72"/>
      <c r="AH2192" s="72"/>
      <c r="AI2192" s="72"/>
      <c r="AJ2192" s="72"/>
      <c r="AK2192" s="72"/>
    </row>
    <row r="2193" spans="1:37" ht="14.4">
      <c r="A2193" s="52"/>
      <c r="AG2193" s="72"/>
      <c r="AH2193" s="72"/>
      <c r="AI2193" s="72"/>
      <c r="AJ2193" s="72"/>
      <c r="AK2193" s="72"/>
    </row>
    <row r="2194" spans="1:37" ht="14.4">
      <c r="A2194" s="52"/>
      <c r="AG2194" s="72"/>
      <c r="AH2194" s="72"/>
      <c r="AI2194" s="72"/>
      <c r="AJ2194" s="72"/>
      <c r="AK2194" s="72"/>
    </row>
    <row r="2195" spans="1:37" ht="14.4">
      <c r="A2195" s="52"/>
      <c r="AG2195" s="72"/>
      <c r="AH2195" s="72"/>
      <c r="AI2195" s="72"/>
      <c r="AJ2195" s="72"/>
      <c r="AK2195" s="72"/>
    </row>
    <row r="2196" spans="1:37" ht="14.4">
      <c r="A2196" s="52"/>
      <c r="AG2196" s="72"/>
      <c r="AH2196" s="72"/>
      <c r="AI2196" s="72"/>
      <c r="AJ2196" s="72"/>
      <c r="AK2196" s="72"/>
    </row>
    <row r="2197" spans="1:37" ht="14.4">
      <c r="A2197" s="52"/>
      <c r="AG2197" s="72"/>
      <c r="AH2197" s="72"/>
      <c r="AI2197" s="72"/>
      <c r="AJ2197" s="72"/>
      <c r="AK2197" s="72"/>
    </row>
    <row r="2198" spans="1:37" ht="14.4">
      <c r="A2198" s="52"/>
      <c r="AG2198" s="72"/>
      <c r="AH2198" s="72"/>
      <c r="AI2198" s="72"/>
      <c r="AJ2198" s="72"/>
      <c r="AK2198" s="72"/>
    </row>
    <row r="2199" spans="1:37" ht="14.4">
      <c r="A2199" s="52"/>
      <c r="AG2199" s="72"/>
      <c r="AH2199" s="72"/>
      <c r="AI2199" s="72"/>
      <c r="AJ2199" s="72"/>
      <c r="AK2199" s="72"/>
    </row>
    <row r="2200" spans="1:37" ht="14.4">
      <c r="A2200" s="52"/>
      <c r="AG2200" s="72"/>
      <c r="AH2200" s="72"/>
      <c r="AI2200" s="72"/>
      <c r="AJ2200" s="72"/>
      <c r="AK2200" s="72"/>
    </row>
    <row r="2201" spans="1:37" ht="14.4">
      <c r="A2201" s="52"/>
      <c r="AG2201" s="72"/>
      <c r="AH2201" s="72"/>
      <c r="AI2201" s="72"/>
      <c r="AJ2201" s="72"/>
      <c r="AK2201" s="72"/>
    </row>
    <row r="2202" spans="1:37" ht="14.4">
      <c r="A2202" s="52"/>
      <c r="AG2202" s="72"/>
      <c r="AH2202" s="72"/>
      <c r="AI2202" s="72"/>
      <c r="AJ2202" s="72"/>
      <c r="AK2202" s="72"/>
    </row>
    <row r="2203" spans="1:37" ht="14.4">
      <c r="A2203" s="52"/>
      <c r="AG2203" s="72"/>
      <c r="AH2203" s="72"/>
      <c r="AI2203" s="72"/>
      <c r="AJ2203" s="72"/>
      <c r="AK2203" s="72"/>
    </row>
    <row r="2204" spans="1:37" ht="14.4">
      <c r="A2204" s="52"/>
      <c r="AG2204" s="72"/>
      <c r="AH2204" s="72"/>
      <c r="AI2204" s="72"/>
      <c r="AJ2204" s="72"/>
      <c r="AK2204" s="72"/>
    </row>
    <row r="2205" spans="1:37" ht="14.4">
      <c r="A2205" s="52"/>
      <c r="AG2205" s="72"/>
      <c r="AH2205" s="72"/>
      <c r="AI2205" s="72"/>
      <c r="AJ2205" s="72"/>
      <c r="AK2205" s="72"/>
    </row>
    <row r="2206" spans="1:37" ht="14.4">
      <c r="A2206" s="52"/>
      <c r="AG2206" s="72"/>
      <c r="AH2206" s="72"/>
      <c r="AI2206" s="72"/>
      <c r="AJ2206" s="72"/>
      <c r="AK2206" s="72"/>
    </row>
    <row r="2207" spans="1:37" ht="14.4">
      <c r="A2207" s="52"/>
      <c r="AG2207" s="72"/>
      <c r="AH2207" s="72"/>
      <c r="AI2207" s="72"/>
      <c r="AJ2207" s="72"/>
      <c r="AK2207" s="72"/>
    </row>
    <row r="2208" spans="1:37" ht="14.4">
      <c r="A2208" s="52"/>
      <c r="AG2208" s="72"/>
      <c r="AH2208" s="72"/>
      <c r="AI2208" s="72"/>
      <c r="AJ2208" s="72"/>
      <c r="AK2208" s="72"/>
    </row>
    <row r="2209" spans="1:37" ht="14.4">
      <c r="A2209" s="52"/>
      <c r="AG2209" s="72"/>
      <c r="AH2209" s="72"/>
      <c r="AI2209" s="72"/>
      <c r="AJ2209" s="72"/>
      <c r="AK2209" s="72"/>
    </row>
    <row r="2210" spans="1:37" ht="14.4">
      <c r="A2210" s="52"/>
      <c r="AG2210" s="72"/>
      <c r="AH2210" s="72"/>
      <c r="AI2210" s="72"/>
      <c r="AJ2210" s="72"/>
      <c r="AK2210" s="72"/>
    </row>
    <row r="2211" spans="1:37" ht="14.4">
      <c r="A2211" s="52"/>
      <c r="AG2211" s="72"/>
      <c r="AH2211" s="72"/>
      <c r="AI2211" s="72"/>
      <c r="AJ2211" s="72"/>
      <c r="AK2211" s="72"/>
    </row>
    <row r="2212" spans="1:37" ht="14.4">
      <c r="A2212" s="52"/>
      <c r="AG2212" s="72"/>
      <c r="AH2212" s="72"/>
      <c r="AI2212" s="72"/>
      <c r="AJ2212" s="72"/>
      <c r="AK2212" s="72"/>
    </row>
    <row r="2213" spans="1:37" ht="14.4">
      <c r="A2213" s="52"/>
      <c r="AG2213" s="72"/>
      <c r="AH2213" s="72"/>
      <c r="AI2213" s="72"/>
      <c r="AJ2213" s="72"/>
      <c r="AK2213" s="72"/>
    </row>
    <row r="2214" spans="1:37" ht="14.4">
      <c r="A2214" s="52"/>
      <c r="AG2214" s="72"/>
      <c r="AH2214" s="72"/>
      <c r="AI2214" s="72"/>
      <c r="AJ2214" s="72"/>
      <c r="AK2214" s="72"/>
    </row>
    <row r="2215" spans="1:37" ht="14.4">
      <c r="A2215" s="52"/>
      <c r="AG2215" s="72"/>
      <c r="AH2215" s="72"/>
      <c r="AI2215" s="72"/>
      <c r="AJ2215" s="72"/>
      <c r="AK2215" s="72"/>
    </row>
    <row r="2216" spans="1:37" ht="14.4">
      <c r="A2216" s="52"/>
      <c r="AG2216" s="72"/>
      <c r="AH2216" s="72"/>
      <c r="AI2216" s="72"/>
      <c r="AJ2216" s="72"/>
      <c r="AK2216" s="72"/>
    </row>
    <row r="2217" spans="1:37" ht="14.4">
      <c r="A2217" s="52"/>
      <c r="AG2217" s="72"/>
      <c r="AH2217" s="72"/>
      <c r="AI2217" s="72"/>
      <c r="AJ2217" s="72"/>
      <c r="AK2217" s="72"/>
    </row>
    <row r="2218" spans="1:37" ht="14.4">
      <c r="A2218" s="52"/>
      <c r="AG2218" s="72"/>
      <c r="AH2218" s="72"/>
      <c r="AI2218" s="72"/>
      <c r="AJ2218" s="72"/>
      <c r="AK2218" s="72"/>
    </row>
    <row r="2219" spans="1:37" ht="14.4">
      <c r="A2219" s="52"/>
      <c r="AG2219" s="72"/>
      <c r="AH2219" s="72"/>
      <c r="AI2219" s="72"/>
      <c r="AJ2219" s="72"/>
      <c r="AK2219" s="72"/>
    </row>
    <row r="2220" spans="1:37" ht="14.4">
      <c r="A2220" s="52"/>
      <c r="AG2220" s="72"/>
      <c r="AH2220" s="72"/>
      <c r="AI2220" s="72"/>
      <c r="AJ2220" s="72"/>
      <c r="AK2220" s="72"/>
    </row>
    <row r="2221" spans="1:37" ht="14.4">
      <c r="A2221" s="52"/>
      <c r="AG2221" s="72"/>
      <c r="AH2221" s="72"/>
      <c r="AI2221" s="72"/>
      <c r="AJ2221" s="72"/>
      <c r="AK2221" s="72"/>
    </row>
    <row r="2222" spans="1:37" ht="14.4">
      <c r="A2222" s="52"/>
      <c r="AG2222" s="72"/>
      <c r="AH2222" s="72"/>
      <c r="AI2222" s="72"/>
      <c r="AJ2222" s="72"/>
      <c r="AK2222" s="72"/>
    </row>
    <row r="2223" spans="1:37" ht="14.4">
      <c r="A2223" s="52"/>
      <c r="AG2223" s="72"/>
      <c r="AH2223" s="72"/>
      <c r="AI2223" s="72"/>
      <c r="AJ2223" s="72"/>
      <c r="AK2223" s="72"/>
    </row>
    <row r="2224" spans="1:37" ht="14.4">
      <c r="A2224" s="52"/>
      <c r="AG2224" s="72"/>
      <c r="AH2224" s="72"/>
      <c r="AI2224" s="72"/>
      <c r="AJ2224" s="72"/>
      <c r="AK2224" s="72"/>
    </row>
    <row r="2225" spans="1:37" ht="14.4">
      <c r="A2225" s="52"/>
      <c r="AG2225" s="72"/>
      <c r="AH2225" s="72"/>
      <c r="AI2225" s="72"/>
      <c r="AJ2225" s="72"/>
      <c r="AK2225" s="72"/>
    </row>
    <row r="2226" spans="1:37" ht="14.4">
      <c r="A2226" s="52"/>
      <c r="AG2226" s="72"/>
      <c r="AH2226" s="72"/>
      <c r="AI2226" s="72"/>
      <c r="AJ2226" s="72"/>
      <c r="AK2226" s="72"/>
    </row>
    <row r="2227" spans="1:37" ht="14.4">
      <c r="A2227" s="52"/>
      <c r="AG2227" s="72"/>
      <c r="AH2227" s="72"/>
      <c r="AI2227" s="72"/>
      <c r="AJ2227" s="72"/>
      <c r="AK2227" s="72"/>
    </row>
    <row r="2228" spans="1:37" ht="14.4">
      <c r="A2228" s="52"/>
      <c r="AG2228" s="72"/>
      <c r="AH2228" s="72"/>
      <c r="AI2228" s="72"/>
      <c r="AJ2228" s="72"/>
      <c r="AK2228" s="72"/>
    </row>
    <row r="2229" spans="1:37" ht="14.4">
      <c r="A2229" s="52"/>
      <c r="AG2229" s="72"/>
      <c r="AH2229" s="72"/>
      <c r="AI2229" s="72"/>
      <c r="AJ2229" s="72"/>
      <c r="AK2229" s="72"/>
    </row>
    <row r="2230" spans="1:37" ht="14.4">
      <c r="A2230" s="52"/>
      <c r="AG2230" s="72"/>
      <c r="AH2230" s="72"/>
      <c r="AI2230" s="72"/>
      <c r="AJ2230" s="72"/>
      <c r="AK2230" s="72"/>
    </row>
    <row r="2231" spans="1:37" ht="14.4">
      <c r="A2231" s="52"/>
      <c r="AG2231" s="72"/>
      <c r="AH2231" s="72"/>
      <c r="AI2231" s="72"/>
      <c r="AJ2231" s="72"/>
      <c r="AK2231" s="72"/>
    </row>
    <row r="2232" spans="1:37" ht="14.4">
      <c r="A2232" s="52"/>
      <c r="AG2232" s="72"/>
      <c r="AH2232" s="72"/>
      <c r="AI2232" s="72"/>
      <c r="AJ2232" s="72"/>
      <c r="AK2232" s="72"/>
    </row>
    <row r="2233" spans="1:37" ht="14.4">
      <c r="A2233" s="52"/>
      <c r="AG2233" s="72"/>
      <c r="AH2233" s="72"/>
      <c r="AI2233" s="72"/>
      <c r="AJ2233" s="72"/>
      <c r="AK2233" s="72"/>
    </row>
    <row r="2234" spans="1:37" ht="14.4">
      <c r="A2234" s="52"/>
      <c r="AG2234" s="72"/>
      <c r="AH2234" s="72"/>
      <c r="AI2234" s="72"/>
      <c r="AJ2234" s="72"/>
      <c r="AK2234" s="72"/>
    </row>
    <row r="2235" spans="1:37" ht="14.4">
      <c r="A2235" s="52"/>
      <c r="AG2235" s="72"/>
      <c r="AH2235" s="72"/>
      <c r="AI2235" s="72"/>
      <c r="AJ2235" s="72"/>
      <c r="AK2235" s="72"/>
    </row>
    <row r="2236" spans="1:37" ht="14.4">
      <c r="A2236" s="52"/>
      <c r="AG2236" s="72"/>
      <c r="AH2236" s="72"/>
      <c r="AI2236" s="72"/>
      <c r="AJ2236" s="72"/>
      <c r="AK2236" s="72"/>
    </row>
    <row r="2237" spans="1:37" ht="14.4">
      <c r="A2237" s="52"/>
      <c r="AG2237" s="72"/>
      <c r="AH2237" s="72"/>
      <c r="AI2237" s="72"/>
      <c r="AJ2237" s="72"/>
      <c r="AK2237" s="72"/>
    </row>
    <row r="2238" spans="1:37" ht="14.4">
      <c r="A2238" s="52"/>
      <c r="AG2238" s="72"/>
      <c r="AH2238" s="72"/>
      <c r="AI2238" s="72"/>
      <c r="AJ2238" s="72"/>
      <c r="AK2238" s="72"/>
    </row>
    <row r="2239" spans="1:37" ht="14.4">
      <c r="A2239" s="52"/>
      <c r="AG2239" s="72"/>
      <c r="AH2239" s="72"/>
      <c r="AI2239" s="72"/>
      <c r="AJ2239" s="72"/>
      <c r="AK2239" s="72"/>
    </row>
    <row r="2240" spans="1:37" ht="14.4">
      <c r="A2240" s="52"/>
      <c r="AG2240" s="72"/>
      <c r="AH2240" s="72"/>
      <c r="AI2240" s="72"/>
      <c r="AJ2240" s="72"/>
      <c r="AK2240" s="72"/>
    </row>
    <row r="2241" spans="1:37" ht="14.4">
      <c r="A2241" s="52"/>
      <c r="AG2241" s="72"/>
      <c r="AH2241" s="72"/>
      <c r="AI2241" s="72"/>
      <c r="AJ2241" s="72"/>
      <c r="AK2241" s="72"/>
    </row>
    <row r="2242" spans="1:37" ht="14.4">
      <c r="A2242" s="52"/>
      <c r="AG2242" s="72"/>
      <c r="AH2242" s="72"/>
      <c r="AI2242" s="72"/>
      <c r="AJ2242" s="72"/>
      <c r="AK2242" s="72"/>
    </row>
    <row r="2243" spans="1:37" ht="14.4">
      <c r="A2243" s="52"/>
      <c r="AG2243" s="72"/>
      <c r="AH2243" s="72"/>
      <c r="AI2243" s="72"/>
      <c r="AJ2243" s="72"/>
      <c r="AK2243" s="72"/>
    </row>
    <row r="2244" spans="1:37" ht="14.4">
      <c r="A2244" s="52"/>
      <c r="AG2244" s="72"/>
      <c r="AH2244" s="72"/>
      <c r="AI2244" s="72"/>
      <c r="AJ2244" s="72"/>
      <c r="AK2244" s="72"/>
    </row>
    <row r="2245" spans="1:37" ht="14.4">
      <c r="A2245" s="52"/>
      <c r="AG2245" s="72"/>
      <c r="AH2245" s="72"/>
      <c r="AI2245" s="72"/>
      <c r="AJ2245" s="72"/>
      <c r="AK2245" s="72"/>
    </row>
    <row r="2246" spans="1:37" ht="14.4">
      <c r="A2246" s="52"/>
      <c r="AG2246" s="72"/>
      <c r="AH2246" s="72"/>
      <c r="AI2246" s="72"/>
      <c r="AJ2246" s="72"/>
      <c r="AK2246" s="72"/>
    </row>
    <row r="2247" spans="1:37" ht="14.4">
      <c r="A2247" s="52"/>
      <c r="AG2247" s="72"/>
      <c r="AH2247" s="72"/>
      <c r="AI2247" s="72"/>
      <c r="AJ2247" s="72"/>
      <c r="AK2247" s="72"/>
    </row>
    <row r="2248" spans="1:37" ht="14.4">
      <c r="A2248" s="52"/>
      <c r="AG2248" s="72"/>
      <c r="AH2248" s="72"/>
      <c r="AI2248" s="72"/>
      <c r="AJ2248" s="72"/>
      <c r="AK2248" s="72"/>
    </row>
    <row r="2249" spans="1:37" ht="14.4">
      <c r="A2249" s="52"/>
      <c r="AG2249" s="72"/>
      <c r="AH2249" s="72"/>
      <c r="AI2249" s="72"/>
      <c r="AJ2249" s="72"/>
      <c r="AK2249" s="72"/>
    </row>
    <row r="2250" spans="1:37" ht="14.4">
      <c r="A2250" s="52"/>
      <c r="AG2250" s="72"/>
      <c r="AH2250" s="72"/>
      <c r="AI2250" s="72"/>
      <c r="AJ2250" s="72"/>
      <c r="AK2250" s="72"/>
    </row>
    <row r="2251" spans="1:37" ht="14.4">
      <c r="A2251" s="52"/>
      <c r="AG2251" s="72"/>
      <c r="AH2251" s="72"/>
      <c r="AI2251" s="72"/>
      <c r="AJ2251" s="72"/>
      <c r="AK2251" s="72"/>
    </row>
    <row r="2252" spans="1:37" ht="14.4">
      <c r="A2252" s="52"/>
      <c r="AG2252" s="72"/>
      <c r="AH2252" s="72"/>
      <c r="AI2252" s="72"/>
      <c r="AJ2252" s="72"/>
      <c r="AK2252" s="72"/>
    </row>
    <row r="2253" spans="1:37" ht="14.4">
      <c r="A2253" s="52"/>
      <c r="AG2253" s="72"/>
      <c r="AH2253" s="72"/>
      <c r="AI2253" s="72"/>
      <c r="AJ2253" s="72"/>
      <c r="AK2253" s="72"/>
    </row>
    <row r="2254" spans="1:37" ht="14.4">
      <c r="A2254" s="52"/>
      <c r="AG2254" s="72"/>
      <c r="AH2254" s="72"/>
      <c r="AI2254" s="72"/>
      <c r="AJ2254" s="72"/>
      <c r="AK2254" s="72"/>
    </row>
    <row r="2255" spans="1:37" ht="14.4">
      <c r="A2255" s="52"/>
      <c r="AG2255" s="72"/>
      <c r="AH2255" s="72"/>
      <c r="AI2255" s="72"/>
      <c r="AJ2255" s="72"/>
      <c r="AK2255" s="72"/>
    </row>
    <row r="2256" spans="1:37" ht="14.4">
      <c r="A2256" s="52"/>
      <c r="AG2256" s="72"/>
      <c r="AH2256" s="72"/>
      <c r="AI2256" s="72"/>
      <c r="AJ2256" s="72"/>
      <c r="AK2256" s="72"/>
    </row>
    <row r="2257" spans="1:37" ht="14.4">
      <c r="A2257" s="52"/>
      <c r="AG2257" s="72"/>
      <c r="AH2257" s="72"/>
      <c r="AI2257" s="72"/>
      <c r="AJ2257" s="72"/>
      <c r="AK2257" s="72"/>
    </row>
    <row r="2258" spans="1:37" ht="14.4">
      <c r="A2258" s="52"/>
      <c r="AG2258" s="72"/>
      <c r="AH2258" s="72"/>
      <c r="AI2258" s="72"/>
      <c r="AJ2258" s="72"/>
      <c r="AK2258" s="72"/>
    </row>
    <row r="2259" spans="1:37" ht="14.4">
      <c r="A2259" s="52"/>
      <c r="AG2259" s="72"/>
      <c r="AH2259" s="72"/>
      <c r="AI2259" s="72"/>
      <c r="AJ2259" s="72"/>
      <c r="AK2259" s="72"/>
    </row>
    <row r="2260" spans="1:37" ht="14.4">
      <c r="A2260" s="52"/>
      <c r="AG2260" s="72"/>
      <c r="AH2260" s="72"/>
      <c r="AI2260" s="72"/>
      <c r="AJ2260" s="72"/>
      <c r="AK2260" s="72"/>
    </row>
    <row r="2261" spans="1:37" ht="14.4">
      <c r="A2261" s="52"/>
      <c r="AG2261" s="72"/>
      <c r="AH2261" s="72"/>
      <c r="AI2261" s="72"/>
      <c r="AJ2261" s="72"/>
      <c r="AK2261" s="72"/>
    </row>
    <row r="2262" spans="1:37" ht="14.4">
      <c r="A2262" s="52"/>
      <c r="AG2262" s="72"/>
      <c r="AH2262" s="72"/>
      <c r="AI2262" s="72"/>
      <c r="AJ2262" s="72"/>
      <c r="AK2262" s="72"/>
    </row>
    <row r="2263" spans="1:37" ht="14.4">
      <c r="A2263" s="52"/>
      <c r="AG2263" s="72"/>
      <c r="AH2263" s="72"/>
      <c r="AI2263" s="72"/>
      <c r="AJ2263" s="72"/>
      <c r="AK2263" s="72"/>
    </row>
    <row r="2264" spans="1:37" ht="14.4">
      <c r="A2264" s="52"/>
      <c r="AG2264" s="72"/>
      <c r="AH2264" s="72"/>
      <c r="AI2264" s="72"/>
      <c r="AJ2264" s="72"/>
      <c r="AK2264" s="72"/>
    </row>
    <row r="2265" spans="1:37" ht="14.4">
      <c r="A2265" s="52"/>
      <c r="AG2265" s="72"/>
      <c r="AH2265" s="72"/>
      <c r="AI2265" s="72"/>
      <c r="AJ2265" s="72"/>
      <c r="AK2265" s="72"/>
    </row>
    <row r="2266" spans="1:37" ht="14.4">
      <c r="A2266" s="52"/>
      <c r="AG2266" s="72"/>
      <c r="AH2266" s="72"/>
      <c r="AI2266" s="72"/>
      <c r="AJ2266" s="72"/>
      <c r="AK2266" s="72"/>
    </row>
    <row r="2267" spans="1:37" ht="14.4">
      <c r="A2267" s="52"/>
      <c r="AG2267" s="72"/>
      <c r="AH2267" s="72"/>
      <c r="AI2267" s="72"/>
      <c r="AJ2267" s="72"/>
      <c r="AK2267" s="72"/>
    </row>
    <row r="2268" spans="1:37" ht="14.4">
      <c r="A2268" s="52"/>
      <c r="AG2268" s="72"/>
      <c r="AH2268" s="72"/>
      <c r="AI2268" s="72"/>
      <c r="AJ2268" s="72"/>
      <c r="AK2268" s="72"/>
    </row>
    <row r="2269" spans="1:37" ht="14.4">
      <c r="A2269" s="52"/>
      <c r="AG2269" s="72"/>
      <c r="AH2269" s="72"/>
      <c r="AI2269" s="72"/>
      <c r="AJ2269" s="72"/>
      <c r="AK2269" s="72"/>
    </row>
    <row r="2270" spans="1:37" ht="14.4">
      <c r="A2270" s="52"/>
      <c r="AG2270" s="72"/>
      <c r="AH2270" s="72"/>
      <c r="AI2270" s="72"/>
      <c r="AJ2270" s="72"/>
      <c r="AK2270" s="72"/>
    </row>
    <row r="2271" spans="1:37" ht="14.4">
      <c r="A2271" s="52"/>
      <c r="AG2271" s="72"/>
      <c r="AH2271" s="72"/>
      <c r="AI2271" s="72"/>
      <c r="AJ2271" s="72"/>
      <c r="AK2271" s="72"/>
    </row>
    <row r="2272" spans="1:37" ht="14.4">
      <c r="A2272" s="52"/>
      <c r="AG2272" s="72"/>
      <c r="AH2272" s="72"/>
      <c r="AI2272" s="72"/>
      <c r="AJ2272" s="72"/>
      <c r="AK2272" s="72"/>
    </row>
    <row r="2273" spans="1:37" ht="14.4">
      <c r="A2273" s="52"/>
      <c r="AG2273" s="72"/>
      <c r="AH2273" s="72"/>
      <c r="AI2273" s="72"/>
      <c r="AJ2273" s="72"/>
      <c r="AK2273" s="72"/>
    </row>
    <row r="2274" spans="1:37" ht="14.4">
      <c r="A2274" s="52"/>
      <c r="AG2274" s="72"/>
      <c r="AH2274" s="72"/>
      <c r="AI2274" s="72"/>
      <c r="AJ2274" s="72"/>
      <c r="AK2274" s="72"/>
    </row>
    <row r="2275" spans="1:37" ht="14.4">
      <c r="A2275" s="52"/>
      <c r="AG2275" s="72"/>
      <c r="AH2275" s="72"/>
      <c r="AI2275" s="72"/>
      <c r="AJ2275" s="72"/>
      <c r="AK2275" s="72"/>
    </row>
    <row r="2276" spans="1:37" ht="14.4">
      <c r="A2276" s="52"/>
      <c r="AG2276" s="72"/>
      <c r="AH2276" s="72"/>
      <c r="AI2276" s="72"/>
      <c r="AJ2276" s="72"/>
      <c r="AK2276" s="72"/>
    </row>
    <row r="2277" spans="1:37" ht="14.4">
      <c r="A2277" s="52"/>
      <c r="AG2277" s="72"/>
      <c r="AH2277" s="72"/>
      <c r="AI2277" s="72"/>
      <c r="AJ2277" s="72"/>
      <c r="AK2277" s="72"/>
    </row>
    <row r="2278" spans="1:37" ht="14.4">
      <c r="A2278" s="52"/>
      <c r="AG2278" s="72"/>
      <c r="AH2278" s="72"/>
      <c r="AI2278" s="72"/>
      <c r="AJ2278" s="72"/>
      <c r="AK2278" s="72"/>
    </row>
    <row r="2279" spans="1:37" ht="14.4">
      <c r="A2279" s="52"/>
      <c r="AG2279" s="72"/>
      <c r="AH2279" s="72"/>
      <c r="AI2279" s="72"/>
      <c r="AJ2279" s="72"/>
      <c r="AK2279" s="72"/>
    </row>
    <row r="2280" spans="1:37" ht="14.4">
      <c r="A2280" s="52"/>
      <c r="AG2280" s="72"/>
      <c r="AH2280" s="72"/>
      <c r="AI2280" s="72"/>
      <c r="AJ2280" s="72"/>
      <c r="AK2280" s="72"/>
    </row>
    <row r="2281" spans="1:37" ht="14.4">
      <c r="A2281" s="52"/>
      <c r="AG2281" s="72"/>
      <c r="AH2281" s="72"/>
      <c r="AI2281" s="72"/>
      <c r="AJ2281" s="72"/>
      <c r="AK2281" s="72"/>
    </row>
    <row r="2282" spans="1:37" ht="14.4">
      <c r="A2282" s="52"/>
      <c r="AG2282" s="72"/>
      <c r="AH2282" s="72"/>
      <c r="AI2282" s="72"/>
      <c r="AJ2282" s="72"/>
      <c r="AK2282" s="72"/>
    </row>
    <row r="2283" spans="1:37" ht="14.4">
      <c r="A2283" s="52"/>
      <c r="AG2283" s="72"/>
      <c r="AH2283" s="72"/>
      <c r="AI2283" s="72"/>
      <c r="AJ2283" s="72"/>
      <c r="AK2283" s="72"/>
    </row>
    <row r="2284" spans="1:37" ht="14.4">
      <c r="A2284" s="52"/>
      <c r="AG2284" s="72"/>
      <c r="AH2284" s="72"/>
      <c r="AI2284" s="72"/>
      <c r="AJ2284" s="72"/>
      <c r="AK2284" s="72"/>
    </row>
    <row r="2285" spans="1:37" ht="14.4">
      <c r="A2285" s="52"/>
      <c r="AG2285" s="72"/>
      <c r="AH2285" s="72"/>
      <c r="AI2285" s="72"/>
      <c r="AJ2285" s="72"/>
      <c r="AK2285" s="72"/>
    </row>
    <row r="2286" spans="1:37" ht="14.4">
      <c r="A2286" s="52"/>
      <c r="AG2286" s="72"/>
      <c r="AH2286" s="72"/>
      <c r="AI2286" s="72"/>
      <c r="AJ2286" s="72"/>
      <c r="AK2286" s="72"/>
    </row>
    <row r="2287" spans="1:37" ht="14.4">
      <c r="A2287" s="52"/>
      <c r="AG2287" s="72"/>
      <c r="AH2287" s="72"/>
      <c r="AI2287" s="72"/>
      <c r="AJ2287" s="72"/>
      <c r="AK2287" s="72"/>
    </row>
    <row r="2288" spans="1:37" ht="14.4">
      <c r="A2288" s="52"/>
      <c r="AG2288" s="72"/>
      <c r="AH2288" s="72"/>
      <c r="AI2288" s="72"/>
      <c r="AJ2288" s="72"/>
      <c r="AK2288" s="72"/>
    </row>
    <row r="2289" spans="1:37" ht="14.4">
      <c r="A2289" s="52"/>
      <c r="AG2289" s="72"/>
      <c r="AH2289" s="72"/>
      <c r="AI2289" s="72"/>
      <c r="AJ2289" s="72"/>
      <c r="AK2289" s="72"/>
    </row>
    <row r="2290" spans="1:37" ht="14.4">
      <c r="A2290" s="52"/>
      <c r="AG2290" s="72"/>
      <c r="AH2290" s="72"/>
      <c r="AI2290" s="72"/>
      <c r="AJ2290" s="72"/>
      <c r="AK2290" s="72"/>
    </row>
    <row r="2291" spans="1:37" ht="14.4">
      <c r="A2291" s="52"/>
      <c r="AG2291" s="72"/>
      <c r="AH2291" s="72"/>
      <c r="AI2291" s="72"/>
      <c r="AJ2291" s="72"/>
      <c r="AK2291" s="72"/>
    </row>
    <row r="2292" spans="1:37" ht="14.4">
      <c r="A2292" s="52"/>
      <c r="AG2292" s="72"/>
      <c r="AH2292" s="72"/>
      <c r="AI2292" s="72"/>
      <c r="AJ2292" s="72"/>
      <c r="AK2292" s="72"/>
    </row>
    <row r="2293" spans="1:37" ht="14.4">
      <c r="A2293" s="52"/>
      <c r="AG2293" s="72"/>
      <c r="AH2293" s="72"/>
      <c r="AI2293" s="72"/>
      <c r="AJ2293" s="72"/>
      <c r="AK2293" s="72"/>
    </row>
    <row r="2294" spans="1:37" ht="14.4">
      <c r="A2294" s="52"/>
      <c r="AG2294" s="72"/>
      <c r="AH2294" s="72"/>
      <c r="AI2294" s="72"/>
      <c r="AJ2294" s="72"/>
      <c r="AK2294" s="72"/>
    </row>
    <row r="2295" spans="1:37" ht="14.4">
      <c r="A2295" s="52"/>
      <c r="AG2295" s="72"/>
      <c r="AH2295" s="72"/>
      <c r="AI2295" s="72"/>
      <c r="AJ2295" s="72"/>
      <c r="AK2295" s="72"/>
    </row>
    <row r="2296" spans="1:37" ht="14.4">
      <c r="A2296" s="52"/>
      <c r="AG2296" s="72"/>
      <c r="AH2296" s="72"/>
      <c r="AI2296" s="72"/>
      <c r="AJ2296" s="72"/>
      <c r="AK2296" s="72"/>
    </row>
    <row r="2297" spans="1:37" ht="14.4">
      <c r="A2297" s="52"/>
      <c r="AG2297" s="72"/>
      <c r="AH2297" s="72"/>
      <c r="AI2297" s="72"/>
      <c r="AJ2297" s="72"/>
      <c r="AK2297" s="72"/>
    </row>
    <row r="2298" spans="1:37" ht="14.4">
      <c r="A2298" s="52"/>
      <c r="AG2298" s="72"/>
      <c r="AH2298" s="72"/>
      <c r="AI2298" s="72"/>
      <c r="AJ2298" s="72"/>
      <c r="AK2298" s="72"/>
    </row>
    <row r="2299" spans="1:37" ht="14.4">
      <c r="A2299" s="52"/>
      <c r="AG2299" s="72"/>
      <c r="AH2299" s="72"/>
      <c r="AI2299" s="72"/>
      <c r="AJ2299" s="72"/>
      <c r="AK2299" s="72"/>
    </row>
    <row r="2300" spans="1:37" ht="14.4">
      <c r="A2300" s="52"/>
      <c r="AG2300" s="72"/>
      <c r="AH2300" s="72"/>
      <c r="AI2300" s="72"/>
      <c r="AJ2300" s="72"/>
      <c r="AK2300" s="72"/>
    </row>
    <row r="2301" spans="1:37" ht="14.4">
      <c r="A2301" s="52"/>
      <c r="AG2301" s="72"/>
      <c r="AH2301" s="72"/>
      <c r="AI2301" s="72"/>
      <c r="AJ2301" s="72"/>
      <c r="AK2301" s="72"/>
    </row>
    <row r="2302" spans="1:37" ht="14.4">
      <c r="A2302" s="52"/>
      <c r="AG2302" s="72"/>
      <c r="AH2302" s="72"/>
      <c r="AI2302" s="72"/>
      <c r="AJ2302" s="72"/>
      <c r="AK2302" s="72"/>
    </row>
    <row r="2303" spans="1:37" ht="14.4">
      <c r="A2303" s="52"/>
      <c r="AG2303" s="72"/>
      <c r="AH2303" s="72"/>
      <c r="AI2303" s="72"/>
      <c r="AJ2303" s="72"/>
      <c r="AK2303" s="72"/>
    </row>
    <row r="2304" spans="1:37" ht="14.4">
      <c r="A2304" s="52"/>
      <c r="AG2304" s="72"/>
      <c r="AH2304" s="72"/>
      <c r="AI2304" s="72"/>
      <c r="AJ2304" s="72"/>
      <c r="AK2304" s="72"/>
    </row>
    <row r="2305" spans="1:37" ht="14.4">
      <c r="A2305" s="52"/>
      <c r="AG2305" s="72"/>
      <c r="AH2305" s="72"/>
      <c r="AI2305" s="72"/>
      <c r="AJ2305" s="72"/>
      <c r="AK2305" s="72"/>
    </row>
    <row r="2306" spans="1:37" ht="14.4">
      <c r="A2306" s="52"/>
      <c r="AG2306" s="72"/>
      <c r="AH2306" s="72"/>
      <c r="AI2306" s="72"/>
      <c r="AJ2306" s="72"/>
      <c r="AK2306" s="72"/>
    </row>
    <row r="2307" spans="1:37" ht="14.4">
      <c r="A2307" s="52"/>
      <c r="AG2307" s="72"/>
      <c r="AH2307" s="72"/>
      <c r="AI2307" s="72"/>
      <c r="AJ2307" s="72"/>
      <c r="AK2307" s="72"/>
    </row>
    <row r="2308" spans="1:37" ht="14.4">
      <c r="A2308" s="52"/>
      <c r="AG2308" s="72"/>
      <c r="AH2308" s="72"/>
      <c r="AI2308" s="72"/>
      <c r="AJ2308" s="72"/>
      <c r="AK2308" s="72"/>
    </row>
    <row r="2309" spans="1:37" ht="14.4">
      <c r="A2309" s="52"/>
      <c r="AG2309" s="72"/>
      <c r="AH2309" s="72"/>
      <c r="AI2309" s="72"/>
      <c r="AJ2309" s="72"/>
      <c r="AK2309" s="72"/>
    </row>
    <row r="2310" spans="1:37" ht="14.4">
      <c r="A2310" s="52"/>
      <c r="AG2310" s="72"/>
      <c r="AH2310" s="72"/>
      <c r="AI2310" s="72"/>
      <c r="AJ2310" s="72"/>
      <c r="AK2310" s="72"/>
    </row>
    <row r="2311" spans="1:37" ht="14.4">
      <c r="A2311" s="52"/>
      <c r="AG2311" s="72"/>
      <c r="AH2311" s="72"/>
      <c r="AI2311" s="72"/>
      <c r="AJ2311" s="72"/>
      <c r="AK2311" s="72"/>
    </row>
    <row r="2312" spans="1:37" ht="14.4">
      <c r="A2312" s="52"/>
      <c r="AG2312" s="72"/>
      <c r="AH2312" s="72"/>
      <c r="AI2312" s="72"/>
      <c r="AJ2312" s="72"/>
      <c r="AK2312" s="72"/>
    </row>
    <row r="2313" spans="1:37" ht="14.4">
      <c r="A2313" s="52"/>
      <c r="AG2313" s="72"/>
      <c r="AH2313" s="72"/>
      <c r="AI2313" s="72"/>
      <c r="AJ2313" s="72"/>
      <c r="AK2313" s="72"/>
    </row>
    <row r="2314" spans="1:37" ht="14.4">
      <c r="A2314" s="52"/>
      <c r="AG2314" s="72"/>
      <c r="AH2314" s="72"/>
      <c r="AI2314" s="72"/>
      <c r="AJ2314" s="72"/>
      <c r="AK2314" s="72"/>
    </row>
    <row r="2315" spans="1:37" ht="14.4">
      <c r="A2315" s="52"/>
      <c r="AG2315" s="72"/>
      <c r="AH2315" s="72"/>
      <c r="AI2315" s="72"/>
      <c r="AJ2315" s="72"/>
      <c r="AK2315" s="72"/>
    </row>
    <row r="2316" spans="1:37" ht="14.4">
      <c r="A2316" s="52"/>
      <c r="AG2316" s="72"/>
      <c r="AH2316" s="72"/>
      <c r="AI2316" s="72"/>
      <c r="AJ2316" s="72"/>
      <c r="AK2316" s="72"/>
    </row>
    <row r="2317" spans="1:37" ht="14.4">
      <c r="A2317" s="52"/>
      <c r="AG2317" s="72"/>
      <c r="AH2317" s="72"/>
      <c r="AI2317" s="72"/>
      <c r="AJ2317" s="72"/>
      <c r="AK2317" s="72"/>
    </row>
    <row r="2318" spans="1:37" ht="14.4">
      <c r="A2318" s="52"/>
      <c r="AG2318" s="72"/>
      <c r="AH2318" s="72"/>
      <c r="AI2318" s="72"/>
      <c r="AJ2318" s="72"/>
      <c r="AK2318" s="72"/>
    </row>
    <row r="2319" spans="1:37" ht="14.4">
      <c r="A2319" s="52"/>
      <c r="AG2319" s="72"/>
      <c r="AH2319" s="72"/>
      <c r="AI2319" s="72"/>
      <c r="AJ2319" s="72"/>
      <c r="AK2319" s="72"/>
    </row>
    <row r="2320" spans="1:37" ht="14.4">
      <c r="A2320" s="52"/>
      <c r="AG2320" s="72"/>
      <c r="AH2320" s="72"/>
      <c r="AI2320" s="72"/>
      <c r="AJ2320" s="72"/>
      <c r="AK2320" s="72"/>
    </row>
    <row r="2321" spans="1:37" ht="14.4">
      <c r="A2321" s="52"/>
      <c r="AG2321" s="72"/>
      <c r="AH2321" s="72"/>
      <c r="AI2321" s="72"/>
      <c r="AJ2321" s="72"/>
      <c r="AK2321" s="72"/>
    </row>
    <row r="2322" spans="1:37" ht="14.4">
      <c r="A2322" s="52"/>
      <c r="AG2322" s="72"/>
      <c r="AH2322" s="72"/>
      <c r="AI2322" s="72"/>
      <c r="AJ2322" s="72"/>
      <c r="AK2322" s="72"/>
    </row>
    <row r="2323" spans="1:37" ht="14.4">
      <c r="A2323" s="52"/>
      <c r="AG2323" s="72"/>
      <c r="AH2323" s="72"/>
      <c r="AI2323" s="72"/>
      <c r="AJ2323" s="72"/>
      <c r="AK2323" s="72"/>
    </row>
    <row r="2324" spans="1:37" ht="14.4">
      <c r="A2324" s="52"/>
      <c r="AG2324" s="72"/>
      <c r="AH2324" s="72"/>
      <c r="AI2324" s="72"/>
      <c r="AJ2324" s="72"/>
      <c r="AK2324" s="72"/>
    </row>
    <row r="2325" spans="1:37" ht="14.4">
      <c r="A2325" s="52"/>
      <c r="AG2325" s="72"/>
      <c r="AH2325" s="72"/>
      <c r="AI2325" s="72"/>
      <c r="AJ2325" s="72"/>
      <c r="AK2325" s="72"/>
    </row>
    <row r="2326" spans="1:37" ht="14.4">
      <c r="A2326" s="52"/>
      <c r="AG2326" s="72"/>
      <c r="AH2326" s="72"/>
      <c r="AI2326" s="72"/>
      <c r="AJ2326" s="72"/>
      <c r="AK2326" s="72"/>
    </row>
    <row r="2327" spans="1:37" ht="14.4">
      <c r="A2327" s="52"/>
      <c r="AG2327" s="72"/>
      <c r="AH2327" s="72"/>
      <c r="AI2327" s="72"/>
      <c r="AJ2327" s="72"/>
      <c r="AK2327" s="72"/>
    </row>
    <row r="2328" spans="1:37" ht="14.4">
      <c r="A2328" s="52"/>
      <c r="AG2328" s="72"/>
      <c r="AH2328" s="72"/>
      <c r="AI2328" s="72"/>
      <c r="AJ2328" s="72"/>
      <c r="AK2328" s="72"/>
    </row>
    <row r="2329" spans="1:37" ht="14.4">
      <c r="A2329" s="52"/>
      <c r="AG2329" s="72"/>
      <c r="AH2329" s="72"/>
      <c r="AI2329" s="72"/>
      <c r="AJ2329" s="72"/>
      <c r="AK2329" s="72"/>
    </row>
    <row r="2330" spans="1:37" ht="14.4">
      <c r="A2330" s="52"/>
      <c r="AG2330" s="72"/>
      <c r="AH2330" s="72"/>
      <c r="AI2330" s="72"/>
      <c r="AJ2330" s="72"/>
      <c r="AK2330" s="72"/>
    </row>
    <row r="2331" spans="1:37" ht="14.4">
      <c r="A2331" s="52"/>
      <c r="AG2331" s="72"/>
      <c r="AH2331" s="72"/>
      <c r="AI2331" s="72"/>
      <c r="AJ2331" s="72"/>
      <c r="AK2331" s="72"/>
    </row>
    <row r="2332" spans="1:37" ht="14.4">
      <c r="A2332" s="52"/>
      <c r="AG2332" s="72"/>
      <c r="AH2332" s="72"/>
      <c r="AI2332" s="72"/>
      <c r="AJ2332" s="72"/>
      <c r="AK2332" s="72"/>
    </row>
    <row r="2333" spans="1:37" ht="14.4">
      <c r="A2333" s="52"/>
      <c r="AG2333" s="72"/>
      <c r="AH2333" s="72"/>
      <c r="AI2333" s="72"/>
      <c r="AJ2333" s="72"/>
      <c r="AK2333" s="72"/>
    </row>
    <row r="2334" spans="1:37" ht="14.4">
      <c r="A2334" s="52"/>
      <c r="AG2334" s="72"/>
      <c r="AH2334" s="72"/>
      <c r="AI2334" s="72"/>
      <c r="AJ2334" s="72"/>
      <c r="AK2334" s="72"/>
    </row>
    <row r="2335" spans="1:37" ht="14.4">
      <c r="A2335" s="52"/>
      <c r="AG2335" s="72"/>
      <c r="AH2335" s="72"/>
      <c r="AI2335" s="72"/>
      <c r="AJ2335" s="72"/>
      <c r="AK2335" s="72"/>
    </row>
    <row r="2336" spans="1:37" ht="14.4">
      <c r="A2336" s="52"/>
      <c r="AG2336" s="72"/>
      <c r="AH2336" s="72"/>
      <c r="AI2336" s="72"/>
      <c r="AJ2336" s="72"/>
      <c r="AK2336" s="72"/>
    </row>
    <row r="2337" spans="1:37" ht="14.4">
      <c r="A2337" s="52"/>
      <c r="AG2337" s="72"/>
      <c r="AH2337" s="72"/>
      <c r="AI2337" s="72"/>
      <c r="AJ2337" s="72"/>
      <c r="AK2337" s="72"/>
    </row>
    <row r="2338" spans="1:37" ht="14.4">
      <c r="A2338" s="52"/>
      <c r="AG2338" s="72"/>
      <c r="AH2338" s="72"/>
      <c r="AI2338" s="72"/>
      <c r="AJ2338" s="72"/>
      <c r="AK2338" s="72"/>
    </row>
    <row r="2339" spans="1:37" ht="14.4">
      <c r="A2339" s="52"/>
      <c r="AG2339" s="72"/>
      <c r="AH2339" s="72"/>
      <c r="AI2339" s="72"/>
      <c r="AJ2339" s="72"/>
      <c r="AK2339" s="72"/>
    </row>
    <row r="2340" spans="1:37" ht="14.4">
      <c r="A2340" s="52"/>
      <c r="AG2340" s="72"/>
      <c r="AH2340" s="72"/>
      <c r="AI2340" s="72"/>
      <c r="AJ2340" s="72"/>
      <c r="AK2340" s="72"/>
    </row>
    <row r="2341" spans="1:37" ht="14.4">
      <c r="A2341" s="52"/>
      <c r="AG2341" s="72"/>
      <c r="AH2341" s="72"/>
      <c r="AI2341" s="72"/>
      <c r="AJ2341" s="72"/>
      <c r="AK2341" s="72"/>
    </row>
    <row r="2342" spans="1:37" ht="14.4">
      <c r="A2342" s="52"/>
      <c r="AG2342" s="72"/>
      <c r="AH2342" s="72"/>
      <c r="AI2342" s="72"/>
      <c r="AJ2342" s="72"/>
      <c r="AK2342" s="72"/>
    </row>
    <row r="2343" spans="1:37" ht="14.4">
      <c r="A2343" s="52"/>
      <c r="AG2343" s="72"/>
      <c r="AH2343" s="72"/>
      <c r="AI2343" s="72"/>
      <c r="AJ2343" s="72"/>
      <c r="AK2343" s="72"/>
    </row>
    <row r="2344" spans="1:37" ht="14.4">
      <c r="A2344" s="52"/>
      <c r="AG2344" s="72"/>
      <c r="AH2344" s="72"/>
      <c r="AI2344" s="72"/>
      <c r="AJ2344" s="72"/>
      <c r="AK2344" s="72"/>
    </row>
    <row r="2345" spans="1:37" ht="14.4">
      <c r="A2345" s="52"/>
      <c r="AG2345" s="72"/>
      <c r="AH2345" s="72"/>
      <c r="AI2345" s="72"/>
      <c r="AJ2345" s="72"/>
      <c r="AK2345" s="72"/>
    </row>
    <row r="2346" spans="1:37" ht="14.4">
      <c r="A2346" s="52"/>
      <c r="AG2346" s="72"/>
      <c r="AH2346" s="72"/>
      <c r="AI2346" s="72"/>
      <c r="AJ2346" s="72"/>
      <c r="AK2346" s="72"/>
    </row>
    <row r="2347" spans="1:37" ht="14.4">
      <c r="A2347" s="52"/>
      <c r="AG2347" s="72"/>
      <c r="AH2347" s="72"/>
      <c r="AI2347" s="72"/>
      <c r="AJ2347" s="72"/>
      <c r="AK2347" s="72"/>
    </row>
    <row r="2348" spans="1:37" ht="14.4">
      <c r="A2348" s="52"/>
      <c r="AG2348" s="72"/>
      <c r="AH2348" s="72"/>
      <c r="AI2348" s="72"/>
      <c r="AJ2348" s="72"/>
      <c r="AK2348" s="72"/>
    </row>
    <row r="2349" spans="1:37" ht="14.4">
      <c r="A2349" s="52"/>
      <c r="AG2349" s="72"/>
      <c r="AH2349" s="72"/>
      <c r="AI2349" s="72"/>
      <c r="AJ2349" s="72"/>
      <c r="AK2349" s="72"/>
    </row>
    <row r="2350" spans="1:37" ht="14.4">
      <c r="A2350" s="52"/>
      <c r="AG2350" s="72"/>
      <c r="AH2350" s="72"/>
      <c r="AI2350" s="72"/>
      <c r="AJ2350" s="72"/>
      <c r="AK2350" s="72"/>
    </row>
    <row r="2351" spans="1:37" ht="14.4">
      <c r="A2351" s="52"/>
      <c r="AG2351" s="72"/>
      <c r="AH2351" s="72"/>
      <c r="AI2351" s="72"/>
      <c r="AJ2351" s="72"/>
      <c r="AK2351" s="72"/>
    </row>
    <row r="2352" spans="1:37" ht="14.4">
      <c r="A2352" s="52"/>
      <c r="AG2352" s="72"/>
      <c r="AH2352" s="72"/>
      <c r="AI2352" s="72"/>
      <c r="AJ2352" s="72"/>
      <c r="AK2352" s="72"/>
    </row>
    <row r="2353" spans="1:37" ht="14.4">
      <c r="A2353" s="52"/>
      <c r="AG2353" s="72"/>
      <c r="AH2353" s="72"/>
      <c r="AI2353" s="72"/>
      <c r="AJ2353" s="72"/>
      <c r="AK2353" s="72"/>
    </row>
    <row r="2354" spans="1:37" ht="14.4">
      <c r="A2354" s="52"/>
      <c r="AG2354" s="72"/>
      <c r="AH2354" s="72"/>
      <c r="AI2354" s="72"/>
      <c r="AJ2354" s="72"/>
      <c r="AK2354" s="72"/>
    </row>
    <row r="2355" spans="1:37" ht="14.4">
      <c r="A2355" s="52"/>
      <c r="AG2355" s="72"/>
      <c r="AH2355" s="72"/>
      <c r="AI2355" s="72"/>
      <c r="AJ2355" s="72"/>
      <c r="AK2355" s="72"/>
    </row>
    <row r="2356" spans="1:37" ht="14.4">
      <c r="A2356" s="52"/>
      <c r="AG2356" s="72"/>
      <c r="AH2356" s="72"/>
      <c r="AI2356" s="72"/>
      <c r="AJ2356" s="72"/>
      <c r="AK2356" s="72"/>
    </row>
    <row r="2357" spans="1:37" ht="14.4">
      <c r="A2357" s="52"/>
      <c r="AG2357" s="72"/>
      <c r="AH2357" s="72"/>
      <c r="AI2357" s="72"/>
      <c r="AJ2357" s="72"/>
      <c r="AK2357" s="72"/>
    </row>
    <row r="2358" spans="1:37" ht="14.4">
      <c r="A2358" s="52"/>
      <c r="AG2358" s="72"/>
      <c r="AH2358" s="72"/>
      <c r="AI2358" s="72"/>
      <c r="AJ2358" s="72"/>
      <c r="AK2358" s="72"/>
    </row>
    <row r="2359" spans="1:37" ht="14.4">
      <c r="A2359" s="52"/>
      <c r="AG2359" s="72"/>
      <c r="AH2359" s="72"/>
      <c r="AI2359" s="72"/>
      <c r="AJ2359" s="72"/>
      <c r="AK2359" s="72"/>
    </row>
    <row r="2360" spans="1:37" ht="14.4">
      <c r="A2360" s="52"/>
      <c r="AG2360" s="72"/>
      <c r="AH2360" s="72"/>
      <c r="AI2360" s="72"/>
      <c r="AJ2360" s="72"/>
      <c r="AK2360" s="72"/>
    </row>
    <row r="2361" spans="1:37" ht="14.4">
      <c r="A2361" s="52"/>
      <c r="AG2361" s="72"/>
      <c r="AH2361" s="72"/>
      <c r="AI2361" s="72"/>
      <c r="AJ2361" s="72"/>
      <c r="AK2361" s="72"/>
    </row>
    <row r="2362" spans="1:37" ht="14.4">
      <c r="A2362" s="52"/>
      <c r="AG2362" s="72"/>
      <c r="AH2362" s="72"/>
      <c r="AI2362" s="72"/>
      <c r="AJ2362" s="72"/>
      <c r="AK2362" s="72"/>
    </row>
    <row r="2363" spans="1:37" ht="14.4">
      <c r="A2363" s="52"/>
      <c r="AG2363" s="72"/>
      <c r="AH2363" s="72"/>
      <c r="AI2363" s="72"/>
      <c r="AJ2363" s="72"/>
      <c r="AK2363" s="72"/>
    </row>
    <row r="2364" spans="1:37" ht="14.4">
      <c r="A2364" s="52"/>
      <c r="AG2364" s="72"/>
      <c r="AH2364" s="72"/>
      <c r="AI2364" s="72"/>
      <c r="AJ2364" s="72"/>
      <c r="AK2364" s="72"/>
    </row>
    <row r="2365" spans="1:37" ht="14.4">
      <c r="A2365" s="52"/>
      <c r="AG2365" s="72"/>
      <c r="AH2365" s="72"/>
      <c r="AI2365" s="72"/>
      <c r="AJ2365" s="72"/>
      <c r="AK2365" s="72"/>
    </row>
    <row r="2366" spans="1:37" ht="14.4">
      <c r="A2366" s="52"/>
      <c r="AG2366" s="72"/>
      <c r="AH2366" s="72"/>
      <c r="AI2366" s="72"/>
      <c r="AJ2366" s="72"/>
      <c r="AK2366" s="72"/>
    </row>
    <row r="2367" spans="1:37" ht="14.4">
      <c r="A2367" s="52"/>
      <c r="AG2367" s="72"/>
      <c r="AH2367" s="72"/>
      <c r="AI2367" s="72"/>
      <c r="AJ2367" s="72"/>
      <c r="AK2367" s="72"/>
    </row>
    <row r="2368" spans="1:37" ht="14.4">
      <c r="A2368" s="52"/>
      <c r="AG2368" s="72"/>
      <c r="AH2368" s="72"/>
      <c r="AI2368" s="72"/>
      <c r="AJ2368" s="72"/>
      <c r="AK2368" s="72"/>
    </row>
    <row r="2369" spans="1:37" ht="14.4">
      <c r="A2369" s="52"/>
      <c r="AG2369" s="72"/>
      <c r="AH2369" s="72"/>
      <c r="AI2369" s="72"/>
      <c r="AJ2369" s="72"/>
      <c r="AK2369" s="72"/>
    </row>
    <row r="2370" spans="1:37" ht="14.4">
      <c r="A2370" s="52"/>
      <c r="AG2370" s="72"/>
      <c r="AH2370" s="72"/>
      <c r="AI2370" s="72"/>
      <c r="AJ2370" s="72"/>
      <c r="AK2370" s="72"/>
    </row>
    <row r="2371" spans="1:37" ht="14.4">
      <c r="A2371" s="52"/>
      <c r="AG2371" s="72"/>
      <c r="AH2371" s="72"/>
      <c r="AI2371" s="72"/>
      <c r="AJ2371" s="72"/>
      <c r="AK2371" s="72"/>
    </row>
    <row r="2372" spans="1:37" ht="14.4">
      <c r="A2372" s="52"/>
      <c r="AG2372" s="72"/>
      <c r="AH2372" s="72"/>
      <c r="AI2372" s="72"/>
      <c r="AJ2372" s="72"/>
      <c r="AK2372" s="72"/>
    </row>
    <row r="2373" spans="1:37" ht="14.4">
      <c r="A2373" s="52"/>
      <c r="AG2373" s="72"/>
      <c r="AH2373" s="72"/>
      <c r="AI2373" s="72"/>
      <c r="AJ2373" s="72"/>
      <c r="AK2373" s="72"/>
    </row>
    <row r="2374" spans="1:37" ht="14.4">
      <c r="A2374" s="52"/>
      <c r="AG2374" s="72"/>
      <c r="AH2374" s="72"/>
      <c r="AI2374" s="72"/>
      <c r="AJ2374" s="72"/>
      <c r="AK2374" s="72"/>
    </row>
    <row r="2375" spans="1:37" ht="14.4">
      <c r="A2375" s="52"/>
      <c r="AG2375" s="72"/>
      <c r="AH2375" s="72"/>
      <c r="AI2375" s="72"/>
      <c r="AJ2375" s="72"/>
      <c r="AK2375" s="72"/>
    </row>
    <row r="2376" spans="1:37" ht="14.4">
      <c r="A2376" s="52"/>
      <c r="AG2376" s="72"/>
      <c r="AH2376" s="72"/>
      <c r="AI2376" s="72"/>
      <c r="AJ2376" s="72"/>
      <c r="AK2376" s="72"/>
    </row>
    <row r="2377" spans="1:37" ht="14.4">
      <c r="A2377" s="52"/>
      <c r="AG2377" s="72"/>
      <c r="AH2377" s="72"/>
      <c r="AI2377" s="72"/>
      <c r="AJ2377" s="72"/>
      <c r="AK2377" s="72"/>
    </row>
    <row r="2378" spans="1:37" ht="14.4">
      <c r="A2378" s="52"/>
      <c r="AG2378" s="72"/>
      <c r="AH2378" s="72"/>
      <c r="AI2378" s="72"/>
      <c r="AJ2378" s="72"/>
      <c r="AK2378" s="72"/>
    </row>
    <row r="2379" spans="1:37" ht="14.4">
      <c r="A2379" s="52"/>
      <c r="AG2379" s="72"/>
      <c r="AH2379" s="72"/>
      <c r="AI2379" s="72"/>
      <c r="AJ2379" s="72"/>
      <c r="AK2379" s="72"/>
    </row>
    <row r="2380" spans="1:37" ht="14.4">
      <c r="A2380" s="52"/>
      <c r="AG2380" s="72"/>
      <c r="AH2380" s="72"/>
      <c r="AI2380" s="72"/>
      <c r="AJ2380" s="72"/>
      <c r="AK2380" s="72"/>
    </row>
    <row r="2381" spans="1:37" ht="14.4">
      <c r="A2381" s="52"/>
      <c r="AG2381" s="72"/>
      <c r="AH2381" s="72"/>
      <c r="AI2381" s="72"/>
      <c r="AJ2381" s="72"/>
      <c r="AK2381" s="72"/>
    </row>
    <row r="2382" spans="1:37" ht="14.4">
      <c r="A2382" s="52"/>
      <c r="AG2382" s="72"/>
      <c r="AH2382" s="72"/>
      <c r="AI2382" s="72"/>
      <c r="AJ2382" s="72"/>
      <c r="AK2382" s="72"/>
    </row>
    <row r="2383" spans="1:37" ht="14.4">
      <c r="A2383" s="52"/>
      <c r="AG2383" s="72"/>
      <c r="AH2383" s="72"/>
      <c r="AI2383" s="72"/>
      <c r="AJ2383" s="72"/>
      <c r="AK2383" s="72"/>
    </row>
    <row r="2384" spans="1:37" ht="14.4">
      <c r="A2384" s="52"/>
      <c r="AG2384" s="72"/>
      <c r="AH2384" s="72"/>
      <c r="AI2384" s="72"/>
      <c r="AJ2384" s="72"/>
      <c r="AK2384" s="72"/>
    </row>
    <row r="2385" spans="1:37" ht="14.4">
      <c r="A2385" s="52"/>
      <c r="AG2385" s="72"/>
      <c r="AH2385" s="72"/>
      <c r="AI2385" s="72"/>
      <c r="AJ2385" s="72"/>
      <c r="AK2385" s="72"/>
    </row>
    <row r="2386" spans="1:37" ht="14.4">
      <c r="A2386" s="52"/>
      <c r="AG2386" s="72"/>
      <c r="AH2386" s="72"/>
      <c r="AI2386" s="72"/>
      <c r="AJ2386" s="72"/>
      <c r="AK2386" s="72"/>
    </row>
    <row r="2387" spans="1:37" ht="14.4">
      <c r="A2387" s="52"/>
      <c r="AG2387" s="72"/>
      <c r="AH2387" s="72"/>
      <c r="AI2387" s="72"/>
      <c r="AJ2387" s="72"/>
      <c r="AK2387" s="72"/>
    </row>
    <row r="2388" spans="1:37" ht="14.4">
      <c r="A2388" s="52"/>
      <c r="AG2388" s="72"/>
      <c r="AH2388" s="72"/>
      <c r="AI2388" s="72"/>
      <c r="AJ2388" s="72"/>
      <c r="AK2388" s="72"/>
    </row>
    <row r="2389" spans="1:37" ht="14.4">
      <c r="A2389" s="52"/>
      <c r="AG2389" s="72"/>
      <c r="AH2389" s="72"/>
      <c r="AI2389" s="72"/>
      <c r="AJ2389" s="72"/>
      <c r="AK2389" s="72"/>
    </row>
    <row r="2390" spans="1:37" ht="14.4">
      <c r="A2390" s="52"/>
      <c r="AG2390" s="72"/>
      <c r="AH2390" s="72"/>
      <c r="AI2390" s="72"/>
      <c r="AJ2390" s="72"/>
      <c r="AK2390" s="72"/>
    </row>
    <row r="2391" spans="1:37" ht="14.4">
      <c r="A2391" s="52"/>
      <c r="AG2391" s="72"/>
      <c r="AH2391" s="72"/>
      <c r="AI2391" s="72"/>
      <c r="AJ2391" s="72"/>
      <c r="AK2391" s="72"/>
    </row>
    <row r="2392" spans="1:37" ht="14.4">
      <c r="A2392" s="52"/>
      <c r="AG2392" s="72"/>
      <c r="AH2392" s="72"/>
      <c r="AI2392" s="72"/>
      <c r="AJ2392" s="72"/>
      <c r="AK2392" s="72"/>
    </row>
    <row r="2393" spans="1:37" ht="14.4">
      <c r="A2393" s="52"/>
      <c r="AG2393" s="72"/>
      <c r="AH2393" s="72"/>
      <c r="AI2393" s="72"/>
      <c r="AJ2393" s="72"/>
      <c r="AK2393" s="72"/>
    </row>
    <row r="2394" spans="1:37" ht="14.4">
      <c r="A2394" s="52"/>
      <c r="AG2394" s="72"/>
      <c r="AH2394" s="72"/>
      <c r="AI2394" s="72"/>
      <c r="AJ2394" s="72"/>
      <c r="AK2394" s="72"/>
    </row>
    <row r="2395" spans="1:37" ht="14.4">
      <c r="A2395" s="52"/>
      <c r="AG2395" s="72"/>
      <c r="AH2395" s="72"/>
      <c r="AI2395" s="72"/>
      <c r="AJ2395" s="72"/>
      <c r="AK2395" s="72"/>
    </row>
    <row r="2396" spans="1:37" ht="14.4">
      <c r="A2396" s="52"/>
      <c r="AG2396" s="72"/>
      <c r="AH2396" s="72"/>
      <c r="AI2396" s="72"/>
      <c r="AJ2396" s="72"/>
      <c r="AK2396" s="72"/>
    </row>
    <row r="2397" spans="1:37" ht="14.4">
      <c r="A2397" s="52"/>
      <c r="AG2397" s="72"/>
      <c r="AH2397" s="72"/>
      <c r="AI2397" s="72"/>
      <c r="AJ2397" s="72"/>
      <c r="AK2397" s="72"/>
    </row>
    <row r="2398" spans="1:37" ht="14.4">
      <c r="A2398" s="52"/>
      <c r="AG2398" s="72"/>
      <c r="AH2398" s="72"/>
      <c r="AI2398" s="72"/>
      <c r="AJ2398" s="72"/>
      <c r="AK2398" s="72"/>
    </row>
    <row r="2399" spans="1:37" ht="14.4">
      <c r="A2399" s="52"/>
      <c r="AG2399" s="72"/>
      <c r="AH2399" s="72"/>
      <c r="AI2399" s="72"/>
      <c r="AJ2399" s="72"/>
      <c r="AK2399" s="72"/>
    </row>
    <row r="2400" spans="1:37" ht="14.4">
      <c r="A2400" s="52"/>
      <c r="AG2400" s="72"/>
      <c r="AH2400" s="72"/>
      <c r="AI2400" s="72"/>
      <c r="AJ2400" s="72"/>
      <c r="AK2400" s="72"/>
    </row>
    <row r="2401" spans="1:37" ht="14.4">
      <c r="A2401" s="52"/>
      <c r="AG2401" s="72"/>
      <c r="AH2401" s="72"/>
      <c r="AI2401" s="72"/>
      <c r="AJ2401" s="72"/>
      <c r="AK2401" s="72"/>
    </row>
    <row r="2402" spans="1:37" ht="14.4">
      <c r="A2402" s="52"/>
      <c r="AG2402" s="72"/>
      <c r="AH2402" s="72"/>
      <c r="AI2402" s="72"/>
      <c r="AJ2402" s="72"/>
      <c r="AK2402" s="72"/>
    </row>
    <row r="2403" spans="1:37" ht="14.4">
      <c r="A2403" s="52"/>
      <c r="AG2403" s="72"/>
      <c r="AH2403" s="72"/>
      <c r="AI2403" s="72"/>
      <c r="AJ2403" s="72"/>
      <c r="AK2403" s="72"/>
    </row>
    <row r="2404" spans="1:37" ht="14.4">
      <c r="A2404" s="52"/>
      <c r="AG2404" s="72"/>
      <c r="AH2404" s="72"/>
      <c r="AI2404" s="72"/>
      <c r="AJ2404" s="72"/>
      <c r="AK2404" s="72"/>
    </row>
    <row r="2405" spans="1:37" ht="14.4">
      <c r="A2405" s="52"/>
      <c r="AG2405" s="72"/>
      <c r="AH2405" s="72"/>
      <c r="AI2405" s="72"/>
      <c r="AJ2405" s="72"/>
      <c r="AK2405" s="72"/>
    </row>
    <row r="2406" spans="1:37" ht="14.4">
      <c r="A2406" s="52"/>
      <c r="AG2406" s="72"/>
      <c r="AH2406" s="72"/>
      <c r="AI2406" s="72"/>
      <c r="AJ2406" s="72"/>
      <c r="AK2406" s="72"/>
    </row>
    <row r="2407" spans="1:37" ht="14.4">
      <c r="A2407" s="52"/>
      <c r="AG2407" s="72"/>
      <c r="AH2407" s="72"/>
      <c r="AI2407" s="72"/>
      <c r="AJ2407" s="72"/>
      <c r="AK2407" s="72"/>
    </row>
    <row r="2408" spans="1:37" ht="14.4">
      <c r="A2408" s="52"/>
      <c r="AG2408" s="72"/>
      <c r="AH2408" s="72"/>
      <c r="AI2408" s="72"/>
      <c r="AJ2408" s="72"/>
      <c r="AK2408" s="72"/>
    </row>
    <row r="2409" spans="1:37" ht="14.4">
      <c r="A2409" s="52"/>
      <c r="AG2409" s="72"/>
      <c r="AH2409" s="72"/>
      <c r="AI2409" s="72"/>
      <c r="AJ2409" s="72"/>
      <c r="AK2409" s="72"/>
    </row>
    <row r="2410" spans="1:37" ht="14.4">
      <c r="A2410" s="52"/>
      <c r="AG2410" s="72"/>
      <c r="AH2410" s="72"/>
      <c r="AI2410" s="72"/>
      <c r="AJ2410" s="72"/>
      <c r="AK2410" s="72"/>
    </row>
    <row r="2411" spans="1:37" ht="14.4">
      <c r="A2411" s="52"/>
      <c r="AG2411" s="72"/>
      <c r="AH2411" s="72"/>
      <c r="AI2411" s="72"/>
      <c r="AJ2411" s="72"/>
      <c r="AK2411" s="72"/>
    </row>
    <row r="2412" spans="1:37" ht="14.4">
      <c r="A2412" s="52"/>
      <c r="AG2412" s="72"/>
      <c r="AH2412" s="72"/>
      <c r="AI2412" s="72"/>
      <c r="AJ2412" s="72"/>
      <c r="AK2412" s="72"/>
    </row>
    <row r="2413" spans="1:37" ht="14.4">
      <c r="A2413" s="52"/>
      <c r="AG2413" s="72"/>
      <c r="AH2413" s="72"/>
      <c r="AI2413" s="72"/>
      <c r="AJ2413" s="72"/>
      <c r="AK2413" s="72"/>
    </row>
    <row r="2414" spans="1:37" ht="14.4">
      <c r="A2414" s="52"/>
      <c r="AG2414" s="72"/>
      <c r="AH2414" s="72"/>
      <c r="AI2414" s="72"/>
      <c r="AJ2414" s="72"/>
      <c r="AK2414" s="72"/>
    </row>
    <row r="2415" spans="1:37" ht="14.4">
      <c r="A2415" s="52"/>
      <c r="AG2415" s="72"/>
      <c r="AH2415" s="72"/>
      <c r="AI2415" s="72"/>
      <c r="AJ2415" s="72"/>
      <c r="AK2415" s="72"/>
    </row>
    <row r="2416" spans="1:37" ht="14.4">
      <c r="A2416" s="52"/>
      <c r="AG2416" s="72"/>
      <c r="AH2416" s="72"/>
      <c r="AI2416" s="72"/>
      <c r="AJ2416" s="72"/>
      <c r="AK2416" s="72"/>
    </row>
    <row r="2417" spans="1:37" ht="14.4">
      <c r="A2417" s="52"/>
      <c r="AG2417" s="72"/>
      <c r="AH2417" s="72"/>
      <c r="AI2417" s="72"/>
      <c r="AJ2417" s="72"/>
      <c r="AK2417" s="72"/>
    </row>
    <row r="2418" spans="1:37" ht="14.4">
      <c r="A2418" s="52"/>
      <c r="AG2418" s="72"/>
      <c r="AH2418" s="72"/>
      <c r="AI2418" s="72"/>
      <c r="AJ2418" s="72"/>
      <c r="AK2418" s="72"/>
    </row>
    <row r="2419" spans="1:37" ht="14.4">
      <c r="A2419" s="52"/>
      <c r="AG2419" s="72"/>
      <c r="AH2419" s="72"/>
      <c r="AI2419" s="72"/>
      <c r="AJ2419" s="72"/>
      <c r="AK2419" s="72"/>
    </row>
    <row r="2420" spans="1:37" ht="14.4">
      <c r="A2420" s="52"/>
      <c r="AG2420" s="72"/>
      <c r="AH2420" s="72"/>
      <c r="AI2420" s="72"/>
      <c r="AJ2420" s="72"/>
      <c r="AK2420" s="72"/>
    </row>
    <row r="2421" spans="1:37" ht="14.4">
      <c r="A2421" s="52"/>
      <c r="AG2421" s="72"/>
      <c r="AH2421" s="72"/>
      <c r="AI2421" s="72"/>
      <c r="AJ2421" s="72"/>
      <c r="AK2421" s="72"/>
    </row>
    <row r="2422" spans="1:37" ht="14.4">
      <c r="A2422" s="52"/>
      <c r="AG2422" s="72"/>
      <c r="AH2422" s="72"/>
      <c r="AI2422" s="72"/>
      <c r="AJ2422" s="72"/>
      <c r="AK2422" s="72"/>
    </row>
    <row r="2423" spans="1:37" ht="14.4">
      <c r="A2423" s="52"/>
      <c r="AG2423" s="72"/>
      <c r="AH2423" s="72"/>
      <c r="AI2423" s="72"/>
      <c r="AJ2423" s="72"/>
      <c r="AK2423" s="72"/>
    </row>
    <row r="2424" spans="1:37" ht="14.4">
      <c r="A2424" s="52"/>
      <c r="AG2424" s="72"/>
      <c r="AH2424" s="72"/>
      <c r="AI2424" s="72"/>
      <c r="AJ2424" s="72"/>
      <c r="AK2424" s="72"/>
    </row>
    <row r="2425" spans="1:37" ht="14.4">
      <c r="A2425" s="52"/>
      <c r="AG2425" s="72"/>
      <c r="AH2425" s="72"/>
      <c r="AI2425" s="72"/>
      <c r="AJ2425" s="72"/>
      <c r="AK2425" s="72"/>
    </row>
    <row r="2426" spans="1:37" ht="14.4">
      <c r="A2426" s="52"/>
      <c r="AG2426" s="72"/>
      <c r="AH2426" s="72"/>
      <c r="AI2426" s="72"/>
      <c r="AJ2426" s="72"/>
      <c r="AK2426" s="72"/>
    </row>
    <row r="2427" spans="1:37" ht="14.4">
      <c r="A2427" s="52"/>
      <c r="AG2427" s="72"/>
      <c r="AH2427" s="72"/>
      <c r="AI2427" s="72"/>
      <c r="AJ2427" s="72"/>
      <c r="AK2427" s="72"/>
    </row>
    <row r="2428" spans="1:37" ht="14.4">
      <c r="A2428" s="52"/>
      <c r="AG2428" s="72"/>
      <c r="AH2428" s="72"/>
      <c r="AI2428" s="72"/>
      <c r="AJ2428" s="72"/>
      <c r="AK2428" s="72"/>
    </row>
    <row r="2429" spans="1:37" ht="14.4">
      <c r="A2429" s="52"/>
      <c r="AG2429" s="72"/>
      <c r="AH2429" s="72"/>
      <c r="AI2429" s="72"/>
      <c r="AJ2429" s="72"/>
      <c r="AK2429" s="72"/>
    </row>
    <row r="2430" spans="1:37" ht="14.4">
      <c r="A2430" s="52"/>
      <c r="AG2430" s="72"/>
      <c r="AH2430" s="72"/>
      <c r="AI2430" s="72"/>
      <c r="AJ2430" s="72"/>
      <c r="AK2430" s="72"/>
    </row>
    <row r="2431" spans="1:37" ht="14.4">
      <c r="A2431" s="52"/>
      <c r="AG2431" s="72"/>
      <c r="AH2431" s="72"/>
      <c r="AI2431" s="72"/>
      <c r="AJ2431" s="72"/>
      <c r="AK2431" s="72"/>
    </row>
    <row r="2432" spans="1:37" ht="14.4">
      <c r="A2432" s="52"/>
      <c r="AG2432" s="72"/>
      <c r="AH2432" s="72"/>
      <c r="AI2432" s="72"/>
      <c r="AJ2432" s="72"/>
      <c r="AK2432" s="72"/>
    </row>
    <row r="2433" spans="1:37" ht="14.4">
      <c r="A2433" s="52"/>
      <c r="AG2433" s="72"/>
      <c r="AH2433" s="72"/>
      <c r="AI2433" s="72"/>
      <c r="AJ2433" s="72"/>
      <c r="AK2433" s="72"/>
    </row>
    <row r="2434" spans="1:37" ht="14.4">
      <c r="A2434" s="52"/>
      <c r="AG2434" s="72"/>
      <c r="AH2434" s="72"/>
      <c r="AI2434" s="72"/>
      <c r="AJ2434" s="72"/>
      <c r="AK2434" s="72"/>
    </row>
    <row r="2435" spans="1:37" ht="14.4">
      <c r="A2435" s="52"/>
      <c r="AG2435" s="72"/>
      <c r="AH2435" s="72"/>
      <c r="AI2435" s="72"/>
      <c r="AJ2435" s="72"/>
      <c r="AK2435" s="72"/>
    </row>
    <row r="2436" spans="1:37" ht="14.4">
      <c r="A2436" s="52"/>
      <c r="AG2436" s="72"/>
      <c r="AH2436" s="72"/>
      <c r="AI2436" s="72"/>
      <c r="AJ2436" s="72"/>
      <c r="AK2436" s="72"/>
    </row>
    <row r="2437" spans="1:37" ht="14.4">
      <c r="A2437" s="52"/>
      <c r="AG2437" s="72"/>
      <c r="AH2437" s="72"/>
      <c r="AI2437" s="72"/>
      <c r="AJ2437" s="72"/>
      <c r="AK2437" s="72"/>
    </row>
    <row r="2438" spans="1:37" ht="14.4">
      <c r="A2438" s="52"/>
      <c r="AG2438" s="72"/>
      <c r="AH2438" s="72"/>
      <c r="AI2438" s="72"/>
      <c r="AJ2438" s="72"/>
      <c r="AK2438" s="72"/>
    </row>
    <row r="2439" spans="1:37" ht="14.4">
      <c r="A2439" s="52"/>
      <c r="AG2439" s="72"/>
      <c r="AH2439" s="72"/>
      <c r="AI2439" s="72"/>
      <c r="AJ2439" s="72"/>
      <c r="AK2439" s="72"/>
    </row>
    <row r="2440" spans="1:37" ht="14.4">
      <c r="A2440" s="52"/>
      <c r="AG2440" s="72"/>
      <c r="AH2440" s="72"/>
      <c r="AI2440" s="72"/>
      <c r="AJ2440" s="72"/>
      <c r="AK2440" s="72"/>
    </row>
    <row r="2441" spans="1:37" ht="14.4">
      <c r="A2441" s="52"/>
      <c r="AG2441" s="72"/>
      <c r="AH2441" s="72"/>
      <c r="AI2441" s="72"/>
      <c r="AJ2441" s="72"/>
      <c r="AK2441" s="72"/>
    </row>
    <row r="2442" spans="1:37" ht="14.4">
      <c r="A2442" s="52"/>
      <c r="AG2442" s="72"/>
      <c r="AH2442" s="72"/>
      <c r="AI2442" s="72"/>
      <c r="AJ2442" s="72"/>
      <c r="AK2442" s="72"/>
    </row>
    <row r="2443" spans="1:37" ht="14.4">
      <c r="A2443" s="52"/>
      <c r="AG2443" s="72"/>
      <c r="AH2443" s="72"/>
      <c r="AI2443" s="72"/>
      <c r="AJ2443" s="72"/>
      <c r="AK2443" s="72"/>
    </row>
    <row r="2444" spans="1:37" ht="14.4">
      <c r="A2444" s="52"/>
      <c r="AG2444" s="72"/>
      <c r="AH2444" s="72"/>
      <c r="AI2444" s="72"/>
      <c r="AJ2444" s="72"/>
      <c r="AK2444" s="72"/>
    </row>
    <row r="2445" spans="1:37" ht="14.4">
      <c r="A2445" s="52"/>
      <c r="AG2445" s="72"/>
      <c r="AH2445" s="72"/>
      <c r="AI2445" s="72"/>
      <c r="AJ2445" s="72"/>
      <c r="AK2445" s="72"/>
    </row>
    <row r="2446" spans="1:37" ht="14.4">
      <c r="A2446" s="52"/>
      <c r="AG2446" s="72"/>
      <c r="AH2446" s="72"/>
      <c r="AI2446" s="72"/>
      <c r="AJ2446" s="72"/>
      <c r="AK2446" s="72"/>
    </row>
    <row r="2447" spans="1:37" ht="14.4">
      <c r="A2447" s="52"/>
      <c r="AG2447" s="72"/>
      <c r="AH2447" s="72"/>
      <c r="AI2447" s="72"/>
      <c r="AJ2447" s="72"/>
      <c r="AK2447" s="72"/>
    </row>
    <row r="2448" spans="1:37" ht="14.4">
      <c r="A2448" s="52"/>
      <c r="AG2448" s="72"/>
      <c r="AH2448" s="72"/>
      <c r="AI2448" s="72"/>
      <c r="AJ2448" s="72"/>
      <c r="AK2448" s="72"/>
    </row>
    <row r="2449" spans="1:37" ht="14.4">
      <c r="A2449" s="52"/>
      <c r="AG2449" s="72"/>
      <c r="AH2449" s="72"/>
      <c r="AI2449" s="72"/>
      <c r="AJ2449" s="72"/>
      <c r="AK2449" s="72"/>
    </row>
    <row r="2450" spans="1:37" ht="14.4">
      <c r="A2450" s="52"/>
      <c r="AG2450" s="72"/>
      <c r="AH2450" s="72"/>
      <c r="AI2450" s="72"/>
      <c r="AJ2450" s="72"/>
      <c r="AK2450" s="72"/>
    </row>
    <row r="2451" spans="1:37" ht="14.4">
      <c r="A2451" s="52"/>
      <c r="AG2451" s="72"/>
      <c r="AH2451" s="72"/>
      <c r="AI2451" s="72"/>
      <c r="AJ2451" s="72"/>
      <c r="AK2451" s="72"/>
    </row>
    <row r="2452" spans="1:37" ht="14.4">
      <c r="A2452" s="52"/>
      <c r="AG2452" s="72"/>
      <c r="AH2452" s="72"/>
      <c r="AI2452" s="72"/>
      <c r="AJ2452" s="72"/>
      <c r="AK2452" s="72"/>
    </row>
    <row r="2453" spans="1:37" ht="14.4">
      <c r="A2453" s="52"/>
      <c r="AG2453" s="72"/>
      <c r="AH2453" s="72"/>
      <c r="AI2453" s="72"/>
      <c r="AJ2453" s="72"/>
      <c r="AK2453" s="72"/>
    </row>
    <row r="2454" spans="1:37" ht="14.4">
      <c r="A2454" s="52"/>
      <c r="AG2454" s="72"/>
      <c r="AH2454" s="72"/>
      <c r="AI2454" s="72"/>
      <c r="AJ2454" s="72"/>
      <c r="AK2454" s="72"/>
    </row>
    <row r="2455" spans="1:37" ht="14.4">
      <c r="A2455" s="52"/>
      <c r="AG2455" s="72"/>
      <c r="AH2455" s="72"/>
      <c r="AI2455" s="72"/>
      <c r="AJ2455" s="72"/>
      <c r="AK2455" s="72"/>
    </row>
    <row r="2456" spans="1:37" ht="14.4">
      <c r="A2456" s="52"/>
      <c r="AG2456" s="72"/>
      <c r="AH2456" s="72"/>
      <c r="AI2456" s="72"/>
      <c r="AJ2456" s="72"/>
      <c r="AK2456" s="72"/>
    </row>
    <row r="2457" spans="1:37" ht="14.4">
      <c r="A2457" s="52"/>
      <c r="AG2457" s="72"/>
      <c r="AH2457" s="72"/>
      <c r="AI2457" s="72"/>
      <c r="AJ2457" s="72"/>
      <c r="AK2457" s="72"/>
    </row>
    <row r="2458" spans="1:37" ht="14.4">
      <c r="A2458" s="52"/>
      <c r="AG2458" s="72"/>
      <c r="AH2458" s="72"/>
      <c r="AI2458" s="72"/>
      <c r="AJ2458" s="72"/>
      <c r="AK2458" s="72"/>
    </row>
    <row r="2459" spans="1:37" ht="14.4">
      <c r="A2459" s="52"/>
      <c r="AG2459" s="72"/>
      <c r="AH2459" s="72"/>
      <c r="AI2459" s="72"/>
      <c r="AJ2459" s="72"/>
      <c r="AK2459" s="72"/>
    </row>
    <row r="2460" spans="1:37" ht="14.4">
      <c r="A2460" s="52"/>
      <c r="AG2460" s="72"/>
      <c r="AH2460" s="72"/>
      <c r="AI2460" s="72"/>
      <c r="AJ2460" s="72"/>
      <c r="AK2460" s="72"/>
    </row>
    <row r="2461" spans="1:37" ht="14.4">
      <c r="A2461" s="52"/>
      <c r="AG2461" s="72"/>
      <c r="AH2461" s="72"/>
      <c r="AI2461" s="72"/>
      <c r="AJ2461" s="72"/>
      <c r="AK2461" s="72"/>
    </row>
    <row r="2462" spans="1:37" ht="14.4">
      <c r="A2462" s="52"/>
      <c r="AG2462" s="72"/>
      <c r="AH2462" s="72"/>
      <c r="AI2462" s="72"/>
      <c r="AJ2462" s="72"/>
      <c r="AK2462" s="72"/>
    </row>
    <row r="2463" spans="1:37" ht="14.4">
      <c r="A2463" s="52"/>
      <c r="AG2463" s="72"/>
      <c r="AH2463" s="72"/>
      <c r="AI2463" s="72"/>
      <c r="AJ2463" s="72"/>
      <c r="AK2463" s="72"/>
    </row>
    <row r="2464" spans="1:37" ht="14.4">
      <c r="A2464" s="52"/>
      <c r="AG2464" s="72"/>
      <c r="AH2464" s="72"/>
      <c r="AI2464" s="72"/>
      <c r="AJ2464" s="72"/>
      <c r="AK2464" s="72"/>
    </row>
    <row r="2465" spans="1:37" ht="14.4">
      <c r="A2465" s="52"/>
      <c r="AG2465" s="72"/>
      <c r="AH2465" s="72"/>
      <c r="AI2465" s="72"/>
      <c r="AJ2465" s="72"/>
      <c r="AK2465" s="72"/>
    </row>
    <row r="2466" spans="1:37" ht="14.4">
      <c r="A2466" s="52"/>
      <c r="AG2466" s="72"/>
      <c r="AH2466" s="72"/>
      <c r="AI2466" s="72"/>
      <c r="AJ2466" s="72"/>
      <c r="AK2466" s="72"/>
    </row>
    <row r="2467" spans="1:37" ht="14.4">
      <c r="A2467" s="52"/>
      <c r="AG2467" s="72"/>
      <c r="AH2467" s="72"/>
      <c r="AI2467" s="72"/>
      <c r="AJ2467" s="72"/>
      <c r="AK2467" s="72"/>
    </row>
    <row r="2468" spans="1:37" ht="14.4">
      <c r="A2468" s="52"/>
      <c r="AG2468" s="72"/>
      <c r="AH2468" s="72"/>
      <c r="AI2468" s="72"/>
      <c r="AJ2468" s="72"/>
      <c r="AK2468" s="72"/>
    </row>
    <row r="2469" spans="1:37" ht="14.4">
      <c r="A2469" s="52"/>
      <c r="AG2469" s="72"/>
      <c r="AH2469" s="72"/>
      <c r="AI2469" s="72"/>
      <c r="AJ2469" s="72"/>
      <c r="AK2469" s="72"/>
    </row>
    <row r="2470" spans="1:37" ht="14.4">
      <c r="A2470" s="52"/>
      <c r="AG2470" s="72"/>
      <c r="AH2470" s="72"/>
      <c r="AI2470" s="72"/>
      <c r="AJ2470" s="72"/>
      <c r="AK2470" s="72"/>
    </row>
    <row r="2471" spans="1:37" ht="14.4">
      <c r="A2471" s="52"/>
      <c r="AG2471" s="72"/>
      <c r="AH2471" s="72"/>
      <c r="AI2471" s="72"/>
      <c r="AJ2471" s="72"/>
      <c r="AK2471" s="72"/>
    </row>
    <row r="2472" spans="1:37" ht="14.4">
      <c r="A2472" s="52"/>
      <c r="AG2472" s="72"/>
      <c r="AH2472" s="72"/>
      <c r="AI2472" s="72"/>
      <c r="AJ2472" s="72"/>
      <c r="AK2472" s="72"/>
    </row>
    <row r="2473" spans="1:37" ht="14.4">
      <c r="A2473" s="52"/>
      <c r="AG2473" s="72"/>
      <c r="AH2473" s="72"/>
      <c r="AI2473" s="72"/>
      <c r="AJ2473" s="72"/>
      <c r="AK2473" s="72"/>
    </row>
    <row r="2474" spans="1:37" ht="14.4">
      <c r="A2474" s="52"/>
      <c r="AG2474" s="72"/>
      <c r="AH2474" s="72"/>
      <c r="AI2474" s="72"/>
      <c r="AJ2474" s="72"/>
      <c r="AK2474" s="72"/>
    </row>
    <row r="2475" spans="1:37" ht="14.4">
      <c r="A2475" s="52"/>
      <c r="AG2475" s="72"/>
      <c r="AH2475" s="72"/>
      <c r="AI2475" s="72"/>
      <c r="AJ2475" s="72"/>
      <c r="AK2475" s="72"/>
    </row>
    <row r="2476" spans="1:37" ht="14.4">
      <c r="A2476" s="52"/>
      <c r="AG2476" s="72"/>
      <c r="AH2476" s="72"/>
      <c r="AI2476" s="72"/>
      <c r="AJ2476" s="72"/>
      <c r="AK2476" s="72"/>
    </row>
    <row r="2477" spans="1:37" ht="14.4">
      <c r="A2477" s="52"/>
      <c r="AG2477" s="72"/>
      <c r="AH2477" s="72"/>
      <c r="AI2477" s="72"/>
      <c r="AJ2477" s="72"/>
      <c r="AK2477" s="72"/>
    </row>
    <row r="2478" spans="1:37" ht="14.4">
      <c r="A2478" s="52"/>
      <c r="AG2478" s="72"/>
      <c r="AH2478" s="72"/>
      <c r="AI2478" s="72"/>
      <c r="AJ2478" s="72"/>
      <c r="AK2478" s="72"/>
    </row>
    <row r="2479" spans="1:37" ht="14.4">
      <c r="A2479" s="52"/>
      <c r="AG2479" s="72"/>
      <c r="AH2479" s="72"/>
      <c r="AI2479" s="72"/>
      <c r="AJ2479" s="72"/>
      <c r="AK2479" s="72"/>
    </row>
    <row r="2480" spans="1:37" ht="14.4">
      <c r="A2480" s="52"/>
      <c r="AG2480" s="72"/>
      <c r="AH2480" s="72"/>
      <c r="AI2480" s="72"/>
      <c r="AJ2480" s="72"/>
      <c r="AK2480" s="72"/>
    </row>
    <row r="2481" spans="1:37" ht="14.4">
      <c r="A2481" s="52"/>
      <c r="AG2481" s="72"/>
      <c r="AH2481" s="72"/>
      <c r="AI2481" s="72"/>
      <c r="AJ2481" s="72"/>
      <c r="AK2481" s="72"/>
    </row>
    <row r="2482" spans="1:37" ht="14.4">
      <c r="A2482" s="52"/>
      <c r="AG2482" s="72"/>
      <c r="AH2482" s="72"/>
      <c r="AI2482" s="72"/>
      <c r="AJ2482" s="72"/>
      <c r="AK2482" s="72"/>
    </row>
    <row r="2483" spans="1:37" ht="14.4">
      <c r="A2483" s="52"/>
      <c r="AG2483" s="72"/>
      <c r="AH2483" s="72"/>
      <c r="AI2483" s="72"/>
      <c r="AJ2483" s="72"/>
      <c r="AK2483" s="72"/>
    </row>
    <row r="2484" spans="1:37" ht="14.4">
      <c r="A2484" s="52"/>
      <c r="AG2484" s="72"/>
      <c r="AH2484" s="72"/>
      <c r="AI2484" s="72"/>
      <c r="AJ2484" s="72"/>
      <c r="AK2484" s="72"/>
    </row>
    <row r="2485" spans="1:37" ht="14.4">
      <c r="A2485" s="52"/>
      <c r="AG2485" s="72"/>
      <c r="AH2485" s="72"/>
      <c r="AI2485" s="72"/>
      <c r="AJ2485" s="72"/>
      <c r="AK2485" s="72"/>
    </row>
    <row r="2486" spans="1:37" ht="14.4">
      <c r="A2486" s="52"/>
      <c r="AG2486" s="72"/>
      <c r="AH2486" s="72"/>
      <c r="AI2486" s="72"/>
      <c r="AJ2486" s="72"/>
      <c r="AK2486" s="72"/>
    </row>
    <row r="2487" spans="1:37" ht="14.4">
      <c r="A2487" s="52"/>
      <c r="AG2487" s="72"/>
      <c r="AH2487" s="72"/>
      <c r="AI2487" s="72"/>
      <c r="AJ2487" s="72"/>
      <c r="AK2487" s="72"/>
    </row>
    <row r="2488" spans="1:37" ht="14.4">
      <c r="A2488" s="52"/>
      <c r="AG2488" s="72"/>
      <c r="AH2488" s="72"/>
      <c r="AI2488" s="72"/>
      <c r="AJ2488" s="72"/>
      <c r="AK2488" s="72"/>
    </row>
    <row r="2489" spans="1:37" ht="14.4">
      <c r="A2489" s="52"/>
      <c r="AG2489" s="72"/>
      <c r="AH2489" s="72"/>
      <c r="AI2489" s="72"/>
      <c r="AJ2489" s="72"/>
      <c r="AK2489" s="72"/>
    </row>
    <row r="2490" spans="1:37" ht="14.4">
      <c r="A2490" s="52"/>
      <c r="AG2490" s="72"/>
      <c r="AH2490" s="72"/>
      <c r="AI2490" s="72"/>
      <c r="AJ2490" s="72"/>
      <c r="AK2490" s="72"/>
    </row>
    <row r="2491" spans="1:37" ht="14.4">
      <c r="A2491" s="52"/>
      <c r="AG2491" s="72"/>
      <c r="AH2491" s="72"/>
      <c r="AI2491" s="72"/>
      <c r="AJ2491" s="72"/>
      <c r="AK2491" s="72"/>
    </row>
    <row r="2492" spans="1:37" ht="14.4">
      <c r="A2492" s="52"/>
      <c r="AG2492" s="72"/>
      <c r="AH2492" s="72"/>
      <c r="AI2492" s="72"/>
      <c r="AJ2492" s="72"/>
      <c r="AK2492" s="72"/>
    </row>
    <row r="2493" spans="1:37" ht="14.4">
      <c r="A2493" s="52"/>
      <c r="AG2493" s="72"/>
      <c r="AH2493" s="72"/>
      <c r="AI2493" s="72"/>
      <c r="AJ2493" s="72"/>
      <c r="AK2493" s="72"/>
    </row>
    <row r="2494" spans="1:37" ht="14.4">
      <c r="A2494" s="52"/>
      <c r="AG2494" s="72"/>
      <c r="AH2494" s="72"/>
      <c r="AI2494" s="72"/>
      <c r="AJ2494" s="72"/>
      <c r="AK2494" s="72"/>
    </row>
    <row r="2495" spans="1:37" ht="14.4">
      <c r="A2495" s="52"/>
      <c r="AG2495" s="72"/>
      <c r="AH2495" s="72"/>
      <c r="AI2495" s="72"/>
      <c r="AJ2495" s="72"/>
      <c r="AK2495" s="72"/>
    </row>
    <row r="2496" spans="1:37" ht="14.4">
      <c r="A2496" s="52"/>
      <c r="AG2496" s="72"/>
      <c r="AH2496" s="72"/>
      <c r="AI2496" s="72"/>
      <c r="AJ2496" s="72"/>
      <c r="AK2496" s="72"/>
    </row>
    <row r="2497" spans="1:37" ht="14.4">
      <c r="A2497" s="52"/>
      <c r="AG2497" s="72"/>
      <c r="AH2497" s="72"/>
      <c r="AI2497" s="72"/>
      <c r="AJ2497" s="72"/>
      <c r="AK2497" s="72"/>
    </row>
    <row r="2498" spans="1:37" ht="14.4">
      <c r="A2498" s="52"/>
      <c r="AG2498" s="72"/>
      <c r="AH2498" s="72"/>
      <c r="AI2498" s="72"/>
      <c r="AJ2498" s="72"/>
      <c r="AK2498" s="72"/>
    </row>
    <row r="2499" spans="1:37" ht="14.4">
      <c r="A2499" s="52"/>
      <c r="AG2499" s="72"/>
      <c r="AH2499" s="72"/>
      <c r="AI2499" s="72"/>
      <c r="AJ2499" s="72"/>
      <c r="AK2499" s="72"/>
    </row>
    <row r="2500" spans="1:37" ht="14.4">
      <c r="A2500" s="52"/>
      <c r="AG2500" s="72"/>
      <c r="AH2500" s="72"/>
      <c r="AI2500" s="72"/>
      <c r="AJ2500" s="72"/>
      <c r="AK2500" s="72"/>
    </row>
    <row r="2501" spans="1:37" ht="14.4">
      <c r="A2501" s="52"/>
      <c r="AG2501" s="72"/>
      <c r="AH2501" s="72"/>
      <c r="AI2501" s="72"/>
      <c r="AJ2501" s="72"/>
      <c r="AK2501" s="72"/>
    </row>
    <row r="2502" spans="1:37" ht="14.4">
      <c r="A2502" s="52"/>
      <c r="AG2502" s="72"/>
      <c r="AH2502" s="72"/>
      <c r="AI2502" s="72"/>
      <c r="AJ2502" s="72"/>
      <c r="AK2502" s="72"/>
    </row>
    <row r="2503" spans="1:37" ht="14.4">
      <c r="A2503" s="52"/>
      <c r="AG2503" s="72"/>
      <c r="AH2503" s="72"/>
      <c r="AI2503" s="72"/>
      <c r="AJ2503" s="72"/>
      <c r="AK2503" s="72"/>
    </row>
    <row r="2504" spans="1:37" ht="14.4">
      <c r="A2504" s="52"/>
      <c r="AG2504" s="72"/>
      <c r="AH2504" s="72"/>
      <c r="AI2504" s="72"/>
      <c r="AJ2504" s="72"/>
      <c r="AK2504" s="72"/>
    </row>
    <row r="2505" spans="1:37" ht="14.4">
      <c r="A2505" s="52"/>
      <c r="AG2505" s="72"/>
      <c r="AH2505" s="72"/>
      <c r="AI2505" s="72"/>
      <c r="AJ2505" s="72"/>
      <c r="AK2505" s="72"/>
    </row>
    <row r="2506" spans="1:37" ht="14.4">
      <c r="A2506" s="52"/>
      <c r="AG2506" s="72"/>
      <c r="AH2506" s="72"/>
      <c r="AI2506" s="72"/>
      <c r="AJ2506" s="72"/>
      <c r="AK2506" s="72"/>
    </row>
    <row r="2507" spans="1:37" ht="14.4">
      <c r="A2507" s="52"/>
      <c r="AG2507" s="72"/>
      <c r="AH2507" s="72"/>
      <c r="AI2507" s="72"/>
      <c r="AJ2507" s="72"/>
      <c r="AK2507" s="72"/>
    </row>
    <row r="2508" spans="1:37" ht="14.4">
      <c r="A2508" s="52"/>
      <c r="AG2508" s="72"/>
      <c r="AH2508" s="72"/>
      <c r="AI2508" s="72"/>
      <c r="AJ2508" s="72"/>
      <c r="AK2508" s="72"/>
    </row>
    <row r="2509" spans="1:37" ht="14.4">
      <c r="A2509" s="52"/>
      <c r="AG2509" s="72"/>
      <c r="AH2509" s="72"/>
      <c r="AI2509" s="72"/>
      <c r="AJ2509" s="72"/>
      <c r="AK2509" s="72"/>
    </row>
    <row r="2510" spans="1:37" ht="14.4">
      <c r="A2510" s="52"/>
      <c r="AG2510" s="72"/>
      <c r="AH2510" s="72"/>
      <c r="AI2510" s="72"/>
      <c r="AJ2510" s="72"/>
      <c r="AK2510" s="72"/>
    </row>
    <row r="2511" spans="1:37" ht="14.4">
      <c r="A2511" s="52"/>
      <c r="AG2511" s="72"/>
      <c r="AH2511" s="72"/>
      <c r="AI2511" s="72"/>
      <c r="AJ2511" s="72"/>
      <c r="AK2511" s="72"/>
    </row>
    <row r="2512" spans="1:37" ht="14.4">
      <c r="A2512" s="52"/>
      <c r="AG2512" s="72"/>
      <c r="AH2512" s="72"/>
      <c r="AI2512" s="72"/>
      <c r="AJ2512" s="72"/>
      <c r="AK2512" s="72"/>
    </row>
    <row r="2513" spans="1:37" ht="14.4">
      <c r="A2513" s="52"/>
      <c r="AG2513" s="72"/>
      <c r="AH2513" s="72"/>
      <c r="AI2513" s="72"/>
      <c r="AJ2513" s="72"/>
      <c r="AK2513" s="72"/>
    </row>
    <row r="2514" spans="1:37" ht="14.4">
      <c r="A2514" s="52"/>
      <c r="AG2514" s="72"/>
      <c r="AH2514" s="72"/>
      <c r="AI2514" s="72"/>
      <c r="AJ2514" s="72"/>
      <c r="AK2514" s="72"/>
    </row>
    <row r="2515" spans="1:37" ht="14.4">
      <c r="A2515" s="52"/>
      <c r="AG2515" s="72"/>
      <c r="AH2515" s="72"/>
      <c r="AI2515" s="72"/>
      <c r="AJ2515" s="72"/>
      <c r="AK2515" s="72"/>
    </row>
    <row r="2516" spans="1:37" ht="14.4">
      <c r="A2516" s="52"/>
      <c r="AG2516" s="72"/>
      <c r="AH2516" s="72"/>
      <c r="AI2516" s="72"/>
      <c r="AJ2516" s="72"/>
      <c r="AK2516" s="72"/>
    </row>
    <row r="2517" spans="1:37" ht="14.4">
      <c r="A2517" s="52"/>
      <c r="AG2517" s="72"/>
      <c r="AH2517" s="72"/>
      <c r="AI2517" s="72"/>
      <c r="AJ2517" s="72"/>
      <c r="AK2517" s="72"/>
    </row>
    <row r="2518" spans="1:37" ht="14.4">
      <c r="A2518" s="52"/>
      <c r="AG2518" s="72"/>
      <c r="AH2518" s="72"/>
      <c r="AI2518" s="72"/>
      <c r="AJ2518" s="72"/>
      <c r="AK2518" s="72"/>
    </row>
    <row r="2519" spans="1:37" ht="14.4">
      <c r="A2519" s="52"/>
      <c r="AG2519" s="72"/>
      <c r="AH2519" s="72"/>
      <c r="AI2519" s="72"/>
      <c r="AJ2519" s="72"/>
      <c r="AK2519" s="72"/>
    </row>
    <row r="2520" spans="1:37" ht="14.4">
      <c r="A2520" s="52"/>
      <c r="AG2520" s="72"/>
      <c r="AH2520" s="72"/>
      <c r="AI2520" s="72"/>
      <c r="AJ2520" s="72"/>
      <c r="AK2520" s="72"/>
    </row>
    <row r="2521" spans="1:37" ht="14.4">
      <c r="A2521" s="52"/>
      <c r="AG2521" s="72"/>
      <c r="AH2521" s="72"/>
      <c r="AI2521" s="72"/>
      <c r="AJ2521" s="72"/>
      <c r="AK2521" s="72"/>
    </row>
    <row r="2522" spans="1:37" ht="14.4">
      <c r="A2522" s="52"/>
      <c r="AG2522" s="72"/>
      <c r="AH2522" s="72"/>
      <c r="AI2522" s="72"/>
      <c r="AJ2522" s="72"/>
      <c r="AK2522" s="72"/>
    </row>
    <row r="2523" spans="1:37" ht="14.4">
      <c r="A2523" s="52"/>
      <c r="AG2523" s="72"/>
      <c r="AH2523" s="72"/>
      <c r="AI2523" s="72"/>
      <c r="AJ2523" s="72"/>
      <c r="AK2523" s="72"/>
    </row>
    <row r="2524" spans="1:37" ht="14.4">
      <c r="A2524" s="52"/>
      <c r="AG2524" s="72"/>
      <c r="AH2524" s="72"/>
      <c r="AI2524" s="72"/>
      <c r="AJ2524" s="72"/>
      <c r="AK2524" s="72"/>
    </row>
    <row r="2525" spans="1:37" ht="14.4">
      <c r="A2525" s="52"/>
      <c r="AG2525" s="72"/>
      <c r="AH2525" s="72"/>
      <c r="AI2525" s="72"/>
      <c r="AJ2525" s="72"/>
      <c r="AK2525" s="72"/>
    </row>
    <row r="2526" spans="1:37" ht="14.4">
      <c r="A2526" s="52"/>
      <c r="AG2526" s="72"/>
      <c r="AH2526" s="72"/>
      <c r="AI2526" s="72"/>
      <c r="AJ2526" s="72"/>
      <c r="AK2526" s="72"/>
    </row>
    <row r="2527" spans="1:37" ht="14.4">
      <c r="A2527" s="52"/>
      <c r="AG2527" s="72"/>
      <c r="AH2527" s="72"/>
      <c r="AI2527" s="72"/>
      <c r="AJ2527" s="72"/>
      <c r="AK2527" s="72"/>
    </row>
    <row r="2528" spans="1:37" ht="14.4">
      <c r="A2528" s="52"/>
      <c r="AG2528" s="72"/>
      <c r="AH2528" s="72"/>
      <c r="AI2528" s="72"/>
      <c r="AJ2528" s="72"/>
      <c r="AK2528" s="72"/>
    </row>
    <row r="2529" spans="1:37" ht="14.4">
      <c r="A2529" s="52"/>
      <c r="AG2529" s="72"/>
      <c r="AH2529" s="72"/>
      <c r="AI2529" s="72"/>
      <c r="AJ2529" s="72"/>
      <c r="AK2529" s="72"/>
    </row>
    <row r="2530" spans="1:37" ht="14.4">
      <c r="A2530" s="52"/>
      <c r="AG2530" s="72"/>
      <c r="AH2530" s="72"/>
      <c r="AI2530" s="72"/>
      <c r="AJ2530" s="72"/>
      <c r="AK2530" s="72"/>
    </row>
    <row r="2531" spans="1:37" ht="14.4">
      <c r="A2531" s="52"/>
      <c r="AG2531" s="72"/>
      <c r="AH2531" s="72"/>
      <c r="AI2531" s="72"/>
      <c r="AJ2531" s="72"/>
      <c r="AK2531" s="72"/>
    </row>
    <row r="2532" spans="1:37" ht="14.4">
      <c r="A2532" s="52"/>
      <c r="AG2532" s="72"/>
      <c r="AH2532" s="72"/>
      <c r="AI2532" s="72"/>
      <c r="AJ2532" s="72"/>
      <c r="AK2532" s="72"/>
    </row>
    <row r="2533" spans="1:37" ht="14.4">
      <c r="A2533" s="52"/>
      <c r="AG2533" s="72"/>
      <c r="AH2533" s="72"/>
      <c r="AI2533" s="72"/>
      <c r="AJ2533" s="72"/>
      <c r="AK2533" s="72"/>
    </row>
    <row r="2534" spans="1:37" ht="14.4">
      <c r="A2534" s="52"/>
      <c r="AG2534" s="72"/>
      <c r="AH2534" s="72"/>
      <c r="AI2534" s="72"/>
      <c r="AJ2534" s="72"/>
      <c r="AK2534" s="72"/>
    </row>
    <row r="2535" spans="1:37" ht="14.4">
      <c r="A2535" s="52"/>
      <c r="AG2535" s="72"/>
      <c r="AH2535" s="72"/>
      <c r="AI2535" s="72"/>
      <c r="AJ2535" s="72"/>
      <c r="AK2535" s="72"/>
    </row>
    <row r="2536" spans="1:37" ht="14.4">
      <c r="A2536" s="52"/>
      <c r="AG2536" s="72"/>
      <c r="AH2536" s="72"/>
      <c r="AI2536" s="72"/>
      <c r="AJ2536" s="72"/>
      <c r="AK2536" s="72"/>
    </row>
    <row r="2537" spans="1:37" ht="14.4">
      <c r="A2537" s="52"/>
      <c r="AG2537" s="72"/>
      <c r="AH2537" s="72"/>
      <c r="AI2537" s="72"/>
      <c r="AJ2537" s="72"/>
      <c r="AK2537" s="72"/>
    </row>
    <row r="2538" spans="1:37" ht="14.4">
      <c r="A2538" s="52"/>
      <c r="AG2538" s="72"/>
      <c r="AH2538" s="72"/>
      <c r="AI2538" s="72"/>
      <c r="AJ2538" s="72"/>
      <c r="AK2538" s="72"/>
    </row>
    <row r="2539" spans="1:37" ht="14.4">
      <c r="A2539" s="52"/>
      <c r="AG2539" s="72"/>
      <c r="AH2539" s="72"/>
      <c r="AI2539" s="72"/>
      <c r="AJ2539" s="72"/>
      <c r="AK2539" s="72"/>
    </row>
    <row r="2540" spans="1:37" ht="14.4">
      <c r="A2540" s="52"/>
      <c r="AG2540" s="72"/>
      <c r="AH2540" s="72"/>
      <c r="AI2540" s="72"/>
      <c r="AJ2540" s="72"/>
      <c r="AK2540" s="72"/>
    </row>
    <row r="2541" spans="1:37" ht="14.4">
      <c r="A2541" s="52"/>
      <c r="AG2541" s="72"/>
      <c r="AH2541" s="72"/>
      <c r="AI2541" s="72"/>
      <c r="AJ2541" s="72"/>
      <c r="AK2541" s="72"/>
    </row>
    <row r="2542" spans="1:37" ht="14.4">
      <c r="A2542" s="52"/>
      <c r="AG2542" s="72"/>
      <c r="AH2542" s="72"/>
      <c r="AI2542" s="72"/>
      <c r="AJ2542" s="72"/>
      <c r="AK2542" s="72"/>
    </row>
    <row r="2543" spans="1:37" ht="14.4">
      <c r="A2543" s="52"/>
      <c r="AG2543" s="72"/>
      <c r="AH2543" s="72"/>
      <c r="AI2543" s="72"/>
      <c r="AJ2543" s="72"/>
      <c r="AK2543" s="72"/>
    </row>
    <row r="2544" spans="1:37" ht="14.4">
      <c r="A2544" s="52"/>
      <c r="AG2544" s="72"/>
      <c r="AH2544" s="72"/>
      <c r="AI2544" s="72"/>
      <c r="AJ2544" s="72"/>
      <c r="AK2544" s="72"/>
    </row>
    <row r="2545" spans="1:37" ht="14.4">
      <c r="A2545" s="52"/>
      <c r="AG2545" s="72"/>
      <c r="AH2545" s="72"/>
      <c r="AI2545" s="72"/>
      <c r="AJ2545" s="72"/>
      <c r="AK2545" s="72"/>
    </row>
    <row r="2546" spans="1:37" ht="14.4">
      <c r="A2546" s="52"/>
      <c r="AG2546" s="72"/>
      <c r="AH2546" s="72"/>
      <c r="AI2546" s="72"/>
      <c r="AJ2546" s="72"/>
      <c r="AK2546" s="72"/>
    </row>
    <row r="2547" spans="1:37" ht="14.4">
      <c r="A2547" s="52"/>
      <c r="AG2547" s="72"/>
      <c r="AH2547" s="72"/>
      <c r="AI2547" s="72"/>
      <c r="AJ2547" s="72"/>
      <c r="AK2547" s="72"/>
    </row>
    <row r="2548" spans="1:37" ht="14.4">
      <c r="A2548" s="52"/>
      <c r="AG2548" s="72"/>
      <c r="AH2548" s="72"/>
      <c r="AI2548" s="72"/>
      <c r="AJ2548" s="72"/>
      <c r="AK2548" s="72"/>
    </row>
    <row r="2549" spans="1:37" ht="14.4">
      <c r="A2549" s="52"/>
      <c r="AG2549" s="72"/>
      <c r="AH2549" s="72"/>
      <c r="AI2549" s="72"/>
      <c r="AJ2549" s="72"/>
      <c r="AK2549" s="72"/>
    </row>
    <row r="2550" spans="1:37" ht="14.4">
      <c r="A2550" s="52"/>
      <c r="AG2550" s="72"/>
      <c r="AH2550" s="72"/>
      <c r="AI2550" s="72"/>
      <c r="AJ2550" s="72"/>
      <c r="AK2550" s="72"/>
    </row>
    <row r="2551" spans="1:37" ht="14.4">
      <c r="A2551" s="52"/>
      <c r="AG2551" s="72"/>
      <c r="AH2551" s="72"/>
      <c r="AI2551" s="72"/>
      <c r="AJ2551" s="72"/>
      <c r="AK2551" s="72"/>
    </row>
    <row r="2552" spans="1:37" ht="14.4">
      <c r="A2552" s="52"/>
      <c r="AG2552" s="72"/>
      <c r="AH2552" s="72"/>
      <c r="AI2552" s="72"/>
      <c r="AJ2552" s="72"/>
      <c r="AK2552" s="72"/>
    </row>
    <row r="2553" spans="1:37" ht="14.4">
      <c r="A2553" s="52"/>
      <c r="AG2553" s="72"/>
      <c r="AH2553" s="72"/>
      <c r="AI2553" s="72"/>
      <c r="AJ2553" s="72"/>
      <c r="AK2553" s="72"/>
    </row>
    <row r="2554" spans="1:37" ht="14.4">
      <c r="A2554" s="52"/>
      <c r="AG2554" s="72"/>
      <c r="AH2554" s="72"/>
      <c r="AI2554" s="72"/>
      <c r="AJ2554" s="72"/>
      <c r="AK2554" s="72"/>
    </row>
    <row r="2555" spans="1:37" ht="14.4">
      <c r="A2555" s="52"/>
      <c r="AG2555" s="72"/>
      <c r="AH2555" s="72"/>
      <c r="AI2555" s="72"/>
      <c r="AJ2555" s="72"/>
      <c r="AK2555" s="72"/>
    </row>
    <row r="2556" spans="1:37" ht="14.4">
      <c r="A2556" s="52"/>
      <c r="AG2556" s="72"/>
      <c r="AH2556" s="72"/>
      <c r="AI2556" s="72"/>
      <c r="AJ2556" s="72"/>
      <c r="AK2556" s="72"/>
    </row>
    <row r="2557" spans="1:37" ht="14.4">
      <c r="A2557" s="52"/>
      <c r="AG2557" s="72"/>
      <c r="AH2557" s="72"/>
      <c r="AI2557" s="72"/>
      <c r="AJ2557" s="72"/>
      <c r="AK2557" s="72"/>
    </row>
    <row r="2558" spans="1:37" ht="14.4">
      <c r="A2558" s="52"/>
      <c r="AG2558" s="72"/>
      <c r="AH2558" s="72"/>
      <c r="AI2558" s="72"/>
      <c r="AJ2558" s="72"/>
      <c r="AK2558" s="72"/>
    </row>
    <row r="2559" spans="1:37" ht="14.4">
      <c r="A2559" s="52"/>
      <c r="AG2559" s="72"/>
      <c r="AH2559" s="72"/>
      <c r="AI2559" s="72"/>
      <c r="AJ2559" s="72"/>
      <c r="AK2559" s="72"/>
    </row>
    <row r="2560" spans="1:37" ht="14.4">
      <c r="A2560" s="52"/>
      <c r="AG2560" s="72"/>
      <c r="AH2560" s="72"/>
      <c r="AI2560" s="72"/>
      <c r="AJ2560" s="72"/>
      <c r="AK2560" s="72"/>
    </row>
    <row r="2561" spans="1:37" ht="14.4">
      <c r="A2561" s="52"/>
      <c r="AG2561" s="72"/>
      <c r="AH2561" s="72"/>
      <c r="AI2561" s="72"/>
      <c r="AJ2561" s="72"/>
      <c r="AK2561" s="72"/>
    </row>
    <row r="2562" spans="1:37" ht="14.4">
      <c r="A2562" s="52"/>
      <c r="AG2562" s="72"/>
      <c r="AH2562" s="72"/>
      <c r="AI2562" s="72"/>
      <c r="AJ2562" s="72"/>
      <c r="AK2562" s="72"/>
    </row>
    <row r="2563" spans="1:37" ht="14.4">
      <c r="A2563" s="52"/>
      <c r="AG2563" s="72"/>
      <c r="AH2563" s="72"/>
      <c r="AI2563" s="72"/>
      <c r="AJ2563" s="72"/>
      <c r="AK2563" s="72"/>
    </row>
    <row r="2564" spans="1:37" ht="14.4">
      <c r="A2564" s="52"/>
      <c r="AG2564" s="72"/>
      <c r="AH2564" s="72"/>
      <c r="AI2564" s="72"/>
      <c r="AJ2564" s="72"/>
      <c r="AK2564" s="72"/>
    </row>
    <row r="2565" spans="1:37" ht="14.4">
      <c r="A2565" s="52"/>
      <c r="AG2565" s="72"/>
      <c r="AH2565" s="72"/>
      <c r="AI2565" s="72"/>
      <c r="AJ2565" s="72"/>
      <c r="AK2565" s="72"/>
    </row>
    <row r="2566" spans="1:37" ht="14.4">
      <c r="A2566" s="52"/>
      <c r="AG2566" s="72"/>
      <c r="AH2566" s="72"/>
      <c r="AI2566" s="72"/>
      <c r="AJ2566" s="72"/>
      <c r="AK2566" s="72"/>
    </row>
    <row r="2567" spans="1:37" ht="14.4">
      <c r="A2567" s="52"/>
      <c r="AG2567" s="72"/>
      <c r="AH2567" s="72"/>
      <c r="AI2567" s="72"/>
      <c r="AJ2567" s="72"/>
      <c r="AK2567" s="72"/>
    </row>
    <row r="2568" spans="1:37" ht="14.4">
      <c r="A2568" s="52"/>
      <c r="AG2568" s="72"/>
      <c r="AH2568" s="72"/>
      <c r="AI2568" s="72"/>
      <c r="AJ2568" s="72"/>
      <c r="AK2568" s="72"/>
    </row>
    <row r="2569" spans="1:37" ht="14.4">
      <c r="A2569" s="52"/>
      <c r="AG2569" s="72"/>
      <c r="AH2569" s="72"/>
      <c r="AI2569" s="72"/>
      <c r="AJ2569" s="72"/>
      <c r="AK2569" s="72"/>
    </row>
    <row r="2570" spans="1:37" ht="14.4">
      <c r="A2570" s="52"/>
      <c r="AG2570" s="72"/>
      <c r="AH2570" s="72"/>
      <c r="AI2570" s="72"/>
      <c r="AJ2570" s="72"/>
      <c r="AK2570" s="72"/>
    </row>
    <row r="2571" spans="1:37" ht="14.4">
      <c r="A2571" s="52"/>
      <c r="AG2571" s="72"/>
      <c r="AH2571" s="72"/>
      <c r="AI2571" s="72"/>
      <c r="AJ2571" s="72"/>
      <c r="AK2571" s="72"/>
    </row>
    <row r="2572" spans="1:37" ht="14.4">
      <c r="A2572" s="52"/>
      <c r="AG2572" s="72"/>
      <c r="AH2572" s="72"/>
      <c r="AI2572" s="72"/>
      <c r="AJ2572" s="72"/>
      <c r="AK2572" s="72"/>
    </row>
    <row r="2573" spans="1:37" ht="14.4">
      <c r="A2573" s="52"/>
      <c r="AG2573" s="72"/>
      <c r="AH2573" s="72"/>
      <c r="AI2573" s="72"/>
      <c r="AJ2573" s="72"/>
      <c r="AK2573" s="72"/>
    </row>
    <row r="2574" spans="1:37" ht="14.4">
      <c r="A2574" s="52"/>
      <c r="AG2574" s="72"/>
      <c r="AH2574" s="72"/>
      <c r="AI2574" s="72"/>
      <c r="AJ2574" s="72"/>
      <c r="AK2574" s="72"/>
    </row>
    <row r="2575" spans="1:37" ht="14.4">
      <c r="A2575" s="52"/>
      <c r="AG2575" s="72"/>
      <c r="AH2575" s="72"/>
      <c r="AI2575" s="72"/>
      <c r="AJ2575" s="72"/>
      <c r="AK2575" s="72"/>
    </row>
    <row r="2576" spans="1:37" ht="14.4">
      <c r="A2576" s="52"/>
      <c r="AG2576" s="72"/>
      <c r="AH2576" s="72"/>
      <c r="AI2576" s="72"/>
      <c r="AJ2576" s="72"/>
      <c r="AK2576" s="72"/>
    </row>
    <row r="2577" spans="1:37" ht="14.4">
      <c r="A2577" s="52"/>
      <c r="AG2577" s="72"/>
      <c r="AH2577" s="72"/>
      <c r="AI2577" s="72"/>
      <c r="AJ2577" s="72"/>
      <c r="AK2577" s="72"/>
    </row>
    <row r="2578" spans="1:37" ht="14.4">
      <c r="A2578" s="52"/>
      <c r="AG2578" s="72"/>
      <c r="AH2578" s="72"/>
      <c r="AI2578" s="72"/>
      <c r="AJ2578" s="72"/>
      <c r="AK2578" s="72"/>
    </row>
    <row r="2579" spans="1:37" ht="14.4">
      <c r="A2579" s="52"/>
      <c r="AG2579" s="72"/>
      <c r="AH2579" s="72"/>
      <c r="AI2579" s="72"/>
      <c r="AJ2579" s="72"/>
      <c r="AK2579" s="72"/>
    </row>
    <row r="2580" spans="1:37" ht="14.4">
      <c r="A2580" s="52"/>
      <c r="AG2580" s="72"/>
      <c r="AH2580" s="72"/>
      <c r="AI2580" s="72"/>
      <c r="AJ2580" s="72"/>
      <c r="AK2580" s="72"/>
    </row>
    <row r="2581" spans="1:37" ht="14.4">
      <c r="A2581" s="52"/>
      <c r="AG2581" s="72"/>
      <c r="AH2581" s="72"/>
      <c r="AI2581" s="72"/>
      <c r="AJ2581" s="72"/>
      <c r="AK2581" s="72"/>
    </row>
    <row r="2582" spans="1:37" ht="14.4">
      <c r="A2582" s="52"/>
      <c r="AG2582" s="72"/>
      <c r="AH2582" s="72"/>
      <c r="AI2582" s="72"/>
      <c r="AJ2582" s="72"/>
      <c r="AK2582" s="72"/>
    </row>
    <row r="2583" spans="1:37" ht="14.4">
      <c r="A2583" s="52"/>
      <c r="AG2583" s="72"/>
      <c r="AH2583" s="72"/>
      <c r="AI2583" s="72"/>
      <c r="AJ2583" s="72"/>
      <c r="AK2583" s="72"/>
    </row>
    <row r="2584" spans="1:37" ht="14.4">
      <c r="A2584" s="52"/>
      <c r="AG2584" s="72"/>
      <c r="AH2584" s="72"/>
      <c r="AI2584" s="72"/>
      <c r="AJ2584" s="72"/>
      <c r="AK2584" s="72"/>
    </row>
    <row r="2585" spans="1:37" ht="14.4">
      <c r="A2585" s="52"/>
      <c r="AG2585" s="72"/>
      <c r="AH2585" s="72"/>
      <c r="AI2585" s="72"/>
      <c r="AJ2585" s="72"/>
      <c r="AK2585" s="72"/>
    </row>
    <row r="2586" spans="1:37" ht="14.4">
      <c r="A2586" s="52"/>
      <c r="AG2586" s="72"/>
      <c r="AH2586" s="72"/>
      <c r="AI2586" s="72"/>
      <c r="AJ2586" s="72"/>
      <c r="AK2586" s="72"/>
    </row>
    <row r="2587" spans="1:37" ht="14.4">
      <c r="A2587" s="52"/>
      <c r="AG2587" s="72"/>
      <c r="AH2587" s="72"/>
      <c r="AI2587" s="72"/>
      <c r="AJ2587" s="72"/>
      <c r="AK2587" s="72"/>
    </row>
    <row r="2588" spans="1:37" ht="14.4">
      <c r="A2588" s="52"/>
      <c r="AG2588" s="72"/>
      <c r="AH2588" s="72"/>
      <c r="AI2588" s="72"/>
      <c r="AJ2588" s="72"/>
      <c r="AK2588" s="72"/>
    </row>
    <row r="2589" spans="1:37" ht="14.4">
      <c r="A2589" s="52"/>
      <c r="AG2589" s="72"/>
      <c r="AH2589" s="72"/>
      <c r="AI2589" s="72"/>
      <c r="AJ2589" s="72"/>
      <c r="AK2589" s="72"/>
    </row>
    <row r="2590" spans="1:37" ht="14.4">
      <c r="A2590" s="52"/>
      <c r="AG2590" s="72"/>
      <c r="AH2590" s="72"/>
      <c r="AI2590" s="72"/>
      <c r="AJ2590" s="72"/>
      <c r="AK2590" s="72"/>
    </row>
    <row r="2591" spans="1:37" ht="14.4">
      <c r="A2591" s="52"/>
      <c r="AG2591" s="72"/>
      <c r="AH2591" s="72"/>
      <c r="AI2591" s="72"/>
      <c r="AJ2591" s="72"/>
      <c r="AK2591" s="72"/>
    </row>
    <row r="2592" spans="1:37" ht="14.4">
      <c r="A2592" s="52"/>
      <c r="AG2592" s="72"/>
      <c r="AH2592" s="72"/>
      <c r="AI2592" s="72"/>
      <c r="AJ2592" s="72"/>
      <c r="AK2592" s="72"/>
    </row>
    <row r="2593" spans="1:37" ht="14.4">
      <c r="A2593" s="52"/>
      <c r="AG2593" s="72"/>
      <c r="AH2593" s="72"/>
      <c r="AI2593" s="72"/>
      <c r="AJ2593" s="72"/>
      <c r="AK2593" s="72"/>
    </row>
    <row r="2594" spans="1:37" ht="14.4">
      <c r="A2594" s="52"/>
      <c r="AG2594" s="72"/>
      <c r="AH2594" s="72"/>
      <c r="AI2594" s="72"/>
      <c r="AJ2594" s="72"/>
      <c r="AK2594" s="72"/>
    </row>
    <row r="2595" spans="1:37" ht="14.4">
      <c r="A2595" s="52"/>
      <c r="AG2595" s="72"/>
      <c r="AH2595" s="72"/>
      <c r="AI2595" s="72"/>
      <c r="AJ2595" s="72"/>
      <c r="AK2595" s="72"/>
    </row>
    <row r="2596" spans="1:37" ht="14.4">
      <c r="A2596" s="52"/>
      <c r="AG2596" s="72"/>
      <c r="AH2596" s="72"/>
      <c r="AI2596" s="72"/>
      <c r="AJ2596" s="72"/>
      <c r="AK2596" s="72"/>
    </row>
    <row r="2597" spans="1:37" ht="14.4">
      <c r="A2597" s="52"/>
      <c r="AG2597" s="72"/>
      <c r="AH2597" s="72"/>
      <c r="AI2597" s="72"/>
      <c r="AJ2597" s="72"/>
      <c r="AK2597" s="72"/>
    </row>
    <row r="2598" spans="1:37" ht="14.4">
      <c r="A2598" s="52"/>
      <c r="AG2598" s="72"/>
      <c r="AH2598" s="72"/>
      <c r="AI2598" s="72"/>
      <c r="AJ2598" s="72"/>
      <c r="AK2598" s="72"/>
    </row>
    <row r="2599" spans="1:37" ht="14.4">
      <c r="A2599" s="52"/>
      <c r="AG2599" s="72"/>
      <c r="AH2599" s="72"/>
      <c r="AI2599" s="72"/>
      <c r="AJ2599" s="72"/>
      <c r="AK2599" s="72"/>
    </row>
    <row r="2600" spans="1:37" ht="14.4">
      <c r="A2600" s="52"/>
      <c r="AG2600" s="72"/>
      <c r="AH2600" s="72"/>
      <c r="AI2600" s="72"/>
      <c r="AJ2600" s="72"/>
      <c r="AK2600" s="72"/>
    </row>
    <row r="2601" spans="1:37" ht="14.4">
      <c r="A2601" s="52"/>
      <c r="AG2601" s="72"/>
      <c r="AH2601" s="72"/>
      <c r="AI2601" s="72"/>
      <c r="AJ2601" s="72"/>
      <c r="AK2601" s="72"/>
    </row>
    <row r="2602" spans="1:37" ht="14.4">
      <c r="A2602" s="52"/>
      <c r="AG2602" s="72"/>
      <c r="AH2602" s="72"/>
      <c r="AI2602" s="72"/>
      <c r="AJ2602" s="72"/>
      <c r="AK2602" s="72"/>
    </row>
    <row r="2603" spans="1:37" ht="14.4">
      <c r="A2603" s="52"/>
      <c r="AG2603" s="72"/>
      <c r="AH2603" s="72"/>
      <c r="AI2603" s="72"/>
      <c r="AJ2603" s="72"/>
      <c r="AK2603" s="72"/>
    </row>
    <row r="2604" spans="1:37" ht="14.4">
      <c r="A2604" s="52"/>
      <c r="AG2604" s="72"/>
      <c r="AH2604" s="72"/>
      <c r="AI2604" s="72"/>
      <c r="AJ2604" s="72"/>
      <c r="AK2604" s="72"/>
    </row>
    <row r="2605" spans="1:37" ht="14.4">
      <c r="A2605" s="52"/>
      <c r="AG2605" s="72"/>
      <c r="AH2605" s="72"/>
      <c r="AI2605" s="72"/>
      <c r="AJ2605" s="72"/>
      <c r="AK2605" s="72"/>
    </row>
    <row r="2606" spans="1:37" ht="14.4">
      <c r="A2606" s="52"/>
      <c r="AG2606" s="72"/>
      <c r="AH2606" s="72"/>
      <c r="AI2606" s="72"/>
      <c r="AJ2606" s="72"/>
      <c r="AK2606" s="72"/>
    </row>
    <row r="2607" spans="1:37" ht="14.4">
      <c r="A2607" s="52"/>
      <c r="AG2607" s="72"/>
      <c r="AH2607" s="72"/>
      <c r="AI2607" s="72"/>
      <c r="AJ2607" s="72"/>
      <c r="AK2607" s="72"/>
    </row>
    <row r="2608" spans="1:37" ht="14.4">
      <c r="A2608" s="52"/>
      <c r="AG2608" s="72"/>
      <c r="AH2608" s="72"/>
      <c r="AI2608" s="72"/>
      <c r="AJ2608" s="72"/>
      <c r="AK2608" s="72"/>
    </row>
    <row r="2609" spans="1:37" ht="14.4">
      <c r="A2609" s="52"/>
      <c r="AG2609" s="72"/>
      <c r="AH2609" s="72"/>
      <c r="AI2609" s="72"/>
      <c r="AJ2609" s="72"/>
      <c r="AK2609" s="72"/>
    </row>
    <row r="2610" spans="1:37" ht="14.4">
      <c r="A2610" s="52"/>
      <c r="AG2610" s="72"/>
      <c r="AH2610" s="72"/>
      <c r="AI2610" s="72"/>
      <c r="AJ2610" s="72"/>
      <c r="AK2610" s="72"/>
    </row>
    <row r="2611" spans="1:37" ht="14.4">
      <c r="A2611" s="52"/>
      <c r="AG2611" s="72"/>
      <c r="AH2611" s="72"/>
      <c r="AI2611" s="72"/>
      <c r="AJ2611" s="72"/>
      <c r="AK2611" s="72"/>
    </row>
    <row r="2612" spans="1:37" ht="14.4">
      <c r="A2612" s="52"/>
      <c r="AG2612" s="72"/>
      <c r="AH2612" s="72"/>
      <c r="AI2612" s="72"/>
      <c r="AJ2612" s="72"/>
      <c r="AK2612" s="72"/>
    </row>
    <row r="2613" spans="1:37" ht="14.4">
      <c r="A2613" s="52"/>
      <c r="AG2613" s="72"/>
      <c r="AH2613" s="72"/>
      <c r="AI2613" s="72"/>
      <c r="AJ2613" s="72"/>
      <c r="AK2613" s="72"/>
    </row>
    <row r="2614" spans="1:37" ht="14.4">
      <c r="A2614" s="52"/>
      <c r="AG2614" s="72"/>
      <c r="AH2614" s="72"/>
      <c r="AI2614" s="72"/>
      <c r="AJ2614" s="72"/>
      <c r="AK2614" s="72"/>
    </row>
    <row r="2615" spans="1:37" ht="14.4">
      <c r="A2615" s="52"/>
      <c r="AG2615" s="72"/>
      <c r="AH2615" s="72"/>
      <c r="AI2615" s="72"/>
      <c r="AJ2615" s="72"/>
      <c r="AK2615" s="72"/>
    </row>
    <row r="2616" spans="1:37" ht="14.4">
      <c r="A2616" s="52"/>
      <c r="AG2616" s="72"/>
      <c r="AH2616" s="72"/>
      <c r="AI2616" s="72"/>
      <c r="AJ2616" s="72"/>
      <c r="AK2616" s="72"/>
    </row>
    <row r="2617" spans="1:37" ht="14.4">
      <c r="A2617" s="52"/>
      <c r="AG2617" s="72"/>
      <c r="AH2617" s="72"/>
      <c r="AI2617" s="72"/>
      <c r="AJ2617" s="72"/>
      <c r="AK2617" s="72"/>
    </row>
    <row r="2618" spans="1:37" ht="14.4">
      <c r="A2618" s="52"/>
      <c r="AG2618" s="72"/>
      <c r="AH2618" s="72"/>
      <c r="AI2618" s="72"/>
      <c r="AJ2618" s="72"/>
      <c r="AK2618" s="72"/>
    </row>
    <row r="2619" spans="1:37" ht="14.4">
      <c r="A2619" s="52"/>
      <c r="AG2619" s="72"/>
      <c r="AH2619" s="72"/>
      <c r="AI2619" s="72"/>
      <c r="AJ2619" s="72"/>
      <c r="AK2619" s="72"/>
    </row>
    <row r="2620" spans="1:37" ht="14.4">
      <c r="A2620" s="52"/>
      <c r="AG2620" s="72"/>
      <c r="AH2620" s="72"/>
      <c r="AI2620" s="72"/>
      <c r="AJ2620" s="72"/>
      <c r="AK2620" s="72"/>
    </row>
    <row r="2621" spans="1:37" ht="14.4">
      <c r="A2621" s="52"/>
      <c r="AG2621" s="72"/>
      <c r="AH2621" s="72"/>
      <c r="AI2621" s="72"/>
      <c r="AJ2621" s="72"/>
      <c r="AK2621" s="72"/>
    </row>
    <row r="2622" spans="1:37" ht="14.4">
      <c r="A2622" s="52"/>
      <c r="AG2622" s="72"/>
      <c r="AH2622" s="72"/>
      <c r="AI2622" s="72"/>
      <c r="AJ2622" s="72"/>
      <c r="AK2622" s="72"/>
    </row>
    <row r="2623" spans="1:37" ht="14.4">
      <c r="A2623" s="52"/>
      <c r="AG2623" s="72"/>
      <c r="AH2623" s="72"/>
      <c r="AI2623" s="72"/>
      <c r="AJ2623" s="72"/>
      <c r="AK2623" s="72"/>
    </row>
    <row r="2624" spans="1:37" ht="14.4">
      <c r="A2624" s="52"/>
      <c r="AG2624" s="72"/>
      <c r="AH2624" s="72"/>
      <c r="AI2624" s="72"/>
      <c r="AJ2624" s="72"/>
      <c r="AK2624" s="72"/>
    </row>
    <row r="2625" spans="1:37" ht="14.4">
      <c r="A2625" s="52"/>
      <c r="AG2625" s="72"/>
      <c r="AH2625" s="72"/>
      <c r="AI2625" s="72"/>
      <c r="AJ2625" s="72"/>
      <c r="AK2625" s="72"/>
    </row>
    <row r="2626" spans="1:37" ht="14.4">
      <c r="A2626" s="52"/>
      <c r="AG2626" s="72"/>
      <c r="AH2626" s="72"/>
      <c r="AI2626" s="72"/>
      <c r="AJ2626" s="72"/>
      <c r="AK2626" s="72"/>
    </row>
    <row r="2627" spans="1:37" ht="14.4">
      <c r="A2627" s="52"/>
      <c r="AG2627" s="72"/>
      <c r="AH2627" s="72"/>
      <c r="AI2627" s="72"/>
      <c r="AJ2627" s="72"/>
      <c r="AK2627" s="72"/>
    </row>
    <row r="2628" spans="1:37" ht="14.4">
      <c r="A2628" s="52"/>
      <c r="AG2628" s="72"/>
      <c r="AH2628" s="72"/>
      <c r="AI2628" s="72"/>
      <c r="AJ2628" s="72"/>
      <c r="AK2628" s="72"/>
    </row>
    <row r="2629" spans="1:37" ht="14.4">
      <c r="A2629" s="52"/>
      <c r="AG2629" s="72"/>
      <c r="AH2629" s="72"/>
      <c r="AI2629" s="72"/>
      <c r="AJ2629" s="72"/>
      <c r="AK2629" s="72"/>
    </row>
    <row r="2630" spans="1:37" ht="14.4">
      <c r="A2630" s="52"/>
      <c r="AG2630" s="72"/>
      <c r="AH2630" s="72"/>
      <c r="AI2630" s="72"/>
      <c r="AJ2630" s="72"/>
      <c r="AK2630" s="72"/>
    </row>
    <row r="2631" spans="1:37" ht="14.4">
      <c r="A2631" s="52"/>
      <c r="AG2631" s="72"/>
      <c r="AH2631" s="72"/>
      <c r="AI2631" s="72"/>
      <c r="AJ2631" s="72"/>
      <c r="AK2631" s="72"/>
    </row>
    <row r="2632" spans="1:37" ht="14.4">
      <c r="A2632" s="52"/>
      <c r="AG2632" s="72"/>
      <c r="AH2632" s="72"/>
      <c r="AI2632" s="72"/>
      <c r="AJ2632" s="72"/>
      <c r="AK2632" s="72"/>
    </row>
    <row r="2633" spans="1:37" ht="14.4">
      <c r="A2633" s="52"/>
      <c r="AG2633" s="72"/>
      <c r="AH2633" s="72"/>
      <c r="AI2633" s="72"/>
      <c r="AJ2633" s="72"/>
      <c r="AK2633" s="72"/>
    </row>
    <row r="2634" spans="1:37" ht="14.4">
      <c r="A2634" s="52"/>
      <c r="AG2634" s="72"/>
      <c r="AH2634" s="72"/>
      <c r="AI2634" s="72"/>
      <c r="AJ2634" s="72"/>
      <c r="AK2634" s="72"/>
    </row>
    <row r="2635" spans="1:37" ht="14.4">
      <c r="A2635" s="52"/>
      <c r="AG2635" s="72"/>
      <c r="AH2635" s="72"/>
      <c r="AI2635" s="72"/>
      <c r="AJ2635" s="72"/>
      <c r="AK2635" s="72"/>
    </row>
    <row r="2636" spans="1:37" ht="14.4">
      <c r="A2636" s="52"/>
      <c r="AG2636" s="72"/>
      <c r="AH2636" s="72"/>
      <c r="AI2636" s="72"/>
      <c r="AJ2636" s="72"/>
      <c r="AK2636" s="72"/>
    </row>
    <row r="2637" spans="1:37" ht="14.4">
      <c r="A2637" s="52"/>
      <c r="AG2637" s="72"/>
      <c r="AH2637" s="72"/>
      <c r="AI2637" s="72"/>
      <c r="AJ2637" s="72"/>
      <c r="AK2637" s="72"/>
    </row>
    <row r="2638" spans="1:37" ht="14.4">
      <c r="A2638" s="52"/>
      <c r="AG2638" s="72"/>
      <c r="AH2638" s="72"/>
      <c r="AI2638" s="72"/>
      <c r="AJ2638" s="72"/>
      <c r="AK2638" s="72"/>
    </row>
    <row r="2639" spans="1:37" ht="14.4">
      <c r="A2639" s="52"/>
      <c r="AG2639" s="72"/>
      <c r="AH2639" s="72"/>
      <c r="AI2639" s="72"/>
      <c r="AJ2639" s="72"/>
      <c r="AK2639" s="72"/>
    </row>
    <row r="2640" spans="1:37" ht="14.4">
      <c r="A2640" s="52"/>
      <c r="AG2640" s="72"/>
      <c r="AH2640" s="72"/>
      <c r="AI2640" s="72"/>
      <c r="AJ2640" s="72"/>
      <c r="AK2640" s="72"/>
    </row>
    <row r="2641" spans="1:37" ht="14.4">
      <c r="A2641" s="52"/>
      <c r="AG2641" s="72"/>
      <c r="AH2641" s="72"/>
      <c r="AI2641" s="72"/>
      <c r="AJ2641" s="72"/>
      <c r="AK2641" s="72"/>
    </row>
    <row r="2642" spans="1:37" ht="14.4">
      <c r="A2642" s="52"/>
      <c r="AG2642" s="72"/>
      <c r="AH2642" s="72"/>
      <c r="AI2642" s="72"/>
      <c r="AJ2642" s="72"/>
      <c r="AK2642" s="72"/>
    </row>
    <row r="2643" spans="1:37" ht="14.4">
      <c r="A2643" s="52"/>
      <c r="AG2643" s="72"/>
      <c r="AH2643" s="72"/>
      <c r="AI2643" s="72"/>
      <c r="AJ2643" s="72"/>
      <c r="AK2643" s="72"/>
    </row>
    <row r="2644" spans="1:37" ht="14.4">
      <c r="A2644" s="52"/>
      <c r="AG2644" s="72"/>
      <c r="AH2644" s="72"/>
      <c r="AI2644" s="72"/>
      <c r="AJ2644" s="72"/>
      <c r="AK2644" s="72"/>
    </row>
    <row r="2645" spans="1:37" ht="14.4">
      <c r="A2645" s="52"/>
      <c r="AG2645" s="72"/>
      <c r="AH2645" s="72"/>
      <c r="AI2645" s="72"/>
      <c r="AJ2645" s="72"/>
      <c r="AK2645" s="72"/>
    </row>
    <row r="2646" spans="1:37" ht="14.4">
      <c r="A2646" s="52"/>
      <c r="AG2646" s="72"/>
      <c r="AH2646" s="72"/>
      <c r="AI2646" s="72"/>
      <c r="AJ2646" s="72"/>
      <c r="AK2646" s="72"/>
    </row>
    <row r="2647" spans="1:37" ht="14.4">
      <c r="A2647" s="52"/>
      <c r="AG2647" s="72"/>
      <c r="AH2647" s="72"/>
      <c r="AI2647" s="72"/>
      <c r="AJ2647" s="72"/>
      <c r="AK2647" s="72"/>
    </row>
    <row r="2648" spans="1:37" ht="14.4">
      <c r="A2648" s="52"/>
      <c r="AG2648" s="72"/>
      <c r="AH2648" s="72"/>
      <c r="AI2648" s="72"/>
      <c r="AJ2648" s="72"/>
      <c r="AK2648" s="72"/>
    </row>
    <row r="2649" spans="1:37" ht="14.4">
      <c r="A2649" s="52"/>
      <c r="AG2649" s="72"/>
      <c r="AH2649" s="72"/>
      <c r="AI2649" s="72"/>
      <c r="AJ2649" s="72"/>
      <c r="AK2649" s="72"/>
    </row>
    <row r="2650" spans="1:37" ht="14.4">
      <c r="A2650" s="52"/>
      <c r="AG2650" s="72"/>
      <c r="AH2650" s="72"/>
      <c r="AI2650" s="72"/>
      <c r="AJ2650" s="72"/>
      <c r="AK2650" s="72"/>
    </row>
    <row r="2651" spans="1:37" ht="14.4">
      <c r="A2651" s="52"/>
      <c r="AG2651" s="72"/>
      <c r="AH2651" s="72"/>
      <c r="AI2651" s="72"/>
      <c r="AJ2651" s="72"/>
      <c r="AK2651" s="72"/>
    </row>
    <row r="2652" spans="1:37" ht="14.4">
      <c r="A2652" s="52"/>
      <c r="AG2652" s="72"/>
      <c r="AH2652" s="72"/>
      <c r="AI2652" s="72"/>
      <c r="AJ2652" s="72"/>
      <c r="AK2652" s="72"/>
    </row>
    <row r="2653" spans="1:37" ht="14.4">
      <c r="A2653" s="52"/>
      <c r="AG2653" s="72"/>
      <c r="AH2653" s="72"/>
      <c r="AI2653" s="72"/>
      <c r="AJ2653" s="72"/>
      <c r="AK2653" s="72"/>
    </row>
    <row r="2654" spans="1:37" ht="14.4">
      <c r="A2654" s="52"/>
      <c r="AG2654" s="72"/>
      <c r="AH2654" s="72"/>
      <c r="AI2654" s="72"/>
      <c r="AJ2654" s="72"/>
      <c r="AK2654" s="72"/>
    </row>
    <row r="2655" spans="1:37" ht="14.4">
      <c r="A2655" s="52"/>
      <c r="AG2655" s="72"/>
      <c r="AH2655" s="72"/>
      <c r="AI2655" s="72"/>
      <c r="AJ2655" s="72"/>
      <c r="AK2655" s="72"/>
    </row>
    <row r="2656" spans="1:37" ht="14.4">
      <c r="A2656" s="52"/>
      <c r="AG2656" s="72"/>
      <c r="AH2656" s="72"/>
      <c r="AI2656" s="72"/>
      <c r="AJ2656" s="72"/>
      <c r="AK2656" s="72"/>
    </row>
    <row r="2657" spans="1:37" ht="14.4">
      <c r="A2657" s="52"/>
      <c r="AG2657" s="72"/>
      <c r="AH2657" s="72"/>
      <c r="AI2657" s="72"/>
      <c r="AJ2657" s="72"/>
      <c r="AK2657" s="72"/>
    </row>
    <row r="2658" spans="1:37" ht="14.4">
      <c r="A2658" s="52"/>
      <c r="AG2658" s="72"/>
      <c r="AH2658" s="72"/>
      <c r="AI2658" s="72"/>
      <c r="AJ2658" s="72"/>
      <c r="AK2658" s="72"/>
    </row>
    <row r="2659" spans="1:37" ht="14.4">
      <c r="A2659" s="52"/>
      <c r="AG2659" s="72"/>
      <c r="AH2659" s="72"/>
      <c r="AI2659" s="72"/>
      <c r="AJ2659" s="72"/>
      <c r="AK2659" s="72"/>
    </row>
    <row r="2660" spans="1:37" ht="14.4">
      <c r="A2660" s="52"/>
      <c r="AG2660" s="72"/>
      <c r="AH2660" s="72"/>
      <c r="AI2660" s="72"/>
      <c r="AJ2660" s="72"/>
      <c r="AK2660" s="72"/>
    </row>
    <row r="2661" spans="1:37" ht="14.4">
      <c r="A2661" s="52"/>
      <c r="AG2661" s="72"/>
      <c r="AH2661" s="72"/>
      <c r="AI2661" s="72"/>
      <c r="AJ2661" s="72"/>
      <c r="AK2661" s="72"/>
    </row>
    <row r="2662" spans="1:37" ht="14.4">
      <c r="A2662" s="52"/>
      <c r="AG2662" s="72"/>
      <c r="AH2662" s="72"/>
      <c r="AI2662" s="72"/>
      <c r="AJ2662" s="72"/>
      <c r="AK2662" s="72"/>
    </row>
    <row r="2663" spans="1:37" ht="14.4">
      <c r="A2663" s="52"/>
      <c r="AG2663" s="72"/>
      <c r="AH2663" s="72"/>
      <c r="AI2663" s="72"/>
      <c r="AJ2663" s="72"/>
      <c r="AK2663" s="72"/>
    </row>
    <row r="2664" spans="1:37" ht="14.4">
      <c r="A2664" s="52"/>
      <c r="AG2664" s="72"/>
      <c r="AH2664" s="72"/>
      <c r="AI2664" s="72"/>
      <c r="AJ2664" s="72"/>
      <c r="AK2664" s="72"/>
    </row>
    <row r="2665" spans="1:37" ht="14.4">
      <c r="A2665" s="52"/>
      <c r="AG2665" s="72"/>
      <c r="AH2665" s="72"/>
      <c r="AI2665" s="72"/>
      <c r="AJ2665" s="72"/>
      <c r="AK2665" s="72"/>
    </row>
    <row r="2666" spans="1:37" ht="14.4">
      <c r="A2666" s="52"/>
      <c r="AG2666" s="72"/>
      <c r="AH2666" s="72"/>
      <c r="AI2666" s="72"/>
      <c r="AJ2666" s="72"/>
      <c r="AK2666" s="72"/>
    </row>
    <row r="2667" spans="1:37" ht="14.4">
      <c r="A2667" s="52"/>
      <c r="AG2667" s="72"/>
      <c r="AH2667" s="72"/>
      <c r="AI2667" s="72"/>
      <c r="AJ2667" s="72"/>
      <c r="AK2667" s="72"/>
    </row>
    <row r="2668" spans="1:37" ht="14.4">
      <c r="A2668" s="52"/>
      <c r="AG2668" s="72"/>
      <c r="AH2668" s="72"/>
      <c r="AI2668" s="72"/>
      <c r="AJ2668" s="72"/>
      <c r="AK2668" s="72"/>
    </row>
    <row r="2669" spans="1:37" ht="14.4">
      <c r="A2669" s="52"/>
      <c r="AG2669" s="72"/>
      <c r="AH2669" s="72"/>
      <c r="AI2669" s="72"/>
      <c r="AJ2669" s="72"/>
      <c r="AK2669" s="72"/>
    </row>
    <row r="2670" spans="1:37" ht="14.4">
      <c r="A2670" s="52"/>
      <c r="AG2670" s="72"/>
      <c r="AH2670" s="72"/>
      <c r="AI2670" s="72"/>
      <c r="AJ2670" s="72"/>
      <c r="AK2670" s="72"/>
    </row>
    <row r="2671" spans="1:37" ht="14.4">
      <c r="A2671" s="52"/>
      <c r="AG2671" s="72"/>
      <c r="AH2671" s="72"/>
      <c r="AI2671" s="72"/>
      <c r="AJ2671" s="72"/>
      <c r="AK2671" s="72"/>
    </row>
    <row r="2672" spans="1:37" ht="14.4">
      <c r="A2672" s="52"/>
      <c r="AG2672" s="72"/>
      <c r="AH2672" s="72"/>
      <c r="AI2672" s="72"/>
      <c r="AJ2672" s="72"/>
      <c r="AK2672" s="72"/>
    </row>
    <row r="2673" spans="1:37" ht="14.4">
      <c r="A2673" s="52"/>
      <c r="AG2673" s="72"/>
      <c r="AH2673" s="72"/>
      <c r="AI2673" s="72"/>
      <c r="AJ2673" s="72"/>
      <c r="AK2673" s="72"/>
    </row>
    <row r="2674" spans="1:37" ht="14.4">
      <c r="A2674" s="52"/>
      <c r="AG2674" s="72"/>
      <c r="AH2674" s="72"/>
      <c r="AI2674" s="72"/>
      <c r="AJ2674" s="72"/>
      <c r="AK2674" s="72"/>
    </row>
    <row r="2675" spans="1:37" ht="14.4">
      <c r="A2675" s="52"/>
      <c r="AG2675" s="72"/>
      <c r="AH2675" s="72"/>
      <c r="AI2675" s="72"/>
      <c r="AJ2675" s="72"/>
      <c r="AK2675" s="72"/>
    </row>
    <row r="2676" spans="1:37" ht="14.4">
      <c r="A2676" s="52"/>
      <c r="AG2676" s="72"/>
      <c r="AH2676" s="72"/>
      <c r="AI2676" s="72"/>
      <c r="AJ2676" s="72"/>
      <c r="AK2676" s="72"/>
    </row>
    <row r="2677" spans="1:37" ht="14.4">
      <c r="A2677" s="52"/>
      <c r="AG2677" s="72"/>
      <c r="AH2677" s="72"/>
      <c r="AI2677" s="72"/>
      <c r="AJ2677" s="72"/>
      <c r="AK2677" s="72"/>
    </row>
    <row r="2678" spans="1:37" ht="14.4">
      <c r="A2678" s="52"/>
      <c r="AG2678" s="72"/>
      <c r="AH2678" s="72"/>
      <c r="AI2678" s="72"/>
      <c r="AJ2678" s="72"/>
      <c r="AK2678" s="72"/>
    </row>
    <row r="2679" spans="1:37" ht="14.4">
      <c r="A2679" s="52"/>
      <c r="AG2679" s="72"/>
      <c r="AH2679" s="72"/>
      <c r="AI2679" s="72"/>
      <c r="AJ2679" s="72"/>
      <c r="AK2679" s="72"/>
    </row>
    <row r="2680" spans="1:37" ht="14.4">
      <c r="A2680" s="52"/>
      <c r="AG2680" s="72"/>
      <c r="AH2680" s="72"/>
      <c r="AI2680" s="72"/>
      <c r="AJ2680" s="72"/>
      <c r="AK2680" s="72"/>
    </row>
    <row r="2681" spans="1:37" ht="14.4">
      <c r="A2681" s="52"/>
      <c r="AG2681" s="72"/>
      <c r="AH2681" s="72"/>
      <c r="AI2681" s="72"/>
      <c r="AJ2681" s="72"/>
      <c r="AK2681" s="72"/>
    </row>
    <row r="2682" spans="1:37" ht="14.4">
      <c r="A2682" s="52"/>
      <c r="AG2682" s="72"/>
      <c r="AH2682" s="72"/>
      <c r="AI2682" s="72"/>
      <c r="AJ2682" s="72"/>
      <c r="AK2682" s="72"/>
    </row>
    <row r="2683" spans="1:37" ht="14.4">
      <c r="A2683" s="52"/>
      <c r="AG2683" s="72"/>
      <c r="AH2683" s="72"/>
      <c r="AI2683" s="72"/>
      <c r="AJ2683" s="72"/>
      <c r="AK2683" s="72"/>
    </row>
    <row r="2684" spans="1:37" ht="14.4">
      <c r="A2684" s="52"/>
      <c r="AG2684" s="72"/>
      <c r="AH2684" s="72"/>
      <c r="AI2684" s="72"/>
      <c r="AJ2684" s="72"/>
      <c r="AK2684" s="72"/>
    </row>
    <row r="2685" spans="1:37" ht="14.4">
      <c r="A2685" s="52"/>
      <c r="AG2685" s="72"/>
      <c r="AH2685" s="72"/>
      <c r="AI2685" s="72"/>
      <c r="AJ2685" s="72"/>
      <c r="AK2685" s="72"/>
    </row>
    <row r="2686" spans="1:37" ht="14.4">
      <c r="A2686" s="52"/>
      <c r="AG2686" s="72"/>
      <c r="AH2686" s="72"/>
      <c r="AI2686" s="72"/>
      <c r="AJ2686" s="72"/>
      <c r="AK2686" s="72"/>
    </row>
    <row r="2687" spans="1:37" ht="14.4">
      <c r="A2687" s="52"/>
      <c r="AG2687" s="72"/>
      <c r="AH2687" s="72"/>
      <c r="AI2687" s="72"/>
      <c r="AJ2687" s="72"/>
      <c r="AK2687" s="72"/>
    </row>
    <row r="2688" spans="1:37" ht="14.4">
      <c r="A2688" s="52"/>
      <c r="AG2688" s="72"/>
      <c r="AH2688" s="72"/>
      <c r="AI2688" s="72"/>
      <c r="AJ2688" s="72"/>
      <c r="AK2688" s="72"/>
    </row>
    <row r="2689" spans="1:37" ht="14.4">
      <c r="A2689" s="52"/>
      <c r="AG2689" s="72"/>
      <c r="AH2689" s="72"/>
      <c r="AI2689" s="72"/>
      <c r="AJ2689" s="72"/>
      <c r="AK2689" s="72"/>
    </row>
    <row r="2690" spans="1:37" ht="14.4">
      <c r="A2690" s="52"/>
      <c r="AG2690" s="72"/>
      <c r="AH2690" s="72"/>
      <c r="AI2690" s="72"/>
      <c r="AJ2690" s="72"/>
      <c r="AK2690" s="72"/>
    </row>
    <row r="2691" spans="1:37" ht="14.4">
      <c r="A2691" s="52"/>
      <c r="AG2691" s="72"/>
      <c r="AH2691" s="72"/>
      <c r="AI2691" s="72"/>
      <c r="AJ2691" s="72"/>
      <c r="AK2691" s="72"/>
    </row>
    <row r="2692" spans="1:37" ht="14.4">
      <c r="A2692" s="52"/>
      <c r="AG2692" s="72"/>
      <c r="AH2692" s="72"/>
      <c r="AI2692" s="72"/>
      <c r="AJ2692" s="72"/>
      <c r="AK2692" s="72"/>
    </row>
    <row r="2693" spans="1:37" ht="14.4">
      <c r="A2693" s="52"/>
      <c r="AG2693" s="72"/>
      <c r="AH2693" s="72"/>
      <c r="AI2693" s="72"/>
      <c r="AJ2693" s="72"/>
      <c r="AK2693" s="72"/>
    </row>
    <row r="2694" spans="1:37" ht="14.4">
      <c r="A2694" s="52"/>
      <c r="AG2694" s="72"/>
      <c r="AH2694" s="72"/>
      <c r="AI2694" s="72"/>
      <c r="AJ2694" s="72"/>
      <c r="AK2694" s="72"/>
    </row>
    <row r="2695" spans="1:37" ht="14.4">
      <c r="A2695" s="52"/>
      <c r="AG2695" s="72"/>
      <c r="AH2695" s="72"/>
      <c r="AI2695" s="72"/>
      <c r="AJ2695" s="72"/>
      <c r="AK2695" s="72"/>
    </row>
    <row r="2696" spans="1:37" ht="14.4">
      <c r="A2696" s="52"/>
      <c r="AG2696" s="72"/>
      <c r="AH2696" s="72"/>
      <c r="AI2696" s="72"/>
      <c r="AJ2696" s="72"/>
      <c r="AK2696" s="72"/>
    </row>
    <row r="2697" spans="1:37" ht="14.4">
      <c r="A2697" s="52"/>
      <c r="AG2697" s="72"/>
      <c r="AH2697" s="72"/>
      <c r="AI2697" s="72"/>
      <c r="AJ2697" s="72"/>
      <c r="AK2697" s="72"/>
    </row>
    <row r="2698" spans="1:37" ht="14.4">
      <c r="A2698" s="52"/>
      <c r="AG2698" s="72"/>
      <c r="AH2698" s="72"/>
      <c r="AI2698" s="72"/>
      <c r="AJ2698" s="72"/>
      <c r="AK2698" s="72"/>
    </row>
    <row r="2699" spans="1:37" ht="14.4">
      <c r="A2699" s="52"/>
      <c r="AG2699" s="72"/>
      <c r="AH2699" s="72"/>
      <c r="AI2699" s="72"/>
      <c r="AJ2699" s="72"/>
      <c r="AK2699" s="72"/>
    </row>
    <row r="2700" spans="1:37" ht="14.4">
      <c r="A2700" s="52"/>
      <c r="AG2700" s="72"/>
      <c r="AH2700" s="72"/>
      <c r="AI2700" s="72"/>
      <c r="AJ2700" s="72"/>
      <c r="AK2700" s="72"/>
    </row>
    <row r="2701" spans="1:37" ht="14.4">
      <c r="A2701" s="52"/>
      <c r="AG2701" s="72"/>
      <c r="AH2701" s="72"/>
      <c r="AI2701" s="72"/>
      <c r="AJ2701" s="72"/>
      <c r="AK2701" s="72"/>
    </row>
    <row r="2702" spans="1:37" ht="14.4">
      <c r="A2702" s="52"/>
      <c r="AG2702" s="72"/>
      <c r="AH2702" s="72"/>
      <c r="AI2702" s="72"/>
      <c r="AJ2702" s="72"/>
      <c r="AK2702" s="72"/>
    </row>
    <row r="2703" spans="1:37" ht="14.4">
      <c r="A2703" s="52"/>
      <c r="AG2703" s="72"/>
      <c r="AH2703" s="72"/>
      <c r="AI2703" s="72"/>
      <c r="AJ2703" s="72"/>
      <c r="AK2703" s="72"/>
    </row>
    <row r="2704" spans="1:37" ht="14.4">
      <c r="A2704" s="52"/>
      <c r="AG2704" s="72"/>
      <c r="AH2704" s="72"/>
      <c r="AI2704" s="72"/>
      <c r="AJ2704" s="72"/>
      <c r="AK2704" s="72"/>
    </row>
    <row r="2705" spans="1:37" ht="14.4">
      <c r="A2705" s="52"/>
      <c r="AG2705" s="72"/>
      <c r="AH2705" s="72"/>
      <c r="AI2705" s="72"/>
      <c r="AJ2705" s="72"/>
      <c r="AK2705" s="72"/>
    </row>
    <row r="2706" spans="1:37" ht="14.4">
      <c r="A2706" s="52"/>
      <c r="AG2706" s="72"/>
      <c r="AH2706" s="72"/>
      <c r="AI2706" s="72"/>
      <c r="AJ2706" s="72"/>
      <c r="AK2706" s="72"/>
    </row>
    <row r="2707" spans="1:37" ht="14.4">
      <c r="A2707" s="52"/>
      <c r="AG2707" s="72"/>
      <c r="AH2707" s="72"/>
      <c r="AI2707" s="72"/>
      <c r="AJ2707" s="72"/>
      <c r="AK2707" s="72"/>
    </row>
    <row r="2708" spans="1:37" ht="14.4">
      <c r="A2708" s="52"/>
      <c r="AG2708" s="72"/>
      <c r="AH2708" s="72"/>
      <c r="AI2708" s="72"/>
      <c r="AJ2708" s="72"/>
      <c r="AK2708" s="72"/>
    </row>
    <row r="2709" spans="1:37" ht="14.4">
      <c r="A2709" s="52"/>
      <c r="AG2709" s="72"/>
      <c r="AH2709" s="72"/>
      <c r="AI2709" s="72"/>
      <c r="AJ2709" s="72"/>
      <c r="AK2709" s="72"/>
    </row>
    <row r="2710" spans="1:37" ht="14.4">
      <c r="A2710" s="52"/>
      <c r="AG2710" s="72"/>
      <c r="AH2710" s="72"/>
      <c r="AI2710" s="72"/>
      <c r="AJ2710" s="72"/>
      <c r="AK2710" s="72"/>
    </row>
    <row r="2711" spans="1:37" ht="14.4">
      <c r="A2711" s="52"/>
      <c r="AG2711" s="72"/>
      <c r="AH2711" s="72"/>
      <c r="AI2711" s="72"/>
      <c r="AJ2711" s="72"/>
      <c r="AK2711" s="72"/>
    </row>
    <row r="2712" spans="1:37" ht="14.4">
      <c r="A2712" s="52"/>
      <c r="AG2712" s="72"/>
      <c r="AH2712" s="72"/>
      <c r="AI2712" s="72"/>
      <c r="AJ2712" s="72"/>
      <c r="AK2712" s="72"/>
    </row>
    <row r="2713" spans="1:37" ht="14.4">
      <c r="A2713" s="52"/>
      <c r="AG2713" s="72"/>
      <c r="AH2713" s="72"/>
      <c r="AI2713" s="72"/>
      <c r="AJ2713" s="72"/>
      <c r="AK2713" s="72"/>
    </row>
    <row r="2714" spans="1:37" ht="14.4">
      <c r="A2714" s="52"/>
      <c r="AG2714" s="72"/>
      <c r="AH2714" s="72"/>
      <c r="AI2714" s="72"/>
      <c r="AJ2714" s="72"/>
      <c r="AK2714" s="72"/>
    </row>
    <row r="2715" spans="1:37" ht="14.4">
      <c r="A2715" s="52"/>
      <c r="AG2715" s="72"/>
      <c r="AH2715" s="72"/>
      <c r="AI2715" s="72"/>
      <c r="AJ2715" s="72"/>
      <c r="AK2715" s="72"/>
    </row>
    <row r="2716" spans="1:37" ht="14.4">
      <c r="A2716" s="52"/>
      <c r="AG2716" s="72"/>
      <c r="AH2716" s="72"/>
      <c r="AI2716" s="72"/>
      <c r="AJ2716" s="72"/>
      <c r="AK2716" s="72"/>
    </row>
    <row r="2717" spans="1:37" ht="14.4">
      <c r="A2717" s="52"/>
      <c r="AG2717" s="72"/>
      <c r="AH2717" s="72"/>
      <c r="AI2717" s="72"/>
      <c r="AJ2717" s="72"/>
      <c r="AK2717" s="72"/>
    </row>
    <row r="2718" spans="1:37" ht="14.4">
      <c r="A2718" s="52"/>
      <c r="AG2718" s="72"/>
      <c r="AH2718" s="72"/>
      <c r="AI2718" s="72"/>
      <c r="AJ2718" s="72"/>
      <c r="AK2718" s="72"/>
    </row>
    <row r="2719" spans="1:37" ht="14.4">
      <c r="A2719" s="52"/>
      <c r="AG2719" s="72"/>
      <c r="AH2719" s="72"/>
      <c r="AI2719" s="72"/>
      <c r="AJ2719" s="72"/>
      <c r="AK2719" s="72"/>
    </row>
    <row r="2720" spans="1:37" ht="14.4">
      <c r="A2720" s="52"/>
      <c r="AG2720" s="72"/>
      <c r="AH2720" s="72"/>
      <c r="AI2720" s="72"/>
      <c r="AJ2720" s="72"/>
      <c r="AK2720" s="72"/>
    </row>
    <row r="2721" spans="1:37" ht="14.4">
      <c r="A2721" s="52"/>
      <c r="AG2721" s="72"/>
      <c r="AH2721" s="72"/>
      <c r="AI2721" s="72"/>
      <c r="AJ2721" s="72"/>
      <c r="AK2721" s="72"/>
    </row>
    <row r="2722" spans="1:37" ht="14.4">
      <c r="A2722" s="52"/>
      <c r="AG2722" s="72"/>
      <c r="AH2722" s="72"/>
      <c r="AI2722" s="72"/>
      <c r="AJ2722" s="72"/>
      <c r="AK2722" s="72"/>
    </row>
    <row r="2723" spans="1:37" ht="14.4">
      <c r="A2723" s="52"/>
      <c r="AG2723" s="72"/>
      <c r="AH2723" s="72"/>
      <c r="AI2723" s="72"/>
      <c r="AJ2723" s="72"/>
      <c r="AK2723" s="72"/>
    </row>
    <row r="2724" spans="1:37" ht="14.4">
      <c r="A2724" s="52"/>
      <c r="AG2724" s="72"/>
      <c r="AH2724" s="72"/>
      <c r="AI2724" s="72"/>
      <c r="AJ2724" s="72"/>
      <c r="AK2724" s="72"/>
    </row>
    <row r="2725" spans="1:37" ht="14.4">
      <c r="A2725" s="52"/>
      <c r="AG2725" s="72"/>
      <c r="AH2725" s="72"/>
      <c r="AI2725" s="72"/>
      <c r="AJ2725" s="72"/>
      <c r="AK2725" s="72"/>
    </row>
    <row r="2726" spans="1:37" ht="14.4">
      <c r="A2726" s="52"/>
      <c r="AG2726" s="72"/>
      <c r="AH2726" s="72"/>
      <c r="AI2726" s="72"/>
      <c r="AJ2726" s="72"/>
      <c r="AK2726" s="72"/>
    </row>
    <row r="2727" spans="1:37" ht="14.4">
      <c r="A2727" s="52"/>
      <c r="AG2727" s="72"/>
      <c r="AH2727" s="72"/>
      <c r="AI2727" s="72"/>
      <c r="AJ2727" s="72"/>
      <c r="AK2727" s="72"/>
    </row>
    <row r="2728" spans="1:37" ht="14.4">
      <c r="A2728" s="52"/>
      <c r="AG2728" s="72"/>
      <c r="AH2728" s="72"/>
      <c r="AI2728" s="72"/>
      <c r="AJ2728" s="72"/>
      <c r="AK2728" s="72"/>
    </row>
    <row r="2729" spans="1:37" ht="14.4">
      <c r="A2729" s="52"/>
      <c r="AG2729" s="72"/>
      <c r="AH2729" s="72"/>
      <c r="AI2729" s="72"/>
      <c r="AJ2729" s="72"/>
      <c r="AK2729" s="72"/>
    </row>
    <row r="2730" spans="1:37" ht="14.4">
      <c r="A2730" s="52"/>
      <c r="AG2730" s="72"/>
      <c r="AH2730" s="72"/>
      <c r="AI2730" s="72"/>
      <c r="AJ2730" s="72"/>
      <c r="AK2730" s="72"/>
    </row>
    <row r="2731" spans="1:37" ht="14.4">
      <c r="A2731" s="52"/>
      <c r="AG2731" s="72"/>
      <c r="AH2731" s="72"/>
      <c r="AI2731" s="72"/>
      <c r="AJ2731" s="72"/>
      <c r="AK2731" s="72"/>
    </row>
    <row r="2732" spans="1:37" ht="14.4">
      <c r="A2732" s="52"/>
      <c r="AG2732" s="72"/>
      <c r="AH2732" s="72"/>
      <c r="AI2732" s="72"/>
      <c r="AJ2732" s="72"/>
      <c r="AK2732" s="72"/>
    </row>
    <row r="2733" spans="1:37" ht="14.4">
      <c r="A2733" s="52"/>
      <c r="AG2733" s="72"/>
      <c r="AH2733" s="72"/>
      <c r="AI2733" s="72"/>
      <c r="AJ2733" s="72"/>
      <c r="AK2733" s="72"/>
    </row>
    <row r="2734" spans="1:37" ht="14.4">
      <c r="A2734" s="52"/>
      <c r="AG2734" s="72"/>
      <c r="AH2734" s="72"/>
      <c r="AI2734" s="72"/>
      <c r="AJ2734" s="72"/>
      <c r="AK2734" s="72"/>
    </row>
    <row r="2735" spans="1:37" ht="14.4">
      <c r="A2735" s="52"/>
      <c r="AG2735" s="72"/>
      <c r="AH2735" s="72"/>
      <c r="AI2735" s="72"/>
      <c r="AJ2735" s="72"/>
      <c r="AK2735" s="72"/>
    </row>
    <row r="2736" spans="1:37" ht="14.4">
      <c r="A2736" s="52"/>
      <c r="AG2736" s="72"/>
      <c r="AH2736" s="72"/>
      <c r="AI2736" s="72"/>
      <c r="AJ2736" s="72"/>
      <c r="AK2736" s="72"/>
    </row>
    <row r="2737" spans="1:37" ht="14.4">
      <c r="A2737" s="52"/>
      <c r="AG2737" s="72"/>
      <c r="AH2737" s="72"/>
      <c r="AI2737" s="72"/>
      <c r="AJ2737" s="72"/>
      <c r="AK2737" s="72"/>
    </row>
    <row r="2738" spans="1:37" ht="14.4">
      <c r="A2738" s="52"/>
      <c r="AG2738" s="72"/>
      <c r="AH2738" s="72"/>
      <c r="AI2738" s="72"/>
      <c r="AJ2738" s="72"/>
      <c r="AK2738" s="72"/>
    </row>
    <row r="2739" spans="1:37" ht="14.4">
      <c r="A2739" s="52"/>
      <c r="AG2739" s="72"/>
      <c r="AH2739" s="72"/>
      <c r="AI2739" s="72"/>
      <c r="AJ2739" s="72"/>
      <c r="AK2739" s="72"/>
    </row>
    <row r="2740" spans="1:37" ht="14.4">
      <c r="A2740" s="52"/>
      <c r="AG2740" s="72"/>
      <c r="AH2740" s="72"/>
      <c r="AI2740" s="72"/>
      <c r="AJ2740" s="72"/>
      <c r="AK2740" s="72"/>
    </row>
    <row r="2741" spans="1:37" ht="14.4">
      <c r="A2741" s="52"/>
      <c r="AG2741" s="72"/>
      <c r="AH2741" s="72"/>
      <c r="AI2741" s="72"/>
      <c r="AJ2741" s="72"/>
      <c r="AK2741" s="72"/>
    </row>
    <row r="2742" spans="1:37" ht="14.4">
      <c r="A2742" s="52"/>
      <c r="AG2742" s="72"/>
      <c r="AH2742" s="72"/>
      <c r="AI2742" s="72"/>
      <c r="AJ2742" s="72"/>
      <c r="AK2742" s="72"/>
    </row>
    <row r="2743" spans="1:37" ht="14.4">
      <c r="A2743" s="52"/>
      <c r="AG2743" s="72"/>
      <c r="AH2743" s="72"/>
      <c r="AI2743" s="72"/>
      <c r="AJ2743" s="72"/>
      <c r="AK2743" s="72"/>
    </row>
    <row r="2744" spans="1:37" ht="14.4">
      <c r="A2744" s="52"/>
      <c r="AG2744" s="72"/>
      <c r="AH2744" s="72"/>
      <c r="AI2744" s="72"/>
      <c r="AJ2744" s="72"/>
      <c r="AK2744" s="72"/>
    </row>
    <row r="2745" spans="1:37" ht="14.4">
      <c r="A2745" s="52"/>
      <c r="AG2745" s="72"/>
      <c r="AH2745" s="72"/>
      <c r="AI2745" s="72"/>
      <c r="AJ2745" s="72"/>
      <c r="AK2745" s="72"/>
    </row>
    <row r="2746" spans="1:37" ht="14.4">
      <c r="A2746" s="52"/>
      <c r="AG2746" s="72"/>
      <c r="AH2746" s="72"/>
      <c r="AI2746" s="72"/>
      <c r="AJ2746" s="72"/>
      <c r="AK2746" s="72"/>
    </row>
    <row r="2747" spans="1:37" ht="14.4">
      <c r="A2747" s="52"/>
      <c r="AG2747" s="72"/>
      <c r="AH2747" s="72"/>
      <c r="AI2747" s="72"/>
      <c r="AJ2747" s="72"/>
      <c r="AK2747" s="72"/>
    </row>
    <row r="2748" spans="1:37" ht="14.4">
      <c r="A2748" s="52"/>
      <c r="AG2748" s="72"/>
      <c r="AH2748" s="72"/>
      <c r="AI2748" s="72"/>
      <c r="AJ2748" s="72"/>
      <c r="AK2748" s="72"/>
    </row>
    <row r="2749" spans="1:37" ht="14.4">
      <c r="A2749" s="52"/>
      <c r="AG2749" s="72"/>
      <c r="AH2749" s="72"/>
      <c r="AI2749" s="72"/>
      <c r="AJ2749" s="72"/>
      <c r="AK2749" s="72"/>
    </row>
    <row r="2750" spans="1:37" ht="14.4">
      <c r="A2750" s="52"/>
      <c r="AG2750" s="72"/>
      <c r="AH2750" s="72"/>
      <c r="AI2750" s="72"/>
      <c r="AJ2750" s="72"/>
      <c r="AK2750" s="72"/>
    </row>
    <row r="2751" spans="1:37" ht="14.4">
      <c r="A2751" s="52"/>
      <c r="AG2751" s="72"/>
      <c r="AH2751" s="72"/>
      <c r="AI2751" s="72"/>
      <c r="AJ2751" s="72"/>
      <c r="AK2751" s="72"/>
    </row>
    <row r="2752" spans="1:37" ht="14.4">
      <c r="A2752" s="52"/>
      <c r="AG2752" s="72"/>
      <c r="AH2752" s="72"/>
      <c r="AI2752" s="72"/>
      <c r="AJ2752" s="72"/>
      <c r="AK2752" s="72"/>
    </row>
    <row r="2753" spans="1:37" ht="14.4">
      <c r="A2753" s="52"/>
      <c r="AG2753" s="72"/>
      <c r="AH2753" s="72"/>
      <c r="AI2753" s="72"/>
      <c r="AJ2753" s="72"/>
      <c r="AK2753" s="72"/>
    </row>
    <row r="2754" spans="1:37" ht="14.4">
      <c r="A2754" s="52"/>
      <c r="AG2754" s="72"/>
      <c r="AH2754" s="72"/>
      <c r="AI2754" s="72"/>
      <c r="AJ2754" s="72"/>
      <c r="AK2754" s="72"/>
    </row>
    <row r="2755" spans="1:37" ht="14.4">
      <c r="A2755" s="52"/>
      <c r="AG2755" s="72"/>
      <c r="AH2755" s="72"/>
      <c r="AI2755" s="72"/>
      <c r="AJ2755" s="72"/>
      <c r="AK2755" s="72"/>
    </row>
    <row r="2756" spans="1:37" ht="14.4">
      <c r="A2756" s="52"/>
      <c r="AG2756" s="72"/>
      <c r="AH2756" s="72"/>
      <c r="AI2756" s="72"/>
      <c r="AJ2756" s="72"/>
      <c r="AK2756" s="72"/>
    </row>
    <row r="2757" spans="1:37" ht="14.4">
      <c r="A2757" s="52"/>
      <c r="AG2757" s="72"/>
      <c r="AH2757" s="72"/>
      <c r="AI2757" s="72"/>
      <c r="AJ2757" s="72"/>
      <c r="AK2757" s="72"/>
    </row>
    <row r="2758" spans="1:37" ht="14.4">
      <c r="A2758" s="52"/>
      <c r="AG2758" s="72"/>
      <c r="AH2758" s="72"/>
      <c r="AI2758" s="72"/>
      <c r="AJ2758" s="72"/>
      <c r="AK2758" s="72"/>
    </row>
    <row r="2759" spans="1:37" ht="14.4">
      <c r="A2759" s="52"/>
      <c r="AG2759" s="72"/>
      <c r="AH2759" s="72"/>
      <c r="AI2759" s="72"/>
      <c r="AJ2759" s="72"/>
      <c r="AK2759" s="72"/>
    </row>
    <row r="2760" spans="1:37" ht="14.4">
      <c r="A2760" s="52"/>
      <c r="AG2760" s="72"/>
      <c r="AH2760" s="72"/>
      <c r="AI2760" s="72"/>
      <c r="AJ2760" s="72"/>
      <c r="AK2760" s="72"/>
    </row>
    <row r="2761" spans="1:37" ht="14.4">
      <c r="A2761" s="52"/>
      <c r="AG2761" s="72"/>
      <c r="AH2761" s="72"/>
      <c r="AI2761" s="72"/>
      <c r="AJ2761" s="72"/>
      <c r="AK2761" s="72"/>
    </row>
    <row r="2762" spans="1:37" ht="14.4">
      <c r="A2762" s="52"/>
      <c r="AG2762" s="72"/>
      <c r="AH2762" s="72"/>
      <c r="AI2762" s="72"/>
      <c r="AJ2762" s="72"/>
      <c r="AK2762" s="72"/>
    </row>
    <row r="2763" spans="1:37" ht="14.4">
      <c r="A2763" s="52"/>
      <c r="AG2763" s="72"/>
      <c r="AH2763" s="72"/>
      <c r="AI2763" s="72"/>
      <c r="AJ2763" s="72"/>
      <c r="AK2763" s="72"/>
    </row>
    <row r="2764" spans="1:37" ht="14.4">
      <c r="A2764" s="52"/>
      <c r="AG2764" s="72"/>
      <c r="AH2764" s="72"/>
      <c r="AI2764" s="72"/>
      <c r="AJ2764" s="72"/>
      <c r="AK2764" s="72"/>
    </row>
    <row r="2765" spans="1:37" ht="14.4">
      <c r="A2765" s="52"/>
      <c r="AG2765" s="72"/>
      <c r="AH2765" s="72"/>
      <c r="AI2765" s="72"/>
      <c r="AJ2765" s="72"/>
      <c r="AK2765" s="72"/>
    </row>
    <row r="2766" spans="1:37" ht="14.4">
      <c r="A2766" s="52"/>
      <c r="AG2766" s="72"/>
      <c r="AH2766" s="72"/>
      <c r="AI2766" s="72"/>
      <c r="AJ2766" s="72"/>
      <c r="AK2766" s="72"/>
    </row>
    <row r="2767" spans="1:37" ht="14.4">
      <c r="A2767" s="52"/>
      <c r="AG2767" s="72"/>
      <c r="AH2767" s="72"/>
      <c r="AI2767" s="72"/>
      <c r="AJ2767" s="72"/>
      <c r="AK2767" s="72"/>
    </row>
    <row r="2768" spans="1:37" ht="14.4">
      <c r="A2768" s="52"/>
      <c r="AG2768" s="72"/>
      <c r="AH2768" s="72"/>
      <c r="AI2768" s="72"/>
      <c r="AJ2768" s="72"/>
      <c r="AK2768" s="72"/>
    </row>
    <row r="2769" spans="1:37" ht="14.4">
      <c r="A2769" s="52"/>
      <c r="AG2769" s="72"/>
      <c r="AH2769" s="72"/>
      <c r="AI2769" s="72"/>
      <c r="AJ2769" s="72"/>
      <c r="AK2769" s="72"/>
    </row>
    <row r="2770" spans="1:37" ht="14.4">
      <c r="A2770" s="52"/>
      <c r="AG2770" s="72"/>
      <c r="AH2770" s="72"/>
      <c r="AI2770" s="72"/>
      <c r="AJ2770" s="72"/>
      <c r="AK2770" s="72"/>
    </row>
    <row r="2771" spans="1:37" ht="14.4">
      <c r="A2771" s="52"/>
      <c r="AG2771" s="72"/>
      <c r="AH2771" s="72"/>
      <c r="AI2771" s="72"/>
      <c r="AJ2771" s="72"/>
      <c r="AK2771" s="72"/>
    </row>
    <row r="2772" spans="1:37" ht="14.4">
      <c r="A2772" s="52"/>
      <c r="AG2772" s="72"/>
      <c r="AH2772" s="72"/>
      <c r="AI2772" s="72"/>
      <c r="AJ2772" s="72"/>
      <c r="AK2772" s="72"/>
    </row>
    <row r="2773" spans="1:37" ht="14.4">
      <c r="A2773" s="52"/>
      <c r="AG2773" s="72"/>
      <c r="AH2773" s="72"/>
      <c r="AI2773" s="72"/>
      <c r="AJ2773" s="72"/>
      <c r="AK2773" s="72"/>
    </row>
    <row r="2774" spans="1:37" ht="14.4">
      <c r="A2774" s="52"/>
      <c r="AG2774" s="72"/>
      <c r="AH2774" s="72"/>
      <c r="AI2774" s="72"/>
      <c r="AJ2774" s="72"/>
      <c r="AK2774" s="72"/>
    </row>
    <row r="2775" spans="1:37" ht="14.4">
      <c r="A2775" s="52"/>
      <c r="AG2775" s="72"/>
      <c r="AH2775" s="72"/>
      <c r="AI2775" s="72"/>
      <c r="AJ2775" s="72"/>
      <c r="AK2775" s="72"/>
    </row>
    <row r="2776" spans="1:37" ht="14.4">
      <c r="A2776" s="52"/>
      <c r="AG2776" s="72"/>
      <c r="AH2776" s="72"/>
      <c r="AI2776" s="72"/>
      <c r="AJ2776" s="72"/>
      <c r="AK2776" s="72"/>
    </row>
    <row r="2777" spans="1:37" ht="14.4">
      <c r="A2777" s="52"/>
      <c r="AG2777" s="72"/>
      <c r="AH2777" s="72"/>
      <c r="AI2777" s="72"/>
      <c r="AJ2777" s="72"/>
      <c r="AK2777" s="72"/>
    </row>
    <row r="2778" spans="1:37" ht="14.4">
      <c r="A2778" s="52"/>
      <c r="AG2778" s="72"/>
      <c r="AH2778" s="72"/>
      <c r="AI2778" s="72"/>
      <c r="AJ2778" s="72"/>
      <c r="AK2778" s="72"/>
    </row>
    <row r="2779" spans="1:37" ht="14.4">
      <c r="A2779" s="52"/>
      <c r="AG2779" s="72"/>
      <c r="AH2779" s="72"/>
      <c r="AI2779" s="72"/>
      <c r="AJ2779" s="72"/>
      <c r="AK2779" s="72"/>
    </row>
    <row r="2780" spans="1:37" ht="14.4">
      <c r="A2780" s="52"/>
      <c r="AG2780" s="72"/>
      <c r="AH2780" s="72"/>
      <c r="AI2780" s="72"/>
      <c r="AJ2780" s="72"/>
      <c r="AK2780" s="72"/>
    </row>
    <row r="2781" spans="1:37" ht="14.4">
      <c r="A2781" s="52"/>
      <c r="AG2781" s="72"/>
      <c r="AH2781" s="72"/>
      <c r="AI2781" s="72"/>
      <c r="AJ2781" s="72"/>
      <c r="AK2781" s="72"/>
    </row>
    <row r="2782" spans="1:37" ht="14.4">
      <c r="A2782" s="52"/>
      <c r="AG2782" s="72"/>
      <c r="AH2782" s="72"/>
      <c r="AI2782" s="72"/>
      <c r="AJ2782" s="72"/>
      <c r="AK2782" s="72"/>
    </row>
    <row r="2783" spans="1:37" ht="14.4">
      <c r="A2783" s="52"/>
      <c r="AG2783" s="72"/>
      <c r="AH2783" s="72"/>
      <c r="AI2783" s="72"/>
      <c r="AJ2783" s="72"/>
      <c r="AK2783" s="72"/>
    </row>
    <row r="2784" spans="1:37" ht="14.4">
      <c r="A2784" s="52"/>
      <c r="AG2784" s="72"/>
      <c r="AH2784" s="72"/>
      <c r="AI2784" s="72"/>
      <c r="AJ2784" s="72"/>
      <c r="AK2784" s="72"/>
    </row>
    <row r="2785" spans="1:37" ht="14.4">
      <c r="A2785" s="52"/>
      <c r="AG2785" s="72"/>
      <c r="AH2785" s="72"/>
      <c r="AI2785" s="72"/>
      <c r="AJ2785" s="72"/>
      <c r="AK2785" s="72"/>
    </row>
    <row r="2786" spans="1:37" ht="14.4">
      <c r="A2786" s="52"/>
      <c r="AG2786" s="72"/>
      <c r="AH2786" s="72"/>
      <c r="AI2786" s="72"/>
      <c r="AJ2786" s="72"/>
      <c r="AK2786" s="72"/>
    </row>
    <row r="2787" spans="1:37" ht="14.4">
      <c r="A2787" s="52"/>
      <c r="AG2787" s="72"/>
      <c r="AH2787" s="72"/>
      <c r="AI2787" s="72"/>
      <c r="AJ2787" s="72"/>
      <c r="AK2787" s="72"/>
    </row>
    <row r="2788" spans="1:37" ht="14.4">
      <c r="A2788" s="52"/>
      <c r="AG2788" s="72"/>
      <c r="AH2788" s="72"/>
      <c r="AI2788" s="72"/>
      <c r="AJ2788" s="72"/>
      <c r="AK2788" s="72"/>
    </row>
    <row r="2789" spans="1:37" ht="14.4">
      <c r="A2789" s="52"/>
      <c r="AG2789" s="72"/>
      <c r="AH2789" s="72"/>
      <c r="AI2789" s="72"/>
      <c r="AJ2789" s="72"/>
      <c r="AK2789" s="72"/>
    </row>
    <row r="2790" spans="1:37" ht="14.4">
      <c r="A2790" s="52"/>
      <c r="AG2790" s="72"/>
      <c r="AH2790" s="72"/>
      <c r="AI2790" s="72"/>
      <c r="AJ2790" s="72"/>
      <c r="AK2790" s="72"/>
    </row>
    <row r="2791" spans="1:37" ht="14.4">
      <c r="A2791" s="52"/>
      <c r="AG2791" s="72"/>
      <c r="AH2791" s="72"/>
      <c r="AI2791" s="72"/>
      <c r="AJ2791" s="72"/>
      <c r="AK2791" s="72"/>
    </row>
    <row r="2792" spans="1:37" ht="14.4">
      <c r="A2792" s="52"/>
      <c r="AG2792" s="72"/>
      <c r="AH2792" s="72"/>
      <c r="AI2792" s="72"/>
      <c r="AJ2792" s="72"/>
      <c r="AK2792" s="72"/>
    </row>
    <row r="2793" spans="1:37" ht="14.4">
      <c r="A2793" s="52"/>
      <c r="AG2793" s="72"/>
      <c r="AH2793" s="72"/>
      <c r="AI2793" s="72"/>
      <c r="AJ2793" s="72"/>
      <c r="AK2793" s="72"/>
    </row>
    <row r="2794" spans="1:37" ht="14.4">
      <c r="A2794" s="52"/>
      <c r="AG2794" s="72"/>
      <c r="AH2794" s="72"/>
      <c r="AI2794" s="72"/>
      <c r="AJ2794" s="72"/>
      <c r="AK2794" s="72"/>
    </row>
    <row r="2795" spans="1:37" ht="14.4">
      <c r="A2795" s="52"/>
      <c r="AG2795" s="72"/>
      <c r="AH2795" s="72"/>
      <c r="AI2795" s="72"/>
      <c r="AJ2795" s="72"/>
      <c r="AK2795" s="72"/>
    </row>
    <row r="2796" spans="1:37" ht="14.4">
      <c r="A2796" s="52"/>
      <c r="AG2796" s="72"/>
      <c r="AH2796" s="72"/>
      <c r="AI2796" s="72"/>
      <c r="AJ2796" s="72"/>
      <c r="AK2796" s="72"/>
    </row>
    <row r="2797" spans="1:37" ht="14.4">
      <c r="A2797" s="52"/>
      <c r="AG2797" s="72"/>
      <c r="AH2797" s="72"/>
      <c r="AI2797" s="72"/>
      <c r="AJ2797" s="72"/>
      <c r="AK2797" s="72"/>
    </row>
    <row r="2798" spans="1:37" ht="14.4">
      <c r="A2798" s="52"/>
      <c r="AG2798" s="72"/>
      <c r="AH2798" s="72"/>
      <c r="AI2798" s="72"/>
      <c r="AJ2798" s="72"/>
      <c r="AK2798" s="72"/>
    </row>
    <row r="2799" spans="1:37" ht="14.4">
      <c r="A2799" s="52"/>
      <c r="AG2799" s="72"/>
      <c r="AH2799" s="72"/>
      <c r="AI2799" s="72"/>
      <c r="AJ2799" s="72"/>
      <c r="AK2799" s="72"/>
    </row>
    <row r="2800" spans="1:37" ht="14.4">
      <c r="A2800" s="52"/>
      <c r="AG2800" s="72"/>
      <c r="AH2800" s="72"/>
      <c r="AI2800" s="72"/>
      <c r="AJ2800" s="72"/>
      <c r="AK2800" s="72"/>
    </row>
    <row r="2801" spans="1:37" ht="14.4">
      <c r="A2801" s="52"/>
      <c r="AG2801" s="72"/>
      <c r="AH2801" s="72"/>
      <c r="AI2801" s="72"/>
      <c r="AJ2801" s="72"/>
      <c r="AK2801" s="72"/>
    </row>
    <row r="2802" spans="1:37" ht="14.4">
      <c r="A2802" s="52"/>
      <c r="AG2802" s="72"/>
      <c r="AH2802" s="72"/>
      <c r="AI2802" s="72"/>
      <c r="AJ2802" s="72"/>
      <c r="AK2802" s="72"/>
    </row>
    <row r="2803" spans="1:37" ht="14.4">
      <c r="A2803" s="52"/>
      <c r="AG2803" s="72"/>
      <c r="AH2803" s="72"/>
      <c r="AI2803" s="72"/>
      <c r="AJ2803" s="72"/>
      <c r="AK2803" s="72"/>
    </row>
    <row r="2804" spans="1:37" ht="14.4">
      <c r="A2804" s="52"/>
      <c r="AG2804" s="72"/>
      <c r="AH2804" s="72"/>
      <c r="AI2804" s="72"/>
      <c r="AJ2804" s="72"/>
      <c r="AK2804" s="72"/>
    </row>
    <row r="2805" spans="1:37" ht="14.4">
      <c r="A2805" s="52"/>
      <c r="AG2805" s="72"/>
      <c r="AH2805" s="72"/>
      <c r="AI2805" s="72"/>
      <c r="AJ2805" s="72"/>
      <c r="AK2805" s="72"/>
    </row>
    <row r="2806" spans="1:37" ht="14.4">
      <c r="A2806" s="52"/>
      <c r="AG2806" s="72"/>
      <c r="AH2806" s="72"/>
      <c r="AI2806" s="72"/>
      <c r="AJ2806" s="72"/>
      <c r="AK2806" s="72"/>
    </row>
    <row r="2807" spans="1:37" ht="14.4">
      <c r="A2807" s="52"/>
      <c r="AG2807" s="72"/>
      <c r="AH2807" s="72"/>
      <c r="AI2807" s="72"/>
      <c r="AJ2807" s="72"/>
      <c r="AK2807" s="72"/>
    </row>
    <row r="2808" spans="1:37" ht="14.4">
      <c r="A2808" s="52"/>
      <c r="AG2808" s="72"/>
      <c r="AH2808" s="72"/>
      <c r="AI2808" s="72"/>
      <c r="AJ2808" s="72"/>
      <c r="AK2808" s="72"/>
    </row>
    <row r="2809" spans="1:37" ht="14.4">
      <c r="A2809" s="52"/>
      <c r="AG2809" s="72"/>
      <c r="AH2809" s="72"/>
      <c r="AI2809" s="72"/>
      <c r="AJ2809" s="72"/>
      <c r="AK2809" s="72"/>
    </row>
    <row r="2810" spans="1:37" ht="14.4">
      <c r="A2810" s="52"/>
      <c r="AG2810" s="72"/>
      <c r="AH2810" s="72"/>
      <c r="AI2810" s="72"/>
      <c r="AJ2810" s="72"/>
      <c r="AK2810" s="72"/>
    </row>
    <row r="2811" spans="1:37" ht="14.4">
      <c r="A2811" s="52"/>
      <c r="AG2811" s="72"/>
      <c r="AH2811" s="72"/>
      <c r="AI2811" s="72"/>
      <c r="AJ2811" s="72"/>
      <c r="AK2811" s="72"/>
    </row>
    <row r="2812" spans="1:37" ht="14.4">
      <c r="A2812" s="52"/>
      <c r="AG2812" s="72"/>
      <c r="AH2812" s="72"/>
      <c r="AI2812" s="72"/>
      <c r="AJ2812" s="72"/>
      <c r="AK2812" s="72"/>
    </row>
    <row r="2813" spans="1:37" ht="14.4">
      <c r="A2813" s="52"/>
      <c r="AG2813" s="72"/>
      <c r="AH2813" s="72"/>
      <c r="AI2813" s="72"/>
      <c r="AJ2813" s="72"/>
      <c r="AK2813" s="72"/>
    </row>
    <row r="2814" spans="1:37" ht="14.4">
      <c r="A2814" s="52"/>
      <c r="AG2814" s="72"/>
      <c r="AH2814" s="72"/>
      <c r="AI2814" s="72"/>
      <c r="AJ2814" s="72"/>
      <c r="AK2814" s="72"/>
    </row>
    <row r="2815" spans="1:37" ht="14.4">
      <c r="A2815" s="52"/>
      <c r="AG2815" s="72"/>
      <c r="AH2815" s="72"/>
      <c r="AI2815" s="72"/>
      <c r="AJ2815" s="72"/>
      <c r="AK2815" s="72"/>
    </row>
    <row r="2816" spans="1:37" ht="14.4">
      <c r="A2816" s="52"/>
      <c r="AG2816" s="72"/>
      <c r="AH2816" s="72"/>
      <c r="AI2816" s="72"/>
      <c r="AJ2816" s="72"/>
      <c r="AK2816" s="72"/>
    </row>
    <row r="2817" spans="1:37" ht="14.4">
      <c r="A2817" s="52"/>
      <c r="AG2817" s="72"/>
      <c r="AH2817" s="72"/>
      <c r="AI2817" s="72"/>
      <c r="AJ2817" s="72"/>
      <c r="AK2817" s="72"/>
    </row>
    <row r="2818" spans="1:37" ht="14.4">
      <c r="A2818" s="52"/>
      <c r="AG2818" s="72"/>
      <c r="AH2818" s="72"/>
      <c r="AI2818" s="72"/>
      <c r="AJ2818" s="72"/>
      <c r="AK2818" s="72"/>
    </row>
    <row r="2819" spans="1:37" ht="14.4">
      <c r="A2819" s="52"/>
      <c r="AG2819" s="72"/>
      <c r="AH2819" s="72"/>
      <c r="AI2819" s="72"/>
      <c r="AJ2819" s="72"/>
      <c r="AK2819" s="72"/>
    </row>
    <row r="2820" spans="1:37" ht="14.4">
      <c r="A2820" s="52"/>
      <c r="AG2820" s="72"/>
      <c r="AH2820" s="72"/>
      <c r="AI2820" s="72"/>
      <c r="AJ2820" s="72"/>
      <c r="AK2820" s="72"/>
    </row>
    <row r="2821" spans="1:37" ht="14.4">
      <c r="A2821" s="52"/>
      <c r="AG2821" s="72"/>
      <c r="AH2821" s="72"/>
      <c r="AI2821" s="72"/>
      <c r="AJ2821" s="72"/>
      <c r="AK2821" s="72"/>
    </row>
    <row r="2822" spans="1:37" ht="14.4">
      <c r="A2822" s="52"/>
      <c r="AG2822" s="72"/>
      <c r="AH2822" s="72"/>
      <c r="AI2822" s="72"/>
      <c r="AJ2822" s="72"/>
      <c r="AK2822" s="72"/>
    </row>
    <row r="2823" spans="1:37" ht="14.4">
      <c r="A2823" s="52"/>
      <c r="AG2823" s="72"/>
      <c r="AH2823" s="72"/>
      <c r="AI2823" s="72"/>
      <c r="AJ2823" s="72"/>
      <c r="AK2823" s="72"/>
    </row>
    <row r="2824" spans="1:37" ht="14.4">
      <c r="A2824" s="52"/>
      <c r="AG2824" s="72"/>
      <c r="AH2824" s="72"/>
      <c r="AI2824" s="72"/>
      <c r="AJ2824" s="72"/>
      <c r="AK2824" s="72"/>
    </row>
    <row r="2825" spans="1:37" ht="14.4">
      <c r="A2825" s="52"/>
      <c r="AG2825" s="72"/>
      <c r="AH2825" s="72"/>
      <c r="AI2825" s="72"/>
      <c r="AJ2825" s="72"/>
      <c r="AK2825" s="72"/>
    </row>
    <row r="2826" spans="1:37" ht="14.4">
      <c r="A2826" s="52"/>
      <c r="AG2826" s="72"/>
      <c r="AH2826" s="72"/>
      <c r="AI2826" s="72"/>
      <c r="AJ2826" s="72"/>
      <c r="AK2826" s="72"/>
    </row>
    <row r="2827" spans="1:37" ht="14.4">
      <c r="A2827" s="52"/>
      <c r="AG2827" s="72"/>
      <c r="AH2827" s="72"/>
      <c r="AI2827" s="72"/>
      <c r="AJ2827" s="72"/>
      <c r="AK2827" s="72"/>
    </row>
    <row r="2828" spans="1:37" ht="14.4">
      <c r="A2828" s="52"/>
      <c r="AG2828" s="72"/>
      <c r="AH2828" s="72"/>
      <c r="AI2828" s="72"/>
      <c r="AJ2828" s="72"/>
      <c r="AK2828" s="72"/>
    </row>
    <row r="2829" spans="1:37" ht="14.4">
      <c r="A2829" s="52"/>
      <c r="AG2829" s="72"/>
      <c r="AH2829" s="72"/>
      <c r="AI2829" s="72"/>
      <c r="AJ2829" s="72"/>
      <c r="AK2829" s="72"/>
    </row>
    <row r="2830" spans="1:37" ht="14.4">
      <c r="A2830" s="52"/>
      <c r="AG2830" s="72"/>
      <c r="AH2830" s="72"/>
      <c r="AI2830" s="72"/>
      <c r="AJ2830" s="72"/>
      <c r="AK2830" s="72"/>
    </row>
    <row r="2831" spans="1:37" ht="14.4">
      <c r="A2831" s="52"/>
      <c r="AG2831" s="72"/>
      <c r="AH2831" s="72"/>
      <c r="AI2831" s="72"/>
      <c r="AJ2831" s="72"/>
      <c r="AK2831" s="72"/>
    </row>
    <row r="2832" spans="1:37" ht="14.4">
      <c r="A2832" s="52"/>
      <c r="AG2832" s="72"/>
      <c r="AH2832" s="72"/>
      <c r="AI2832" s="72"/>
      <c r="AJ2832" s="72"/>
      <c r="AK2832" s="72"/>
    </row>
    <row r="2833" spans="1:37" ht="14.4">
      <c r="A2833" s="52"/>
      <c r="AG2833" s="72"/>
      <c r="AH2833" s="72"/>
      <c r="AI2833" s="72"/>
      <c r="AJ2833" s="72"/>
      <c r="AK2833" s="72"/>
    </row>
    <row r="2834" spans="1:37" ht="14.4">
      <c r="A2834" s="52"/>
      <c r="AG2834" s="72"/>
      <c r="AH2834" s="72"/>
      <c r="AI2834" s="72"/>
      <c r="AJ2834" s="72"/>
      <c r="AK2834" s="72"/>
    </row>
    <row r="2835" spans="1:37" ht="14.4">
      <c r="A2835" s="52"/>
      <c r="AG2835" s="72"/>
      <c r="AH2835" s="72"/>
      <c r="AI2835" s="72"/>
      <c r="AJ2835" s="72"/>
      <c r="AK2835" s="72"/>
    </row>
    <row r="2836" spans="1:37" ht="14.4">
      <c r="A2836" s="52"/>
      <c r="AG2836" s="72"/>
      <c r="AH2836" s="72"/>
      <c r="AI2836" s="72"/>
      <c r="AJ2836" s="72"/>
      <c r="AK2836" s="72"/>
    </row>
    <row r="2837" spans="1:37" ht="14.4">
      <c r="A2837" s="52"/>
      <c r="AG2837" s="72"/>
      <c r="AH2837" s="72"/>
      <c r="AI2837" s="72"/>
      <c r="AJ2837" s="72"/>
      <c r="AK2837" s="72"/>
    </row>
    <row r="2838" spans="1:37" ht="14.4">
      <c r="A2838" s="52"/>
      <c r="AG2838" s="72"/>
      <c r="AH2838" s="72"/>
      <c r="AI2838" s="72"/>
      <c r="AJ2838" s="72"/>
      <c r="AK2838" s="72"/>
    </row>
    <row r="2839" spans="1:37" ht="14.4">
      <c r="A2839" s="52"/>
      <c r="AG2839" s="72"/>
      <c r="AH2839" s="72"/>
      <c r="AI2839" s="72"/>
      <c r="AJ2839" s="72"/>
      <c r="AK2839" s="72"/>
    </row>
    <row r="2840" spans="1:37" ht="14.4">
      <c r="A2840" s="52"/>
      <c r="AG2840" s="72"/>
      <c r="AH2840" s="72"/>
      <c r="AI2840" s="72"/>
      <c r="AJ2840" s="72"/>
      <c r="AK2840" s="72"/>
    </row>
    <row r="2841" spans="1:37" ht="14.4">
      <c r="A2841" s="52"/>
      <c r="AG2841" s="72"/>
      <c r="AH2841" s="72"/>
      <c r="AI2841" s="72"/>
      <c r="AJ2841" s="72"/>
      <c r="AK2841" s="72"/>
    </row>
    <row r="2842" spans="1:37" ht="14.4">
      <c r="A2842" s="52"/>
      <c r="AG2842" s="72"/>
      <c r="AH2842" s="72"/>
      <c r="AI2842" s="72"/>
      <c r="AJ2842" s="72"/>
      <c r="AK2842" s="72"/>
    </row>
    <row r="2843" spans="1:37" ht="14.4">
      <c r="A2843" s="52"/>
      <c r="AG2843" s="72"/>
      <c r="AH2843" s="72"/>
      <c r="AI2843" s="72"/>
      <c r="AJ2843" s="72"/>
      <c r="AK2843" s="72"/>
    </row>
    <row r="2844" spans="1:37" ht="14.4">
      <c r="A2844" s="52"/>
      <c r="AG2844" s="72"/>
      <c r="AH2844" s="72"/>
      <c r="AI2844" s="72"/>
      <c r="AJ2844" s="72"/>
      <c r="AK2844" s="72"/>
    </row>
    <row r="2845" spans="1:37" ht="14.4">
      <c r="A2845" s="52"/>
      <c r="AG2845" s="72"/>
      <c r="AH2845" s="72"/>
      <c r="AI2845" s="72"/>
      <c r="AJ2845" s="72"/>
      <c r="AK2845" s="72"/>
    </row>
    <row r="2846" spans="1:37" ht="14.4">
      <c r="A2846" s="52"/>
      <c r="AG2846" s="72"/>
      <c r="AH2846" s="72"/>
      <c r="AI2846" s="72"/>
      <c r="AJ2846" s="72"/>
      <c r="AK2846" s="72"/>
    </row>
    <row r="2847" spans="1:37" ht="14.4">
      <c r="A2847" s="52"/>
      <c r="AG2847" s="72"/>
      <c r="AH2847" s="72"/>
      <c r="AI2847" s="72"/>
      <c r="AJ2847" s="72"/>
      <c r="AK2847" s="72"/>
    </row>
    <row r="2848" spans="1:37" ht="14.4">
      <c r="A2848" s="52"/>
      <c r="AG2848" s="72"/>
      <c r="AH2848" s="72"/>
      <c r="AI2848" s="72"/>
      <c r="AJ2848" s="72"/>
      <c r="AK2848" s="72"/>
    </row>
    <row r="2849" spans="1:37" ht="14.4">
      <c r="A2849" s="52"/>
      <c r="AG2849" s="72"/>
      <c r="AH2849" s="72"/>
      <c r="AI2849" s="72"/>
      <c r="AJ2849" s="72"/>
      <c r="AK2849" s="72"/>
    </row>
    <row r="2850" spans="1:37" ht="14.4">
      <c r="A2850" s="52"/>
      <c r="AG2850" s="72"/>
      <c r="AH2850" s="72"/>
      <c r="AI2850" s="72"/>
      <c r="AJ2850" s="72"/>
      <c r="AK2850" s="72"/>
    </row>
    <row r="2851" spans="1:37" ht="14.4">
      <c r="A2851" s="52"/>
      <c r="AG2851" s="72"/>
      <c r="AH2851" s="72"/>
      <c r="AI2851" s="72"/>
      <c r="AJ2851" s="72"/>
      <c r="AK2851" s="72"/>
    </row>
    <row r="2852" spans="1:37" ht="14.4">
      <c r="A2852" s="52"/>
      <c r="AG2852" s="72"/>
      <c r="AH2852" s="72"/>
      <c r="AI2852" s="72"/>
      <c r="AJ2852" s="72"/>
      <c r="AK2852" s="72"/>
    </row>
    <row r="2853" spans="1:37" ht="14.4">
      <c r="A2853" s="52"/>
      <c r="AG2853" s="72"/>
      <c r="AH2853" s="72"/>
      <c r="AI2853" s="72"/>
      <c r="AJ2853" s="72"/>
      <c r="AK2853" s="72"/>
    </row>
    <row r="2854" spans="1:37" ht="14.4">
      <c r="A2854" s="52"/>
      <c r="AG2854" s="72"/>
      <c r="AH2854" s="72"/>
      <c r="AI2854" s="72"/>
      <c r="AJ2854" s="72"/>
      <c r="AK2854" s="72"/>
    </row>
    <row r="2855" spans="1:37" ht="14.4">
      <c r="A2855" s="52"/>
      <c r="AG2855" s="72"/>
      <c r="AH2855" s="72"/>
      <c r="AI2855" s="72"/>
      <c r="AJ2855" s="72"/>
      <c r="AK2855" s="72"/>
    </row>
    <row r="2856" spans="1:37" ht="14.4">
      <c r="A2856" s="52"/>
      <c r="AG2856" s="72"/>
      <c r="AH2856" s="72"/>
      <c r="AI2856" s="72"/>
      <c r="AJ2856" s="72"/>
      <c r="AK2856" s="72"/>
    </row>
    <row r="2857" spans="1:37" ht="14.4">
      <c r="A2857" s="52"/>
      <c r="AG2857" s="72"/>
      <c r="AH2857" s="72"/>
      <c r="AI2857" s="72"/>
      <c r="AJ2857" s="72"/>
      <c r="AK2857" s="72"/>
    </row>
    <row r="2858" spans="1:37" ht="14.4">
      <c r="A2858" s="52"/>
      <c r="AG2858" s="72"/>
      <c r="AH2858" s="72"/>
      <c r="AI2858" s="72"/>
      <c r="AJ2858" s="72"/>
      <c r="AK2858" s="72"/>
    </row>
    <row r="2859" spans="1:37" ht="14.4">
      <c r="A2859" s="52"/>
      <c r="AG2859" s="72"/>
      <c r="AH2859" s="72"/>
      <c r="AI2859" s="72"/>
      <c r="AJ2859" s="72"/>
      <c r="AK2859" s="72"/>
    </row>
    <row r="2860" spans="1:37" ht="14.4">
      <c r="A2860" s="52"/>
      <c r="AG2860" s="72"/>
      <c r="AH2860" s="72"/>
      <c r="AI2860" s="72"/>
      <c r="AJ2860" s="72"/>
      <c r="AK2860" s="72"/>
    </row>
    <row r="2861" spans="1:37" ht="14.4">
      <c r="A2861" s="52"/>
      <c r="AG2861" s="72"/>
      <c r="AH2861" s="72"/>
      <c r="AI2861" s="72"/>
      <c r="AJ2861" s="72"/>
      <c r="AK2861" s="72"/>
    </row>
    <row r="2862" spans="1:37" ht="14.4">
      <c r="A2862" s="52"/>
      <c r="AG2862" s="72"/>
      <c r="AH2862" s="72"/>
      <c r="AI2862" s="72"/>
      <c r="AJ2862" s="72"/>
      <c r="AK2862" s="72"/>
    </row>
    <row r="2863" spans="1:37" ht="14.4">
      <c r="A2863" s="52"/>
      <c r="AG2863" s="72"/>
      <c r="AH2863" s="72"/>
      <c r="AI2863" s="72"/>
      <c r="AJ2863" s="72"/>
      <c r="AK2863" s="72"/>
    </row>
    <row r="2864" spans="1:37" ht="14.4">
      <c r="A2864" s="52"/>
      <c r="AG2864" s="72"/>
      <c r="AH2864" s="72"/>
      <c r="AI2864" s="72"/>
      <c r="AJ2864" s="72"/>
      <c r="AK2864" s="72"/>
    </row>
    <row r="2865" spans="1:37" ht="14.4">
      <c r="A2865" s="52"/>
      <c r="AG2865" s="72"/>
      <c r="AH2865" s="72"/>
      <c r="AI2865" s="72"/>
      <c r="AJ2865" s="72"/>
      <c r="AK2865" s="72"/>
    </row>
    <row r="2866" spans="1:37" ht="14.4">
      <c r="A2866" s="52"/>
      <c r="AG2866" s="72"/>
      <c r="AH2866" s="72"/>
      <c r="AI2866" s="72"/>
      <c r="AJ2866" s="72"/>
      <c r="AK2866" s="72"/>
    </row>
    <row r="2867" spans="1:37" ht="14.4">
      <c r="A2867" s="52"/>
      <c r="AG2867" s="72"/>
      <c r="AH2867" s="72"/>
      <c r="AI2867" s="72"/>
      <c r="AJ2867" s="72"/>
      <c r="AK2867" s="72"/>
    </row>
    <row r="2868" spans="1:37" ht="14.4">
      <c r="A2868" s="52"/>
      <c r="AG2868" s="72"/>
      <c r="AH2868" s="72"/>
      <c r="AI2868" s="72"/>
      <c r="AJ2868" s="72"/>
      <c r="AK2868" s="72"/>
    </row>
    <row r="2869" spans="1:37" ht="14.4">
      <c r="A2869" s="52"/>
      <c r="AG2869" s="72"/>
      <c r="AH2869" s="72"/>
      <c r="AI2869" s="72"/>
      <c r="AJ2869" s="72"/>
      <c r="AK2869" s="72"/>
    </row>
    <row r="2870" spans="1:37" ht="14.4">
      <c r="A2870" s="52"/>
      <c r="AG2870" s="72"/>
      <c r="AH2870" s="72"/>
      <c r="AI2870" s="72"/>
      <c r="AJ2870" s="72"/>
      <c r="AK2870" s="72"/>
    </row>
    <row r="2871" spans="1:37" ht="14.4">
      <c r="A2871" s="52"/>
      <c r="AG2871" s="72"/>
      <c r="AH2871" s="72"/>
      <c r="AI2871" s="72"/>
      <c r="AJ2871" s="72"/>
      <c r="AK2871" s="72"/>
    </row>
    <row r="2872" spans="1:37" ht="14.4">
      <c r="A2872" s="52"/>
      <c r="AG2872" s="72"/>
      <c r="AH2872" s="72"/>
      <c r="AI2872" s="72"/>
      <c r="AJ2872" s="72"/>
      <c r="AK2872" s="72"/>
    </row>
    <row r="2873" spans="1:37" ht="14.4">
      <c r="A2873" s="52"/>
      <c r="AG2873" s="72"/>
      <c r="AH2873" s="72"/>
      <c r="AI2873" s="72"/>
      <c r="AJ2873" s="72"/>
      <c r="AK2873" s="72"/>
    </row>
    <row r="2874" spans="1:37" ht="14.4">
      <c r="A2874" s="52"/>
      <c r="AG2874" s="72"/>
      <c r="AH2874" s="72"/>
      <c r="AI2874" s="72"/>
      <c r="AJ2874" s="72"/>
      <c r="AK2874" s="72"/>
    </row>
    <row r="2875" spans="1:37" ht="14.4">
      <c r="A2875" s="52"/>
      <c r="AG2875" s="72"/>
      <c r="AH2875" s="72"/>
      <c r="AI2875" s="72"/>
      <c r="AJ2875" s="72"/>
      <c r="AK2875" s="72"/>
    </row>
    <row r="2876" spans="1:37" ht="14.4">
      <c r="A2876" s="52"/>
      <c r="AG2876" s="72"/>
      <c r="AH2876" s="72"/>
      <c r="AI2876" s="72"/>
      <c r="AJ2876" s="72"/>
      <c r="AK2876" s="72"/>
    </row>
    <row r="2877" spans="1:37" ht="14.4">
      <c r="A2877" s="52"/>
      <c r="AG2877" s="72"/>
      <c r="AH2877" s="72"/>
      <c r="AI2877" s="72"/>
      <c r="AJ2877" s="72"/>
      <c r="AK2877" s="72"/>
    </row>
    <row r="2878" spans="1:37" ht="14.4">
      <c r="A2878" s="52"/>
      <c r="AG2878" s="72"/>
      <c r="AH2878" s="72"/>
      <c r="AI2878" s="72"/>
      <c r="AJ2878" s="72"/>
      <c r="AK2878" s="72"/>
    </row>
    <row r="2879" spans="1:37" ht="14.4">
      <c r="A2879" s="52"/>
      <c r="AG2879" s="72"/>
      <c r="AH2879" s="72"/>
      <c r="AI2879" s="72"/>
      <c r="AJ2879" s="72"/>
      <c r="AK2879" s="72"/>
    </row>
    <row r="2880" spans="1:37" ht="14.4">
      <c r="A2880" s="52"/>
      <c r="AG2880" s="72"/>
      <c r="AH2880" s="72"/>
      <c r="AI2880" s="72"/>
      <c r="AJ2880" s="72"/>
      <c r="AK2880" s="72"/>
    </row>
    <row r="2881" spans="1:37" ht="14.4">
      <c r="A2881" s="52"/>
      <c r="AG2881" s="72"/>
      <c r="AH2881" s="72"/>
      <c r="AI2881" s="72"/>
      <c r="AJ2881" s="72"/>
      <c r="AK2881" s="72"/>
    </row>
    <row r="2882" spans="1:37" ht="14.4">
      <c r="A2882" s="52"/>
      <c r="AG2882" s="72"/>
      <c r="AH2882" s="72"/>
      <c r="AI2882" s="72"/>
      <c r="AJ2882" s="72"/>
      <c r="AK2882" s="72"/>
    </row>
    <row r="2883" spans="1:37" ht="14.4">
      <c r="A2883" s="52"/>
      <c r="AG2883" s="72"/>
      <c r="AH2883" s="72"/>
      <c r="AI2883" s="72"/>
      <c r="AJ2883" s="72"/>
      <c r="AK2883" s="72"/>
    </row>
    <row r="2884" spans="1:37" ht="14.4">
      <c r="A2884" s="52"/>
      <c r="AG2884" s="72"/>
      <c r="AH2884" s="72"/>
      <c r="AI2884" s="72"/>
      <c r="AJ2884" s="72"/>
      <c r="AK2884" s="72"/>
    </row>
    <row r="2885" spans="1:37" ht="14.4">
      <c r="A2885" s="52"/>
      <c r="AG2885" s="72"/>
      <c r="AH2885" s="72"/>
      <c r="AI2885" s="72"/>
      <c r="AJ2885" s="72"/>
      <c r="AK2885" s="72"/>
    </row>
    <row r="2886" spans="1:37" ht="14.4">
      <c r="A2886" s="52"/>
      <c r="AG2886" s="72"/>
      <c r="AH2886" s="72"/>
      <c r="AI2886" s="72"/>
      <c r="AJ2886" s="72"/>
      <c r="AK2886" s="72"/>
    </row>
    <row r="2887" spans="1:37" ht="14.4">
      <c r="A2887" s="52"/>
      <c r="AG2887" s="72"/>
      <c r="AH2887" s="72"/>
      <c r="AI2887" s="72"/>
      <c r="AJ2887" s="72"/>
      <c r="AK2887" s="72"/>
    </row>
    <row r="2888" spans="1:37" ht="14.4">
      <c r="A2888" s="52"/>
      <c r="AG2888" s="72"/>
      <c r="AH2888" s="72"/>
      <c r="AI2888" s="72"/>
      <c r="AJ2888" s="72"/>
      <c r="AK2888" s="72"/>
    </row>
    <row r="2889" spans="1:37" ht="14.4">
      <c r="A2889" s="52"/>
      <c r="AG2889" s="72"/>
      <c r="AH2889" s="72"/>
      <c r="AI2889" s="72"/>
      <c r="AJ2889" s="72"/>
      <c r="AK2889" s="72"/>
    </row>
    <row r="2890" spans="1:37" ht="14.4">
      <c r="A2890" s="52"/>
      <c r="AG2890" s="72"/>
      <c r="AH2890" s="72"/>
      <c r="AI2890" s="72"/>
      <c r="AJ2890" s="72"/>
      <c r="AK2890" s="72"/>
    </row>
    <row r="2891" spans="1:37" ht="14.4">
      <c r="A2891" s="52"/>
      <c r="AG2891" s="72"/>
      <c r="AH2891" s="72"/>
      <c r="AI2891" s="72"/>
      <c r="AJ2891" s="72"/>
      <c r="AK2891" s="72"/>
    </row>
    <row r="2892" spans="1:37" ht="14.4">
      <c r="A2892" s="52"/>
      <c r="AG2892" s="72"/>
      <c r="AH2892" s="72"/>
      <c r="AI2892" s="72"/>
      <c r="AJ2892" s="72"/>
      <c r="AK2892" s="72"/>
    </row>
    <row r="2893" spans="1:37" ht="14.4">
      <c r="A2893" s="52"/>
      <c r="AG2893" s="72"/>
      <c r="AH2893" s="72"/>
      <c r="AI2893" s="72"/>
      <c r="AJ2893" s="72"/>
      <c r="AK2893" s="72"/>
    </row>
    <row r="2894" spans="1:37" ht="14.4">
      <c r="A2894" s="52"/>
      <c r="AG2894" s="72"/>
      <c r="AH2894" s="72"/>
      <c r="AI2894" s="72"/>
      <c r="AJ2894" s="72"/>
      <c r="AK2894" s="72"/>
    </row>
    <row r="2895" spans="1:37" ht="14.4">
      <c r="A2895" s="52"/>
      <c r="AG2895" s="72"/>
      <c r="AH2895" s="72"/>
      <c r="AI2895" s="72"/>
      <c r="AJ2895" s="72"/>
      <c r="AK2895" s="72"/>
    </row>
    <row r="2896" spans="1:37" ht="14.4">
      <c r="A2896" s="52"/>
      <c r="AG2896" s="72"/>
      <c r="AH2896" s="72"/>
      <c r="AI2896" s="72"/>
      <c r="AJ2896" s="72"/>
      <c r="AK2896" s="72"/>
    </row>
    <row r="2897" spans="1:37" ht="14.4">
      <c r="A2897" s="52"/>
      <c r="AG2897" s="72"/>
      <c r="AH2897" s="72"/>
      <c r="AI2897" s="72"/>
      <c r="AJ2897" s="72"/>
      <c r="AK2897" s="72"/>
    </row>
    <row r="2898" spans="1:37" ht="14.4">
      <c r="A2898" s="52"/>
      <c r="AG2898" s="72"/>
      <c r="AH2898" s="72"/>
      <c r="AI2898" s="72"/>
      <c r="AJ2898" s="72"/>
      <c r="AK2898" s="72"/>
    </row>
    <row r="2899" spans="1:37" ht="14.4">
      <c r="A2899" s="52"/>
      <c r="AG2899" s="72"/>
      <c r="AH2899" s="72"/>
      <c r="AI2899" s="72"/>
      <c r="AJ2899" s="72"/>
      <c r="AK2899" s="72"/>
    </row>
    <row r="2900" spans="1:37" ht="14.4">
      <c r="A2900" s="52"/>
      <c r="AG2900" s="72"/>
      <c r="AH2900" s="72"/>
      <c r="AI2900" s="72"/>
      <c r="AJ2900" s="72"/>
      <c r="AK2900" s="72"/>
    </row>
    <row r="2901" spans="1:37" ht="14.4">
      <c r="A2901" s="52"/>
      <c r="AG2901" s="72"/>
      <c r="AH2901" s="72"/>
      <c r="AI2901" s="72"/>
      <c r="AJ2901" s="72"/>
      <c r="AK2901" s="72"/>
    </row>
    <row r="2902" spans="1:37" ht="14.4">
      <c r="A2902" s="52"/>
      <c r="AG2902" s="72"/>
      <c r="AH2902" s="72"/>
      <c r="AI2902" s="72"/>
      <c r="AJ2902" s="72"/>
      <c r="AK2902" s="72"/>
    </row>
    <row r="2903" spans="1:37" ht="14.4">
      <c r="A2903" s="52"/>
      <c r="AG2903" s="72"/>
      <c r="AH2903" s="72"/>
      <c r="AI2903" s="72"/>
      <c r="AJ2903" s="72"/>
      <c r="AK2903" s="72"/>
    </row>
    <row r="2904" spans="1:37" ht="14.4">
      <c r="A2904" s="52"/>
      <c r="AG2904" s="72"/>
      <c r="AH2904" s="72"/>
      <c r="AI2904" s="72"/>
      <c r="AJ2904" s="72"/>
      <c r="AK2904" s="72"/>
    </row>
    <row r="2905" spans="1:37" ht="14.4">
      <c r="A2905" s="52"/>
      <c r="AG2905" s="72"/>
      <c r="AH2905" s="72"/>
      <c r="AI2905" s="72"/>
      <c r="AJ2905" s="72"/>
      <c r="AK2905" s="72"/>
    </row>
    <row r="2906" spans="1:37" ht="14.4">
      <c r="A2906" s="52"/>
      <c r="AG2906" s="72"/>
      <c r="AH2906" s="72"/>
      <c r="AI2906" s="72"/>
      <c r="AJ2906" s="72"/>
      <c r="AK2906" s="72"/>
    </row>
    <row r="2907" spans="1:37" ht="14.4">
      <c r="A2907" s="52"/>
      <c r="AG2907" s="72"/>
      <c r="AH2907" s="72"/>
      <c r="AI2907" s="72"/>
      <c r="AJ2907" s="72"/>
      <c r="AK2907" s="72"/>
    </row>
    <row r="2908" spans="1:37" ht="14.4">
      <c r="A2908" s="52"/>
      <c r="AG2908" s="72"/>
      <c r="AH2908" s="72"/>
      <c r="AI2908" s="72"/>
      <c r="AJ2908" s="72"/>
      <c r="AK2908" s="72"/>
    </row>
    <row r="2909" spans="1:37" ht="14.4">
      <c r="A2909" s="52"/>
      <c r="AG2909" s="72"/>
      <c r="AH2909" s="72"/>
      <c r="AI2909" s="72"/>
      <c r="AJ2909" s="72"/>
      <c r="AK2909" s="72"/>
    </row>
    <row r="2910" spans="1:37" ht="14.4">
      <c r="A2910" s="52"/>
      <c r="AG2910" s="72"/>
      <c r="AH2910" s="72"/>
      <c r="AI2910" s="72"/>
      <c r="AJ2910" s="72"/>
      <c r="AK2910" s="72"/>
    </row>
    <row r="2911" spans="1:37" ht="14.4">
      <c r="A2911" s="52"/>
      <c r="AG2911" s="72"/>
      <c r="AH2911" s="72"/>
      <c r="AI2911" s="72"/>
      <c r="AJ2911" s="72"/>
      <c r="AK2911" s="72"/>
    </row>
    <row r="2912" spans="1:37" ht="14.4">
      <c r="A2912" s="52"/>
      <c r="AG2912" s="72"/>
      <c r="AH2912" s="72"/>
      <c r="AI2912" s="72"/>
      <c r="AJ2912" s="72"/>
      <c r="AK2912" s="72"/>
    </row>
    <row r="2913" spans="1:37" ht="14.4">
      <c r="A2913" s="52"/>
      <c r="AG2913" s="72"/>
      <c r="AH2913" s="72"/>
      <c r="AI2913" s="72"/>
      <c r="AJ2913" s="72"/>
      <c r="AK2913" s="72"/>
    </row>
    <row r="2914" spans="1:37" ht="14.4">
      <c r="A2914" s="52"/>
      <c r="AG2914" s="72"/>
      <c r="AH2914" s="72"/>
      <c r="AI2914" s="72"/>
      <c r="AJ2914" s="72"/>
      <c r="AK2914" s="72"/>
    </row>
    <row r="2915" spans="1:37" ht="14.4">
      <c r="A2915" s="52"/>
      <c r="AG2915" s="72"/>
      <c r="AH2915" s="72"/>
      <c r="AI2915" s="72"/>
      <c r="AJ2915" s="72"/>
      <c r="AK2915" s="72"/>
    </row>
    <row r="2916" spans="1:37" ht="14.4">
      <c r="A2916" s="52"/>
      <c r="AG2916" s="72"/>
      <c r="AH2916" s="72"/>
      <c r="AI2916" s="72"/>
      <c r="AJ2916" s="72"/>
      <c r="AK2916" s="72"/>
    </row>
    <row r="2917" spans="1:37" ht="14.4">
      <c r="A2917" s="52"/>
      <c r="AG2917" s="72"/>
      <c r="AH2917" s="72"/>
      <c r="AI2917" s="72"/>
      <c r="AJ2917" s="72"/>
      <c r="AK2917" s="72"/>
    </row>
    <row r="2918" spans="1:37" ht="14.4">
      <c r="A2918" s="52"/>
      <c r="AG2918" s="72"/>
      <c r="AH2918" s="72"/>
      <c r="AI2918" s="72"/>
      <c r="AJ2918" s="72"/>
      <c r="AK2918" s="72"/>
    </row>
    <row r="2919" spans="1:37" ht="14.4">
      <c r="A2919" s="52"/>
      <c r="AG2919" s="72"/>
      <c r="AH2919" s="72"/>
      <c r="AI2919" s="72"/>
      <c r="AJ2919" s="72"/>
      <c r="AK2919" s="72"/>
    </row>
    <row r="2920" spans="1:37" ht="14.4">
      <c r="A2920" s="52"/>
      <c r="AG2920" s="72"/>
      <c r="AH2920" s="72"/>
      <c r="AI2920" s="72"/>
      <c r="AJ2920" s="72"/>
      <c r="AK2920" s="72"/>
    </row>
    <row r="2921" spans="1:37" ht="14.4">
      <c r="A2921" s="52"/>
      <c r="AG2921" s="72"/>
      <c r="AH2921" s="72"/>
      <c r="AI2921" s="72"/>
      <c r="AJ2921" s="72"/>
      <c r="AK2921" s="72"/>
    </row>
    <row r="2922" spans="1:37" ht="14.4">
      <c r="A2922" s="52"/>
      <c r="AG2922" s="72"/>
      <c r="AH2922" s="72"/>
      <c r="AI2922" s="72"/>
      <c r="AJ2922" s="72"/>
      <c r="AK2922" s="72"/>
    </row>
    <row r="2923" spans="1:37" ht="14.4">
      <c r="A2923" s="52"/>
      <c r="AG2923" s="72"/>
      <c r="AH2923" s="72"/>
      <c r="AI2923" s="72"/>
      <c r="AJ2923" s="72"/>
      <c r="AK2923" s="72"/>
    </row>
    <row r="2924" spans="1:37" ht="14.4">
      <c r="A2924" s="52"/>
      <c r="AG2924" s="72"/>
      <c r="AH2924" s="72"/>
      <c r="AI2924" s="72"/>
      <c r="AJ2924" s="72"/>
      <c r="AK2924" s="72"/>
    </row>
    <row r="2925" spans="1:37" ht="14.4">
      <c r="A2925" s="52"/>
      <c r="AG2925" s="72"/>
      <c r="AH2925" s="72"/>
      <c r="AI2925" s="72"/>
      <c r="AJ2925" s="72"/>
      <c r="AK2925" s="72"/>
    </row>
    <row r="2926" spans="1:37" ht="14.4">
      <c r="A2926" s="52"/>
      <c r="AG2926" s="72"/>
      <c r="AH2926" s="72"/>
      <c r="AI2926" s="72"/>
      <c r="AJ2926" s="72"/>
      <c r="AK2926" s="72"/>
    </row>
    <row r="2927" spans="1:37" ht="14.4">
      <c r="A2927" s="52"/>
      <c r="AG2927" s="72"/>
      <c r="AH2927" s="72"/>
      <c r="AI2927" s="72"/>
      <c r="AJ2927" s="72"/>
      <c r="AK2927" s="72"/>
    </row>
    <row r="2928" spans="1:37" ht="14.4">
      <c r="A2928" s="52"/>
      <c r="AG2928" s="72"/>
      <c r="AH2928" s="72"/>
      <c r="AI2928" s="72"/>
      <c r="AJ2928" s="72"/>
      <c r="AK2928" s="72"/>
    </row>
    <row r="2929" spans="1:37" ht="14.4">
      <c r="A2929" s="52"/>
      <c r="AG2929" s="72"/>
      <c r="AH2929" s="72"/>
      <c r="AI2929" s="72"/>
      <c r="AJ2929" s="72"/>
      <c r="AK2929" s="72"/>
    </row>
    <row r="2930" spans="1:37" ht="14.4">
      <c r="A2930" s="52"/>
      <c r="AG2930" s="72"/>
      <c r="AH2930" s="72"/>
      <c r="AI2930" s="72"/>
      <c r="AJ2930" s="72"/>
      <c r="AK2930" s="72"/>
    </row>
    <row r="2931" spans="1:37" ht="14.4">
      <c r="A2931" s="52"/>
      <c r="AG2931" s="72"/>
      <c r="AH2931" s="72"/>
      <c r="AI2931" s="72"/>
      <c r="AJ2931" s="72"/>
      <c r="AK2931" s="72"/>
    </row>
    <row r="2932" spans="1:37" ht="14.4">
      <c r="A2932" s="52"/>
      <c r="AG2932" s="72"/>
      <c r="AH2932" s="72"/>
      <c r="AI2932" s="72"/>
      <c r="AJ2932" s="72"/>
      <c r="AK2932" s="72"/>
    </row>
    <row r="2933" spans="1:37" ht="14.4">
      <c r="A2933" s="52"/>
      <c r="AG2933" s="72"/>
      <c r="AH2933" s="72"/>
      <c r="AI2933" s="72"/>
      <c r="AJ2933" s="72"/>
      <c r="AK2933" s="72"/>
    </row>
    <row r="2934" spans="1:37" ht="14.4">
      <c r="A2934" s="52"/>
      <c r="AG2934" s="72"/>
      <c r="AH2934" s="72"/>
      <c r="AI2934" s="72"/>
      <c r="AJ2934" s="72"/>
      <c r="AK2934" s="72"/>
    </row>
    <row r="2935" spans="1:37" ht="14.4">
      <c r="A2935" s="52"/>
      <c r="AG2935" s="72"/>
      <c r="AH2935" s="72"/>
      <c r="AI2935" s="72"/>
      <c r="AJ2935" s="72"/>
      <c r="AK2935" s="72"/>
    </row>
    <row r="2936" spans="1:37" ht="14.4">
      <c r="A2936" s="52"/>
      <c r="AG2936" s="72"/>
      <c r="AH2936" s="72"/>
      <c r="AI2936" s="72"/>
      <c r="AJ2936" s="72"/>
      <c r="AK2936" s="72"/>
    </row>
    <row r="2937" spans="1:37" ht="14.4">
      <c r="A2937" s="52"/>
      <c r="AG2937" s="72"/>
      <c r="AH2937" s="72"/>
      <c r="AI2937" s="72"/>
      <c r="AJ2937" s="72"/>
      <c r="AK2937" s="72"/>
    </row>
    <row r="2938" spans="1:37" ht="14.4">
      <c r="A2938" s="52"/>
      <c r="AG2938" s="72"/>
      <c r="AH2938" s="72"/>
      <c r="AI2938" s="72"/>
      <c r="AJ2938" s="72"/>
      <c r="AK2938" s="72"/>
    </row>
    <row r="2939" spans="1:37" ht="14.4">
      <c r="A2939" s="52"/>
      <c r="AG2939" s="72"/>
      <c r="AH2939" s="72"/>
      <c r="AI2939" s="72"/>
      <c r="AJ2939" s="72"/>
      <c r="AK2939" s="72"/>
    </row>
    <row r="2940" spans="1:37" ht="14.4">
      <c r="A2940" s="52"/>
      <c r="AG2940" s="72"/>
      <c r="AH2940" s="72"/>
      <c r="AI2940" s="72"/>
      <c r="AJ2940" s="72"/>
      <c r="AK2940" s="72"/>
    </row>
    <row r="2941" spans="1:37" ht="14.4">
      <c r="A2941" s="52"/>
      <c r="AG2941" s="72"/>
      <c r="AH2941" s="72"/>
      <c r="AI2941" s="72"/>
      <c r="AJ2941" s="72"/>
      <c r="AK2941" s="72"/>
    </row>
    <row r="2942" spans="1:37" ht="14.4">
      <c r="A2942" s="52"/>
      <c r="AG2942" s="72"/>
      <c r="AH2942" s="72"/>
      <c r="AI2942" s="72"/>
      <c r="AJ2942" s="72"/>
      <c r="AK2942" s="72"/>
    </row>
    <row r="2943" spans="1:37" ht="14.4">
      <c r="A2943" s="52"/>
      <c r="AG2943" s="72"/>
      <c r="AH2943" s="72"/>
      <c r="AI2943" s="72"/>
      <c r="AJ2943" s="72"/>
      <c r="AK2943" s="72"/>
    </row>
    <row r="2944" spans="1:37" ht="14.4">
      <c r="A2944" s="52"/>
      <c r="AG2944" s="72"/>
      <c r="AH2944" s="72"/>
      <c r="AI2944" s="72"/>
      <c r="AJ2944" s="72"/>
      <c r="AK2944" s="72"/>
    </row>
    <row r="2945" spans="1:37" ht="14.4">
      <c r="A2945" s="52"/>
      <c r="AG2945" s="72"/>
      <c r="AH2945" s="72"/>
      <c r="AI2945" s="72"/>
      <c r="AJ2945" s="72"/>
      <c r="AK2945" s="72"/>
    </row>
    <row r="2946" spans="1:37" ht="14.4">
      <c r="A2946" s="52"/>
      <c r="AG2946" s="72"/>
      <c r="AH2946" s="72"/>
      <c r="AI2946" s="72"/>
      <c r="AJ2946" s="72"/>
      <c r="AK2946" s="72"/>
    </row>
    <row r="2947" spans="1:37" ht="14.4">
      <c r="A2947" s="52"/>
      <c r="AG2947" s="72"/>
      <c r="AH2947" s="72"/>
      <c r="AI2947" s="72"/>
      <c r="AJ2947" s="72"/>
      <c r="AK2947" s="72"/>
    </row>
    <row r="2948" spans="1:37" ht="14.4">
      <c r="A2948" s="52"/>
      <c r="AG2948" s="72"/>
      <c r="AH2948" s="72"/>
      <c r="AI2948" s="72"/>
      <c r="AJ2948" s="72"/>
      <c r="AK2948" s="72"/>
    </row>
    <row r="2949" spans="1:37" ht="14.4">
      <c r="A2949" s="52"/>
      <c r="AG2949" s="72"/>
      <c r="AH2949" s="72"/>
      <c r="AI2949" s="72"/>
      <c r="AJ2949" s="72"/>
      <c r="AK2949" s="72"/>
    </row>
    <row r="2950" spans="1:37" ht="14.4">
      <c r="A2950" s="52"/>
      <c r="AG2950" s="72"/>
      <c r="AH2950" s="72"/>
      <c r="AI2950" s="72"/>
      <c r="AJ2950" s="72"/>
      <c r="AK2950" s="72"/>
    </row>
    <row r="2951" spans="1:37" ht="14.4">
      <c r="A2951" s="52"/>
      <c r="AG2951" s="72"/>
      <c r="AH2951" s="72"/>
      <c r="AI2951" s="72"/>
      <c r="AJ2951" s="72"/>
      <c r="AK2951" s="72"/>
    </row>
    <row r="2952" spans="1:37" ht="14.4">
      <c r="A2952" s="52"/>
      <c r="AG2952" s="72"/>
      <c r="AH2952" s="72"/>
      <c r="AI2952" s="72"/>
      <c r="AJ2952" s="72"/>
      <c r="AK2952" s="72"/>
    </row>
    <row r="2953" spans="1:37" ht="14.4">
      <c r="A2953" s="52"/>
      <c r="AG2953" s="72"/>
      <c r="AH2953" s="72"/>
      <c r="AI2953" s="72"/>
      <c r="AJ2953" s="72"/>
      <c r="AK2953" s="72"/>
    </row>
    <row r="2954" spans="1:37" ht="14.4">
      <c r="A2954" s="52"/>
      <c r="AG2954" s="72"/>
      <c r="AH2954" s="72"/>
      <c r="AI2954" s="72"/>
      <c r="AJ2954" s="72"/>
      <c r="AK2954" s="72"/>
    </row>
    <row r="2955" spans="1:37" ht="14.4">
      <c r="A2955" s="52"/>
      <c r="AG2955" s="72"/>
      <c r="AH2955" s="72"/>
      <c r="AI2955" s="72"/>
      <c r="AJ2955" s="72"/>
      <c r="AK2955" s="72"/>
    </row>
    <row r="2956" spans="1:37" ht="14.4">
      <c r="A2956" s="52"/>
      <c r="AG2956" s="72"/>
      <c r="AH2956" s="72"/>
      <c r="AI2956" s="72"/>
      <c r="AJ2956" s="72"/>
      <c r="AK2956" s="72"/>
    </row>
    <row r="2957" spans="1:37" ht="14.4">
      <c r="A2957" s="52"/>
      <c r="AG2957" s="72"/>
      <c r="AH2957" s="72"/>
      <c r="AI2957" s="72"/>
      <c r="AJ2957" s="72"/>
      <c r="AK2957" s="72"/>
    </row>
    <row r="2958" spans="1:37" ht="14.4">
      <c r="A2958" s="52"/>
      <c r="AG2958" s="72"/>
      <c r="AH2958" s="72"/>
      <c r="AI2958" s="72"/>
      <c r="AJ2958" s="72"/>
      <c r="AK2958" s="72"/>
    </row>
    <row r="2959" spans="1:37" ht="14.4">
      <c r="A2959" s="52"/>
      <c r="AG2959" s="72"/>
      <c r="AH2959" s="72"/>
      <c r="AI2959" s="72"/>
      <c r="AJ2959" s="72"/>
      <c r="AK2959" s="72"/>
    </row>
    <row r="2960" spans="1:37" ht="14.4">
      <c r="A2960" s="52"/>
      <c r="AG2960" s="72"/>
      <c r="AH2960" s="72"/>
      <c r="AI2960" s="72"/>
      <c r="AJ2960" s="72"/>
      <c r="AK2960" s="72"/>
    </row>
    <row r="2961" spans="1:37" ht="14.4">
      <c r="A2961" s="52"/>
      <c r="AG2961" s="72"/>
      <c r="AH2961" s="72"/>
      <c r="AI2961" s="72"/>
      <c r="AJ2961" s="72"/>
      <c r="AK2961" s="72"/>
    </row>
    <row r="2962" spans="1:37" ht="14.4">
      <c r="A2962" s="52"/>
      <c r="AG2962" s="72"/>
      <c r="AH2962" s="72"/>
      <c r="AI2962" s="72"/>
      <c r="AJ2962" s="72"/>
      <c r="AK2962" s="72"/>
    </row>
    <row r="2963" spans="1:37" ht="14.4">
      <c r="A2963" s="52"/>
      <c r="AG2963" s="72"/>
      <c r="AH2963" s="72"/>
      <c r="AI2963" s="72"/>
      <c r="AJ2963" s="72"/>
      <c r="AK2963" s="72"/>
    </row>
    <row r="2964" spans="1:37" ht="14.4">
      <c r="A2964" s="52"/>
      <c r="AG2964" s="72"/>
      <c r="AH2964" s="72"/>
      <c r="AI2964" s="72"/>
      <c r="AJ2964" s="72"/>
      <c r="AK2964" s="72"/>
    </row>
    <row r="2965" spans="1:37" ht="14.4">
      <c r="A2965" s="52"/>
      <c r="AG2965" s="72"/>
      <c r="AH2965" s="72"/>
      <c r="AI2965" s="72"/>
      <c r="AJ2965" s="72"/>
      <c r="AK2965" s="72"/>
    </row>
    <row r="2966" spans="1:37" ht="14.4">
      <c r="A2966" s="52"/>
      <c r="AG2966" s="72"/>
      <c r="AH2966" s="72"/>
      <c r="AI2966" s="72"/>
      <c r="AJ2966" s="72"/>
      <c r="AK2966" s="72"/>
    </row>
    <row r="2967" spans="1:37" ht="14.4">
      <c r="A2967" s="52"/>
      <c r="AG2967" s="72"/>
      <c r="AH2967" s="72"/>
      <c r="AI2967" s="72"/>
      <c r="AJ2967" s="72"/>
      <c r="AK2967" s="72"/>
    </row>
    <row r="2968" spans="1:37" ht="14.4">
      <c r="A2968" s="52"/>
      <c r="AG2968" s="72"/>
      <c r="AH2968" s="72"/>
      <c r="AI2968" s="72"/>
      <c r="AJ2968" s="72"/>
      <c r="AK2968" s="72"/>
    </row>
    <row r="2969" spans="1:37" ht="14.4">
      <c r="A2969" s="52"/>
      <c r="AG2969" s="72"/>
      <c r="AH2969" s="72"/>
      <c r="AI2969" s="72"/>
      <c r="AJ2969" s="72"/>
      <c r="AK2969" s="72"/>
    </row>
    <row r="2970" spans="1:37" ht="14.4">
      <c r="A2970" s="52"/>
      <c r="AG2970" s="72"/>
      <c r="AH2970" s="72"/>
      <c r="AI2970" s="72"/>
      <c r="AJ2970" s="72"/>
      <c r="AK2970" s="72"/>
    </row>
    <row r="2971" spans="1:37" ht="14.4">
      <c r="A2971" s="52"/>
      <c r="AG2971" s="72"/>
      <c r="AH2971" s="72"/>
      <c r="AI2971" s="72"/>
      <c r="AJ2971" s="72"/>
      <c r="AK2971" s="72"/>
    </row>
    <row r="2972" spans="1:37" ht="14.4">
      <c r="A2972" s="52"/>
      <c r="AG2972" s="72"/>
      <c r="AH2972" s="72"/>
      <c r="AI2972" s="72"/>
      <c r="AJ2972" s="72"/>
      <c r="AK2972" s="72"/>
    </row>
    <row r="2973" spans="1:37" ht="14.4">
      <c r="A2973" s="52"/>
      <c r="AG2973" s="72"/>
      <c r="AH2973" s="72"/>
      <c r="AI2973" s="72"/>
      <c r="AJ2973" s="72"/>
      <c r="AK2973" s="72"/>
    </row>
    <row r="2974" spans="1:37" ht="14.4">
      <c r="A2974" s="52"/>
      <c r="AG2974" s="72"/>
      <c r="AH2974" s="72"/>
      <c r="AI2974" s="72"/>
      <c r="AJ2974" s="72"/>
      <c r="AK2974" s="72"/>
    </row>
    <row r="2975" spans="1:37" ht="14.4">
      <c r="A2975" s="52"/>
      <c r="AG2975" s="72"/>
      <c r="AH2975" s="72"/>
      <c r="AI2975" s="72"/>
      <c r="AJ2975" s="72"/>
      <c r="AK2975" s="72"/>
    </row>
    <row r="2976" spans="1:37" ht="14.4">
      <c r="A2976" s="52"/>
      <c r="AG2976" s="72"/>
      <c r="AH2976" s="72"/>
      <c r="AI2976" s="72"/>
      <c r="AJ2976" s="72"/>
      <c r="AK2976" s="72"/>
    </row>
    <row r="2977" spans="1:37" ht="14.4">
      <c r="A2977" s="52"/>
      <c r="AG2977" s="72"/>
      <c r="AH2977" s="72"/>
      <c r="AI2977" s="72"/>
      <c r="AJ2977" s="72"/>
      <c r="AK2977" s="72"/>
    </row>
    <row r="2978" spans="1:37" ht="14.4">
      <c r="A2978" s="52"/>
      <c r="AG2978" s="72"/>
      <c r="AH2978" s="72"/>
      <c r="AI2978" s="72"/>
      <c r="AJ2978" s="72"/>
      <c r="AK2978" s="72"/>
    </row>
    <row r="2979" spans="1:37" ht="14.4">
      <c r="A2979" s="52"/>
      <c r="AG2979" s="72"/>
      <c r="AH2979" s="72"/>
      <c r="AI2979" s="72"/>
      <c r="AJ2979" s="72"/>
      <c r="AK2979" s="72"/>
    </row>
    <row r="2980" spans="1:37" ht="14.4">
      <c r="A2980" s="52"/>
      <c r="AG2980" s="72"/>
      <c r="AH2980" s="72"/>
      <c r="AI2980" s="72"/>
      <c r="AJ2980" s="72"/>
      <c r="AK2980" s="72"/>
    </row>
    <row r="2981" spans="1:37" ht="14.4">
      <c r="A2981" s="52"/>
      <c r="AG2981" s="72"/>
      <c r="AH2981" s="72"/>
      <c r="AI2981" s="72"/>
      <c r="AJ2981" s="72"/>
      <c r="AK2981" s="72"/>
    </row>
    <row r="2982" spans="1:37" ht="14.4">
      <c r="A2982" s="52"/>
      <c r="AG2982" s="72"/>
      <c r="AH2982" s="72"/>
      <c r="AI2982" s="72"/>
      <c r="AJ2982" s="72"/>
      <c r="AK2982" s="72"/>
    </row>
    <row r="2983" spans="1:37" ht="14.4">
      <c r="A2983" s="52"/>
      <c r="AG2983" s="72"/>
      <c r="AH2983" s="72"/>
      <c r="AI2983" s="72"/>
      <c r="AJ2983" s="72"/>
      <c r="AK2983" s="72"/>
    </row>
    <row r="2984" spans="1:37" ht="14.4">
      <c r="A2984" s="52"/>
      <c r="AG2984" s="72"/>
      <c r="AH2984" s="72"/>
      <c r="AI2984" s="72"/>
      <c r="AJ2984" s="72"/>
      <c r="AK2984" s="72"/>
    </row>
    <row r="2985" spans="1:37" ht="14.4">
      <c r="A2985" s="52"/>
      <c r="AG2985" s="72"/>
      <c r="AH2985" s="72"/>
      <c r="AI2985" s="72"/>
      <c r="AJ2985" s="72"/>
      <c r="AK2985" s="72"/>
    </row>
    <row r="2986" spans="1:37" ht="14.4">
      <c r="A2986" s="52"/>
      <c r="AG2986" s="72"/>
      <c r="AH2986" s="72"/>
      <c r="AI2986" s="72"/>
      <c r="AJ2986" s="72"/>
      <c r="AK2986" s="72"/>
    </row>
    <row r="2987" spans="1:37" ht="14.4">
      <c r="A2987" s="52"/>
      <c r="AG2987" s="72"/>
      <c r="AH2987" s="72"/>
      <c r="AI2987" s="72"/>
      <c r="AJ2987" s="72"/>
      <c r="AK2987" s="72"/>
    </row>
    <row r="2988" spans="1:37" ht="14.4">
      <c r="A2988" s="52"/>
      <c r="AG2988" s="72"/>
      <c r="AH2988" s="72"/>
      <c r="AI2988" s="72"/>
      <c r="AJ2988" s="72"/>
      <c r="AK2988" s="72"/>
    </row>
    <row r="2989" spans="1:37" ht="14.4">
      <c r="A2989" s="52"/>
      <c r="AG2989" s="72"/>
      <c r="AH2989" s="72"/>
      <c r="AI2989" s="72"/>
      <c r="AJ2989" s="72"/>
      <c r="AK2989" s="72"/>
    </row>
    <row r="2990" spans="1:37" ht="14.4">
      <c r="A2990" s="52"/>
      <c r="AG2990" s="72"/>
      <c r="AH2990" s="72"/>
      <c r="AI2990" s="72"/>
      <c r="AJ2990" s="72"/>
      <c r="AK2990" s="72"/>
    </row>
    <row r="2991" spans="1:37" ht="14.4">
      <c r="A2991" s="52"/>
      <c r="AG2991" s="72"/>
      <c r="AH2991" s="72"/>
      <c r="AI2991" s="72"/>
      <c r="AJ2991" s="72"/>
      <c r="AK2991" s="72"/>
    </row>
    <row r="2992" spans="1:37" ht="14.4">
      <c r="A2992" s="52"/>
      <c r="AG2992" s="72"/>
      <c r="AH2992" s="72"/>
      <c r="AI2992" s="72"/>
      <c r="AJ2992" s="72"/>
      <c r="AK2992" s="72"/>
    </row>
    <row r="2993" spans="1:37" ht="14.4">
      <c r="A2993" s="52"/>
      <c r="AG2993" s="72"/>
      <c r="AH2993" s="72"/>
      <c r="AI2993" s="72"/>
      <c r="AJ2993" s="72"/>
      <c r="AK2993" s="72"/>
    </row>
    <row r="2994" spans="1:37" ht="14.4">
      <c r="A2994" s="52"/>
      <c r="AG2994" s="72"/>
      <c r="AH2994" s="72"/>
      <c r="AI2994" s="72"/>
      <c r="AJ2994" s="72"/>
      <c r="AK2994" s="72"/>
    </row>
    <row r="2995" spans="1:37" ht="14.4">
      <c r="A2995" s="52"/>
      <c r="AG2995" s="72"/>
      <c r="AH2995" s="72"/>
      <c r="AI2995" s="72"/>
      <c r="AJ2995" s="72"/>
      <c r="AK2995" s="72"/>
    </row>
    <row r="2996" spans="1:37" ht="14.4">
      <c r="A2996" s="52"/>
      <c r="AG2996" s="72"/>
      <c r="AH2996" s="72"/>
      <c r="AI2996" s="72"/>
      <c r="AJ2996" s="72"/>
      <c r="AK2996" s="72"/>
    </row>
    <row r="2997" spans="1:37" ht="14.4">
      <c r="A2997" s="52"/>
      <c r="AG2997" s="72"/>
      <c r="AH2997" s="72"/>
      <c r="AI2997" s="72"/>
      <c r="AJ2997" s="72"/>
      <c r="AK2997" s="72"/>
    </row>
    <row r="2998" spans="1:37" ht="14.4">
      <c r="A2998" s="52"/>
      <c r="AG2998" s="72"/>
      <c r="AH2998" s="72"/>
      <c r="AI2998" s="72"/>
      <c r="AJ2998" s="72"/>
      <c r="AK2998" s="72"/>
    </row>
    <row r="2999" spans="1:37" ht="14.4">
      <c r="A2999" s="52"/>
      <c r="AG2999" s="72"/>
      <c r="AH2999" s="72"/>
      <c r="AI2999" s="72"/>
      <c r="AJ2999" s="72"/>
      <c r="AK2999" s="72"/>
    </row>
    <row r="3000" spans="1:37" ht="14.4">
      <c r="A3000" s="52"/>
      <c r="AG3000" s="72"/>
      <c r="AH3000" s="72"/>
      <c r="AI3000" s="72"/>
      <c r="AJ3000" s="72"/>
      <c r="AK3000" s="72"/>
    </row>
    <row r="3001" spans="1:37" ht="14.4">
      <c r="A3001" s="52"/>
      <c r="AG3001" s="72"/>
      <c r="AH3001" s="72"/>
      <c r="AI3001" s="72"/>
      <c r="AJ3001" s="72"/>
      <c r="AK3001" s="72"/>
    </row>
    <row r="3002" spans="1:37" ht="14.4">
      <c r="A3002" s="52"/>
      <c r="AG3002" s="72"/>
      <c r="AH3002" s="72"/>
      <c r="AI3002" s="72"/>
      <c r="AJ3002" s="72"/>
      <c r="AK3002" s="72"/>
    </row>
    <row r="3003" spans="1:37" ht="14.4">
      <c r="A3003" s="52"/>
      <c r="AG3003" s="72"/>
      <c r="AH3003" s="72"/>
      <c r="AI3003" s="72"/>
      <c r="AJ3003" s="72"/>
      <c r="AK3003" s="72"/>
    </row>
    <row r="3004" spans="1:37" ht="14.4">
      <c r="A3004" s="52"/>
      <c r="AG3004" s="72"/>
      <c r="AH3004" s="72"/>
      <c r="AI3004" s="72"/>
      <c r="AJ3004" s="72"/>
      <c r="AK3004" s="72"/>
    </row>
    <row r="3005" spans="1:37" ht="14.4">
      <c r="A3005" s="52"/>
      <c r="AG3005" s="72"/>
      <c r="AH3005" s="72"/>
      <c r="AI3005" s="72"/>
      <c r="AJ3005" s="72"/>
      <c r="AK3005" s="72"/>
    </row>
    <row r="3006" spans="1:37" ht="14.4">
      <c r="A3006" s="52"/>
      <c r="AG3006" s="72"/>
      <c r="AH3006" s="72"/>
      <c r="AI3006" s="72"/>
      <c r="AJ3006" s="72"/>
      <c r="AK3006" s="72"/>
    </row>
    <row r="3007" spans="1:37" ht="14.4">
      <c r="A3007" s="52"/>
      <c r="AG3007" s="72"/>
      <c r="AH3007" s="72"/>
      <c r="AI3007" s="72"/>
      <c r="AJ3007" s="72"/>
      <c r="AK3007" s="72"/>
    </row>
    <row r="3008" spans="1:37" ht="14.4">
      <c r="A3008" s="52"/>
      <c r="AG3008" s="72"/>
      <c r="AH3008" s="72"/>
      <c r="AI3008" s="72"/>
      <c r="AJ3008" s="72"/>
      <c r="AK3008" s="72"/>
    </row>
    <row r="3009" spans="1:37" ht="14.4">
      <c r="A3009" s="52"/>
      <c r="AG3009" s="72"/>
      <c r="AH3009" s="72"/>
      <c r="AI3009" s="72"/>
      <c r="AJ3009" s="72"/>
      <c r="AK3009" s="72"/>
    </row>
    <row r="3010" spans="1:37" ht="14.4">
      <c r="A3010" s="52"/>
      <c r="AG3010" s="72"/>
      <c r="AH3010" s="72"/>
      <c r="AI3010" s="72"/>
      <c r="AJ3010" s="72"/>
      <c r="AK3010" s="72"/>
    </row>
    <row r="3011" spans="1:37" ht="14.4">
      <c r="A3011" s="52"/>
      <c r="AG3011" s="72"/>
      <c r="AH3011" s="72"/>
      <c r="AI3011" s="72"/>
      <c r="AJ3011" s="72"/>
      <c r="AK3011" s="72"/>
    </row>
    <row r="3012" spans="1:37" ht="14.4">
      <c r="A3012" s="52"/>
      <c r="AG3012" s="72"/>
      <c r="AH3012" s="72"/>
      <c r="AI3012" s="72"/>
      <c r="AJ3012" s="72"/>
      <c r="AK3012" s="72"/>
    </row>
    <row r="3013" spans="1:37" ht="14.4">
      <c r="A3013" s="52"/>
      <c r="AG3013" s="72"/>
      <c r="AH3013" s="72"/>
      <c r="AI3013" s="72"/>
      <c r="AJ3013" s="72"/>
      <c r="AK3013" s="72"/>
    </row>
    <row r="3014" spans="1:37" ht="14.4">
      <c r="A3014" s="52"/>
      <c r="AG3014" s="72"/>
      <c r="AH3014" s="72"/>
      <c r="AI3014" s="72"/>
      <c r="AJ3014" s="72"/>
      <c r="AK3014" s="72"/>
    </row>
    <row r="3015" spans="1:37" ht="14.4">
      <c r="A3015" s="52"/>
      <c r="AG3015" s="72"/>
      <c r="AH3015" s="72"/>
      <c r="AI3015" s="72"/>
      <c r="AJ3015" s="72"/>
      <c r="AK3015" s="72"/>
    </row>
    <row r="3016" spans="1:37" ht="14.4">
      <c r="A3016" s="52"/>
      <c r="AG3016" s="72"/>
      <c r="AH3016" s="72"/>
      <c r="AI3016" s="72"/>
      <c r="AJ3016" s="72"/>
      <c r="AK3016" s="72"/>
    </row>
    <row r="3017" spans="1:37" ht="14.4">
      <c r="A3017" s="52"/>
      <c r="AG3017" s="72"/>
      <c r="AH3017" s="72"/>
      <c r="AI3017" s="72"/>
      <c r="AJ3017" s="72"/>
      <c r="AK3017" s="72"/>
    </row>
    <row r="3018" spans="1:37" ht="14.4">
      <c r="A3018" s="52"/>
      <c r="AG3018" s="72"/>
      <c r="AH3018" s="72"/>
      <c r="AI3018" s="72"/>
      <c r="AJ3018" s="72"/>
      <c r="AK3018" s="72"/>
    </row>
    <row r="3019" spans="1:37" ht="14.4">
      <c r="A3019" s="52"/>
      <c r="AG3019" s="72"/>
      <c r="AH3019" s="72"/>
      <c r="AI3019" s="72"/>
      <c r="AJ3019" s="72"/>
      <c r="AK3019" s="72"/>
    </row>
    <row r="3020" spans="1:37" ht="14.4">
      <c r="A3020" s="52"/>
      <c r="AG3020" s="72"/>
      <c r="AH3020" s="72"/>
      <c r="AI3020" s="72"/>
      <c r="AJ3020" s="72"/>
      <c r="AK3020" s="72"/>
    </row>
    <row r="3021" spans="1:37" ht="14.4">
      <c r="A3021" s="52"/>
      <c r="AG3021" s="72"/>
      <c r="AH3021" s="72"/>
      <c r="AI3021" s="72"/>
      <c r="AJ3021" s="72"/>
      <c r="AK3021" s="72"/>
    </row>
    <row r="3022" spans="1:37" ht="14.4">
      <c r="A3022" s="52"/>
      <c r="AG3022" s="72"/>
      <c r="AH3022" s="72"/>
      <c r="AI3022" s="72"/>
      <c r="AJ3022" s="72"/>
      <c r="AK3022" s="72"/>
    </row>
    <row r="3023" spans="1:37" ht="14.4">
      <c r="A3023" s="52"/>
      <c r="AG3023" s="72"/>
      <c r="AH3023" s="72"/>
      <c r="AI3023" s="72"/>
      <c r="AJ3023" s="72"/>
      <c r="AK3023" s="72"/>
    </row>
    <row r="3024" spans="1:37" ht="14.4">
      <c r="A3024" s="52"/>
      <c r="AG3024" s="72"/>
      <c r="AH3024" s="72"/>
      <c r="AI3024" s="72"/>
      <c r="AJ3024" s="72"/>
      <c r="AK3024" s="72"/>
    </row>
    <row r="3025" spans="1:37" ht="14.4">
      <c r="A3025" s="52"/>
      <c r="AG3025" s="72"/>
      <c r="AH3025" s="72"/>
      <c r="AI3025" s="72"/>
      <c r="AJ3025" s="72"/>
      <c r="AK3025" s="72"/>
    </row>
    <row r="3026" spans="1:37" ht="14.4">
      <c r="A3026" s="52"/>
      <c r="AG3026" s="72"/>
      <c r="AH3026" s="72"/>
      <c r="AI3026" s="72"/>
      <c r="AJ3026" s="72"/>
      <c r="AK3026" s="72"/>
    </row>
    <row r="3027" spans="1:37" ht="14.4">
      <c r="A3027" s="52"/>
      <c r="AG3027" s="72"/>
      <c r="AH3027" s="72"/>
      <c r="AI3027" s="72"/>
      <c r="AJ3027" s="72"/>
      <c r="AK3027" s="72"/>
    </row>
    <row r="3028" spans="1:37" ht="14.4">
      <c r="A3028" s="52"/>
      <c r="AG3028" s="72"/>
      <c r="AH3028" s="72"/>
      <c r="AI3028" s="72"/>
      <c r="AJ3028" s="72"/>
      <c r="AK3028" s="72"/>
    </row>
    <row r="3029" spans="1:37" ht="14.4">
      <c r="A3029" s="52"/>
      <c r="AG3029" s="72"/>
      <c r="AH3029" s="72"/>
      <c r="AI3029" s="72"/>
      <c r="AJ3029" s="72"/>
      <c r="AK3029" s="72"/>
    </row>
    <row r="3030" spans="1:37" ht="14.4">
      <c r="A3030" s="52"/>
      <c r="AG3030" s="72"/>
      <c r="AH3030" s="72"/>
      <c r="AI3030" s="72"/>
      <c r="AJ3030" s="72"/>
      <c r="AK3030" s="72"/>
    </row>
    <row r="3031" spans="1:37" ht="14.4">
      <c r="A3031" s="52"/>
      <c r="AG3031" s="72"/>
      <c r="AH3031" s="72"/>
      <c r="AI3031" s="72"/>
      <c r="AJ3031" s="72"/>
      <c r="AK3031" s="72"/>
    </row>
    <row r="3032" spans="1:37" ht="14.4">
      <c r="A3032" s="52"/>
      <c r="AG3032" s="72"/>
      <c r="AH3032" s="72"/>
      <c r="AI3032" s="72"/>
      <c r="AJ3032" s="72"/>
      <c r="AK3032" s="72"/>
    </row>
    <row r="3033" spans="1:37" ht="14.4">
      <c r="A3033" s="52"/>
      <c r="AG3033" s="72"/>
      <c r="AH3033" s="72"/>
      <c r="AI3033" s="72"/>
      <c r="AJ3033" s="72"/>
      <c r="AK3033" s="72"/>
    </row>
    <row r="3034" spans="1:37" ht="14.4">
      <c r="A3034" s="52"/>
      <c r="AG3034" s="72"/>
      <c r="AH3034" s="72"/>
      <c r="AI3034" s="72"/>
      <c r="AJ3034" s="72"/>
      <c r="AK3034" s="72"/>
    </row>
    <row r="3035" spans="1:37" ht="14.4">
      <c r="A3035" s="52"/>
      <c r="AG3035" s="72"/>
      <c r="AH3035" s="72"/>
      <c r="AI3035" s="72"/>
      <c r="AJ3035" s="72"/>
      <c r="AK3035" s="72"/>
    </row>
    <row r="3036" spans="1:37" ht="14.4">
      <c r="A3036" s="52"/>
      <c r="AG3036" s="72"/>
      <c r="AH3036" s="72"/>
      <c r="AI3036" s="72"/>
      <c r="AJ3036" s="72"/>
      <c r="AK3036" s="72"/>
    </row>
    <row r="3037" spans="1:37" ht="14.4">
      <c r="A3037" s="52"/>
      <c r="AG3037" s="72"/>
      <c r="AH3037" s="72"/>
      <c r="AI3037" s="72"/>
      <c r="AJ3037" s="72"/>
      <c r="AK3037" s="72"/>
    </row>
    <row r="3038" spans="1:37" ht="14.4">
      <c r="A3038" s="52"/>
      <c r="AG3038" s="72"/>
      <c r="AH3038" s="72"/>
      <c r="AI3038" s="72"/>
      <c r="AJ3038" s="72"/>
      <c r="AK3038" s="72"/>
    </row>
    <row r="3039" spans="1:37" ht="14.4">
      <c r="A3039" s="52"/>
      <c r="AG3039" s="72"/>
      <c r="AH3039" s="72"/>
      <c r="AI3039" s="72"/>
      <c r="AJ3039" s="72"/>
      <c r="AK3039" s="72"/>
    </row>
    <row r="3040" spans="1:37" ht="14.4">
      <c r="A3040" s="52"/>
      <c r="AG3040" s="72"/>
      <c r="AH3040" s="72"/>
      <c r="AI3040" s="72"/>
      <c r="AJ3040" s="72"/>
      <c r="AK3040" s="72"/>
    </row>
    <row r="3041" spans="1:37" ht="14.4">
      <c r="A3041" s="52"/>
      <c r="AG3041" s="72"/>
      <c r="AH3041" s="72"/>
      <c r="AI3041" s="72"/>
      <c r="AJ3041" s="72"/>
      <c r="AK3041" s="72"/>
    </row>
    <row r="3042" spans="1:37" ht="14.4">
      <c r="A3042" s="52"/>
      <c r="AG3042" s="72"/>
      <c r="AH3042" s="72"/>
      <c r="AI3042" s="72"/>
      <c r="AJ3042" s="72"/>
      <c r="AK3042" s="72"/>
    </row>
    <row r="3043" spans="1:37" ht="14.4">
      <c r="A3043" s="52"/>
      <c r="AG3043" s="72"/>
      <c r="AH3043" s="72"/>
      <c r="AI3043" s="72"/>
      <c r="AJ3043" s="72"/>
      <c r="AK3043" s="72"/>
    </row>
    <row r="3044" spans="1:37" ht="14.4">
      <c r="A3044" s="52"/>
      <c r="AG3044" s="72"/>
      <c r="AH3044" s="72"/>
      <c r="AI3044" s="72"/>
      <c r="AJ3044" s="72"/>
      <c r="AK3044" s="72"/>
    </row>
    <row r="3045" spans="1:37" ht="14.4">
      <c r="A3045" s="52"/>
      <c r="AG3045" s="72"/>
      <c r="AH3045" s="72"/>
      <c r="AI3045" s="72"/>
      <c r="AJ3045" s="72"/>
      <c r="AK3045" s="72"/>
    </row>
    <row r="3046" spans="1:37" ht="14.4">
      <c r="A3046" s="52"/>
      <c r="AG3046" s="72"/>
      <c r="AH3046" s="72"/>
      <c r="AI3046" s="72"/>
      <c r="AJ3046" s="72"/>
      <c r="AK3046" s="72"/>
    </row>
    <row r="3047" spans="1:37" ht="14.4">
      <c r="A3047" s="52"/>
      <c r="AG3047" s="72"/>
      <c r="AH3047" s="72"/>
      <c r="AI3047" s="72"/>
      <c r="AJ3047" s="72"/>
      <c r="AK3047" s="72"/>
    </row>
    <row r="3048" spans="1:37" ht="14.4">
      <c r="A3048" s="52"/>
      <c r="AG3048" s="72"/>
      <c r="AH3048" s="72"/>
      <c r="AI3048" s="72"/>
      <c r="AJ3048" s="72"/>
      <c r="AK3048" s="72"/>
    </row>
    <row r="3049" spans="1:37" ht="14.4">
      <c r="A3049" s="52"/>
      <c r="AG3049" s="72"/>
      <c r="AH3049" s="72"/>
      <c r="AI3049" s="72"/>
      <c r="AJ3049" s="72"/>
      <c r="AK3049" s="72"/>
    </row>
    <row r="3050" spans="1:37" ht="14.4">
      <c r="A3050" s="52"/>
      <c r="AG3050" s="72"/>
      <c r="AH3050" s="72"/>
      <c r="AI3050" s="72"/>
      <c r="AJ3050" s="72"/>
      <c r="AK3050" s="72"/>
    </row>
    <row r="3051" spans="1:37" ht="14.4">
      <c r="A3051" s="52"/>
      <c r="AG3051" s="72"/>
      <c r="AH3051" s="72"/>
      <c r="AI3051" s="72"/>
      <c r="AJ3051" s="72"/>
      <c r="AK3051" s="72"/>
    </row>
    <row r="3052" spans="1:37" ht="14.4">
      <c r="A3052" s="52"/>
      <c r="AG3052" s="72"/>
      <c r="AH3052" s="72"/>
      <c r="AI3052" s="72"/>
      <c r="AJ3052" s="72"/>
      <c r="AK3052" s="72"/>
    </row>
    <row r="3053" spans="1:37" ht="14.4">
      <c r="A3053" s="52"/>
      <c r="AG3053" s="72"/>
      <c r="AH3053" s="72"/>
      <c r="AI3053" s="72"/>
      <c r="AJ3053" s="72"/>
      <c r="AK3053" s="72"/>
    </row>
    <row r="3054" spans="1:37" ht="14.4">
      <c r="A3054" s="52"/>
      <c r="AG3054" s="72"/>
      <c r="AH3054" s="72"/>
      <c r="AI3054" s="72"/>
      <c r="AJ3054" s="72"/>
      <c r="AK3054" s="72"/>
    </row>
    <row r="3055" spans="1:37" ht="14.4">
      <c r="A3055" s="52"/>
      <c r="AG3055" s="72"/>
      <c r="AH3055" s="72"/>
      <c r="AI3055" s="72"/>
      <c r="AJ3055" s="72"/>
      <c r="AK3055" s="72"/>
    </row>
    <row r="3056" spans="1:37" ht="14.4">
      <c r="A3056" s="52"/>
      <c r="AG3056" s="72"/>
      <c r="AH3056" s="72"/>
      <c r="AI3056" s="72"/>
      <c r="AJ3056" s="72"/>
      <c r="AK3056" s="72"/>
    </row>
    <row r="3057" spans="1:37" ht="14.4">
      <c r="A3057" s="52"/>
      <c r="AG3057" s="72"/>
      <c r="AH3057" s="72"/>
      <c r="AI3057" s="72"/>
      <c r="AJ3057" s="72"/>
      <c r="AK3057" s="72"/>
    </row>
    <row r="3058" spans="1:37" ht="14.4">
      <c r="A3058" s="52"/>
      <c r="AG3058" s="72"/>
      <c r="AH3058" s="72"/>
      <c r="AI3058" s="72"/>
      <c r="AJ3058" s="72"/>
      <c r="AK3058" s="72"/>
    </row>
    <row r="3059" spans="1:37" ht="14.4">
      <c r="A3059" s="52"/>
      <c r="AG3059" s="72"/>
      <c r="AH3059" s="72"/>
      <c r="AI3059" s="72"/>
      <c r="AJ3059" s="72"/>
      <c r="AK3059" s="72"/>
    </row>
    <row r="3060" spans="1:37" ht="14.4">
      <c r="A3060" s="52"/>
      <c r="AG3060" s="72"/>
      <c r="AH3060" s="72"/>
      <c r="AI3060" s="72"/>
      <c r="AJ3060" s="72"/>
      <c r="AK3060" s="72"/>
    </row>
    <row r="3061" spans="1:37" ht="14.4">
      <c r="A3061" s="52"/>
      <c r="AG3061" s="72"/>
      <c r="AH3061" s="72"/>
      <c r="AI3061" s="72"/>
      <c r="AJ3061" s="72"/>
      <c r="AK3061" s="72"/>
    </row>
    <row r="3062" spans="1:37" ht="14.4">
      <c r="A3062" s="52"/>
      <c r="AG3062" s="72"/>
      <c r="AH3062" s="72"/>
      <c r="AI3062" s="72"/>
      <c r="AJ3062" s="72"/>
      <c r="AK3062" s="72"/>
    </row>
    <row r="3063" spans="1:37" ht="14.4">
      <c r="A3063" s="52"/>
      <c r="AG3063" s="72"/>
      <c r="AH3063" s="72"/>
      <c r="AI3063" s="72"/>
      <c r="AJ3063" s="72"/>
      <c r="AK3063" s="72"/>
    </row>
    <row r="3064" spans="1:37" ht="14.4">
      <c r="A3064" s="52"/>
      <c r="AG3064" s="72"/>
      <c r="AH3064" s="72"/>
      <c r="AI3064" s="72"/>
      <c r="AJ3064" s="72"/>
      <c r="AK3064" s="72"/>
    </row>
    <row r="3065" spans="1:37" ht="14.4">
      <c r="A3065" s="52"/>
      <c r="AG3065" s="72"/>
      <c r="AH3065" s="72"/>
      <c r="AI3065" s="72"/>
      <c r="AJ3065" s="72"/>
      <c r="AK3065" s="72"/>
    </row>
    <row r="3066" spans="1:37" ht="14.4">
      <c r="A3066" s="52"/>
      <c r="AG3066" s="72"/>
      <c r="AH3066" s="72"/>
      <c r="AI3066" s="72"/>
      <c r="AJ3066" s="72"/>
      <c r="AK3066" s="72"/>
    </row>
    <row r="3067" spans="1:37" ht="14.4">
      <c r="A3067" s="52"/>
      <c r="AG3067" s="72"/>
      <c r="AH3067" s="72"/>
      <c r="AI3067" s="72"/>
      <c r="AJ3067" s="72"/>
      <c r="AK3067" s="72"/>
    </row>
    <row r="3068" spans="1:37" ht="14.4">
      <c r="A3068" s="52"/>
      <c r="AG3068" s="72"/>
      <c r="AH3068" s="72"/>
      <c r="AI3068" s="72"/>
      <c r="AJ3068" s="72"/>
      <c r="AK3068" s="72"/>
    </row>
    <row r="3069" spans="1:37" ht="14.4">
      <c r="A3069" s="52"/>
      <c r="AG3069" s="72"/>
      <c r="AH3069" s="72"/>
      <c r="AI3069" s="72"/>
      <c r="AJ3069" s="72"/>
      <c r="AK3069" s="72"/>
    </row>
    <row r="3070" spans="1:37" ht="14.4">
      <c r="A3070" s="52"/>
      <c r="AG3070" s="72"/>
      <c r="AH3070" s="72"/>
      <c r="AI3070" s="72"/>
      <c r="AJ3070" s="72"/>
      <c r="AK3070" s="72"/>
    </row>
    <row r="3071" spans="1:37" ht="14.4">
      <c r="A3071" s="52"/>
      <c r="AG3071" s="72"/>
      <c r="AH3071" s="72"/>
      <c r="AI3071" s="72"/>
      <c r="AJ3071" s="72"/>
      <c r="AK3071" s="72"/>
    </row>
    <row r="3072" spans="1:37" ht="14.4">
      <c r="A3072" s="52"/>
      <c r="AG3072" s="72"/>
      <c r="AH3072" s="72"/>
      <c r="AI3072" s="72"/>
      <c r="AJ3072" s="72"/>
      <c r="AK3072" s="72"/>
    </row>
    <row r="3073" spans="1:37" ht="14.4">
      <c r="A3073" s="52"/>
      <c r="AG3073" s="72"/>
      <c r="AH3073" s="72"/>
      <c r="AI3073" s="72"/>
      <c r="AJ3073" s="72"/>
      <c r="AK3073" s="72"/>
    </row>
    <row r="3074" spans="1:37" ht="14.4">
      <c r="A3074" s="52"/>
      <c r="AG3074" s="72"/>
      <c r="AH3074" s="72"/>
      <c r="AI3074" s="72"/>
      <c r="AJ3074" s="72"/>
      <c r="AK3074" s="72"/>
    </row>
    <row r="3075" spans="1:37" ht="14.4">
      <c r="A3075" s="52"/>
      <c r="AG3075" s="72"/>
      <c r="AH3075" s="72"/>
      <c r="AI3075" s="72"/>
      <c r="AJ3075" s="72"/>
      <c r="AK3075" s="72"/>
    </row>
    <row r="3076" spans="1:37" ht="14.4">
      <c r="A3076" s="52"/>
      <c r="AG3076" s="72"/>
      <c r="AH3076" s="72"/>
      <c r="AI3076" s="72"/>
      <c r="AJ3076" s="72"/>
      <c r="AK3076" s="72"/>
    </row>
    <row r="3077" spans="1:37" ht="14.4">
      <c r="A3077" s="52"/>
      <c r="AG3077" s="72"/>
      <c r="AH3077" s="72"/>
      <c r="AI3077" s="72"/>
      <c r="AJ3077" s="72"/>
      <c r="AK3077" s="72"/>
    </row>
    <row r="3078" spans="1:37" ht="14.4">
      <c r="A3078" s="52"/>
      <c r="AG3078" s="72"/>
      <c r="AH3078" s="72"/>
      <c r="AI3078" s="72"/>
      <c r="AJ3078" s="72"/>
      <c r="AK3078" s="72"/>
    </row>
    <row r="3079" spans="1:37" ht="14.4">
      <c r="A3079" s="52"/>
      <c r="AG3079" s="72"/>
      <c r="AH3079" s="72"/>
      <c r="AI3079" s="72"/>
      <c r="AJ3079" s="72"/>
      <c r="AK3079" s="72"/>
    </row>
    <row r="3080" spans="1:37" ht="14.4">
      <c r="A3080" s="52"/>
      <c r="AG3080" s="72"/>
      <c r="AH3080" s="72"/>
      <c r="AI3080" s="72"/>
      <c r="AJ3080" s="72"/>
      <c r="AK3080" s="72"/>
    </row>
    <row r="3081" spans="1:37" ht="14.4">
      <c r="A3081" s="52"/>
      <c r="AG3081" s="72"/>
      <c r="AH3081" s="72"/>
      <c r="AI3081" s="72"/>
      <c r="AJ3081" s="72"/>
      <c r="AK3081" s="72"/>
    </row>
    <row r="3082" spans="1:37" ht="14.4">
      <c r="A3082" s="52"/>
      <c r="AG3082" s="72"/>
      <c r="AH3082" s="72"/>
      <c r="AI3082" s="72"/>
      <c r="AJ3082" s="72"/>
      <c r="AK3082" s="72"/>
    </row>
    <row r="3083" spans="1:37" ht="14.4">
      <c r="A3083" s="52"/>
      <c r="AG3083" s="72"/>
      <c r="AH3083" s="72"/>
      <c r="AI3083" s="72"/>
      <c r="AJ3083" s="72"/>
      <c r="AK3083" s="72"/>
    </row>
    <row r="3084" spans="1:37" ht="14.4">
      <c r="A3084" s="52"/>
      <c r="AG3084" s="72"/>
      <c r="AH3084" s="72"/>
      <c r="AI3084" s="72"/>
      <c r="AJ3084" s="72"/>
      <c r="AK3084" s="72"/>
    </row>
    <row r="3085" spans="1:37" ht="14.4">
      <c r="A3085" s="52"/>
      <c r="AG3085" s="72"/>
      <c r="AH3085" s="72"/>
      <c r="AI3085" s="72"/>
      <c r="AJ3085" s="72"/>
      <c r="AK3085" s="72"/>
    </row>
    <row r="3086" spans="1:37" ht="14.4">
      <c r="A3086" s="52"/>
      <c r="AG3086" s="72"/>
      <c r="AH3086" s="72"/>
      <c r="AI3086" s="72"/>
      <c r="AJ3086" s="72"/>
      <c r="AK3086" s="72"/>
    </row>
    <row r="3087" spans="1:37" ht="14.4">
      <c r="A3087" s="52"/>
      <c r="AG3087" s="72"/>
      <c r="AH3087" s="72"/>
      <c r="AI3087" s="72"/>
      <c r="AJ3087" s="72"/>
      <c r="AK3087" s="72"/>
    </row>
    <row r="3088" spans="1:37" ht="14.4">
      <c r="A3088" s="52"/>
      <c r="AG3088" s="72"/>
      <c r="AH3088" s="72"/>
      <c r="AI3088" s="72"/>
      <c r="AJ3088" s="72"/>
      <c r="AK3088" s="72"/>
    </row>
    <row r="3089" spans="1:37" ht="14.4">
      <c r="A3089" s="52"/>
      <c r="AG3089" s="72"/>
      <c r="AH3089" s="72"/>
      <c r="AI3089" s="72"/>
      <c r="AJ3089" s="72"/>
      <c r="AK3089" s="72"/>
    </row>
    <row r="3090" spans="1:37" ht="14.4">
      <c r="A3090" s="52"/>
      <c r="AG3090" s="72"/>
      <c r="AH3090" s="72"/>
      <c r="AI3090" s="72"/>
      <c r="AJ3090" s="72"/>
      <c r="AK3090" s="72"/>
    </row>
    <row r="3091" spans="1:37" ht="14.4">
      <c r="A3091" s="52"/>
      <c r="AG3091" s="72"/>
      <c r="AH3091" s="72"/>
      <c r="AI3091" s="72"/>
      <c r="AJ3091" s="72"/>
      <c r="AK3091" s="72"/>
    </row>
    <row r="3092" spans="1:37" ht="14.4">
      <c r="A3092" s="52"/>
      <c r="AG3092" s="72"/>
      <c r="AH3092" s="72"/>
      <c r="AI3092" s="72"/>
      <c r="AJ3092" s="72"/>
      <c r="AK3092" s="72"/>
    </row>
    <row r="3093" spans="1:37" ht="14.4">
      <c r="A3093" s="52"/>
      <c r="AG3093" s="72"/>
      <c r="AH3093" s="72"/>
      <c r="AI3093" s="72"/>
      <c r="AJ3093" s="72"/>
      <c r="AK3093" s="72"/>
    </row>
    <row r="3094" spans="1:37" ht="14.4">
      <c r="A3094" s="52"/>
      <c r="AG3094" s="72"/>
      <c r="AH3094" s="72"/>
      <c r="AI3094" s="72"/>
      <c r="AJ3094" s="72"/>
      <c r="AK3094" s="72"/>
    </row>
    <row r="3095" spans="1:37" ht="14.4">
      <c r="A3095" s="52"/>
      <c r="AG3095" s="72"/>
      <c r="AH3095" s="72"/>
      <c r="AI3095" s="72"/>
      <c r="AJ3095" s="72"/>
      <c r="AK3095" s="72"/>
    </row>
    <row r="3096" spans="1:37" ht="14.4">
      <c r="A3096" s="52"/>
      <c r="AG3096" s="72"/>
      <c r="AH3096" s="72"/>
      <c r="AI3096" s="72"/>
      <c r="AJ3096" s="72"/>
      <c r="AK3096" s="72"/>
    </row>
    <row r="3097" spans="1:37" ht="14.4">
      <c r="A3097" s="52"/>
      <c r="AG3097" s="72"/>
      <c r="AH3097" s="72"/>
      <c r="AI3097" s="72"/>
      <c r="AJ3097" s="72"/>
      <c r="AK3097" s="72"/>
    </row>
    <row r="3098" spans="1:37" ht="14.4">
      <c r="A3098" s="52"/>
      <c r="AG3098" s="72"/>
      <c r="AH3098" s="72"/>
      <c r="AI3098" s="72"/>
      <c r="AJ3098" s="72"/>
      <c r="AK3098" s="72"/>
    </row>
    <row r="3099" spans="1:37" ht="14.4">
      <c r="A3099" s="52"/>
      <c r="AG3099" s="72"/>
      <c r="AH3099" s="72"/>
      <c r="AI3099" s="72"/>
      <c r="AJ3099" s="72"/>
      <c r="AK3099" s="72"/>
    </row>
    <row r="3100" spans="1:37" ht="14.4">
      <c r="A3100" s="52"/>
      <c r="AG3100" s="72"/>
      <c r="AH3100" s="72"/>
      <c r="AI3100" s="72"/>
      <c r="AJ3100" s="72"/>
      <c r="AK3100" s="72"/>
    </row>
    <row r="3101" spans="1:37" ht="14.4">
      <c r="A3101" s="52"/>
      <c r="AG3101" s="72"/>
      <c r="AH3101" s="72"/>
      <c r="AI3101" s="72"/>
      <c r="AJ3101" s="72"/>
      <c r="AK3101" s="72"/>
    </row>
    <row r="3102" spans="1:37" ht="14.4">
      <c r="A3102" s="52"/>
      <c r="AG3102" s="72"/>
      <c r="AH3102" s="72"/>
      <c r="AI3102" s="72"/>
      <c r="AJ3102" s="72"/>
      <c r="AK3102" s="72"/>
    </row>
    <row r="3103" spans="1:37" ht="14.4">
      <c r="A3103" s="52"/>
      <c r="AG3103" s="72"/>
      <c r="AH3103" s="72"/>
      <c r="AI3103" s="72"/>
      <c r="AJ3103" s="72"/>
      <c r="AK3103" s="72"/>
    </row>
    <row r="3104" spans="1:37" ht="14.4">
      <c r="A3104" s="52"/>
      <c r="AG3104" s="72"/>
      <c r="AH3104" s="72"/>
      <c r="AI3104" s="72"/>
      <c r="AJ3104" s="72"/>
      <c r="AK3104" s="72"/>
    </row>
    <row r="3105" spans="1:37" ht="14.4">
      <c r="A3105" s="52"/>
      <c r="AG3105" s="72"/>
      <c r="AH3105" s="72"/>
      <c r="AI3105" s="72"/>
      <c r="AJ3105" s="72"/>
      <c r="AK3105" s="72"/>
    </row>
    <row r="3106" spans="1:37" ht="14.4">
      <c r="A3106" s="52"/>
      <c r="AG3106" s="72"/>
      <c r="AH3106" s="72"/>
      <c r="AI3106" s="72"/>
      <c r="AJ3106" s="72"/>
      <c r="AK3106" s="72"/>
    </row>
    <row r="3107" spans="1:37" ht="14.4">
      <c r="A3107" s="52"/>
      <c r="AG3107" s="72"/>
      <c r="AH3107" s="72"/>
      <c r="AI3107" s="72"/>
      <c r="AJ3107" s="72"/>
      <c r="AK3107" s="72"/>
    </row>
    <row r="3108" spans="1:37" ht="14.4">
      <c r="A3108" s="52"/>
      <c r="AG3108" s="72"/>
      <c r="AH3108" s="72"/>
      <c r="AI3108" s="72"/>
      <c r="AJ3108" s="72"/>
      <c r="AK3108" s="72"/>
    </row>
    <row r="3109" spans="1:37" ht="14.4">
      <c r="A3109" s="52"/>
      <c r="AG3109" s="72"/>
      <c r="AH3109" s="72"/>
      <c r="AI3109" s="72"/>
      <c r="AJ3109" s="72"/>
      <c r="AK3109" s="72"/>
    </row>
    <row r="3110" spans="1:37" ht="14.4">
      <c r="A3110" s="52"/>
      <c r="AG3110" s="72"/>
      <c r="AH3110" s="72"/>
      <c r="AI3110" s="72"/>
      <c r="AJ3110" s="72"/>
      <c r="AK3110" s="72"/>
    </row>
    <row r="3111" spans="1:37" ht="14.4">
      <c r="A3111" s="52"/>
      <c r="AG3111" s="72"/>
      <c r="AH3111" s="72"/>
      <c r="AI3111" s="72"/>
      <c r="AJ3111" s="72"/>
      <c r="AK3111" s="72"/>
    </row>
    <row r="3112" spans="1:37" ht="14.4">
      <c r="A3112" s="52"/>
      <c r="AG3112" s="72"/>
      <c r="AH3112" s="72"/>
      <c r="AI3112" s="72"/>
      <c r="AJ3112" s="72"/>
      <c r="AK3112" s="72"/>
    </row>
    <row r="3113" spans="1:37" ht="14.4">
      <c r="A3113" s="52"/>
      <c r="AG3113" s="72"/>
      <c r="AH3113" s="72"/>
      <c r="AI3113" s="72"/>
      <c r="AJ3113" s="72"/>
      <c r="AK3113" s="72"/>
    </row>
    <row r="3114" spans="1:37" ht="14.4">
      <c r="A3114" s="52"/>
      <c r="AG3114" s="72"/>
      <c r="AH3114" s="72"/>
      <c r="AI3114" s="72"/>
      <c r="AJ3114" s="72"/>
      <c r="AK3114" s="72"/>
    </row>
    <row r="3115" spans="1:37" ht="14.4">
      <c r="A3115" s="52"/>
      <c r="AG3115" s="72"/>
      <c r="AH3115" s="72"/>
      <c r="AI3115" s="72"/>
      <c r="AJ3115" s="72"/>
      <c r="AK3115" s="72"/>
    </row>
    <row r="3116" spans="1:37" ht="14.4">
      <c r="A3116" s="52"/>
      <c r="AG3116" s="72"/>
      <c r="AH3116" s="72"/>
      <c r="AI3116" s="72"/>
      <c r="AJ3116" s="72"/>
      <c r="AK3116" s="72"/>
    </row>
    <row r="3117" spans="1:37" ht="14.4">
      <c r="A3117" s="52"/>
      <c r="AG3117" s="72"/>
      <c r="AH3117" s="72"/>
      <c r="AI3117" s="72"/>
      <c r="AJ3117" s="72"/>
      <c r="AK3117" s="72"/>
    </row>
    <row r="3118" spans="1:37" ht="14.4">
      <c r="A3118" s="52"/>
      <c r="AG3118" s="72"/>
      <c r="AH3118" s="72"/>
      <c r="AI3118" s="72"/>
      <c r="AJ3118" s="72"/>
      <c r="AK3118" s="72"/>
    </row>
    <row r="3119" spans="1:37" ht="14.4">
      <c r="A3119" s="52"/>
      <c r="AG3119" s="72"/>
      <c r="AH3119" s="72"/>
      <c r="AI3119" s="72"/>
      <c r="AJ3119" s="72"/>
      <c r="AK3119" s="72"/>
    </row>
    <row r="3120" spans="1:37" ht="14.4">
      <c r="A3120" s="52"/>
      <c r="AG3120" s="72"/>
      <c r="AH3120" s="72"/>
      <c r="AI3120" s="72"/>
      <c r="AJ3120" s="72"/>
      <c r="AK3120" s="72"/>
    </row>
    <row r="3121" spans="33:37" ht="14.4">
      <c r="AG3121" s="72"/>
      <c r="AH3121" s="72"/>
      <c r="AI3121" s="72"/>
      <c r="AJ3121" s="72"/>
      <c r="AK3121" s="72"/>
    </row>
    <row r="3122" spans="33:37" ht="14.4">
      <c r="AG3122" s="72"/>
      <c r="AH3122" s="72"/>
      <c r="AI3122" s="72"/>
      <c r="AJ3122" s="72"/>
      <c r="AK3122" s="72"/>
    </row>
    <row r="3123" spans="33:37" ht="14.4">
      <c r="AG3123" s="72"/>
      <c r="AH3123" s="72"/>
      <c r="AI3123" s="72"/>
      <c r="AJ3123" s="72"/>
      <c r="AK3123" s="72"/>
    </row>
    <row r="3124" spans="33:37" ht="14.4">
      <c r="AG3124" s="72"/>
      <c r="AH3124" s="72"/>
      <c r="AI3124" s="72"/>
      <c r="AJ3124" s="72"/>
      <c r="AK3124" s="72"/>
    </row>
    <row r="3125" spans="33:37" ht="14.4">
      <c r="AG3125" s="72"/>
      <c r="AH3125" s="72"/>
      <c r="AI3125" s="72"/>
      <c r="AJ3125" s="72"/>
      <c r="AK3125" s="72"/>
    </row>
    <row r="3126" spans="33:37" ht="14.4">
      <c r="AG3126" s="72"/>
      <c r="AH3126" s="72"/>
      <c r="AI3126" s="72"/>
      <c r="AJ3126" s="72"/>
      <c r="AK3126" s="72"/>
    </row>
    <row r="3127" spans="33:37" ht="14.4">
      <c r="AG3127" s="72"/>
      <c r="AH3127" s="72"/>
      <c r="AI3127" s="72"/>
      <c r="AJ3127" s="72"/>
      <c r="AK3127" s="72"/>
    </row>
    <row r="3128" spans="33:37" ht="14.4">
      <c r="AG3128" s="72"/>
      <c r="AH3128" s="72"/>
      <c r="AI3128" s="72"/>
      <c r="AJ3128" s="72"/>
      <c r="AK3128" s="72"/>
    </row>
    <row r="3129" spans="33:37" ht="14.4">
      <c r="AG3129" s="72"/>
      <c r="AH3129" s="72"/>
      <c r="AI3129" s="72"/>
      <c r="AJ3129" s="72"/>
      <c r="AK3129" s="72"/>
    </row>
    <row r="3130" spans="33:37" ht="14.4">
      <c r="AG3130" s="72"/>
      <c r="AH3130" s="72"/>
      <c r="AI3130" s="72"/>
      <c r="AJ3130" s="72"/>
      <c r="AK3130" s="72"/>
    </row>
    <row r="3131" spans="33:37" ht="14.4">
      <c r="AG3131" s="72"/>
      <c r="AH3131" s="72"/>
      <c r="AI3131" s="72"/>
      <c r="AJ3131" s="72"/>
      <c r="AK3131" s="72"/>
    </row>
    <row r="3132" spans="33:37" ht="14.4">
      <c r="AG3132" s="72"/>
      <c r="AH3132" s="72"/>
      <c r="AI3132" s="72"/>
      <c r="AJ3132" s="72"/>
      <c r="AK3132" s="72"/>
    </row>
    <row r="3133" spans="33:37" ht="14.4">
      <c r="AG3133" s="72"/>
      <c r="AH3133" s="72"/>
      <c r="AI3133" s="72"/>
      <c r="AJ3133" s="72"/>
      <c r="AK3133" s="72"/>
    </row>
    <row r="3134" spans="33:37" ht="14.4">
      <c r="AG3134" s="72"/>
      <c r="AH3134" s="72"/>
      <c r="AI3134" s="72"/>
      <c r="AJ3134" s="72"/>
      <c r="AK3134" s="72"/>
    </row>
    <row r="3135" spans="33:37" ht="14.4">
      <c r="AG3135" s="72"/>
      <c r="AH3135" s="72"/>
      <c r="AI3135" s="72"/>
      <c r="AJ3135" s="72"/>
      <c r="AK3135" s="72"/>
    </row>
    <row r="3136" spans="33:37" ht="14.4">
      <c r="AG3136" s="72"/>
      <c r="AH3136" s="72"/>
      <c r="AI3136" s="72"/>
      <c r="AJ3136" s="72"/>
      <c r="AK3136" s="72"/>
    </row>
    <row r="3137" spans="33:37" ht="14.4">
      <c r="AG3137" s="72"/>
      <c r="AH3137" s="72"/>
      <c r="AI3137" s="72"/>
      <c r="AJ3137" s="72"/>
      <c r="AK3137" s="72"/>
    </row>
    <row r="3138" spans="33:37" ht="14.4">
      <c r="AG3138" s="72"/>
      <c r="AH3138" s="72"/>
      <c r="AI3138" s="72"/>
      <c r="AJ3138" s="72"/>
      <c r="AK3138" s="72"/>
    </row>
    <row r="3139" spans="33:37" ht="14.4">
      <c r="AG3139" s="72"/>
      <c r="AH3139" s="72"/>
      <c r="AI3139" s="72"/>
      <c r="AJ3139" s="72"/>
      <c r="AK3139" s="72"/>
    </row>
    <row r="3140" spans="33:37" ht="14.4">
      <c r="AG3140" s="72"/>
      <c r="AH3140" s="72"/>
      <c r="AI3140" s="72"/>
      <c r="AJ3140" s="72"/>
      <c r="AK3140" s="72"/>
    </row>
    <row r="3141" spans="33:37" ht="14.4">
      <c r="AG3141" s="72"/>
      <c r="AH3141" s="72"/>
      <c r="AI3141" s="72"/>
      <c r="AJ3141" s="72"/>
      <c r="AK3141" s="72"/>
    </row>
    <row r="3142" spans="33:37" ht="14.4">
      <c r="AG3142" s="72"/>
      <c r="AH3142" s="72"/>
      <c r="AI3142" s="72"/>
      <c r="AJ3142" s="72"/>
      <c r="AK3142" s="72"/>
    </row>
    <row r="3143" spans="33:37" ht="14.4">
      <c r="AG3143" s="72"/>
      <c r="AH3143" s="72"/>
      <c r="AI3143" s="72"/>
      <c r="AJ3143" s="72"/>
      <c r="AK3143" s="72"/>
    </row>
    <row r="3144" spans="33:37" ht="14.4">
      <c r="AG3144" s="72"/>
      <c r="AH3144" s="72"/>
      <c r="AI3144" s="72"/>
      <c r="AJ3144" s="72"/>
      <c r="AK3144" s="72"/>
    </row>
    <row r="3145" spans="33:37" ht="14.4">
      <c r="AG3145" s="72"/>
      <c r="AH3145" s="72"/>
      <c r="AI3145" s="72"/>
      <c r="AJ3145" s="72"/>
      <c r="AK3145" s="72"/>
    </row>
    <row r="3146" spans="33:37" ht="14.4">
      <c r="AG3146" s="72"/>
      <c r="AH3146" s="72"/>
      <c r="AI3146" s="72"/>
      <c r="AJ3146" s="72"/>
      <c r="AK3146" s="72"/>
    </row>
    <row r="3147" spans="33:37" ht="14.4">
      <c r="AG3147" s="72"/>
      <c r="AH3147" s="72"/>
      <c r="AI3147" s="72"/>
      <c r="AJ3147" s="72"/>
      <c r="AK3147" s="72"/>
    </row>
    <row r="3148" spans="33:37" ht="14.4">
      <c r="AG3148" s="72"/>
      <c r="AH3148" s="72"/>
      <c r="AI3148" s="72"/>
      <c r="AJ3148" s="72"/>
      <c r="AK3148" s="72"/>
    </row>
    <row r="3149" spans="33:37" ht="14.4">
      <c r="AG3149" s="72"/>
      <c r="AH3149" s="72"/>
      <c r="AI3149" s="72"/>
      <c r="AJ3149" s="72"/>
      <c r="AK3149" s="72"/>
    </row>
    <row r="3150" spans="33:37" ht="14.4">
      <c r="AG3150" s="72"/>
      <c r="AH3150" s="72"/>
      <c r="AI3150" s="72"/>
      <c r="AJ3150" s="72"/>
      <c r="AK3150" s="72"/>
    </row>
    <row r="3151" spans="33:37" ht="14.4">
      <c r="AG3151" s="72"/>
      <c r="AH3151" s="72"/>
      <c r="AI3151" s="72"/>
      <c r="AJ3151" s="72"/>
      <c r="AK3151" s="72"/>
    </row>
    <row r="3152" spans="33:37" ht="14.4">
      <c r="AG3152" s="72"/>
      <c r="AH3152" s="72"/>
      <c r="AI3152" s="72"/>
      <c r="AJ3152" s="72"/>
      <c r="AK3152" s="72"/>
    </row>
    <row r="3153" spans="33:37" ht="14.4">
      <c r="AG3153" s="72"/>
      <c r="AH3153" s="72"/>
      <c r="AI3153" s="72"/>
      <c r="AJ3153" s="72"/>
      <c r="AK3153" s="72"/>
    </row>
    <row r="3154" spans="33:37" ht="14.4">
      <c r="AG3154" s="72"/>
      <c r="AH3154" s="72"/>
      <c r="AI3154" s="72"/>
      <c r="AJ3154" s="72"/>
      <c r="AK3154" s="72"/>
    </row>
    <row r="3155" spans="33:37" ht="14.4">
      <c r="AG3155" s="72"/>
      <c r="AH3155" s="72"/>
      <c r="AI3155" s="72"/>
      <c r="AJ3155" s="72"/>
      <c r="AK3155" s="72"/>
    </row>
    <row r="3156" spans="33:37" ht="14.4">
      <c r="AG3156" s="72"/>
      <c r="AH3156" s="72"/>
      <c r="AI3156" s="72"/>
      <c r="AJ3156" s="72"/>
      <c r="AK3156" s="72"/>
    </row>
    <row r="3157" spans="33:37" ht="14.4">
      <c r="AG3157" s="72"/>
      <c r="AH3157" s="72"/>
      <c r="AI3157" s="72"/>
      <c r="AJ3157" s="72"/>
      <c r="AK3157" s="72"/>
    </row>
    <row r="3158" spans="33:37" ht="14.4">
      <c r="AG3158" s="72"/>
      <c r="AH3158" s="72"/>
      <c r="AI3158" s="72"/>
      <c r="AJ3158" s="72"/>
      <c r="AK3158" s="72"/>
    </row>
    <row r="3159" spans="33:37" ht="14.4">
      <c r="AG3159" s="72"/>
      <c r="AH3159" s="72"/>
      <c r="AI3159" s="72"/>
      <c r="AJ3159" s="72"/>
      <c r="AK3159" s="72"/>
    </row>
    <row r="3160" spans="33:37" ht="14.4">
      <c r="AG3160" s="72"/>
      <c r="AH3160" s="72"/>
      <c r="AI3160" s="72"/>
      <c r="AJ3160" s="72"/>
      <c r="AK3160" s="72"/>
    </row>
    <row r="3161" spans="33:37" ht="14.4">
      <c r="AG3161" s="72"/>
      <c r="AH3161" s="72"/>
      <c r="AI3161" s="72"/>
      <c r="AJ3161" s="72"/>
      <c r="AK3161" s="72"/>
    </row>
    <row r="3162" spans="33:37" ht="14.4">
      <c r="AG3162" s="72"/>
      <c r="AH3162" s="72"/>
      <c r="AI3162" s="72"/>
      <c r="AJ3162" s="72"/>
      <c r="AK3162" s="72"/>
    </row>
    <row r="3163" spans="33:37" ht="14.4">
      <c r="AG3163" s="72"/>
      <c r="AH3163" s="72"/>
      <c r="AI3163" s="72"/>
      <c r="AJ3163" s="72"/>
      <c r="AK3163" s="72"/>
    </row>
    <row r="3164" spans="33:37" ht="14.4">
      <c r="AG3164" s="72"/>
      <c r="AH3164" s="72"/>
      <c r="AI3164" s="72"/>
      <c r="AJ3164" s="72"/>
      <c r="AK3164" s="72"/>
    </row>
    <row r="3165" spans="33:37" ht="14.4">
      <c r="AG3165" s="72"/>
      <c r="AH3165" s="72"/>
      <c r="AI3165" s="72"/>
      <c r="AJ3165" s="72"/>
      <c r="AK3165" s="72"/>
    </row>
    <row r="3166" spans="33:37" ht="14.4">
      <c r="AG3166" s="72"/>
      <c r="AH3166" s="72"/>
      <c r="AI3166" s="72"/>
      <c r="AJ3166" s="72"/>
      <c r="AK3166" s="72"/>
    </row>
    <row r="3167" spans="33:37" ht="14.4">
      <c r="AG3167" s="72"/>
      <c r="AH3167" s="72"/>
      <c r="AI3167" s="72"/>
      <c r="AJ3167" s="72"/>
      <c r="AK3167" s="72"/>
    </row>
    <row r="3168" spans="33:37" ht="14.4">
      <c r="AG3168" s="72"/>
      <c r="AH3168" s="72"/>
      <c r="AI3168" s="72"/>
      <c r="AJ3168" s="72"/>
      <c r="AK3168" s="72"/>
    </row>
    <row r="3169" spans="33:37" ht="14.4">
      <c r="AG3169" s="72"/>
      <c r="AH3169" s="72"/>
      <c r="AI3169" s="72"/>
      <c r="AJ3169" s="72"/>
      <c r="AK3169" s="72"/>
    </row>
    <row r="3170" spans="33:37" ht="14.4">
      <c r="AG3170" s="72"/>
      <c r="AH3170" s="72"/>
      <c r="AI3170" s="72"/>
      <c r="AJ3170" s="72"/>
      <c r="AK3170" s="72"/>
    </row>
    <row r="3171" spans="33:37" ht="14.4">
      <c r="AG3171" s="72"/>
      <c r="AH3171" s="72"/>
      <c r="AI3171" s="72"/>
      <c r="AJ3171" s="72"/>
      <c r="AK3171" s="72"/>
    </row>
    <row r="3172" spans="33:37" ht="14.4">
      <c r="AG3172" s="72"/>
      <c r="AH3172" s="72"/>
      <c r="AI3172" s="72"/>
      <c r="AJ3172" s="72"/>
      <c r="AK3172" s="72"/>
    </row>
    <row r="3173" spans="33:37" ht="14.4">
      <c r="AG3173" s="72"/>
      <c r="AH3173" s="72"/>
      <c r="AI3173" s="72"/>
      <c r="AJ3173" s="72"/>
      <c r="AK3173" s="72"/>
    </row>
    <row r="3174" spans="33:37" ht="14.4">
      <c r="AG3174" s="72"/>
      <c r="AH3174" s="72"/>
      <c r="AI3174" s="72"/>
      <c r="AJ3174" s="72"/>
      <c r="AK3174" s="72"/>
    </row>
    <row r="3175" spans="33:37" ht="14.4">
      <c r="AG3175" s="72"/>
      <c r="AH3175" s="72"/>
      <c r="AI3175" s="72"/>
      <c r="AJ3175" s="72"/>
      <c r="AK3175" s="72"/>
    </row>
    <row r="3176" spans="33:37" ht="14.4">
      <c r="AG3176" s="72"/>
      <c r="AH3176" s="72"/>
      <c r="AI3176" s="72"/>
      <c r="AJ3176" s="72"/>
      <c r="AK3176" s="72"/>
    </row>
    <row r="3177" spans="33:37" ht="14.4">
      <c r="AG3177" s="72"/>
      <c r="AH3177" s="72"/>
      <c r="AI3177" s="72"/>
      <c r="AJ3177" s="72"/>
      <c r="AK3177" s="72"/>
    </row>
    <row r="3178" spans="33:37" ht="14.4">
      <c r="AG3178" s="72"/>
      <c r="AH3178" s="72"/>
      <c r="AI3178" s="72"/>
      <c r="AJ3178" s="72"/>
      <c r="AK3178" s="72"/>
    </row>
    <row r="3179" spans="33:37" ht="14.4">
      <c r="AG3179" s="72"/>
      <c r="AH3179" s="72"/>
      <c r="AI3179" s="72"/>
      <c r="AJ3179" s="72"/>
      <c r="AK3179" s="72"/>
    </row>
    <row r="3180" spans="33:37" ht="14.4">
      <c r="AG3180" s="72"/>
      <c r="AH3180" s="72"/>
      <c r="AI3180" s="72"/>
      <c r="AJ3180" s="72"/>
      <c r="AK3180" s="72"/>
    </row>
    <row r="3181" spans="33:37" ht="14.4">
      <c r="AG3181" s="72"/>
      <c r="AH3181" s="72"/>
      <c r="AI3181" s="72"/>
      <c r="AJ3181" s="72"/>
      <c r="AK3181" s="72"/>
    </row>
    <row r="3182" spans="33:37" ht="14.4">
      <c r="AG3182" s="72"/>
      <c r="AH3182" s="72"/>
      <c r="AI3182" s="72"/>
      <c r="AJ3182" s="72"/>
      <c r="AK3182" s="72"/>
    </row>
    <row r="3183" spans="33:37" ht="14.4">
      <c r="AG3183" s="72"/>
      <c r="AH3183" s="72"/>
      <c r="AI3183" s="72"/>
      <c r="AJ3183" s="72"/>
      <c r="AK3183" s="72"/>
    </row>
    <row r="3184" spans="33:37" ht="14.4">
      <c r="AG3184" s="72"/>
      <c r="AH3184" s="72"/>
      <c r="AI3184" s="72"/>
      <c r="AJ3184" s="72"/>
      <c r="AK3184" s="72"/>
    </row>
    <row r="3185" spans="33:37" ht="14.4">
      <c r="AG3185" s="72"/>
      <c r="AH3185" s="72"/>
      <c r="AI3185" s="72"/>
      <c r="AJ3185" s="72"/>
      <c r="AK3185" s="72"/>
    </row>
    <row r="3186" spans="33:37" ht="14.4">
      <c r="AG3186" s="72"/>
      <c r="AH3186" s="72"/>
      <c r="AI3186" s="72"/>
      <c r="AJ3186" s="72"/>
      <c r="AK3186" s="72"/>
    </row>
    <row r="3187" spans="33:37" ht="14.4">
      <c r="AG3187" s="72"/>
      <c r="AH3187" s="72"/>
      <c r="AI3187" s="72"/>
      <c r="AJ3187" s="72"/>
      <c r="AK3187" s="72"/>
    </row>
    <row r="3188" spans="33:37" ht="14.4">
      <c r="AG3188" s="72"/>
      <c r="AH3188" s="72"/>
      <c r="AI3188" s="72"/>
      <c r="AJ3188" s="72"/>
      <c r="AK3188" s="72"/>
    </row>
    <row r="3189" spans="33:37" ht="14.4">
      <c r="AG3189" s="72"/>
      <c r="AH3189" s="72"/>
      <c r="AI3189" s="72"/>
      <c r="AJ3189" s="72"/>
      <c r="AK3189" s="72"/>
    </row>
    <row r="3190" spans="33:37" ht="14.4">
      <c r="AG3190" s="72"/>
      <c r="AH3190" s="72"/>
      <c r="AI3190" s="72"/>
      <c r="AJ3190" s="72"/>
      <c r="AK3190" s="72"/>
    </row>
    <row r="3191" spans="33:37" ht="14.4">
      <c r="AG3191" s="72"/>
      <c r="AH3191" s="72"/>
      <c r="AI3191" s="72"/>
      <c r="AJ3191" s="72"/>
      <c r="AK3191" s="72"/>
    </row>
    <row r="3192" spans="33:37" ht="14.4">
      <c r="AG3192" s="72"/>
      <c r="AH3192" s="72"/>
      <c r="AI3192" s="72"/>
      <c r="AJ3192" s="72"/>
      <c r="AK3192" s="72"/>
    </row>
    <row r="3193" spans="33:37" ht="14.4">
      <c r="AG3193" s="72"/>
      <c r="AH3193" s="72"/>
      <c r="AI3193" s="72"/>
      <c r="AJ3193" s="72"/>
      <c r="AK3193" s="72"/>
    </row>
    <row r="3194" spans="33:37" ht="14.4">
      <c r="AG3194" s="72"/>
      <c r="AH3194" s="72"/>
      <c r="AI3194" s="72"/>
      <c r="AJ3194" s="72"/>
      <c r="AK3194" s="72"/>
    </row>
    <row r="3195" spans="33:37" ht="14.4">
      <c r="AG3195" s="72"/>
      <c r="AH3195" s="72"/>
      <c r="AI3195" s="72"/>
      <c r="AJ3195" s="72"/>
      <c r="AK3195" s="72"/>
    </row>
    <row r="3196" spans="33:37" ht="14.4">
      <c r="AG3196" s="72"/>
      <c r="AH3196" s="72"/>
      <c r="AI3196" s="72"/>
      <c r="AJ3196" s="72"/>
      <c r="AK3196" s="72"/>
    </row>
    <row r="3197" spans="33:37" ht="14.4">
      <c r="AG3197" s="72"/>
      <c r="AH3197" s="72"/>
      <c r="AI3197" s="72"/>
      <c r="AJ3197" s="72"/>
      <c r="AK3197" s="72"/>
    </row>
    <row r="3198" spans="33:37" ht="14.4">
      <c r="AG3198" s="72"/>
      <c r="AH3198" s="72"/>
      <c r="AI3198" s="72"/>
      <c r="AJ3198" s="72"/>
      <c r="AK3198" s="72"/>
    </row>
    <row r="3199" spans="33:37" ht="14.4">
      <c r="AG3199" s="72"/>
      <c r="AH3199" s="72"/>
      <c r="AI3199" s="72"/>
      <c r="AJ3199" s="72"/>
      <c r="AK3199" s="72"/>
    </row>
    <row r="3200" spans="33:37" ht="14.4">
      <c r="AG3200" s="72"/>
      <c r="AH3200" s="72"/>
      <c r="AI3200" s="72"/>
      <c r="AJ3200" s="72"/>
      <c r="AK3200" s="72"/>
    </row>
    <row r="3201" spans="33:37" ht="14.4">
      <c r="AG3201" s="72"/>
      <c r="AH3201" s="72"/>
      <c r="AI3201" s="72"/>
      <c r="AJ3201" s="72"/>
      <c r="AK3201" s="72"/>
    </row>
    <row r="3202" spans="33:37" ht="14.4">
      <c r="AG3202" s="72"/>
      <c r="AH3202" s="72"/>
      <c r="AI3202" s="72"/>
      <c r="AJ3202" s="72"/>
      <c r="AK3202" s="72"/>
    </row>
    <row r="3203" spans="33:37" ht="14.4">
      <c r="AG3203" s="72"/>
      <c r="AH3203" s="72"/>
      <c r="AI3203" s="72"/>
      <c r="AJ3203" s="72"/>
      <c r="AK3203" s="72"/>
    </row>
    <row r="3204" spans="33:37" ht="14.4">
      <c r="AG3204" s="72"/>
      <c r="AH3204" s="72"/>
      <c r="AI3204" s="72"/>
      <c r="AJ3204" s="72"/>
      <c r="AK3204" s="72"/>
    </row>
    <row r="3205" spans="33:37" ht="14.4">
      <c r="AG3205" s="72"/>
      <c r="AH3205" s="72"/>
      <c r="AI3205" s="72"/>
      <c r="AJ3205" s="72"/>
      <c r="AK3205" s="72"/>
    </row>
    <row r="3206" spans="33:37" ht="14.4">
      <c r="AG3206" s="72"/>
      <c r="AH3206" s="72"/>
      <c r="AI3206" s="72"/>
      <c r="AJ3206" s="72"/>
      <c r="AK3206" s="72"/>
    </row>
    <row r="3207" spans="33:37" ht="14.4">
      <c r="AG3207" s="72"/>
      <c r="AH3207" s="72"/>
      <c r="AI3207" s="72"/>
      <c r="AJ3207" s="72"/>
      <c r="AK3207" s="72"/>
    </row>
    <row r="3208" spans="33:37" ht="14.4">
      <c r="AG3208" s="72"/>
      <c r="AH3208" s="72"/>
      <c r="AI3208" s="72"/>
      <c r="AJ3208" s="72"/>
      <c r="AK3208" s="72"/>
    </row>
    <row r="3209" spans="33:37" ht="14.4">
      <c r="AG3209" s="72"/>
      <c r="AH3209" s="72"/>
      <c r="AI3209" s="72"/>
      <c r="AJ3209" s="72"/>
      <c r="AK3209" s="72"/>
    </row>
    <row r="3210" spans="33:37" ht="14.4">
      <c r="AG3210" s="72"/>
      <c r="AH3210" s="72"/>
      <c r="AI3210" s="72"/>
      <c r="AJ3210" s="72"/>
      <c r="AK3210" s="72"/>
    </row>
    <row r="3211" spans="33:37" ht="14.4">
      <c r="AG3211" s="72"/>
      <c r="AH3211" s="72"/>
      <c r="AI3211" s="72"/>
      <c r="AJ3211" s="72"/>
      <c r="AK3211" s="72"/>
    </row>
    <row r="3212" spans="33:37" ht="14.4">
      <c r="AG3212" s="72"/>
      <c r="AH3212" s="72"/>
      <c r="AI3212" s="72"/>
      <c r="AJ3212" s="72"/>
      <c r="AK3212" s="72"/>
    </row>
    <row r="3213" spans="33:37" ht="14.4">
      <c r="AG3213" s="72"/>
      <c r="AH3213" s="72"/>
      <c r="AI3213" s="72"/>
      <c r="AJ3213" s="72"/>
      <c r="AK3213" s="72"/>
    </row>
    <row r="3214" spans="33:37" ht="14.4">
      <c r="AG3214" s="72"/>
      <c r="AH3214" s="72"/>
      <c r="AI3214" s="72"/>
      <c r="AJ3214" s="72"/>
      <c r="AK3214" s="72"/>
    </row>
    <row r="3215" spans="33:37" ht="14.4">
      <c r="AG3215" s="72"/>
      <c r="AH3215" s="72"/>
      <c r="AI3215" s="72"/>
      <c r="AJ3215" s="72"/>
      <c r="AK3215" s="72"/>
    </row>
    <row r="3216" spans="33:37" ht="14.4">
      <c r="AG3216" s="72"/>
      <c r="AH3216" s="72"/>
      <c r="AI3216" s="72"/>
      <c r="AJ3216" s="72"/>
      <c r="AK3216" s="72"/>
    </row>
    <row r="3217" spans="33:37" ht="14.4">
      <c r="AG3217" s="72"/>
      <c r="AH3217" s="72"/>
      <c r="AI3217" s="72"/>
      <c r="AJ3217" s="72"/>
      <c r="AK3217" s="72"/>
    </row>
    <row r="3218" spans="33:37" ht="14.4">
      <c r="AG3218" s="72"/>
      <c r="AH3218" s="72"/>
      <c r="AI3218" s="72"/>
      <c r="AJ3218" s="72"/>
      <c r="AK3218" s="72"/>
    </row>
    <row r="3219" spans="33:37" ht="14.4">
      <c r="AG3219" s="72"/>
      <c r="AH3219" s="72"/>
      <c r="AI3219" s="72"/>
      <c r="AJ3219" s="72"/>
      <c r="AK3219" s="72"/>
    </row>
    <row r="3220" spans="33:37" ht="14.4">
      <c r="AG3220" s="72"/>
      <c r="AH3220" s="72"/>
      <c r="AI3220" s="72"/>
      <c r="AJ3220" s="72"/>
      <c r="AK3220" s="72"/>
    </row>
    <row r="3221" spans="33:37" ht="14.4">
      <c r="AG3221" s="72"/>
      <c r="AH3221" s="72"/>
      <c r="AI3221" s="72"/>
      <c r="AJ3221" s="72"/>
      <c r="AK3221" s="72"/>
    </row>
    <row r="3222" spans="33:37" ht="14.4">
      <c r="AG3222" s="72"/>
      <c r="AH3222" s="72"/>
      <c r="AI3222" s="72"/>
      <c r="AJ3222" s="72"/>
      <c r="AK3222" s="72"/>
    </row>
    <row r="3223" spans="33:37" ht="14.4">
      <c r="AG3223" s="72"/>
      <c r="AH3223" s="72"/>
      <c r="AI3223" s="72"/>
      <c r="AJ3223" s="72"/>
      <c r="AK3223" s="72"/>
    </row>
    <row r="3224" spans="33:37" ht="14.4">
      <c r="AG3224" s="72"/>
      <c r="AH3224" s="72"/>
      <c r="AI3224" s="72"/>
      <c r="AJ3224" s="72"/>
      <c r="AK3224" s="72"/>
    </row>
    <row r="3225" spans="33:37" ht="14.4">
      <c r="AG3225" s="72"/>
      <c r="AH3225" s="72"/>
      <c r="AI3225" s="72"/>
      <c r="AJ3225" s="72"/>
      <c r="AK3225" s="72"/>
    </row>
    <row r="3226" spans="33:37" ht="14.4">
      <c r="AG3226" s="72"/>
      <c r="AH3226" s="72"/>
      <c r="AI3226" s="72"/>
      <c r="AJ3226" s="72"/>
      <c r="AK3226" s="72"/>
    </row>
    <row r="3227" spans="33:37" ht="14.4">
      <c r="AG3227" s="72"/>
      <c r="AH3227" s="72"/>
      <c r="AI3227" s="72"/>
      <c r="AJ3227" s="72"/>
      <c r="AK3227" s="72"/>
    </row>
    <row r="3228" spans="33:37" ht="14.4">
      <c r="AG3228" s="72"/>
      <c r="AH3228" s="72"/>
      <c r="AI3228" s="72"/>
      <c r="AJ3228" s="72"/>
      <c r="AK3228" s="72"/>
    </row>
    <row r="3229" spans="33:37" ht="14.4">
      <c r="AG3229" s="72"/>
      <c r="AH3229" s="72"/>
      <c r="AI3229" s="72"/>
      <c r="AJ3229" s="72"/>
      <c r="AK3229" s="72"/>
    </row>
    <row r="3230" spans="33:37" ht="14.4">
      <c r="AG3230" s="72"/>
      <c r="AH3230" s="72"/>
      <c r="AI3230" s="72"/>
      <c r="AJ3230" s="72"/>
      <c r="AK3230" s="72"/>
    </row>
    <row r="3231" spans="33:37" ht="14.4">
      <c r="AG3231" s="72"/>
      <c r="AH3231" s="72"/>
      <c r="AI3231" s="72"/>
      <c r="AJ3231" s="72"/>
      <c r="AK3231" s="72"/>
    </row>
    <row r="3232" spans="33:37" ht="14.4">
      <c r="AG3232" s="72"/>
      <c r="AH3232" s="72"/>
      <c r="AI3232" s="72"/>
      <c r="AJ3232" s="72"/>
      <c r="AK3232" s="72"/>
    </row>
    <row r="3233" spans="33:37" ht="14.4">
      <c r="AG3233" s="72"/>
      <c r="AH3233" s="72"/>
      <c r="AI3233" s="72"/>
      <c r="AJ3233" s="72"/>
      <c r="AK3233" s="72"/>
    </row>
    <row r="3234" spans="33:37" ht="14.4">
      <c r="AG3234" s="72"/>
      <c r="AH3234" s="72"/>
      <c r="AI3234" s="72"/>
      <c r="AJ3234" s="72"/>
      <c r="AK3234" s="72"/>
    </row>
    <row r="3235" spans="33:37" ht="14.4">
      <c r="AG3235" s="72"/>
      <c r="AH3235" s="72"/>
      <c r="AI3235" s="72"/>
      <c r="AJ3235" s="72"/>
      <c r="AK3235" s="72"/>
    </row>
    <row r="3236" spans="33:37" ht="14.4">
      <c r="AG3236" s="72"/>
      <c r="AH3236" s="72"/>
      <c r="AI3236" s="72"/>
      <c r="AJ3236" s="72"/>
      <c r="AK3236" s="72"/>
    </row>
    <row r="3237" spans="33:37" ht="14.4">
      <c r="AG3237" s="72"/>
      <c r="AH3237" s="72"/>
      <c r="AI3237" s="72"/>
      <c r="AJ3237" s="72"/>
      <c r="AK3237" s="72"/>
    </row>
    <row r="3238" spans="33:37" ht="14.4">
      <c r="AG3238" s="72"/>
      <c r="AH3238" s="72"/>
      <c r="AI3238" s="72"/>
      <c r="AJ3238" s="72"/>
      <c r="AK3238" s="72"/>
    </row>
    <row r="3239" spans="33:37" ht="14.4">
      <c r="AG3239" s="72"/>
      <c r="AH3239" s="72"/>
      <c r="AI3239" s="72"/>
      <c r="AJ3239" s="72"/>
      <c r="AK3239" s="72"/>
    </row>
    <row r="3240" spans="33:37" ht="14.4">
      <c r="AG3240" s="72"/>
      <c r="AH3240" s="72"/>
      <c r="AI3240" s="72"/>
      <c r="AJ3240" s="72"/>
      <c r="AK3240" s="72"/>
    </row>
    <row r="3241" spans="33:37" ht="14.4">
      <c r="AG3241" s="72"/>
      <c r="AH3241" s="72"/>
      <c r="AI3241" s="72"/>
      <c r="AJ3241" s="72"/>
      <c r="AK3241" s="72"/>
    </row>
    <row r="3242" spans="33:37" ht="14.4">
      <c r="AG3242" s="72"/>
      <c r="AH3242" s="72"/>
      <c r="AI3242" s="72"/>
      <c r="AJ3242" s="72"/>
      <c r="AK3242" s="72"/>
    </row>
    <row r="3243" spans="33:37" ht="14.4">
      <c r="AG3243" s="72"/>
      <c r="AH3243" s="72"/>
      <c r="AI3243" s="72"/>
      <c r="AJ3243" s="72"/>
      <c r="AK3243" s="72"/>
    </row>
    <row r="3244" spans="33:37" ht="14.4">
      <c r="AG3244" s="72"/>
      <c r="AH3244" s="72"/>
      <c r="AI3244" s="72"/>
      <c r="AJ3244" s="72"/>
      <c r="AK3244" s="72"/>
    </row>
    <row r="3245" spans="33:37" ht="14.4">
      <c r="AG3245" s="72"/>
      <c r="AH3245" s="72"/>
      <c r="AI3245" s="72"/>
      <c r="AJ3245" s="72"/>
      <c r="AK3245" s="72"/>
    </row>
    <row r="3246" spans="33:37" ht="14.4">
      <c r="AG3246" s="72"/>
      <c r="AH3246" s="72"/>
      <c r="AI3246" s="72"/>
      <c r="AJ3246" s="72"/>
      <c r="AK3246" s="72"/>
    </row>
    <row r="3247" spans="33:37" ht="14.4">
      <c r="AG3247" s="72"/>
      <c r="AH3247" s="72"/>
      <c r="AI3247" s="72"/>
      <c r="AJ3247" s="72"/>
      <c r="AK3247" s="72"/>
    </row>
    <row r="3248" spans="33:37" ht="14.4">
      <c r="AG3248" s="72"/>
      <c r="AH3248" s="72"/>
      <c r="AI3248" s="72"/>
      <c r="AJ3248" s="72"/>
      <c r="AK3248" s="72"/>
    </row>
    <row r="3249" spans="33:37" ht="14.4">
      <c r="AG3249" s="72"/>
      <c r="AH3249" s="72"/>
      <c r="AI3249" s="72"/>
      <c r="AJ3249" s="72"/>
      <c r="AK3249" s="72"/>
    </row>
    <row r="3250" spans="33:37" ht="14.4">
      <c r="AG3250" s="72"/>
      <c r="AH3250" s="72"/>
      <c r="AI3250" s="72"/>
      <c r="AJ3250" s="72"/>
      <c r="AK3250" s="72"/>
    </row>
    <row r="3251" spans="33:37" ht="14.4">
      <c r="AG3251" s="72"/>
      <c r="AH3251" s="72"/>
      <c r="AI3251" s="72"/>
      <c r="AJ3251" s="72"/>
      <c r="AK3251" s="72"/>
    </row>
    <row r="3252" spans="33:37" ht="14.4">
      <c r="AG3252" s="72"/>
      <c r="AH3252" s="72"/>
      <c r="AI3252" s="72"/>
      <c r="AJ3252" s="72"/>
      <c r="AK3252" s="72"/>
    </row>
    <row r="3253" spans="33:37" ht="14.4">
      <c r="AG3253" s="72"/>
      <c r="AH3253" s="72"/>
      <c r="AI3253" s="72"/>
      <c r="AJ3253" s="72"/>
      <c r="AK3253" s="72"/>
    </row>
    <row r="3254" spans="33:37" ht="14.4">
      <c r="AG3254" s="72"/>
      <c r="AH3254" s="72"/>
      <c r="AI3254" s="72"/>
      <c r="AJ3254" s="72"/>
      <c r="AK3254" s="72"/>
    </row>
    <row r="3255" spans="33:37" ht="14.4">
      <c r="AG3255" s="72"/>
      <c r="AH3255" s="72"/>
      <c r="AI3255" s="72"/>
      <c r="AJ3255" s="72"/>
      <c r="AK3255" s="72"/>
    </row>
    <row r="3256" spans="33:37" ht="14.4">
      <c r="AG3256" s="72"/>
      <c r="AH3256" s="72"/>
      <c r="AI3256" s="72"/>
      <c r="AJ3256" s="72"/>
      <c r="AK3256" s="72"/>
    </row>
    <row r="3257" spans="33:37" ht="14.4">
      <c r="AG3257" s="72"/>
      <c r="AH3257" s="72"/>
      <c r="AI3257" s="72"/>
      <c r="AJ3257" s="72"/>
      <c r="AK3257" s="72"/>
    </row>
    <row r="3258" spans="33:37" ht="14.4">
      <c r="AG3258" s="72"/>
      <c r="AH3258" s="72"/>
      <c r="AI3258" s="72"/>
      <c r="AJ3258" s="72"/>
      <c r="AK3258" s="72"/>
    </row>
    <row r="3259" spans="33:37" ht="14.4">
      <c r="AG3259" s="72"/>
      <c r="AH3259" s="72"/>
      <c r="AI3259" s="72"/>
      <c r="AJ3259" s="72"/>
      <c r="AK3259" s="72"/>
    </row>
    <row r="3260" spans="33:37" ht="14.4">
      <c r="AG3260" s="72"/>
      <c r="AH3260" s="72"/>
      <c r="AI3260" s="72"/>
      <c r="AJ3260" s="72"/>
      <c r="AK3260" s="72"/>
    </row>
    <row r="3261" spans="33:37" ht="14.4">
      <c r="AG3261" s="72"/>
      <c r="AH3261" s="72"/>
      <c r="AI3261" s="72"/>
      <c r="AJ3261" s="72"/>
      <c r="AK3261" s="72"/>
    </row>
    <row r="3262" spans="33:37" ht="14.4">
      <c r="AG3262" s="72"/>
      <c r="AH3262" s="72"/>
      <c r="AI3262" s="72"/>
      <c r="AJ3262" s="72"/>
      <c r="AK3262" s="72"/>
    </row>
    <row r="3263" spans="33:37" ht="14.4">
      <c r="AG3263" s="72"/>
      <c r="AH3263" s="72"/>
      <c r="AI3263" s="72"/>
      <c r="AJ3263" s="72"/>
      <c r="AK3263" s="72"/>
    </row>
    <row r="3264" spans="33:37" ht="14.4">
      <c r="AG3264" s="72"/>
      <c r="AH3264" s="72"/>
      <c r="AI3264" s="72"/>
      <c r="AJ3264" s="72"/>
      <c r="AK3264" s="72"/>
    </row>
    <row r="3265" spans="33:37" ht="14.4">
      <c r="AG3265" s="72"/>
      <c r="AH3265" s="72"/>
      <c r="AI3265" s="72"/>
      <c r="AJ3265" s="72"/>
      <c r="AK3265" s="72"/>
    </row>
    <row r="3266" spans="33:37" ht="14.4">
      <c r="AG3266" s="72"/>
      <c r="AH3266" s="72"/>
      <c r="AI3266" s="72"/>
      <c r="AJ3266" s="72"/>
      <c r="AK3266" s="72"/>
    </row>
    <row r="3267" spans="33:37" ht="14.4">
      <c r="AG3267" s="72"/>
      <c r="AH3267" s="72"/>
      <c r="AI3267" s="72"/>
      <c r="AJ3267" s="72"/>
      <c r="AK3267" s="72"/>
    </row>
    <row r="3268" spans="33:37" ht="14.4">
      <c r="AG3268" s="72"/>
      <c r="AH3268" s="72"/>
      <c r="AI3268" s="72"/>
      <c r="AJ3268" s="72"/>
      <c r="AK3268" s="72"/>
    </row>
    <row r="3269" spans="33:37" ht="14.4">
      <c r="AG3269" s="72"/>
      <c r="AH3269" s="72"/>
      <c r="AI3269" s="72"/>
      <c r="AJ3269" s="72"/>
      <c r="AK3269" s="72"/>
    </row>
    <row r="3270" spans="33:37" ht="14.4">
      <c r="AG3270" s="72"/>
      <c r="AH3270" s="72"/>
      <c r="AI3270" s="72"/>
      <c r="AJ3270" s="72"/>
      <c r="AK3270" s="72"/>
    </row>
    <row r="3271" spans="33:37" ht="14.4">
      <c r="AG3271" s="72"/>
      <c r="AH3271" s="72"/>
      <c r="AI3271" s="72"/>
      <c r="AJ3271" s="72"/>
      <c r="AK3271" s="72"/>
    </row>
    <row r="3272" spans="33:37" ht="14.4">
      <c r="AG3272" s="72"/>
      <c r="AH3272" s="72"/>
      <c r="AI3272" s="72"/>
      <c r="AJ3272" s="72"/>
      <c r="AK3272" s="72"/>
    </row>
    <row r="3273" spans="33:37" ht="14.4">
      <c r="AG3273" s="72"/>
      <c r="AH3273" s="72"/>
      <c r="AI3273" s="72"/>
      <c r="AJ3273" s="72"/>
      <c r="AK3273" s="72"/>
    </row>
    <row r="3274" spans="33:37" ht="14.4">
      <c r="AG3274" s="72"/>
      <c r="AH3274" s="72"/>
      <c r="AI3274" s="72"/>
      <c r="AJ3274" s="72"/>
      <c r="AK3274" s="72"/>
    </row>
    <row r="3275" spans="33:37" ht="14.4">
      <c r="AG3275" s="72"/>
      <c r="AH3275" s="72"/>
      <c r="AI3275" s="72"/>
      <c r="AJ3275" s="72"/>
      <c r="AK3275" s="72"/>
    </row>
    <row r="3276" spans="33:37" ht="14.4">
      <c r="AG3276" s="72"/>
      <c r="AH3276" s="72"/>
      <c r="AI3276" s="72"/>
      <c r="AJ3276" s="72"/>
      <c r="AK3276" s="72"/>
    </row>
    <row r="3277" spans="33:37" ht="14.4">
      <c r="AG3277" s="72"/>
      <c r="AH3277" s="72"/>
      <c r="AI3277" s="72"/>
      <c r="AJ3277" s="72"/>
      <c r="AK3277" s="72"/>
    </row>
    <row r="3278" spans="33:37" ht="14.4">
      <c r="AG3278" s="72"/>
      <c r="AH3278" s="72"/>
      <c r="AI3278" s="72"/>
      <c r="AJ3278" s="72"/>
      <c r="AK3278" s="72"/>
    </row>
    <row r="3279" spans="33:37" ht="14.4">
      <c r="AG3279" s="72"/>
      <c r="AH3279" s="72"/>
      <c r="AI3279" s="72"/>
      <c r="AJ3279" s="72"/>
      <c r="AK3279" s="72"/>
    </row>
    <row r="3280" spans="33:37" ht="14.4">
      <c r="AG3280" s="72"/>
      <c r="AH3280" s="72"/>
      <c r="AI3280" s="72"/>
      <c r="AJ3280" s="72"/>
      <c r="AK3280" s="72"/>
    </row>
    <row r="3281" spans="33:37" ht="14.4">
      <c r="AG3281" s="72"/>
      <c r="AH3281" s="72"/>
      <c r="AI3281" s="72"/>
      <c r="AJ3281" s="72"/>
      <c r="AK3281" s="72"/>
    </row>
    <row r="3282" spans="33:37" ht="14.4">
      <c r="AG3282" s="72"/>
      <c r="AH3282" s="72"/>
      <c r="AI3282" s="72"/>
      <c r="AJ3282" s="72"/>
      <c r="AK3282" s="72"/>
    </row>
    <row r="3283" spans="33:37" ht="14.4">
      <c r="AG3283" s="72"/>
      <c r="AH3283" s="72"/>
      <c r="AI3283" s="72"/>
      <c r="AJ3283" s="72"/>
      <c r="AK3283" s="72"/>
    </row>
    <row r="3284" spans="33:37" ht="14.4">
      <c r="AG3284" s="72"/>
      <c r="AH3284" s="72"/>
      <c r="AI3284" s="72"/>
      <c r="AJ3284" s="72"/>
      <c r="AK3284" s="72"/>
    </row>
    <row r="3285" spans="33:37" ht="14.4">
      <c r="AG3285" s="72"/>
      <c r="AH3285" s="72"/>
      <c r="AI3285" s="72"/>
      <c r="AJ3285" s="72"/>
      <c r="AK3285" s="72"/>
    </row>
    <row r="3286" spans="33:37" ht="14.4">
      <c r="AG3286" s="72"/>
      <c r="AH3286" s="72"/>
      <c r="AI3286" s="72"/>
      <c r="AJ3286" s="72"/>
      <c r="AK3286" s="72"/>
    </row>
    <row r="3287" spans="33:37" ht="14.4">
      <c r="AG3287" s="72"/>
      <c r="AH3287" s="72"/>
      <c r="AI3287" s="72"/>
      <c r="AJ3287" s="72"/>
      <c r="AK3287" s="72"/>
    </row>
    <row r="3288" spans="33:37" ht="14.4">
      <c r="AG3288" s="72"/>
      <c r="AH3288" s="72"/>
      <c r="AI3288" s="72"/>
      <c r="AJ3288" s="72"/>
      <c r="AK3288" s="72"/>
    </row>
    <row r="3289" spans="33:37" ht="14.4">
      <c r="AG3289" s="72"/>
      <c r="AH3289" s="72"/>
      <c r="AI3289" s="72"/>
      <c r="AJ3289" s="72"/>
      <c r="AK3289" s="72"/>
    </row>
    <row r="3290" spans="33:37" ht="14.4">
      <c r="AG3290" s="72"/>
      <c r="AH3290" s="72"/>
      <c r="AI3290" s="72"/>
      <c r="AJ3290" s="72"/>
      <c r="AK3290" s="72"/>
    </row>
    <row r="3291" spans="33:37" ht="14.4">
      <c r="AG3291" s="72"/>
      <c r="AH3291" s="72"/>
      <c r="AI3291" s="72"/>
      <c r="AJ3291" s="72"/>
      <c r="AK3291" s="72"/>
    </row>
    <row r="3292" spans="33:37" ht="14.4">
      <c r="AG3292" s="72"/>
      <c r="AH3292" s="72"/>
      <c r="AI3292" s="72"/>
      <c r="AJ3292" s="72"/>
      <c r="AK3292" s="72"/>
    </row>
    <row r="3293" spans="33:37" ht="14.4">
      <c r="AG3293" s="72"/>
      <c r="AH3293" s="72"/>
      <c r="AI3293" s="72"/>
      <c r="AJ3293" s="72"/>
      <c r="AK3293" s="72"/>
    </row>
    <row r="3294" spans="33:37" ht="14.4">
      <c r="AG3294" s="72"/>
      <c r="AH3294" s="72"/>
      <c r="AI3294" s="72"/>
      <c r="AJ3294" s="72"/>
      <c r="AK3294" s="72"/>
    </row>
    <row r="3295" spans="33:37" ht="14.4">
      <c r="AG3295" s="72"/>
      <c r="AH3295" s="72"/>
      <c r="AI3295" s="72"/>
      <c r="AJ3295" s="72"/>
      <c r="AK3295" s="72"/>
    </row>
    <row r="3296" spans="33:37" ht="14.4">
      <c r="AG3296" s="72"/>
      <c r="AH3296" s="72"/>
      <c r="AI3296" s="72"/>
      <c r="AJ3296" s="72"/>
      <c r="AK3296" s="72"/>
    </row>
    <row r="3297" spans="33:37" ht="14.4">
      <c r="AG3297" s="72"/>
      <c r="AH3297" s="72"/>
      <c r="AI3297" s="72"/>
      <c r="AJ3297" s="72"/>
      <c r="AK3297" s="72"/>
    </row>
    <row r="3298" spans="33:37" ht="14.4">
      <c r="AG3298" s="72"/>
      <c r="AH3298" s="72"/>
      <c r="AI3298" s="72"/>
      <c r="AJ3298" s="72"/>
      <c r="AK3298" s="72"/>
    </row>
    <row r="3299" spans="33:37" ht="14.4">
      <c r="AG3299" s="72"/>
      <c r="AH3299" s="72"/>
      <c r="AI3299" s="72"/>
      <c r="AJ3299" s="72"/>
      <c r="AK3299" s="72"/>
    </row>
    <row r="3300" spans="33:37" ht="14.4">
      <c r="AG3300" s="72"/>
      <c r="AH3300" s="72"/>
      <c r="AI3300" s="72"/>
      <c r="AJ3300" s="72"/>
      <c r="AK3300" s="72"/>
    </row>
    <row r="3301" spans="33:37" ht="14.4">
      <c r="AG3301" s="72"/>
      <c r="AH3301" s="72"/>
      <c r="AI3301" s="72"/>
      <c r="AJ3301" s="72"/>
      <c r="AK3301" s="72"/>
    </row>
    <row r="3302" spans="33:37" ht="14.4">
      <c r="AG3302" s="72"/>
      <c r="AH3302" s="72"/>
      <c r="AI3302" s="72"/>
      <c r="AJ3302" s="72"/>
      <c r="AK3302" s="72"/>
    </row>
    <row r="3303" spans="33:37" ht="14.4">
      <c r="AG3303" s="72"/>
      <c r="AH3303" s="72"/>
      <c r="AI3303" s="72"/>
      <c r="AJ3303" s="72"/>
      <c r="AK3303" s="72"/>
    </row>
    <row r="3304" spans="33:37" ht="14.4">
      <c r="AG3304" s="72"/>
      <c r="AH3304" s="72"/>
      <c r="AI3304" s="72"/>
      <c r="AJ3304" s="72"/>
      <c r="AK3304" s="72"/>
    </row>
    <row r="3305" spans="33:37" ht="14.4">
      <c r="AG3305" s="72"/>
      <c r="AH3305" s="72"/>
      <c r="AI3305" s="72"/>
      <c r="AJ3305" s="72"/>
      <c r="AK3305" s="72"/>
    </row>
    <row r="3306" spans="33:37" ht="14.4">
      <c r="AG3306" s="72"/>
      <c r="AH3306" s="72"/>
      <c r="AI3306" s="72"/>
      <c r="AJ3306" s="72"/>
      <c r="AK3306" s="72"/>
    </row>
    <row r="3307" spans="33:37" ht="14.4">
      <c r="AG3307" s="72"/>
      <c r="AH3307" s="72"/>
      <c r="AI3307" s="72"/>
      <c r="AJ3307" s="72"/>
      <c r="AK3307" s="72"/>
    </row>
    <row r="3308" spans="33:37" ht="14.4">
      <c r="AG3308" s="72"/>
      <c r="AH3308" s="72"/>
      <c r="AI3308" s="72"/>
      <c r="AJ3308" s="72"/>
      <c r="AK3308" s="72"/>
    </row>
    <row r="3309" spans="33:37" ht="14.4">
      <c r="AG3309" s="72"/>
      <c r="AH3309" s="72"/>
      <c r="AI3309" s="72"/>
      <c r="AJ3309" s="72"/>
      <c r="AK3309" s="72"/>
    </row>
    <row r="3310" spans="33:37" ht="14.4">
      <c r="AG3310" s="72"/>
      <c r="AH3310" s="72"/>
      <c r="AI3310" s="72"/>
      <c r="AJ3310" s="72"/>
      <c r="AK3310" s="72"/>
    </row>
    <row r="3311" spans="33:37" ht="14.4">
      <c r="AG3311" s="72"/>
      <c r="AH3311" s="72"/>
      <c r="AI3311" s="72"/>
      <c r="AJ3311" s="72"/>
      <c r="AK3311" s="72"/>
    </row>
    <row r="3312" spans="33:37" ht="14.4">
      <c r="AG3312" s="72"/>
      <c r="AH3312" s="72"/>
      <c r="AI3312" s="72"/>
      <c r="AJ3312" s="72"/>
      <c r="AK3312" s="72"/>
    </row>
    <row r="3313" spans="33:37" ht="14.4">
      <c r="AG3313" s="72"/>
      <c r="AH3313" s="72"/>
      <c r="AI3313" s="72"/>
      <c r="AJ3313" s="72"/>
      <c r="AK3313" s="72"/>
    </row>
    <row r="3314" spans="33:37" ht="14.4">
      <c r="AG3314" s="72"/>
      <c r="AH3314" s="72"/>
      <c r="AI3314" s="72"/>
      <c r="AJ3314" s="72"/>
      <c r="AK3314" s="72"/>
    </row>
    <row r="3315" spans="33:37" ht="14.4">
      <c r="AG3315" s="72"/>
      <c r="AH3315" s="72"/>
      <c r="AI3315" s="72"/>
      <c r="AJ3315" s="72"/>
      <c r="AK3315" s="72"/>
    </row>
    <row r="3316" spans="33:37" ht="14.4">
      <c r="AG3316" s="72"/>
      <c r="AH3316" s="72"/>
      <c r="AI3316" s="72"/>
      <c r="AJ3316" s="72"/>
      <c r="AK3316" s="72"/>
    </row>
    <row r="3317" spans="33:37" ht="14.4">
      <c r="AG3317" s="72"/>
      <c r="AH3317" s="72"/>
      <c r="AI3317" s="72"/>
      <c r="AJ3317" s="72"/>
      <c r="AK3317" s="72"/>
    </row>
    <row r="3318" spans="33:37" ht="14.4">
      <c r="AG3318" s="72"/>
      <c r="AH3318" s="72"/>
      <c r="AI3318" s="72"/>
      <c r="AJ3318" s="72"/>
      <c r="AK3318" s="72"/>
    </row>
    <row r="3319" spans="33:37" ht="14.4">
      <c r="AG3319" s="72"/>
      <c r="AH3319" s="72"/>
      <c r="AI3319" s="72"/>
      <c r="AJ3319" s="72"/>
      <c r="AK3319" s="72"/>
    </row>
    <row r="3320" spans="33:37" ht="14.4">
      <c r="AG3320" s="72"/>
      <c r="AH3320" s="72"/>
      <c r="AI3320" s="72"/>
      <c r="AJ3320" s="72"/>
      <c r="AK3320" s="72"/>
    </row>
    <row r="3321" spans="33:37" ht="14.4">
      <c r="AG3321" s="72"/>
      <c r="AH3321" s="72"/>
      <c r="AI3321" s="72"/>
      <c r="AJ3321" s="72"/>
      <c r="AK3321" s="72"/>
    </row>
    <row r="3322" spans="33:37" ht="14.4">
      <c r="AG3322" s="72"/>
      <c r="AH3322" s="72"/>
      <c r="AI3322" s="72"/>
      <c r="AJ3322" s="72"/>
      <c r="AK3322" s="72"/>
    </row>
    <row r="3323" spans="33:37" ht="14.4">
      <c r="AG3323" s="72"/>
      <c r="AH3323" s="72"/>
      <c r="AI3323" s="72"/>
      <c r="AJ3323" s="72"/>
      <c r="AK3323" s="72"/>
    </row>
    <row r="3324" spans="33:37" ht="14.4">
      <c r="AG3324" s="72"/>
      <c r="AH3324" s="72"/>
      <c r="AI3324" s="72"/>
      <c r="AJ3324" s="72"/>
      <c r="AK3324" s="72"/>
    </row>
    <row r="3325" spans="33:37" ht="14.4">
      <c r="AG3325" s="72"/>
      <c r="AH3325" s="72"/>
      <c r="AI3325" s="72"/>
      <c r="AJ3325" s="72"/>
      <c r="AK3325" s="72"/>
    </row>
    <row r="3326" spans="33:37" ht="14.4">
      <c r="AG3326" s="72"/>
      <c r="AH3326" s="72"/>
      <c r="AI3326" s="72"/>
      <c r="AJ3326" s="72"/>
      <c r="AK3326" s="72"/>
    </row>
    <row r="3327" spans="33:37" ht="14.4">
      <c r="AG3327" s="72"/>
      <c r="AH3327" s="72"/>
      <c r="AI3327" s="72"/>
      <c r="AJ3327" s="72"/>
      <c r="AK3327" s="72"/>
    </row>
    <row r="3328" spans="33:37" ht="14.4">
      <c r="AG3328" s="72"/>
      <c r="AH3328" s="72"/>
      <c r="AI3328" s="72"/>
      <c r="AJ3328" s="72"/>
      <c r="AK3328" s="72"/>
    </row>
    <row r="3329" spans="33:37" ht="14.4">
      <c r="AG3329" s="72"/>
      <c r="AH3329" s="72"/>
      <c r="AI3329" s="72"/>
      <c r="AJ3329" s="72"/>
      <c r="AK3329" s="72"/>
    </row>
    <row r="3330" spans="33:37" ht="14.4">
      <c r="AG3330" s="72"/>
      <c r="AH3330" s="72"/>
      <c r="AI3330" s="72"/>
      <c r="AJ3330" s="72"/>
      <c r="AK3330" s="72"/>
    </row>
    <row r="3331" spans="33:37" ht="14.4">
      <c r="AG3331" s="72"/>
      <c r="AH3331" s="72"/>
      <c r="AI3331" s="72"/>
      <c r="AJ3331" s="72"/>
      <c r="AK3331" s="72"/>
    </row>
    <row r="3332" spans="33:37" ht="14.4">
      <c r="AG3332" s="72"/>
      <c r="AH3332" s="72"/>
      <c r="AI3332" s="72"/>
      <c r="AJ3332" s="72"/>
      <c r="AK3332" s="72"/>
    </row>
    <row r="3333" spans="33:37" ht="14.4">
      <c r="AG3333" s="72"/>
      <c r="AH3333" s="72"/>
      <c r="AI3333" s="72"/>
      <c r="AJ3333" s="72"/>
      <c r="AK3333" s="72"/>
    </row>
    <row r="3334" spans="33:37" ht="14.4">
      <c r="AG3334" s="72"/>
      <c r="AH3334" s="72"/>
      <c r="AI3334" s="72"/>
      <c r="AJ3334" s="72"/>
      <c r="AK3334" s="72"/>
    </row>
    <row r="3335" spans="33:37" ht="14.4">
      <c r="AG3335" s="72"/>
      <c r="AH3335" s="72"/>
      <c r="AI3335" s="72"/>
      <c r="AJ3335" s="72"/>
      <c r="AK3335" s="72"/>
    </row>
    <row r="3336" spans="33:37" ht="14.4">
      <c r="AG3336" s="72"/>
      <c r="AH3336" s="72"/>
      <c r="AI3336" s="72"/>
      <c r="AJ3336" s="72"/>
      <c r="AK3336" s="72"/>
    </row>
    <row r="3337" spans="33:37" ht="14.4">
      <c r="AG3337" s="72"/>
      <c r="AH3337" s="72"/>
      <c r="AI3337" s="72"/>
      <c r="AJ3337" s="72"/>
      <c r="AK3337" s="72"/>
    </row>
    <row r="3338" spans="33:37" ht="14.4">
      <c r="AG3338" s="72"/>
      <c r="AH3338" s="72"/>
      <c r="AI3338" s="72"/>
      <c r="AJ3338" s="72"/>
      <c r="AK3338" s="72"/>
    </row>
    <row r="3339" spans="33:37" ht="14.4">
      <c r="AG3339" s="72"/>
      <c r="AH3339" s="72"/>
      <c r="AI3339" s="72"/>
      <c r="AJ3339" s="72"/>
      <c r="AK3339" s="72"/>
    </row>
    <row r="3340" spans="33:37" ht="14.4">
      <c r="AG3340" s="72"/>
      <c r="AH3340" s="72"/>
      <c r="AI3340" s="72"/>
      <c r="AJ3340" s="72"/>
      <c r="AK3340" s="72"/>
    </row>
    <row r="3341" spans="33:37" ht="14.4">
      <c r="AG3341" s="72"/>
      <c r="AH3341" s="72"/>
      <c r="AI3341" s="72"/>
      <c r="AJ3341" s="72"/>
      <c r="AK3341" s="72"/>
    </row>
    <row r="3342" spans="33:37" ht="14.4">
      <c r="AG3342" s="72"/>
      <c r="AH3342" s="72"/>
      <c r="AI3342" s="72"/>
      <c r="AJ3342" s="72"/>
      <c r="AK3342" s="72"/>
    </row>
    <row r="3343" spans="33:37" ht="14.4">
      <c r="AG3343" s="72"/>
      <c r="AH3343" s="72"/>
      <c r="AI3343" s="72"/>
      <c r="AJ3343" s="72"/>
      <c r="AK3343" s="72"/>
    </row>
    <row r="3344" spans="33:37" ht="14.4">
      <c r="AG3344" s="72"/>
      <c r="AH3344" s="72"/>
      <c r="AI3344" s="72"/>
      <c r="AJ3344" s="72"/>
      <c r="AK3344" s="72"/>
    </row>
    <row r="3345" spans="33:37" ht="14.4">
      <c r="AG3345" s="72"/>
      <c r="AH3345" s="72"/>
      <c r="AI3345" s="72"/>
      <c r="AJ3345" s="72"/>
      <c r="AK3345" s="72"/>
    </row>
    <row r="3346" spans="33:37" ht="14.4">
      <c r="AG3346" s="72"/>
      <c r="AH3346" s="72"/>
      <c r="AI3346" s="72"/>
      <c r="AJ3346" s="72"/>
      <c r="AK3346" s="72"/>
    </row>
    <row r="3347" spans="33:37" ht="14.4">
      <c r="AG3347" s="72"/>
      <c r="AH3347" s="72"/>
      <c r="AI3347" s="72"/>
      <c r="AJ3347" s="72"/>
      <c r="AK3347" s="72"/>
    </row>
    <row r="3348" spans="33:37" ht="14.4">
      <c r="AG3348" s="72"/>
      <c r="AH3348" s="72"/>
      <c r="AI3348" s="72"/>
      <c r="AJ3348" s="72"/>
      <c r="AK3348" s="72"/>
    </row>
    <row r="3349" spans="33:37" ht="14.4">
      <c r="AG3349" s="72"/>
      <c r="AH3349" s="72"/>
      <c r="AI3349" s="72"/>
      <c r="AJ3349" s="72"/>
      <c r="AK3349" s="72"/>
    </row>
    <row r="3350" spans="33:37" ht="14.4">
      <c r="AG3350" s="72"/>
      <c r="AH3350" s="72"/>
      <c r="AI3350" s="72"/>
      <c r="AJ3350" s="72"/>
      <c r="AK3350" s="72"/>
    </row>
    <row r="3351" spans="33:37" ht="14.4">
      <c r="AG3351" s="72"/>
      <c r="AH3351" s="72"/>
      <c r="AI3351" s="72"/>
      <c r="AJ3351" s="72"/>
      <c r="AK3351" s="72"/>
    </row>
    <row r="3352" spans="33:37" ht="14.4">
      <c r="AG3352" s="72"/>
      <c r="AH3352" s="72"/>
      <c r="AI3352" s="72"/>
      <c r="AJ3352" s="72"/>
      <c r="AK3352" s="72"/>
    </row>
    <row r="3353" spans="33:37" ht="14.4">
      <c r="AG3353" s="72"/>
      <c r="AH3353" s="72"/>
      <c r="AI3353" s="72"/>
      <c r="AJ3353" s="72"/>
      <c r="AK3353" s="72"/>
    </row>
    <row r="3354" spans="33:37" ht="14.4">
      <c r="AG3354" s="72"/>
      <c r="AH3354" s="72"/>
      <c r="AI3354" s="72"/>
      <c r="AJ3354" s="72"/>
      <c r="AK3354" s="72"/>
    </row>
    <row r="3355" spans="33:37" ht="14.4">
      <c r="AG3355" s="72"/>
      <c r="AH3355" s="72"/>
      <c r="AI3355" s="72"/>
      <c r="AJ3355" s="72"/>
      <c r="AK3355" s="72"/>
    </row>
    <row r="3356" spans="33:37" ht="14.4">
      <c r="AG3356" s="72"/>
      <c r="AH3356" s="72"/>
      <c r="AI3356" s="72"/>
      <c r="AJ3356" s="72"/>
      <c r="AK3356" s="72"/>
    </row>
    <row r="3357" spans="33:37" ht="14.4">
      <c r="AG3357" s="72"/>
      <c r="AH3357" s="72"/>
      <c r="AI3357" s="72"/>
      <c r="AJ3357" s="72"/>
      <c r="AK3357" s="72"/>
    </row>
    <row r="3358" spans="33:37" ht="14.4">
      <c r="AG3358" s="72"/>
      <c r="AH3358" s="72"/>
      <c r="AI3358" s="72"/>
      <c r="AJ3358" s="72"/>
      <c r="AK3358" s="72"/>
    </row>
    <row r="3359" spans="33:37" ht="14.4">
      <c r="AG3359" s="72"/>
      <c r="AH3359" s="72"/>
      <c r="AI3359" s="72"/>
      <c r="AJ3359" s="72"/>
      <c r="AK3359" s="72"/>
    </row>
    <row r="3360" spans="33:37" ht="14.4">
      <c r="AG3360" s="72"/>
      <c r="AH3360" s="72"/>
      <c r="AI3360" s="72"/>
      <c r="AJ3360" s="72"/>
      <c r="AK3360" s="72"/>
    </row>
    <row r="3361" spans="33:37" ht="14.4">
      <c r="AG3361" s="72"/>
      <c r="AH3361" s="72"/>
      <c r="AI3361" s="72"/>
      <c r="AJ3361" s="72"/>
      <c r="AK3361" s="72"/>
    </row>
    <row r="3362" spans="33:37" ht="14.4">
      <c r="AG3362" s="72"/>
      <c r="AH3362" s="72"/>
      <c r="AI3362" s="72"/>
      <c r="AJ3362" s="72"/>
      <c r="AK3362" s="72"/>
    </row>
    <row r="3363" spans="33:37" ht="14.4">
      <c r="AG3363" s="72"/>
      <c r="AH3363" s="72"/>
      <c r="AI3363" s="72"/>
      <c r="AJ3363" s="72"/>
      <c r="AK3363" s="72"/>
    </row>
    <row r="3364" spans="33:37" ht="14.4">
      <c r="AG3364" s="72"/>
      <c r="AH3364" s="72"/>
      <c r="AI3364" s="72"/>
      <c r="AJ3364" s="72"/>
      <c r="AK3364" s="72"/>
    </row>
    <row r="3365" spans="33:37" ht="14.4">
      <c r="AG3365" s="72"/>
      <c r="AH3365" s="72"/>
      <c r="AI3365" s="72"/>
      <c r="AJ3365" s="72"/>
      <c r="AK3365" s="72"/>
    </row>
    <row r="3366" spans="33:37" ht="14.4">
      <c r="AG3366" s="72"/>
      <c r="AH3366" s="72"/>
      <c r="AI3366" s="72"/>
      <c r="AJ3366" s="72"/>
      <c r="AK3366" s="72"/>
    </row>
    <row r="3367" spans="33:37" ht="14.4">
      <c r="AG3367" s="72"/>
      <c r="AH3367" s="72"/>
      <c r="AI3367" s="72"/>
      <c r="AJ3367" s="72"/>
      <c r="AK3367" s="72"/>
    </row>
    <row r="3368" spans="33:37" ht="14.4">
      <c r="AG3368" s="72"/>
      <c r="AH3368" s="72"/>
      <c r="AI3368" s="72"/>
      <c r="AJ3368" s="72"/>
      <c r="AK3368" s="72"/>
    </row>
    <row r="3369" spans="33:37" ht="14.4">
      <c r="AG3369" s="72"/>
      <c r="AH3369" s="72"/>
      <c r="AI3369" s="72"/>
      <c r="AJ3369" s="72"/>
      <c r="AK3369" s="72"/>
    </row>
    <row r="3370" spans="33:37" ht="14.4">
      <c r="AG3370" s="72"/>
      <c r="AH3370" s="72"/>
      <c r="AI3370" s="72"/>
      <c r="AJ3370" s="72"/>
      <c r="AK3370" s="72"/>
    </row>
    <row r="3371" spans="33:37" ht="14.4">
      <c r="AG3371" s="72"/>
      <c r="AH3371" s="72"/>
      <c r="AI3371" s="72"/>
      <c r="AJ3371" s="72"/>
      <c r="AK3371" s="72"/>
    </row>
    <row r="3372" spans="33:37" ht="14.4">
      <c r="AG3372" s="72"/>
      <c r="AH3372" s="72"/>
      <c r="AI3372" s="72"/>
      <c r="AJ3372" s="72"/>
      <c r="AK3372" s="72"/>
    </row>
    <row r="3373" spans="33:37" ht="14.4">
      <c r="AG3373" s="72"/>
      <c r="AH3373" s="72"/>
      <c r="AI3373" s="72"/>
      <c r="AJ3373" s="72"/>
      <c r="AK3373" s="72"/>
    </row>
    <row r="3374" spans="33:37" ht="14.4">
      <c r="AG3374" s="72"/>
      <c r="AH3374" s="72"/>
      <c r="AI3374" s="72"/>
      <c r="AJ3374" s="72"/>
      <c r="AK3374" s="72"/>
    </row>
    <row r="3375" spans="33:37" ht="14.4">
      <c r="AG3375" s="72"/>
      <c r="AH3375" s="72"/>
      <c r="AI3375" s="72"/>
      <c r="AJ3375" s="72"/>
      <c r="AK3375" s="72"/>
    </row>
    <row r="3376" spans="33:37" ht="14.4">
      <c r="AG3376" s="72"/>
      <c r="AH3376" s="72"/>
      <c r="AI3376" s="72"/>
      <c r="AJ3376" s="72"/>
      <c r="AK3376" s="72"/>
    </row>
    <row r="3377" spans="33:37" ht="14.4">
      <c r="AG3377" s="72"/>
      <c r="AH3377" s="72"/>
      <c r="AI3377" s="72"/>
      <c r="AJ3377" s="72"/>
      <c r="AK3377" s="72"/>
    </row>
    <row r="3378" spans="33:37" ht="14.4">
      <c r="AG3378" s="72"/>
      <c r="AH3378" s="72"/>
      <c r="AI3378" s="72"/>
      <c r="AJ3378" s="72"/>
      <c r="AK3378" s="72"/>
    </row>
    <row r="3379" spans="33:37" ht="14.4">
      <c r="AG3379" s="72"/>
      <c r="AH3379" s="72"/>
      <c r="AI3379" s="72"/>
      <c r="AJ3379" s="72"/>
      <c r="AK3379" s="72"/>
    </row>
    <row r="3380" spans="33:37" ht="14.4">
      <c r="AG3380" s="72"/>
      <c r="AH3380" s="72"/>
      <c r="AI3380" s="72"/>
      <c r="AJ3380" s="72"/>
      <c r="AK3380" s="72"/>
    </row>
    <row r="3381" spans="33:37" ht="14.4">
      <c r="AG3381" s="72"/>
      <c r="AH3381" s="72"/>
      <c r="AI3381" s="72"/>
      <c r="AJ3381" s="72"/>
      <c r="AK3381" s="72"/>
    </row>
    <row r="3382" spans="33:37" ht="14.4">
      <c r="AG3382" s="72"/>
      <c r="AH3382" s="72"/>
      <c r="AI3382" s="72"/>
      <c r="AJ3382" s="72"/>
      <c r="AK3382" s="72"/>
    </row>
    <row r="3383" spans="33:37" ht="14.4">
      <c r="AG3383" s="72"/>
      <c r="AH3383" s="72"/>
      <c r="AI3383" s="72"/>
      <c r="AJ3383" s="72"/>
      <c r="AK3383" s="72"/>
    </row>
    <row r="3384" spans="33:37" ht="14.4">
      <c r="AG3384" s="72"/>
      <c r="AH3384" s="72"/>
      <c r="AI3384" s="72"/>
      <c r="AJ3384" s="72"/>
      <c r="AK3384" s="72"/>
    </row>
    <row r="3385" spans="33:37" ht="14.4">
      <c r="AG3385" s="72"/>
      <c r="AH3385" s="72"/>
      <c r="AI3385" s="72"/>
      <c r="AJ3385" s="72"/>
      <c r="AK3385" s="72"/>
    </row>
    <row r="3386" spans="33:37" ht="14.4">
      <c r="AG3386" s="72"/>
      <c r="AH3386" s="72"/>
      <c r="AI3386" s="72"/>
      <c r="AJ3386" s="72"/>
      <c r="AK3386" s="72"/>
    </row>
    <row r="3387" spans="33:37" ht="14.4">
      <c r="AG3387" s="72"/>
      <c r="AH3387" s="72"/>
      <c r="AI3387" s="72"/>
      <c r="AJ3387" s="72"/>
      <c r="AK3387" s="72"/>
    </row>
    <row r="3388" spans="33:37" ht="14.4">
      <c r="AG3388" s="72"/>
      <c r="AH3388" s="72"/>
      <c r="AI3388" s="72"/>
      <c r="AJ3388" s="72"/>
      <c r="AK3388" s="72"/>
    </row>
    <row r="3389" spans="33:37" ht="14.4">
      <c r="AG3389" s="72"/>
      <c r="AH3389" s="72"/>
      <c r="AI3389" s="72"/>
      <c r="AJ3389" s="72"/>
      <c r="AK3389" s="72"/>
    </row>
    <row r="3390" spans="33:37" ht="14.4">
      <c r="AG3390" s="72"/>
      <c r="AH3390" s="72"/>
      <c r="AI3390" s="72"/>
      <c r="AJ3390" s="72"/>
      <c r="AK3390" s="72"/>
    </row>
    <row r="3391" spans="33:37" ht="14.4">
      <c r="AG3391" s="72"/>
      <c r="AH3391" s="72"/>
      <c r="AI3391" s="72"/>
      <c r="AJ3391" s="72"/>
      <c r="AK3391" s="72"/>
    </row>
    <row r="3392" spans="33:37" ht="14.4">
      <c r="AG3392" s="72"/>
      <c r="AH3392" s="72"/>
      <c r="AI3392" s="72"/>
      <c r="AJ3392" s="72"/>
      <c r="AK3392" s="72"/>
    </row>
    <row r="3393" spans="33:37" ht="14.4">
      <c r="AG3393" s="72"/>
      <c r="AH3393" s="72"/>
      <c r="AI3393" s="72"/>
      <c r="AJ3393" s="72"/>
      <c r="AK3393" s="72"/>
    </row>
    <row r="3394" spans="33:37" ht="14.4">
      <c r="AG3394" s="72"/>
      <c r="AH3394" s="72"/>
      <c r="AI3394" s="72"/>
      <c r="AJ3394" s="72"/>
      <c r="AK3394" s="72"/>
    </row>
    <row r="3395" spans="33:37" ht="14.4">
      <c r="AG3395" s="72"/>
      <c r="AH3395" s="72"/>
      <c r="AI3395" s="72"/>
      <c r="AJ3395" s="72"/>
      <c r="AK3395" s="72"/>
    </row>
    <row r="3396" spans="33:37" ht="14.4">
      <c r="AG3396" s="72"/>
      <c r="AH3396" s="72"/>
      <c r="AI3396" s="72"/>
      <c r="AJ3396" s="72"/>
      <c r="AK3396" s="72"/>
    </row>
    <row r="3397" spans="33:37" ht="14.4">
      <c r="AG3397" s="72"/>
      <c r="AH3397" s="72"/>
      <c r="AI3397" s="72"/>
      <c r="AJ3397" s="72"/>
      <c r="AK3397" s="72"/>
    </row>
    <row r="3398" spans="33:37" ht="14.4">
      <c r="AG3398" s="72"/>
      <c r="AH3398" s="72"/>
      <c r="AI3398" s="72"/>
      <c r="AJ3398" s="72"/>
      <c r="AK3398" s="72"/>
    </row>
    <row r="3399" spans="33:37" ht="14.4">
      <c r="AG3399" s="72"/>
      <c r="AH3399" s="72"/>
      <c r="AI3399" s="72"/>
      <c r="AJ3399" s="72"/>
      <c r="AK3399" s="72"/>
    </row>
    <row r="3400" spans="33:37" ht="14.4">
      <c r="AG3400" s="72"/>
      <c r="AH3400" s="72"/>
      <c r="AI3400" s="72"/>
      <c r="AJ3400" s="72"/>
      <c r="AK3400" s="72"/>
    </row>
    <row r="3401" spans="33:37" ht="14.4">
      <c r="AG3401" s="72"/>
      <c r="AH3401" s="72"/>
      <c r="AI3401" s="72"/>
      <c r="AJ3401" s="72"/>
      <c r="AK3401" s="72"/>
    </row>
    <row r="3402" spans="33:37" ht="14.4">
      <c r="AG3402" s="72"/>
      <c r="AH3402" s="72"/>
      <c r="AI3402" s="72"/>
      <c r="AJ3402" s="72"/>
      <c r="AK3402" s="72"/>
    </row>
    <row r="3403" spans="33:37" ht="14.4">
      <c r="AG3403" s="72"/>
      <c r="AH3403" s="72"/>
      <c r="AI3403" s="72"/>
      <c r="AJ3403" s="72"/>
      <c r="AK3403" s="72"/>
    </row>
    <row r="3404" spans="33:37" ht="14.4">
      <c r="AG3404" s="72"/>
      <c r="AH3404" s="72"/>
      <c r="AI3404" s="72"/>
      <c r="AJ3404" s="72"/>
      <c r="AK3404" s="72"/>
    </row>
    <row r="3405" spans="33:37" ht="14.4">
      <c r="AG3405" s="72"/>
      <c r="AH3405" s="72"/>
      <c r="AI3405" s="72"/>
      <c r="AJ3405" s="72"/>
      <c r="AK3405" s="72"/>
    </row>
    <row r="3406" spans="33:37" ht="14.4">
      <c r="AG3406" s="72"/>
      <c r="AH3406" s="72"/>
      <c r="AI3406" s="72"/>
      <c r="AJ3406" s="72"/>
      <c r="AK3406" s="72"/>
    </row>
    <row r="3407" spans="33:37" ht="14.4">
      <c r="AG3407" s="72"/>
      <c r="AH3407" s="72"/>
      <c r="AI3407" s="72"/>
      <c r="AJ3407" s="72"/>
      <c r="AK3407" s="72"/>
    </row>
    <row r="3408" spans="33:37" ht="14.4">
      <c r="AG3408" s="72"/>
      <c r="AH3408" s="72"/>
      <c r="AI3408" s="72"/>
      <c r="AJ3408" s="72"/>
      <c r="AK3408" s="72"/>
    </row>
    <row r="3409" spans="33:37" ht="14.4">
      <c r="AG3409" s="72"/>
      <c r="AH3409" s="72"/>
      <c r="AI3409" s="72"/>
      <c r="AJ3409" s="72"/>
      <c r="AK3409" s="72"/>
    </row>
    <row r="3410" spans="33:37" ht="14.4">
      <c r="AG3410" s="72"/>
      <c r="AH3410" s="72"/>
      <c r="AI3410" s="72"/>
      <c r="AJ3410" s="72"/>
      <c r="AK3410" s="72"/>
    </row>
    <row r="3411" spans="33:37" ht="14.4">
      <c r="AG3411" s="72"/>
      <c r="AH3411" s="72"/>
      <c r="AI3411" s="72"/>
      <c r="AJ3411" s="72"/>
      <c r="AK3411" s="72"/>
    </row>
    <row r="3412" spans="33:37" ht="14.4">
      <c r="AG3412" s="72"/>
      <c r="AH3412" s="72"/>
      <c r="AI3412" s="72"/>
      <c r="AJ3412" s="72"/>
      <c r="AK3412" s="72"/>
    </row>
    <row r="3413" spans="33:37" ht="14.4">
      <c r="AG3413" s="72"/>
      <c r="AH3413" s="72"/>
      <c r="AI3413" s="72"/>
      <c r="AJ3413" s="72"/>
      <c r="AK3413" s="72"/>
    </row>
    <row r="3414" spans="33:37" ht="14.4">
      <c r="AG3414" s="72"/>
      <c r="AH3414" s="72"/>
      <c r="AI3414" s="72"/>
      <c r="AJ3414" s="72"/>
      <c r="AK3414" s="72"/>
    </row>
    <row r="3415" spans="33:37" ht="14.4">
      <c r="AG3415" s="72"/>
      <c r="AH3415" s="72"/>
      <c r="AI3415" s="72"/>
      <c r="AJ3415" s="72"/>
      <c r="AK3415" s="72"/>
    </row>
    <row r="3416" spans="33:37" ht="14.4">
      <c r="AG3416" s="72"/>
      <c r="AH3416" s="72"/>
      <c r="AI3416" s="72"/>
      <c r="AJ3416" s="72"/>
      <c r="AK3416" s="72"/>
    </row>
    <row r="3417" spans="33:37" ht="14.4">
      <c r="AG3417" s="72"/>
      <c r="AH3417" s="72"/>
      <c r="AI3417" s="72"/>
      <c r="AJ3417" s="72"/>
      <c r="AK3417" s="72"/>
    </row>
    <row r="3418" spans="33:37" ht="14.4">
      <c r="AG3418" s="72"/>
      <c r="AH3418" s="72"/>
      <c r="AI3418" s="72"/>
      <c r="AJ3418" s="72"/>
      <c r="AK3418" s="72"/>
    </row>
    <row r="3419" spans="33:37" ht="14.4">
      <c r="AG3419" s="72"/>
      <c r="AH3419" s="72"/>
      <c r="AI3419" s="72"/>
      <c r="AJ3419" s="72"/>
      <c r="AK3419" s="72"/>
    </row>
    <row r="3420" spans="33:37" ht="14.4">
      <c r="AG3420" s="72"/>
      <c r="AH3420" s="72"/>
      <c r="AI3420" s="72"/>
      <c r="AJ3420" s="72"/>
      <c r="AK3420" s="72"/>
    </row>
    <row r="3421" spans="33:37" ht="14.4">
      <c r="AG3421" s="72"/>
      <c r="AH3421" s="72"/>
      <c r="AI3421" s="72"/>
      <c r="AJ3421" s="72"/>
      <c r="AK3421" s="72"/>
    </row>
    <row r="3422" spans="33:37" ht="14.4">
      <c r="AG3422" s="72"/>
      <c r="AH3422" s="72"/>
      <c r="AI3422" s="72"/>
      <c r="AJ3422" s="72"/>
      <c r="AK3422" s="72"/>
    </row>
    <row r="3423" spans="33:37" ht="14.4">
      <c r="AG3423" s="72"/>
      <c r="AH3423" s="72"/>
      <c r="AI3423" s="72"/>
      <c r="AJ3423" s="72"/>
      <c r="AK3423" s="72"/>
    </row>
    <row r="3424" spans="33:37" ht="14.4">
      <c r="AG3424" s="72"/>
      <c r="AH3424" s="72"/>
      <c r="AI3424" s="72"/>
      <c r="AJ3424" s="72"/>
      <c r="AK3424" s="72"/>
    </row>
    <row r="3425" spans="33:37" ht="14.4">
      <c r="AG3425" s="72"/>
      <c r="AH3425" s="72"/>
      <c r="AI3425" s="72"/>
      <c r="AJ3425" s="72"/>
      <c r="AK3425" s="72"/>
    </row>
    <row r="3426" spans="33:37" ht="14.4">
      <c r="AG3426" s="72"/>
      <c r="AH3426" s="72"/>
      <c r="AI3426" s="72"/>
      <c r="AJ3426" s="72"/>
      <c r="AK3426" s="72"/>
    </row>
    <row r="3427" spans="33:37" ht="14.4">
      <c r="AG3427" s="72"/>
      <c r="AH3427" s="72"/>
      <c r="AI3427" s="72"/>
      <c r="AJ3427" s="72"/>
      <c r="AK3427" s="72"/>
    </row>
    <row r="3428" spans="33:37" ht="14.4">
      <c r="AG3428" s="72"/>
      <c r="AH3428" s="72"/>
      <c r="AI3428" s="72"/>
      <c r="AJ3428" s="72"/>
      <c r="AK3428" s="72"/>
    </row>
    <row r="3429" spans="33:37" ht="14.4">
      <c r="AG3429" s="72"/>
      <c r="AH3429" s="72"/>
      <c r="AI3429" s="72"/>
      <c r="AJ3429" s="72"/>
      <c r="AK3429" s="72"/>
    </row>
    <row r="3430" spans="33:37" ht="14.4">
      <c r="AG3430" s="72"/>
      <c r="AH3430" s="72"/>
      <c r="AI3430" s="72"/>
      <c r="AJ3430" s="72"/>
      <c r="AK3430" s="72"/>
    </row>
    <row r="3431" spans="33:37" ht="14.4">
      <c r="AG3431" s="72"/>
      <c r="AH3431" s="72"/>
      <c r="AI3431" s="72"/>
      <c r="AJ3431" s="72"/>
      <c r="AK3431" s="72"/>
    </row>
    <row r="3432" spans="33:37" ht="14.4">
      <c r="AG3432" s="72"/>
      <c r="AH3432" s="72"/>
      <c r="AI3432" s="72"/>
      <c r="AJ3432" s="72"/>
      <c r="AK3432" s="72"/>
    </row>
    <row r="3433" spans="33:37" ht="14.4">
      <c r="AG3433" s="72"/>
      <c r="AH3433" s="72"/>
      <c r="AI3433" s="72"/>
      <c r="AJ3433" s="72"/>
      <c r="AK3433" s="72"/>
    </row>
    <row r="3434" spans="33:37" ht="14.4">
      <c r="AG3434" s="72"/>
      <c r="AH3434" s="72"/>
      <c r="AI3434" s="72"/>
      <c r="AJ3434" s="72"/>
      <c r="AK3434" s="72"/>
    </row>
    <row r="3435" spans="33:37" ht="14.4">
      <c r="AG3435" s="72"/>
      <c r="AH3435" s="72"/>
      <c r="AI3435" s="72"/>
      <c r="AJ3435" s="72"/>
      <c r="AK3435" s="72"/>
    </row>
    <row r="3436" spans="33:37" ht="14.4">
      <c r="AG3436" s="72"/>
      <c r="AH3436" s="72"/>
      <c r="AI3436" s="72"/>
      <c r="AJ3436" s="72"/>
      <c r="AK3436" s="72"/>
    </row>
    <row r="3437" spans="33:37" ht="14.4">
      <c r="AG3437" s="72"/>
      <c r="AH3437" s="72"/>
      <c r="AI3437" s="72"/>
      <c r="AJ3437" s="72"/>
      <c r="AK3437" s="72"/>
    </row>
    <row r="3438" spans="33:37" ht="14.4">
      <c r="AG3438" s="72"/>
      <c r="AH3438" s="72"/>
      <c r="AI3438" s="72"/>
      <c r="AJ3438" s="72"/>
      <c r="AK3438" s="72"/>
    </row>
    <row r="3439" spans="33:37" ht="14.4">
      <c r="AG3439" s="72"/>
      <c r="AH3439" s="72"/>
      <c r="AI3439" s="72"/>
      <c r="AJ3439" s="72"/>
      <c r="AK3439" s="72"/>
    </row>
    <row r="3440" spans="33:37" ht="14.4">
      <c r="AG3440" s="72"/>
      <c r="AH3440" s="72"/>
      <c r="AI3440" s="72"/>
      <c r="AJ3440" s="72"/>
      <c r="AK3440" s="72"/>
    </row>
    <row r="3441" spans="33:37" ht="14.4">
      <c r="AG3441" s="72"/>
      <c r="AH3441" s="72"/>
      <c r="AI3441" s="72"/>
      <c r="AJ3441" s="72"/>
      <c r="AK3441" s="72"/>
    </row>
    <row r="3442" spans="33:37" ht="14.4">
      <c r="AG3442" s="72"/>
      <c r="AH3442" s="72"/>
      <c r="AI3442" s="72"/>
      <c r="AJ3442" s="72"/>
      <c r="AK3442" s="72"/>
    </row>
    <row r="3443" spans="33:37" ht="14.4">
      <c r="AG3443" s="72"/>
      <c r="AH3443" s="72"/>
      <c r="AI3443" s="72"/>
      <c r="AJ3443" s="72"/>
      <c r="AK3443" s="72"/>
    </row>
    <row r="3444" spans="33:37" ht="14.4">
      <c r="AG3444" s="72"/>
      <c r="AH3444" s="72"/>
      <c r="AI3444" s="72"/>
      <c r="AJ3444" s="72"/>
      <c r="AK3444" s="72"/>
    </row>
    <row r="3445" spans="33:37" ht="14.4">
      <c r="AG3445" s="72"/>
      <c r="AH3445" s="72"/>
      <c r="AI3445" s="72"/>
      <c r="AJ3445" s="72"/>
      <c r="AK3445" s="72"/>
    </row>
    <row r="3446" spans="33:37" ht="14.4">
      <c r="AG3446" s="72"/>
      <c r="AH3446" s="72"/>
      <c r="AI3446" s="72"/>
      <c r="AJ3446" s="72"/>
      <c r="AK3446" s="72"/>
    </row>
    <row r="3447" spans="33:37" ht="14.4">
      <c r="AG3447" s="72"/>
      <c r="AH3447" s="72"/>
      <c r="AI3447" s="72"/>
      <c r="AJ3447" s="72"/>
      <c r="AK3447" s="72"/>
    </row>
    <row r="3448" spans="33:37" ht="14.4">
      <c r="AG3448" s="72"/>
      <c r="AH3448" s="72"/>
      <c r="AI3448" s="72"/>
      <c r="AJ3448" s="72"/>
      <c r="AK3448" s="72"/>
    </row>
    <row r="3449" spans="33:37" ht="14.4">
      <c r="AG3449" s="72"/>
      <c r="AH3449" s="72"/>
      <c r="AI3449" s="72"/>
      <c r="AJ3449" s="72"/>
      <c r="AK3449" s="72"/>
    </row>
    <row r="3450" spans="33:37" ht="14.4">
      <c r="AG3450" s="72"/>
      <c r="AH3450" s="72"/>
      <c r="AI3450" s="72"/>
      <c r="AJ3450" s="72"/>
      <c r="AK3450" s="72"/>
    </row>
    <row r="3451" spans="33:37" ht="14.4">
      <c r="AG3451" s="72"/>
      <c r="AH3451" s="72"/>
      <c r="AI3451" s="72"/>
      <c r="AJ3451" s="72"/>
      <c r="AK3451" s="72"/>
    </row>
    <row r="3452" spans="33:37" ht="14.4">
      <c r="AG3452" s="72"/>
      <c r="AH3452" s="72"/>
      <c r="AI3452" s="72"/>
      <c r="AJ3452" s="72"/>
      <c r="AK3452" s="72"/>
    </row>
    <row r="3453" spans="33:37" ht="14.4">
      <c r="AG3453" s="72"/>
      <c r="AH3453" s="72"/>
      <c r="AI3453" s="72"/>
      <c r="AJ3453" s="72"/>
      <c r="AK3453" s="72"/>
    </row>
    <row r="3454" spans="33:37" ht="14.4">
      <c r="AG3454" s="72"/>
      <c r="AH3454" s="72"/>
      <c r="AI3454" s="72"/>
      <c r="AJ3454" s="72"/>
      <c r="AK3454" s="72"/>
    </row>
    <row r="3455" spans="33:37" ht="14.4">
      <c r="AG3455" s="72"/>
      <c r="AH3455" s="72"/>
      <c r="AI3455" s="72"/>
      <c r="AJ3455" s="72"/>
      <c r="AK3455" s="72"/>
    </row>
    <row r="3456" spans="33:37" ht="14.4">
      <c r="AG3456" s="72"/>
      <c r="AH3456" s="72"/>
      <c r="AI3456" s="72"/>
      <c r="AJ3456" s="72"/>
      <c r="AK3456" s="72"/>
    </row>
    <row r="3457" spans="33:37" ht="14.4">
      <c r="AG3457" s="72"/>
      <c r="AH3457" s="72"/>
      <c r="AI3457" s="72"/>
      <c r="AJ3457" s="72"/>
      <c r="AK3457" s="72"/>
    </row>
    <row r="3458" spans="33:37" ht="14.4">
      <c r="AG3458" s="72"/>
      <c r="AH3458" s="72"/>
      <c r="AI3458" s="72"/>
      <c r="AJ3458" s="72"/>
      <c r="AK3458" s="72"/>
    </row>
    <row r="3459" spans="33:37" ht="14.4">
      <c r="AG3459" s="72"/>
      <c r="AH3459" s="72"/>
      <c r="AI3459" s="72"/>
      <c r="AJ3459" s="72"/>
      <c r="AK3459" s="72"/>
    </row>
    <row r="3460" spans="33:37" ht="14.4">
      <c r="AG3460" s="72"/>
      <c r="AH3460" s="72"/>
      <c r="AI3460" s="72"/>
      <c r="AJ3460" s="72"/>
      <c r="AK3460" s="72"/>
    </row>
    <row r="3461" spans="33:37" ht="14.4">
      <c r="AG3461" s="72"/>
      <c r="AH3461" s="72"/>
      <c r="AI3461" s="72"/>
      <c r="AJ3461" s="72"/>
      <c r="AK3461" s="72"/>
    </row>
    <row r="3462" spans="33:37" ht="14.4">
      <c r="AG3462" s="72"/>
      <c r="AH3462" s="72"/>
      <c r="AI3462" s="72"/>
      <c r="AJ3462" s="72"/>
      <c r="AK3462" s="72"/>
    </row>
    <row r="3463" spans="33:37" ht="14.4">
      <c r="AG3463" s="72"/>
      <c r="AH3463" s="72"/>
      <c r="AI3463" s="72"/>
      <c r="AJ3463" s="72"/>
      <c r="AK3463" s="72"/>
    </row>
    <row r="3464" spans="33:37" ht="14.4">
      <c r="AG3464" s="72"/>
      <c r="AH3464" s="72"/>
      <c r="AI3464" s="72"/>
      <c r="AJ3464" s="72"/>
      <c r="AK3464" s="72"/>
    </row>
    <row r="3465" spans="33:37" ht="14.4">
      <c r="AG3465" s="72"/>
      <c r="AH3465" s="72"/>
      <c r="AI3465" s="72"/>
      <c r="AJ3465" s="72"/>
      <c r="AK3465" s="72"/>
    </row>
    <row r="3466" spans="33:37" ht="14.4">
      <c r="AG3466" s="72"/>
      <c r="AH3466" s="72"/>
      <c r="AI3466" s="72"/>
      <c r="AJ3466" s="72"/>
      <c r="AK3466" s="72"/>
    </row>
    <row r="3467" spans="33:37" ht="14.4">
      <c r="AG3467" s="72"/>
      <c r="AH3467" s="72"/>
      <c r="AI3467" s="72"/>
      <c r="AJ3467" s="72"/>
      <c r="AK3467" s="72"/>
    </row>
    <row r="3468" spans="33:37" ht="14.4">
      <c r="AG3468" s="72"/>
      <c r="AH3468" s="72"/>
      <c r="AI3468" s="72"/>
      <c r="AJ3468" s="72"/>
      <c r="AK3468" s="72"/>
    </row>
    <row r="3469" spans="33:37" ht="14.4">
      <c r="AG3469" s="72"/>
      <c r="AH3469" s="72"/>
      <c r="AI3469" s="72"/>
      <c r="AJ3469" s="72"/>
      <c r="AK3469" s="72"/>
    </row>
    <row r="3470" spans="33:37" ht="14.4">
      <c r="AG3470" s="72"/>
      <c r="AH3470" s="72"/>
      <c r="AI3470" s="72"/>
      <c r="AJ3470" s="72"/>
      <c r="AK3470" s="72"/>
    </row>
    <row r="3471" spans="33:37" ht="14.4">
      <c r="AG3471" s="72"/>
      <c r="AH3471" s="72"/>
      <c r="AI3471" s="72"/>
      <c r="AJ3471" s="72"/>
      <c r="AK3471" s="72"/>
    </row>
    <row r="3472" spans="33:37" ht="14.4">
      <c r="AG3472" s="72"/>
      <c r="AH3472" s="72"/>
      <c r="AI3472" s="72"/>
      <c r="AJ3472" s="72"/>
      <c r="AK3472" s="72"/>
    </row>
    <row r="3473" spans="33:37" ht="14.4">
      <c r="AG3473" s="72"/>
      <c r="AH3473" s="72"/>
      <c r="AI3473" s="72"/>
      <c r="AJ3473" s="72"/>
      <c r="AK3473" s="72"/>
    </row>
    <row r="3474" spans="33:37" ht="14.4">
      <c r="AG3474" s="72"/>
      <c r="AH3474" s="72"/>
      <c r="AI3474" s="72"/>
      <c r="AJ3474" s="72"/>
      <c r="AK3474" s="72"/>
    </row>
    <row r="3475" spans="33:37" ht="14.4">
      <c r="AG3475" s="72"/>
      <c r="AH3475" s="72"/>
      <c r="AI3475" s="72"/>
      <c r="AJ3475" s="72"/>
      <c r="AK3475" s="72"/>
    </row>
    <row r="3476" spans="33:37" ht="14.4">
      <c r="AG3476" s="72"/>
      <c r="AH3476" s="72"/>
      <c r="AI3476" s="72"/>
      <c r="AJ3476" s="72"/>
      <c r="AK3476" s="72"/>
    </row>
    <row r="3477" spans="33:37" ht="14.4">
      <c r="AG3477" s="72"/>
      <c r="AH3477" s="72"/>
      <c r="AI3477" s="72"/>
      <c r="AJ3477" s="72"/>
      <c r="AK3477" s="72"/>
    </row>
    <row r="3478" spans="33:37" ht="14.4">
      <c r="AG3478" s="72"/>
      <c r="AH3478" s="72"/>
      <c r="AI3478" s="72"/>
      <c r="AJ3478" s="72"/>
      <c r="AK3478" s="72"/>
    </row>
    <row r="3479" spans="33:37" ht="14.4">
      <c r="AG3479" s="72"/>
      <c r="AH3479" s="72"/>
      <c r="AI3479" s="72"/>
      <c r="AJ3479" s="72"/>
      <c r="AK3479" s="72"/>
    </row>
    <row r="3480" spans="33:37" ht="14.4">
      <c r="AG3480" s="72"/>
      <c r="AH3480" s="72"/>
      <c r="AI3480" s="72"/>
      <c r="AJ3480" s="72"/>
      <c r="AK3480" s="72"/>
    </row>
    <row r="3481" spans="33:37" ht="14.4">
      <c r="AG3481" s="72"/>
      <c r="AH3481" s="72"/>
      <c r="AI3481" s="72"/>
      <c r="AJ3481" s="72"/>
      <c r="AK3481" s="72"/>
    </row>
    <row r="3482" spans="33:37" ht="14.4">
      <c r="AG3482" s="72"/>
      <c r="AH3482" s="72"/>
      <c r="AI3482" s="72"/>
      <c r="AJ3482" s="72"/>
      <c r="AK3482" s="72"/>
    </row>
    <row r="3483" spans="33:37" ht="14.4">
      <c r="AG3483" s="72"/>
      <c r="AH3483" s="72"/>
      <c r="AI3483" s="72"/>
      <c r="AJ3483" s="72"/>
      <c r="AK3483" s="72"/>
    </row>
    <row r="3484" spans="33:37" ht="14.4">
      <c r="AG3484" s="72"/>
      <c r="AH3484" s="72"/>
      <c r="AI3484" s="72"/>
      <c r="AJ3484" s="72"/>
      <c r="AK3484" s="72"/>
    </row>
    <row r="3485" spans="33:37" ht="14.4">
      <c r="AG3485" s="72"/>
      <c r="AH3485" s="72"/>
      <c r="AI3485" s="72"/>
      <c r="AJ3485" s="72"/>
      <c r="AK3485" s="72"/>
    </row>
    <row r="3486" spans="33:37" ht="14.4">
      <c r="AG3486" s="72"/>
      <c r="AH3486" s="72"/>
      <c r="AI3486" s="72"/>
      <c r="AJ3486" s="72"/>
      <c r="AK3486" s="72"/>
    </row>
    <row r="3487" spans="33:37" ht="14.4">
      <c r="AG3487" s="72"/>
      <c r="AH3487" s="72"/>
      <c r="AI3487" s="72"/>
      <c r="AJ3487" s="72"/>
      <c r="AK3487" s="72"/>
    </row>
    <row r="3488" spans="33:37" ht="14.4">
      <c r="AG3488" s="72"/>
      <c r="AH3488" s="72"/>
      <c r="AI3488" s="72"/>
      <c r="AJ3488" s="72"/>
      <c r="AK3488" s="72"/>
    </row>
    <row r="3489" spans="33:37" ht="14.4">
      <c r="AG3489" s="72"/>
      <c r="AH3489" s="72"/>
      <c r="AI3489" s="72"/>
      <c r="AJ3489" s="72"/>
      <c r="AK3489" s="72"/>
    </row>
    <row r="3490" spans="33:37" ht="14.4">
      <c r="AG3490" s="72"/>
      <c r="AH3490" s="72"/>
      <c r="AI3490" s="72"/>
      <c r="AJ3490" s="72"/>
      <c r="AK3490" s="72"/>
    </row>
    <row r="3491" spans="33:37" ht="14.4">
      <c r="AG3491" s="72"/>
      <c r="AH3491" s="72"/>
      <c r="AI3491" s="72"/>
      <c r="AJ3491" s="72"/>
      <c r="AK3491" s="72"/>
    </row>
    <row r="3492" spans="33:37" ht="14.4">
      <c r="AG3492" s="72"/>
      <c r="AH3492" s="72"/>
      <c r="AI3492" s="72"/>
      <c r="AJ3492" s="72"/>
      <c r="AK3492" s="72"/>
    </row>
    <row r="3493" spans="33:37" ht="14.4">
      <c r="AG3493" s="72"/>
      <c r="AH3493" s="72"/>
      <c r="AI3493" s="72"/>
      <c r="AJ3493" s="72"/>
      <c r="AK3493" s="72"/>
    </row>
    <row r="3494" spans="33:37" ht="14.4">
      <c r="AG3494" s="72"/>
      <c r="AH3494" s="72"/>
      <c r="AI3494" s="72"/>
      <c r="AJ3494" s="72"/>
      <c r="AK3494" s="72"/>
    </row>
    <row r="3495" spans="33:37" ht="14.4">
      <c r="AG3495" s="72"/>
      <c r="AH3495" s="72"/>
      <c r="AI3495" s="72"/>
      <c r="AJ3495" s="72"/>
      <c r="AK3495" s="72"/>
    </row>
    <row r="3496" spans="33:37" ht="14.4">
      <c r="AG3496" s="72"/>
      <c r="AH3496" s="72"/>
      <c r="AI3496" s="72"/>
      <c r="AJ3496" s="72"/>
      <c r="AK3496" s="72"/>
    </row>
    <row r="3497" spans="33:37" ht="14.4">
      <c r="AG3497" s="72"/>
      <c r="AH3497" s="72"/>
      <c r="AI3497" s="72"/>
      <c r="AJ3497" s="72"/>
      <c r="AK3497" s="72"/>
    </row>
    <row r="3498" spans="33:37" ht="14.4">
      <c r="AG3498" s="72"/>
      <c r="AH3498" s="72"/>
      <c r="AI3498" s="72"/>
      <c r="AJ3498" s="72"/>
      <c r="AK3498" s="72"/>
    </row>
    <row r="3499" spans="33:37" ht="14.4">
      <c r="AG3499" s="72"/>
      <c r="AH3499" s="72"/>
      <c r="AI3499" s="72"/>
      <c r="AJ3499" s="72"/>
      <c r="AK3499" s="72"/>
    </row>
    <row r="3500" spans="33:37" ht="14.4">
      <c r="AG3500" s="72"/>
      <c r="AH3500" s="72"/>
      <c r="AI3500" s="72"/>
      <c r="AJ3500" s="72"/>
      <c r="AK3500" s="72"/>
    </row>
    <row r="3501" spans="33:37" ht="14.4">
      <c r="AG3501" s="72"/>
      <c r="AH3501" s="72"/>
      <c r="AI3501" s="72"/>
      <c r="AJ3501" s="72"/>
      <c r="AK3501" s="72"/>
    </row>
    <row r="3502" spans="33:37" ht="14.4">
      <c r="AG3502" s="72"/>
      <c r="AH3502" s="72"/>
      <c r="AI3502" s="72"/>
      <c r="AJ3502" s="72"/>
      <c r="AK3502" s="72"/>
    </row>
    <row r="3503" spans="33:37" ht="14.4">
      <c r="AG3503" s="72"/>
      <c r="AH3503" s="72"/>
      <c r="AI3503" s="72"/>
      <c r="AJ3503" s="72"/>
      <c r="AK3503" s="72"/>
    </row>
    <row r="3504" spans="33:37" ht="14.4">
      <c r="AG3504" s="72"/>
      <c r="AH3504" s="72"/>
      <c r="AI3504" s="72"/>
      <c r="AJ3504" s="72"/>
      <c r="AK3504" s="72"/>
    </row>
    <row r="3505" spans="33:37" ht="14.4">
      <c r="AG3505" s="72"/>
      <c r="AH3505" s="72"/>
      <c r="AI3505" s="72"/>
      <c r="AJ3505" s="72"/>
      <c r="AK3505" s="72"/>
    </row>
    <row r="3506" spans="33:37" ht="14.4">
      <c r="AG3506" s="72"/>
      <c r="AH3506" s="72"/>
      <c r="AI3506" s="72"/>
      <c r="AJ3506" s="72"/>
      <c r="AK3506" s="72"/>
    </row>
    <row r="3507" spans="33:37" ht="14.4">
      <c r="AG3507" s="72"/>
      <c r="AH3507" s="72"/>
      <c r="AI3507" s="72"/>
      <c r="AJ3507" s="72"/>
      <c r="AK3507" s="72"/>
    </row>
    <row r="3508" spans="33:37" ht="14.4">
      <c r="AG3508" s="72"/>
      <c r="AH3508" s="72"/>
      <c r="AI3508" s="72"/>
      <c r="AJ3508" s="72"/>
      <c r="AK3508" s="72"/>
    </row>
    <row r="3509" spans="33:37" ht="14.4">
      <c r="AG3509" s="72"/>
      <c r="AH3509" s="72"/>
      <c r="AI3509" s="72"/>
      <c r="AJ3509" s="72"/>
      <c r="AK3509" s="72"/>
    </row>
    <row r="3510" spans="33:37" ht="14.4">
      <c r="AG3510" s="72"/>
      <c r="AH3510" s="72"/>
      <c r="AI3510" s="72"/>
      <c r="AJ3510" s="72"/>
      <c r="AK3510" s="72"/>
    </row>
    <row r="3511" spans="33:37" ht="14.4">
      <c r="AG3511" s="72"/>
      <c r="AH3511" s="72"/>
      <c r="AI3511" s="72"/>
      <c r="AJ3511" s="72"/>
      <c r="AK3511" s="72"/>
    </row>
    <row r="3512" spans="33:37" ht="14.4">
      <c r="AG3512" s="72"/>
      <c r="AH3512" s="72"/>
      <c r="AI3512" s="72"/>
      <c r="AJ3512" s="72"/>
      <c r="AK3512" s="72"/>
    </row>
    <row r="3513" spans="33:37" ht="14.4">
      <c r="AG3513" s="72"/>
      <c r="AH3513" s="72"/>
      <c r="AI3513" s="72"/>
      <c r="AJ3513" s="72"/>
      <c r="AK3513" s="72"/>
    </row>
    <row r="3514" spans="33:37" ht="14.4">
      <c r="AG3514" s="72"/>
      <c r="AH3514" s="72"/>
      <c r="AI3514" s="72"/>
      <c r="AJ3514" s="72"/>
      <c r="AK3514" s="72"/>
    </row>
    <row r="3515" spans="33:37" ht="14.4">
      <c r="AG3515" s="72"/>
      <c r="AH3515" s="72"/>
      <c r="AI3515" s="72"/>
      <c r="AJ3515" s="72"/>
      <c r="AK3515" s="72"/>
    </row>
    <row r="3516" spans="33:37" ht="14.4">
      <c r="AG3516" s="72"/>
      <c r="AH3516" s="72"/>
      <c r="AI3516" s="72"/>
      <c r="AJ3516" s="72"/>
      <c r="AK3516" s="72"/>
    </row>
    <row r="3517" spans="33:37" ht="14.4">
      <c r="AG3517" s="72"/>
      <c r="AH3517" s="72"/>
      <c r="AI3517" s="72"/>
      <c r="AJ3517" s="72"/>
      <c r="AK3517" s="72"/>
    </row>
    <row r="3518" spans="33:37" ht="14.4">
      <c r="AG3518" s="72"/>
      <c r="AH3518" s="72"/>
      <c r="AI3518" s="72"/>
      <c r="AJ3518" s="72"/>
      <c r="AK3518" s="72"/>
    </row>
    <row r="3519" spans="33:37" ht="14.4">
      <c r="AG3519" s="72"/>
      <c r="AH3519" s="72"/>
      <c r="AI3519" s="72"/>
      <c r="AJ3519" s="72"/>
      <c r="AK3519" s="72"/>
    </row>
    <row r="3520" spans="33:37" ht="14.4">
      <c r="AG3520" s="72"/>
      <c r="AH3520" s="72"/>
      <c r="AI3520" s="72"/>
      <c r="AJ3520" s="72"/>
      <c r="AK3520" s="72"/>
    </row>
    <row r="3521" spans="33:37" ht="14.4">
      <c r="AG3521" s="72"/>
      <c r="AH3521" s="72"/>
      <c r="AI3521" s="72"/>
      <c r="AJ3521" s="72"/>
      <c r="AK3521" s="72"/>
    </row>
    <row r="3522" spans="33:37" ht="14.4">
      <c r="AG3522" s="72"/>
      <c r="AH3522" s="72"/>
      <c r="AI3522" s="72"/>
      <c r="AJ3522" s="72"/>
      <c r="AK3522" s="72"/>
    </row>
    <row r="3523" spans="33:37" ht="14.4">
      <c r="AG3523" s="72"/>
      <c r="AH3523" s="72"/>
      <c r="AI3523" s="72"/>
      <c r="AJ3523" s="72"/>
      <c r="AK3523" s="72"/>
    </row>
    <row r="3524" spans="33:37" ht="14.4">
      <c r="AG3524" s="72"/>
      <c r="AH3524" s="72"/>
      <c r="AI3524" s="72"/>
      <c r="AJ3524" s="72"/>
      <c r="AK3524" s="72"/>
    </row>
    <row r="3525" spans="33:37" ht="14.4">
      <c r="AG3525" s="72"/>
      <c r="AH3525" s="72"/>
      <c r="AI3525" s="72"/>
      <c r="AJ3525" s="72"/>
      <c r="AK3525" s="72"/>
    </row>
    <row r="3526" spans="33:37" ht="14.4">
      <c r="AG3526" s="72"/>
      <c r="AH3526" s="72"/>
      <c r="AI3526" s="72"/>
      <c r="AJ3526" s="72"/>
      <c r="AK3526" s="72"/>
    </row>
    <row r="3527" spans="33:37" ht="14.4">
      <c r="AG3527" s="72"/>
      <c r="AH3527" s="72"/>
      <c r="AI3527" s="72"/>
      <c r="AJ3527" s="72"/>
      <c r="AK3527" s="72"/>
    </row>
    <row r="3528" spans="33:37" ht="14.4">
      <c r="AG3528" s="72"/>
      <c r="AH3528" s="72"/>
      <c r="AI3528" s="72"/>
      <c r="AJ3528" s="72"/>
      <c r="AK3528" s="72"/>
    </row>
    <row r="3529" spans="33:37" ht="14.4">
      <c r="AG3529" s="72"/>
      <c r="AH3529" s="72"/>
      <c r="AI3529" s="72"/>
      <c r="AJ3529" s="72"/>
      <c r="AK3529" s="72"/>
    </row>
    <row r="3530" spans="33:37" ht="14.4">
      <c r="AG3530" s="72"/>
      <c r="AH3530" s="72"/>
      <c r="AI3530" s="72"/>
      <c r="AJ3530" s="72"/>
      <c r="AK3530" s="72"/>
    </row>
    <row r="3531" spans="33:37" ht="14.4">
      <c r="AG3531" s="72"/>
      <c r="AH3531" s="72"/>
      <c r="AI3531" s="72"/>
      <c r="AJ3531" s="72"/>
      <c r="AK3531" s="72"/>
    </row>
    <row r="3532" spans="33:37" ht="14.4">
      <c r="AG3532" s="72"/>
      <c r="AH3532" s="72"/>
      <c r="AI3532" s="72"/>
      <c r="AJ3532" s="72"/>
      <c r="AK3532" s="72"/>
    </row>
    <row r="3533" spans="33:37" ht="14.4">
      <c r="AG3533" s="72"/>
      <c r="AH3533" s="72"/>
      <c r="AI3533" s="72"/>
      <c r="AJ3533" s="72"/>
      <c r="AK3533" s="72"/>
    </row>
    <row r="3534" spans="33:37" ht="14.4">
      <c r="AG3534" s="72"/>
      <c r="AH3534" s="72"/>
      <c r="AI3534" s="72"/>
      <c r="AJ3534" s="72"/>
      <c r="AK3534" s="72"/>
    </row>
    <row r="3535" spans="33:37" ht="14.4">
      <c r="AG3535" s="72"/>
      <c r="AH3535" s="72"/>
      <c r="AI3535" s="72"/>
      <c r="AJ3535" s="72"/>
      <c r="AK3535" s="72"/>
    </row>
    <row r="3536" spans="33:37" ht="14.4">
      <c r="AG3536" s="72"/>
      <c r="AH3536" s="72"/>
      <c r="AI3536" s="72"/>
      <c r="AJ3536" s="72"/>
      <c r="AK3536" s="72"/>
    </row>
    <row r="3537" spans="33:37" ht="14.4">
      <c r="AG3537" s="72"/>
      <c r="AH3537" s="72"/>
      <c r="AI3537" s="72"/>
      <c r="AJ3537" s="72"/>
      <c r="AK3537" s="72"/>
    </row>
    <row r="3538" spans="33:37" ht="14.4">
      <c r="AG3538" s="72"/>
      <c r="AH3538" s="72"/>
      <c r="AI3538" s="72"/>
      <c r="AJ3538" s="72"/>
      <c r="AK3538" s="72"/>
    </row>
    <row r="3539" spans="33:37" ht="14.4">
      <c r="AG3539" s="72"/>
      <c r="AH3539" s="72"/>
      <c r="AI3539" s="72"/>
      <c r="AJ3539" s="72"/>
      <c r="AK3539" s="72"/>
    </row>
    <row r="3540" spans="33:37" ht="14.4">
      <c r="AG3540" s="72"/>
      <c r="AH3540" s="72"/>
      <c r="AI3540" s="72"/>
      <c r="AJ3540" s="72"/>
      <c r="AK3540" s="72"/>
    </row>
    <row r="3541" spans="33:37" ht="14.4">
      <c r="AG3541" s="72"/>
      <c r="AH3541" s="72"/>
      <c r="AI3541" s="72"/>
      <c r="AJ3541" s="72"/>
      <c r="AK3541" s="72"/>
    </row>
    <row r="3542" spans="33:37" ht="14.4">
      <c r="AG3542" s="72"/>
      <c r="AH3542" s="72"/>
      <c r="AI3542" s="72"/>
      <c r="AJ3542" s="72"/>
      <c r="AK3542" s="72"/>
    </row>
    <row r="3543" spans="33:37" ht="14.4">
      <c r="AG3543" s="72"/>
      <c r="AH3543" s="72"/>
      <c r="AI3543" s="72"/>
      <c r="AJ3543" s="72"/>
      <c r="AK3543" s="72"/>
    </row>
    <row r="3544" spans="33:37" ht="14.4">
      <c r="AG3544" s="72"/>
      <c r="AH3544" s="72"/>
      <c r="AI3544" s="72"/>
      <c r="AJ3544" s="72"/>
      <c r="AK3544" s="72"/>
    </row>
    <row r="3545" spans="33:37" ht="14.4">
      <c r="AG3545" s="72"/>
      <c r="AH3545" s="72"/>
      <c r="AI3545" s="72"/>
      <c r="AJ3545" s="72"/>
      <c r="AK3545" s="72"/>
    </row>
    <row r="3546" spans="33:37" ht="14.4">
      <c r="AG3546" s="72"/>
      <c r="AH3546" s="72"/>
      <c r="AI3546" s="72"/>
      <c r="AJ3546" s="72"/>
      <c r="AK3546" s="72"/>
    </row>
    <row r="3547" spans="33:37" ht="14.4">
      <c r="AG3547" s="72"/>
      <c r="AH3547" s="72"/>
      <c r="AI3547" s="72"/>
      <c r="AJ3547" s="72"/>
      <c r="AK3547" s="72"/>
    </row>
    <row r="3548" spans="33:37" ht="14.4">
      <c r="AG3548" s="72"/>
      <c r="AH3548" s="72"/>
      <c r="AI3548" s="72"/>
      <c r="AJ3548" s="72"/>
      <c r="AK3548" s="72"/>
    </row>
    <row r="3549" spans="33:37" ht="14.4">
      <c r="AG3549" s="72"/>
      <c r="AH3549" s="72"/>
      <c r="AI3549" s="72"/>
      <c r="AJ3549" s="72"/>
      <c r="AK3549" s="72"/>
    </row>
    <row r="3550" spans="33:37" ht="14.4">
      <c r="AG3550" s="72"/>
      <c r="AH3550" s="72"/>
      <c r="AI3550" s="72"/>
      <c r="AJ3550" s="72"/>
      <c r="AK3550" s="72"/>
    </row>
    <row r="3551" spans="33:37" ht="14.4">
      <c r="AG3551" s="72"/>
      <c r="AH3551" s="72"/>
      <c r="AI3551" s="72"/>
      <c r="AJ3551" s="72"/>
      <c r="AK3551" s="72"/>
    </row>
    <row r="3552" spans="33:37" ht="14.4">
      <c r="AG3552" s="72"/>
      <c r="AH3552" s="72"/>
      <c r="AI3552" s="72"/>
      <c r="AJ3552" s="72"/>
      <c r="AK3552" s="72"/>
    </row>
    <row r="3553" spans="33:37" ht="14.4">
      <c r="AG3553" s="72"/>
      <c r="AH3553" s="72"/>
      <c r="AI3553" s="72"/>
      <c r="AJ3553" s="72"/>
      <c r="AK3553" s="72"/>
    </row>
    <row r="3554" spans="33:37" ht="14.4">
      <c r="AG3554" s="72"/>
      <c r="AH3554" s="72"/>
      <c r="AI3554" s="72"/>
      <c r="AJ3554" s="72"/>
      <c r="AK3554" s="72"/>
    </row>
    <row r="3555" spans="33:37" ht="14.4">
      <c r="AG3555" s="72"/>
      <c r="AH3555" s="72"/>
      <c r="AI3555" s="72"/>
      <c r="AJ3555" s="72"/>
      <c r="AK3555" s="72"/>
    </row>
    <row r="3556" spans="33:37" ht="14.4">
      <c r="AG3556" s="72"/>
      <c r="AH3556" s="72"/>
      <c r="AI3556" s="72"/>
      <c r="AJ3556" s="72"/>
      <c r="AK3556" s="72"/>
    </row>
    <row r="3557" spans="33:37" ht="14.4">
      <c r="AG3557" s="72"/>
      <c r="AH3557" s="72"/>
      <c r="AI3557" s="72"/>
      <c r="AJ3557" s="72"/>
      <c r="AK3557" s="72"/>
    </row>
    <row r="3558" spans="33:37" ht="14.4">
      <c r="AG3558" s="72"/>
      <c r="AH3558" s="72"/>
      <c r="AI3558" s="72"/>
      <c r="AJ3558" s="72"/>
      <c r="AK3558" s="72"/>
    </row>
    <row r="3559" spans="33:37" ht="14.4">
      <c r="AG3559" s="72"/>
      <c r="AH3559" s="72"/>
      <c r="AI3559" s="72"/>
      <c r="AJ3559" s="72"/>
      <c r="AK3559" s="72"/>
    </row>
    <row r="3560" spans="33:37" ht="14.4">
      <c r="AG3560" s="72"/>
      <c r="AH3560" s="72"/>
      <c r="AI3560" s="72"/>
      <c r="AJ3560" s="72"/>
      <c r="AK3560" s="72"/>
    </row>
    <row r="3561" spans="33:37" ht="14.4">
      <c r="AG3561" s="72"/>
      <c r="AH3561" s="72"/>
      <c r="AI3561" s="72"/>
      <c r="AJ3561" s="72"/>
      <c r="AK3561" s="72"/>
    </row>
    <row r="3562" spans="33:37" ht="14.4">
      <c r="AG3562" s="72"/>
      <c r="AH3562" s="72"/>
      <c r="AI3562" s="72"/>
      <c r="AJ3562" s="72"/>
      <c r="AK3562" s="72"/>
    </row>
    <row r="3563" spans="33:37" ht="14.4">
      <c r="AG3563" s="72"/>
      <c r="AH3563" s="72"/>
      <c r="AI3563" s="72"/>
      <c r="AJ3563" s="72"/>
      <c r="AK3563" s="72"/>
    </row>
    <row r="3564" spans="33:37" ht="14.4">
      <c r="AG3564" s="72"/>
      <c r="AH3564" s="72"/>
      <c r="AI3564" s="72"/>
      <c r="AJ3564" s="72"/>
      <c r="AK3564" s="72"/>
    </row>
    <row r="3565" spans="33:37" ht="14.4">
      <c r="AG3565" s="72"/>
      <c r="AH3565" s="72"/>
      <c r="AI3565" s="72"/>
      <c r="AJ3565" s="72"/>
      <c r="AK3565" s="72"/>
    </row>
    <row r="3566" spans="33:37" ht="14.4">
      <c r="AG3566" s="72"/>
      <c r="AH3566" s="72"/>
      <c r="AI3566" s="72"/>
      <c r="AJ3566" s="72"/>
      <c r="AK3566" s="72"/>
    </row>
    <row r="3567" spans="33:37" ht="14.4">
      <c r="AG3567" s="72"/>
      <c r="AH3567" s="72"/>
      <c r="AI3567" s="72"/>
      <c r="AJ3567" s="72"/>
      <c r="AK3567" s="72"/>
    </row>
    <row r="3568" spans="33:37" ht="14.4">
      <c r="AG3568" s="72"/>
      <c r="AH3568" s="72"/>
      <c r="AI3568" s="72"/>
      <c r="AJ3568" s="72"/>
      <c r="AK3568" s="72"/>
    </row>
    <row r="3569" spans="33:37" ht="14.4">
      <c r="AG3569" s="72"/>
      <c r="AH3569" s="72"/>
      <c r="AI3569" s="72"/>
      <c r="AJ3569" s="72"/>
      <c r="AK3569" s="72"/>
    </row>
    <row r="3570" spans="33:37" ht="14.4">
      <c r="AG3570" s="72"/>
      <c r="AH3570" s="72"/>
      <c r="AI3570" s="72"/>
      <c r="AJ3570" s="72"/>
      <c r="AK3570" s="72"/>
    </row>
    <row r="3571" spans="33:37" ht="14.4">
      <c r="AG3571" s="72"/>
      <c r="AH3571" s="72"/>
      <c r="AI3571" s="72"/>
      <c r="AJ3571" s="72"/>
      <c r="AK3571" s="72"/>
    </row>
    <row r="3572" spans="33:37" ht="14.4">
      <c r="AG3572" s="72"/>
      <c r="AH3572" s="72"/>
      <c r="AI3572" s="72"/>
      <c r="AJ3572" s="72"/>
      <c r="AK3572" s="72"/>
    </row>
    <row r="3573" spans="33:37" ht="14.4">
      <c r="AG3573" s="72"/>
      <c r="AH3573" s="72"/>
      <c r="AI3573" s="72"/>
      <c r="AJ3573" s="72"/>
      <c r="AK3573" s="72"/>
    </row>
    <row r="3574" spans="33:37" ht="14.4">
      <c r="AG3574" s="72"/>
      <c r="AH3574" s="72"/>
      <c r="AI3574" s="72"/>
      <c r="AJ3574" s="72"/>
      <c r="AK3574" s="72"/>
    </row>
    <row r="3575" spans="33:37" ht="14.4">
      <c r="AG3575" s="72"/>
      <c r="AH3575" s="72"/>
      <c r="AI3575" s="72"/>
      <c r="AJ3575" s="72"/>
      <c r="AK3575" s="72"/>
    </row>
    <row r="3576" spans="33:37" ht="14.4">
      <c r="AG3576" s="72"/>
      <c r="AH3576" s="72"/>
      <c r="AI3576" s="72"/>
      <c r="AJ3576" s="72"/>
      <c r="AK3576" s="72"/>
    </row>
    <row r="3577" spans="33:37" ht="14.4">
      <c r="AG3577" s="72"/>
      <c r="AH3577" s="72"/>
      <c r="AI3577" s="72"/>
      <c r="AJ3577" s="72"/>
      <c r="AK3577" s="72"/>
    </row>
    <row r="3578" spans="33:37" ht="14.4">
      <c r="AG3578" s="72"/>
      <c r="AH3578" s="72"/>
      <c r="AI3578" s="72"/>
      <c r="AJ3578" s="72"/>
      <c r="AK3578" s="72"/>
    </row>
    <row r="3579" spans="33:37" ht="14.4">
      <c r="AG3579" s="72"/>
      <c r="AH3579" s="72"/>
      <c r="AI3579" s="72"/>
      <c r="AJ3579" s="72"/>
      <c r="AK3579" s="72"/>
    </row>
    <row r="3580" spans="33:37" ht="14.4">
      <c r="AG3580" s="72"/>
      <c r="AH3580" s="72"/>
      <c r="AI3580" s="72"/>
      <c r="AJ3580" s="72"/>
      <c r="AK3580" s="72"/>
    </row>
    <row r="3581" spans="33:37" ht="14.4">
      <c r="AG3581" s="72"/>
      <c r="AH3581" s="72"/>
      <c r="AI3581" s="72"/>
      <c r="AJ3581" s="72"/>
      <c r="AK3581" s="72"/>
    </row>
    <row r="3582" spans="33:37" ht="14.4">
      <c r="AG3582" s="72"/>
      <c r="AH3582" s="72"/>
      <c r="AI3582" s="72"/>
      <c r="AJ3582" s="72"/>
      <c r="AK3582" s="72"/>
    </row>
    <row r="3583" spans="33:37" ht="14.4">
      <c r="AG3583" s="72"/>
      <c r="AH3583" s="72"/>
      <c r="AI3583" s="72"/>
      <c r="AJ3583" s="72"/>
      <c r="AK3583" s="72"/>
    </row>
    <row r="3584" spans="33:37" ht="14.4">
      <c r="AG3584" s="72"/>
      <c r="AH3584" s="72"/>
      <c r="AI3584" s="72"/>
      <c r="AJ3584" s="72"/>
      <c r="AK3584" s="72"/>
    </row>
    <row r="3585" spans="33:37" ht="14.4">
      <c r="AG3585" s="72"/>
      <c r="AH3585" s="72"/>
      <c r="AI3585" s="72"/>
      <c r="AJ3585" s="72"/>
      <c r="AK3585" s="72"/>
    </row>
    <row r="3586" spans="33:37" ht="14.4">
      <c r="AG3586" s="72"/>
      <c r="AH3586" s="72"/>
      <c r="AI3586" s="72"/>
      <c r="AJ3586" s="72"/>
      <c r="AK3586" s="72"/>
    </row>
    <row r="3587" spans="33:37" ht="14.4">
      <c r="AG3587" s="72"/>
      <c r="AH3587" s="72"/>
      <c r="AI3587" s="72"/>
      <c r="AJ3587" s="72"/>
      <c r="AK3587" s="72"/>
    </row>
    <row r="3588" spans="33:37" ht="14.4">
      <c r="AG3588" s="72"/>
      <c r="AH3588" s="72"/>
      <c r="AI3588" s="72"/>
      <c r="AJ3588" s="72"/>
      <c r="AK3588" s="72"/>
    </row>
    <row r="3589" spans="33:37" ht="14.4">
      <c r="AG3589" s="72"/>
      <c r="AH3589" s="72"/>
      <c r="AI3589" s="72"/>
      <c r="AJ3589" s="72"/>
      <c r="AK3589" s="72"/>
    </row>
    <row r="3590" spans="33:37" ht="14.4">
      <c r="AG3590" s="72"/>
      <c r="AH3590" s="72"/>
      <c r="AI3590" s="72"/>
      <c r="AJ3590" s="72"/>
      <c r="AK3590" s="72"/>
    </row>
    <row r="3591" spans="33:37" ht="14.4">
      <c r="AG3591" s="72"/>
      <c r="AH3591" s="72"/>
      <c r="AI3591" s="72"/>
      <c r="AJ3591" s="72"/>
      <c r="AK3591" s="72"/>
    </row>
    <row r="3592" spans="33:37" ht="14.4">
      <c r="AG3592" s="72"/>
      <c r="AH3592" s="72"/>
      <c r="AI3592" s="72"/>
      <c r="AJ3592" s="72"/>
      <c r="AK3592" s="72"/>
    </row>
    <row r="3593" spans="33:37" ht="14.4">
      <c r="AG3593" s="72"/>
      <c r="AH3593" s="72"/>
      <c r="AI3593" s="72"/>
      <c r="AJ3593" s="72"/>
      <c r="AK3593" s="72"/>
    </row>
    <row r="3594" spans="33:37" ht="14.4">
      <c r="AG3594" s="72"/>
      <c r="AH3594" s="72"/>
      <c r="AI3594" s="72"/>
      <c r="AJ3594" s="72"/>
      <c r="AK3594" s="72"/>
    </row>
    <row r="3595" spans="33:37" ht="14.4">
      <c r="AG3595" s="72"/>
      <c r="AH3595" s="72"/>
      <c r="AI3595" s="72"/>
      <c r="AJ3595" s="72"/>
      <c r="AK3595" s="72"/>
    </row>
    <row r="3596" spans="33:37" ht="14.4">
      <c r="AG3596" s="72"/>
      <c r="AH3596" s="72"/>
      <c r="AI3596" s="72"/>
      <c r="AJ3596" s="72"/>
      <c r="AK3596" s="72"/>
    </row>
    <row r="3597" spans="33:37" ht="14.4">
      <c r="AG3597" s="72"/>
      <c r="AH3597" s="72"/>
      <c r="AI3597" s="72"/>
      <c r="AJ3597" s="72"/>
      <c r="AK3597" s="72"/>
    </row>
    <row r="3598" spans="33:37" ht="14.4">
      <c r="AG3598" s="72"/>
      <c r="AH3598" s="72"/>
      <c r="AI3598" s="72"/>
      <c r="AJ3598" s="72"/>
      <c r="AK3598" s="72"/>
    </row>
    <row r="3599" spans="33:37" ht="14.4">
      <c r="AG3599" s="72"/>
      <c r="AH3599" s="72"/>
      <c r="AI3599" s="72"/>
      <c r="AJ3599" s="72"/>
      <c r="AK3599" s="72"/>
    </row>
    <row r="3600" spans="33:37" ht="14.4">
      <c r="AG3600" s="72"/>
      <c r="AH3600" s="72"/>
      <c r="AI3600" s="72"/>
      <c r="AJ3600" s="72"/>
      <c r="AK3600" s="72"/>
    </row>
    <row r="3601" spans="33:37" ht="14.4">
      <c r="AG3601" s="72"/>
      <c r="AH3601" s="72"/>
      <c r="AI3601" s="72"/>
      <c r="AJ3601" s="72"/>
      <c r="AK3601" s="72"/>
    </row>
    <row r="3602" spans="33:37" ht="14.4">
      <c r="AG3602" s="72"/>
      <c r="AH3602" s="72"/>
      <c r="AI3602" s="72"/>
      <c r="AJ3602" s="72"/>
      <c r="AK3602" s="72"/>
    </row>
    <row r="3603" spans="33:37" ht="14.4">
      <c r="AG3603" s="72"/>
      <c r="AH3603" s="72"/>
      <c r="AI3603" s="72"/>
      <c r="AJ3603" s="72"/>
      <c r="AK3603" s="72"/>
    </row>
    <row r="3604" spans="33:37" ht="14.4">
      <c r="AG3604" s="72"/>
      <c r="AH3604" s="72"/>
      <c r="AI3604" s="72"/>
      <c r="AJ3604" s="72"/>
      <c r="AK3604" s="72"/>
    </row>
    <row r="3605" spans="33:37" ht="14.4">
      <c r="AG3605" s="72"/>
      <c r="AH3605" s="72"/>
      <c r="AI3605" s="72"/>
      <c r="AJ3605" s="72"/>
      <c r="AK3605" s="72"/>
    </row>
    <row r="3606" spans="33:37" ht="14.4">
      <c r="AG3606" s="72"/>
      <c r="AH3606" s="72"/>
      <c r="AI3606" s="72"/>
      <c r="AJ3606" s="72"/>
      <c r="AK3606" s="72"/>
    </row>
    <row r="3607" spans="33:37" ht="14.4">
      <c r="AG3607" s="72"/>
      <c r="AH3607" s="72"/>
      <c r="AI3607" s="72"/>
      <c r="AJ3607" s="72"/>
      <c r="AK3607" s="72"/>
    </row>
    <row r="3608" spans="33:37" ht="14.4">
      <c r="AG3608" s="72"/>
      <c r="AH3608" s="72"/>
      <c r="AI3608" s="72"/>
      <c r="AJ3608" s="72"/>
      <c r="AK3608" s="72"/>
    </row>
    <row r="3609" spans="33:37" ht="14.4">
      <c r="AG3609" s="72"/>
      <c r="AH3609" s="72"/>
      <c r="AI3609" s="72"/>
      <c r="AJ3609" s="72"/>
      <c r="AK3609" s="72"/>
    </row>
    <row r="3610" spans="33:37" ht="14.4">
      <c r="AG3610" s="72"/>
      <c r="AH3610" s="72"/>
      <c r="AI3610" s="72"/>
      <c r="AJ3610" s="72"/>
      <c r="AK3610" s="72"/>
    </row>
    <row r="3611" spans="33:37" ht="14.4">
      <c r="AG3611" s="72"/>
      <c r="AH3611" s="72"/>
      <c r="AI3611" s="72"/>
      <c r="AJ3611" s="72"/>
      <c r="AK3611" s="72"/>
    </row>
    <row r="3612" spans="33:37" ht="14.4">
      <c r="AG3612" s="72"/>
      <c r="AH3612" s="72"/>
      <c r="AI3612" s="72"/>
      <c r="AJ3612" s="72"/>
      <c r="AK3612" s="72"/>
    </row>
    <row r="3613" spans="33:37" ht="14.4">
      <c r="AG3613" s="72"/>
      <c r="AH3613" s="72"/>
      <c r="AI3613" s="72"/>
      <c r="AJ3613" s="72"/>
      <c r="AK3613" s="72"/>
    </row>
    <row r="3614" spans="33:37" ht="14.4">
      <c r="AG3614" s="72"/>
      <c r="AH3614" s="72"/>
      <c r="AI3614" s="72"/>
      <c r="AJ3614" s="72"/>
      <c r="AK3614" s="72"/>
    </row>
    <row r="3615" spans="33:37" ht="14.4">
      <c r="AG3615" s="72"/>
      <c r="AH3615" s="72"/>
      <c r="AI3615" s="72"/>
      <c r="AJ3615" s="72"/>
      <c r="AK3615" s="72"/>
    </row>
    <row r="3616" spans="33:37" ht="14.4">
      <c r="AG3616" s="72"/>
      <c r="AH3616" s="72"/>
      <c r="AI3616" s="72"/>
      <c r="AJ3616" s="72"/>
      <c r="AK3616" s="72"/>
    </row>
    <row r="3617" spans="33:37" ht="14.4">
      <c r="AG3617" s="72"/>
      <c r="AH3617" s="72"/>
      <c r="AI3617" s="72"/>
      <c r="AJ3617" s="72"/>
      <c r="AK3617" s="72"/>
    </row>
    <row r="3618" spans="33:37" ht="14.4">
      <c r="AG3618" s="72"/>
      <c r="AH3618" s="72"/>
      <c r="AI3618" s="72"/>
      <c r="AJ3618" s="72"/>
      <c r="AK3618" s="72"/>
    </row>
    <row r="3619" spans="33:37" ht="14.4">
      <c r="AG3619" s="72"/>
      <c r="AH3619" s="72"/>
      <c r="AI3619" s="72"/>
      <c r="AJ3619" s="72"/>
      <c r="AK3619" s="72"/>
    </row>
    <row r="3620" spans="33:37" ht="14.4">
      <c r="AG3620" s="72"/>
      <c r="AH3620" s="72"/>
      <c r="AI3620" s="72"/>
      <c r="AJ3620" s="72"/>
      <c r="AK3620" s="72"/>
    </row>
    <row r="3621" spans="33:37" ht="14.4">
      <c r="AG3621" s="72"/>
      <c r="AH3621" s="72"/>
      <c r="AI3621" s="72"/>
      <c r="AJ3621" s="72"/>
      <c r="AK3621" s="72"/>
    </row>
    <row r="3622" spans="33:37" ht="14.4">
      <c r="AG3622" s="72"/>
      <c r="AH3622" s="72"/>
      <c r="AI3622" s="72"/>
      <c r="AJ3622" s="72"/>
      <c r="AK3622" s="72"/>
    </row>
    <row r="3623" spans="33:37" ht="14.4">
      <c r="AG3623" s="72"/>
      <c r="AH3623" s="72"/>
      <c r="AI3623" s="72"/>
      <c r="AJ3623" s="72"/>
      <c r="AK3623" s="72"/>
    </row>
    <row r="3624" spans="33:37" ht="14.4">
      <c r="AG3624" s="72"/>
      <c r="AH3624" s="72"/>
      <c r="AI3624" s="72"/>
      <c r="AJ3624" s="72"/>
      <c r="AK3624" s="72"/>
    </row>
    <row r="3625" spans="33:37" ht="14.4">
      <c r="AG3625" s="72"/>
      <c r="AH3625" s="72"/>
      <c r="AI3625" s="72"/>
      <c r="AJ3625" s="72"/>
      <c r="AK3625" s="72"/>
    </row>
    <row r="3626" spans="33:37" ht="14.4">
      <c r="AG3626" s="72"/>
      <c r="AH3626" s="72"/>
      <c r="AI3626" s="72"/>
      <c r="AJ3626" s="72"/>
      <c r="AK3626" s="72"/>
    </row>
    <row r="3627" spans="33:37" ht="14.4">
      <c r="AG3627" s="72"/>
      <c r="AH3627" s="72"/>
      <c r="AI3627" s="72"/>
      <c r="AJ3627" s="72"/>
      <c r="AK3627" s="72"/>
    </row>
    <row r="3628" spans="33:37" ht="14.4">
      <c r="AG3628" s="72"/>
      <c r="AH3628" s="72"/>
      <c r="AI3628" s="72"/>
      <c r="AJ3628" s="72"/>
      <c r="AK3628" s="72"/>
    </row>
    <row r="3629" spans="33:37" ht="14.4">
      <c r="AG3629" s="72"/>
      <c r="AH3629" s="72"/>
      <c r="AI3629" s="72"/>
      <c r="AJ3629" s="72"/>
      <c r="AK3629" s="72"/>
    </row>
    <row r="3630" spans="33:37" ht="14.4">
      <c r="AG3630" s="72"/>
      <c r="AH3630" s="72"/>
      <c r="AI3630" s="72"/>
      <c r="AJ3630" s="72"/>
      <c r="AK3630" s="72"/>
    </row>
    <row r="3631" spans="33:37" ht="14.4">
      <c r="AG3631" s="72"/>
      <c r="AH3631" s="72"/>
      <c r="AI3631" s="72"/>
      <c r="AJ3631" s="72"/>
      <c r="AK3631" s="72"/>
    </row>
    <row r="3632" spans="33:37" ht="14.4">
      <c r="AG3632" s="72"/>
      <c r="AH3632" s="72"/>
      <c r="AI3632" s="72"/>
      <c r="AJ3632" s="72"/>
      <c r="AK3632" s="72"/>
    </row>
    <row r="3633" spans="33:37" ht="14.4">
      <c r="AG3633" s="72"/>
      <c r="AH3633" s="72"/>
      <c r="AI3633" s="72"/>
      <c r="AJ3633" s="72"/>
      <c r="AK3633" s="72"/>
    </row>
    <row r="3634" spans="33:37" ht="14.4">
      <c r="AG3634" s="72"/>
      <c r="AH3634" s="72"/>
      <c r="AI3634" s="72"/>
      <c r="AJ3634" s="72"/>
      <c r="AK3634" s="72"/>
    </row>
    <row r="3635" spans="33:37" ht="14.4">
      <c r="AG3635" s="72"/>
      <c r="AH3635" s="72"/>
      <c r="AI3635" s="72"/>
      <c r="AJ3635" s="72"/>
      <c r="AK3635" s="72"/>
    </row>
    <row r="3636" spans="33:37" ht="14.4">
      <c r="AG3636" s="72"/>
      <c r="AH3636" s="72"/>
      <c r="AI3636" s="72"/>
      <c r="AJ3636" s="72"/>
      <c r="AK3636" s="72"/>
    </row>
    <row r="3637" spans="33:37" ht="14.4">
      <c r="AG3637" s="72"/>
      <c r="AH3637" s="72"/>
      <c r="AI3637" s="72"/>
      <c r="AJ3637" s="72"/>
      <c r="AK3637" s="72"/>
    </row>
    <row r="3638" spans="33:37" ht="14.4">
      <c r="AG3638" s="72"/>
      <c r="AH3638" s="72"/>
      <c r="AI3638" s="72"/>
      <c r="AJ3638" s="72"/>
      <c r="AK3638" s="72"/>
    </row>
    <row r="3639" spans="33:37" ht="14.4">
      <c r="AG3639" s="72"/>
      <c r="AH3639" s="72"/>
      <c r="AI3639" s="72"/>
      <c r="AJ3639" s="72"/>
      <c r="AK3639" s="72"/>
    </row>
    <row r="3640" spans="33:37" ht="14.4">
      <c r="AG3640" s="72"/>
      <c r="AH3640" s="72"/>
      <c r="AI3640" s="72"/>
      <c r="AJ3640" s="72"/>
      <c r="AK3640" s="72"/>
    </row>
    <row r="3641" spans="33:37" ht="14.4">
      <c r="AG3641" s="72"/>
      <c r="AH3641" s="72"/>
      <c r="AI3641" s="72"/>
      <c r="AJ3641" s="72"/>
      <c r="AK3641" s="72"/>
    </row>
    <row r="3642" spans="33:37" ht="14.4">
      <c r="AG3642" s="72"/>
      <c r="AH3642" s="72"/>
      <c r="AI3642" s="72"/>
      <c r="AJ3642" s="72"/>
      <c r="AK3642" s="72"/>
    </row>
    <row r="3643" spans="33:37" ht="14.4">
      <c r="AG3643" s="72"/>
      <c r="AH3643" s="72"/>
      <c r="AI3643" s="72"/>
      <c r="AJ3643" s="72"/>
      <c r="AK3643" s="72"/>
    </row>
    <row r="3644" spans="33:37" ht="14.4">
      <c r="AG3644" s="72"/>
      <c r="AH3644" s="72"/>
      <c r="AI3644" s="72"/>
      <c r="AJ3644" s="72"/>
      <c r="AK3644" s="72"/>
    </row>
    <row r="3645" spans="33:37" ht="14.4">
      <c r="AG3645" s="72"/>
      <c r="AH3645" s="72"/>
      <c r="AI3645" s="72"/>
      <c r="AJ3645" s="72"/>
      <c r="AK3645" s="72"/>
    </row>
    <row r="3646" spans="33:37" ht="14.4">
      <c r="AG3646" s="72"/>
      <c r="AH3646" s="72"/>
      <c r="AI3646" s="72"/>
      <c r="AJ3646" s="72"/>
      <c r="AK3646" s="72"/>
    </row>
    <row r="3647" spans="33:37" ht="14.4">
      <c r="AG3647" s="72"/>
      <c r="AH3647" s="72"/>
      <c r="AI3647" s="72"/>
      <c r="AJ3647" s="72"/>
      <c r="AK3647" s="72"/>
    </row>
    <row r="3648" spans="33:37" ht="14.4">
      <c r="AG3648" s="72"/>
      <c r="AH3648" s="72"/>
      <c r="AI3648" s="72"/>
      <c r="AJ3648" s="72"/>
      <c r="AK3648" s="72"/>
    </row>
    <row r="3649" spans="33:37" ht="14.4">
      <c r="AG3649" s="72"/>
      <c r="AH3649" s="72"/>
      <c r="AI3649" s="72"/>
      <c r="AJ3649" s="72"/>
      <c r="AK3649" s="72"/>
    </row>
    <row r="3650" spans="33:37" ht="14.4">
      <c r="AG3650" s="72"/>
      <c r="AH3650" s="72"/>
      <c r="AI3650" s="72"/>
      <c r="AJ3650" s="72"/>
      <c r="AK3650" s="72"/>
    </row>
    <row r="3651" spans="33:37" ht="14.4">
      <c r="AG3651" s="72"/>
      <c r="AH3651" s="72"/>
      <c r="AI3651" s="72"/>
      <c r="AJ3651" s="72"/>
      <c r="AK3651" s="72"/>
    </row>
    <row r="3652" spans="33:37" ht="14.4">
      <c r="AG3652" s="72"/>
      <c r="AH3652" s="72"/>
      <c r="AI3652" s="72"/>
      <c r="AJ3652" s="72"/>
      <c r="AK3652" s="72"/>
    </row>
    <row r="3653" spans="33:37" ht="14.4">
      <c r="AG3653" s="72"/>
      <c r="AH3653" s="72"/>
      <c r="AI3653" s="72"/>
      <c r="AJ3653" s="72"/>
      <c r="AK3653" s="72"/>
    </row>
    <row r="3654" spans="33:37" ht="14.4">
      <c r="AG3654" s="72"/>
      <c r="AH3654" s="72"/>
      <c r="AI3654" s="72"/>
      <c r="AJ3654" s="72"/>
      <c r="AK3654" s="72"/>
    </row>
    <row r="3655" spans="33:37" ht="14.4">
      <c r="AG3655" s="72"/>
      <c r="AH3655" s="72"/>
      <c r="AI3655" s="72"/>
      <c r="AJ3655" s="72"/>
      <c r="AK3655" s="72"/>
    </row>
    <row r="3656" spans="33:37" ht="14.4">
      <c r="AG3656" s="72"/>
      <c r="AH3656" s="72"/>
      <c r="AI3656" s="72"/>
      <c r="AJ3656" s="72"/>
      <c r="AK3656" s="72"/>
    </row>
    <row r="3657" spans="33:37" ht="14.4">
      <c r="AG3657" s="72"/>
      <c r="AH3657" s="72"/>
      <c r="AI3657" s="72"/>
      <c r="AJ3657" s="72"/>
      <c r="AK3657" s="72"/>
    </row>
    <row r="3658" spans="33:37" ht="14.4">
      <c r="AG3658" s="72"/>
      <c r="AH3658" s="72"/>
      <c r="AI3658" s="72"/>
      <c r="AJ3658" s="72"/>
      <c r="AK3658" s="72"/>
    </row>
    <row r="3659" spans="33:37" ht="14.4">
      <c r="AG3659" s="72"/>
      <c r="AH3659" s="72"/>
      <c r="AI3659" s="72"/>
      <c r="AJ3659" s="72"/>
      <c r="AK3659" s="72"/>
    </row>
    <row r="3660" spans="33:37" ht="14.4">
      <c r="AG3660" s="72"/>
      <c r="AH3660" s="72"/>
      <c r="AI3660" s="72"/>
      <c r="AJ3660" s="72"/>
      <c r="AK3660" s="72"/>
    </row>
    <row r="3661" spans="33:37" ht="14.4">
      <c r="AG3661" s="72"/>
      <c r="AH3661" s="72"/>
      <c r="AI3661" s="72"/>
      <c r="AJ3661" s="72"/>
      <c r="AK3661" s="72"/>
    </row>
    <row r="3662" spans="33:37" ht="14.4">
      <c r="AG3662" s="72"/>
      <c r="AH3662" s="72"/>
      <c r="AI3662" s="72"/>
      <c r="AJ3662" s="72"/>
      <c r="AK3662" s="72"/>
    </row>
    <row r="3663" spans="33:37" ht="14.4">
      <c r="AG3663" s="72"/>
      <c r="AH3663" s="72"/>
      <c r="AI3663" s="72"/>
      <c r="AJ3663" s="72"/>
      <c r="AK3663" s="72"/>
    </row>
    <row r="3664" spans="33:37" ht="14.4">
      <c r="AG3664" s="72"/>
      <c r="AH3664" s="72"/>
      <c r="AI3664" s="72"/>
      <c r="AJ3664" s="72"/>
      <c r="AK3664" s="72"/>
    </row>
    <row r="3665" spans="33:37" ht="14.4">
      <c r="AG3665" s="72"/>
      <c r="AH3665" s="72"/>
      <c r="AI3665" s="72"/>
      <c r="AJ3665" s="72"/>
      <c r="AK3665" s="72"/>
    </row>
    <row r="3666" spans="33:37" ht="14.4">
      <c r="AG3666" s="72"/>
      <c r="AH3666" s="72"/>
      <c r="AI3666" s="72"/>
      <c r="AJ3666" s="72"/>
      <c r="AK3666" s="72"/>
    </row>
    <row r="3667" spans="33:37" ht="14.4">
      <c r="AG3667" s="72"/>
      <c r="AH3667" s="72"/>
      <c r="AI3667" s="72"/>
      <c r="AJ3667" s="72"/>
      <c r="AK3667" s="72"/>
    </row>
    <row r="3668" spans="33:37" ht="14.4">
      <c r="AG3668" s="72"/>
      <c r="AH3668" s="72"/>
      <c r="AI3668" s="72"/>
      <c r="AJ3668" s="72"/>
      <c r="AK3668" s="72"/>
    </row>
    <row r="3669" spans="33:37" ht="14.4">
      <c r="AG3669" s="72"/>
      <c r="AH3669" s="72"/>
      <c r="AI3669" s="72"/>
      <c r="AJ3669" s="72"/>
      <c r="AK3669" s="72"/>
    </row>
    <row r="3670" spans="33:37" ht="14.4">
      <c r="AG3670" s="72"/>
      <c r="AH3670" s="72"/>
      <c r="AI3670" s="72"/>
      <c r="AJ3670" s="72"/>
      <c r="AK3670" s="72"/>
    </row>
    <row r="3671" spans="33:37" ht="14.4">
      <c r="AG3671" s="72"/>
      <c r="AH3671" s="72"/>
      <c r="AI3671" s="72"/>
      <c r="AJ3671" s="72"/>
      <c r="AK3671" s="72"/>
    </row>
    <row r="3672" spans="33:37" ht="14.4">
      <c r="AG3672" s="72"/>
      <c r="AH3672" s="72"/>
      <c r="AI3672" s="72"/>
      <c r="AJ3672" s="72"/>
      <c r="AK3672" s="72"/>
    </row>
    <row r="3673" spans="33:37" ht="14.4">
      <c r="AG3673" s="72"/>
      <c r="AH3673" s="72"/>
      <c r="AI3673" s="72"/>
      <c r="AJ3673" s="72"/>
      <c r="AK3673" s="72"/>
    </row>
    <row r="3674" spans="33:37" ht="14.4">
      <c r="AG3674" s="72"/>
      <c r="AH3674" s="72"/>
      <c r="AI3674" s="72"/>
      <c r="AJ3674" s="72"/>
      <c r="AK3674" s="72"/>
    </row>
    <row r="3675" spans="33:37" ht="14.4">
      <c r="AG3675" s="72"/>
      <c r="AH3675" s="72"/>
      <c r="AI3675" s="72"/>
      <c r="AJ3675" s="72"/>
      <c r="AK3675" s="72"/>
    </row>
    <row r="3676" spans="33:37" ht="14.4">
      <c r="AG3676" s="72"/>
      <c r="AH3676" s="72"/>
      <c r="AI3676" s="72"/>
      <c r="AJ3676" s="72"/>
      <c r="AK3676" s="72"/>
    </row>
    <row r="3677" spans="33:37" ht="14.4">
      <c r="AG3677" s="72"/>
      <c r="AH3677" s="72"/>
      <c r="AI3677" s="72"/>
      <c r="AJ3677" s="72"/>
      <c r="AK3677" s="72"/>
    </row>
    <row r="3678" spans="33:37" ht="14.4">
      <c r="AG3678" s="72"/>
      <c r="AH3678" s="72"/>
      <c r="AI3678" s="72"/>
      <c r="AJ3678" s="72"/>
      <c r="AK3678" s="72"/>
    </row>
    <row r="3679" spans="33:37" ht="14.4">
      <c r="AG3679" s="72"/>
      <c r="AH3679" s="72"/>
      <c r="AI3679" s="72"/>
      <c r="AJ3679" s="72"/>
      <c r="AK3679" s="72"/>
    </row>
    <row r="3680" spans="33:37" ht="14.4">
      <c r="AG3680" s="72"/>
      <c r="AH3680" s="72"/>
      <c r="AI3680" s="72"/>
      <c r="AJ3680" s="72"/>
      <c r="AK3680" s="72"/>
    </row>
    <row r="3681" spans="33:37" ht="14.4">
      <c r="AG3681" s="72"/>
      <c r="AH3681" s="72"/>
      <c r="AI3681" s="72"/>
      <c r="AJ3681" s="72"/>
      <c r="AK3681" s="72"/>
    </row>
    <row r="3682" spans="33:37" ht="14.4">
      <c r="AG3682" s="72"/>
      <c r="AH3682" s="72"/>
      <c r="AI3682" s="72"/>
      <c r="AJ3682" s="72"/>
      <c r="AK3682" s="72"/>
    </row>
    <row r="3683" spans="33:37" ht="14.4">
      <c r="AG3683" s="72"/>
      <c r="AH3683" s="72"/>
      <c r="AI3683" s="72"/>
      <c r="AJ3683" s="72"/>
      <c r="AK3683" s="72"/>
    </row>
    <row r="3684" spans="33:37" ht="14.4">
      <c r="AG3684" s="72"/>
      <c r="AH3684" s="72"/>
      <c r="AI3684" s="72"/>
      <c r="AJ3684" s="72"/>
      <c r="AK3684" s="72"/>
    </row>
    <row r="3685" spans="33:37" ht="14.4">
      <c r="AG3685" s="72"/>
      <c r="AH3685" s="72"/>
      <c r="AI3685" s="72"/>
      <c r="AJ3685" s="72"/>
      <c r="AK3685" s="72"/>
    </row>
    <row r="3686" spans="33:37" ht="14.4">
      <c r="AG3686" s="72"/>
      <c r="AH3686" s="72"/>
      <c r="AI3686" s="72"/>
      <c r="AJ3686" s="72"/>
      <c r="AK3686" s="72"/>
    </row>
    <row r="3687" spans="33:37" ht="14.4">
      <c r="AG3687" s="72"/>
      <c r="AH3687" s="72"/>
      <c r="AI3687" s="72"/>
      <c r="AJ3687" s="72"/>
      <c r="AK3687" s="72"/>
    </row>
    <row r="3688" spans="33:37" ht="14.4">
      <c r="AG3688" s="72"/>
      <c r="AH3688" s="72"/>
      <c r="AI3688" s="72"/>
      <c r="AJ3688" s="72"/>
      <c r="AK3688" s="72"/>
    </row>
    <row r="3689" spans="33:37" ht="14.4">
      <c r="AG3689" s="72"/>
      <c r="AH3689" s="72"/>
      <c r="AI3689" s="72"/>
      <c r="AJ3689" s="72"/>
      <c r="AK3689" s="72"/>
    </row>
    <row r="3690" spans="33:37" ht="14.4">
      <c r="AG3690" s="72"/>
      <c r="AH3690" s="72"/>
      <c r="AI3690" s="72"/>
      <c r="AJ3690" s="72"/>
      <c r="AK3690" s="72"/>
    </row>
    <row r="3691" spans="33:37" ht="14.4">
      <c r="AG3691" s="72"/>
      <c r="AH3691" s="72"/>
      <c r="AI3691" s="72"/>
      <c r="AJ3691" s="72"/>
      <c r="AK3691" s="72"/>
    </row>
    <row r="3692" spans="33:37" ht="14.4">
      <c r="AG3692" s="72"/>
      <c r="AH3692" s="72"/>
      <c r="AI3692" s="72"/>
      <c r="AJ3692" s="72"/>
      <c r="AK3692" s="72"/>
    </row>
    <row r="3693" spans="33:37" ht="14.4">
      <c r="AG3693" s="72"/>
      <c r="AH3693" s="72"/>
      <c r="AI3693" s="72"/>
      <c r="AJ3693" s="72"/>
      <c r="AK3693" s="72"/>
    </row>
    <row r="3694" spans="33:37" ht="14.4">
      <c r="AG3694" s="72"/>
      <c r="AH3694" s="72"/>
      <c r="AI3694" s="72"/>
      <c r="AJ3694" s="72"/>
      <c r="AK3694" s="72"/>
    </row>
    <row r="3695" spans="33:37" ht="14.4">
      <c r="AG3695" s="72"/>
      <c r="AH3695" s="72"/>
      <c r="AI3695" s="72"/>
      <c r="AJ3695" s="72"/>
      <c r="AK3695" s="72"/>
    </row>
    <row r="3696" spans="33:37" ht="14.4">
      <c r="AG3696" s="72"/>
      <c r="AH3696" s="72"/>
      <c r="AI3696" s="72"/>
      <c r="AJ3696" s="72"/>
      <c r="AK3696" s="72"/>
    </row>
    <row r="3697" spans="33:37" ht="14.4">
      <c r="AG3697" s="72"/>
      <c r="AH3697" s="72"/>
      <c r="AI3697" s="72"/>
      <c r="AJ3697" s="72"/>
      <c r="AK3697" s="72"/>
    </row>
    <row r="3698" spans="33:37" ht="14.4">
      <c r="AG3698" s="72"/>
      <c r="AH3698" s="72"/>
      <c r="AI3698" s="72"/>
      <c r="AJ3698" s="72"/>
      <c r="AK3698" s="72"/>
    </row>
    <row r="3699" spans="33:37" ht="14.4">
      <c r="AG3699" s="72"/>
      <c r="AH3699" s="72"/>
      <c r="AI3699" s="72"/>
      <c r="AJ3699" s="72"/>
      <c r="AK3699" s="72"/>
    </row>
    <row r="3700" spans="33:37" ht="14.4">
      <c r="AG3700" s="72"/>
      <c r="AH3700" s="72"/>
      <c r="AI3700" s="72"/>
      <c r="AJ3700" s="72"/>
      <c r="AK3700" s="72"/>
    </row>
    <row r="3701" spans="33:37" ht="14.4">
      <c r="AG3701" s="72"/>
      <c r="AH3701" s="72"/>
      <c r="AI3701" s="72"/>
      <c r="AJ3701" s="72"/>
      <c r="AK3701" s="72"/>
    </row>
    <row r="3702" spans="33:37" ht="14.4">
      <c r="AG3702" s="72"/>
      <c r="AH3702" s="72"/>
      <c r="AI3702" s="72"/>
      <c r="AJ3702" s="72"/>
      <c r="AK3702" s="72"/>
    </row>
    <row r="3703" spans="33:37" ht="14.4">
      <c r="AG3703" s="72"/>
      <c r="AH3703" s="72"/>
      <c r="AI3703" s="72"/>
      <c r="AJ3703" s="72"/>
      <c r="AK3703" s="72"/>
    </row>
    <row r="3704" spans="33:37" ht="14.4">
      <c r="AG3704" s="72"/>
      <c r="AH3704" s="72"/>
      <c r="AI3704" s="72"/>
      <c r="AJ3704" s="72"/>
      <c r="AK3704" s="72"/>
    </row>
    <row r="3705" spans="33:37" ht="14.4">
      <c r="AG3705" s="72"/>
      <c r="AH3705" s="72"/>
      <c r="AI3705" s="72"/>
      <c r="AJ3705" s="72"/>
      <c r="AK3705" s="72"/>
    </row>
    <row r="3706" spans="33:37" ht="14.4">
      <c r="AG3706" s="72"/>
      <c r="AH3706" s="72"/>
      <c r="AI3706" s="72"/>
      <c r="AJ3706" s="72"/>
      <c r="AK3706" s="72"/>
    </row>
    <row r="3707" spans="33:37" ht="14.4">
      <c r="AG3707" s="72"/>
      <c r="AH3707" s="72"/>
      <c r="AI3707" s="72"/>
      <c r="AJ3707" s="72"/>
      <c r="AK3707" s="72"/>
    </row>
    <row r="3708" spans="33:37" ht="14.4">
      <c r="AG3708" s="72"/>
      <c r="AH3708" s="72"/>
      <c r="AI3708" s="72"/>
      <c r="AJ3708" s="72"/>
      <c r="AK3708" s="72"/>
    </row>
    <row r="3709" spans="33:37" ht="14.4">
      <c r="AG3709" s="72"/>
      <c r="AH3709" s="72"/>
      <c r="AI3709" s="72"/>
      <c r="AJ3709" s="72"/>
      <c r="AK3709" s="72"/>
    </row>
    <row r="3710" spans="33:37" ht="14.4">
      <c r="AG3710" s="72"/>
      <c r="AH3710" s="72"/>
      <c r="AI3710" s="72"/>
      <c r="AJ3710" s="72"/>
      <c r="AK3710" s="72"/>
    </row>
    <row r="3711" spans="33:37" ht="14.4">
      <c r="AG3711" s="72"/>
      <c r="AH3711" s="72"/>
      <c r="AI3711" s="72"/>
      <c r="AJ3711" s="72"/>
      <c r="AK3711" s="72"/>
    </row>
    <row r="3712" spans="33:37" ht="14.4">
      <c r="AG3712" s="72"/>
      <c r="AH3712" s="72"/>
      <c r="AI3712" s="72"/>
      <c r="AJ3712" s="72"/>
      <c r="AK3712" s="72"/>
    </row>
    <row r="3713" spans="33:37" ht="14.4">
      <c r="AG3713" s="72"/>
      <c r="AH3713" s="72"/>
      <c r="AI3713" s="72"/>
      <c r="AJ3713" s="72"/>
      <c r="AK3713" s="72"/>
    </row>
    <row r="3714" spans="33:37" ht="14.4">
      <c r="AG3714" s="72"/>
      <c r="AH3714" s="72"/>
      <c r="AI3714" s="72"/>
      <c r="AJ3714" s="72"/>
      <c r="AK3714" s="72"/>
    </row>
    <row r="3715" spans="33:37" ht="14.4">
      <c r="AG3715" s="72"/>
      <c r="AH3715" s="72"/>
      <c r="AI3715" s="72"/>
      <c r="AJ3715" s="72"/>
      <c r="AK3715" s="72"/>
    </row>
    <row r="3716" spans="33:37" ht="14.4">
      <c r="AG3716" s="72"/>
      <c r="AH3716" s="72"/>
      <c r="AI3716" s="72"/>
      <c r="AJ3716" s="72"/>
      <c r="AK3716" s="72"/>
    </row>
    <row r="3717" spans="33:37" ht="14.4">
      <c r="AG3717" s="72"/>
      <c r="AH3717" s="72"/>
      <c r="AI3717" s="72"/>
      <c r="AJ3717" s="72"/>
      <c r="AK3717" s="72"/>
    </row>
    <row r="3718" spans="33:37" ht="14.4">
      <c r="AG3718" s="72"/>
      <c r="AH3718" s="72"/>
      <c r="AI3718" s="72"/>
      <c r="AJ3718" s="72"/>
      <c r="AK3718" s="72"/>
    </row>
    <row r="3719" spans="33:37" ht="14.4">
      <c r="AG3719" s="72"/>
      <c r="AH3719" s="72"/>
      <c r="AI3719" s="72"/>
      <c r="AJ3719" s="72"/>
      <c r="AK3719" s="72"/>
    </row>
    <row r="3720" spans="33:37" ht="14.4">
      <c r="AG3720" s="72"/>
      <c r="AH3720" s="72"/>
      <c r="AI3720" s="72"/>
      <c r="AJ3720" s="72"/>
      <c r="AK3720" s="72"/>
    </row>
    <row r="3721" spans="33:37" ht="14.4">
      <c r="AG3721" s="72"/>
      <c r="AH3721" s="72"/>
      <c r="AI3721" s="72"/>
      <c r="AJ3721" s="72"/>
      <c r="AK3721" s="72"/>
    </row>
    <row r="3722" spans="33:37" ht="14.4">
      <c r="AG3722" s="72"/>
      <c r="AH3722" s="72"/>
      <c r="AI3722" s="72"/>
      <c r="AJ3722" s="72"/>
      <c r="AK3722" s="72"/>
    </row>
    <row r="3723" spans="33:37" ht="14.4">
      <c r="AG3723" s="72"/>
      <c r="AH3723" s="72"/>
      <c r="AI3723" s="72"/>
      <c r="AJ3723" s="72"/>
      <c r="AK3723" s="72"/>
    </row>
    <row r="3724" spans="33:37" ht="14.4">
      <c r="AG3724" s="72"/>
      <c r="AH3724" s="72"/>
      <c r="AI3724" s="72"/>
      <c r="AJ3724" s="72"/>
      <c r="AK3724" s="72"/>
    </row>
    <row r="3725" spans="33:37" ht="14.4">
      <c r="AG3725" s="72"/>
      <c r="AH3725" s="72"/>
      <c r="AI3725" s="72"/>
      <c r="AJ3725" s="72"/>
      <c r="AK3725" s="72"/>
    </row>
    <row r="3726" spans="33:37" ht="14.4">
      <c r="AG3726" s="72"/>
      <c r="AH3726" s="72"/>
      <c r="AI3726" s="72"/>
      <c r="AJ3726" s="72"/>
      <c r="AK3726" s="72"/>
    </row>
    <row r="3727" spans="33:37" ht="14.4">
      <c r="AG3727" s="72"/>
      <c r="AH3727" s="72"/>
      <c r="AI3727" s="72"/>
      <c r="AJ3727" s="72"/>
      <c r="AK3727" s="72"/>
    </row>
    <row r="3728" spans="33:37" ht="14.4">
      <c r="AG3728" s="72"/>
      <c r="AH3728" s="72"/>
      <c r="AI3728" s="72"/>
      <c r="AJ3728" s="72"/>
      <c r="AK3728" s="72"/>
    </row>
    <row r="3729" spans="33:37" ht="14.4">
      <c r="AG3729" s="72"/>
      <c r="AH3729" s="72"/>
      <c r="AI3729" s="72"/>
      <c r="AJ3729" s="72"/>
      <c r="AK3729" s="72"/>
    </row>
    <row r="3730" spans="33:37" ht="14.4">
      <c r="AG3730" s="72"/>
      <c r="AH3730" s="72"/>
      <c r="AI3730" s="72"/>
      <c r="AJ3730" s="72"/>
      <c r="AK3730" s="72"/>
    </row>
    <row r="3731" spans="33:37" ht="14.4">
      <c r="AG3731" s="72"/>
      <c r="AH3731" s="72"/>
      <c r="AI3731" s="72"/>
      <c r="AJ3731" s="72"/>
      <c r="AK3731" s="72"/>
    </row>
    <row r="3732" spans="33:37" ht="14.4">
      <c r="AG3732" s="72"/>
      <c r="AH3732" s="72"/>
      <c r="AI3732" s="72"/>
      <c r="AJ3732" s="72"/>
      <c r="AK3732" s="72"/>
    </row>
    <row r="3733" spans="33:37" ht="14.4">
      <c r="AG3733" s="72"/>
      <c r="AH3733" s="72"/>
      <c r="AI3733" s="72"/>
      <c r="AJ3733" s="72"/>
      <c r="AK3733" s="72"/>
    </row>
    <row r="3734" spans="33:37" ht="14.4">
      <c r="AG3734" s="72"/>
      <c r="AH3734" s="72"/>
      <c r="AI3734" s="72"/>
      <c r="AJ3734" s="72"/>
      <c r="AK3734" s="72"/>
    </row>
    <row r="3735" spans="33:37" ht="14.4">
      <c r="AG3735" s="72"/>
      <c r="AH3735" s="72"/>
      <c r="AI3735" s="72"/>
      <c r="AJ3735" s="72"/>
      <c r="AK3735" s="72"/>
    </row>
    <row r="3736" spans="33:37" ht="14.4">
      <c r="AG3736" s="72"/>
      <c r="AH3736" s="72"/>
      <c r="AI3736" s="72"/>
      <c r="AJ3736" s="72"/>
      <c r="AK3736" s="72"/>
    </row>
    <row r="3737" spans="33:37" ht="14.4">
      <c r="AG3737" s="72"/>
      <c r="AH3737" s="72"/>
      <c r="AI3737" s="72"/>
      <c r="AJ3737" s="72"/>
      <c r="AK3737" s="72"/>
    </row>
    <row r="3738" spans="33:37" ht="14.4">
      <c r="AG3738" s="72"/>
      <c r="AH3738" s="72"/>
      <c r="AI3738" s="72"/>
      <c r="AJ3738" s="72"/>
      <c r="AK3738" s="72"/>
    </row>
    <row r="3739" spans="33:37" ht="14.4">
      <c r="AG3739" s="72"/>
      <c r="AH3739" s="72"/>
      <c r="AI3739" s="72"/>
      <c r="AJ3739" s="72"/>
      <c r="AK3739" s="72"/>
    </row>
    <row r="3740" spans="33:37" ht="14.4">
      <c r="AG3740" s="72"/>
      <c r="AH3740" s="72"/>
      <c r="AI3740" s="72"/>
      <c r="AJ3740" s="72"/>
      <c r="AK3740" s="72"/>
    </row>
    <row r="3741" spans="33:37" ht="14.4">
      <c r="AG3741" s="72"/>
      <c r="AH3741" s="72"/>
      <c r="AI3741" s="72"/>
      <c r="AJ3741" s="72"/>
      <c r="AK3741" s="72"/>
    </row>
    <row r="3742" spans="33:37" ht="14.4">
      <c r="AG3742" s="72"/>
      <c r="AH3742" s="72"/>
      <c r="AI3742" s="72"/>
      <c r="AJ3742" s="72"/>
      <c r="AK3742" s="72"/>
    </row>
    <row r="3743" spans="33:37" ht="14.4">
      <c r="AG3743" s="72"/>
      <c r="AH3743" s="72"/>
      <c r="AI3743" s="72"/>
      <c r="AJ3743" s="72"/>
      <c r="AK3743" s="72"/>
    </row>
    <row r="3744" spans="33:37" ht="14.4">
      <c r="AG3744" s="72"/>
      <c r="AH3744" s="72"/>
      <c r="AI3744" s="72"/>
      <c r="AJ3744" s="72"/>
      <c r="AK3744" s="72"/>
    </row>
    <row r="3745" spans="33:37" ht="14.4">
      <c r="AG3745" s="72"/>
      <c r="AH3745" s="72"/>
      <c r="AI3745" s="72"/>
      <c r="AJ3745" s="72"/>
      <c r="AK3745" s="72"/>
    </row>
    <row r="3746" spans="33:37" ht="14.4">
      <c r="AG3746" s="72"/>
      <c r="AH3746" s="72"/>
      <c r="AI3746" s="72"/>
      <c r="AJ3746" s="72"/>
      <c r="AK3746" s="72"/>
    </row>
    <row r="3747" spans="33:37" ht="14.4">
      <c r="AG3747" s="72"/>
      <c r="AH3747" s="72"/>
      <c r="AI3747" s="72"/>
      <c r="AJ3747" s="72"/>
      <c r="AK3747" s="72"/>
    </row>
    <row r="3748" spans="33:37" ht="14.4">
      <c r="AG3748" s="72"/>
      <c r="AH3748" s="72"/>
      <c r="AI3748" s="72"/>
      <c r="AJ3748" s="72"/>
      <c r="AK3748" s="72"/>
    </row>
    <row r="3749" spans="33:37" ht="14.4">
      <c r="AG3749" s="72"/>
      <c r="AH3749" s="72"/>
      <c r="AI3749" s="72"/>
      <c r="AJ3749" s="72"/>
      <c r="AK3749" s="72"/>
    </row>
    <row r="3750" spans="33:37" ht="14.4">
      <c r="AG3750" s="72"/>
      <c r="AH3750" s="72"/>
      <c r="AI3750" s="72"/>
      <c r="AJ3750" s="72"/>
      <c r="AK3750" s="72"/>
    </row>
    <row r="3751" spans="33:37" ht="14.4">
      <c r="AG3751" s="72"/>
      <c r="AH3751" s="72"/>
      <c r="AI3751" s="72"/>
      <c r="AJ3751" s="72"/>
      <c r="AK3751" s="72"/>
    </row>
    <row r="3752" spans="33:37" ht="14.4">
      <c r="AG3752" s="72"/>
      <c r="AH3752" s="72"/>
      <c r="AI3752" s="72"/>
      <c r="AJ3752" s="72"/>
      <c r="AK3752" s="72"/>
    </row>
    <row r="3753" spans="33:37" ht="14.4">
      <c r="AG3753" s="72"/>
      <c r="AH3753" s="72"/>
      <c r="AI3753" s="72"/>
      <c r="AJ3753" s="72"/>
      <c r="AK3753" s="72"/>
    </row>
    <row r="3754" spans="33:37" ht="14.4">
      <c r="AG3754" s="72"/>
      <c r="AH3754" s="72"/>
      <c r="AI3754" s="72"/>
      <c r="AJ3754" s="72"/>
      <c r="AK3754" s="72"/>
    </row>
    <row r="3755" spans="33:37" ht="14.4">
      <c r="AG3755" s="72"/>
      <c r="AH3755" s="72"/>
      <c r="AI3755" s="72"/>
      <c r="AJ3755" s="72"/>
      <c r="AK3755" s="72"/>
    </row>
    <row r="3756" spans="33:37" ht="14.4">
      <c r="AG3756" s="72"/>
      <c r="AH3756" s="72"/>
      <c r="AI3756" s="72"/>
      <c r="AJ3756" s="72"/>
      <c r="AK3756" s="72"/>
    </row>
    <row r="3757" spans="33:37" ht="14.4">
      <c r="AG3757" s="72"/>
      <c r="AH3757" s="72"/>
      <c r="AI3757" s="72"/>
      <c r="AJ3757" s="72"/>
      <c r="AK3757" s="72"/>
    </row>
    <row r="3758" spans="33:37" ht="14.4">
      <c r="AG3758" s="72"/>
      <c r="AH3758" s="72"/>
      <c r="AI3758" s="72"/>
      <c r="AJ3758" s="72"/>
      <c r="AK3758" s="72"/>
    </row>
    <row r="3759" spans="33:37" ht="14.4">
      <c r="AG3759" s="72"/>
      <c r="AH3759" s="72"/>
      <c r="AI3759" s="72"/>
      <c r="AJ3759" s="72"/>
      <c r="AK3759" s="72"/>
    </row>
    <row r="3760" spans="33:37" ht="14.4">
      <c r="AG3760" s="72"/>
      <c r="AH3760" s="72"/>
      <c r="AI3760" s="72"/>
      <c r="AJ3760" s="72"/>
      <c r="AK3760" s="72"/>
    </row>
    <row r="3761" spans="33:37" ht="14.4">
      <c r="AG3761" s="72"/>
      <c r="AH3761" s="72"/>
      <c r="AI3761" s="72"/>
      <c r="AJ3761" s="72"/>
      <c r="AK3761" s="72"/>
    </row>
    <row r="3762" spans="33:37" ht="14.4">
      <c r="AG3762" s="72"/>
      <c r="AH3762" s="72"/>
      <c r="AI3762" s="72"/>
      <c r="AJ3762" s="72"/>
      <c r="AK3762" s="72"/>
    </row>
    <row r="3763" spans="33:37" ht="14.4">
      <c r="AG3763" s="72"/>
      <c r="AH3763" s="72"/>
      <c r="AI3763" s="72"/>
      <c r="AJ3763" s="72"/>
      <c r="AK3763" s="72"/>
    </row>
    <row r="3764" spans="33:37" ht="14.4">
      <c r="AG3764" s="72"/>
      <c r="AH3764" s="72"/>
      <c r="AI3764" s="72"/>
      <c r="AJ3764" s="72"/>
      <c r="AK3764" s="72"/>
    </row>
    <row r="3765" spans="33:37" ht="14.4">
      <c r="AG3765" s="72"/>
      <c r="AH3765" s="72"/>
      <c r="AI3765" s="72"/>
      <c r="AJ3765" s="72"/>
      <c r="AK3765" s="72"/>
    </row>
    <row r="3766" spans="33:37" ht="14.4">
      <c r="AG3766" s="72"/>
      <c r="AH3766" s="72"/>
      <c r="AI3766" s="72"/>
      <c r="AJ3766" s="72"/>
      <c r="AK3766" s="72"/>
    </row>
    <row r="3767" spans="33:37" ht="14.4">
      <c r="AG3767" s="72"/>
      <c r="AH3767" s="72"/>
      <c r="AI3767" s="72"/>
      <c r="AJ3767" s="72"/>
      <c r="AK3767" s="72"/>
    </row>
    <row r="3768" spans="33:37" ht="14.4">
      <c r="AG3768" s="72"/>
      <c r="AH3768" s="72"/>
      <c r="AI3768" s="72"/>
      <c r="AJ3768" s="72"/>
      <c r="AK3768" s="72"/>
    </row>
    <row r="3769" spans="33:37" ht="14.4">
      <c r="AG3769" s="72"/>
      <c r="AH3769" s="72"/>
      <c r="AI3769" s="72"/>
      <c r="AJ3769" s="72"/>
      <c r="AK3769" s="72"/>
    </row>
    <row r="3770" spans="33:37" ht="14.4">
      <c r="AG3770" s="72"/>
      <c r="AH3770" s="72"/>
      <c r="AI3770" s="72"/>
      <c r="AJ3770" s="72"/>
      <c r="AK3770" s="72"/>
    </row>
    <row r="3771" spans="33:37" ht="14.4">
      <c r="AG3771" s="72"/>
      <c r="AH3771" s="72"/>
      <c r="AI3771" s="72"/>
      <c r="AJ3771" s="72"/>
      <c r="AK3771" s="72"/>
    </row>
    <row r="3772" spans="33:37" ht="14.4">
      <c r="AG3772" s="72"/>
      <c r="AH3772" s="72"/>
      <c r="AI3772" s="72"/>
      <c r="AJ3772" s="72"/>
      <c r="AK3772" s="72"/>
    </row>
    <row r="3773" spans="33:37" ht="14.4">
      <c r="AG3773" s="72"/>
      <c r="AH3773" s="72"/>
      <c r="AI3773" s="72"/>
      <c r="AJ3773" s="72"/>
      <c r="AK3773" s="72"/>
    </row>
    <row r="3774" spans="33:37" ht="14.4">
      <c r="AG3774" s="72"/>
      <c r="AH3774" s="72"/>
      <c r="AI3774" s="72"/>
      <c r="AJ3774" s="72"/>
      <c r="AK3774" s="72"/>
    </row>
    <row r="3775" spans="33:37" ht="14.4">
      <c r="AG3775" s="72"/>
      <c r="AH3775" s="72"/>
      <c r="AI3775" s="72"/>
      <c r="AJ3775" s="72"/>
      <c r="AK3775" s="72"/>
    </row>
    <row r="3776" spans="33:37" ht="14.4">
      <c r="AG3776" s="72"/>
      <c r="AH3776" s="72"/>
      <c r="AI3776" s="72"/>
      <c r="AJ3776" s="72"/>
      <c r="AK3776" s="72"/>
    </row>
    <row r="3777" spans="33:37" ht="14.4">
      <c r="AG3777" s="72"/>
      <c r="AH3777" s="72"/>
      <c r="AI3777" s="72"/>
      <c r="AJ3777" s="72"/>
      <c r="AK3777" s="72"/>
    </row>
    <row r="3778" spans="33:37" ht="14.4">
      <c r="AG3778" s="72"/>
      <c r="AH3778" s="72"/>
      <c r="AI3778" s="72"/>
      <c r="AJ3778" s="72"/>
      <c r="AK3778" s="72"/>
    </row>
    <row r="3779" spans="33:37" ht="14.4">
      <c r="AG3779" s="72"/>
      <c r="AH3779" s="72"/>
      <c r="AI3779" s="72"/>
      <c r="AJ3779" s="72"/>
      <c r="AK3779" s="72"/>
    </row>
    <row r="3780" spans="33:37" ht="14.4">
      <c r="AG3780" s="72"/>
      <c r="AH3780" s="72"/>
      <c r="AI3780" s="72"/>
      <c r="AJ3780" s="72"/>
      <c r="AK3780" s="72"/>
    </row>
    <row r="3781" spans="33:37" ht="14.4">
      <c r="AG3781" s="72"/>
      <c r="AH3781" s="72"/>
      <c r="AI3781" s="72"/>
      <c r="AJ3781" s="72"/>
      <c r="AK3781" s="72"/>
    </row>
    <row r="3782" spans="33:37" ht="14.4">
      <c r="AG3782" s="72"/>
      <c r="AH3782" s="72"/>
      <c r="AI3782" s="72"/>
      <c r="AJ3782" s="72"/>
      <c r="AK3782" s="72"/>
    </row>
    <row r="3783" spans="33:37" ht="14.4">
      <c r="AG3783" s="72"/>
      <c r="AH3783" s="72"/>
      <c r="AI3783" s="72"/>
      <c r="AJ3783" s="72"/>
      <c r="AK3783" s="72"/>
    </row>
    <row r="3784" spans="33:37" ht="14.4">
      <c r="AG3784" s="72"/>
      <c r="AH3784" s="72"/>
      <c r="AI3784" s="72"/>
      <c r="AJ3784" s="72"/>
      <c r="AK3784" s="72"/>
    </row>
    <row r="3785" spans="33:37" ht="14.4">
      <c r="AG3785" s="72"/>
      <c r="AH3785" s="72"/>
      <c r="AI3785" s="72"/>
      <c r="AJ3785" s="72"/>
      <c r="AK3785" s="72"/>
    </row>
    <row r="3786" spans="33:37" ht="14.4">
      <c r="AG3786" s="72"/>
      <c r="AH3786" s="72"/>
      <c r="AI3786" s="72"/>
      <c r="AJ3786" s="72"/>
      <c r="AK3786" s="72"/>
    </row>
    <row r="3787" spans="33:37" ht="14.4">
      <c r="AG3787" s="72"/>
      <c r="AH3787" s="72"/>
      <c r="AI3787" s="72"/>
      <c r="AJ3787" s="72"/>
      <c r="AK3787" s="72"/>
    </row>
    <row r="3788" spans="33:37" ht="14.4">
      <c r="AG3788" s="72"/>
      <c r="AH3788" s="72"/>
      <c r="AI3788" s="72"/>
      <c r="AJ3788" s="72"/>
      <c r="AK3788" s="72"/>
    </row>
    <row r="3789" spans="33:37" ht="14.4">
      <c r="AG3789" s="72"/>
      <c r="AH3789" s="72"/>
      <c r="AI3789" s="72"/>
      <c r="AJ3789" s="72"/>
      <c r="AK3789" s="72"/>
    </row>
    <row r="3790" spans="33:37" ht="14.4">
      <c r="AG3790" s="72"/>
      <c r="AH3790" s="72"/>
      <c r="AI3790" s="72"/>
      <c r="AJ3790" s="72"/>
      <c r="AK3790" s="72"/>
    </row>
    <row r="3791" spans="33:37" ht="14.4">
      <c r="AG3791" s="72"/>
      <c r="AH3791" s="72"/>
      <c r="AI3791" s="72"/>
      <c r="AJ3791" s="72"/>
      <c r="AK3791" s="72"/>
    </row>
    <row r="3792" spans="33:37" ht="14.4">
      <c r="AG3792" s="72"/>
      <c r="AH3792" s="72"/>
      <c r="AI3792" s="72"/>
      <c r="AJ3792" s="72"/>
      <c r="AK3792" s="72"/>
    </row>
    <row r="3793" spans="33:37" ht="14.4">
      <c r="AG3793" s="72"/>
      <c r="AH3793" s="72"/>
      <c r="AI3793" s="72"/>
      <c r="AJ3793" s="72"/>
      <c r="AK3793" s="72"/>
    </row>
    <row r="3794" spans="33:37" ht="14.4">
      <c r="AG3794" s="72"/>
      <c r="AH3794" s="72"/>
      <c r="AI3794" s="72"/>
      <c r="AJ3794" s="72"/>
      <c r="AK3794" s="72"/>
    </row>
    <row r="3795" spans="33:37" ht="14.4">
      <c r="AG3795" s="72"/>
      <c r="AH3795" s="72"/>
      <c r="AI3795" s="72"/>
      <c r="AJ3795" s="72"/>
      <c r="AK3795" s="72"/>
    </row>
    <row r="3796" spans="33:37" ht="14.4">
      <c r="AG3796" s="72"/>
      <c r="AH3796" s="72"/>
      <c r="AI3796" s="72"/>
      <c r="AJ3796" s="72"/>
      <c r="AK3796" s="72"/>
    </row>
    <row r="3797" spans="33:37" ht="14.4">
      <c r="AG3797" s="72"/>
      <c r="AH3797" s="72"/>
      <c r="AI3797" s="72"/>
      <c r="AJ3797" s="72"/>
      <c r="AK3797" s="72"/>
    </row>
    <row r="3798" spans="33:37" ht="14.4">
      <c r="AG3798" s="72"/>
      <c r="AH3798" s="72"/>
      <c r="AI3798" s="72"/>
      <c r="AJ3798" s="72"/>
      <c r="AK3798" s="72"/>
    </row>
    <row r="3799" spans="33:37" ht="14.4">
      <c r="AG3799" s="72"/>
      <c r="AH3799" s="72"/>
      <c r="AI3799" s="72"/>
      <c r="AJ3799" s="72"/>
      <c r="AK3799" s="72"/>
    </row>
    <row r="3800" spans="33:37" ht="14.4">
      <c r="AG3800" s="72"/>
      <c r="AH3800" s="72"/>
      <c r="AI3800" s="72"/>
      <c r="AJ3800" s="72"/>
      <c r="AK3800" s="72"/>
    </row>
    <row r="3801" spans="33:37" ht="14.4">
      <c r="AG3801" s="72"/>
      <c r="AH3801" s="72"/>
      <c r="AI3801" s="72"/>
      <c r="AJ3801" s="72"/>
      <c r="AK3801" s="72"/>
    </row>
    <row r="3802" spans="33:37" ht="14.4">
      <c r="AG3802" s="72"/>
      <c r="AH3802" s="72"/>
      <c r="AI3802" s="72"/>
      <c r="AJ3802" s="72"/>
      <c r="AK3802" s="72"/>
    </row>
    <row r="3803" spans="33:37" ht="14.4">
      <c r="AG3803" s="72"/>
      <c r="AH3803" s="72"/>
      <c r="AI3803" s="72"/>
      <c r="AJ3803" s="72"/>
      <c r="AK3803" s="72"/>
    </row>
    <row r="3804" spans="33:37" ht="14.4">
      <c r="AG3804" s="72"/>
      <c r="AH3804" s="72"/>
      <c r="AI3804" s="72"/>
      <c r="AJ3804" s="72"/>
      <c r="AK3804" s="72"/>
    </row>
    <row r="3805" spans="33:37" ht="14.4">
      <c r="AG3805" s="72"/>
      <c r="AH3805" s="72"/>
      <c r="AI3805" s="72"/>
      <c r="AJ3805" s="72"/>
      <c r="AK3805" s="72"/>
    </row>
    <row r="3806" spans="33:37" ht="14.4">
      <c r="AG3806" s="72"/>
      <c r="AH3806" s="72"/>
      <c r="AI3806" s="72"/>
      <c r="AJ3806" s="72"/>
      <c r="AK3806" s="72"/>
    </row>
    <row r="3807" spans="33:37" ht="14.4">
      <c r="AG3807" s="72"/>
      <c r="AH3807" s="72"/>
      <c r="AI3807" s="72"/>
      <c r="AJ3807" s="72"/>
      <c r="AK3807" s="72"/>
    </row>
    <row r="3808" spans="33:37" ht="14.4">
      <c r="AG3808" s="72"/>
      <c r="AH3808" s="72"/>
      <c r="AI3808" s="72"/>
      <c r="AJ3808" s="72"/>
      <c r="AK3808" s="72"/>
    </row>
    <row r="3809" spans="33:37" ht="14.4">
      <c r="AG3809" s="72"/>
      <c r="AH3809" s="72"/>
      <c r="AI3809" s="72"/>
      <c r="AJ3809" s="72"/>
      <c r="AK3809" s="72"/>
    </row>
    <row r="3810" spans="33:37" ht="14.4">
      <c r="AG3810" s="72"/>
      <c r="AH3810" s="72"/>
      <c r="AI3810" s="72"/>
      <c r="AJ3810" s="72"/>
      <c r="AK3810" s="72"/>
    </row>
    <row r="3811" spans="33:37" ht="14.4">
      <c r="AG3811" s="72"/>
      <c r="AH3811" s="72"/>
      <c r="AI3811" s="72"/>
      <c r="AJ3811" s="72"/>
      <c r="AK3811" s="72"/>
    </row>
    <row r="3812" spans="33:37" ht="14.4">
      <c r="AG3812" s="72"/>
      <c r="AH3812" s="72"/>
      <c r="AI3812" s="72"/>
      <c r="AJ3812" s="72"/>
      <c r="AK3812" s="72"/>
    </row>
    <row r="3813" spans="33:37" ht="14.4">
      <c r="AG3813" s="72"/>
      <c r="AH3813" s="72"/>
      <c r="AI3813" s="72"/>
      <c r="AJ3813" s="72"/>
      <c r="AK3813" s="72"/>
    </row>
    <row r="3814" spans="33:37" ht="14.4">
      <c r="AG3814" s="72"/>
      <c r="AH3814" s="72"/>
      <c r="AI3814" s="72"/>
      <c r="AJ3814" s="72"/>
      <c r="AK3814" s="72"/>
    </row>
    <row r="3815" spans="33:37" ht="14.4">
      <c r="AG3815" s="72"/>
      <c r="AH3815" s="72"/>
      <c r="AI3815" s="72"/>
      <c r="AJ3815" s="72"/>
      <c r="AK3815" s="72"/>
    </row>
    <row r="3816" spans="33:37" ht="14.4">
      <c r="AG3816" s="72"/>
      <c r="AH3816" s="72"/>
      <c r="AI3816" s="72"/>
      <c r="AJ3816" s="72"/>
      <c r="AK3816" s="72"/>
    </row>
    <row r="3817" spans="33:37" ht="14.4">
      <c r="AG3817" s="72"/>
      <c r="AH3817" s="72"/>
      <c r="AI3817" s="72"/>
      <c r="AJ3817" s="72"/>
      <c r="AK3817" s="72"/>
    </row>
    <row r="3818" spans="33:37" ht="14.4">
      <c r="AG3818" s="72"/>
      <c r="AH3818" s="72"/>
      <c r="AI3818" s="72"/>
      <c r="AJ3818" s="72"/>
      <c r="AK3818" s="72"/>
    </row>
    <row r="3819" spans="33:37" ht="14.4">
      <c r="AG3819" s="72"/>
      <c r="AH3819" s="72"/>
      <c r="AI3819" s="72"/>
      <c r="AJ3819" s="72"/>
      <c r="AK3819" s="72"/>
    </row>
    <row r="3820" spans="33:37" ht="14.4">
      <c r="AG3820" s="72"/>
      <c r="AH3820" s="72"/>
      <c r="AI3820" s="72"/>
      <c r="AJ3820" s="72"/>
      <c r="AK3820" s="72"/>
    </row>
    <row r="3821" spans="33:37" ht="14.4">
      <c r="AG3821" s="72"/>
      <c r="AH3821" s="72"/>
      <c r="AI3821" s="72"/>
      <c r="AJ3821" s="72"/>
      <c r="AK3821" s="72"/>
    </row>
    <row r="3822" spans="33:37" ht="14.4">
      <c r="AG3822" s="72"/>
      <c r="AH3822" s="72"/>
      <c r="AI3822" s="72"/>
      <c r="AJ3822" s="72"/>
      <c r="AK3822" s="72"/>
    </row>
    <row r="3823" spans="33:37" ht="14.4">
      <c r="AG3823" s="72"/>
      <c r="AH3823" s="72"/>
      <c r="AI3823" s="72"/>
      <c r="AJ3823" s="72"/>
      <c r="AK3823" s="72"/>
    </row>
    <row r="3824" spans="33:37" ht="14.4">
      <c r="AG3824" s="72"/>
      <c r="AH3824" s="72"/>
      <c r="AI3824" s="72"/>
      <c r="AJ3824" s="72"/>
      <c r="AK3824" s="72"/>
    </row>
    <row r="3825" spans="33:37" ht="14.4">
      <c r="AG3825" s="72"/>
      <c r="AH3825" s="72"/>
      <c r="AI3825" s="72"/>
      <c r="AJ3825" s="72"/>
      <c r="AK3825" s="72"/>
    </row>
    <row r="3826" spans="33:37" ht="14.4">
      <c r="AG3826" s="72"/>
      <c r="AH3826" s="72"/>
      <c r="AI3826" s="72"/>
      <c r="AJ3826" s="72"/>
      <c r="AK3826" s="72"/>
    </row>
    <row r="3827" spans="33:37" ht="14.4">
      <c r="AG3827" s="72"/>
      <c r="AH3827" s="72"/>
      <c r="AI3827" s="72"/>
      <c r="AJ3827" s="72"/>
      <c r="AK3827" s="72"/>
    </row>
    <row r="3828" spans="33:37" ht="14.4">
      <c r="AG3828" s="72"/>
      <c r="AH3828" s="72"/>
      <c r="AI3828" s="72"/>
      <c r="AJ3828" s="72"/>
      <c r="AK3828" s="72"/>
    </row>
    <row r="3829" spans="33:37" ht="14.4">
      <c r="AG3829" s="72"/>
      <c r="AH3829" s="72"/>
      <c r="AI3829" s="72"/>
      <c r="AJ3829" s="72"/>
      <c r="AK3829" s="72"/>
    </row>
    <row r="3830" spans="33:37" ht="14.4">
      <c r="AG3830" s="72"/>
      <c r="AH3830" s="72"/>
      <c r="AI3830" s="72"/>
      <c r="AJ3830" s="72"/>
      <c r="AK3830" s="72"/>
    </row>
    <row r="3831" spans="33:37" ht="14.4">
      <c r="AG3831" s="72"/>
      <c r="AH3831" s="72"/>
      <c r="AI3831" s="72"/>
      <c r="AJ3831" s="72"/>
      <c r="AK3831" s="72"/>
    </row>
    <row r="3832" spans="33:37" ht="14.4">
      <c r="AG3832" s="72"/>
      <c r="AH3832" s="72"/>
      <c r="AI3832" s="72"/>
      <c r="AJ3832" s="72"/>
      <c r="AK3832" s="72"/>
    </row>
    <row r="3833" spans="33:37" ht="14.4">
      <c r="AG3833" s="72"/>
      <c r="AH3833" s="72"/>
      <c r="AI3833" s="72"/>
      <c r="AJ3833" s="72"/>
      <c r="AK3833" s="72"/>
    </row>
    <row r="3834" spans="33:37" ht="14.4">
      <c r="AG3834" s="72"/>
      <c r="AH3834" s="72"/>
      <c r="AI3834" s="72"/>
      <c r="AJ3834" s="72"/>
      <c r="AK3834" s="72"/>
    </row>
    <row r="3835" spans="33:37" ht="14.4">
      <c r="AG3835" s="72"/>
      <c r="AH3835" s="72"/>
      <c r="AI3835" s="72"/>
      <c r="AJ3835" s="72"/>
      <c r="AK3835" s="72"/>
    </row>
    <row r="3836" spans="33:37" ht="14.4">
      <c r="AG3836" s="72"/>
      <c r="AH3836" s="72"/>
      <c r="AI3836" s="72"/>
      <c r="AJ3836" s="72"/>
      <c r="AK3836" s="72"/>
    </row>
    <row r="3837" spans="33:37" ht="14.4">
      <c r="AG3837" s="72"/>
      <c r="AH3837" s="72"/>
      <c r="AI3837" s="72"/>
      <c r="AJ3837" s="72"/>
      <c r="AK3837" s="72"/>
    </row>
    <row r="3838" spans="33:37" ht="14.4">
      <c r="AG3838" s="72"/>
      <c r="AH3838" s="72"/>
      <c r="AI3838" s="72"/>
      <c r="AJ3838" s="72"/>
      <c r="AK3838" s="72"/>
    </row>
    <row r="3839" spans="33:37" ht="14.4">
      <c r="AG3839" s="72"/>
      <c r="AH3839" s="72"/>
      <c r="AI3839" s="72"/>
      <c r="AJ3839" s="72"/>
      <c r="AK3839" s="72"/>
    </row>
    <row r="3840" spans="33:37" ht="14.4">
      <c r="AG3840" s="72"/>
      <c r="AH3840" s="72"/>
      <c r="AI3840" s="72"/>
      <c r="AJ3840" s="72"/>
      <c r="AK3840" s="72"/>
    </row>
    <row r="3841" spans="33:37" ht="14.4">
      <c r="AG3841" s="72"/>
      <c r="AH3841" s="72"/>
      <c r="AI3841" s="72"/>
      <c r="AJ3841" s="72"/>
      <c r="AK3841" s="72"/>
    </row>
    <row r="3842" spans="33:37" ht="14.4">
      <c r="AG3842" s="72"/>
      <c r="AH3842" s="72"/>
      <c r="AI3842" s="72"/>
      <c r="AJ3842" s="72"/>
      <c r="AK3842" s="72"/>
    </row>
    <row r="3843" spans="33:37" ht="14.4">
      <c r="AG3843" s="72"/>
      <c r="AH3843" s="72"/>
      <c r="AI3843" s="72"/>
      <c r="AJ3843" s="72"/>
      <c r="AK3843" s="72"/>
    </row>
    <row r="3844" spans="33:37" ht="14.4">
      <c r="AG3844" s="72"/>
      <c r="AH3844" s="72"/>
      <c r="AI3844" s="72"/>
      <c r="AJ3844" s="72"/>
      <c r="AK3844" s="72"/>
    </row>
    <row r="3845" spans="33:37" ht="14.4">
      <c r="AG3845" s="72"/>
      <c r="AH3845" s="72"/>
      <c r="AI3845" s="72"/>
      <c r="AJ3845" s="72"/>
      <c r="AK3845" s="72"/>
    </row>
    <row r="3846" spans="33:37" ht="14.4">
      <c r="AG3846" s="72"/>
      <c r="AH3846" s="72"/>
      <c r="AI3846" s="72"/>
      <c r="AJ3846" s="72"/>
      <c r="AK3846" s="72"/>
    </row>
    <row r="3847" spans="33:37" ht="14.4">
      <c r="AG3847" s="72"/>
      <c r="AH3847" s="72"/>
      <c r="AI3847" s="72"/>
      <c r="AJ3847" s="72"/>
      <c r="AK3847" s="72"/>
    </row>
    <row r="3848" spans="33:37" ht="14.4">
      <c r="AG3848" s="72"/>
      <c r="AH3848" s="72"/>
      <c r="AI3848" s="72"/>
      <c r="AJ3848" s="72"/>
      <c r="AK3848" s="72"/>
    </row>
    <row r="3849" spans="33:37" ht="14.4">
      <c r="AG3849" s="72"/>
      <c r="AH3849" s="72"/>
      <c r="AI3849" s="72"/>
      <c r="AJ3849" s="72"/>
      <c r="AK3849" s="72"/>
    </row>
    <row r="3850" spans="33:37" ht="14.4">
      <c r="AG3850" s="72"/>
      <c r="AH3850" s="72"/>
      <c r="AI3850" s="72"/>
      <c r="AJ3850" s="72"/>
      <c r="AK3850" s="72"/>
    </row>
    <row r="3851" spans="33:37" ht="14.4">
      <c r="AG3851" s="72"/>
      <c r="AH3851" s="72"/>
      <c r="AI3851" s="72"/>
      <c r="AJ3851" s="72"/>
      <c r="AK3851" s="72"/>
    </row>
    <row r="3852" spans="33:37" ht="14.4">
      <c r="AG3852" s="72"/>
      <c r="AH3852" s="72"/>
      <c r="AI3852" s="72"/>
      <c r="AJ3852" s="72"/>
      <c r="AK3852" s="72"/>
    </row>
    <row r="3853" spans="33:37" ht="14.4">
      <c r="AG3853" s="72"/>
      <c r="AH3853" s="72"/>
      <c r="AI3853" s="72"/>
      <c r="AJ3853" s="72"/>
      <c r="AK3853" s="72"/>
    </row>
    <row r="3854" spans="33:37" ht="14.4">
      <c r="AG3854" s="72"/>
      <c r="AH3854" s="72"/>
      <c r="AI3854" s="72"/>
      <c r="AJ3854" s="72"/>
      <c r="AK3854" s="72"/>
    </row>
    <row r="3855" spans="33:37" ht="14.4">
      <c r="AG3855" s="72"/>
      <c r="AH3855" s="72"/>
      <c r="AI3855" s="72"/>
      <c r="AJ3855" s="72"/>
      <c r="AK3855" s="72"/>
    </row>
    <row r="3856" spans="33:37" ht="14.4">
      <c r="AG3856" s="72"/>
      <c r="AH3856" s="72"/>
      <c r="AI3856" s="72"/>
      <c r="AJ3856" s="72"/>
      <c r="AK3856" s="72"/>
    </row>
    <row r="3857" spans="33:37" ht="14.4">
      <c r="AG3857" s="72"/>
      <c r="AH3857" s="72"/>
      <c r="AI3857" s="72"/>
      <c r="AJ3857" s="72"/>
      <c r="AK3857" s="72"/>
    </row>
    <row r="3858" spans="33:37" ht="14.4">
      <c r="AG3858" s="72"/>
      <c r="AH3858" s="72"/>
      <c r="AI3858" s="72"/>
      <c r="AJ3858" s="72"/>
      <c r="AK3858" s="72"/>
    </row>
    <row r="3859" spans="33:37" ht="14.4">
      <c r="AG3859" s="72"/>
      <c r="AH3859" s="72"/>
      <c r="AI3859" s="72"/>
      <c r="AJ3859" s="72"/>
      <c r="AK3859" s="72"/>
    </row>
    <row r="3860" spans="33:37" ht="14.4">
      <c r="AG3860" s="72"/>
      <c r="AH3860" s="72"/>
      <c r="AI3860" s="72"/>
      <c r="AJ3860" s="72"/>
      <c r="AK3860" s="72"/>
    </row>
    <row r="3861" spans="33:37" ht="14.4">
      <c r="AG3861" s="72"/>
      <c r="AH3861" s="72"/>
      <c r="AI3861" s="72"/>
      <c r="AJ3861" s="72"/>
      <c r="AK3861" s="72"/>
    </row>
    <row r="3862" spans="33:37" ht="14.4">
      <c r="AG3862" s="72"/>
      <c r="AH3862" s="72"/>
      <c r="AI3862" s="72"/>
      <c r="AJ3862" s="72"/>
      <c r="AK3862" s="72"/>
    </row>
    <row r="3863" spans="33:37" ht="14.4">
      <c r="AG3863" s="72"/>
      <c r="AH3863" s="72"/>
      <c r="AI3863" s="72"/>
      <c r="AJ3863" s="72"/>
      <c r="AK3863" s="72"/>
    </row>
    <row r="3864" spans="33:37" ht="14.4">
      <c r="AG3864" s="72"/>
      <c r="AH3864" s="72"/>
      <c r="AI3864" s="72"/>
      <c r="AJ3864" s="72"/>
      <c r="AK3864" s="72"/>
    </row>
    <row r="3865" spans="33:37" ht="14.4">
      <c r="AG3865" s="72"/>
      <c r="AH3865" s="72"/>
      <c r="AI3865" s="72"/>
      <c r="AJ3865" s="72"/>
      <c r="AK3865" s="72"/>
    </row>
    <row r="3866" spans="33:37" ht="14.4">
      <c r="AG3866" s="72"/>
      <c r="AH3866" s="72"/>
      <c r="AI3866" s="72"/>
      <c r="AJ3866" s="72"/>
      <c r="AK3866" s="72"/>
    </row>
    <row r="3867" spans="33:37" ht="14.4">
      <c r="AG3867" s="72"/>
      <c r="AH3867" s="72"/>
      <c r="AI3867" s="72"/>
      <c r="AJ3867" s="72"/>
      <c r="AK3867" s="72"/>
    </row>
    <row r="3868" spans="33:37" ht="14.4">
      <c r="AG3868" s="72"/>
      <c r="AH3868" s="72"/>
      <c r="AI3868" s="72"/>
      <c r="AJ3868" s="72"/>
      <c r="AK3868" s="72"/>
    </row>
    <row r="3869" spans="33:37" ht="14.4">
      <c r="AG3869" s="72"/>
      <c r="AH3869" s="72"/>
      <c r="AI3869" s="72"/>
      <c r="AJ3869" s="72"/>
      <c r="AK3869" s="72"/>
    </row>
    <row r="3870" spans="33:37" ht="14.4">
      <c r="AG3870" s="72"/>
      <c r="AH3870" s="72"/>
      <c r="AI3870" s="72"/>
      <c r="AJ3870" s="72"/>
      <c r="AK3870" s="72"/>
    </row>
    <row r="3871" spans="33:37" ht="14.4">
      <c r="AG3871" s="72"/>
      <c r="AH3871" s="72"/>
      <c r="AI3871" s="72"/>
      <c r="AJ3871" s="72"/>
      <c r="AK3871" s="72"/>
    </row>
    <row r="3872" spans="33:37" ht="14.4">
      <c r="AG3872" s="72"/>
      <c r="AH3872" s="72"/>
      <c r="AI3872" s="72"/>
      <c r="AJ3872" s="72"/>
      <c r="AK3872" s="72"/>
    </row>
    <row r="3873" spans="33:37" ht="14.4">
      <c r="AG3873" s="72"/>
      <c r="AH3873" s="72"/>
      <c r="AI3873" s="72"/>
      <c r="AJ3873" s="72"/>
      <c r="AK3873" s="72"/>
    </row>
    <row r="3874" spans="33:37" ht="14.4">
      <c r="AG3874" s="72"/>
      <c r="AH3874" s="72"/>
      <c r="AI3874" s="72"/>
      <c r="AJ3874" s="72"/>
      <c r="AK3874" s="72"/>
    </row>
    <row r="3875" spans="33:37" ht="14.4">
      <c r="AG3875" s="72"/>
      <c r="AH3875" s="72"/>
      <c r="AI3875" s="72"/>
      <c r="AJ3875" s="72"/>
      <c r="AK3875" s="72"/>
    </row>
    <row r="3876" spans="33:37" ht="14.4">
      <c r="AG3876" s="72"/>
      <c r="AH3876" s="72"/>
      <c r="AI3876" s="72"/>
      <c r="AJ3876" s="72"/>
      <c r="AK3876" s="72"/>
    </row>
    <row r="3877" spans="33:37" ht="14.4">
      <c r="AG3877" s="72"/>
      <c r="AH3877" s="72"/>
      <c r="AI3877" s="72"/>
      <c r="AJ3877" s="72"/>
      <c r="AK3877" s="72"/>
    </row>
    <row r="3878" spans="33:37" ht="14.4">
      <c r="AG3878" s="72"/>
      <c r="AH3878" s="72"/>
      <c r="AI3878" s="72"/>
      <c r="AJ3878" s="72"/>
      <c r="AK3878" s="72"/>
    </row>
    <row r="3879" spans="33:37" ht="14.4">
      <c r="AG3879" s="72"/>
      <c r="AH3879" s="72"/>
      <c r="AI3879" s="72"/>
      <c r="AJ3879" s="72"/>
      <c r="AK3879" s="72"/>
    </row>
    <row r="3880" spans="33:37" ht="14.4">
      <c r="AG3880" s="72"/>
      <c r="AH3880" s="72"/>
      <c r="AI3880" s="72"/>
      <c r="AJ3880" s="72"/>
      <c r="AK3880" s="72"/>
    </row>
    <row r="3881" spans="33:37" ht="14.4">
      <c r="AG3881" s="72"/>
      <c r="AH3881" s="72"/>
      <c r="AI3881" s="72"/>
      <c r="AJ3881" s="72"/>
      <c r="AK3881" s="72"/>
    </row>
    <row r="3882" spans="33:37" ht="14.4">
      <c r="AG3882" s="72"/>
      <c r="AH3882" s="72"/>
      <c r="AI3882" s="72"/>
      <c r="AJ3882" s="72"/>
      <c r="AK3882" s="72"/>
    </row>
    <row r="3883" spans="33:37" ht="14.4">
      <c r="AG3883" s="72"/>
      <c r="AH3883" s="72"/>
      <c r="AI3883" s="72"/>
      <c r="AJ3883" s="72"/>
      <c r="AK3883" s="72"/>
    </row>
    <row r="3884" spans="33:37" ht="14.4">
      <c r="AG3884" s="72"/>
      <c r="AH3884" s="72"/>
      <c r="AI3884" s="72"/>
      <c r="AJ3884" s="72"/>
      <c r="AK3884" s="72"/>
    </row>
    <row r="3885" spans="33:37" ht="14.4">
      <c r="AG3885" s="72"/>
      <c r="AH3885" s="72"/>
      <c r="AI3885" s="72"/>
      <c r="AJ3885" s="72"/>
      <c r="AK3885" s="72"/>
    </row>
    <row r="3886" spans="33:37" ht="14.4">
      <c r="AG3886" s="72"/>
      <c r="AH3886" s="72"/>
      <c r="AI3886" s="72"/>
      <c r="AJ3886" s="72"/>
      <c r="AK3886" s="72"/>
    </row>
    <row r="3887" spans="33:37" ht="14.4">
      <c r="AG3887" s="72"/>
      <c r="AH3887" s="72"/>
      <c r="AI3887" s="72"/>
      <c r="AJ3887" s="72"/>
      <c r="AK3887" s="72"/>
    </row>
    <row r="3888" spans="33:37" ht="14.4">
      <c r="AG3888" s="72"/>
      <c r="AH3888" s="72"/>
      <c r="AI3888" s="72"/>
      <c r="AJ3888" s="72"/>
      <c r="AK3888" s="72"/>
    </row>
    <row r="3889" spans="33:37" ht="14.4">
      <c r="AG3889" s="72"/>
      <c r="AH3889" s="72"/>
      <c r="AI3889" s="72"/>
      <c r="AJ3889" s="72"/>
      <c r="AK3889" s="72"/>
    </row>
    <row r="3890" spans="33:37" ht="14.4">
      <c r="AG3890" s="72"/>
      <c r="AH3890" s="72"/>
      <c r="AI3890" s="72"/>
      <c r="AJ3890" s="72"/>
      <c r="AK3890" s="72"/>
    </row>
    <row r="3891" spans="33:37" ht="14.4">
      <c r="AG3891" s="72"/>
      <c r="AH3891" s="72"/>
      <c r="AI3891" s="72"/>
      <c r="AJ3891" s="72"/>
      <c r="AK3891" s="72"/>
    </row>
    <row r="3892" spans="33:37" ht="14.4">
      <c r="AG3892" s="72"/>
      <c r="AH3892" s="72"/>
      <c r="AI3892" s="72"/>
      <c r="AJ3892" s="72"/>
      <c r="AK3892" s="72"/>
    </row>
    <row r="3893" spans="33:37" ht="14.4">
      <c r="AG3893" s="72"/>
      <c r="AH3893" s="72"/>
      <c r="AI3893" s="72"/>
      <c r="AJ3893" s="72"/>
      <c r="AK3893" s="72"/>
    </row>
    <row r="3894" spans="33:37" ht="14.4">
      <c r="AG3894" s="72"/>
      <c r="AH3894" s="72"/>
      <c r="AI3894" s="72"/>
      <c r="AJ3894" s="72"/>
      <c r="AK3894" s="72"/>
    </row>
    <row r="3895" spans="33:37" ht="14.4">
      <c r="AG3895" s="72"/>
      <c r="AH3895" s="72"/>
      <c r="AI3895" s="72"/>
      <c r="AJ3895" s="72"/>
      <c r="AK3895" s="72"/>
    </row>
    <row r="3896" spans="33:37" ht="14.4">
      <c r="AG3896" s="72"/>
      <c r="AH3896" s="72"/>
      <c r="AI3896" s="72"/>
      <c r="AJ3896" s="72"/>
      <c r="AK3896" s="72"/>
    </row>
    <row r="3897" spans="33:37" ht="14.4">
      <c r="AG3897" s="72"/>
      <c r="AH3897" s="72"/>
      <c r="AI3897" s="72"/>
      <c r="AJ3897" s="72"/>
      <c r="AK3897" s="72"/>
    </row>
    <row r="3898" spans="33:37" ht="14.4">
      <c r="AG3898" s="72"/>
      <c r="AH3898" s="72"/>
      <c r="AI3898" s="72"/>
      <c r="AJ3898" s="72"/>
      <c r="AK3898" s="72"/>
    </row>
    <row r="3899" spans="33:37" ht="14.4">
      <c r="AG3899" s="72"/>
      <c r="AH3899" s="72"/>
      <c r="AI3899" s="72"/>
      <c r="AJ3899" s="72"/>
      <c r="AK3899" s="72"/>
    </row>
    <row r="3900" spans="33:37" ht="14.4">
      <c r="AG3900" s="72"/>
      <c r="AH3900" s="72"/>
      <c r="AI3900" s="72"/>
      <c r="AJ3900" s="72"/>
      <c r="AK3900" s="72"/>
    </row>
    <row r="3901" spans="33:37" ht="14.4">
      <c r="AG3901" s="72"/>
      <c r="AH3901" s="72"/>
      <c r="AI3901" s="72"/>
      <c r="AJ3901" s="72"/>
      <c r="AK3901" s="72"/>
    </row>
    <row r="3902" spans="33:37" ht="14.4">
      <c r="AG3902" s="72"/>
      <c r="AH3902" s="72"/>
      <c r="AI3902" s="72"/>
      <c r="AJ3902" s="72"/>
      <c r="AK3902" s="72"/>
    </row>
    <row r="3903" spans="33:37" ht="14.4">
      <c r="AG3903" s="72"/>
      <c r="AH3903" s="72"/>
      <c r="AI3903" s="72"/>
      <c r="AJ3903" s="72"/>
      <c r="AK3903" s="72"/>
    </row>
    <row r="3904" spans="33:37" ht="14.4">
      <c r="AG3904" s="72"/>
      <c r="AH3904" s="72"/>
      <c r="AI3904" s="72"/>
      <c r="AJ3904" s="72"/>
      <c r="AK3904" s="72"/>
    </row>
    <row r="3905" spans="33:37" ht="14.4">
      <c r="AG3905" s="72"/>
      <c r="AH3905" s="72"/>
      <c r="AI3905" s="72"/>
      <c r="AJ3905" s="72"/>
      <c r="AK3905" s="72"/>
    </row>
    <row r="3906" spans="33:37" ht="14.4">
      <c r="AG3906" s="72"/>
      <c r="AH3906" s="72"/>
      <c r="AI3906" s="72"/>
      <c r="AJ3906" s="72"/>
      <c r="AK3906" s="72"/>
    </row>
    <row r="3907" spans="33:37" ht="14.4">
      <c r="AG3907" s="72"/>
      <c r="AH3907" s="72"/>
      <c r="AI3907" s="72"/>
      <c r="AJ3907" s="72"/>
      <c r="AK3907" s="72"/>
    </row>
    <row r="3908" spans="33:37" ht="14.4">
      <c r="AG3908" s="72"/>
      <c r="AH3908" s="72"/>
      <c r="AI3908" s="72"/>
      <c r="AJ3908" s="72"/>
      <c r="AK3908" s="72"/>
    </row>
    <row r="3909" spans="33:37" ht="14.4">
      <c r="AG3909" s="72"/>
      <c r="AH3909" s="72"/>
      <c r="AI3909" s="72"/>
      <c r="AJ3909" s="72"/>
      <c r="AK3909" s="72"/>
    </row>
    <row r="3910" spans="33:37" ht="14.4">
      <c r="AG3910" s="72"/>
      <c r="AH3910" s="72"/>
      <c r="AI3910" s="72"/>
      <c r="AJ3910" s="72"/>
      <c r="AK3910" s="72"/>
    </row>
    <row r="3911" spans="33:37" ht="14.4">
      <c r="AG3911" s="72"/>
      <c r="AH3911" s="72"/>
      <c r="AI3911" s="72"/>
      <c r="AJ3911" s="72"/>
      <c r="AK3911" s="72"/>
    </row>
    <row r="3912" spans="33:37" ht="14.4">
      <c r="AG3912" s="72"/>
      <c r="AH3912" s="72"/>
      <c r="AI3912" s="72"/>
      <c r="AJ3912" s="72"/>
      <c r="AK3912" s="72"/>
    </row>
    <row r="3913" spans="33:37" ht="14.4">
      <c r="AG3913" s="72"/>
      <c r="AH3913" s="72"/>
      <c r="AI3913" s="72"/>
      <c r="AJ3913" s="72"/>
      <c r="AK3913" s="72"/>
    </row>
    <row r="3914" spans="33:37" ht="14.4">
      <c r="AG3914" s="72"/>
      <c r="AH3914" s="72"/>
      <c r="AI3914" s="72"/>
      <c r="AJ3914" s="72"/>
      <c r="AK3914" s="72"/>
    </row>
    <row r="3915" spans="33:37" ht="14.4">
      <c r="AG3915" s="72"/>
      <c r="AH3915" s="72"/>
      <c r="AI3915" s="72"/>
      <c r="AJ3915" s="72"/>
      <c r="AK3915" s="72"/>
    </row>
    <row r="3916" spans="33:37" ht="14.4">
      <c r="AG3916" s="72"/>
      <c r="AH3916" s="72"/>
      <c r="AI3916" s="72"/>
      <c r="AJ3916" s="72"/>
      <c r="AK3916" s="72"/>
    </row>
    <row r="3917" spans="33:37" ht="14.4">
      <c r="AG3917" s="72"/>
      <c r="AH3917" s="72"/>
      <c r="AI3917" s="72"/>
      <c r="AJ3917" s="72"/>
      <c r="AK3917" s="72"/>
    </row>
    <row r="3918" spans="33:37" ht="14.4">
      <c r="AG3918" s="72"/>
      <c r="AH3918" s="72"/>
      <c r="AI3918" s="72"/>
      <c r="AJ3918" s="72"/>
      <c r="AK3918" s="72"/>
    </row>
    <row r="3919" spans="33:37" ht="14.4">
      <c r="AG3919" s="72"/>
      <c r="AH3919" s="72"/>
      <c r="AI3919" s="72"/>
      <c r="AJ3919" s="72"/>
      <c r="AK3919" s="72"/>
    </row>
    <row r="3920" spans="33:37" ht="14.4">
      <c r="AG3920" s="72"/>
      <c r="AH3920" s="72"/>
      <c r="AI3920" s="72"/>
      <c r="AJ3920" s="72"/>
      <c r="AK3920" s="72"/>
    </row>
    <row r="3921" spans="33:37" ht="14.4">
      <c r="AG3921" s="72"/>
      <c r="AH3921" s="72"/>
      <c r="AI3921" s="72"/>
      <c r="AJ3921" s="72"/>
      <c r="AK3921" s="72"/>
    </row>
    <row r="3922" spans="33:37" ht="14.4">
      <c r="AG3922" s="72"/>
      <c r="AH3922" s="72"/>
      <c r="AI3922" s="72"/>
      <c r="AJ3922" s="72"/>
      <c r="AK3922" s="72"/>
    </row>
    <row r="3923" spans="33:37" ht="14.4">
      <c r="AG3923" s="72"/>
      <c r="AH3923" s="72"/>
      <c r="AI3923" s="72"/>
      <c r="AJ3923" s="72"/>
      <c r="AK3923" s="72"/>
    </row>
    <row r="3924" spans="33:37" ht="14.4">
      <c r="AG3924" s="72"/>
      <c r="AH3924" s="72"/>
      <c r="AI3924" s="72"/>
      <c r="AJ3924" s="72"/>
      <c r="AK3924" s="72"/>
    </row>
    <row r="3925" spans="33:37" ht="14.4">
      <c r="AG3925" s="72"/>
      <c r="AH3925" s="72"/>
      <c r="AI3925" s="72"/>
      <c r="AJ3925" s="72"/>
      <c r="AK3925" s="72"/>
    </row>
    <row r="3926" spans="33:37" ht="14.4">
      <c r="AG3926" s="72"/>
      <c r="AH3926" s="72"/>
      <c r="AI3926" s="72"/>
      <c r="AJ3926" s="72"/>
      <c r="AK3926" s="72"/>
    </row>
    <row r="3927" spans="33:37" ht="14.4">
      <c r="AG3927" s="72"/>
      <c r="AH3927" s="72"/>
      <c r="AI3927" s="72"/>
      <c r="AJ3927" s="72"/>
      <c r="AK3927" s="72"/>
    </row>
    <row r="3928" spans="33:37" ht="14.4">
      <c r="AG3928" s="72"/>
      <c r="AH3928" s="72"/>
      <c r="AI3928" s="72"/>
      <c r="AJ3928" s="72"/>
      <c r="AK3928" s="72"/>
    </row>
    <row r="3929" spans="33:37" ht="14.4">
      <c r="AG3929" s="72"/>
      <c r="AH3929" s="72"/>
      <c r="AI3929" s="72"/>
      <c r="AJ3929" s="72"/>
      <c r="AK3929" s="72"/>
    </row>
    <row r="3930" spans="33:37" ht="14.4">
      <c r="AG3930" s="72"/>
      <c r="AH3930" s="72"/>
      <c r="AI3930" s="72"/>
      <c r="AJ3930" s="72"/>
      <c r="AK3930" s="72"/>
    </row>
    <row r="3931" spans="33:37" ht="14.4">
      <c r="AG3931" s="72"/>
      <c r="AH3931" s="72"/>
      <c r="AI3931" s="72"/>
      <c r="AJ3931" s="72"/>
      <c r="AK3931" s="72"/>
    </row>
    <row r="3932" spans="33:37" ht="14.4">
      <c r="AG3932" s="72"/>
      <c r="AH3932" s="72"/>
      <c r="AI3932" s="72"/>
      <c r="AJ3932" s="72"/>
      <c r="AK3932" s="72"/>
    </row>
    <row r="3933" spans="33:37" ht="14.4">
      <c r="AG3933" s="72"/>
      <c r="AH3933" s="72"/>
      <c r="AI3933" s="72"/>
      <c r="AJ3933" s="72"/>
      <c r="AK3933" s="72"/>
    </row>
    <row r="3934" spans="33:37" ht="14.4">
      <c r="AG3934" s="72"/>
      <c r="AH3934" s="72"/>
      <c r="AI3934" s="72"/>
      <c r="AJ3934" s="72"/>
      <c r="AK3934" s="72"/>
    </row>
    <row r="3935" spans="33:37" ht="14.4">
      <c r="AG3935" s="72"/>
      <c r="AH3935" s="72"/>
      <c r="AI3935" s="72"/>
      <c r="AJ3935" s="72"/>
      <c r="AK3935" s="72"/>
    </row>
    <row r="3936" spans="33:37" ht="14.4">
      <c r="AG3936" s="72"/>
      <c r="AH3936" s="72"/>
      <c r="AI3936" s="72"/>
      <c r="AJ3936" s="72"/>
      <c r="AK3936" s="72"/>
    </row>
    <row r="3937" spans="33:37" ht="14.4">
      <c r="AG3937" s="72"/>
      <c r="AH3937" s="72"/>
      <c r="AI3937" s="72"/>
      <c r="AJ3937" s="72"/>
      <c r="AK3937" s="72"/>
    </row>
    <row r="3938" spans="33:37" ht="14.4">
      <c r="AG3938" s="72"/>
      <c r="AH3938" s="72"/>
      <c r="AI3938" s="72"/>
      <c r="AJ3938" s="72"/>
      <c r="AK3938" s="72"/>
    </row>
    <row r="3939" spans="33:37" ht="14.4">
      <c r="AG3939" s="72"/>
      <c r="AH3939" s="72"/>
      <c r="AI3939" s="72"/>
      <c r="AJ3939" s="72"/>
      <c r="AK3939" s="72"/>
    </row>
    <row r="3940" spans="33:37" ht="14.4">
      <c r="AG3940" s="72"/>
      <c r="AH3940" s="72"/>
      <c r="AI3940" s="72"/>
      <c r="AJ3940" s="72"/>
      <c r="AK3940" s="72"/>
    </row>
    <row r="3941" spans="33:37" ht="14.4">
      <c r="AG3941" s="72"/>
      <c r="AH3941" s="72"/>
      <c r="AI3941" s="72"/>
      <c r="AJ3941" s="72"/>
      <c r="AK3941" s="72"/>
    </row>
    <row r="3942" spans="33:37" ht="14.4">
      <c r="AG3942" s="72"/>
      <c r="AH3942" s="72"/>
      <c r="AI3942" s="72"/>
      <c r="AJ3942" s="72"/>
      <c r="AK3942" s="72"/>
    </row>
    <row r="3943" spans="33:37" ht="14.4">
      <c r="AG3943" s="72"/>
      <c r="AH3943" s="72"/>
      <c r="AI3943" s="72"/>
      <c r="AJ3943" s="72"/>
      <c r="AK3943" s="72"/>
    </row>
    <row r="3944" spans="33:37" ht="14.4">
      <c r="AG3944" s="72"/>
      <c r="AH3944" s="72"/>
      <c r="AI3944" s="72"/>
      <c r="AJ3944" s="72"/>
      <c r="AK3944" s="72"/>
    </row>
    <row r="3945" spans="33:37" ht="14.4">
      <c r="AG3945" s="72"/>
      <c r="AH3945" s="72"/>
      <c r="AI3945" s="72"/>
      <c r="AJ3945" s="72"/>
      <c r="AK3945" s="72"/>
    </row>
    <row r="3946" spans="33:37" ht="14.4">
      <c r="AG3946" s="72"/>
      <c r="AH3946" s="72"/>
      <c r="AI3946" s="72"/>
      <c r="AJ3946" s="72"/>
      <c r="AK3946" s="72"/>
    </row>
    <row r="3947" spans="33:37" ht="14.4">
      <c r="AG3947" s="72"/>
      <c r="AH3947" s="72"/>
      <c r="AI3947" s="72"/>
      <c r="AJ3947" s="72"/>
      <c r="AK3947" s="72"/>
    </row>
    <row r="3948" spans="33:37" ht="14.4">
      <c r="AG3948" s="72"/>
      <c r="AH3948" s="72"/>
      <c r="AI3948" s="72"/>
      <c r="AJ3948" s="72"/>
      <c r="AK3948" s="72"/>
    </row>
    <row r="3949" spans="33:37" ht="14.4">
      <c r="AG3949" s="72"/>
      <c r="AH3949" s="72"/>
      <c r="AI3949" s="72"/>
      <c r="AJ3949" s="72"/>
      <c r="AK3949" s="72"/>
    </row>
    <row r="3950" spans="33:37" ht="14.4">
      <c r="AG3950" s="72"/>
      <c r="AH3950" s="72"/>
      <c r="AI3950" s="72"/>
      <c r="AJ3950" s="72"/>
      <c r="AK3950" s="72"/>
    </row>
    <row r="3951" spans="33:37" ht="14.4">
      <c r="AG3951" s="72"/>
      <c r="AH3951" s="72"/>
      <c r="AI3951" s="72"/>
      <c r="AJ3951" s="72"/>
      <c r="AK3951" s="72"/>
    </row>
    <row r="3952" spans="33:37" ht="14.4">
      <c r="AG3952" s="72"/>
      <c r="AH3952" s="72"/>
      <c r="AI3952" s="72"/>
      <c r="AJ3952" s="72"/>
      <c r="AK3952" s="72"/>
    </row>
    <row r="3953" spans="33:37" ht="14.4">
      <c r="AG3953" s="72"/>
      <c r="AH3953" s="72"/>
      <c r="AI3953" s="72"/>
      <c r="AJ3953" s="72"/>
      <c r="AK3953" s="72"/>
    </row>
    <row r="3954" spans="33:37" ht="14.4">
      <c r="AG3954" s="72"/>
      <c r="AH3954" s="72"/>
      <c r="AI3954" s="72"/>
      <c r="AJ3954" s="72"/>
      <c r="AK3954" s="72"/>
    </row>
    <row r="3955" spans="33:37" ht="14.4">
      <c r="AG3955" s="72"/>
      <c r="AH3955" s="72"/>
      <c r="AI3955" s="72"/>
      <c r="AJ3955" s="72"/>
      <c r="AK3955" s="72"/>
    </row>
    <row r="3956" spans="33:37" ht="14.4">
      <c r="AG3956" s="72"/>
      <c r="AH3956" s="72"/>
      <c r="AI3956" s="72"/>
      <c r="AJ3956" s="72"/>
      <c r="AK3956" s="72"/>
    </row>
    <row r="3957" spans="33:37" ht="14.4">
      <c r="AG3957" s="72"/>
      <c r="AH3957" s="72"/>
      <c r="AI3957" s="72"/>
      <c r="AJ3957" s="72"/>
      <c r="AK3957" s="72"/>
    </row>
    <row r="3958" spans="33:37" ht="14.4">
      <c r="AG3958" s="72"/>
      <c r="AH3958" s="72"/>
      <c r="AI3958" s="72"/>
      <c r="AJ3958" s="72"/>
      <c r="AK3958" s="72"/>
    </row>
    <row r="3959" spans="33:37" ht="14.4">
      <c r="AG3959" s="72"/>
      <c r="AH3959" s="72"/>
      <c r="AI3959" s="72"/>
      <c r="AJ3959" s="72"/>
      <c r="AK3959" s="72"/>
    </row>
    <row r="3960" spans="33:37" ht="14.4">
      <c r="AG3960" s="72"/>
      <c r="AH3960" s="72"/>
      <c r="AI3960" s="72"/>
      <c r="AJ3960" s="72"/>
      <c r="AK3960" s="72"/>
    </row>
    <row r="3961" spans="33:37" ht="14.4">
      <c r="AG3961" s="72"/>
      <c r="AH3961" s="72"/>
      <c r="AI3961" s="72"/>
      <c r="AJ3961" s="72"/>
      <c r="AK3961" s="72"/>
    </row>
    <row r="3962" spans="33:37" ht="14.4">
      <c r="AG3962" s="72"/>
      <c r="AH3962" s="72"/>
      <c r="AI3962" s="72"/>
      <c r="AJ3962" s="72"/>
      <c r="AK3962" s="72"/>
    </row>
    <row r="3963" spans="33:37" ht="14.4">
      <c r="AG3963" s="72"/>
      <c r="AH3963" s="72"/>
      <c r="AI3963" s="72"/>
      <c r="AJ3963" s="72"/>
      <c r="AK3963" s="72"/>
    </row>
    <row r="3964" spans="33:37" ht="14.4">
      <c r="AG3964" s="72"/>
      <c r="AH3964" s="72"/>
      <c r="AI3964" s="72"/>
      <c r="AJ3964" s="72"/>
      <c r="AK3964" s="72"/>
    </row>
    <row r="3965" spans="33:37" ht="14.4">
      <c r="AG3965" s="72"/>
      <c r="AH3965" s="72"/>
      <c r="AI3965" s="72"/>
      <c r="AJ3965" s="72"/>
      <c r="AK3965" s="72"/>
    </row>
    <row r="3966" spans="33:37" ht="14.4">
      <c r="AG3966" s="72"/>
      <c r="AH3966" s="72"/>
      <c r="AI3966" s="72"/>
      <c r="AJ3966" s="72"/>
      <c r="AK3966" s="72"/>
    </row>
    <row r="3967" spans="33:37" ht="14.4">
      <c r="AG3967" s="72"/>
      <c r="AH3967" s="72"/>
      <c r="AI3967" s="72"/>
      <c r="AJ3967" s="72"/>
      <c r="AK3967" s="72"/>
    </row>
    <row r="3968" spans="33:37" ht="14.4">
      <c r="AG3968" s="72"/>
      <c r="AH3968" s="72"/>
      <c r="AI3968" s="72"/>
      <c r="AJ3968" s="72"/>
      <c r="AK3968" s="72"/>
    </row>
    <row r="3969" spans="33:37" ht="14.4">
      <c r="AG3969" s="72"/>
      <c r="AH3969" s="72"/>
      <c r="AI3969" s="72"/>
      <c r="AJ3969" s="72"/>
      <c r="AK3969" s="72"/>
    </row>
    <row r="3970" spans="33:37" ht="14.4">
      <c r="AG3970" s="72"/>
      <c r="AH3970" s="72"/>
      <c r="AI3970" s="72"/>
      <c r="AJ3970" s="72"/>
      <c r="AK3970" s="72"/>
    </row>
    <row r="3971" spans="33:37" ht="14.4">
      <c r="AG3971" s="72"/>
      <c r="AH3971" s="72"/>
      <c r="AI3971" s="72"/>
      <c r="AJ3971" s="72"/>
      <c r="AK3971" s="72"/>
    </row>
    <row r="3972" spans="33:37" ht="14.4">
      <c r="AG3972" s="72"/>
      <c r="AH3972" s="72"/>
      <c r="AI3972" s="72"/>
      <c r="AJ3972" s="72"/>
      <c r="AK3972" s="72"/>
    </row>
    <row r="3973" spans="33:37" ht="14.4">
      <c r="AG3973" s="72"/>
      <c r="AH3973" s="72"/>
      <c r="AI3973" s="72"/>
      <c r="AJ3973" s="72"/>
      <c r="AK3973" s="72"/>
    </row>
    <row r="3974" spans="33:37" ht="14.4">
      <c r="AG3974" s="72"/>
      <c r="AH3974" s="72"/>
      <c r="AI3974" s="72"/>
      <c r="AJ3974" s="72"/>
      <c r="AK3974" s="72"/>
    </row>
    <row r="3975" spans="33:37" ht="14.4">
      <c r="AG3975" s="72"/>
      <c r="AH3975" s="72"/>
      <c r="AI3975" s="72"/>
      <c r="AJ3975" s="72"/>
      <c r="AK3975" s="72"/>
    </row>
    <row r="3976" spans="33:37" ht="14.4">
      <c r="AG3976" s="72"/>
      <c r="AH3976" s="72"/>
      <c r="AI3976" s="72"/>
      <c r="AJ3976" s="72"/>
      <c r="AK3976" s="72"/>
    </row>
    <row r="3977" spans="33:37" ht="14.4">
      <c r="AG3977" s="72"/>
      <c r="AH3977" s="72"/>
      <c r="AI3977" s="72"/>
      <c r="AJ3977" s="72"/>
      <c r="AK3977" s="72"/>
    </row>
    <row r="3978" spans="33:37" ht="14.4">
      <c r="AG3978" s="72"/>
      <c r="AH3978" s="72"/>
      <c r="AI3978" s="72"/>
      <c r="AJ3978" s="72"/>
      <c r="AK3978" s="72"/>
    </row>
    <row r="3979" spans="33:37" ht="14.4">
      <c r="AG3979" s="72"/>
      <c r="AH3979" s="72"/>
      <c r="AI3979" s="72"/>
      <c r="AJ3979" s="72"/>
      <c r="AK3979" s="72"/>
    </row>
    <row r="3980" spans="33:37" ht="14.4">
      <c r="AG3980" s="72"/>
      <c r="AH3980" s="72"/>
      <c r="AI3980" s="72"/>
      <c r="AJ3980" s="72"/>
      <c r="AK3980" s="72"/>
    </row>
    <row r="3981" spans="33:37" ht="14.4">
      <c r="AG3981" s="72"/>
      <c r="AH3981" s="72"/>
      <c r="AI3981" s="72"/>
      <c r="AJ3981" s="72"/>
      <c r="AK3981" s="72"/>
    </row>
    <row r="3982" spans="33:37" ht="14.4">
      <c r="AG3982" s="72"/>
      <c r="AH3982" s="72"/>
      <c r="AI3982" s="72"/>
      <c r="AJ3982" s="72"/>
      <c r="AK3982" s="72"/>
    </row>
    <row r="3983" spans="33:37" ht="14.4">
      <c r="AG3983" s="72"/>
      <c r="AH3983" s="72"/>
      <c r="AI3983" s="72"/>
      <c r="AJ3983" s="72"/>
      <c r="AK3983" s="72"/>
    </row>
    <row r="3984" spans="33:37" ht="14.4">
      <c r="AG3984" s="72"/>
      <c r="AH3984" s="72"/>
      <c r="AI3984" s="72"/>
      <c r="AJ3984" s="72"/>
      <c r="AK3984" s="72"/>
    </row>
    <row r="3985" spans="33:37" ht="14.4">
      <c r="AG3985" s="72"/>
      <c r="AH3985" s="72"/>
      <c r="AI3985" s="72"/>
      <c r="AJ3985" s="72"/>
      <c r="AK3985" s="72"/>
    </row>
    <row r="3986" spans="33:37" ht="14.4">
      <c r="AG3986" s="72"/>
      <c r="AH3986" s="72"/>
      <c r="AI3986" s="72"/>
      <c r="AJ3986" s="72"/>
      <c r="AK3986" s="72"/>
    </row>
    <row r="3987" spans="33:37" ht="14.4">
      <c r="AG3987" s="72"/>
      <c r="AH3987" s="72"/>
      <c r="AI3987" s="72"/>
      <c r="AJ3987" s="72"/>
      <c r="AK3987" s="72"/>
    </row>
    <row r="3988" spans="33:37" ht="14.4">
      <c r="AG3988" s="72"/>
      <c r="AH3988" s="72"/>
      <c r="AI3988" s="72"/>
      <c r="AJ3988" s="72"/>
      <c r="AK3988" s="72"/>
    </row>
    <row r="3989" spans="33:37" ht="14.4">
      <c r="AG3989" s="72"/>
      <c r="AH3989" s="72"/>
      <c r="AI3989" s="72"/>
      <c r="AJ3989" s="72"/>
      <c r="AK3989" s="72"/>
    </row>
    <row r="3990" spans="33:37" ht="14.4">
      <c r="AG3990" s="72"/>
      <c r="AH3990" s="72"/>
      <c r="AI3990" s="72"/>
      <c r="AJ3990" s="72"/>
      <c r="AK3990" s="72"/>
    </row>
    <row r="3991" spans="33:37" ht="14.4">
      <c r="AG3991" s="72"/>
      <c r="AH3991" s="72"/>
      <c r="AI3991" s="72"/>
      <c r="AJ3991" s="72"/>
      <c r="AK3991" s="72"/>
    </row>
    <row r="3992" spans="33:37" ht="14.4">
      <c r="AG3992" s="72"/>
      <c r="AH3992" s="72"/>
      <c r="AI3992" s="72"/>
      <c r="AJ3992" s="72"/>
      <c r="AK3992" s="72"/>
    </row>
    <row r="3993" spans="33:37" ht="14.4">
      <c r="AG3993" s="72"/>
      <c r="AH3993" s="72"/>
      <c r="AI3993" s="72"/>
      <c r="AJ3993" s="72"/>
      <c r="AK3993" s="72"/>
    </row>
    <row r="3994" spans="33:37" ht="14.4">
      <c r="AG3994" s="72"/>
      <c r="AH3994" s="72"/>
      <c r="AI3994" s="72"/>
      <c r="AJ3994" s="72"/>
      <c r="AK3994" s="72"/>
    </row>
    <row r="3995" spans="33:37" ht="14.4">
      <c r="AG3995" s="72"/>
      <c r="AH3995" s="72"/>
      <c r="AI3995" s="72"/>
      <c r="AJ3995" s="72"/>
      <c r="AK3995" s="72"/>
    </row>
    <row r="3996" spans="33:37" ht="14.4">
      <c r="AG3996" s="72"/>
      <c r="AH3996" s="72"/>
      <c r="AI3996" s="72"/>
      <c r="AJ3996" s="72"/>
      <c r="AK3996" s="72"/>
    </row>
    <row r="3997" spans="33:37" ht="14.4">
      <c r="AG3997" s="72"/>
      <c r="AH3997" s="72"/>
      <c r="AI3997" s="72"/>
      <c r="AJ3997" s="72"/>
      <c r="AK3997" s="72"/>
    </row>
    <row r="3998" spans="33:37" ht="14.4">
      <c r="AG3998" s="72"/>
      <c r="AH3998" s="72"/>
      <c r="AI3998" s="72"/>
      <c r="AJ3998" s="72"/>
      <c r="AK3998" s="72"/>
    </row>
    <row r="3999" spans="33:37" ht="14.4">
      <c r="AG3999" s="72"/>
      <c r="AH3999" s="72"/>
      <c r="AI3999" s="72"/>
      <c r="AJ3999" s="72"/>
      <c r="AK3999" s="72"/>
    </row>
    <row r="4000" spans="33:37" ht="14.4">
      <c r="AG4000" s="72"/>
      <c r="AH4000" s="72"/>
      <c r="AI4000" s="72"/>
      <c r="AJ4000" s="72"/>
      <c r="AK4000" s="72"/>
    </row>
    <row r="4001" spans="33:37" ht="14.4">
      <c r="AG4001" s="72"/>
      <c r="AH4001" s="72"/>
      <c r="AI4001" s="72"/>
      <c r="AJ4001" s="72"/>
      <c r="AK4001" s="72"/>
    </row>
    <row r="4002" spans="33:37" ht="14.4">
      <c r="AG4002" s="72"/>
      <c r="AH4002" s="72"/>
      <c r="AI4002" s="72"/>
      <c r="AJ4002" s="72"/>
      <c r="AK4002" s="72"/>
    </row>
    <row r="4003" spans="33:37" ht="14.4">
      <c r="AG4003" s="72"/>
      <c r="AH4003" s="72"/>
      <c r="AI4003" s="72"/>
      <c r="AJ4003" s="72"/>
      <c r="AK4003" s="72"/>
    </row>
    <row r="4004" spans="33:37" ht="14.4">
      <c r="AG4004" s="72"/>
      <c r="AH4004" s="72"/>
      <c r="AI4004" s="72"/>
      <c r="AJ4004" s="72"/>
      <c r="AK4004" s="72"/>
    </row>
    <row r="4005" spans="33:37" ht="14.4">
      <c r="AG4005" s="72"/>
      <c r="AH4005" s="72"/>
      <c r="AI4005" s="72"/>
      <c r="AJ4005" s="72"/>
      <c r="AK4005" s="72"/>
    </row>
    <row r="4006" spans="33:37" ht="14.4">
      <c r="AG4006" s="72"/>
      <c r="AH4006" s="72"/>
      <c r="AI4006" s="72"/>
      <c r="AJ4006" s="72"/>
      <c r="AK4006" s="72"/>
    </row>
    <row r="4007" spans="33:37" ht="14.4">
      <c r="AG4007" s="72"/>
      <c r="AH4007" s="72"/>
      <c r="AI4007" s="72"/>
      <c r="AJ4007" s="72"/>
      <c r="AK4007" s="72"/>
    </row>
    <row r="4008" spans="33:37" ht="14.4">
      <c r="AG4008" s="72"/>
      <c r="AH4008" s="72"/>
      <c r="AI4008" s="72"/>
      <c r="AJ4008" s="72"/>
      <c r="AK4008" s="72"/>
    </row>
    <row r="4009" spans="33:37" ht="14.4">
      <c r="AG4009" s="72"/>
      <c r="AH4009" s="72"/>
      <c r="AI4009" s="72"/>
      <c r="AJ4009" s="72"/>
      <c r="AK4009" s="72"/>
    </row>
    <row r="4010" spans="33:37" ht="14.4">
      <c r="AG4010" s="72"/>
      <c r="AH4010" s="72"/>
      <c r="AI4010" s="72"/>
      <c r="AJ4010" s="72"/>
      <c r="AK4010" s="72"/>
    </row>
    <row r="4011" spans="33:37" ht="14.4">
      <c r="AG4011" s="72"/>
      <c r="AH4011" s="72"/>
      <c r="AI4011" s="72"/>
      <c r="AJ4011" s="72"/>
      <c r="AK4011" s="72"/>
    </row>
    <row r="4012" spans="33:37" ht="14.4">
      <c r="AG4012" s="72"/>
      <c r="AH4012" s="72"/>
      <c r="AI4012" s="72"/>
      <c r="AJ4012" s="72"/>
      <c r="AK4012" s="72"/>
    </row>
    <row r="4013" spans="33:37" ht="14.4">
      <c r="AG4013" s="72"/>
      <c r="AH4013" s="72"/>
      <c r="AI4013" s="72"/>
      <c r="AJ4013" s="72"/>
      <c r="AK4013" s="72"/>
    </row>
    <row r="4014" spans="33:37" ht="14.4">
      <c r="AG4014" s="72"/>
      <c r="AH4014" s="72"/>
      <c r="AI4014" s="72"/>
      <c r="AJ4014" s="72"/>
      <c r="AK4014" s="72"/>
    </row>
    <row r="4015" spans="33:37" ht="14.4">
      <c r="AG4015" s="72"/>
      <c r="AH4015" s="72"/>
      <c r="AI4015" s="72"/>
      <c r="AJ4015" s="72"/>
      <c r="AK4015" s="72"/>
    </row>
    <row r="4016" spans="33:37" ht="14.4">
      <c r="AG4016" s="72"/>
      <c r="AH4016" s="72"/>
      <c r="AI4016" s="72"/>
      <c r="AJ4016" s="72"/>
      <c r="AK4016" s="72"/>
    </row>
    <row r="4017" spans="33:37" ht="14.4">
      <c r="AG4017" s="72"/>
      <c r="AH4017" s="72"/>
      <c r="AI4017" s="72"/>
      <c r="AJ4017" s="72"/>
      <c r="AK4017" s="72"/>
    </row>
    <row r="4018" spans="33:37" ht="14.4">
      <c r="AG4018" s="72"/>
      <c r="AH4018" s="72"/>
      <c r="AI4018" s="72"/>
      <c r="AJ4018" s="72"/>
      <c r="AK4018" s="72"/>
    </row>
    <row r="4019" spans="33:37" ht="14.4">
      <c r="AG4019" s="72"/>
      <c r="AH4019" s="72"/>
      <c r="AI4019" s="72"/>
      <c r="AJ4019" s="72"/>
      <c r="AK4019" s="72"/>
    </row>
    <row r="4020" spans="33:37" ht="14.4">
      <c r="AG4020" s="72"/>
      <c r="AH4020" s="72"/>
      <c r="AI4020" s="72"/>
      <c r="AJ4020" s="72"/>
      <c r="AK4020" s="72"/>
    </row>
    <row r="4021" spans="33:37" ht="14.4">
      <c r="AG4021" s="72"/>
      <c r="AH4021" s="72"/>
      <c r="AI4021" s="72"/>
      <c r="AJ4021" s="72"/>
      <c r="AK4021" s="72"/>
    </row>
    <row r="4022" spans="33:37" ht="14.4">
      <c r="AG4022" s="72"/>
      <c r="AH4022" s="72"/>
      <c r="AI4022" s="72"/>
      <c r="AJ4022" s="72"/>
      <c r="AK4022" s="72"/>
    </row>
    <row r="4023" spans="33:37" ht="14.4">
      <c r="AG4023" s="72"/>
      <c r="AH4023" s="72"/>
      <c r="AI4023" s="72"/>
      <c r="AJ4023" s="72"/>
      <c r="AK4023" s="72"/>
    </row>
    <row r="4024" spans="33:37" ht="14.4">
      <c r="AG4024" s="72"/>
      <c r="AH4024" s="72"/>
      <c r="AI4024" s="72"/>
      <c r="AJ4024" s="72"/>
      <c r="AK4024" s="72"/>
    </row>
    <row r="4025" spans="33:37" ht="14.4">
      <c r="AG4025" s="72"/>
      <c r="AH4025" s="72"/>
      <c r="AI4025" s="72"/>
      <c r="AJ4025" s="72"/>
      <c r="AK4025" s="72"/>
    </row>
    <row r="4026" spans="33:37" ht="14.4">
      <c r="AG4026" s="72"/>
      <c r="AH4026" s="72"/>
      <c r="AI4026" s="72"/>
      <c r="AJ4026" s="72"/>
      <c r="AK4026" s="72"/>
    </row>
    <row r="4027" spans="33:37" ht="14.4">
      <c r="AG4027" s="72"/>
      <c r="AH4027" s="72"/>
      <c r="AI4027" s="72"/>
      <c r="AJ4027" s="72"/>
      <c r="AK4027" s="72"/>
    </row>
    <row r="4028" spans="33:37" ht="14.4">
      <c r="AG4028" s="72"/>
      <c r="AH4028" s="72"/>
      <c r="AI4028" s="72"/>
      <c r="AJ4028" s="72"/>
      <c r="AK4028" s="72"/>
    </row>
    <row r="4029" spans="33:37" ht="14.4">
      <c r="AG4029" s="72"/>
      <c r="AH4029" s="72"/>
      <c r="AI4029" s="72"/>
      <c r="AJ4029" s="72"/>
      <c r="AK4029" s="72"/>
    </row>
    <row r="4030" spans="33:37" ht="14.4">
      <c r="AG4030" s="72"/>
      <c r="AH4030" s="72"/>
      <c r="AI4030" s="72"/>
      <c r="AJ4030" s="72"/>
      <c r="AK4030" s="72"/>
    </row>
    <row r="4031" spans="33:37" ht="14.4">
      <c r="AG4031" s="72"/>
      <c r="AH4031" s="72"/>
      <c r="AI4031" s="72"/>
      <c r="AJ4031" s="72"/>
      <c r="AK4031" s="72"/>
    </row>
    <row r="4032" spans="33:37" ht="14.4">
      <c r="AG4032" s="72"/>
      <c r="AH4032" s="72"/>
      <c r="AI4032" s="72"/>
      <c r="AJ4032" s="72"/>
      <c r="AK4032" s="72"/>
    </row>
    <row r="4033" spans="33:37" ht="14.4">
      <c r="AG4033" s="72"/>
      <c r="AH4033" s="72"/>
      <c r="AI4033" s="72"/>
      <c r="AJ4033" s="72"/>
      <c r="AK4033" s="72"/>
    </row>
    <row r="4034" spans="33:37" ht="14.4">
      <c r="AG4034" s="72"/>
      <c r="AH4034" s="72"/>
      <c r="AI4034" s="72"/>
      <c r="AJ4034" s="72"/>
      <c r="AK4034" s="72"/>
    </row>
    <row r="4035" spans="33:37" ht="14.4">
      <c r="AG4035" s="72"/>
      <c r="AH4035" s="72"/>
      <c r="AI4035" s="72"/>
      <c r="AJ4035" s="72"/>
      <c r="AK4035" s="72"/>
    </row>
    <row r="4036" spans="33:37" ht="14.4">
      <c r="AG4036" s="72"/>
      <c r="AH4036" s="72"/>
      <c r="AI4036" s="72"/>
      <c r="AJ4036" s="72"/>
      <c r="AK4036" s="72"/>
    </row>
    <row r="4037" spans="33:37" ht="14.4">
      <c r="AG4037" s="72"/>
      <c r="AH4037" s="72"/>
      <c r="AI4037" s="72"/>
      <c r="AJ4037" s="72"/>
      <c r="AK4037" s="72"/>
    </row>
    <row r="4038" spans="33:37" ht="14.4">
      <c r="AG4038" s="72"/>
      <c r="AH4038" s="72"/>
      <c r="AI4038" s="72"/>
      <c r="AJ4038" s="72"/>
      <c r="AK4038" s="72"/>
    </row>
    <row r="4039" spans="33:37" ht="14.4">
      <c r="AG4039" s="72"/>
      <c r="AH4039" s="72"/>
      <c r="AI4039" s="72"/>
      <c r="AJ4039" s="72"/>
      <c r="AK4039" s="72"/>
    </row>
    <row r="4040" spans="33:37" ht="14.4">
      <c r="AG4040" s="72"/>
      <c r="AH4040" s="72"/>
      <c r="AI4040" s="72"/>
      <c r="AJ4040" s="72"/>
      <c r="AK4040" s="72"/>
    </row>
    <row r="4041" spans="33:37" ht="14.4">
      <c r="AG4041" s="72"/>
      <c r="AH4041" s="72"/>
      <c r="AI4041" s="72"/>
      <c r="AJ4041" s="72"/>
      <c r="AK4041" s="72"/>
    </row>
    <row r="4042" spans="33:37" ht="14.4">
      <c r="AG4042" s="72"/>
      <c r="AH4042" s="72"/>
      <c r="AI4042" s="72"/>
      <c r="AJ4042" s="72"/>
      <c r="AK4042" s="72"/>
    </row>
    <row r="4043" spans="33:37" ht="14.4">
      <c r="AG4043" s="72"/>
      <c r="AH4043" s="72"/>
      <c r="AI4043" s="72"/>
      <c r="AJ4043" s="72"/>
      <c r="AK4043" s="72"/>
    </row>
    <row r="4044" spans="33:37" ht="14.4">
      <c r="AG4044" s="72"/>
      <c r="AH4044" s="72"/>
      <c r="AI4044" s="72"/>
      <c r="AJ4044" s="72"/>
      <c r="AK4044" s="72"/>
    </row>
    <row r="4045" spans="33:37" ht="14.4">
      <c r="AG4045" s="72"/>
      <c r="AH4045" s="72"/>
      <c r="AI4045" s="72"/>
      <c r="AJ4045" s="72"/>
      <c r="AK4045" s="72"/>
    </row>
    <row r="4046" spans="33:37" ht="14.4">
      <c r="AG4046" s="72"/>
      <c r="AH4046" s="72"/>
      <c r="AI4046" s="72"/>
      <c r="AJ4046" s="72"/>
      <c r="AK4046" s="72"/>
    </row>
    <row r="4047" spans="33:37" ht="14.4">
      <c r="AG4047" s="72"/>
      <c r="AH4047" s="72"/>
      <c r="AI4047" s="72"/>
      <c r="AJ4047" s="72"/>
      <c r="AK4047" s="72"/>
    </row>
    <row r="4048" spans="33:37" ht="14.4">
      <c r="AG4048" s="72"/>
      <c r="AH4048" s="72"/>
      <c r="AI4048" s="72"/>
      <c r="AJ4048" s="72"/>
      <c r="AK4048" s="72"/>
    </row>
    <row r="4049" spans="33:37" ht="14.4">
      <c r="AG4049" s="72"/>
      <c r="AH4049" s="72"/>
      <c r="AI4049" s="72"/>
      <c r="AJ4049" s="72"/>
      <c r="AK4049" s="72"/>
    </row>
    <row r="4050" spans="33:37" ht="14.4">
      <c r="AG4050" s="72"/>
      <c r="AH4050" s="72"/>
      <c r="AI4050" s="72"/>
      <c r="AJ4050" s="72"/>
      <c r="AK4050" s="72"/>
    </row>
    <row r="4051" spans="33:37" ht="14.4">
      <c r="AG4051" s="72"/>
      <c r="AH4051" s="72"/>
      <c r="AI4051" s="72"/>
      <c r="AJ4051" s="72"/>
      <c r="AK4051" s="72"/>
    </row>
    <row r="4052" spans="33:37" ht="14.4">
      <c r="AG4052" s="72"/>
      <c r="AH4052" s="72"/>
      <c r="AI4052" s="72"/>
      <c r="AJ4052" s="72"/>
      <c r="AK4052" s="72"/>
    </row>
    <row r="4053" spans="33:37" ht="14.4">
      <c r="AG4053" s="72"/>
      <c r="AH4053" s="72"/>
      <c r="AI4053" s="72"/>
      <c r="AJ4053" s="72"/>
      <c r="AK4053" s="72"/>
    </row>
    <row r="4054" spans="33:37" ht="14.4">
      <c r="AG4054" s="72"/>
      <c r="AH4054" s="72"/>
      <c r="AI4054" s="72"/>
      <c r="AJ4054" s="72"/>
      <c r="AK4054" s="72"/>
    </row>
    <row r="4055" spans="33:37" ht="14.4">
      <c r="AG4055" s="72"/>
      <c r="AH4055" s="72"/>
      <c r="AI4055" s="72"/>
      <c r="AJ4055" s="72"/>
      <c r="AK4055" s="72"/>
    </row>
    <row r="4056" spans="33:37" ht="14.4">
      <c r="AG4056" s="72"/>
      <c r="AH4056" s="72"/>
      <c r="AI4056" s="72"/>
      <c r="AJ4056" s="72"/>
      <c r="AK4056" s="72"/>
    </row>
    <row r="4057" spans="33:37" ht="14.4">
      <c r="AG4057" s="72"/>
      <c r="AH4057" s="72"/>
      <c r="AI4057" s="72"/>
      <c r="AJ4057" s="72"/>
      <c r="AK4057" s="72"/>
    </row>
    <row r="4058" spans="33:37" ht="14.4">
      <c r="AG4058" s="72"/>
      <c r="AH4058" s="72"/>
      <c r="AI4058" s="72"/>
      <c r="AJ4058" s="72"/>
      <c r="AK4058" s="72"/>
    </row>
    <row r="4059" spans="33:37" ht="14.4">
      <c r="AG4059" s="72"/>
      <c r="AH4059" s="72"/>
      <c r="AI4059" s="72"/>
      <c r="AJ4059" s="72"/>
      <c r="AK4059" s="72"/>
    </row>
    <row r="4060" spans="33:37" ht="14.4">
      <c r="AG4060" s="72"/>
      <c r="AH4060" s="72"/>
      <c r="AI4060" s="72"/>
      <c r="AJ4060" s="72"/>
      <c r="AK4060" s="72"/>
    </row>
    <row r="4061" spans="33:37" ht="14.4">
      <c r="AG4061" s="72"/>
      <c r="AH4061" s="72"/>
      <c r="AI4061" s="72"/>
      <c r="AJ4061" s="72"/>
      <c r="AK4061" s="72"/>
    </row>
    <row r="4062" spans="33:37" ht="14.4">
      <c r="AG4062" s="72"/>
      <c r="AH4062" s="72"/>
      <c r="AI4062" s="72"/>
      <c r="AJ4062" s="72"/>
      <c r="AK4062" s="72"/>
    </row>
    <row r="4063" spans="33:37" ht="14.4">
      <c r="AG4063" s="72"/>
      <c r="AH4063" s="72"/>
      <c r="AI4063" s="72"/>
      <c r="AJ4063" s="72"/>
      <c r="AK4063" s="72"/>
    </row>
    <row r="4064" spans="33:37" ht="14.4">
      <c r="AG4064" s="72"/>
      <c r="AH4064" s="72"/>
      <c r="AI4064" s="72"/>
      <c r="AJ4064" s="72"/>
      <c r="AK4064" s="72"/>
    </row>
    <row r="4065" spans="33:37" ht="14.4">
      <c r="AG4065" s="72"/>
      <c r="AH4065" s="72"/>
      <c r="AI4065" s="72"/>
      <c r="AJ4065" s="72"/>
      <c r="AK4065" s="72"/>
    </row>
    <row r="4066" spans="33:37" ht="14.4">
      <c r="AG4066" s="72"/>
      <c r="AH4066" s="72"/>
      <c r="AI4066" s="72"/>
      <c r="AJ4066" s="72"/>
      <c r="AK4066" s="72"/>
    </row>
    <row r="4067" spans="33:37" ht="14.4">
      <c r="AG4067" s="72"/>
      <c r="AH4067" s="72"/>
      <c r="AI4067" s="72"/>
      <c r="AJ4067" s="72"/>
      <c r="AK4067" s="72"/>
    </row>
    <row r="4068" spans="33:37" ht="14.4">
      <c r="AG4068" s="72"/>
      <c r="AH4068" s="72"/>
      <c r="AI4068" s="72"/>
      <c r="AJ4068" s="72"/>
      <c r="AK4068" s="72"/>
    </row>
    <row r="4069" spans="33:37" ht="14.4">
      <c r="AG4069" s="72"/>
      <c r="AH4069" s="72"/>
      <c r="AI4069" s="72"/>
      <c r="AJ4069" s="72"/>
      <c r="AK4069" s="72"/>
    </row>
    <row r="4070" spans="33:37" ht="14.4">
      <c r="AG4070" s="72"/>
      <c r="AH4070" s="72"/>
      <c r="AI4070" s="72"/>
      <c r="AJ4070" s="72"/>
      <c r="AK4070" s="72"/>
    </row>
    <row r="4071" spans="33:37" ht="14.4">
      <c r="AG4071" s="72"/>
      <c r="AH4071" s="72"/>
      <c r="AI4071" s="72"/>
      <c r="AJ4071" s="72"/>
      <c r="AK4071" s="72"/>
    </row>
    <row r="4072" spans="33:37" ht="14.4">
      <c r="AG4072" s="72"/>
      <c r="AH4072" s="72"/>
      <c r="AI4072" s="72"/>
      <c r="AJ4072" s="72"/>
      <c r="AK4072" s="72"/>
    </row>
    <row r="4073" spans="33:37" ht="14.4">
      <c r="AG4073" s="72"/>
      <c r="AH4073" s="72"/>
      <c r="AI4073" s="72"/>
      <c r="AJ4073" s="72"/>
      <c r="AK4073" s="72"/>
    </row>
    <row r="4074" spans="33:37" ht="14.4">
      <c r="AG4074" s="72"/>
      <c r="AH4074" s="72"/>
      <c r="AI4074" s="72"/>
      <c r="AJ4074" s="72"/>
      <c r="AK4074" s="72"/>
    </row>
    <row r="4075" spans="33:37" ht="14.4">
      <c r="AG4075" s="72"/>
      <c r="AH4075" s="72"/>
      <c r="AI4075" s="72"/>
      <c r="AJ4075" s="72"/>
      <c r="AK4075" s="72"/>
    </row>
    <row r="4076" spans="33:37" ht="14.4">
      <c r="AG4076" s="72"/>
      <c r="AH4076" s="72"/>
      <c r="AI4076" s="72"/>
      <c r="AJ4076" s="72"/>
      <c r="AK4076" s="72"/>
    </row>
    <row r="4077" spans="33:37" ht="14.4">
      <c r="AG4077" s="72"/>
      <c r="AH4077" s="72"/>
      <c r="AI4077" s="72"/>
      <c r="AJ4077" s="72"/>
      <c r="AK4077" s="72"/>
    </row>
    <row r="4078" spans="33:37" ht="14.4">
      <c r="AG4078" s="72"/>
      <c r="AH4078" s="72"/>
      <c r="AI4078" s="72"/>
      <c r="AJ4078" s="72"/>
      <c r="AK4078" s="72"/>
    </row>
    <row r="4079" spans="33:37" ht="14.4">
      <c r="AG4079" s="72"/>
      <c r="AH4079" s="72"/>
      <c r="AI4079" s="72"/>
      <c r="AJ4079" s="72"/>
      <c r="AK4079" s="72"/>
    </row>
    <row r="4080" spans="33:37" ht="14.4">
      <c r="AG4080" s="72"/>
      <c r="AH4080" s="72"/>
      <c r="AI4080" s="72"/>
      <c r="AJ4080" s="72"/>
      <c r="AK4080" s="72"/>
    </row>
    <row r="4081" spans="33:37" ht="14.4">
      <c r="AG4081" s="72"/>
      <c r="AH4081" s="72"/>
      <c r="AI4081" s="72"/>
      <c r="AJ4081" s="72"/>
      <c r="AK4081" s="72"/>
    </row>
    <row r="4082" spans="33:37" ht="14.4">
      <c r="AG4082" s="72"/>
      <c r="AH4082" s="72"/>
      <c r="AI4082" s="72"/>
      <c r="AJ4082" s="72"/>
      <c r="AK4082" s="72"/>
    </row>
    <row r="4083" spans="33:37" ht="14.4">
      <c r="AG4083" s="72"/>
      <c r="AH4083" s="72"/>
      <c r="AI4083" s="72"/>
      <c r="AJ4083" s="72"/>
      <c r="AK4083" s="72"/>
    </row>
    <row r="4084" spans="33:37" ht="14.4">
      <c r="AG4084" s="72"/>
      <c r="AH4084" s="72"/>
      <c r="AI4084" s="72"/>
      <c r="AJ4084" s="72"/>
      <c r="AK4084" s="72"/>
    </row>
    <row r="4085" spans="33:37" ht="14.4">
      <c r="AG4085" s="72"/>
      <c r="AH4085" s="72"/>
      <c r="AI4085" s="72"/>
      <c r="AJ4085" s="72"/>
      <c r="AK4085" s="72"/>
    </row>
    <row r="4086" spans="33:37" ht="14.4">
      <c r="AG4086" s="72"/>
      <c r="AH4086" s="72"/>
      <c r="AI4086" s="72"/>
      <c r="AJ4086" s="72"/>
      <c r="AK4086" s="72"/>
    </row>
    <row r="4087" spans="33:37" ht="14.4">
      <c r="AG4087" s="72"/>
      <c r="AH4087" s="72"/>
      <c r="AI4087" s="72"/>
      <c r="AJ4087" s="72"/>
      <c r="AK4087" s="72"/>
    </row>
    <row r="4088" spans="33:37" ht="14.4">
      <c r="AG4088" s="72"/>
      <c r="AH4088" s="72"/>
      <c r="AI4088" s="72"/>
      <c r="AJ4088" s="72"/>
      <c r="AK4088" s="72"/>
    </row>
    <row r="4089" spans="33:37" ht="14.4">
      <c r="AG4089" s="72"/>
      <c r="AH4089" s="72"/>
      <c r="AI4089" s="72"/>
      <c r="AJ4089" s="72"/>
      <c r="AK4089" s="72"/>
    </row>
    <row r="4090" spans="33:37" ht="14.4">
      <c r="AG4090" s="72"/>
      <c r="AH4090" s="72"/>
      <c r="AI4090" s="72"/>
      <c r="AJ4090" s="72"/>
      <c r="AK4090" s="72"/>
    </row>
    <row r="4091" spans="33:37" ht="14.4">
      <c r="AG4091" s="72"/>
      <c r="AH4091" s="72"/>
      <c r="AI4091" s="72"/>
      <c r="AJ4091" s="72"/>
      <c r="AK4091" s="72"/>
    </row>
    <row r="4092" spans="33:37" ht="14.4">
      <c r="AG4092" s="72"/>
      <c r="AH4092" s="72"/>
      <c r="AI4092" s="72"/>
      <c r="AJ4092" s="72"/>
      <c r="AK4092" s="72"/>
    </row>
    <row r="4093" spans="33:37" ht="14.4">
      <c r="AG4093" s="72"/>
      <c r="AH4093" s="72"/>
      <c r="AI4093" s="72"/>
      <c r="AJ4093" s="72"/>
      <c r="AK4093" s="72"/>
    </row>
    <row r="4094" spans="33:37" ht="14.4">
      <c r="AG4094" s="72"/>
      <c r="AH4094" s="72"/>
      <c r="AI4094" s="72"/>
      <c r="AJ4094" s="72"/>
      <c r="AK4094" s="72"/>
    </row>
    <row r="4095" spans="33:37" ht="14.4">
      <c r="AG4095" s="72"/>
      <c r="AH4095" s="72"/>
      <c r="AI4095" s="72"/>
      <c r="AJ4095" s="72"/>
      <c r="AK4095" s="72"/>
    </row>
    <row r="4096" spans="33:37" ht="14.4">
      <c r="AG4096" s="72"/>
      <c r="AH4096" s="72"/>
      <c r="AI4096" s="72"/>
      <c r="AJ4096" s="72"/>
      <c r="AK4096" s="72"/>
    </row>
    <row r="4097" spans="33:37" ht="14.4">
      <c r="AG4097" s="72"/>
      <c r="AH4097" s="72"/>
      <c r="AI4097" s="72"/>
      <c r="AJ4097" s="72"/>
      <c r="AK4097" s="72"/>
    </row>
    <row r="4098" spans="33:37" ht="14.4">
      <c r="AG4098" s="72"/>
      <c r="AH4098" s="72"/>
      <c r="AI4098" s="72"/>
      <c r="AJ4098" s="72"/>
      <c r="AK4098" s="72"/>
    </row>
    <row r="4099" spans="33:37" ht="14.4">
      <c r="AG4099" s="72"/>
      <c r="AH4099" s="72"/>
      <c r="AI4099" s="72"/>
      <c r="AJ4099" s="72"/>
      <c r="AK4099" s="72"/>
    </row>
    <row r="4100" spans="33:37" ht="14.4">
      <c r="AG4100" s="72"/>
      <c r="AH4100" s="72"/>
      <c r="AI4100" s="72"/>
      <c r="AJ4100" s="72"/>
      <c r="AK4100" s="72"/>
    </row>
    <row r="4101" spans="33:37" ht="14.4">
      <c r="AG4101" s="72"/>
      <c r="AH4101" s="72"/>
      <c r="AI4101" s="72"/>
      <c r="AJ4101" s="72"/>
      <c r="AK4101" s="72"/>
    </row>
    <row r="4102" spans="33:37" ht="14.4">
      <c r="AG4102" s="72"/>
      <c r="AH4102" s="72"/>
      <c r="AI4102" s="72"/>
      <c r="AJ4102" s="72"/>
      <c r="AK4102" s="72"/>
    </row>
    <row r="4103" spans="33:37" ht="14.4">
      <c r="AG4103" s="72"/>
      <c r="AH4103" s="72"/>
      <c r="AI4103" s="72"/>
      <c r="AJ4103" s="72"/>
      <c r="AK4103" s="72"/>
    </row>
    <row r="4104" spans="33:37" ht="14.4">
      <c r="AG4104" s="72"/>
      <c r="AH4104" s="72"/>
      <c r="AI4104" s="72"/>
      <c r="AJ4104" s="72"/>
      <c r="AK4104" s="72"/>
    </row>
    <row r="4105" spans="33:37" ht="14.4">
      <c r="AG4105" s="72"/>
      <c r="AH4105" s="72"/>
      <c r="AI4105" s="72"/>
      <c r="AJ4105" s="72"/>
      <c r="AK4105" s="72"/>
    </row>
    <row r="4106" spans="33:37" ht="14.4">
      <c r="AG4106" s="72"/>
      <c r="AH4106" s="72"/>
      <c r="AI4106" s="72"/>
      <c r="AJ4106" s="72"/>
      <c r="AK4106" s="72"/>
    </row>
    <row r="4107" spans="33:37" ht="14.4">
      <c r="AG4107" s="72"/>
      <c r="AH4107" s="72"/>
      <c r="AI4107" s="72"/>
      <c r="AJ4107" s="72"/>
      <c r="AK4107" s="72"/>
    </row>
    <row r="4108" spans="33:37" ht="14.4">
      <c r="AG4108" s="72"/>
      <c r="AH4108" s="72"/>
      <c r="AI4108" s="72"/>
      <c r="AJ4108" s="72"/>
      <c r="AK4108" s="72"/>
    </row>
    <row r="4109" spans="33:37" ht="14.4">
      <c r="AG4109" s="72"/>
      <c r="AH4109" s="72"/>
      <c r="AI4109" s="72"/>
      <c r="AJ4109" s="72"/>
      <c r="AK4109" s="72"/>
    </row>
    <row r="4110" spans="33:37" ht="14.4">
      <c r="AG4110" s="72"/>
      <c r="AH4110" s="72"/>
      <c r="AI4110" s="72"/>
      <c r="AJ4110" s="72"/>
      <c r="AK4110" s="72"/>
    </row>
    <row r="4111" spans="33:37" ht="14.4">
      <c r="AG4111" s="72"/>
      <c r="AH4111" s="72"/>
      <c r="AI4111" s="72"/>
      <c r="AJ4111" s="72"/>
      <c r="AK4111" s="72"/>
    </row>
    <row r="4112" spans="33:37" ht="14.4">
      <c r="AG4112" s="72"/>
      <c r="AH4112" s="72"/>
      <c r="AI4112" s="72"/>
      <c r="AJ4112" s="72"/>
      <c r="AK4112" s="72"/>
    </row>
    <row r="4113" spans="33:37" ht="14.4">
      <c r="AG4113" s="72"/>
      <c r="AH4113" s="72"/>
      <c r="AI4113" s="72"/>
      <c r="AJ4113" s="72"/>
      <c r="AK4113" s="72"/>
    </row>
    <row r="4114" spans="33:37" ht="14.4">
      <c r="AG4114" s="72"/>
      <c r="AH4114" s="72"/>
      <c r="AI4114" s="72"/>
      <c r="AJ4114" s="72"/>
      <c r="AK4114" s="72"/>
    </row>
    <row r="4115" spans="33:37" ht="14.4">
      <c r="AG4115" s="72"/>
      <c r="AH4115" s="72"/>
      <c r="AI4115" s="72"/>
      <c r="AJ4115" s="72"/>
      <c r="AK4115" s="72"/>
    </row>
    <row r="4116" spans="33:37" ht="14.4">
      <c r="AG4116" s="72"/>
      <c r="AH4116" s="72"/>
      <c r="AI4116" s="72"/>
      <c r="AJ4116" s="72"/>
      <c r="AK4116" s="72"/>
    </row>
    <row r="4117" spans="33:37" ht="14.4">
      <c r="AG4117" s="72"/>
      <c r="AH4117" s="72"/>
      <c r="AI4117" s="72"/>
      <c r="AJ4117" s="72"/>
      <c r="AK4117" s="72"/>
    </row>
    <row r="4118" spans="33:37" ht="14.4">
      <c r="AG4118" s="72"/>
      <c r="AH4118" s="72"/>
      <c r="AI4118" s="72"/>
      <c r="AJ4118" s="72"/>
      <c r="AK4118" s="72"/>
    </row>
    <row r="4119" spans="33:37" ht="14.4">
      <c r="AG4119" s="72"/>
      <c r="AH4119" s="72"/>
      <c r="AI4119" s="72"/>
      <c r="AJ4119" s="72"/>
      <c r="AK4119" s="72"/>
    </row>
    <row r="4120" spans="33:37" ht="14.4">
      <c r="AG4120" s="72"/>
      <c r="AH4120" s="72"/>
      <c r="AI4120" s="72"/>
      <c r="AJ4120" s="72"/>
      <c r="AK4120" s="72"/>
    </row>
    <row r="4121" spans="33:37" ht="14.4">
      <c r="AG4121" s="72"/>
      <c r="AH4121" s="72"/>
      <c r="AI4121" s="72"/>
      <c r="AJ4121" s="72"/>
      <c r="AK4121" s="72"/>
    </row>
    <row r="4122" spans="33:37" ht="14.4">
      <c r="AG4122" s="72"/>
      <c r="AH4122" s="72"/>
      <c r="AI4122" s="72"/>
      <c r="AJ4122" s="72"/>
      <c r="AK4122" s="72"/>
    </row>
    <row r="4123" spans="33:37" ht="14.4">
      <c r="AG4123" s="72"/>
      <c r="AH4123" s="72"/>
      <c r="AI4123" s="72"/>
      <c r="AJ4123" s="72"/>
      <c r="AK4123" s="72"/>
    </row>
    <row r="4124" spans="33:37" ht="14.4">
      <c r="AG4124" s="72"/>
      <c r="AH4124" s="72"/>
      <c r="AI4124" s="72"/>
      <c r="AJ4124" s="72"/>
      <c r="AK4124" s="72"/>
    </row>
    <row r="4125" spans="33:37" ht="14.4">
      <c r="AG4125" s="72"/>
      <c r="AH4125" s="72"/>
      <c r="AI4125" s="72"/>
      <c r="AJ4125" s="72"/>
      <c r="AK4125" s="72"/>
    </row>
    <row r="4126" spans="33:37" ht="14.4">
      <c r="AG4126" s="72"/>
      <c r="AH4126" s="72"/>
      <c r="AI4126" s="72"/>
      <c r="AJ4126" s="72"/>
      <c r="AK4126" s="72"/>
    </row>
    <row r="4127" spans="33:37" ht="14.4">
      <c r="AG4127" s="72"/>
      <c r="AH4127" s="72"/>
      <c r="AI4127" s="72"/>
      <c r="AJ4127" s="72"/>
      <c r="AK4127" s="72"/>
    </row>
    <row r="4128" spans="33:37" ht="14.4">
      <c r="AG4128" s="72"/>
      <c r="AH4128" s="72"/>
      <c r="AI4128" s="72"/>
      <c r="AJ4128" s="72"/>
      <c r="AK4128" s="72"/>
    </row>
    <row r="4129" spans="33:37" ht="14.4">
      <c r="AG4129" s="72"/>
      <c r="AH4129" s="72"/>
      <c r="AI4129" s="72"/>
      <c r="AJ4129" s="72"/>
      <c r="AK4129" s="72"/>
    </row>
    <row r="4130" spans="33:37" ht="14.4">
      <c r="AG4130" s="72"/>
      <c r="AH4130" s="72"/>
      <c r="AI4130" s="72"/>
      <c r="AJ4130" s="72"/>
      <c r="AK4130" s="72"/>
    </row>
    <row r="4131" spans="33:37" ht="14.4">
      <c r="AG4131" s="72"/>
      <c r="AH4131" s="72"/>
      <c r="AI4131" s="72"/>
      <c r="AJ4131" s="72"/>
      <c r="AK4131" s="72"/>
    </row>
    <row r="4132" spans="33:37" ht="14.4">
      <c r="AG4132" s="72"/>
      <c r="AH4132" s="72"/>
      <c r="AI4132" s="72"/>
      <c r="AJ4132" s="72"/>
      <c r="AK4132" s="72"/>
    </row>
    <row r="4133" spans="33:37" ht="14.4">
      <c r="AG4133" s="72"/>
      <c r="AH4133" s="72"/>
      <c r="AI4133" s="72"/>
      <c r="AJ4133" s="72"/>
      <c r="AK4133" s="72"/>
    </row>
    <row r="4134" spans="33:37" ht="14.4">
      <c r="AG4134" s="72"/>
      <c r="AH4134" s="72"/>
      <c r="AI4134" s="72"/>
      <c r="AJ4134" s="72"/>
      <c r="AK4134" s="72"/>
    </row>
    <row r="4135" spans="33:37" ht="14.4">
      <c r="AG4135" s="72"/>
      <c r="AH4135" s="72"/>
      <c r="AI4135" s="72"/>
      <c r="AJ4135" s="72"/>
      <c r="AK4135" s="72"/>
    </row>
    <row r="4136" spans="33:37" ht="14.4">
      <c r="AG4136" s="72"/>
      <c r="AH4136" s="72"/>
      <c r="AI4136" s="72"/>
      <c r="AJ4136" s="72"/>
      <c r="AK4136" s="72"/>
    </row>
    <row r="4137" spans="33:37" ht="14.4">
      <c r="AG4137" s="72"/>
      <c r="AH4137" s="72"/>
      <c r="AI4137" s="72"/>
      <c r="AJ4137" s="72"/>
      <c r="AK4137" s="72"/>
    </row>
    <row r="4138" spans="33:37" ht="14.4">
      <c r="AG4138" s="72"/>
      <c r="AH4138" s="72"/>
      <c r="AI4138" s="72"/>
      <c r="AJ4138" s="72"/>
      <c r="AK4138" s="72"/>
    </row>
    <row r="4139" spans="33:37" ht="14.4">
      <c r="AG4139" s="72"/>
      <c r="AH4139" s="72"/>
      <c r="AI4139" s="72"/>
      <c r="AJ4139" s="72"/>
      <c r="AK4139" s="72"/>
    </row>
    <row r="4140" spans="33:37" ht="14.4">
      <c r="AG4140" s="72"/>
      <c r="AH4140" s="72"/>
      <c r="AI4140" s="72"/>
      <c r="AJ4140" s="72"/>
      <c r="AK4140" s="72"/>
    </row>
    <row r="4141" spans="33:37" ht="14.4">
      <c r="AG4141" s="72"/>
      <c r="AH4141" s="72"/>
      <c r="AI4141" s="72"/>
      <c r="AJ4141" s="72"/>
      <c r="AK4141" s="72"/>
    </row>
    <row r="4142" spans="33:37" ht="14.4">
      <c r="AG4142" s="72"/>
      <c r="AH4142" s="72"/>
      <c r="AI4142" s="72"/>
      <c r="AJ4142" s="72"/>
      <c r="AK4142" s="72"/>
    </row>
    <row r="4143" spans="33:37" ht="14.4">
      <c r="AG4143" s="72"/>
      <c r="AH4143" s="72"/>
      <c r="AI4143" s="72"/>
      <c r="AJ4143" s="72"/>
      <c r="AK4143" s="72"/>
    </row>
    <row r="4144" spans="33:37" ht="14.4">
      <c r="AG4144" s="72"/>
      <c r="AH4144" s="72"/>
      <c r="AI4144" s="72"/>
      <c r="AJ4144" s="72"/>
      <c r="AK4144" s="72"/>
    </row>
    <row r="4145" spans="33:37" ht="14.4">
      <c r="AG4145" s="72"/>
      <c r="AH4145" s="72"/>
      <c r="AI4145" s="72"/>
      <c r="AJ4145" s="72"/>
      <c r="AK4145" s="72"/>
    </row>
    <row r="4146" spans="33:37" ht="14.4">
      <c r="AG4146" s="72"/>
      <c r="AH4146" s="72"/>
      <c r="AI4146" s="72"/>
      <c r="AJ4146" s="72"/>
      <c r="AK4146" s="72"/>
    </row>
    <row r="4147" spans="33:37" ht="14.4">
      <c r="AG4147" s="72"/>
      <c r="AH4147" s="72"/>
      <c r="AI4147" s="72"/>
      <c r="AJ4147" s="72"/>
      <c r="AK4147" s="72"/>
    </row>
    <row r="4148" spans="33:37" ht="14.4">
      <c r="AG4148" s="72"/>
      <c r="AH4148" s="72"/>
      <c r="AI4148" s="72"/>
      <c r="AJ4148" s="72"/>
      <c r="AK4148" s="72"/>
    </row>
    <row r="4149" spans="33:37" ht="14.4">
      <c r="AG4149" s="72"/>
      <c r="AH4149" s="72"/>
      <c r="AI4149" s="72"/>
      <c r="AJ4149" s="72"/>
      <c r="AK4149" s="72"/>
    </row>
    <row r="4150" spans="33:37" ht="14.4">
      <c r="AG4150" s="72"/>
      <c r="AH4150" s="72"/>
      <c r="AI4150" s="72"/>
      <c r="AJ4150" s="72"/>
      <c r="AK4150" s="72"/>
    </row>
    <row r="4151" spans="33:37" ht="14.4">
      <c r="AG4151" s="72"/>
      <c r="AH4151" s="72"/>
      <c r="AI4151" s="72"/>
      <c r="AJ4151" s="72"/>
      <c r="AK4151" s="72"/>
    </row>
    <row r="4152" spans="33:37" ht="14.4">
      <c r="AG4152" s="72"/>
      <c r="AH4152" s="72"/>
      <c r="AI4152" s="72"/>
      <c r="AJ4152" s="72"/>
      <c r="AK4152" s="72"/>
    </row>
    <row r="4153" spans="33:37" ht="14.4">
      <c r="AG4153" s="72"/>
      <c r="AH4153" s="72"/>
      <c r="AI4153" s="72"/>
      <c r="AJ4153" s="72"/>
      <c r="AK4153" s="72"/>
    </row>
    <row r="4154" spans="33:37" ht="14.4">
      <c r="AG4154" s="72"/>
      <c r="AH4154" s="72"/>
      <c r="AI4154" s="72"/>
      <c r="AJ4154" s="72"/>
      <c r="AK4154" s="72"/>
    </row>
    <row r="4155" spans="33:37" ht="14.4">
      <c r="AG4155" s="72"/>
      <c r="AH4155" s="72"/>
      <c r="AI4155" s="72"/>
      <c r="AJ4155" s="72"/>
      <c r="AK4155" s="72"/>
    </row>
    <row r="4156" spans="33:37" ht="14.4">
      <c r="AG4156" s="72"/>
      <c r="AH4156" s="72"/>
      <c r="AI4156" s="72"/>
      <c r="AJ4156" s="72"/>
      <c r="AK4156" s="72"/>
    </row>
    <row r="4157" spans="33:37" ht="14.4">
      <c r="AG4157" s="72"/>
      <c r="AH4157" s="72"/>
      <c r="AI4157" s="72"/>
      <c r="AJ4157" s="72"/>
      <c r="AK4157" s="72"/>
    </row>
    <row r="4158" spans="33:37" ht="14.4">
      <c r="AG4158" s="72"/>
      <c r="AH4158" s="72"/>
      <c r="AI4158" s="72"/>
      <c r="AJ4158" s="72"/>
      <c r="AK4158" s="72"/>
    </row>
    <row r="4159" spans="33:37" ht="14.4">
      <c r="AG4159" s="72"/>
      <c r="AH4159" s="72"/>
      <c r="AI4159" s="72"/>
      <c r="AJ4159" s="72"/>
      <c r="AK4159" s="72"/>
    </row>
    <row r="4160" spans="33:37" ht="14.4">
      <c r="AG4160" s="72"/>
      <c r="AH4160" s="72"/>
      <c r="AI4160" s="72"/>
      <c r="AJ4160" s="72"/>
      <c r="AK4160" s="72"/>
    </row>
    <row r="4161" spans="33:37" ht="14.4">
      <c r="AG4161" s="72"/>
      <c r="AH4161" s="72"/>
      <c r="AI4161" s="72"/>
      <c r="AJ4161" s="72"/>
      <c r="AK4161" s="72"/>
    </row>
    <row r="4162" spans="33:37" ht="14.4">
      <c r="AG4162" s="72"/>
      <c r="AH4162" s="72"/>
      <c r="AI4162" s="72"/>
      <c r="AJ4162" s="72"/>
      <c r="AK4162" s="72"/>
    </row>
    <row r="4163" spans="33:37" ht="14.4">
      <c r="AG4163" s="72"/>
      <c r="AH4163" s="72"/>
      <c r="AI4163" s="72"/>
      <c r="AJ4163" s="72"/>
      <c r="AK4163" s="72"/>
    </row>
    <row r="4164" spans="33:37" ht="14.4">
      <c r="AG4164" s="72"/>
      <c r="AH4164" s="72"/>
      <c r="AI4164" s="72"/>
      <c r="AJ4164" s="72"/>
      <c r="AK4164" s="72"/>
    </row>
    <row r="4165" spans="33:37" ht="14.4">
      <c r="AG4165" s="72"/>
      <c r="AH4165" s="72"/>
      <c r="AI4165" s="72"/>
      <c r="AJ4165" s="72"/>
      <c r="AK4165" s="72"/>
    </row>
    <row r="4166" spans="33:37" ht="14.4">
      <c r="AG4166" s="72"/>
      <c r="AH4166" s="72"/>
      <c r="AI4166" s="72"/>
      <c r="AJ4166" s="72"/>
      <c r="AK4166" s="72"/>
    </row>
    <row r="4167" spans="33:37" ht="14.4">
      <c r="AG4167" s="72"/>
      <c r="AH4167" s="72"/>
      <c r="AI4167" s="72"/>
      <c r="AJ4167" s="72"/>
      <c r="AK4167" s="72"/>
    </row>
    <row r="4168" spans="33:37" ht="14.4">
      <c r="AG4168" s="72"/>
      <c r="AH4168" s="72"/>
      <c r="AI4168" s="72"/>
      <c r="AJ4168" s="72"/>
      <c r="AK4168" s="72"/>
    </row>
    <row r="4169" spans="33:37" ht="14.4">
      <c r="AG4169" s="72"/>
      <c r="AH4169" s="72"/>
      <c r="AI4169" s="72"/>
      <c r="AJ4169" s="72"/>
      <c r="AK4169" s="72"/>
    </row>
    <row r="4170" spans="33:37" ht="14.4">
      <c r="AG4170" s="72"/>
      <c r="AH4170" s="72"/>
      <c r="AI4170" s="72"/>
      <c r="AJ4170" s="72"/>
      <c r="AK4170" s="72"/>
    </row>
    <row r="4171" spans="33:37" ht="14.4">
      <c r="AG4171" s="72"/>
      <c r="AH4171" s="72"/>
      <c r="AI4171" s="72"/>
      <c r="AJ4171" s="72"/>
      <c r="AK4171" s="72"/>
    </row>
    <row r="4172" spans="33:37" ht="14.4">
      <c r="AG4172" s="72"/>
      <c r="AH4172" s="72"/>
      <c r="AI4172" s="72"/>
      <c r="AJ4172" s="72"/>
      <c r="AK4172" s="72"/>
    </row>
    <row r="4173" spans="33:37" ht="14.4">
      <c r="AG4173" s="72"/>
      <c r="AH4173" s="72"/>
      <c r="AI4173" s="72"/>
      <c r="AJ4173" s="72"/>
      <c r="AK4173" s="72"/>
    </row>
    <row r="4174" spans="33:37" ht="14.4">
      <c r="AG4174" s="72"/>
      <c r="AH4174" s="72"/>
      <c r="AI4174" s="72"/>
      <c r="AJ4174" s="72"/>
      <c r="AK4174" s="72"/>
    </row>
    <row r="4175" spans="33:37" ht="14.4">
      <c r="AG4175" s="72"/>
      <c r="AH4175" s="72"/>
      <c r="AI4175" s="72"/>
      <c r="AJ4175" s="72"/>
      <c r="AK4175" s="72"/>
    </row>
    <row r="4176" spans="33:37" ht="14.4">
      <c r="AG4176" s="72"/>
      <c r="AH4176" s="72"/>
      <c r="AI4176" s="72"/>
      <c r="AJ4176" s="72"/>
      <c r="AK4176" s="72"/>
    </row>
    <row r="4177" spans="33:37" ht="14.4">
      <c r="AG4177" s="72"/>
      <c r="AH4177" s="72"/>
      <c r="AI4177" s="72"/>
      <c r="AJ4177" s="72"/>
      <c r="AK4177" s="72"/>
    </row>
    <row r="4178" spans="33:37" ht="14.4">
      <c r="AG4178" s="72"/>
      <c r="AH4178" s="72"/>
      <c r="AI4178" s="72"/>
      <c r="AJ4178" s="72"/>
      <c r="AK4178" s="72"/>
    </row>
    <row r="4179" spans="33:37" ht="14.4">
      <c r="AG4179" s="72"/>
      <c r="AH4179" s="72"/>
      <c r="AI4179" s="72"/>
      <c r="AJ4179" s="72"/>
      <c r="AK4179" s="72"/>
    </row>
    <row r="4180" spans="33:37" ht="14.4">
      <c r="AG4180" s="72"/>
      <c r="AH4180" s="72"/>
      <c r="AI4180" s="72"/>
      <c r="AJ4180" s="72"/>
      <c r="AK4180" s="72"/>
    </row>
    <row r="4181" spans="33:37" ht="14.4">
      <c r="AG4181" s="72"/>
      <c r="AH4181" s="72"/>
      <c r="AI4181" s="72"/>
      <c r="AJ4181" s="72"/>
      <c r="AK4181" s="72"/>
    </row>
    <row r="4182" spans="33:37" ht="14.4">
      <c r="AG4182" s="72"/>
      <c r="AH4182" s="72"/>
      <c r="AI4182" s="72"/>
      <c r="AJ4182" s="72"/>
      <c r="AK4182" s="72"/>
    </row>
    <row r="4183" spans="33:37" ht="14.4">
      <c r="AG4183" s="72"/>
      <c r="AH4183" s="72"/>
      <c r="AI4183" s="72"/>
      <c r="AJ4183" s="72"/>
      <c r="AK4183" s="72"/>
    </row>
    <row r="4184" spans="33:37" ht="14.4">
      <c r="AG4184" s="72"/>
      <c r="AH4184" s="72"/>
      <c r="AI4184" s="72"/>
      <c r="AJ4184" s="72"/>
      <c r="AK4184" s="72"/>
    </row>
    <row r="4185" spans="33:37" ht="14.4">
      <c r="AG4185" s="72"/>
      <c r="AH4185" s="72"/>
      <c r="AI4185" s="72"/>
      <c r="AJ4185" s="72"/>
      <c r="AK4185" s="72"/>
    </row>
    <row r="4186" spans="33:37" ht="14.4">
      <c r="AG4186" s="72"/>
      <c r="AH4186" s="72"/>
      <c r="AI4186" s="72"/>
      <c r="AJ4186" s="72"/>
      <c r="AK4186" s="72"/>
    </row>
    <row r="4187" spans="33:37" ht="14.4">
      <c r="AG4187" s="72"/>
      <c r="AH4187" s="72"/>
      <c r="AI4187" s="72"/>
      <c r="AJ4187" s="72"/>
      <c r="AK4187" s="72"/>
    </row>
    <row r="4188" spans="33:37" ht="14.4">
      <c r="AG4188" s="72"/>
      <c r="AH4188" s="72"/>
      <c r="AI4188" s="72"/>
      <c r="AJ4188" s="72"/>
      <c r="AK4188" s="72"/>
    </row>
    <row r="4189" spans="33:37" ht="14.4">
      <c r="AG4189" s="72"/>
      <c r="AH4189" s="72"/>
      <c r="AI4189" s="72"/>
      <c r="AJ4189" s="72"/>
      <c r="AK4189" s="72"/>
    </row>
    <row r="4190" spans="33:37" ht="14.4">
      <c r="AG4190" s="72"/>
      <c r="AH4190" s="72"/>
      <c r="AI4190" s="72"/>
      <c r="AJ4190" s="72"/>
      <c r="AK4190" s="72"/>
    </row>
    <row r="4191" spans="33:37" ht="14.4">
      <c r="AG4191" s="72"/>
      <c r="AH4191" s="72"/>
      <c r="AI4191" s="72"/>
      <c r="AJ4191" s="72"/>
      <c r="AK4191" s="72"/>
    </row>
    <row r="4192" spans="33:37" ht="14.4">
      <c r="AG4192" s="72"/>
      <c r="AH4192" s="72"/>
      <c r="AI4192" s="72"/>
      <c r="AJ4192" s="72"/>
      <c r="AK4192" s="72"/>
    </row>
    <row r="4193" spans="33:37" ht="14.4">
      <c r="AG4193" s="72"/>
      <c r="AH4193" s="72"/>
      <c r="AI4193" s="72"/>
      <c r="AJ4193" s="72"/>
      <c r="AK4193" s="72"/>
    </row>
    <row r="4194" spans="33:37" ht="14.4">
      <c r="AG4194" s="72"/>
      <c r="AH4194" s="72"/>
      <c r="AI4194" s="72"/>
      <c r="AJ4194" s="72"/>
      <c r="AK4194" s="72"/>
    </row>
    <row r="4195" spans="33:37" ht="14.4">
      <c r="AG4195" s="72"/>
      <c r="AH4195" s="72"/>
      <c r="AI4195" s="72"/>
      <c r="AJ4195" s="72"/>
      <c r="AK4195" s="72"/>
    </row>
    <row r="4196" spans="33:37" ht="14.4">
      <c r="AG4196" s="72"/>
      <c r="AH4196" s="72"/>
      <c r="AI4196" s="72"/>
      <c r="AJ4196" s="72"/>
      <c r="AK4196" s="72"/>
    </row>
    <row r="4197" spans="33:37" ht="14.4">
      <c r="AG4197" s="72"/>
      <c r="AH4197" s="72"/>
      <c r="AI4197" s="72"/>
      <c r="AJ4197" s="72"/>
      <c r="AK4197" s="72"/>
    </row>
    <row r="4198" spans="33:37" ht="14.4">
      <c r="AG4198" s="72"/>
      <c r="AH4198" s="72"/>
      <c r="AI4198" s="72"/>
      <c r="AJ4198" s="72"/>
      <c r="AK4198" s="72"/>
    </row>
    <row r="4199" spans="33:37" ht="14.4">
      <c r="AG4199" s="72"/>
      <c r="AH4199" s="72"/>
      <c r="AI4199" s="72"/>
      <c r="AJ4199" s="72"/>
      <c r="AK4199" s="72"/>
    </row>
    <row r="4200" spans="33:37" ht="14.4">
      <c r="AG4200" s="72"/>
      <c r="AH4200" s="72"/>
      <c r="AI4200" s="72"/>
      <c r="AJ4200" s="72"/>
      <c r="AK4200" s="72"/>
    </row>
    <row r="4201" spans="33:37" ht="14.4">
      <c r="AG4201" s="72"/>
      <c r="AH4201" s="72"/>
      <c r="AI4201" s="72"/>
      <c r="AJ4201" s="72"/>
      <c r="AK4201" s="72"/>
    </row>
    <row r="4202" spans="33:37" ht="14.4">
      <c r="AG4202" s="72"/>
      <c r="AH4202" s="72"/>
      <c r="AI4202" s="72"/>
      <c r="AJ4202" s="72"/>
      <c r="AK4202" s="72"/>
    </row>
    <row r="4203" spans="33:37" ht="14.4">
      <c r="AG4203" s="72"/>
      <c r="AH4203" s="72"/>
      <c r="AI4203" s="72"/>
      <c r="AJ4203" s="72"/>
      <c r="AK4203" s="72"/>
    </row>
    <row r="4204" spans="33:37" ht="14.4">
      <c r="AG4204" s="72"/>
      <c r="AH4204" s="72"/>
      <c r="AI4204" s="72"/>
      <c r="AJ4204" s="72"/>
      <c r="AK4204" s="72"/>
    </row>
    <row r="4205" spans="33:37" ht="14.4">
      <c r="AG4205" s="72"/>
      <c r="AH4205" s="72"/>
      <c r="AI4205" s="72"/>
      <c r="AJ4205" s="72"/>
      <c r="AK4205" s="72"/>
    </row>
    <row r="4206" spans="33:37" ht="14.4">
      <c r="AG4206" s="72"/>
      <c r="AH4206" s="72"/>
      <c r="AI4206" s="72"/>
      <c r="AJ4206" s="72"/>
      <c r="AK4206" s="72"/>
    </row>
    <row r="4207" spans="33:37" ht="14.4">
      <c r="AG4207" s="72"/>
      <c r="AH4207" s="72"/>
      <c r="AI4207" s="72"/>
      <c r="AJ4207" s="72"/>
      <c r="AK4207" s="72"/>
    </row>
    <row r="4208" spans="33:37" ht="14.4">
      <c r="AG4208" s="72"/>
      <c r="AH4208" s="72"/>
      <c r="AI4208" s="72"/>
      <c r="AJ4208" s="72"/>
      <c r="AK4208" s="72"/>
    </row>
    <row r="4209" spans="33:37" ht="14.4">
      <c r="AG4209" s="72"/>
      <c r="AH4209" s="72"/>
      <c r="AI4209" s="72"/>
      <c r="AJ4209" s="72"/>
      <c r="AK4209" s="72"/>
    </row>
    <row r="4210" spans="33:37" ht="14.4">
      <c r="AG4210" s="72"/>
      <c r="AH4210" s="72"/>
      <c r="AI4210" s="72"/>
      <c r="AJ4210" s="72"/>
      <c r="AK4210" s="72"/>
    </row>
    <row r="4211" spans="33:37" ht="14.4">
      <c r="AG4211" s="72"/>
      <c r="AH4211" s="72"/>
      <c r="AI4211" s="72"/>
      <c r="AJ4211" s="72"/>
      <c r="AK4211" s="72"/>
    </row>
    <row r="4212" spans="33:37" ht="14.4">
      <c r="AG4212" s="72"/>
      <c r="AH4212" s="72"/>
      <c r="AI4212" s="72"/>
      <c r="AJ4212" s="72"/>
      <c r="AK4212" s="72"/>
    </row>
    <row r="4213" spans="33:37" ht="14.4">
      <c r="AG4213" s="72"/>
      <c r="AH4213" s="72"/>
      <c r="AI4213" s="72"/>
      <c r="AJ4213" s="72"/>
      <c r="AK4213" s="72"/>
    </row>
    <row r="4214" spans="33:37" ht="14.4">
      <c r="AG4214" s="72"/>
      <c r="AH4214" s="72"/>
      <c r="AI4214" s="72"/>
      <c r="AJ4214" s="72"/>
      <c r="AK4214" s="72"/>
    </row>
    <row r="4215" spans="33:37" ht="14.4">
      <c r="AG4215" s="72"/>
      <c r="AH4215" s="72"/>
      <c r="AI4215" s="72"/>
      <c r="AJ4215" s="72"/>
      <c r="AK4215" s="72"/>
    </row>
    <row r="4216" spans="33:37" ht="14.4">
      <c r="AG4216" s="72"/>
      <c r="AH4216" s="72"/>
      <c r="AI4216" s="72"/>
      <c r="AJ4216" s="72"/>
      <c r="AK4216" s="72"/>
    </row>
    <row r="4217" spans="33:37" ht="14.4">
      <c r="AG4217" s="72"/>
      <c r="AH4217" s="72"/>
      <c r="AI4217" s="72"/>
      <c r="AJ4217" s="72"/>
      <c r="AK4217" s="72"/>
    </row>
    <row r="4218" spans="33:37" ht="14.4">
      <c r="AG4218" s="72"/>
      <c r="AH4218" s="72"/>
      <c r="AI4218" s="72"/>
      <c r="AJ4218" s="72"/>
      <c r="AK4218" s="72"/>
    </row>
    <row r="4219" spans="33:37" ht="14.4">
      <c r="AG4219" s="72"/>
      <c r="AH4219" s="72"/>
      <c r="AI4219" s="72"/>
      <c r="AJ4219" s="72"/>
      <c r="AK4219" s="72"/>
    </row>
    <row r="4220" spans="33:37" ht="14.4">
      <c r="AG4220" s="72"/>
      <c r="AH4220" s="72"/>
      <c r="AI4220" s="72"/>
      <c r="AJ4220" s="72"/>
      <c r="AK4220" s="72"/>
    </row>
    <row r="4221" spans="33:37" ht="14.4">
      <c r="AG4221" s="72"/>
      <c r="AH4221" s="72"/>
      <c r="AI4221" s="72"/>
      <c r="AJ4221" s="72"/>
      <c r="AK4221" s="72"/>
    </row>
    <row r="4222" spans="33:37" ht="14.4">
      <c r="AG4222" s="72"/>
      <c r="AH4222" s="72"/>
      <c r="AI4222" s="72"/>
      <c r="AJ4222" s="72"/>
      <c r="AK4222" s="72"/>
    </row>
    <row r="4223" spans="33:37" ht="14.4">
      <c r="AG4223" s="72"/>
      <c r="AH4223" s="72"/>
      <c r="AI4223" s="72"/>
      <c r="AJ4223" s="72"/>
      <c r="AK4223" s="72"/>
    </row>
    <row r="4224" spans="33:37" ht="14.4">
      <c r="AG4224" s="72"/>
      <c r="AH4224" s="72"/>
      <c r="AI4224" s="72"/>
      <c r="AJ4224" s="72"/>
      <c r="AK4224" s="72"/>
    </row>
    <row r="4225" spans="33:37" ht="14.4">
      <c r="AG4225" s="72"/>
      <c r="AH4225" s="72"/>
      <c r="AI4225" s="72"/>
      <c r="AJ4225" s="72"/>
      <c r="AK4225" s="72"/>
    </row>
    <row r="4226" spans="33:37" ht="14.4">
      <c r="AG4226" s="72"/>
      <c r="AH4226" s="72"/>
      <c r="AI4226" s="72"/>
      <c r="AJ4226" s="72"/>
      <c r="AK4226" s="72"/>
    </row>
    <row r="4227" spans="33:37" ht="14.4">
      <c r="AG4227" s="72"/>
      <c r="AH4227" s="72"/>
      <c r="AI4227" s="72"/>
      <c r="AJ4227" s="72"/>
      <c r="AK4227" s="72"/>
    </row>
    <row r="4228" spans="33:37" ht="14.4">
      <c r="AG4228" s="72"/>
      <c r="AH4228" s="72"/>
      <c r="AI4228" s="72"/>
      <c r="AJ4228" s="72"/>
      <c r="AK4228" s="72"/>
    </row>
    <row r="4229" spans="33:37" ht="14.4">
      <c r="AG4229" s="72"/>
      <c r="AH4229" s="72"/>
      <c r="AI4229" s="72"/>
      <c r="AJ4229" s="72"/>
      <c r="AK4229" s="72"/>
    </row>
    <row r="4230" spans="33:37" ht="14.4">
      <c r="AG4230" s="72"/>
      <c r="AH4230" s="72"/>
      <c r="AI4230" s="72"/>
      <c r="AJ4230" s="72"/>
      <c r="AK4230" s="72"/>
    </row>
    <row r="4231" spans="33:37" ht="14.4">
      <c r="AG4231" s="72"/>
      <c r="AH4231" s="72"/>
      <c r="AI4231" s="72"/>
      <c r="AJ4231" s="72"/>
      <c r="AK4231" s="72"/>
    </row>
    <row r="4232" spans="33:37" ht="14.4">
      <c r="AG4232" s="72"/>
      <c r="AH4232" s="72"/>
      <c r="AI4232" s="72"/>
      <c r="AJ4232" s="72"/>
      <c r="AK4232" s="72"/>
    </row>
    <row r="4233" spans="33:37" ht="14.4">
      <c r="AG4233" s="72"/>
      <c r="AH4233" s="72"/>
      <c r="AI4233" s="72"/>
      <c r="AJ4233" s="72"/>
      <c r="AK4233" s="72"/>
    </row>
    <row r="4234" spans="33:37" ht="14.4">
      <c r="AG4234" s="72"/>
      <c r="AH4234" s="72"/>
      <c r="AI4234" s="72"/>
      <c r="AJ4234" s="72"/>
      <c r="AK4234" s="72"/>
    </row>
    <row r="4235" spans="33:37" ht="14.4">
      <c r="AG4235" s="72"/>
      <c r="AH4235" s="72"/>
      <c r="AI4235" s="72"/>
      <c r="AJ4235" s="72"/>
      <c r="AK4235" s="72"/>
    </row>
    <row r="4236" spans="33:37" ht="14.4">
      <c r="AG4236" s="72"/>
      <c r="AH4236" s="72"/>
      <c r="AI4236" s="72"/>
      <c r="AJ4236" s="72"/>
      <c r="AK4236" s="72"/>
    </row>
    <row r="4237" spans="33:37" ht="14.4">
      <c r="AG4237" s="72"/>
      <c r="AH4237" s="72"/>
      <c r="AI4237" s="72"/>
      <c r="AJ4237" s="72"/>
      <c r="AK4237" s="72"/>
    </row>
    <row r="4238" spans="33:37" ht="14.4">
      <c r="AG4238" s="72"/>
      <c r="AH4238" s="72"/>
      <c r="AI4238" s="72"/>
      <c r="AJ4238" s="72"/>
      <c r="AK4238" s="72"/>
    </row>
    <row r="4239" spans="33:37" ht="14.4">
      <c r="AG4239" s="72"/>
      <c r="AH4239" s="72"/>
      <c r="AI4239" s="72"/>
      <c r="AJ4239" s="72"/>
      <c r="AK4239" s="72"/>
    </row>
    <row r="4240" spans="33:37" ht="14.4">
      <c r="AG4240" s="72"/>
      <c r="AH4240" s="72"/>
      <c r="AI4240" s="72"/>
      <c r="AJ4240" s="72"/>
      <c r="AK4240" s="72"/>
    </row>
    <row r="4241" spans="33:37" ht="14.4">
      <c r="AG4241" s="72"/>
      <c r="AH4241" s="72"/>
      <c r="AI4241" s="72"/>
      <c r="AJ4241" s="72"/>
      <c r="AK4241" s="72"/>
    </row>
    <row r="4242" spans="33:37" ht="14.4">
      <c r="AG4242" s="72"/>
      <c r="AH4242" s="72"/>
      <c r="AI4242" s="72"/>
      <c r="AJ4242" s="72"/>
      <c r="AK4242" s="72"/>
    </row>
    <row r="4243" spans="33:37" ht="14.4">
      <c r="AG4243" s="72"/>
      <c r="AH4243" s="72"/>
      <c r="AI4243" s="72"/>
      <c r="AJ4243" s="72"/>
      <c r="AK4243" s="72"/>
    </row>
    <row r="4244" spans="33:37" ht="14.4">
      <c r="AG4244" s="72"/>
      <c r="AH4244" s="72"/>
      <c r="AI4244" s="72"/>
      <c r="AJ4244" s="72"/>
      <c r="AK4244" s="72"/>
    </row>
    <row r="4245" spans="33:37" ht="14.4">
      <c r="AG4245" s="72"/>
      <c r="AH4245" s="72"/>
      <c r="AI4245" s="72"/>
      <c r="AJ4245" s="72"/>
      <c r="AK4245" s="72"/>
    </row>
    <row r="4246" spans="33:37" ht="14.4">
      <c r="AG4246" s="72"/>
      <c r="AH4246" s="72"/>
      <c r="AI4246" s="72"/>
      <c r="AJ4246" s="72"/>
      <c r="AK4246" s="72"/>
    </row>
    <row r="4247" spans="33:37" ht="14.4">
      <c r="AG4247" s="72"/>
      <c r="AH4247" s="72"/>
      <c r="AI4247" s="72"/>
      <c r="AJ4247" s="72"/>
      <c r="AK4247" s="72"/>
    </row>
    <row r="4248" spans="33:37" ht="14.4">
      <c r="AG4248" s="72"/>
      <c r="AH4248" s="72"/>
      <c r="AI4248" s="72"/>
      <c r="AJ4248" s="72"/>
      <c r="AK4248" s="72"/>
    </row>
    <row r="4249" spans="33:37" ht="14.4">
      <c r="AG4249" s="72"/>
      <c r="AH4249" s="72"/>
      <c r="AI4249" s="72"/>
      <c r="AJ4249" s="72"/>
      <c r="AK4249" s="72"/>
    </row>
    <row r="4250" spans="33:37" ht="14.4">
      <c r="AG4250" s="72"/>
      <c r="AH4250" s="72"/>
      <c r="AI4250" s="72"/>
      <c r="AJ4250" s="72"/>
      <c r="AK4250" s="72"/>
    </row>
    <row r="4251" spans="33:37" ht="14.4">
      <c r="AG4251" s="72"/>
      <c r="AH4251" s="72"/>
      <c r="AI4251" s="72"/>
      <c r="AJ4251" s="72"/>
      <c r="AK4251" s="72"/>
    </row>
    <row r="4252" spans="33:37" ht="14.4">
      <c r="AG4252" s="72"/>
      <c r="AH4252" s="72"/>
      <c r="AI4252" s="72"/>
      <c r="AJ4252" s="72"/>
      <c r="AK4252" s="72"/>
    </row>
    <row r="4253" spans="33:37" ht="14.4">
      <c r="AG4253" s="72"/>
      <c r="AH4253" s="72"/>
      <c r="AI4253" s="72"/>
      <c r="AJ4253" s="72"/>
      <c r="AK4253" s="72"/>
    </row>
    <row r="4254" spans="33:37" ht="14.4">
      <c r="AG4254" s="72"/>
      <c r="AH4254" s="72"/>
      <c r="AI4254" s="72"/>
      <c r="AJ4254" s="72"/>
      <c r="AK4254" s="72"/>
    </row>
    <row r="4255" spans="33:37" ht="14.4">
      <c r="AG4255" s="72"/>
      <c r="AH4255" s="72"/>
      <c r="AI4255" s="72"/>
      <c r="AJ4255" s="72"/>
      <c r="AK4255" s="72"/>
    </row>
    <row r="4256" spans="33:37" ht="14.4">
      <c r="AG4256" s="72"/>
      <c r="AH4256" s="72"/>
      <c r="AI4256" s="72"/>
      <c r="AJ4256" s="72"/>
      <c r="AK4256" s="72"/>
    </row>
    <row r="4257" spans="33:37" ht="14.4">
      <c r="AG4257" s="72"/>
      <c r="AH4257" s="72"/>
      <c r="AI4257" s="72"/>
      <c r="AJ4257" s="72"/>
      <c r="AK4257" s="72"/>
    </row>
    <row r="4258" spans="33:37" ht="14.4">
      <c r="AG4258" s="72"/>
      <c r="AH4258" s="72"/>
      <c r="AI4258" s="72"/>
      <c r="AJ4258" s="72"/>
      <c r="AK4258" s="72"/>
    </row>
    <row r="4259" spans="33:37" ht="14.4">
      <c r="AG4259" s="72"/>
      <c r="AH4259" s="72"/>
      <c r="AI4259" s="72"/>
      <c r="AJ4259" s="72"/>
      <c r="AK4259" s="72"/>
    </row>
    <row r="4260" spans="33:37" ht="14.4">
      <c r="AG4260" s="72"/>
      <c r="AH4260" s="72"/>
      <c r="AI4260" s="72"/>
      <c r="AJ4260" s="72"/>
      <c r="AK4260" s="72"/>
    </row>
    <row r="4261" spans="33:37" ht="14.4">
      <c r="AG4261" s="72"/>
      <c r="AH4261" s="72"/>
      <c r="AI4261" s="72"/>
      <c r="AJ4261" s="72"/>
      <c r="AK4261" s="72"/>
    </row>
    <row r="4262" spans="33:37" ht="14.4">
      <c r="AG4262" s="72"/>
      <c r="AH4262" s="72"/>
      <c r="AI4262" s="72"/>
      <c r="AJ4262" s="72"/>
      <c r="AK4262" s="72"/>
    </row>
    <row r="4263" spans="33:37" ht="14.4">
      <c r="AG4263" s="72"/>
      <c r="AH4263" s="72"/>
      <c r="AI4263" s="72"/>
      <c r="AJ4263" s="72"/>
      <c r="AK4263" s="72"/>
    </row>
    <row r="4264" spans="33:37" ht="14.4">
      <c r="AG4264" s="72"/>
      <c r="AH4264" s="72"/>
      <c r="AI4264" s="72"/>
      <c r="AJ4264" s="72"/>
      <c r="AK4264" s="72"/>
    </row>
    <row r="4265" spans="33:37" ht="14.4">
      <c r="AG4265" s="72"/>
      <c r="AH4265" s="72"/>
      <c r="AI4265" s="72"/>
      <c r="AJ4265" s="72"/>
      <c r="AK4265" s="72"/>
    </row>
    <row r="4266" spans="33:37" ht="14.4">
      <c r="AG4266" s="72"/>
      <c r="AH4266" s="72"/>
      <c r="AI4266" s="72"/>
      <c r="AJ4266" s="72"/>
      <c r="AK4266" s="72"/>
    </row>
    <row r="4267" spans="33:37" ht="14.4">
      <c r="AG4267" s="72"/>
      <c r="AH4267" s="72"/>
      <c r="AI4267" s="72"/>
      <c r="AJ4267" s="72"/>
      <c r="AK4267" s="72"/>
    </row>
    <row r="4268" spans="33:37" ht="14.4">
      <c r="AG4268" s="72"/>
      <c r="AH4268" s="72"/>
      <c r="AI4268" s="72"/>
      <c r="AJ4268" s="72"/>
      <c r="AK4268" s="72"/>
    </row>
    <row r="4269" spans="33:37" ht="14.4">
      <c r="AG4269" s="72"/>
      <c r="AH4269" s="72"/>
      <c r="AI4269" s="72"/>
      <c r="AJ4269" s="72"/>
      <c r="AK4269" s="72"/>
    </row>
    <row r="4270" spans="33:37" ht="14.4">
      <c r="AG4270" s="72"/>
      <c r="AH4270" s="72"/>
      <c r="AI4270" s="72"/>
      <c r="AJ4270" s="72"/>
      <c r="AK4270" s="72"/>
    </row>
    <row r="4271" spans="33:37" ht="14.4">
      <c r="AG4271" s="72"/>
      <c r="AH4271" s="72"/>
      <c r="AI4271" s="72"/>
      <c r="AJ4271" s="72"/>
      <c r="AK4271" s="72"/>
    </row>
    <row r="4272" spans="33:37" ht="14.4">
      <c r="AG4272" s="72"/>
      <c r="AH4272" s="72"/>
      <c r="AI4272" s="72"/>
      <c r="AJ4272" s="72"/>
      <c r="AK4272" s="72"/>
    </row>
    <row r="4273" spans="33:37" ht="14.4">
      <c r="AG4273" s="72"/>
      <c r="AH4273" s="72"/>
      <c r="AI4273" s="72"/>
      <c r="AJ4273" s="72"/>
      <c r="AK4273" s="72"/>
    </row>
    <row r="4274" spans="33:37" ht="14.4">
      <c r="AG4274" s="72"/>
      <c r="AH4274" s="72"/>
      <c r="AI4274" s="72"/>
      <c r="AJ4274" s="72"/>
      <c r="AK4274" s="72"/>
    </row>
    <row r="4275" spans="33:37" ht="14.4">
      <c r="AG4275" s="72"/>
      <c r="AH4275" s="72"/>
      <c r="AI4275" s="72"/>
      <c r="AJ4275" s="72"/>
      <c r="AK4275" s="72"/>
    </row>
    <row r="4276" spans="33:37" ht="14.4">
      <c r="AG4276" s="72"/>
      <c r="AH4276" s="72"/>
      <c r="AI4276" s="72"/>
      <c r="AJ4276" s="72"/>
      <c r="AK4276" s="72"/>
    </row>
    <row r="4277" spans="33:37" ht="14.4">
      <c r="AG4277" s="72"/>
      <c r="AH4277" s="72"/>
      <c r="AI4277" s="72"/>
      <c r="AJ4277" s="72"/>
      <c r="AK4277" s="72"/>
    </row>
    <row r="4278" spans="33:37" ht="14.4">
      <c r="AG4278" s="72"/>
      <c r="AH4278" s="72"/>
      <c r="AI4278" s="72"/>
      <c r="AJ4278" s="72"/>
      <c r="AK4278" s="72"/>
    </row>
    <row r="4279" spans="33:37" ht="14.4">
      <c r="AG4279" s="72"/>
      <c r="AH4279" s="72"/>
      <c r="AI4279" s="72"/>
      <c r="AJ4279" s="72"/>
      <c r="AK4279" s="72"/>
    </row>
    <row r="4280" spans="33:37" ht="14.4">
      <c r="AG4280" s="72"/>
      <c r="AH4280" s="72"/>
      <c r="AI4280" s="72"/>
      <c r="AJ4280" s="72"/>
      <c r="AK4280" s="72"/>
    </row>
    <row r="4281" spans="33:37" ht="14.4">
      <c r="AG4281" s="72"/>
      <c r="AH4281" s="72"/>
      <c r="AI4281" s="72"/>
      <c r="AJ4281" s="72"/>
      <c r="AK4281" s="72"/>
    </row>
    <row r="4282" spans="33:37" ht="14.4">
      <c r="AG4282" s="72"/>
      <c r="AH4282" s="72"/>
      <c r="AI4282" s="72"/>
      <c r="AJ4282" s="72"/>
      <c r="AK4282" s="72"/>
    </row>
    <row r="4283" spans="33:37" ht="14.4">
      <c r="AG4283" s="72"/>
      <c r="AH4283" s="72"/>
      <c r="AI4283" s="72"/>
      <c r="AJ4283" s="72"/>
      <c r="AK4283" s="72"/>
    </row>
    <row r="4284" spans="33:37" ht="14.4">
      <c r="AG4284" s="72"/>
      <c r="AH4284" s="72"/>
      <c r="AI4284" s="72"/>
      <c r="AJ4284" s="72"/>
      <c r="AK4284" s="72"/>
    </row>
    <row r="4285" spans="33:37" ht="14.4">
      <c r="AG4285" s="72"/>
      <c r="AH4285" s="72"/>
      <c r="AI4285" s="72"/>
      <c r="AJ4285" s="72"/>
      <c r="AK4285" s="72"/>
    </row>
    <row r="4286" spans="33:37" ht="14.4">
      <c r="AG4286" s="72"/>
      <c r="AH4286" s="72"/>
      <c r="AI4286" s="72"/>
      <c r="AJ4286" s="72"/>
      <c r="AK4286" s="72"/>
    </row>
    <row r="4287" spans="33:37" ht="14.4">
      <c r="AG4287" s="72"/>
      <c r="AH4287" s="72"/>
      <c r="AI4287" s="72"/>
      <c r="AJ4287" s="72"/>
      <c r="AK4287" s="72"/>
    </row>
    <row r="4288" spans="33:37" ht="14.4">
      <c r="AG4288" s="72"/>
      <c r="AH4288" s="72"/>
      <c r="AI4288" s="72"/>
      <c r="AJ4288" s="72"/>
      <c r="AK4288" s="72"/>
    </row>
    <row r="4289" spans="33:37" ht="14.4">
      <c r="AG4289" s="72"/>
      <c r="AH4289" s="72"/>
      <c r="AI4289" s="72"/>
      <c r="AJ4289" s="72"/>
      <c r="AK4289" s="72"/>
    </row>
    <row r="4290" spans="33:37" ht="14.4">
      <c r="AG4290" s="72"/>
      <c r="AH4290" s="72"/>
      <c r="AI4290" s="72"/>
      <c r="AJ4290" s="72"/>
      <c r="AK4290" s="72"/>
    </row>
    <row r="4291" spans="33:37" ht="14.4">
      <c r="AG4291" s="72"/>
      <c r="AH4291" s="72"/>
      <c r="AI4291" s="72"/>
      <c r="AJ4291" s="72"/>
      <c r="AK4291" s="72"/>
    </row>
    <row r="4292" spans="33:37" ht="14.4">
      <c r="AG4292" s="72"/>
      <c r="AH4292" s="72"/>
      <c r="AI4292" s="72"/>
      <c r="AJ4292" s="72"/>
      <c r="AK4292" s="72"/>
    </row>
    <row r="4293" spans="33:37" ht="14.4">
      <c r="AG4293" s="72"/>
      <c r="AH4293" s="72"/>
      <c r="AI4293" s="72"/>
      <c r="AJ4293" s="72"/>
      <c r="AK4293" s="72"/>
    </row>
    <row r="4294" spans="33:37" ht="14.4">
      <c r="AG4294" s="72"/>
      <c r="AH4294" s="72"/>
      <c r="AI4294" s="72"/>
      <c r="AJ4294" s="72"/>
      <c r="AK4294" s="72"/>
    </row>
    <row r="4295" spans="33:37" ht="14.4">
      <c r="AG4295" s="72"/>
      <c r="AH4295" s="72"/>
      <c r="AI4295" s="72"/>
      <c r="AJ4295" s="72"/>
      <c r="AK4295" s="72"/>
    </row>
    <row r="4296" spans="33:37" ht="14.4">
      <c r="AG4296" s="72"/>
      <c r="AH4296" s="72"/>
      <c r="AI4296" s="72"/>
      <c r="AJ4296" s="72"/>
      <c r="AK4296" s="72"/>
    </row>
    <row r="4297" spans="33:37" ht="14.4">
      <c r="AG4297" s="72"/>
      <c r="AH4297" s="72"/>
      <c r="AI4297" s="72"/>
      <c r="AJ4297" s="72"/>
      <c r="AK4297" s="72"/>
    </row>
    <row r="4298" spans="33:37" ht="14.4">
      <c r="AG4298" s="72"/>
      <c r="AH4298" s="72"/>
      <c r="AI4298" s="72"/>
      <c r="AJ4298" s="72"/>
      <c r="AK4298" s="72"/>
    </row>
    <row r="4299" spans="33:37" ht="14.4">
      <c r="AG4299" s="72"/>
      <c r="AH4299" s="72"/>
      <c r="AI4299" s="72"/>
      <c r="AJ4299" s="72"/>
      <c r="AK4299" s="72"/>
    </row>
    <row r="4300" spans="33:37" ht="14.4">
      <c r="AG4300" s="72"/>
      <c r="AH4300" s="72"/>
      <c r="AI4300" s="72"/>
      <c r="AJ4300" s="72"/>
      <c r="AK4300" s="72"/>
    </row>
    <row r="4301" spans="33:37" ht="14.4">
      <c r="AG4301" s="72"/>
      <c r="AH4301" s="72"/>
      <c r="AI4301" s="72"/>
      <c r="AJ4301" s="72"/>
      <c r="AK4301" s="72"/>
    </row>
    <row r="4302" spans="33:37" ht="14.4">
      <c r="AG4302" s="72"/>
      <c r="AH4302" s="72"/>
      <c r="AI4302" s="72"/>
      <c r="AJ4302" s="72"/>
      <c r="AK4302" s="72"/>
    </row>
    <row r="4303" spans="33:37" ht="14.4">
      <c r="AG4303" s="72"/>
      <c r="AH4303" s="72"/>
      <c r="AI4303" s="72"/>
      <c r="AJ4303" s="72"/>
      <c r="AK4303" s="72"/>
    </row>
    <row r="4304" spans="33:37" ht="14.4">
      <c r="AG4304" s="72"/>
      <c r="AH4304" s="72"/>
      <c r="AI4304" s="72"/>
      <c r="AJ4304" s="72"/>
      <c r="AK4304" s="72"/>
    </row>
    <row r="4305" spans="33:37" ht="14.4">
      <c r="AG4305" s="72"/>
      <c r="AH4305" s="72"/>
      <c r="AI4305" s="72"/>
      <c r="AJ4305" s="72"/>
      <c r="AK4305" s="72"/>
    </row>
    <row r="4306" spans="33:37" ht="14.4">
      <c r="AG4306" s="72"/>
      <c r="AH4306" s="72"/>
      <c r="AI4306" s="72"/>
      <c r="AJ4306" s="72"/>
      <c r="AK4306" s="72"/>
    </row>
    <row r="4307" spans="33:37" ht="14.4">
      <c r="AG4307" s="72"/>
      <c r="AH4307" s="72"/>
      <c r="AI4307" s="72"/>
      <c r="AJ4307" s="72"/>
      <c r="AK4307" s="72"/>
    </row>
    <row r="4308" spans="33:37" ht="14.4">
      <c r="AG4308" s="72"/>
      <c r="AH4308" s="72"/>
      <c r="AI4308" s="72"/>
      <c r="AJ4308" s="72"/>
      <c r="AK4308" s="72"/>
    </row>
    <row r="4309" spans="33:37" ht="14.4">
      <c r="AG4309" s="72"/>
      <c r="AH4309" s="72"/>
      <c r="AI4309" s="72"/>
      <c r="AJ4309" s="72"/>
      <c r="AK4309" s="72"/>
    </row>
    <row r="4310" spans="33:37" ht="14.4">
      <c r="AG4310" s="72"/>
      <c r="AH4310" s="72"/>
      <c r="AI4310" s="72"/>
      <c r="AJ4310" s="72"/>
      <c r="AK4310" s="72"/>
    </row>
    <row r="4311" spans="33:37" ht="14.4">
      <c r="AG4311" s="72"/>
      <c r="AH4311" s="72"/>
      <c r="AI4311" s="72"/>
      <c r="AJ4311" s="72"/>
      <c r="AK4311" s="72"/>
    </row>
    <row r="4312" spans="33:37" ht="14.4">
      <c r="AG4312" s="72"/>
      <c r="AH4312" s="72"/>
      <c r="AI4312" s="72"/>
      <c r="AJ4312" s="72"/>
      <c r="AK4312" s="72"/>
    </row>
    <row r="4313" spans="33:37" ht="14.4">
      <c r="AG4313" s="72"/>
      <c r="AH4313" s="72"/>
      <c r="AI4313" s="72"/>
      <c r="AJ4313" s="72"/>
      <c r="AK4313" s="72"/>
    </row>
    <row r="4314" spans="33:37" ht="14.4">
      <c r="AG4314" s="72"/>
      <c r="AH4314" s="72"/>
      <c r="AI4314" s="72"/>
      <c r="AJ4314" s="72"/>
      <c r="AK4314" s="72"/>
    </row>
    <row r="4315" spans="33:37" ht="14.4">
      <c r="AG4315" s="72"/>
      <c r="AH4315" s="72"/>
      <c r="AI4315" s="72"/>
      <c r="AJ4315" s="72"/>
      <c r="AK4315" s="72"/>
    </row>
    <row r="4316" spans="33:37" ht="14.4">
      <c r="AG4316" s="72"/>
      <c r="AH4316" s="72"/>
      <c r="AI4316" s="72"/>
      <c r="AJ4316" s="72"/>
      <c r="AK4316" s="72"/>
    </row>
    <row r="4317" spans="33:37" ht="14.4">
      <c r="AG4317" s="72"/>
      <c r="AH4317" s="72"/>
      <c r="AI4317" s="72"/>
      <c r="AJ4317" s="72"/>
      <c r="AK4317" s="72"/>
    </row>
    <row r="4318" spans="33:37" ht="14.4">
      <c r="AG4318" s="72"/>
      <c r="AH4318" s="72"/>
      <c r="AI4318" s="72"/>
      <c r="AJ4318" s="72"/>
      <c r="AK4318" s="72"/>
    </row>
    <row r="4319" spans="33:37" ht="14.4">
      <c r="AG4319" s="72"/>
      <c r="AH4319" s="72"/>
      <c r="AI4319" s="72"/>
      <c r="AJ4319" s="72"/>
      <c r="AK4319" s="72"/>
    </row>
    <row r="4320" spans="33:37" ht="14.4">
      <c r="AG4320" s="72"/>
      <c r="AH4320" s="72"/>
      <c r="AI4320" s="72"/>
      <c r="AJ4320" s="72"/>
      <c r="AK4320" s="72"/>
    </row>
    <row r="4321" spans="33:37" ht="14.4">
      <c r="AG4321" s="72"/>
      <c r="AH4321" s="72"/>
      <c r="AI4321" s="72"/>
      <c r="AJ4321" s="72"/>
      <c r="AK4321" s="72"/>
    </row>
    <row r="4322" spans="33:37" ht="14.4">
      <c r="AG4322" s="72"/>
      <c r="AH4322" s="72"/>
      <c r="AI4322" s="72"/>
      <c r="AJ4322" s="72"/>
      <c r="AK4322" s="72"/>
    </row>
    <row r="4323" spans="33:37" ht="14.4">
      <c r="AG4323" s="72"/>
      <c r="AH4323" s="72"/>
      <c r="AI4323" s="72"/>
      <c r="AJ4323" s="72"/>
      <c r="AK4323" s="72"/>
    </row>
    <row r="4324" spans="33:37" ht="14.4">
      <c r="AG4324" s="72"/>
      <c r="AH4324" s="72"/>
      <c r="AI4324" s="72"/>
      <c r="AJ4324" s="72"/>
      <c r="AK4324" s="72"/>
    </row>
    <row r="4325" spans="33:37" ht="14.4">
      <c r="AG4325" s="72"/>
      <c r="AH4325" s="72"/>
      <c r="AI4325" s="72"/>
      <c r="AJ4325" s="72"/>
      <c r="AK4325" s="72"/>
    </row>
    <row r="4326" spans="33:37" ht="14.4">
      <c r="AG4326" s="72"/>
      <c r="AH4326" s="72"/>
      <c r="AI4326" s="72"/>
      <c r="AJ4326" s="72"/>
      <c r="AK4326" s="72"/>
    </row>
    <row r="4327" spans="33:37" ht="14.4">
      <c r="AG4327" s="72"/>
      <c r="AH4327" s="72"/>
      <c r="AI4327" s="72"/>
      <c r="AJ4327" s="72"/>
      <c r="AK4327" s="72"/>
    </row>
    <row r="4328" spans="33:37" ht="14.4">
      <c r="AG4328" s="72"/>
      <c r="AH4328" s="72"/>
      <c r="AI4328" s="72"/>
      <c r="AJ4328" s="72"/>
      <c r="AK4328" s="72"/>
    </row>
    <row r="4329" spans="33:37" ht="14.4">
      <c r="AG4329" s="72"/>
      <c r="AH4329" s="72"/>
      <c r="AI4329" s="72"/>
      <c r="AJ4329" s="72"/>
      <c r="AK4329" s="72"/>
    </row>
    <row r="4330" spans="33:37" ht="14.4">
      <c r="AG4330" s="72"/>
      <c r="AH4330" s="72"/>
      <c r="AI4330" s="72"/>
      <c r="AJ4330" s="72"/>
      <c r="AK4330" s="72"/>
    </row>
    <row r="4331" spans="33:37" ht="14.4">
      <c r="AG4331" s="72"/>
      <c r="AH4331" s="72"/>
      <c r="AI4331" s="72"/>
      <c r="AJ4331" s="72"/>
      <c r="AK4331" s="72"/>
    </row>
    <row r="4332" spans="33:37" ht="14.4">
      <c r="AG4332" s="72"/>
      <c r="AH4332" s="72"/>
      <c r="AI4332" s="72"/>
      <c r="AJ4332" s="72"/>
      <c r="AK4332" s="72"/>
    </row>
    <row r="4333" spans="33:37" ht="14.4">
      <c r="AG4333" s="72"/>
      <c r="AH4333" s="72"/>
      <c r="AI4333" s="72"/>
      <c r="AJ4333" s="72"/>
      <c r="AK4333" s="72"/>
    </row>
    <row r="4334" spans="33:37" ht="14.4">
      <c r="AG4334" s="72"/>
      <c r="AH4334" s="72"/>
      <c r="AI4334" s="72"/>
      <c r="AJ4334" s="72"/>
      <c r="AK4334" s="72"/>
    </row>
    <row r="4335" spans="33:37" ht="14.4">
      <c r="AG4335" s="72"/>
      <c r="AH4335" s="72"/>
      <c r="AI4335" s="72"/>
      <c r="AJ4335" s="72"/>
      <c r="AK4335" s="72"/>
    </row>
    <row r="4336" spans="33:37" ht="14.4">
      <c r="AG4336" s="72"/>
      <c r="AH4336" s="72"/>
      <c r="AI4336" s="72"/>
      <c r="AJ4336" s="72"/>
      <c r="AK4336" s="72"/>
    </row>
    <row r="4337" spans="33:37" ht="14.4">
      <c r="AG4337" s="72"/>
      <c r="AH4337" s="72"/>
      <c r="AI4337" s="72"/>
      <c r="AJ4337" s="72"/>
      <c r="AK4337" s="72"/>
    </row>
    <row r="4338" spans="33:37" ht="14.4">
      <c r="AG4338" s="72"/>
      <c r="AH4338" s="72"/>
      <c r="AI4338" s="72"/>
      <c r="AJ4338" s="72"/>
      <c r="AK4338" s="72"/>
    </row>
    <row r="4339" spans="33:37" ht="14.4">
      <c r="AG4339" s="72"/>
      <c r="AH4339" s="72"/>
      <c r="AI4339" s="72"/>
      <c r="AJ4339" s="72"/>
      <c r="AK4339" s="72"/>
    </row>
    <row r="4340" spans="33:37" ht="14.4">
      <c r="AG4340" s="72"/>
      <c r="AH4340" s="72"/>
      <c r="AI4340" s="72"/>
      <c r="AJ4340" s="72"/>
      <c r="AK4340" s="72"/>
    </row>
    <row r="4341" spans="33:37" ht="14.4">
      <c r="AG4341" s="72"/>
      <c r="AH4341" s="72"/>
      <c r="AI4341" s="72"/>
      <c r="AJ4341" s="72"/>
      <c r="AK4341" s="72"/>
    </row>
    <row r="4342" spans="33:37" ht="14.4">
      <c r="AG4342" s="72"/>
      <c r="AH4342" s="72"/>
      <c r="AI4342" s="72"/>
      <c r="AJ4342" s="72"/>
      <c r="AK4342" s="72"/>
    </row>
    <row r="4343" spans="33:37" ht="14.4">
      <c r="AG4343" s="72"/>
      <c r="AH4343" s="72"/>
      <c r="AI4343" s="72"/>
      <c r="AJ4343" s="72"/>
      <c r="AK4343" s="72"/>
    </row>
    <row r="4344" spans="33:37" ht="14.4">
      <c r="AG4344" s="72"/>
      <c r="AH4344" s="72"/>
      <c r="AI4344" s="72"/>
      <c r="AJ4344" s="72"/>
      <c r="AK4344" s="72"/>
    </row>
    <row r="4345" spans="33:37" ht="14.4">
      <c r="AG4345" s="72"/>
      <c r="AH4345" s="72"/>
      <c r="AI4345" s="72"/>
      <c r="AJ4345" s="72"/>
      <c r="AK4345" s="72"/>
    </row>
    <row r="4346" spans="33:37" ht="14.4">
      <c r="AG4346" s="72"/>
      <c r="AH4346" s="72"/>
      <c r="AI4346" s="72"/>
      <c r="AJ4346" s="72"/>
      <c r="AK4346" s="72"/>
    </row>
    <row r="4347" spans="33:37" ht="14.4">
      <c r="AG4347" s="72"/>
      <c r="AH4347" s="72"/>
      <c r="AI4347" s="72"/>
      <c r="AJ4347" s="72"/>
      <c r="AK4347" s="72"/>
    </row>
    <row r="4348" spans="33:37" ht="14.4">
      <c r="AG4348" s="72"/>
      <c r="AH4348" s="72"/>
      <c r="AI4348" s="72"/>
      <c r="AJ4348" s="72"/>
      <c r="AK4348" s="72"/>
    </row>
    <row r="4349" spans="33:37" ht="14.4">
      <c r="AG4349" s="72"/>
      <c r="AH4349" s="72"/>
      <c r="AI4349" s="72"/>
      <c r="AJ4349" s="72"/>
      <c r="AK4349" s="72"/>
    </row>
    <row r="4350" spans="33:37" ht="14.4">
      <c r="AG4350" s="72"/>
      <c r="AH4350" s="72"/>
      <c r="AI4350" s="72"/>
      <c r="AJ4350" s="72"/>
      <c r="AK4350" s="72"/>
    </row>
    <row r="4351" spans="33:37" ht="14.4">
      <c r="AG4351" s="72"/>
      <c r="AH4351" s="72"/>
      <c r="AI4351" s="72"/>
      <c r="AJ4351" s="72"/>
      <c r="AK4351" s="72"/>
    </row>
    <row r="4352" spans="33:37" ht="14.4">
      <c r="AG4352" s="72"/>
      <c r="AH4352" s="72"/>
      <c r="AI4352" s="72"/>
      <c r="AJ4352" s="72"/>
      <c r="AK4352" s="72"/>
    </row>
    <row r="4353" spans="33:37" ht="14.4">
      <c r="AG4353" s="72"/>
      <c r="AH4353" s="72"/>
      <c r="AI4353" s="72"/>
      <c r="AJ4353" s="72"/>
      <c r="AK4353" s="72"/>
    </row>
    <row r="4354" spans="33:37" ht="14.4">
      <c r="AG4354" s="72"/>
      <c r="AH4354" s="72"/>
      <c r="AI4354" s="72"/>
      <c r="AJ4354" s="72"/>
      <c r="AK4354" s="72"/>
    </row>
    <row r="4355" spans="33:37" ht="14.4">
      <c r="AG4355" s="72"/>
      <c r="AH4355" s="72"/>
      <c r="AI4355" s="72"/>
      <c r="AJ4355" s="72"/>
      <c r="AK4355" s="72"/>
    </row>
    <row r="4356" spans="33:37" ht="14.4">
      <c r="AG4356" s="72"/>
      <c r="AH4356" s="72"/>
      <c r="AI4356" s="72"/>
      <c r="AJ4356" s="72"/>
      <c r="AK4356" s="72"/>
    </row>
    <row r="4357" spans="33:37" ht="14.4">
      <c r="AG4357" s="72"/>
      <c r="AH4357" s="72"/>
      <c r="AI4357" s="72"/>
      <c r="AJ4357" s="72"/>
      <c r="AK4357" s="72"/>
    </row>
    <row r="4358" spans="33:37" ht="14.4">
      <c r="AG4358" s="72"/>
      <c r="AH4358" s="72"/>
      <c r="AI4358" s="72"/>
      <c r="AJ4358" s="72"/>
      <c r="AK4358" s="72"/>
    </row>
    <row r="4359" spans="33:37" ht="14.4">
      <c r="AG4359" s="72"/>
      <c r="AH4359" s="72"/>
      <c r="AI4359" s="72"/>
      <c r="AJ4359" s="72"/>
      <c r="AK4359" s="72"/>
    </row>
    <row r="4360" spans="33:37" ht="14.4">
      <c r="AG4360" s="72"/>
      <c r="AH4360" s="72"/>
      <c r="AI4360" s="72"/>
      <c r="AJ4360" s="72"/>
      <c r="AK4360" s="72"/>
    </row>
    <row r="4361" spans="33:37" ht="14.4">
      <c r="AG4361" s="72"/>
      <c r="AH4361" s="72"/>
      <c r="AI4361" s="72"/>
      <c r="AJ4361" s="72"/>
      <c r="AK4361" s="72"/>
    </row>
    <row r="4362" spans="33:37" ht="14.4">
      <c r="AG4362" s="72"/>
      <c r="AH4362" s="72"/>
      <c r="AI4362" s="72"/>
      <c r="AJ4362" s="72"/>
      <c r="AK4362" s="72"/>
    </row>
    <row r="4363" spans="33:37" ht="14.4">
      <c r="AG4363" s="72"/>
      <c r="AH4363" s="72"/>
      <c r="AI4363" s="72"/>
      <c r="AJ4363" s="72"/>
      <c r="AK4363" s="72"/>
    </row>
    <row r="4364" spans="33:37" ht="14.4">
      <c r="AG4364" s="72"/>
      <c r="AH4364" s="72"/>
      <c r="AI4364" s="72"/>
      <c r="AJ4364" s="72"/>
      <c r="AK4364" s="72"/>
    </row>
    <row r="4365" spans="33:37" ht="14.4">
      <c r="AG4365" s="72"/>
      <c r="AH4365" s="72"/>
      <c r="AI4365" s="72"/>
      <c r="AJ4365" s="72"/>
      <c r="AK4365" s="72"/>
    </row>
    <row r="4366" spans="33:37" ht="14.4">
      <c r="AG4366" s="72"/>
      <c r="AH4366" s="72"/>
      <c r="AI4366" s="72"/>
      <c r="AJ4366" s="72"/>
      <c r="AK4366" s="72"/>
    </row>
    <row r="4367" spans="33:37" ht="14.4">
      <c r="AG4367" s="72"/>
      <c r="AH4367" s="72"/>
      <c r="AI4367" s="72"/>
      <c r="AJ4367" s="72"/>
      <c r="AK4367" s="72"/>
    </row>
    <row r="4368" spans="33:37" ht="14.4">
      <c r="AG4368" s="72"/>
      <c r="AH4368" s="72"/>
      <c r="AI4368" s="72"/>
      <c r="AJ4368" s="72"/>
      <c r="AK4368" s="72"/>
    </row>
    <row r="4369" spans="33:37" ht="14.4">
      <c r="AG4369" s="72"/>
      <c r="AH4369" s="72"/>
      <c r="AI4369" s="72"/>
      <c r="AJ4369" s="72"/>
      <c r="AK4369" s="72"/>
    </row>
    <row r="4370" spans="33:37" ht="14.4">
      <c r="AG4370" s="72"/>
      <c r="AH4370" s="72"/>
      <c r="AI4370" s="72"/>
      <c r="AJ4370" s="72"/>
      <c r="AK4370" s="72"/>
    </row>
    <row r="4371" spans="33:37" ht="14.4">
      <c r="AG4371" s="72"/>
      <c r="AH4371" s="72"/>
      <c r="AI4371" s="72"/>
      <c r="AJ4371" s="72"/>
      <c r="AK4371" s="72"/>
    </row>
    <row r="4372" spans="33:37" ht="14.4">
      <c r="AG4372" s="72"/>
      <c r="AH4372" s="72"/>
      <c r="AI4372" s="72"/>
      <c r="AJ4372" s="72"/>
      <c r="AK4372" s="72"/>
    </row>
    <row r="4373" spans="33:37" ht="14.4">
      <c r="AG4373" s="72"/>
      <c r="AH4373" s="72"/>
      <c r="AI4373" s="72"/>
      <c r="AJ4373" s="72"/>
      <c r="AK4373" s="72"/>
    </row>
    <row r="4374" spans="33:37" ht="14.4">
      <c r="AG4374" s="72"/>
      <c r="AH4374" s="72"/>
      <c r="AI4374" s="72"/>
      <c r="AJ4374" s="72"/>
      <c r="AK4374" s="72"/>
    </row>
    <row r="4375" spans="33:37" ht="14.4">
      <c r="AG4375" s="72"/>
      <c r="AH4375" s="72"/>
      <c r="AI4375" s="72"/>
      <c r="AJ4375" s="72"/>
      <c r="AK4375" s="72"/>
    </row>
    <row r="4376" spans="33:37" ht="14.4">
      <c r="AG4376" s="72"/>
      <c r="AH4376" s="72"/>
      <c r="AI4376" s="72"/>
      <c r="AJ4376" s="72"/>
      <c r="AK4376" s="72"/>
    </row>
    <row r="4377" spans="33:37" ht="14.4">
      <c r="AG4377" s="72"/>
      <c r="AH4377" s="72"/>
      <c r="AI4377" s="72"/>
      <c r="AJ4377" s="72"/>
      <c r="AK4377" s="72"/>
    </row>
    <row r="4378" spans="33:37" ht="14.4">
      <c r="AG4378" s="72"/>
      <c r="AH4378" s="72"/>
      <c r="AI4378" s="72"/>
      <c r="AJ4378" s="72"/>
      <c r="AK4378" s="72"/>
    </row>
    <row r="4379" spans="33:37" ht="14.4">
      <c r="AG4379" s="72"/>
      <c r="AH4379" s="72"/>
      <c r="AI4379" s="72"/>
      <c r="AJ4379" s="72"/>
      <c r="AK4379" s="72"/>
    </row>
    <row r="4380" spans="33:37" ht="14.4">
      <c r="AG4380" s="72"/>
      <c r="AH4380" s="72"/>
      <c r="AI4380" s="72"/>
      <c r="AJ4380" s="72"/>
      <c r="AK4380" s="72"/>
    </row>
    <row r="4381" spans="33:37" ht="14.4">
      <c r="AG4381" s="72"/>
      <c r="AH4381" s="72"/>
      <c r="AI4381" s="72"/>
      <c r="AJ4381" s="72"/>
      <c r="AK4381" s="72"/>
    </row>
    <row r="4382" spans="33:37" ht="14.4">
      <c r="AG4382" s="72"/>
      <c r="AH4382" s="72"/>
      <c r="AI4382" s="72"/>
      <c r="AJ4382" s="72"/>
      <c r="AK4382" s="72"/>
    </row>
    <row r="4383" spans="33:37" ht="14.4">
      <c r="AG4383" s="72"/>
      <c r="AH4383" s="72"/>
      <c r="AI4383" s="72"/>
      <c r="AJ4383" s="72"/>
      <c r="AK4383" s="72"/>
    </row>
    <row r="4384" spans="33:37" ht="14.4">
      <c r="AG4384" s="72"/>
      <c r="AH4384" s="72"/>
      <c r="AI4384" s="72"/>
      <c r="AJ4384" s="72"/>
      <c r="AK4384" s="72"/>
    </row>
    <row r="4385" spans="33:37" ht="14.4">
      <c r="AG4385" s="72"/>
      <c r="AH4385" s="72"/>
      <c r="AI4385" s="72"/>
      <c r="AJ4385" s="72"/>
      <c r="AK4385" s="72"/>
    </row>
    <row r="4386" spans="33:37" ht="14.4">
      <c r="AG4386" s="72"/>
      <c r="AH4386" s="72"/>
      <c r="AI4386" s="72"/>
      <c r="AJ4386" s="72"/>
      <c r="AK4386" s="72"/>
    </row>
    <row r="4387" spans="33:37" ht="14.4">
      <c r="AG4387" s="72"/>
      <c r="AH4387" s="72"/>
      <c r="AI4387" s="72"/>
      <c r="AJ4387" s="72"/>
      <c r="AK4387" s="72"/>
    </row>
    <row r="4388" spans="33:37" ht="14.4">
      <c r="AG4388" s="72"/>
      <c r="AH4388" s="72"/>
      <c r="AI4388" s="72"/>
      <c r="AJ4388" s="72"/>
      <c r="AK4388" s="72"/>
    </row>
    <row r="4389" spans="33:37" ht="14.4">
      <c r="AG4389" s="72"/>
      <c r="AH4389" s="72"/>
      <c r="AI4389" s="72"/>
      <c r="AJ4389" s="72"/>
      <c r="AK4389" s="72"/>
    </row>
    <row r="4390" spans="33:37" ht="14.4">
      <c r="AG4390" s="72"/>
      <c r="AH4390" s="72"/>
      <c r="AI4390" s="72"/>
      <c r="AJ4390" s="72"/>
      <c r="AK4390" s="72"/>
    </row>
    <row r="4391" spans="33:37" ht="14.4">
      <c r="AG4391" s="72"/>
      <c r="AH4391" s="72"/>
      <c r="AI4391" s="72"/>
      <c r="AJ4391" s="72"/>
      <c r="AK4391" s="72"/>
    </row>
    <row r="4392" spans="33:37" ht="14.4">
      <c r="AG4392" s="72"/>
      <c r="AH4392" s="72"/>
      <c r="AI4392" s="72"/>
      <c r="AJ4392" s="72"/>
      <c r="AK4392" s="72"/>
    </row>
    <row r="4393" spans="33:37" ht="14.4">
      <c r="AG4393" s="72"/>
      <c r="AH4393" s="72"/>
      <c r="AI4393" s="72"/>
      <c r="AJ4393" s="72"/>
      <c r="AK4393" s="72"/>
    </row>
    <row r="4394" spans="33:37" ht="14.4">
      <c r="AG4394" s="72"/>
      <c r="AH4394" s="72"/>
      <c r="AI4394" s="72"/>
      <c r="AJ4394" s="72"/>
      <c r="AK4394" s="72"/>
    </row>
    <row r="4395" spans="33:37" ht="14.4">
      <c r="AG4395" s="72"/>
      <c r="AH4395" s="72"/>
      <c r="AI4395" s="72"/>
      <c r="AJ4395" s="72"/>
      <c r="AK4395" s="72"/>
    </row>
    <row r="4396" spans="33:37" ht="14.4">
      <c r="AG4396" s="72"/>
      <c r="AH4396" s="72"/>
      <c r="AI4396" s="72"/>
      <c r="AJ4396" s="72"/>
      <c r="AK4396" s="72"/>
    </row>
    <row r="4397" spans="33:37" ht="14.4">
      <c r="AG4397" s="72"/>
      <c r="AH4397" s="72"/>
      <c r="AI4397" s="72"/>
      <c r="AJ4397" s="72"/>
      <c r="AK4397" s="72"/>
    </row>
    <row r="4398" spans="33:37" ht="14.4">
      <c r="AG4398" s="72"/>
      <c r="AH4398" s="72"/>
      <c r="AI4398" s="72"/>
      <c r="AJ4398" s="72"/>
      <c r="AK4398" s="72"/>
    </row>
    <row r="4399" spans="33:37" ht="14.4">
      <c r="AG4399" s="72"/>
      <c r="AH4399" s="72"/>
      <c r="AI4399" s="72"/>
      <c r="AJ4399" s="72"/>
      <c r="AK4399" s="72"/>
    </row>
    <row r="4400" spans="33:37" ht="14.4">
      <c r="AG4400" s="72"/>
      <c r="AH4400" s="72"/>
      <c r="AI4400" s="72"/>
      <c r="AJ4400" s="72"/>
      <c r="AK4400" s="72"/>
    </row>
    <row r="4401" spans="33:37" ht="14.4">
      <c r="AG4401" s="72"/>
      <c r="AH4401" s="72"/>
      <c r="AI4401" s="72"/>
      <c r="AJ4401" s="72"/>
      <c r="AK4401" s="72"/>
    </row>
    <row r="4402" spans="33:37" ht="14.4">
      <c r="AG4402" s="72"/>
      <c r="AH4402" s="72"/>
      <c r="AI4402" s="72"/>
      <c r="AJ4402" s="72"/>
      <c r="AK4402" s="72"/>
    </row>
    <row r="4403" spans="33:37" ht="14.4">
      <c r="AG4403" s="72"/>
      <c r="AH4403" s="72"/>
      <c r="AI4403" s="72"/>
      <c r="AJ4403" s="72"/>
      <c r="AK4403" s="72"/>
    </row>
    <row r="4404" spans="33:37" ht="14.4">
      <c r="AG4404" s="72"/>
      <c r="AH4404" s="72"/>
      <c r="AI4404" s="72"/>
      <c r="AJ4404" s="72"/>
      <c r="AK4404" s="72"/>
    </row>
    <row r="4405" spans="33:37" ht="14.4">
      <c r="AG4405" s="72"/>
      <c r="AH4405" s="72"/>
      <c r="AI4405" s="72"/>
      <c r="AJ4405" s="72"/>
      <c r="AK4405" s="72"/>
    </row>
    <row r="4406" spans="33:37" ht="14.4">
      <c r="AG4406" s="72"/>
      <c r="AH4406" s="72"/>
      <c r="AI4406" s="72"/>
      <c r="AJ4406" s="72"/>
      <c r="AK4406" s="72"/>
    </row>
    <row r="4407" spans="33:37" ht="14.4">
      <c r="AG4407" s="72"/>
      <c r="AH4407" s="72"/>
      <c r="AI4407" s="72"/>
      <c r="AJ4407" s="72"/>
      <c r="AK4407" s="72"/>
    </row>
    <row r="4408" spans="33:37" ht="14.4">
      <c r="AG4408" s="72"/>
      <c r="AH4408" s="72"/>
      <c r="AI4408" s="72"/>
      <c r="AJ4408" s="72"/>
      <c r="AK4408" s="72"/>
    </row>
    <row r="4409" spans="33:37" ht="14.4">
      <c r="AG4409" s="72"/>
      <c r="AH4409" s="72"/>
      <c r="AI4409" s="72"/>
      <c r="AJ4409" s="72"/>
      <c r="AK4409" s="72"/>
    </row>
    <row r="4410" spans="33:37" ht="14.4">
      <c r="AG4410" s="72"/>
      <c r="AH4410" s="72"/>
      <c r="AI4410" s="72"/>
      <c r="AJ4410" s="72"/>
      <c r="AK4410" s="72"/>
    </row>
    <row r="4411" spans="33:37" ht="14.4">
      <c r="AG4411" s="72"/>
      <c r="AH4411" s="72"/>
      <c r="AI4411" s="72"/>
      <c r="AJ4411" s="72"/>
      <c r="AK4411" s="72"/>
    </row>
    <row r="4412" spans="33:37" ht="14.4">
      <c r="AG4412" s="72"/>
      <c r="AH4412" s="72"/>
      <c r="AI4412" s="72"/>
      <c r="AJ4412" s="72"/>
      <c r="AK4412" s="72"/>
    </row>
    <row r="4413" spans="33:37" ht="14.4">
      <c r="AG4413" s="72"/>
      <c r="AH4413" s="72"/>
      <c r="AI4413" s="72"/>
      <c r="AJ4413" s="72"/>
      <c r="AK4413" s="72"/>
    </row>
    <row r="4414" spans="33:37" ht="14.4">
      <c r="AG4414" s="72"/>
      <c r="AH4414" s="72"/>
      <c r="AI4414" s="72"/>
      <c r="AJ4414" s="72"/>
      <c r="AK4414" s="72"/>
    </row>
    <row r="4415" spans="33:37" ht="14.4">
      <c r="AG4415" s="72"/>
      <c r="AH4415" s="72"/>
      <c r="AI4415" s="72"/>
      <c r="AJ4415" s="72"/>
      <c r="AK4415" s="72"/>
    </row>
    <row r="4416" spans="33:37" ht="14.4">
      <c r="AG4416" s="72"/>
      <c r="AH4416" s="72"/>
      <c r="AI4416" s="72"/>
      <c r="AJ4416" s="72"/>
      <c r="AK4416" s="72"/>
    </row>
    <row r="4417" spans="33:37" ht="14.4">
      <c r="AG4417" s="72"/>
      <c r="AH4417" s="72"/>
      <c r="AI4417" s="72"/>
      <c r="AJ4417" s="72"/>
      <c r="AK4417" s="72"/>
    </row>
    <row r="4418" spans="33:37" ht="14.4">
      <c r="AG4418" s="72"/>
      <c r="AH4418" s="72"/>
      <c r="AI4418" s="72"/>
      <c r="AJ4418" s="72"/>
      <c r="AK4418" s="72"/>
    </row>
    <row r="4419" spans="33:37" ht="14.4">
      <c r="AG4419" s="72"/>
      <c r="AH4419" s="72"/>
      <c r="AI4419" s="72"/>
      <c r="AJ4419" s="72"/>
      <c r="AK4419" s="72"/>
    </row>
    <row r="4420" spans="33:37" ht="14.4">
      <c r="AG4420" s="72"/>
      <c r="AH4420" s="72"/>
      <c r="AI4420" s="72"/>
      <c r="AJ4420" s="72"/>
      <c r="AK4420" s="72"/>
    </row>
    <row r="4421" spans="33:37" ht="14.4">
      <c r="AG4421" s="72"/>
      <c r="AH4421" s="72"/>
      <c r="AI4421" s="72"/>
      <c r="AJ4421" s="72"/>
      <c r="AK4421" s="72"/>
    </row>
    <row r="4422" spans="33:37" ht="14.4">
      <c r="AG4422" s="72"/>
      <c r="AH4422" s="72"/>
      <c r="AI4422" s="72"/>
      <c r="AJ4422" s="72"/>
      <c r="AK4422" s="72"/>
    </row>
    <row r="4423" spans="33:37" ht="14.4">
      <c r="AG4423" s="72"/>
      <c r="AH4423" s="72"/>
      <c r="AI4423" s="72"/>
      <c r="AJ4423" s="72"/>
      <c r="AK4423" s="72"/>
    </row>
    <row r="4424" spans="33:37" ht="14.4">
      <c r="AG4424" s="72"/>
      <c r="AH4424" s="72"/>
      <c r="AI4424" s="72"/>
      <c r="AJ4424" s="72"/>
      <c r="AK4424" s="72"/>
    </row>
    <row r="4425" spans="33:37" ht="14.4">
      <c r="AG4425" s="72"/>
      <c r="AH4425" s="72"/>
      <c r="AI4425" s="72"/>
      <c r="AJ4425" s="72"/>
      <c r="AK4425" s="72"/>
    </row>
    <row r="4426" spans="33:37" ht="14.4">
      <c r="AG4426" s="72"/>
      <c r="AH4426" s="72"/>
      <c r="AI4426" s="72"/>
      <c r="AJ4426" s="72"/>
      <c r="AK4426" s="72"/>
    </row>
    <row r="4427" spans="33:37" ht="14.4">
      <c r="AG4427" s="72"/>
      <c r="AH4427" s="72"/>
      <c r="AI4427" s="72"/>
      <c r="AJ4427" s="72"/>
      <c r="AK4427" s="72"/>
    </row>
    <row r="4428" spans="33:37" ht="14.4">
      <c r="AG4428" s="72"/>
      <c r="AH4428" s="72"/>
      <c r="AI4428" s="72"/>
      <c r="AJ4428" s="72"/>
      <c r="AK4428" s="72"/>
    </row>
    <row r="4429" spans="33:37" ht="14.4">
      <c r="AG4429" s="72"/>
      <c r="AH4429" s="72"/>
      <c r="AI4429" s="72"/>
      <c r="AJ4429" s="72"/>
      <c r="AK4429" s="72"/>
    </row>
    <row r="4430" spans="33:37" ht="14.4">
      <c r="AG4430" s="72"/>
      <c r="AH4430" s="72"/>
      <c r="AI4430" s="72"/>
      <c r="AJ4430" s="72"/>
      <c r="AK4430" s="72"/>
    </row>
    <row r="4431" spans="33:37" ht="14.4">
      <c r="AG4431" s="72"/>
      <c r="AH4431" s="72"/>
      <c r="AI4431" s="72"/>
      <c r="AJ4431" s="72"/>
      <c r="AK4431" s="72"/>
    </row>
    <row r="4432" spans="33:37" ht="14.4">
      <c r="AG4432" s="72"/>
      <c r="AH4432" s="72"/>
      <c r="AI4432" s="72"/>
      <c r="AJ4432" s="72"/>
      <c r="AK4432" s="72"/>
    </row>
    <row r="4433" spans="33:37" ht="14.4">
      <c r="AG4433" s="72"/>
      <c r="AH4433" s="72"/>
      <c r="AI4433" s="72"/>
      <c r="AJ4433" s="72"/>
      <c r="AK4433" s="72"/>
    </row>
    <row r="4434" spans="33:37" ht="14.4">
      <c r="AG4434" s="72"/>
      <c r="AH4434" s="72"/>
      <c r="AI4434" s="72"/>
      <c r="AJ4434" s="72"/>
      <c r="AK4434" s="72"/>
    </row>
    <row r="4435" spans="33:37" ht="14.4">
      <c r="AG4435" s="72"/>
      <c r="AH4435" s="72"/>
      <c r="AI4435" s="72"/>
      <c r="AJ4435" s="72"/>
      <c r="AK4435" s="72"/>
    </row>
    <row r="4436" spans="33:37" ht="14.4">
      <c r="AG4436" s="72"/>
      <c r="AH4436" s="72"/>
      <c r="AI4436" s="72"/>
      <c r="AJ4436" s="72"/>
      <c r="AK4436" s="72"/>
    </row>
    <row r="4437" spans="33:37" ht="14.4">
      <c r="AG4437" s="72"/>
      <c r="AH4437" s="72"/>
      <c r="AI4437" s="72"/>
      <c r="AJ4437" s="72"/>
      <c r="AK4437" s="72"/>
    </row>
    <row r="4438" spans="33:37" ht="14.4">
      <c r="AG4438" s="72"/>
      <c r="AH4438" s="72"/>
      <c r="AI4438" s="72"/>
      <c r="AJ4438" s="72"/>
      <c r="AK4438" s="72"/>
    </row>
    <row r="4439" spans="33:37" ht="14.4">
      <c r="AG4439" s="72"/>
      <c r="AH4439" s="72"/>
      <c r="AI4439" s="72"/>
      <c r="AJ4439" s="72"/>
      <c r="AK4439" s="72"/>
    </row>
    <row r="4440" spans="33:37" ht="14.4">
      <c r="AG4440" s="72"/>
      <c r="AH4440" s="72"/>
      <c r="AI4440" s="72"/>
      <c r="AJ4440" s="72"/>
      <c r="AK4440" s="72"/>
    </row>
    <row r="4441" spans="33:37" ht="14.4">
      <c r="AG4441" s="72"/>
      <c r="AH4441" s="72"/>
      <c r="AI4441" s="72"/>
      <c r="AJ4441" s="72"/>
      <c r="AK4441" s="72"/>
    </row>
    <row r="4442" spans="33:37" ht="14.4">
      <c r="AG4442" s="72"/>
      <c r="AH4442" s="72"/>
      <c r="AI4442" s="72"/>
      <c r="AJ4442" s="72"/>
      <c r="AK4442" s="72"/>
    </row>
    <row r="4443" spans="33:37" ht="14.4">
      <c r="AG4443" s="72"/>
      <c r="AH4443" s="72"/>
      <c r="AI4443" s="72"/>
      <c r="AJ4443" s="72"/>
      <c r="AK4443" s="72"/>
    </row>
    <row r="4444" spans="33:37" ht="14.4">
      <c r="AG4444" s="72"/>
      <c r="AH4444" s="72"/>
      <c r="AI4444" s="72"/>
      <c r="AJ4444" s="72"/>
      <c r="AK4444" s="72"/>
    </row>
    <row r="4445" spans="33:37" ht="14.4">
      <c r="AG4445" s="72"/>
      <c r="AH4445" s="72"/>
      <c r="AI4445" s="72"/>
      <c r="AJ4445" s="72"/>
      <c r="AK4445" s="72"/>
    </row>
    <row r="4446" spans="33:37" ht="14.4">
      <c r="AG4446" s="72"/>
      <c r="AH4446" s="72"/>
      <c r="AI4446" s="72"/>
      <c r="AJ4446" s="72"/>
      <c r="AK4446" s="72"/>
    </row>
    <row r="4447" spans="33:37" ht="14.4">
      <c r="AG4447" s="72"/>
      <c r="AH4447" s="72"/>
      <c r="AI4447" s="72"/>
      <c r="AJ4447" s="72"/>
      <c r="AK4447" s="72"/>
    </row>
    <row r="4448" spans="33:37" ht="14.4">
      <c r="AG4448" s="72"/>
      <c r="AH4448" s="72"/>
      <c r="AI4448" s="72"/>
      <c r="AJ4448" s="72"/>
      <c r="AK4448" s="72"/>
    </row>
    <row r="4449" spans="33:37" ht="14.4">
      <c r="AG4449" s="72"/>
      <c r="AH4449" s="72"/>
      <c r="AI4449" s="72"/>
      <c r="AJ4449" s="72"/>
      <c r="AK4449" s="72"/>
    </row>
    <row r="4450" spans="33:37" ht="14.4">
      <c r="AG4450" s="72"/>
      <c r="AH4450" s="72"/>
      <c r="AI4450" s="72"/>
      <c r="AJ4450" s="72"/>
      <c r="AK4450" s="72"/>
    </row>
    <row r="4451" spans="33:37" ht="14.4">
      <c r="AG4451" s="72"/>
      <c r="AH4451" s="72"/>
      <c r="AI4451" s="72"/>
      <c r="AJ4451" s="72"/>
      <c r="AK4451" s="72"/>
    </row>
    <row r="4452" spans="33:37" ht="14.4">
      <c r="AG4452" s="72"/>
      <c r="AH4452" s="72"/>
      <c r="AI4452" s="72"/>
      <c r="AJ4452" s="72"/>
      <c r="AK4452" s="72"/>
    </row>
    <row r="4453" spans="33:37" ht="14.4">
      <c r="AG4453" s="72"/>
      <c r="AH4453" s="72"/>
      <c r="AI4453" s="72"/>
      <c r="AJ4453" s="72"/>
      <c r="AK4453" s="72"/>
    </row>
    <row r="4454" spans="33:37" ht="14.4">
      <c r="AG4454" s="72"/>
      <c r="AH4454" s="72"/>
      <c r="AI4454" s="72"/>
      <c r="AJ4454" s="72"/>
      <c r="AK4454" s="72"/>
    </row>
    <row r="4455" spans="33:37" ht="14.4">
      <c r="AG4455" s="72"/>
      <c r="AH4455" s="72"/>
      <c r="AI4455" s="72"/>
      <c r="AJ4455" s="72"/>
      <c r="AK4455" s="72"/>
    </row>
    <row r="4456" spans="33:37" ht="14.4">
      <c r="AG4456" s="72"/>
      <c r="AH4456" s="72"/>
      <c r="AI4456" s="72"/>
      <c r="AJ4456" s="72"/>
      <c r="AK4456" s="72"/>
    </row>
    <row r="4457" spans="33:37" ht="14.4">
      <c r="AG4457" s="72"/>
      <c r="AH4457" s="72"/>
      <c r="AI4457" s="72"/>
      <c r="AJ4457" s="72"/>
      <c r="AK4457" s="72"/>
    </row>
    <row r="4458" spans="33:37" ht="14.4">
      <c r="AG4458" s="72"/>
      <c r="AH4458" s="72"/>
      <c r="AI4458" s="72"/>
      <c r="AJ4458" s="72"/>
      <c r="AK4458" s="72"/>
    </row>
    <row r="4459" spans="33:37" ht="14.4">
      <c r="AG4459" s="72"/>
      <c r="AH4459" s="72"/>
      <c r="AI4459" s="72"/>
      <c r="AJ4459" s="72"/>
      <c r="AK4459" s="72"/>
    </row>
    <row r="4460" spans="33:37" ht="14.4">
      <c r="AG4460" s="72"/>
      <c r="AH4460" s="72"/>
      <c r="AI4460" s="72"/>
      <c r="AJ4460" s="72"/>
      <c r="AK4460" s="72"/>
    </row>
    <row r="4461" spans="33:37" ht="14.4">
      <c r="AG4461" s="72"/>
      <c r="AH4461" s="72"/>
      <c r="AI4461" s="72"/>
      <c r="AJ4461" s="72"/>
      <c r="AK4461" s="72"/>
    </row>
    <row r="4462" spans="33:37" ht="14.4">
      <c r="AG4462" s="72"/>
      <c r="AH4462" s="72"/>
      <c r="AI4462" s="72"/>
      <c r="AJ4462" s="72"/>
      <c r="AK4462" s="72"/>
    </row>
    <row r="4463" spans="33:37" ht="14.4">
      <c r="AG4463" s="72"/>
      <c r="AH4463" s="72"/>
      <c r="AI4463" s="72"/>
      <c r="AJ4463" s="72"/>
      <c r="AK4463" s="72"/>
    </row>
    <row r="4464" spans="33:37" ht="14.4">
      <c r="AG4464" s="72"/>
      <c r="AH4464" s="72"/>
      <c r="AI4464" s="72"/>
      <c r="AJ4464" s="72"/>
      <c r="AK4464" s="72"/>
    </row>
    <row r="4465" spans="33:37" ht="14.4">
      <c r="AG4465" s="72"/>
      <c r="AH4465" s="72"/>
      <c r="AI4465" s="72"/>
      <c r="AJ4465" s="72"/>
      <c r="AK4465" s="72"/>
    </row>
    <row r="4466" spans="33:37" ht="14.4">
      <c r="AG4466" s="72"/>
      <c r="AH4466" s="72"/>
      <c r="AI4466" s="72"/>
      <c r="AJ4466" s="72"/>
      <c r="AK4466" s="72"/>
    </row>
    <row r="4467" spans="33:37" ht="14.4">
      <c r="AG4467" s="72"/>
      <c r="AH4467" s="72"/>
      <c r="AI4467" s="72"/>
      <c r="AJ4467" s="72"/>
      <c r="AK4467" s="72"/>
    </row>
    <row r="4468" spans="33:37" ht="14.4">
      <c r="AG4468" s="72"/>
      <c r="AH4468" s="72"/>
      <c r="AI4468" s="72"/>
      <c r="AJ4468" s="72"/>
      <c r="AK4468" s="72"/>
    </row>
    <row r="4469" spans="33:37" ht="14.4">
      <c r="AG4469" s="72"/>
      <c r="AH4469" s="72"/>
      <c r="AI4469" s="72"/>
      <c r="AJ4469" s="72"/>
      <c r="AK4469" s="72"/>
    </row>
    <row r="4470" spans="33:37" ht="14.4">
      <c r="AG4470" s="72"/>
      <c r="AH4470" s="72"/>
      <c r="AI4470" s="72"/>
      <c r="AJ4470" s="72"/>
      <c r="AK4470" s="72"/>
    </row>
    <row r="4471" spans="33:37" ht="14.4">
      <c r="AG4471" s="72"/>
      <c r="AH4471" s="72"/>
      <c r="AI4471" s="72"/>
      <c r="AJ4471" s="72"/>
      <c r="AK4471" s="72"/>
    </row>
    <row r="4472" spans="33:37" ht="14.4">
      <c r="AG4472" s="72"/>
      <c r="AH4472" s="72"/>
      <c r="AI4472" s="72"/>
      <c r="AJ4472" s="72"/>
      <c r="AK4472" s="72"/>
    </row>
    <row r="4473" spans="33:37" ht="14.4">
      <c r="AG4473" s="72"/>
      <c r="AH4473" s="72"/>
      <c r="AI4473" s="72"/>
      <c r="AJ4473" s="72"/>
      <c r="AK4473" s="72"/>
    </row>
    <row r="4474" spans="33:37" ht="14.4">
      <c r="AG4474" s="72"/>
      <c r="AH4474" s="72"/>
      <c r="AI4474" s="72"/>
      <c r="AJ4474" s="72"/>
      <c r="AK4474" s="72"/>
    </row>
    <row r="4475" spans="33:37" ht="14.4">
      <c r="AG4475" s="72"/>
      <c r="AH4475" s="72"/>
      <c r="AI4475" s="72"/>
      <c r="AJ4475" s="72"/>
      <c r="AK4475" s="72"/>
    </row>
    <row r="4476" spans="33:37" ht="14.4">
      <c r="AG4476" s="72"/>
      <c r="AH4476" s="72"/>
      <c r="AI4476" s="72"/>
      <c r="AJ4476" s="72"/>
      <c r="AK4476" s="72"/>
    </row>
    <row r="4477" spans="33:37" ht="14.4">
      <c r="AG4477" s="72"/>
      <c r="AH4477" s="72"/>
      <c r="AI4477" s="72"/>
      <c r="AJ4477" s="72"/>
      <c r="AK4477" s="72"/>
    </row>
    <row r="4478" spans="33:37" ht="14.4">
      <c r="AG4478" s="72"/>
      <c r="AH4478" s="72"/>
      <c r="AI4478" s="72"/>
      <c r="AJ4478" s="72"/>
      <c r="AK4478" s="72"/>
    </row>
    <row r="4479" spans="33:37" ht="14.4">
      <c r="AG4479" s="72"/>
      <c r="AH4479" s="72"/>
      <c r="AI4479" s="72"/>
      <c r="AJ4479" s="72"/>
      <c r="AK4479" s="72"/>
    </row>
    <row r="4480" spans="33:37" ht="14.4">
      <c r="AG4480" s="72"/>
      <c r="AH4480" s="72"/>
      <c r="AI4480" s="72"/>
      <c r="AJ4480" s="72"/>
      <c r="AK4480" s="72"/>
    </row>
    <row r="4481" spans="33:37" ht="14.4">
      <c r="AG4481" s="72"/>
      <c r="AH4481" s="72"/>
      <c r="AI4481" s="72"/>
      <c r="AJ4481" s="72"/>
      <c r="AK4481" s="72"/>
    </row>
    <row r="4482" spans="33:37" ht="14.4">
      <c r="AG4482" s="72"/>
      <c r="AH4482" s="72"/>
      <c r="AI4482" s="72"/>
      <c r="AJ4482" s="72"/>
      <c r="AK4482" s="72"/>
    </row>
    <row r="4483" spans="33:37" ht="14.4">
      <c r="AG4483" s="72"/>
      <c r="AH4483" s="72"/>
      <c r="AI4483" s="72"/>
      <c r="AJ4483" s="72"/>
      <c r="AK4483" s="72"/>
    </row>
    <row r="4484" spans="33:37" ht="14.4">
      <c r="AG4484" s="72"/>
      <c r="AH4484" s="72"/>
      <c r="AI4484" s="72"/>
      <c r="AJ4484" s="72"/>
      <c r="AK4484" s="72"/>
    </row>
    <row r="4485" spans="33:37" ht="14.4">
      <c r="AG4485" s="72"/>
      <c r="AH4485" s="72"/>
      <c r="AI4485" s="72"/>
      <c r="AJ4485" s="72"/>
      <c r="AK4485" s="72"/>
    </row>
    <row r="4486" spans="33:37" ht="14.4">
      <c r="AG4486" s="72"/>
      <c r="AH4486" s="72"/>
      <c r="AI4486" s="72"/>
      <c r="AJ4486" s="72"/>
      <c r="AK4486" s="72"/>
    </row>
    <row r="4487" spans="33:37" ht="14.4">
      <c r="AG4487" s="72"/>
      <c r="AH4487" s="72"/>
      <c r="AI4487" s="72"/>
      <c r="AJ4487" s="72"/>
      <c r="AK4487" s="72"/>
    </row>
    <row r="4488" spans="33:37" ht="14.4">
      <c r="AG4488" s="72"/>
      <c r="AH4488" s="72"/>
      <c r="AI4488" s="72"/>
      <c r="AJ4488" s="72"/>
      <c r="AK4488" s="72"/>
    </row>
    <row r="4489" spans="33:37" ht="14.4">
      <c r="AG4489" s="72"/>
      <c r="AH4489" s="72"/>
      <c r="AI4489" s="72"/>
      <c r="AJ4489" s="72"/>
      <c r="AK4489" s="72"/>
    </row>
    <row r="4490" spans="33:37" ht="14.4">
      <c r="AG4490" s="72"/>
      <c r="AH4490" s="72"/>
      <c r="AI4490" s="72"/>
      <c r="AJ4490" s="72"/>
      <c r="AK4490" s="72"/>
    </row>
    <row r="4491" spans="33:37" ht="14.4">
      <c r="AG4491" s="72"/>
      <c r="AH4491" s="72"/>
      <c r="AI4491" s="72"/>
      <c r="AJ4491" s="72"/>
      <c r="AK4491" s="72"/>
    </row>
    <row r="4492" spans="33:37" ht="14.4">
      <c r="AG4492" s="72"/>
      <c r="AH4492" s="72"/>
      <c r="AI4492" s="72"/>
      <c r="AJ4492" s="72"/>
      <c r="AK4492" s="72"/>
    </row>
    <row r="4493" spans="33:37" ht="14.4">
      <c r="AG4493" s="72"/>
      <c r="AH4493" s="72"/>
      <c r="AI4493" s="72"/>
      <c r="AJ4493" s="72"/>
      <c r="AK4493" s="72"/>
    </row>
    <row r="4494" spans="33:37" ht="14.4">
      <c r="AG4494" s="72"/>
      <c r="AH4494" s="72"/>
      <c r="AI4494" s="72"/>
      <c r="AJ4494" s="72"/>
      <c r="AK4494" s="72"/>
    </row>
    <row r="4495" spans="33:37" ht="14.4">
      <c r="AG4495" s="72"/>
      <c r="AH4495" s="72"/>
      <c r="AI4495" s="72"/>
      <c r="AJ4495" s="72"/>
      <c r="AK4495" s="72"/>
    </row>
    <row r="4496" spans="33:37" ht="14.4">
      <c r="AG4496" s="72"/>
      <c r="AH4496" s="72"/>
      <c r="AI4496" s="72"/>
      <c r="AJ4496" s="72"/>
      <c r="AK4496" s="72"/>
    </row>
    <row r="4497" spans="33:37" ht="14.4">
      <c r="AG4497" s="72"/>
      <c r="AH4497" s="72"/>
      <c r="AI4497" s="72"/>
      <c r="AJ4497" s="72"/>
      <c r="AK4497" s="72"/>
    </row>
    <row r="4498" spans="33:37" ht="14.4">
      <c r="AG4498" s="72"/>
      <c r="AH4498" s="72"/>
      <c r="AI4498" s="72"/>
      <c r="AJ4498" s="72"/>
      <c r="AK4498" s="72"/>
    </row>
    <row r="4499" spans="33:37" ht="14.4">
      <c r="AG4499" s="72"/>
      <c r="AH4499" s="72"/>
      <c r="AI4499" s="72"/>
      <c r="AJ4499" s="72"/>
      <c r="AK4499" s="72"/>
    </row>
    <row r="4500" spans="33:37" ht="14.4">
      <c r="AG4500" s="72"/>
      <c r="AH4500" s="72"/>
      <c r="AI4500" s="72"/>
      <c r="AJ4500" s="72"/>
      <c r="AK4500" s="72"/>
    </row>
    <row r="4501" spans="33:37" ht="14.4">
      <c r="AG4501" s="72"/>
      <c r="AH4501" s="72"/>
      <c r="AI4501" s="72"/>
      <c r="AJ4501" s="72"/>
      <c r="AK4501" s="72"/>
    </row>
    <row r="4502" spans="33:37" ht="14.4">
      <c r="AG4502" s="72"/>
      <c r="AH4502" s="72"/>
      <c r="AI4502" s="72"/>
      <c r="AJ4502" s="72"/>
      <c r="AK4502" s="72"/>
    </row>
    <row r="4503" spans="33:37" ht="14.4">
      <c r="AG4503" s="72"/>
      <c r="AH4503" s="72"/>
      <c r="AI4503" s="72"/>
      <c r="AJ4503" s="72"/>
      <c r="AK4503" s="72"/>
    </row>
    <row r="4504" spans="33:37" ht="14.4">
      <c r="AG4504" s="72"/>
      <c r="AH4504" s="72"/>
      <c r="AI4504" s="72"/>
      <c r="AJ4504" s="72"/>
      <c r="AK4504" s="72"/>
    </row>
    <row r="4505" spans="33:37" ht="14.4">
      <c r="AG4505" s="72"/>
      <c r="AH4505" s="72"/>
      <c r="AI4505" s="72"/>
      <c r="AJ4505" s="72"/>
      <c r="AK4505" s="72"/>
    </row>
    <row r="4506" spans="33:37" ht="14.4">
      <c r="AG4506" s="72"/>
      <c r="AH4506" s="72"/>
      <c r="AI4506" s="72"/>
      <c r="AJ4506" s="72"/>
      <c r="AK4506" s="72"/>
    </row>
    <row r="4507" spans="33:37" ht="14.4">
      <c r="AG4507" s="72"/>
      <c r="AH4507" s="72"/>
      <c r="AI4507" s="72"/>
      <c r="AJ4507" s="72"/>
      <c r="AK4507" s="72"/>
    </row>
    <row r="4508" spans="33:37" ht="14.4">
      <c r="AG4508" s="72"/>
      <c r="AH4508" s="72"/>
      <c r="AI4508" s="72"/>
      <c r="AJ4508" s="72"/>
      <c r="AK4508" s="72"/>
    </row>
    <row r="4509" spans="33:37" ht="14.4">
      <c r="AG4509" s="72"/>
      <c r="AH4509" s="72"/>
      <c r="AI4509" s="72"/>
      <c r="AJ4509" s="72"/>
      <c r="AK4509" s="72"/>
    </row>
    <row r="4510" spans="33:37" ht="14.4">
      <c r="AG4510" s="72"/>
      <c r="AH4510" s="72"/>
      <c r="AI4510" s="72"/>
      <c r="AJ4510" s="72"/>
      <c r="AK4510" s="72"/>
    </row>
    <row r="4511" spans="33:37" ht="14.4">
      <c r="AG4511" s="72"/>
      <c r="AH4511" s="72"/>
      <c r="AI4511" s="72"/>
      <c r="AJ4511" s="72"/>
      <c r="AK4511" s="72"/>
    </row>
    <row r="4512" spans="33:37" ht="14.4">
      <c r="AG4512" s="72"/>
      <c r="AH4512" s="72"/>
      <c r="AI4512" s="72"/>
      <c r="AJ4512" s="72"/>
      <c r="AK4512" s="72"/>
    </row>
    <row r="4513" spans="33:37" ht="14.4">
      <c r="AG4513" s="72"/>
      <c r="AH4513" s="72"/>
      <c r="AI4513" s="72"/>
      <c r="AJ4513" s="72"/>
      <c r="AK4513" s="72"/>
    </row>
    <row r="4514" spans="33:37" ht="14.4">
      <c r="AG4514" s="72"/>
      <c r="AH4514" s="72"/>
      <c r="AI4514" s="72"/>
      <c r="AJ4514" s="72"/>
      <c r="AK4514" s="72"/>
    </row>
    <row r="4515" spans="33:37" ht="14.4">
      <c r="AG4515" s="72"/>
      <c r="AH4515" s="72"/>
      <c r="AI4515" s="72"/>
      <c r="AJ4515" s="72"/>
      <c r="AK4515" s="72"/>
    </row>
    <row r="4516" spans="33:37" ht="14.4">
      <c r="AG4516" s="72"/>
      <c r="AH4516" s="72"/>
      <c r="AI4516" s="72"/>
      <c r="AJ4516" s="72"/>
      <c r="AK4516" s="72"/>
    </row>
    <row r="4517" spans="33:37" ht="14.4">
      <c r="AG4517" s="72"/>
      <c r="AH4517" s="72"/>
      <c r="AI4517" s="72"/>
      <c r="AJ4517" s="72"/>
      <c r="AK4517" s="72"/>
    </row>
    <row r="4518" spans="33:37" ht="14.4">
      <c r="AG4518" s="72"/>
      <c r="AH4518" s="72"/>
      <c r="AI4518" s="72"/>
      <c r="AJ4518" s="72"/>
      <c r="AK4518" s="72"/>
    </row>
    <row r="4519" spans="33:37" ht="14.4">
      <c r="AG4519" s="72"/>
      <c r="AH4519" s="72"/>
      <c r="AI4519" s="72"/>
      <c r="AJ4519" s="72"/>
      <c r="AK4519" s="72"/>
    </row>
    <row r="4520" spans="33:37" ht="14.4">
      <c r="AG4520" s="72"/>
      <c r="AH4520" s="72"/>
      <c r="AI4520" s="72"/>
      <c r="AJ4520" s="72"/>
      <c r="AK4520" s="72"/>
    </row>
    <row r="4521" spans="33:37" ht="14.4">
      <c r="AG4521" s="72"/>
      <c r="AH4521" s="72"/>
      <c r="AI4521" s="72"/>
      <c r="AJ4521" s="72"/>
      <c r="AK4521" s="72"/>
    </row>
    <row r="4522" spans="33:37" ht="14.4">
      <c r="AG4522" s="72"/>
      <c r="AH4522" s="72"/>
      <c r="AI4522" s="72"/>
      <c r="AJ4522" s="72"/>
      <c r="AK4522" s="72"/>
    </row>
    <row r="4523" spans="33:37" ht="14.4">
      <c r="AG4523" s="72"/>
      <c r="AH4523" s="72"/>
      <c r="AI4523" s="72"/>
      <c r="AJ4523" s="72"/>
      <c r="AK4523" s="72"/>
    </row>
    <row r="4524" spans="33:37" ht="14.4">
      <c r="AG4524" s="72"/>
      <c r="AH4524" s="72"/>
      <c r="AI4524" s="72"/>
      <c r="AJ4524" s="72"/>
      <c r="AK4524" s="72"/>
    </row>
    <row r="4525" spans="33:37" ht="14.4">
      <c r="AG4525" s="72"/>
      <c r="AH4525" s="72"/>
      <c r="AI4525" s="72"/>
      <c r="AJ4525" s="72"/>
      <c r="AK4525" s="72"/>
    </row>
    <row r="4526" spans="33:37" ht="14.4">
      <c r="AG4526" s="72"/>
      <c r="AH4526" s="72"/>
      <c r="AI4526" s="72"/>
      <c r="AJ4526" s="72"/>
      <c r="AK4526" s="72"/>
    </row>
    <row r="4527" spans="33:37" ht="14.4">
      <c r="AG4527" s="72"/>
      <c r="AH4527" s="72"/>
      <c r="AI4527" s="72"/>
      <c r="AJ4527" s="72"/>
      <c r="AK4527" s="72"/>
    </row>
    <row r="4528" spans="33:37" ht="14.4">
      <c r="AG4528" s="72"/>
      <c r="AH4528" s="72"/>
      <c r="AI4528" s="72"/>
      <c r="AJ4528" s="72"/>
      <c r="AK4528" s="72"/>
    </row>
    <row r="4529" spans="33:37" ht="14.4">
      <c r="AG4529" s="72"/>
      <c r="AH4529" s="72"/>
      <c r="AI4529" s="72"/>
      <c r="AJ4529" s="72"/>
      <c r="AK4529" s="72"/>
    </row>
    <row r="4530" spans="33:37" ht="14.4">
      <c r="AG4530" s="72"/>
      <c r="AH4530" s="72"/>
      <c r="AI4530" s="72"/>
      <c r="AJ4530" s="72"/>
      <c r="AK4530" s="72"/>
    </row>
    <row r="4531" spans="33:37" ht="14.4">
      <c r="AG4531" s="72"/>
      <c r="AH4531" s="72"/>
      <c r="AI4531" s="72"/>
      <c r="AJ4531" s="72"/>
      <c r="AK4531" s="72"/>
    </row>
    <row r="4532" spans="33:37" ht="14.4">
      <c r="AG4532" s="72"/>
      <c r="AH4532" s="72"/>
      <c r="AI4532" s="72"/>
      <c r="AJ4532" s="72"/>
      <c r="AK4532" s="72"/>
    </row>
    <row r="4533" spans="33:37" ht="14.4">
      <c r="AG4533" s="72"/>
      <c r="AH4533" s="72"/>
      <c r="AI4533" s="72"/>
      <c r="AJ4533" s="72"/>
      <c r="AK4533" s="72"/>
    </row>
    <row r="4534" spans="33:37" ht="14.4">
      <c r="AG4534" s="72"/>
      <c r="AH4534" s="72"/>
      <c r="AI4534" s="72"/>
      <c r="AJ4534" s="72"/>
      <c r="AK4534" s="72"/>
    </row>
    <row r="4535" spans="33:37" ht="14.4">
      <c r="AG4535" s="72"/>
      <c r="AH4535" s="72"/>
      <c r="AI4535" s="72"/>
      <c r="AJ4535" s="72"/>
      <c r="AK4535" s="72"/>
    </row>
    <row r="4536" spans="33:37" ht="14.4">
      <c r="AG4536" s="72"/>
      <c r="AH4536" s="72"/>
      <c r="AI4536" s="72"/>
      <c r="AJ4536" s="72"/>
      <c r="AK4536" s="72"/>
    </row>
    <row r="4537" spans="33:37" ht="14.4">
      <c r="AG4537" s="72"/>
      <c r="AH4537" s="72"/>
      <c r="AI4537" s="72"/>
      <c r="AJ4537" s="72"/>
      <c r="AK4537" s="72"/>
    </row>
    <row r="4538" spans="33:37" ht="14.4">
      <c r="AG4538" s="72"/>
      <c r="AH4538" s="72"/>
      <c r="AI4538" s="72"/>
      <c r="AJ4538" s="72"/>
      <c r="AK4538" s="72"/>
    </row>
    <row r="4539" spans="33:37" ht="14.4">
      <c r="AG4539" s="72"/>
      <c r="AH4539" s="72"/>
      <c r="AI4539" s="72"/>
      <c r="AJ4539" s="72"/>
      <c r="AK4539" s="72"/>
    </row>
    <row r="4540" spans="33:37" ht="14.4">
      <c r="AG4540" s="72"/>
      <c r="AH4540" s="72"/>
      <c r="AI4540" s="72"/>
      <c r="AJ4540" s="72"/>
      <c r="AK4540" s="72"/>
    </row>
    <row r="4541" spans="33:37" ht="14.4">
      <c r="AG4541" s="72"/>
      <c r="AH4541" s="72"/>
      <c r="AI4541" s="72"/>
      <c r="AJ4541" s="72"/>
      <c r="AK4541" s="72"/>
    </row>
    <row r="4542" spans="33:37" ht="14.4">
      <c r="AG4542" s="72"/>
      <c r="AH4542" s="72"/>
      <c r="AI4542" s="72"/>
      <c r="AJ4542" s="72"/>
      <c r="AK4542" s="72"/>
    </row>
    <row r="4543" spans="33:37" ht="14.4">
      <c r="AG4543" s="72"/>
      <c r="AH4543" s="72"/>
      <c r="AI4543" s="72"/>
      <c r="AJ4543" s="72"/>
      <c r="AK4543" s="72"/>
    </row>
    <row r="4544" spans="33:37" ht="14.4">
      <c r="AG4544" s="72"/>
      <c r="AH4544" s="72"/>
      <c r="AI4544" s="72"/>
      <c r="AJ4544" s="72"/>
      <c r="AK4544" s="72"/>
    </row>
    <row r="4545" spans="33:37" ht="14.4">
      <c r="AG4545" s="72"/>
      <c r="AH4545" s="72"/>
      <c r="AI4545" s="72"/>
      <c r="AJ4545" s="72"/>
      <c r="AK4545" s="72"/>
    </row>
    <row r="4546" spans="33:37" ht="14.4">
      <c r="AG4546" s="72"/>
      <c r="AH4546" s="72"/>
      <c r="AI4546" s="72"/>
      <c r="AJ4546" s="72"/>
      <c r="AK4546" s="72"/>
    </row>
    <row r="4547" spans="33:37" ht="14.4">
      <c r="AG4547" s="72"/>
      <c r="AH4547" s="72"/>
      <c r="AI4547" s="72"/>
      <c r="AJ4547" s="72"/>
      <c r="AK4547" s="72"/>
    </row>
    <row r="4548" spans="33:37" ht="14.4">
      <c r="AG4548" s="72"/>
      <c r="AH4548" s="72"/>
      <c r="AI4548" s="72"/>
      <c r="AJ4548" s="72"/>
      <c r="AK4548" s="72"/>
    </row>
    <row r="4549" spans="33:37" ht="14.4">
      <c r="AG4549" s="72"/>
      <c r="AH4549" s="72"/>
      <c r="AI4549" s="72"/>
      <c r="AJ4549" s="72"/>
      <c r="AK4549" s="72"/>
    </row>
    <row r="4550" spans="33:37" ht="14.4">
      <c r="AG4550" s="72"/>
      <c r="AH4550" s="72"/>
      <c r="AI4550" s="72"/>
      <c r="AJ4550" s="72"/>
      <c r="AK4550" s="72"/>
    </row>
    <row r="4551" spans="33:37" ht="14.4">
      <c r="AG4551" s="72"/>
      <c r="AH4551" s="72"/>
      <c r="AI4551" s="72"/>
      <c r="AJ4551" s="72"/>
      <c r="AK4551" s="72"/>
    </row>
    <row r="4552" spans="33:37" ht="14.4">
      <c r="AG4552" s="72"/>
      <c r="AH4552" s="72"/>
      <c r="AI4552" s="72"/>
      <c r="AJ4552" s="72"/>
      <c r="AK4552" s="72"/>
    </row>
    <row r="4553" spans="33:37" ht="14.4">
      <c r="AG4553" s="72"/>
      <c r="AH4553" s="72"/>
      <c r="AI4553" s="72"/>
      <c r="AJ4553" s="72"/>
      <c r="AK4553" s="72"/>
    </row>
    <row r="4554" spans="33:37" ht="14.4">
      <c r="AG4554" s="72"/>
      <c r="AH4554" s="72"/>
      <c r="AI4554" s="72"/>
      <c r="AJ4554" s="72"/>
      <c r="AK4554" s="72"/>
    </row>
    <row r="4555" spans="33:37" ht="14.4">
      <c r="AG4555" s="72"/>
      <c r="AH4555" s="72"/>
      <c r="AI4555" s="72"/>
      <c r="AJ4555" s="72"/>
      <c r="AK4555" s="72"/>
    </row>
    <row r="4556" spans="33:37" ht="14.4">
      <c r="AG4556" s="72"/>
      <c r="AH4556" s="72"/>
      <c r="AI4556" s="72"/>
      <c r="AJ4556" s="72"/>
      <c r="AK4556" s="72"/>
    </row>
    <row r="4557" spans="33:37" ht="14.4">
      <c r="AG4557" s="72"/>
      <c r="AH4557" s="72"/>
      <c r="AI4557" s="72"/>
      <c r="AJ4557" s="72"/>
      <c r="AK4557" s="72"/>
    </row>
    <row r="4558" spans="33:37" ht="14.4">
      <c r="AG4558" s="72"/>
      <c r="AH4558" s="72"/>
      <c r="AI4558" s="72"/>
      <c r="AJ4558" s="72"/>
      <c r="AK4558" s="72"/>
    </row>
    <row r="4559" spans="33:37" ht="14.4">
      <c r="AG4559" s="72"/>
      <c r="AH4559" s="72"/>
      <c r="AI4559" s="72"/>
      <c r="AJ4559" s="72"/>
      <c r="AK4559" s="72"/>
    </row>
    <row r="4560" spans="33:37" ht="14.4">
      <c r="AG4560" s="72"/>
      <c r="AH4560" s="72"/>
      <c r="AI4560" s="72"/>
      <c r="AJ4560" s="72"/>
      <c r="AK4560" s="72"/>
    </row>
    <row r="4561" spans="33:37" ht="14.4">
      <c r="AG4561" s="72"/>
      <c r="AH4561" s="72"/>
      <c r="AI4561" s="72"/>
      <c r="AJ4561" s="72"/>
      <c r="AK4561" s="72"/>
    </row>
    <row r="4562" spans="33:37" ht="14.4">
      <c r="AG4562" s="72"/>
      <c r="AH4562" s="72"/>
      <c r="AI4562" s="72"/>
      <c r="AJ4562" s="72"/>
      <c r="AK4562" s="72"/>
    </row>
    <row r="4563" spans="33:37" ht="14.4">
      <c r="AG4563" s="72"/>
      <c r="AH4563" s="72"/>
      <c r="AI4563" s="72"/>
      <c r="AJ4563" s="72"/>
      <c r="AK4563" s="72"/>
    </row>
    <row r="4564" spans="33:37" ht="14.4">
      <c r="AG4564" s="72"/>
      <c r="AH4564" s="72"/>
      <c r="AI4564" s="72"/>
      <c r="AJ4564" s="72"/>
      <c r="AK4564" s="72"/>
    </row>
    <row r="4565" spans="33:37" ht="14.4">
      <c r="AG4565" s="72"/>
      <c r="AH4565" s="72"/>
      <c r="AI4565" s="72"/>
      <c r="AJ4565" s="72"/>
      <c r="AK4565" s="72"/>
    </row>
    <row r="4566" spans="33:37" ht="14.4">
      <c r="AG4566" s="72"/>
      <c r="AH4566" s="72"/>
      <c r="AI4566" s="72"/>
      <c r="AJ4566" s="72"/>
      <c r="AK4566" s="72"/>
    </row>
    <row r="4567" spans="33:37" ht="14.4">
      <c r="AG4567" s="72"/>
      <c r="AH4567" s="72"/>
      <c r="AI4567" s="72"/>
      <c r="AJ4567" s="72"/>
      <c r="AK4567" s="72"/>
    </row>
    <row r="4568" spans="33:37" ht="14.4">
      <c r="AG4568" s="72"/>
      <c r="AH4568" s="72"/>
      <c r="AI4568" s="72"/>
      <c r="AJ4568" s="72"/>
      <c r="AK4568" s="72"/>
    </row>
    <row r="4569" spans="33:37" ht="14.4">
      <c r="AG4569" s="72"/>
      <c r="AH4569" s="72"/>
      <c r="AI4569" s="72"/>
      <c r="AJ4569" s="72"/>
      <c r="AK4569" s="72"/>
    </row>
    <row r="4570" spans="33:37" ht="14.4">
      <c r="AG4570" s="72"/>
      <c r="AH4570" s="72"/>
      <c r="AI4570" s="72"/>
      <c r="AJ4570" s="72"/>
      <c r="AK4570" s="72"/>
    </row>
    <row r="4571" spans="33:37" ht="14.4">
      <c r="AG4571" s="72"/>
      <c r="AH4571" s="72"/>
      <c r="AI4571" s="72"/>
      <c r="AJ4571" s="72"/>
      <c r="AK4571" s="72"/>
    </row>
    <row r="4572" spans="33:37" ht="14.4">
      <c r="AG4572" s="72"/>
      <c r="AH4572" s="72"/>
      <c r="AI4572" s="72"/>
      <c r="AJ4572" s="72"/>
      <c r="AK4572" s="72"/>
    </row>
    <row r="4573" spans="33:37" ht="14.4">
      <c r="AG4573" s="72"/>
      <c r="AH4573" s="72"/>
      <c r="AI4573" s="72"/>
      <c r="AJ4573" s="72"/>
      <c r="AK4573" s="72"/>
    </row>
    <row r="4574" spans="33:37" ht="14.4">
      <c r="AG4574" s="72"/>
      <c r="AH4574" s="72"/>
      <c r="AI4574" s="72"/>
      <c r="AJ4574" s="72"/>
      <c r="AK4574" s="72"/>
    </row>
    <row r="4575" spans="33:37" ht="14.4">
      <c r="AG4575" s="72"/>
      <c r="AH4575" s="72"/>
      <c r="AI4575" s="72"/>
      <c r="AJ4575" s="72"/>
      <c r="AK4575" s="72"/>
    </row>
    <row r="4576" spans="33:37" ht="14.4">
      <c r="AG4576" s="72"/>
      <c r="AH4576" s="72"/>
      <c r="AI4576" s="72"/>
      <c r="AJ4576" s="72"/>
      <c r="AK4576" s="72"/>
    </row>
    <row r="4577" spans="33:37" ht="14.4">
      <c r="AG4577" s="72"/>
      <c r="AH4577" s="72"/>
      <c r="AI4577" s="72"/>
      <c r="AJ4577" s="72"/>
      <c r="AK4577" s="72"/>
    </row>
    <row r="4578" spans="33:37" ht="14.4">
      <c r="AG4578" s="72"/>
      <c r="AH4578" s="72"/>
      <c r="AI4578" s="72"/>
      <c r="AJ4578" s="72"/>
      <c r="AK4578" s="72"/>
    </row>
    <row r="4579" spans="33:37" ht="14.4">
      <c r="AG4579" s="72"/>
      <c r="AH4579" s="72"/>
      <c r="AI4579" s="72"/>
      <c r="AJ4579" s="72"/>
      <c r="AK4579" s="72"/>
    </row>
    <row r="4580" spans="33:37" ht="14.4">
      <c r="AG4580" s="72"/>
      <c r="AH4580" s="72"/>
      <c r="AI4580" s="72"/>
      <c r="AJ4580" s="72"/>
      <c r="AK4580" s="72"/>
    </row>
    <row r="4581" spans="33:37" ht="14.4">
      <c r="AG4581" s="72"/>
      <c r="AH4581" s="72"/>
      <c r="AI4581" s="72"/>
      <c r="AJ4581" s="72"/>
      <c r="AK4581" s="72"/>
    </row>
    <row r="4582" spans="33:37" ht="14.4">
      <c r="AG4582" s="72"/>
      <c r="AH4582" s="72"/>
      <c r="AI4582" s="72"/>
      <c r="AJ4582" s="72"/>
      <c r="AK4582" s="72"/>
    </row>
    <row r="4583" spans="33:37" ht="14.4">
      <c r="AG4583" s="72"/>
      <c r="AH4583" s="72"/>
      <c r="AI4583" s="72"/>
      <c r="AJ4583" s="72"/>
      <c r="AK4583" s="72"/>
    </row>
    <row r="4584" spans="33:37" ht="14.4">
      <c r="AG4584" s="72"/>
      <c r="AH4584" s="72"/>
      <c r="AI4584" s="72"/>
      <c r="AJ4584" s="72"/>
      <c r="AK4584" s="72"/>
    </row>
    <row r="4585" spans="33:37" ht="14.4">
      <c r="AG4585" s="72"/>
      <c r="AH4585" s="72"/>
      <c r="AI4585" s="72"/>
      <c r="AJ4585" s="72"/>
      <c r="AK4585" s="72"/>
    </row>
    <row r="4586" spans="33:37" ht="14.4">
      <c r="AG4586" s="72"/>
      <c r="AH4586" s="72"/>
      <c r="AI4586" s="72"/>
      <c r="AJ4586" s="72"/>
      <c r="AK4586" s="72"/>
    </row>
    <row r="4587" spans="33:37" ht="14.4">
      <c r="AG4587" s="72"/>
      <c r="AH4587" s="72"/>
      <c r="AI4587" s="72"/>
      <c r="AJ4587" s="72"/>
      <c r="AK4587" s="72"/>
    </row>
    <row r="4588" spans="33:37" ht="14.4">
      <c r="AG4588" s="72"/>
      <c r="AH4588" s="72"/>
      <c r="AI4588" s="72"/>
      <c r="AJ4588" s="72"/>
      <c r="AK4588" s="72"/>
    </row>
    <row r="4589" spans="33:37" ht="14.4">
      <c r="AG4589" s="72"/>
      <c r="AH4589" s="72"/>
      <c r="AI4589" s="72"/>
      <c r="AJ4589" s="72"/>
      <c r="AK4589" s="72"/>
    </row>
    <row r="4590" spans="33:37" ht="14.4">
      <c r="AG4590" s="72"/>
      <c r="AH4590" s="72"/>
      <c r="AI4590" s="72"/>
      <c r="AJ4590" s="72"/>
      <c r="AK4590" s="72"/>
    </row>
    <row r="4591" spans="33:37" ht="14.4">
      <c r="AG4591" s="72"/>
      <c r="AH4591" s="72"/>
      <c r="AI4591" s="72"/>
      <c r="AJ4591" s="72"/>
      <c r="AK4591" s="72"/>
    </row>
    <row r="4592" spans="33:37" ht="14.4">
      <c r="AG4592" s="72"/>
      <c r="AH4592" s="72"/>
      <c r="AI4592" s="72"/>
      <c r="AJ4592" s="72"/>
      <c r="AK4592" s="72"/>
    </row>
    <row r="4593" spans="33:37" ht="14.4">
      <c r="AG4593" s="72"/>
      <c r="AH4593" s="72"/>
      <c r="AI4593" s="72"/>
      <c r="AJ4593" s="72"/>
      <c r="AK4593" s="72"/>
    </row>
    <row r="4594" spans="33:37" ht="14.4">
      <c r="AG4594" s="72"/>
      <c r="AH4594" s="72"/>
      <c r="AI4594" s="72"/>
      <c r="AJ4594" s="72"/>
      <c r="AK4594" s="72"/>
    </row>
    <row r="4595" spans="33:37" ht="14.4">
      <c r="AG4595" s="72"/>
      <c r="AH4595" s="72"/>
      <c r="AI4595" s="72"/>
      <c r="AJ4595" s="72"/>
      <c r="AK4595" s="72"/>
    </row>
    <row r="4596" spans="33:37" ht="14.4">
      <c r="AG4596" s="72"/>
      <c r="AH4596" s="72"/>
      <c r="AI4596" s="72"/>
      <c r="AJ4596" s="72"/>
      <c r="AK4596" s="72"/>
    </row>
    <row r="4597" spans="33:37" ht="14.4">
      <c r="AG4597" s="72"/>
      <c r="AH4597" s="72"/>
      <c r="AI4597" s="72"/>
      <c r="AJ4597" s="72"/>
      <c r="AK4597" s="72"/>
    </row>
    <row r="4598" spans="33:37" ht="14.4">
      <c r="AG4598" s="72"/>
      <c r="AH4598" s="72"/>
      <c r="AI4598" s="72"/>
      <c r="AJ4598" s="72"/>
      <c r="AK4598" s="72"/>
    </row>
    <row r="4599" spans="33:37" ht="14.4">
      <c r="AG4599" s="72"/>
      <c r="AH4599" s="72"/>
      <c r="AI4599" s="72"/>
      <c r="AJ4599" s="72"/>
      <c r="AK4599" s="72"/>
    </row>
    <row r="4600" spans="33:37" ht="14.4">
      <c r="AG4600" s="72"/>
      <c r="AH4600" s="72"/>
      <c r="AI4600" s="72"/>
      <c r="AJ4600" s="72"/>
      <c r="AK4600" s="72"/>
    </row>
    <row r="4601" spans="33:37" ht="14.4">
      <c r="AG4601" s="72"/>
      <c r="AH4601" s="72"/>
      <c r="AI4601" s="72"/>
      <c r="AJ4601" s="72"/>
      <c r="AK4601" s="72"/>
    </row>
    <row r="4602" spans="33:37" ht="14.4">
      <c r="AG4602" s="72"/>
      <c r="AH4602" s="72"/>
      <c r="AI4602" s="72"/>
      <c r="AJ4602" s="72"/>
      <c r="AK4602" s="72"/>
    </row>
    <row r="4603" spans="33:37" ht="14.4">
      <c r="AG4603" s="72"/>
      <c r="AH4603" s="72"/>
      <c r="AI4603" s="72"/>
      <c r="AJ4603" s="72"/>
      <c r="AK4603" s="72"/>
    </row>
    <row r="4604" spans="33:37" ht="14.4">
      <c r="AG4604" s="72"/>
      <c r="AH4604" s="72"/>
      <c r="AI4604" s="72"/>
      <c r="AJ4604" s="72"/>
      <c r="AK4604" s="72"/>
    </row>
    <row r="4605" spans="33:37" ht="14.4">
      <c r="AG4605" s="72"/>
      <c r="AH4605" s="72"/>
      <c r="AI4605" s="72"/>
      <c r="AJ4605" s="72"/>
      <c r="AK4605" s="72"/>
    </row>
    <row r="4606" spans="33:37" ht="14.4">
      <c r="AG4606" s="72"/>
      <c r="AH4606" s="72"/>
      <c r="AI4606" s="72"/>
      <c r="AJ4606" s="72"/>
      <c r="AK4606" s="72"/>
    </row>
    <row r="4607" spans="33:37" ht="14.4">
      <c r="AG4607" s="72"/>
      <c r="AH4607" s="72"/>
      <c r="AI4607" s="72"/>
      <c r="AJ4607" s="72"/>
      <c r="AK4607" s="72"/>
    </row>
    <row r="4608" spans="33:37" ht="14.4">
      <c r="AG4608" s="72"/>
      <c r="AH4608" s="72"/>
      <c r="AI4608" s="72"/>
      <c r="AJ4608" s="72"/>
      <c r="AK4608" s="72"/>
    </row>
    <row r="4609" spans="33:37" ht="14.4">
      <c r="AG4609" s="72"/>
      <c r="AH4609" s="72"/>
      <c r="AI4609" s="72"/>
      <c r="AJ4609" s="72"/>
      <c r="AK4609" s="72"/>
    </row>
    <row r="4610" spans="33:37" ht="14.4">
      <c r="AG4610" s="72"/>
      <c r="AH4610" s="72"/>
      <c r="AI4610" s="72"/>
      <c r="AJ4610" s="72"/>
      <c r="AK4610" s="72"/>
    </row>
    <row r="4611" spans="33:37" ht="14.4">
      <c r="AG4611" s="72"/>
      <c r="AH4611" s="72"/>
      <c r="AI4611" s="72"/>
      <c r="AJ4611" s="72"/>
      <c r="AK4611" s="72"/>
    </row>
    <row r="4612" spans="33:37" ht="14.4">
      <c r="AG4612" s="72"/>
      <c r="AH4612" s="72"/>
      <c r="AI4612" s="72"/>
      <c r="AJ4612" s="72"/>
      <c r="AK4612" s="72"/>
    </row>
    <row r="4613" spans="33:37" ht="14.4">
      <c r="AG4613" s="72"/>
      <c r="AH4613" s="72"/>
      <c r="AI4613" s="72"/>
      <c r="AJ4613" s="72"/>
      <c r="AK4613" s="72"/>
    </row>
    <row r="4614" spans="33:37" ht="14.4">
      <c r="AG4614" s="72"/>
      <c r="AH4614" s="72"/>
      <c r="AI4614" s="72"/>
      <c r="AJ4614" s="72"/>
      <c r="AK4614" s="72"/>
    </row>
    <row r="4615" spans="33:37" ht="14.4">
      <c r="AG4615" s="72"/>
      <c r="AH4615" s="72"/>
      <c r="AI4615" s="72"/>
      <c r="AJ4615" s="72"/>
      <c r="AK4615" s="72"/>
    </row>
    <row r="4616" spans="33:37" ht="14.4">
      <c r="AG4616" s="72"/>
      <c r="AH4616" s="72"/>
      <c r="AI4616" s="72"/>
      <c r="AJ4616" s="72"/>
      <c r="AK4616" s="72"/>
    </row>
    <row r="4617" spans="33:37" ht="14.4">
      <c r="AG4617" s="72"/>
      <c r="AH4617" s="72"/>
      <c r="AI4617" s="72"/>
      <c r="AJ4617" s="72"/>
      <c r="AK4617" s="72"/>
    </row>
    <row r="4618" spans="33:37" ht="14.4">
      <c r="AG4618" s="72"/>
      <c r="AH4618" s="72"/>
      <c r="AI4618" s="72"/>
      <c r="AJ4618" s="72"/>
      <c r="AK4618" s="72"/>
    </row>
    <row r="4619" spans="33:37" ht="14.4">
      <c r="AG4619" s="72"/>
      <c r="AH4619" s="72"/>
      <c r="AI4619" s="72"/>
      <c r="AJ4619" s="72"/>
      <c r="AK4619" s="72"/>
    </row>
    <row r="4620" spans="33:37" ht="14.4">
      <c r="AG4620" s="72"/>
      <c r="AH4620" s="72"/>
      <c r="AI4620" s="72"/>
      <c r="AJ4620" s="72"/>
      <c r="AK4620" s="72"/>
    </row>
    <row r="4621" spans="33:37" ht="14.4">
      <c r="AG4621" s="72"/>
      <c r="AH4621" s="72"/>
      <c r="AI4621" s="72"/>
      <c r="AJ4621" s="72"/>
      <c r="AK4621" s="72"/>
    </row>
    <row r="4622" spans="33:37" ht="14.4">
      <c r="AG4622" s="72"/>
      <c r="AH4622" s="72"/>
      <c r="AI4622" s="72"/>
      <c r="AJ4622" s="72"/>
      <c r="AK4622" s="72"/>
    </row>
    <row r="4623" spans="33:37" ht="14.4">
      <c r="AG4623" s="72"/>
      <c r="AH4623" s="72"/>
      <c r="AI4623" s="72"/>
      <c r="AJ4623" s="72"/>
      <c r="AK4623" s="72"/>
    </row>
    <row r="4624" spans="33:37" ht="14.4">
      <c r="AG4624" s="72"/>
      <c r="AH4624" s="72"/>
      <c r="AI4624" s="72"/>
      <c r="AJ4624" s="72"/>
      <c r="AK4624" s="72"/>
    </row>
    <row r="4625" spans="33:37" ht="14.4">
      <c r="AG4625" s="72"/>
      <c r="AH4625" s="72"/>
      <c r="AI4625" s="72"/>
      <c r="AJ4625" s="72"/>
      <c r="AK4625" s="72"/>
    </row>
    <row r="4626" spans="33:37" ht="14.4">
      <c r="AG4626" s="72"/>
      <c r="AH4626" s="72"/>
      <c r="AI4626" s="72"/>
      <c r="AJ4626" s="72"/>
      <c r="AK4626" s="72"/>
    </row>
    <row r="4627" spans="33:37" ht="14.4">
      <c r="AG4627" s="72"/>
      <c r="AH4627" s="72"/>
      <c r="AI4627" s="72"/>
      <c r="AJ4627" s="72"/>
      <c r="AK4627" s="72"/>
    </row>
    <row r="4628" spans="33:37" ht="14.4">
      <c r="AG4628" s="72"/>
      <c r="AH4628" s="72"/>
      <c r="AI4628" s="72"/>
      <c r="AJ4628" s="72"/>
      <c r="AK4628" s="72"/>
    </row>
    <row r="4629" spans="33:37" ht="14.4">
      <c r="AG4629" s="72"/>
      <c r="AH4629" s="72"/>
      <c r="AI4629" s="72"/>
      <c r="AJ4629" s="72"/>
      <c r="AK4629" s="72"/>
    </row>
    <row r="4630" spans="33:37" ht="14.4">
      <c r="AG4630" s="72"/>
      <c r="AH4630" s="72"/>
      <c r="AI4630" s="72"/>
      <c r="AJ4630" s="72"/>
      <c r="AK4630" s="72"/>
    </row>
    <row r="4631" spans="33:37" ht="14.4">
      <c r="AG4631" s="72"/>
      <c r="AH4631" s="72"/>
      <c r="AI4631" s="72"/>
      <c r="AJ4631" s="72"/>
      <c r="AK4631" s="72"/>
    </row>
    <row r="4632" spans="33:37" ht="14.4">
      <c r="AG4632" s="72"/>
      <c r="AH4632" s="72"/>
      <c r="AI4632" s="72"/>
      <c r="AJ4632" s="72"/>
      <c r="AK4632" s="72"/>
    </row>
    <row r="4633" spans="33:37" ht="14.4">
      <c r="AG4633" s="72"/>
      <c r="AH4633" s="72"/>
      <c r="AI4633" s="72"/>
      <c r="AJ4633" s="72"/>
      <c r="AK4633" s="72"/>
    </row>
    <row r="4634" spans="33:37" ht="14.4">
      <c r="AG4634" s="72"/>
      <c r="AH4634" s="72"/>
      <c r="AI4634" s="72"/>
      <c r="AJ4634" s="72"/>
      <c r="AK4634" s="72"/>
    </row>
    <row r="4635" spans="33:37" ht="14.4">
      <c r="AG4635" s="72"/>
      <c r="AH4635" s="72"/>
      <c r="AI4635" s="72"/>
      <c r="AJ4635" s="72"/>
      <c r="AK4635" s="72"/>
    </row>
    <row r="4636" spans="33:37" ht="14.4">
      <c r="AG4636" s="72"/>
      <c r="AH4636" s="72"/>
      <c r="AI4636" s="72"/>
      <c r="AJ4636" s="72"/>
      <c r="AK4636" s="72"/>
    </row>
    <row r="4637" spans="33:37" ht="14.4">
      <c r="AG4637" s="72"/>
      <c r="AH4637" s="72"/>
      <c r="AI4637" s="72"/>
      <c r="AJ4637" s="72"/>
      <c r="AK4637" s="72"/>
    </row>
    <row r="4638" spans="33:37" ht="14.4">
      <c r="AG4638" s="72"/>
      <c r="AH4638" s="72"/>
      <c r="AI4638" s="72"/>
      <c r="AJ4638" s="72"/>
      <c r="AK4638" s="72"/>
    </row>
    <row r="4639" spans="33:37" ht="14.4">
      <c r="AG4639" s="72"/>
      <c r="AH4639" s="72"/>
      <c r="AI4639" s="72"/>
      <c r="AJ4639" s="72"/>
      <c r="AK4639" s="72"/>
    </row>
    <row r="4640" spans="33:37" ht="14.4">
      <c r="AG4640" s="72"/>
      <c r="AH4640" s="72"/>
      <c r="AI4640" s="72"/>
      <c r="AJ4640" s="72"/>
      <c r="AK4640" s="72"/>
    </row>
    <row r="4641" spans="33:37" ht="14.4">
      <c r="AG4641" s="72"/>
      <c r="AH4641" s="72"/>
      <c r="AI4641" s="72"/>
      <c r="AJ4641" s="72"/>
      <c r="AK4641" s="72"/>
    </row>
    <row r="4642" spans="33:37" ht="14.4">
      <c r="AG4642" s="72"/>
      <c r="AH4642" s="72"/>
      <c r="AI4642" s="72"/>
      <c r="AJ4642" s="72"/>
      <c r="AK4642" s="72"/>
    </row>
    <row r="4643" spans="33:37" ht="14.4">
      <c r="AG4643" s="72"/>
      <c r="AH4643" s="72"/>
      <c r="AI4643" s="72"/>
      <c r="AJ4643" s="72"/>
      <c r="AK4643" s="72"/>
    </row>
    <row r="4644" spans="33:37" ht="14.4">
      <c r="AG4644" s="72"/>
      <c r="AH4644" s="72"/>
      <c r="AI4644" s="72"/>
      <c r="AJ4644" s="72"/>
      <c r="AK4644" s="72"/>
    </row>
    <row r="4645" spans="33:37" ht="14.4">
      <c r="AG4645" s="72"/>
      <c r="AH4645" s="72"/>
      <c r="AI4645" s="72"/>
      <c r="AJ4645" s="72"/>
      <c r="AK4645" s="72"/>
    </row>
    <row r="4646" spans="33:37" ht="14.4">
      <c r="AG4646" s="72"/>
      <c r="AH4646" s="72"/>
      <c r="AI4646" s="72"/>
      <c r="AJ4646" s="72"/>
      <c r="AK4646" s="72"/>
    </row>
    <row r="4647" spans="33:37" ht="14.4">
      <c r="AG4647" s="72"/>
      <c r="AH4647" s="72"/>
      <c r="AI4647" s="72"/>
      <c r="AJ4647" s="72"/>
      <c r="AK4647" s="72"/>
    </row>
    <row r="4648" spans="33:37" ht="14.4">
      <c r="AG4648" s="72"/>
      <c r="AH4648" s="72"/>
      <c r="AI4648" s="72"/>
      <c r="AJ4648" s="72"/>
      <c r="AK4648" s="72"/>
    </row>
    <row r="4649" spans="33:37" ht="14.4">
      <c r="AG4649" s="72"/>
      <c r="AH4649" s="72"/>
      <c r="AI4649" s="72"/>
      <c r="AJ4649" s="72"/>
      <c r="AK4649" s="72"/>
    </row>
    <row r="4650" spans="33:37" ht="14.4">
      <c r="AG4650" s="72"/>
      <c r="AH4650" s="72"/>
      <c r="AI4650" s="72"/>
      <c r="AJ4650" s="72"/>
      <c r="AK4650" s="72"/>
    </row>
    <row r="4651" spans="33:37" ht="14.4">
      <c r="AG4651" s="72"/>
      <c r="AH4651" s="72"/>
      <c r="AI4651" s="72"/>
      <c r="AJ4651" s="72"/>
      <c r="AK4651" s="72"/>
    </row>
    <row r="4652" spans="33:37" ht="14.4">
      <c r="AG4652" s="72"/>
      <c r="AH4652" s="72"/>
      <c r="AI4652" s="72"/>
      <c r="AJ4652" s="72"/>
      <c r="AK4652" s="72"/>
    </row>
    <row r="4653" spans="33:37" ht="14.4">
      <c r="AG4653" s="72"/>
      <c r="AH4653" s="72"/>
      <c r="AI4653" s="72"/>
      <c r="AJ4653" s="72"/>
      <c r="AK4653" s="72"/>
    </row>
    <row r="4654" spans="33:37" ht="14.4">
      <c r="AG4654" s="72"/>
      <c r="AH4654" s="72"/>
      <c r="AI4654" s="72"/>
      <c r="AJ4654" s="72"/>
      <c r="AK4654" s="72"/>
    </row>
    <row r="4655" spans="33:37" ht="14.4">
      <c r="AG4655" s="72"/>
      <c r="AH4655" s="72"/>
      <c r="AI4655" s="72"/>
      <c r="AJ4655" s="72"/>
      <c r="AK4655" s="72"/>
    </row>
    <row r="4656" spans="33:37" ht="14.4">
      <c r="AG4656" s="72"/>
      <c r="AH4656" s="72"/>
      <c r="AI4656" s="72"/>
      <c r="AJ4656" s="72"/>
      <c r="AK4656" s="72"/>
    </row>
    <row r="4657" spans="33:37" ht="14.4">
      <c r="AG4657" s="72"/>
      <c r="AH4657" s="72"/>
      <c r="AI4657" s="72"/>
      <c r="AJ4657" s="72"/>
      <c r="AK4657" s="72"/>
    </row>
    <row r="4658" spans="33:37" ht="14.4">
      <c r="AG4658" s="72"/>
      <c r="AH4658" s="72"/>
      <c r="AI4658" s="72"/>
      <c r="AJ4658" s="72"/>
      <c r="AK4658" s="72"/>
    </row>
    <row r="4659" spans="33:37" ht="14.4">
      <c r="AG4659" s="72"/>
      <c r="AH4659" s="72"/>
      <c r="AI4659" s="72"/>
      <c r="AJ4659" s="72"/>
      <c r="AK4659" s="72"/>
    </row>
    <row r="4660" spans="33:37" ht="14.4">
      <c r="AG4660" s="72"/>
      <c r="AH4660" s="72"/>
      <c r="AI4660" s="72"/>
      <c r="AJ4660" s="72"/>
      <c r="AK4660" s="72"/>
    </row>
    <row r="4661" spans="33:37" ht="14.4">
      <c r="AG4661" s="72"/>
      <c r="AH4661" s="72"/>
      <c r="AI4661" s="72"/>
      <c r="AJ4661" s="72"/>
      <c r="AK4661" s="72"/>
    </row>
    <row r="4662" spans="33:37" ht="14.4">
      <c r="AG4662" s="72"/>
      <c r="AH4662" s="72"/>
      <c r="AI4662" s="72"/>
      <c r="AJ4662" s="72"/>
      <c r="AK4662" s="72"/>
    </row>
    <row r="4663" spans="33:37" ht="14.4">
      <c r="AG4663" s="72"/>
      <c r="AH4663" s="72"/>
      <c r="AI4663" s="72"/>
      <c r="AJ4663" s="72"/>
      <c r="AK4663" s="72"/>
    </row>
    <row r="4664" spans="33:37" ht="14.4">
      <c r="AG4664" s="72"/>
      <c r="AH4664" s="72"/>
      <c r="AI4664" s="72"/>
      <c r="AJ4664" s="72"/>
      <c r="AK4664" s="72"/>
    </row>
    <row r="4665" spans="33:37" ht="14.4">
      <c r="AG4665" s="72"/>
      <c r="AH4665" s="72"/>
      <c r="AI4665" s="72"/>
      <c r="AJ4665" s="72"/>
      <c r="AK4665" s="72"/>
    </row>
    <row r="4666" spans="33:37" ht="14.4">
      <c r="AG4666" s="72"/>
      <c r="AH4666" s="72"/>
      <c r="AI4666" s="72"/>
      <c r="AJ4666" s="72"/>
      <c r="AK4666" s="72"/>
    </row>
    <row r="4667" spans="33:37" ht="14.4">
      <c r="AG4667" s="72"/>
      <c r="AH4667" s="72"/>
      <c r="AI4667" s="72"/>
      <c r="AJ4667" s="72"/>
      <c r="AK4667" s="72"/>
    </row>
    <row r="4668" spans="33:37" ht="14.4">
      <c r="AG4668" s="72"/>
      <c r="AH4668" s="72"/>
      <c r="AI4668" s="72"/>
      <c r="AJ4668" s="72"/>
      <c r="AK4668" s="72"/>
    </row>
    <row r="4669" spans="33:37" ht="14.4">
      <c r="AG4669" s="72"/>
      <c r="AH4669" s="72"/>
      <c r="AI4669" s="72"/>
      <c r="AJ4669" s="72"/>
      <c r="AK4669" s="72"/>
    </row>
    <row r="4670" spans="33:37" ht="14.4">
      <c r="AG4670" s="72"/>
      <c r="AH4670" s="72"/>
      <c r="AI4670" s="72"/>
      <c r="AJ4670" s="72"/>
      <c r="AK4670" s="72"/>
    </row>
    <row r="4671" spans="33:37" ht="14.4">
      <c r="AG4671" s="72"/>
      <c r="AH4671" s="72"/>
      <c r="AI4671" s="72"/>
      <c r="AJ4671" s="72"/>
      <c r="AK4671" s="72"/>
    </row>
    <row r="4672" spans="33:37" ht="14.4">
      <c r="AG4672" s="72"/>
      <c r="AH4672" s="72"/>
      <c r="AI4672" s="72"/>
      <c r="AJ4672" s="72"/>
      <c r="AK4672" s="72"/>
    </row>
    <row r="4673" spans="33:37" ht="14.4">
      <c r="AG4673" s="72"/>
      <c r="AH4673" s="72"/>
      <c r="AI4673" s="72"/>
      <c r="AJ4673" s="72"/>
      <c r="AK4673" s="72"/>
    </row>
    <row r="4674" spans="33:37" ht="14.4">
      <c r="AG4674" s="72"/>
      <c r="AH4674" s="72"/>
      <c r="AI4674" s="72"/>
      <c r="AJ4674" s="72"/>
      <c r="AK4674" s="72"/>
    </row>
    <row r="4675" spans="33:37" ht="14.4">
      <c r="AG4675" s="72"/>
      <c r="AH4675" s="72"/>
      <c r="AI4675" s="72"/>
      <c r="AJ4675" s="72"/>
      <c r="AK4675" s="72"/>
    </row>
    <row r="4676" spans="33:37" ht="14.4">
      <c r="AG4676" s="72"/>
      <c r="AH4676" s="72"/>
      <c r="AI4676" s="72"/>
      <c r="AJ4676" s="72"/>
      <c r="AK4676" s="72"/>
    </row>
    <row r="4677" spans="33:37" ht="14.4">
      <c r="AG4677" s="72"/>
      <c r="AH4677" s="72"/>
      <c r="AI4677" s="72"/>
      <c r="AJ4677" s="72"/>
      <c r="AK4677" s="72"/>
    </row>
    <row r="4678" spans="33:37" ht="14.4">
      <c r="AG4678" s="72"/>
      <c r="AH4678" s="72"/>
      <c r="AI4678" s="72"/>
      <c r="AJ4678" s="72"/>
      <c r="AK4678" s="72"/>
    </row>
    <row r="4679" spans="33:37" ht="14.4">
      <c r="AG4679" s="72"/>
      <c r="AH4679" s="72"/>
      <c r="AI4679" s="72"/>
      <c r="AJ4679" s="72"/>
      <c r="AK4679" s="72"/>
    </row>
    <row r="4680" spans="33:37" ht="14.4">
      <c r="AG4680" s="72"/>
      <c r="AH4680" s="72"/>
      <c r="AI4680" s="72"/>
      <c r="AJ4680" s="72"/>
      <c r="AK4680" s="72"/>
    </row>
    <row r="4681" spans="33:37" ht="14.4">
      <c r="AG4681" s="72"/>
      <c r="AH4681" s="72"/>
      <c r="AI4681" s="72"/>
      <c r="AJ4681" s="72"/>
      <c r="AK4681" s="72"/>
    </row>
    <row r="4682" spans="33:37" ht="14.4">
      <c r="AG4682" s="72"/>
      <c r="AH4682" s="72"/>
      <c r="AI4682" s="72"/>
      <c r="AJ4682" s="72"/>
      <c r="AK4682" s="72"/>
    </row>
    <row r="4683" spans="33:37" ht="14.4">
      <c r="AG4683" s="72"/>
      <c r="AH4683" s="72"/>
      <c r="AI4683" s="72"/>
      <c r="AJ4683" s="72"/>
      <c r="AK4683" s="72"/>
    </row>
    <row r="4684" spans="33:37" ht="14.4">
      <c r="AG4684" s="72"/>
      <c r="AH4684" s="72"/>
      <c r="AI4684" s="72"/>
      <c r="AJ4684" s="72"/>
      <c r="AK4684" s="72"/>
    </row>
    <row r="4685" spans="33:37" ht="14.4">
      <c r="AG4685" s="72"/>
      <c r="AH4685" s="72"/>
      <c r="AI4685" s="72"/>
      <c r="AJ4685" s="72"/>
      <c r="AK4685" s="72"/>
    </row>
    <row r="4686" spans="33:37" ht="14.4">
      <c r="AG4686" s="72"/>
      <c r="AH4686" s="72"/>
      <c r="AI4686" s="72"/>
      <c r="AJ4686" s="72"/>
      <c r="AK4686" s="72"/>
    </row>
    <row r="4687" spans="33:37" ht="14.4">
      <c r="AG4687" s="72"/>
      <c r="AH4687" s="72"/>
      <c r="AI4687" s="72"/>
      <c r="AJ4687" s="72"/>
      <c r="AK4687" s="72"/>
    </row>
    <row r="4688" spans="33:37" ht="14.4">
      <c r="AG4688" s="72"/>
      <c r="AH4688" s="72"/>
      <c r="AI4688" s="72"/>
      <c r="AJ4688" s="72"/>
      <c r="AK4688" s="72"/>
    </row>
    <row r="4689" spans="33:37" ht="14.4">
      <c r="AG4689" s="72"/>
      <c r="AH4689" s="72"/>
      <c r="AI4689" s="72"/>
      <c r="AJ4689" s="72"/>
      <c r="AK4689" s="72"/>
    </row>
    <row r="4690" spans="33:37" ht="14.4">
      <c r="AG4690" s="72"/>
      <c r="AH4690" s="72"/>
      <c r="AI4690" s="72"/>
      <c r="AJ4690" s="72"/>
      <c r="AK4690" s="72"/>
    </row>
    <row r="4691" spans="33:37" ht="14.4">
      <c r="AG4691" s="72"/>
      <c r="AH4691" s="72"/>
      <c r="AI4691" s="72"/>
      <c r="AJ4691" s="72"/>
      <c r="AK4691" s="72"/>
    </row>
    <row r="4692" spans="33:37" ht="14.4">
      <c r="AG4692" s="72"/>
      <c r="AH4692" s="72"/>
      <c r="AI4692" s="72"/>
      <c r="AJ4692" s="72"/>
      <c r="AK4692" s="72"/>
    </row>
    <row r="4693" spans="33:37" ht="14.4">
      <c r="AG4693" s="72"/>
      <c r="AH4693" s="72"/>
      <c r="AI4693" s="72"/>
      <c r="AJ4693" s="72"/>
      <c r="AK4693" s="72"/>
    </row>
    <row r="4694" spans="33:37" ht="14.4">
      <c r="AG4694" s="72"/>
      <c r="AH4694" s="72"/>
      <c r="AI4694" s="72"/>
      <c r="AJ4694" s="72"/>
      <c r="AK4694" s="72"/>
    </row>
    <row r="4695" spans="33:37" ht="14.4">
      <c r="AG4695" s="72"/>
      <c r="AH4695" s="72"/>
      <c r="AI4695" s="72"/>
      <c r="AJ4695" s="72"/>
      <c r="AK4695" s="72"/>
    </row>
    <row r="4696" spans="33:37" ht="14.4">
      <c r="AG4696" s="72"/>
      <c r="AH4696" s="72"/>
      <c r="AI4696" s="72"/>
      <c r="AJ4696" s="72"/>
      <c r="AK4696" s="72"/>
    </row>
    <row r="4697" spans="33:37" ht="14.4">
      <c r="AG4697" s="72"/>
      <c r="AH4697" s="72"/>
      <c r="AI4697" s="72"/>
      <c r="AJ4697" s="72"/>
      <c r="AK4697" s="72"/>
    </row>
    <row r="4698" spans="33:37" ht="14.4">
      <c r="AG4698" s="72"/>
      <c r="AH4698" s="72"/>
      <c r="AI4698" s="72"/>
      <c r="AJ4698" s="72"/>
      <c r="AK4698" s="72"/>
    </row>
    <row r="4699" spans="33:37" ht="14.4">
      <c r="AG4699" s="72"/>
      <c r="AH4699" s="72"/>
      <c r="AI4699" s="72"/>
      <c r="AJ4699" s="72"/>
      <c r="AK4699" s="72"/>
    </row>
    <row r="4700" spans="33:37" ht="14.4">
      <c r="AG4700" s="72"/>
      <c r="AH4700" s="72"/>
      <c r="AI4700" s="72"/>
      <c r="AJ4700" s="72"/>
      <c r="AK4700" s="72"/>
    </row>
    <row r="4701" spans="33:37" ht="14.4">
      <c r="AG4701" s="72"/>
      <c r="AH4701" s="72"/>
      <c r="AI4701" s="72"/>
      <c r="AJ4701" s="72"/>
      <c r="AK4701" s="72"/>
    </row>
    <row r="4702" spans="33:37" ht="14.4">
      <c r="AG4702" s="72"/>
      <c r="AH4702" s="72"/>
      <c r="AI4702" s="72"/>
      <c r="AJ4702" s="72"/>
      <c r="AK4702" s="72"/>
    </row>
    <row r="4703" spans="33:37" ht="14.4">
      <c r="AG4703" s="72"/>
      <c r="AH4703" s="72"/>
      <c r="AI4703" s="72"/>
      <c r="AJ4703" s="72"/>
      <c r="AK4703" s="72"/>
    </row>
    <row r="4704" spans="33:37" ht="14.4">
      <c r="AG4704" s="72"/>
      <c r="AH4704" s="72"/>
      <c r="AI4704" s="72"/>
      <c r="AJ4704" s="72"/>
      <c r="AK4704" s="72"/>
    </row>
    <row r="4705" spans="33:37" ht="14.4">
      <c r="AG4705" s="72"/>
      <c r="AH4705" s="72"/>
      <c r="AI4705" s="72"/>
      <c r="AJ4705" s="72"/>
      <c r="AK4705" s="72"/>
    </row>
    <row r="4706" spans="33:37" ht="14.4">
      <c r="AG4706" s="72"/>
      <c r="AH4706" s="72"/>
      <c r="AI4706" s="72"/>
      <c r="AJ4706" s="72"/>
      <c r="AK4706" s="72"/>
    </row>
    <row r="4707" spans="33:37" ht="14.4">
      <c r="AG4707" s="72"/>
      <c r="AH4707" s="72"/>
      <c r="AI4707" s="72"/>
      <c r="AJ4707" s="72"/>
      <c r="AK4707" s="72"/>
    </row>
    <row r="4708" spans="33:37" ht="14.4">
      <c r="AG4708" s="72"/>
      <c r="AH4708" s="72"/>
      <c r="AI4708" s="72"/>
      <c r="AJ4708" s="72"/>
      <c r="AK4708" s="72"/>
    </row>
    <row r="4709" spans="33:37" ht="14.4">
      <c r="AG4709" s="72"/>
      <c r="AH4709" s="72"/>
      <c r="AI4709" s="72"/>
      <c r="AJ4709" s="72"/>
      <c r="AK4709" s="72"/>
    </row>
    <row r="4710" spans="33:37" ht="14.4">
      <c r="AG4710" s="72"/>
      <c r="AH4710" s="72"/>
      <c r="AI4710" s="72"/>
      <c r="AJ4710" s="72"/>
      <c r="AK4710" s="72"/>
    </row>
    <row r="4711" spans="33:37" ht="14.4">
      <c r="AG4711" s="72"/>
      <c r="AH4711" s="72"/>
      <c r="AI4711" s="72"/>
      <c r="AJ4711" s="72"/>
      <c r="AK4711" s="72"/>
    </row>
    <row r="4712" spans="33:37" ht="14.4">
      <c r="AG4712" s="72"/>
      <c r="AH4712" s="72"/>
      <c r="AI4712" s="72"/>
      <c r="AJ4712" s="72"/>
      <c r="AK4712" s="72"/>
    </row>
    <row r="4713" spans="33:37" ht="14.4">
      <c r="AG4713" s="72"/>
      <c r="AH4713" s="72"/>
      <c r="AI4713" s="72"/>
      <c r="AJ4713" s="72"/>
      <c r="AK4713" s="72"/>
    </row>
    <row r="4714" spans="33:37" ht="14.4">
      <c r="AG4714" s="72"/>
      <c r="AH4714" s="72"/>
      <c r="AI4714" s="72"/>
      <c r="AJ4714" s="72"/>
      <c r="AK4714" s="72"/>
    </row>
    <row r="4715" spans="33:37" ht="14.4">
      <c r="AG4715" s="72"/>
      <c r="AH4715" s="72"/>
      <c r="AI4715" s="72"/>
      <c r="AJ4715" s="72"/>
      <c r="AK4715" s="72"/>
    </row>
    <row r="4716" spans="33:37" ht="14.4">
      <c r="AG4716" s="72"/>
      <c r="AH4716" s="72"/>
      <c r="AI4716" s="72"/>
      <c r="AJ4716" s="72"/>
      <c r="AK4716" s="72"/>
    </row>
    <row r="4717" spans="33:37" ht="14.4">
      <c r="AG4717" s="72"/>
      <c r="AH4717" s="72"/>
      <c r="AI4717" s="72"/>
      <c r="AJ4717" s="72"/>
      <c r="AK4717" s="72"/>
    </row>
    <row r="4718" spans="33:37" ht="14.4">
      <c r="AG4718" s="72"/>
      <c r="AH4718" s="72"/>
      <c r="AI4718" s="72"/>
      <c r="AJ4718" s="72"/>
      <c r="AK4718" s="72"/>
    </row>
    <row r="4719" spans="33:37" ht="14.4">
      <c r="AG4719" s="72"/>
      <c r="AH4719" s="72"/>
      <c r="AI4719" s="72"/>
      <c r="AJ4719" s="72"/>
      <c r="AK4719" s="72"/>
    </row>
    <row r="4720" spans="33:37" ht="14.4">
      <c r="AG4720" s="72"/>
      <c r="AH4720" s="72"/>
      <c r="AI4720" s="72"/>
      <c r="AJ4720" s="72"/>
      <c r="AK4720" s="72"/>
    </row>
    <row r="4721" spans="33:37" ht="14.4">
      <c r="AG4721" s="72"/>
      <c r="AH4721" s="72"/>
      <c r="AI4721" s="72"/>
      <c r="AJ4721" s="72"/>
      <c r="AK4721" s="72"/>
    </row>
    <row r="4722" spans="33:37" ht="14.4">
      <c r="AG4722" s="72"/>
      <c r="AH4722" s="72"/>
      <c r="AI4722" s="72"/>
      <c r="AJ4722" s="72"/>
      <c r="AK4722" s="72"/>
    </row>
    <row r="4723" spans="33:37" ht="14.4">
      <c r="AG4723" s="72"/>
      <c r="AH4723" s="72"/>
      <c r="AI4723" s="72"/>
      <c r="AJ4723" s="72"/>
      <c r="AK4723" s="72"/>
    </row>
    <row r="4724" spans="33:37" ht="14.4">
      <c r="AG4724" s="72"/>
      <c r="AH4724" s="72"/>
      <c r="AI4724" s="72"/>
      <c r="AJ4724" s="72"/>
      <c r="AK4724" s="72"/>
    </row>
    <row r="4725" spans="33:37" ht="14.4">
      <c r="AG4725" s="72"/>
      <c r="AH4725" s="72"/>
      <c r="AI4725" s="72"/>
      <c r="AJ4725" s="72"/>
      <c r="AK4725" s="72"/>
    </row>
    <row r="4726" spans="33:37" ht="14.4">
      <c r="AG4726" s="72"/>
      <c r="AH4726" s="72"/>
      <c r="AI4726" s="72"/>
      <c r="AJ4726" s="72"/>
      <c r="AK4726" s="72"/>
    </row>
    <row r="4727" spans="33:37" ht="14.4">
      <c r="AG4727" s="72"/>
      <c r="AH4727" s="72"/>
      <c r="AI4727" s="72"/>
      <c r="AJ4727" s="72"/>
      <c r="AK4727" s="72"/>
    </row>
    <row r="4728" spans="33:37" ht="14.4">
      <c r="AG4728" s="72"/>
      <c r="AH4728" s="72"/>
      <c r="AI4728" s="72"/>
      <c r="AJ4728" s="72"/>
      <c r="AK4728" s="72"/>
    </row>
    <row r="4729" spans="33:37" ht="14.4">
      <c r="AG4729" s="72"/>
      <c r="AH4729" s="72"/>
      <c r="AI4729" s="72"/>
      <c r="AJ4729" s="72"/>
      <c r="AK4729" s="72"/>
    </row>
    <row r="4730" spans="33:37" ht="14.4">
      <c r="AG4730" s="72"/>
      <c r="AH4730" s="72"/>
      <c r="AI4730" s="72"/>
      <c r="AJ4730" s="72"/>
      <c r="AK4730" s="72"/>
    </row>
    <row r="4731" spans="33:37" ht="14.4">
      <c r="AG4731" s="72"/>
      <c r="AH4731" s="72"/>
      <c r="AI4731" s="72"/>
      <c r="AJ4731" s="72"/>
      <c r="AK4731" s="72"/>
    </row>
    <row r="4732" spans="33:37" ht="14.4">
      <c r="AG4732" s="72"/>
      <c r="AH4732" s="72"/>
      <c r="AI4732" s="72"/>
      <c r="AJ4732" s="72"/>
      <c r="AK4732" s="72"/>
    </row>
    <row r="4733" spans="33:37" ht="14.4">
      <c r="AG4733" s="72"/>
      <c r="AH4733" s="72"/>
      <c r="AI4733" s="72"/>
      <c r="AJ4733" s="72"/>
      <c r="AK4733" s="72"/>
    </row>
    <row r="4734" spans="33:37" ht="14.4">
      <c r="AG4734" s="72"/>
      <c r="AH4734" s="72"/>
      <c r="AI4734" s="72"/>
      <c r="AJ4734" s="72"/>
      <c r="AK4734" s="72"/>
    </row>
    <row r="4735" spans="33:37" ht="14.4">
      <c r="AG4735" s="72"/>
      <c r="AH4735" s="72"/>
      <c r="AI4735" s="72"/>
      <c r="AJ4735" s="72"/>
      <c r="AK4735" s="72"/>
    </row>
    <row r="4736" spans="33:37" ht="14.4">
      <c r="AG4736" s="72"/>
      <c r="AH4736" s="72"/>
      <c r="AI4736" s="72"/>
      <c r="AJ4736" s="72"/>
      <c r="AK4736" s="72"/>
    </row>
    <row r="4737" spans="33:37" ht="14.4">
      <c r="AG4737" s="72"/>
      <c r="AH4737" s="72"/>
      <c r="AI4737" s="72"/>
      <c r="AJ4737" s="72"/>
      <c r="AK4737" s="72"/>
    </row>
    <row r="4738" spans="33:37" ht="14.4">
      <c r="AG4738" s="72"/>
      <c r="AH4738" s="72"/>
      <c r="AI4738" s="72"/>
      <c r="AJ4738" s="72"/>
      <c r="AK4738" s="72"/>
    </row>
    <row r="4739" spans="33:37" ht="14.4">
      <c r="AG4739" s="72"/>
      <c r="AH4739" s="72"/>
      <c r="AI4739" s="72"/>
      <c r="AJ4739" s="72"/>
      <c r="AK4739" s="72"/>
    </row>
    <row r="4740" spans="33:37" ht="14.4">
      <c r="AG4740" s="72"/>
      <c r="AH4740" s="72"/>
      <c r="AI4740" s="72"/>
      <c r="AJ4740" s="72"/>
      <c r="AK4740" s="72"/>
    </row>
    <row r="4741" spans="33:37" ht="14.4">
      <c r="AG4741" s="72"/>
      <c r="AH4741" s="72"/>
      <c r="AI4741" s="72"/>
      <c r="AJ4741" s="72"/>
      <c r="AK4741" s="72"/>
    </row>
    <row r="4742" spans="33:37" ht="14.4">
      <c r="AG4742" s="72"/>
      <c r="AH4742" s="72"/>
      <c r="AI4742" s="72"/>
      <c r="AJ4742" s="72"/>
      <c r="AK4742" s="72"/>
    </row>
    <row r="4743" spans="33:37" ht="14.4">
      <c r="AG4743" s="72"/>
      <c r="AH4743" s="72"/>
      <c r="AI4743" s="72"/>
      <c r="AJ4743" s="72"/>
      <c r="AK4743" s="72"/>
    </row>
    <row r="4744" spans="33:37" ht="14.4">
      <c r="AG4744" s="72"/>
      <c r="AH4744" s="72"/>
      <c r="AI4744" s="72"/>
      <c r="AJ4744" s="72"/>
      <c r="AK4744" s="72"/>
    </row>
    <row r="4745" spans="33:37" ht="14.4">
      <c r="AG4745" s="72"/>
      <c r="AH4745" s="72"/>
      <c r="AI4745" s="72"/>
      <c r="AJ4745" s="72"/>
      <c r="AK4745" s="72"/>
    </row>
    <row r="4746" spans="33:37" ht="14.4">
      <c r="AG4746" s="72"/>
      <c r="AH4746" s="72"/>
      <c r="AI4746" s="72"/>
      <c r="AJ4746" s="72"/>
      <c r="AK4746" s="72"/>
    </row>
    <row r="4747" spans="33:37" ht="14.4">
      <c r="AG4747" s="72"/>
      <c r="AH4747" s="72"/>
      <c r="AI4747" s="72"/>
      <c r="AJ4747" s="72"/>
      <c r="AK4747" s="72"/>
    </row>
    <row r="4748" spans="33:37" ht="14.4">
      <c r="AG4748" s="72"/>
      <c r="AH4748" s="72"/>
      <c r="AI4748" s="72"/>
      <c r="AJ4748" s="72"/>
      <c r="AK4748" s="72"/>
    </row>
    <row r="4749" spans="33:37" ht="14.4">
      <c r="AG4749" s="72"/>
      <c r="AH4749" s="72"/>
      <c r="AI4749" s="72"/>
      <c r="AJ4749" s="72"/>
      <c r="AK4749" s="72"/>
    </row>
    <row r="4750" spans="33:37" ht="14.4">
      <c r="AG4750" s="72"/>
      <c r="AH4750" s="72"/>
      <c r="AI4750" s="72"/>
      <c r="AJ4750" s="72"/>
      <c r="AK4750" s="72"/>
    </row>
    <row r="4751" spans="33:37" ht="14.4">
      <c r="AG4751" s="72"/>
      <c r="AH4751" s="72"/>
      <c r="AI4751" s="72"/>
      <c r="AJ4751" s="72"/>
      <c r="AK4751" s="72"/>
    </row>
    <row r="4752" spans="33:37" ht="14.4">
      <c r="AG4752" s="72"/>
      <c r="AH4752" s="72"/>
      <c r="AI4752" s="72"/>
      <c r="AJ4752" s="72"/>
      <c r="AK4752" s="72"/>
    </row>
    <row r="4753" spans="33:37" ht="14.4">
      <c r="AG4753" s="72"/>
      <c r="AH4753" s="72"/>
      <c r="AI4753" s="72"/>
      <c r="AJ4753" s="72"/>
      <c r="AK4753" s="72"/>
    </row>
    <row r="4754" spans="33:37" ht="14.4">
      <c r="AG4754" s="72"/>
      <c r="AH4754" s="72"/>
      <c r="AI4754" s="72"/>
      <c r="AJ4754" s="72"/>
      <c r="AK4754" s="72"/>
    </row>
    <row r="4755" spans="33:37" ht="14.4">
      <c r="AG4755" s="72"/>
      <c r="AH4755" s="72"/>
      <c r="AI4755" s="72"/>
      <c r="AJ4755" s="72"/>
      <c r="AK4755" s="72"/>
    </row>
    <row r="4756" spans="33:37" ht="14.4">
      <c r="AG4756" s="72"/>
      <c r="AH4756" s="72"/>
      <c r="AI4756" s="72"/>
      <c r="AJ4756" s="72"/>
      <c r="AK4756" s="72"/>
    </row>
    <row r="4757" spans="33:37" ht="14.4">
      <c r="AG4757" s="72"/>
      <c r="AH4757" s="72"/>
      <c r="AI4757" s="72"/>
      <c r="AJ4757" s="72"/>
      <c r="AK4757" s="72"/>
    </row>
    <row r="4758" spans="33:37" ht="14.4">
      <c r="AG4758" s="72"/>
      <c r="AH4758" s="72"/>
      <c r="AI4758" s="72"/>
      <c r="AJ4758" s="72"/>
      <c r="AK4758" s="72"/>
    </row>
    <row r="4759" spans="33:37" ht="14.4">
      <c r="AG4759" s="72"/>
      <c r="AH4759" s="72"/>
      <c r="AI4759" s="72"/>
      <c r="AJ4759" s="72"/>
      <c r="AK4759" s="72"/>
    </row>
    <row r="4760" spans="33:37" ht="14.4">
      <c r="AG4760" s="72"/>
      <c r="AH4760" s="72"/>
      <c r="AI4760" s="72"/>
      <c r="AJ4760" s="72"/>
      <c r="AK4760" s="72"/>
    </row>
    <row r="4761" spans="33:37" ht="14.4">
      <c r="AG4761" s="72"/>
      <c r="AH4761" s="72"/>
      <c r="AI4761" s="72"/>
      <c r="AJ4761" s="72"/>
      <c r="AK4761" s="72"/>
    </row>
    <row r="4762" spans="33:37" ht="14.4">
      <c r="AG4762" s="72"/>
      <c r="AH4762" s="72"/>
      <c r="AI4762" s="72"/>
      <c r="AJ4762" s="72"/>
      <c r="AK4762" s="72"/>
    </row>
    <row r="4763" spans="33:37" ht="14.4">
      <c r="AG4763" s="72"/>
      <c r="AH4763" s="72"/>
      <c r="AI4763" s="72"/>
      <c r="AJ4763" s="72"/>
      <c r="AK4763" s="72"/>
    </row>
    <row r="4764" spans="33:37" ht="14.4">
      <c r="AG4764" s="72"/>
      <c r="AH4764" s="72"/>
      <c r="AI4764" s="72"/>
      <c r="AJ4764" s="72"/>
      <c r="AK4764" s="72"/>
    </row>
    <row r="4765" spans="33:37" ht="14.4">
      <c r="AG4765" s="72"/>
      <c r="AH4765" s="72"/>
      <c r="AI4765" s="72"/>
      <c r="AJ4765" s="72"/>
      <c r="AK4765" s="72"/>
    </row>
    <row r="4766" spans="33:37" ht="14.4">
      <c r="AG4766" s="72"/>
      <c r="AH4766" s="72"/>
      <c r="AI4766" s="72"/>
      <c r="AJ4766" s="72"/>
      <c r="AK4766" s="72"/>
    </row>
    <row r="4767" spans="33:37" ht="14.4">
      <c r="AG4767" s="72"/>
      <c r="AH4767" s="72"/>
      <c r="AI4767" s="72"/>
      <c r="AJ4767" s="72"/>
      <c r="AK4767" s="72"/>
    </row>
    <row r="4768" spans="33:37" ht="14.4">
      <c r="AG4768" s="72"/>
      <c r="AH4768" s="72"/>
      <c r="AI4768" s="72"/>
      <c r="AJ4768" s="72"/>
      <c r="AK4768" s="72"/>
    </row>
    <row r="4769" spans="33:37" ht="14.4">
      <c r="AG4769" s="72"/>
      <c r="AH4769" s="72"/>
      <c r="AI4769" s="72"/>
      <c r="AJ4769" s="72"/>
      <c r="AK4769" s="72"/>
    </row>
    <row r="4770" spans="33:37" ht="14.4">
      <c r="AG4770" s="72"/>
      <c r="AH4770" s="72"/>
      <c r="AI4770" s="72"/>
      <c r="AJ4770" s="72"/>
      <c r="AK4770" s="72"/>
    </row>
    <row r="4771" spans="33:37" ht="14.4">
      <c r="AG4771" s="72"/>
      <c r="AH4771" s="72"/>
      <c r="AI4771" s="72"/>
      <c r="AJ4771" s="72"/>
      <c r="AK4771" s="72"/>
    </row>
    <row r="4772" spans="33:37" ht="14.4">
      <c r="AG4772" s="72"/>
      <c r="AH4772" s="72"/>
      <c r="AI4772" s="72"/>
      <c r="AJ4772" s="72"/>
      <c r="AK4772" s="72"/>
    </row>
    <row r="4773" spans="33:37" ht="14.4">
      <c r="AG4773" s="72"/>
      <c r="AH4773" s="72"/>
      <c r="AI4773" s="72"/>
      <c r="AJ4773" s="72"/>
      <c r="AK4773" s="72"/>
    </row>
    <row r="4774" spans="33:37" ht="14.4">
      <c r="AG4774" s="72"/>
      <c r="AH4774" s="72"/>
      <c r="AI4774" s="72"/>
      <c r="AJ4774" s="72"/>
      <c r="AK4774" s="72"/>
    </row>
    <row r="4775" spans="33:37" ht="14.4">
      <c r="AG4775" s="72"/>
      <c r="AH4775" s="72"/>
      <c r="AI4775" s="72"/>
      <c r="AJ4775" s="72"/>
      <c r="AK4775" s="72"/>
    </row>
    <row r="4776" spans="33:37" ht="14.4">
      <c r="AG4776" s="72"/>
      <c r="AH4776" s="72"/>
      <c r="AI4776" s="72"/>
      <c r="AJ4776" s="72"/>
      <c r="AK4776" s="72"/>
    </row>
    <row r="4777" spans="33:37" ht="14.4">
      <c r="AG4777" s="72"/>
      <c r="AH4777" s="72"/>
      <c r="AI4777" s="72"/>
      <c r="AJ4777" s="72"/>
      <c r="AK4777" s="72"/>
    </row>
    <row r="4778" spans="33:37" ht="14.4">
      <c r="AG4778" s="72"/>
      <c r="AH4778" s="72"/>
      <c r="AI4778" s="72"/>
      <c r="AJ4778" s="72"/>
      <c r="AK4778" s="72"/>
    </row>
    <row r="4779" spans="33:37" ht="14.4">
      <c r="AG4779" s="72"/>
      <c r="AH4779" s="72"/>
      <c r="AI4779" s="72"/>
      <c r="AJ4779" s="72"/>
      <c r="AK4779" s="72"/>
    </row>
    <row r="4780" spans="33:37" ht="14.4">
      <c r="AG4780" s="72"/>
      <c r="AH4780" s="72"/>
      <c r="AI4780" s="72"/>
      <c r="AJ4780" s="72"/>
      <c r="AK4780" s="72"/>
    </row>
    <row r="4781" spans="33:37" ht="14.4">
      <c r="AG4781" s="72"/>
      <c r="AH4781" s="72"/>
      <c r="AI4781" s="72"/>
      <c r="AJ4781" s="72"/>
      <c r="AK4781" s="72"/>
    </row>
    <row r="4782" spans="33:37" ht="14.4">
      <c r="AG4782" s="72"/>
      <c r="AH4782" s="72"/>
      <c r="AI4782" s="72"/>
      <c r="AJ4782" s="72"/>
      <c r="AK4782" s="72"/>
    </row>
    <row r="4783" spans="33:37" ht="14.4">
      <c r="AG4783" s="72"/>
      <c r="AH4783" s="72"/>
      <c r="AI4783" s="72"/>
      <c r="AJ4783" s="72"/>
      <c r="AK4783" s="72"/>
    </row>
    <row r="4784" spans="33:37" ht="14.4">
      <c r="AG4784" s="72"/>
      <c r="AH4784" s="72"/>
      <c r="AI4784" s="72"/>
      <c r="AJ4784" s="72"/>
      <c r="AK4784" s="72"/>
    </row>
    <row r="4785" spans="33:37" ht="14.4">
      <c r="AG4785" s="72"/>
      <c r="AH4785" s="72"/>
      <c r="AI4785" s="72"/>
      <c r="AJ4785" s="72"/>
      <c r="AK4785" s="72"/>
    </row>
    <row r="4786" spans="33:37" ht="14.4">
      <c r="AG4786" s="72"/>
      <c r="AH4786" s="72"/>
      <c r="AI4786" s="72"/>
      <c r="AJ4786" s="72"/>
      <c r="AK4786" s="72"/>
    </row>
    <row r="4787" spans="33:37" ht="14.4">
      <c r="AG4787" s="72"/>
      <c r="AH4787" s="72"/>
      <c r="AI4787" s="72"/>
      <c r="AJ4787" s="72"/>
      <c r="AK4787" s="72"/>
    </row>
    <row r="4788" spans="33:37" ht="14.4">
      <c r="AG4788" s="72"/>
      <c r="AH4788" s="72"/>
      <c r="AI4788" s="72"/>
      <c r="AJ4788" s="72"/>
      <c r="AK4788" s="72"/>
    </row>
    <row r="4789" spans="33:37" ht="14.4">
      <c r="AG4789" s="72"/>
      <c r="AH4789" s="72"/>
      <c r="AI4789" s="72"/>
      <c r="AJ4789" s="72"/>
      <c r="AK4789" s="72"/>
    </row>
    <row r="4790" spans="33:37" ht="14.4">
      <c r="AG4790" s="72"/>
      <c r="AH4790" s="72"/>
      <c r="AI4790" s="72"/>
      <c r="AJ4790" s="72"/>
      <c r="AK4790" s="72"/>
    </row>
    <row r="4791" spans="33:37" ht="14.4">
      <c r="AG4791" s="72"/>
      <c r="AH4791" s="72"/>
      <c r="AI4791" s="72"/>
      <c r="AJ4791" s="72"/>
      <c r="AK4791" s="72"/>
    </row>
    <row r="4792" spans="33:37" ht="14.4">
      <c r="AG4792" s="72"/>
      <c r="AH4792" s="72"/>
      <c r="AI4792" s="72"/>
      <c r="AJ4792" s="72"/>
      <c r="AK4792" s="72"/>
    </row>
    <row r="4793" spans="33:37" ht="14.4">
      <c r="AG4793" s="72"/>
      <c r="AH4793" s="72"/>
      <c r="AI4793" s="72"/>
      <c r="AJ4793" s="72"/>
      <c r="AK4793" s="72"/>
    </row>
    <row r="4794" spans="33:37" ht="14.4">
      <c r="AG4794" s="72"/>
      <c r="AH4794" s="72"/>
      <c r="AI4794" s="72"/>
      <c r="AJ4794" s="72"/>
      <c r="AK4794" s="72"/>
    </row>
    <row r="4795" spans="33:37" ht="14.4">
      <c r="AG4795" s="72"/>
      <c r="AH4795" s="72"/>
      <c r="AI4795" s="72"/>
      <c r="AJ4795" s="72"/>
      <c r="AK4795" s="72"/>
    </row>
    <row r="4796" spans="33:37" ht="14.4">
      <c r="AG4796" s="72"/>
      <c r="AH4796" s="72"/>
      <c r="AI4796" s="72"/>
      <c r="AJ4796" s="72"/>
      <c r="AK4796" s="72"/>
    </row>
    <row r="4797" spans="33:37" ht="14.4">
      <c r="AG4797" s="72"/>
      <c r="AH4797" s="72"/>
      <c r="AI4797" s="72"/>
      <c r="AJ4797" s="72"/>
      <c r="AK4797" s="72"/>
    </row>
    <row r="4798" spans="33:37" ht="14.4">
      <c r="AG4798" s="72"/>
      <c r="AH4798" s="72"/>
      <c r="AI4798" s="72"/>
      <c r="AJ4798" s="72"/>
      <c r="AK4798" s="72"/>
    </row>
    <row r="4799" spans="33:37" ht="14.4">
      <c r="AG4799" s="72"/>
      <c r="AH4799" s="72"/>
      <c r="AI4799" s="72"/>
      <c r="AJ4799" s="72"/>
      <c r="AK4799" s="72"/>
    </row>
    <row r="4800" spans="33:37" ht="14.4">
      <c r="AG4800" s="72"/>
      <c r="AH4800" s="72"/>
      <c r="AI4800" s="72"/>
      <c r="AJ4800" s="72"/>
      <c r="AK4800" s="72"/>
    </row>
    <row r="4801" spans="33:37" ht="14.4">
      <c r="AG4801" s="72"/>
      <c r="AH4801" s="72"/>
      <c r="AI4801" s="72"/>
      <c r="AJ4801" s="72"/>
      <c r="AK4801" s="72"/>
    </row>
    <row r="4802" spans="33:37" ht="14.4">
      <c r="AG4802" s="72"/>
      <c r="AH4802" s="72"/>
      <c r="AI4802" s="72"/>
      <c r="AJ4802" s="72"/>
      <c r="AK4802" s="72"/>
    </row>
    <row r="4803" spans="33:37" ht="14.4">
      <c r="AG4803" s="72"/>
      <c r="AH4803" s="72"/>
      <c r="AI4803" s="72"/>
      <c r="AJ4803" s="72"/>
      <c r="AK4803" s="72"/>
    </row>
    <row r="4804" spans="33:37" ht="14.4">
      <c r="AG4804" s="72"/>
      <c r="AH4804" s="72"/>
      <c r="AI4804" s="72"/>
      <c r="AJ4804" s="72"/>
      <c r="AK4804" s="72"/>
    </row>
    <row r="4805" spans="33:37" ht="14.4">
      <c r="AG4805" s="72"/>
      <c r="AH4805" s="72"/>
      <c r="AI4805" s="72"/>
      <c r="AJ4805" s="72"/>
      <c r="AK4805" s="72"/>
    </row>
    <row r="4806" spans="33:37" ht="14.4">
      <c r="AG4806" s="72"/>
      <c r="AH4806" s="72"/>
      <c r="AI4806" s="72"/>
      <c r="AJ4806" s="72"/>
      <c r="AK4806" s="72"/>
    </row>
    <row r="4807" spans="33:37" ht="14.4">
      <c r="AG4807" s="72"/>
      <c r="AH4807" s="72"/>
      <c r="AI4807" s="72"/>
      <c r="AJ4807" s="72"/>
      <c r="AK4807" s="72"/>
    </row>
    <row r="4808" spans="33:37" ht="14.4">
      <c r="AG4808" s="72"/>
      <c r="AH4808" s="72"/>
      <c r="AI4808" s="72"/>
      <c r="AJ4808" s="72"/>
      <c r="AK4808" s="72"/>
    </row>
    <row r="4809" spans="33:37" ht="14.4">
      <c r="AG4809" s="72"/>
      <c r="AH4809" s="72"/>
      <c r="AI4809" s="72"/>
      <c r="AJ4809" s="72"/>
      <c r="AK4809" s="72"/>
    </row>
    <row r="4810" spans="33:37" ht="14.4">
      <c r="AG4810" s="72"/>
      <c r="AH4810" s="72"/>
      <c r="AI4810" s="72"/>
      <c r="AJ4810" s="72"/>
      <c r="AK4810" s="72"/>
    </row>
    <row r="4811" spans="33:37" ht="14.4">
      <c r="AG4811" s="72"/>
      <c r="AH4811" s="72"/>
      <c r="AI4811" s="72"/>
      <c r="AJ4811" s="72"/>
      <c r="AK4811" s="72"/>
    </row>
    <row r="4812" spans="33:37" ht="14.4">
      <c r="AG4812" s="72"/>
      <c r="AH4812" s="72"/>
      <c r="AI4812" s="72"/>
      <c r="AJ4812" s="72"/>
      <c r="AK4812" s="72"/>
    </row>
    <row r="4813" spans="33:37" ht="14.4">
      <c r="AG4813" s="72"/>
      <c r="AH4813" s="72"/>
      <c r="AI4813" s="72"/>
      <c r="AJ4813" s="72"/>
      <c r="AK4813" s="72"/>
    </row>
    <row r="4814" spans="33:37" ht="14.4">
      <c r="AG4814" s="72"/>
      <c r="AH4814" s="72"/>
      <c r="AI4814" s="72"/>
      <c r="AJ4814" s="72"/>
      <c r="AK4814" s="72"/>
    </row>
    <row r="4815" spans="33:37" ht="14.4">
      <c r="AG4815" s="72"/>
      <c r="AH4815" s="72"/>
      <c r="AI4815" s="72"/>
      <c r="AJ4815" s="72"/>
      <c r="AK4815" s="72"/>
    </row>
    <row r="4816" spans="33:37" ht="14.4">
      <c r="AG4816" s="72"/>
      <c r="AH4816" s="72"/>
      <c r="AI4816" s="72"/>
      <c r="AJ4816" s="72"/>
      <c r="AK4816" s="72"/>
    </row>
    <row r="4817" spans="33:37" ht="14.4">
      <c r="AG4817" s="72"/>
      <c r="AH4817" s="72"/>
      <c r="AI4817" s="72"/>
      <c r="AJ4817" s="72"/>
      <c r="AK4817" s="72"/>
    </row>
    <row r="4818" spans="33:37" ht="14.4">
      <c r="AG4818" s="72"/>
      <c r="AH4818" s="72"/>
      <c r="AI4818" s="72"/>
      <c r="AJ4818" s="72"/>
      <c r="AK4818" s="72"/>
    </row>
    <row r="4819" spans="33:37" ht="14.4">
      <c r="AG4819" s="72"/>
      <c r="AH4819" s="72"/>
      <c r="AI4819" s="72"/>
      <c r="AJ4819" s="72"/>
      <c r="AK4819" s="72"/>
    </row>
    <row r="4820" spans="33:37" ht="14.4">
      <c r="AG4820" s="72"/>
      <c r="AH4820" s="72"/>
      <c r="AI4820" s="72"/>
      <c r="AJ4820" s="72"/>
      <c r="AK4820" s="72"/>
    </row>
    <row r="4821" spans="33:37" ht="14.4">
      <c r="AG4821" s="72"/>
      <c r="AH4821" s="72"/>
      <c r="AI4821" s="72"/>
      <c r="AJ4821" s="72"/>
      <c r="AK4821" s="72"/>
    </row>
    <row r="4822" spans="33:37" ht="14.4">
      <c r="AG4822" s="72"/>
      <c r="AH4822" s="72"/>
      <c r="AI4822" s="72"/>
      <c r="AJ4822" s="72"/>
      <c r="AK4822" s="72"/>
    </row>
    <row r="4823" spans="33:37" ht="14.4">
      <c r="AG4823" s="72"/>
      <c r="AH4823" s="72"/>
      <c r="AI4823" s="72"/>
      <c r="AJ4823" s="72"/>
      <c r="AK4823" s="72"/>
    </row>
    <row r="4824" spans="33:37" ht="14.4">
      <c r="AG4824" s="72"/>
      <c r="AH4824" s="72"/>
      <c r="AI4824" s="72"/>
      <c r="AJ4824" s="72"/>
      <c r="AK4824" s="72"/>
    </row>
    <row r="4825" spans="33:37" ht="14.4">
      <c r="AG4825" s="72"/>
      <c r="AH4825" s="72"/>
      <c r="AI4825" s="72"/>
      <c r="AJ4825" s="72"/>
      <c r="AK4825" s="72"/>
    </row>
    <row r="4826" spans="33:37" ht="14.4">
      <c r="AG4826" s="72"/>
      <c r="AH4826" s="72"/>
      <c r="AI4826" s="72"/>
      <c r="AJ4826" s="72"/>
      <c r="AK4826" s="72"/>
    </row>
    <row r="4827" spans="33:37" ht="14.4">
      <c r="AG4827" s="72"/>
      <c r="AH4827" s="72"/>
      <c r="AI4827" s="72"/>
      <c r="AJ4827" s="72"/>
      <c r="AK4827" s="72"/>
    </row>
    <row r="4828" spans="33:37" ht="14.4">
      <c r="AG4828" s="72"/>
      <c r="AH4828" s="72"/>
      <c r="AI4828" s="72"/>
      <c r="AJ4828" s="72"/>
      <c r="AK4828" s="72"/>
    </row>
    <row r="4829" spans="33:37" ht="14.4">
      <c r="AG4829" s="72"/>
      <c r="AH4829" s="72"/>
      <c r="AI4829" s="72"/>
      <c r="AJ4829" s="72"/>
      <c r="AK4829" s="72"/>
    </row>
    <row r="4830" spans="33:37" ht="14.4">
      <c r="AG4830" s="72"/>
      <c r="AH4830" s="72"/>
      <c r="AI4830" s="72"/>
      <c r="AJ4830" s="72"/>
      <c r="AK4830" s="72"/>
    </row>
    <row r="4831" spans="33:37" ht="14.4">
      <c r="AG4831" s="72"/>
      <c r="AH4831" s="72"/>
      <c r="AI4831" s="72"/>
      <c r="AJ4831" s="72"/>
      <c r="AK4831" s="72"/>
    </row>
    <row r="4832" spans="33:37" ht="14.4">
      <c r="AG4832" s="72"/>
      <c r="AH4832" s="72"/>
      <c r="AI4832" s="72"/>
      <c r="AJ4832" s="72"/>
      <c r="AK4832" s="72"/>
    </row>
    <row r="4833" spans="33:37" ht="14.4">
      <c r="AG4833" s="72"/>
      <c r="AH4833" s="72"/>
      <c r="AI4833" s="72"/>
      <c r="AJ4833" s="72"/>
      <c r="AK4833" s="72"/>
    </row>
    <row r="4834" spans="33:37" ht="14.4">
      <c r="AG4834" s="72"/>
      <c r="AH4834" s="72"/>
      <c r="AI4834" s="72"/>
      <c r="AJ4834" s="72"/>
      <c r="AK4834" s="72"/>
    </row>
    <row r="4835" spans="33:37" ht="14.4">
      <c r="AG4835" s="72"/>
      <c r="AH4835" s="72"/>
      <c r="AI4835" s="72"/>
      <c r="AJ4835" s="72"/>
      <c r="AK4835" s="72"/>
    </row>
    <row r="4836" spans="33:37" ht="14.4">
      <c r="AG4836" s="72"/>
      <c r="AH4836" s="72"/>
      <c r="AI4836" s="72"/>
      <c r="AJ4836" s="72"/>
      <c r="AK4836" s="72"/>
    </row>
    <row r="4837" spans="33:37" ht="14.4">
      <c r="AG4837" s="72"/>
      <c r="AH4837" s="72"/>
      <c r="AI4837" s="72"/>
      <c r="AJ4837" s="72"/>
      <c r="AK4837" s="72"/>
    </row>
    <row r="4838" spans="33:37" ht="14.4">
      <c r="AG4838" s="72"/>
      <c r="AH4838" s="72"/>
      <c r="AI4838" s="72"/>
      <c r="AJ4838" s="72"/>
      <c r="AK4838" s="72"/>
    </row>
    <row r="4839" spans="33:37" ht="14.4">
      <c r="AG4839" s="72"/>
      <c r="AH4839" s="72"/>
      <c r="AI4839" s="72"/>
      <c r="AJ4839" s="72"/>
      <c r="AK4839" s="72"/>
    </row>
    <row r="4840" spans="33:37" ht="14.4">
      <c r="AG4840" s="72"/>
      <c r="AH4840" s="72"/>
      <c r="AI4840" s="72"/>
      <c r="AJ4840" s="72"/>
      <c r="AK4840" s="72"/>
    </row>
    <row r="4841" spans="33:37" ht="14.4">
      <c r="AG4841" s="72"/>
      <c r="AH4841" s="72"/>
      <c r="AI4841" s="72"/>
      <c r="AJ4841" s="72"/>
      <c r="AK4841" s="72"/>
    </row>
    <row r="4842" spans="33:37" ht="14.4">
      <c r="AG4842" s="72"/>
      <c r="AH4842" s="72"/>
      <c r="AI4842" s="72"/>
      <c r="AJ4842" s="72"/>
      <c r="AK4842" s="72"/>
    </row>
    <row r="4843" spans="33:37" ht="14.4">
      <c r="AG4843" s="72"/>
      <c r="AH4843" s="72"/>
      <c r="AI4843" s="72"/>
      <c r="AJ4843" s="72"/>
      <c r="AK4843" s="72"/>
    </row>
    <row r="4844" spans="33:37" ht="14.4">
      <c r="AG4844" s="72"/>
      <c r="AH4844" s="72"/>
      <c r="AI4844" s="72"/>
      <c r="AJ4844" s="72"/>
      <c r="AK4844" s="72"/>
    </row>
    <row r="4845" spans="33:37" ht="14.4">
      <c r="AG4845" s="72"/>
      <c r="AH4845" s="72"/>
      <c r="AI4845" s="72"/>
      <c r="AJ4845" s="72"/>
      <c r="AK4845" s="72"/>
    </row>
    <row r="4846" spans="33:37" ht="14.4">
      <c r="AG4846" s="72"/>
      <c r="AH4846" s="72"/>
      <c r="AI4846" s="72"/>
      <c r="AJ4846" s="72"/>
      <c r="AK4846" s="72"/>
    </row>
    <row r="4847" spans="33:37" ht="14.4">
      <c r="AG4847" s="72"/>
      <c r="AH4847" s="72"/>
      <c r="AI4847" s="72"/>
      <c r="AJ4847" s="72"/>
      <c r="AK4847" s="72"/>
    </row>
    <row r="4848" spans="33:37" ht="14.4">
      <c r="AG4848" s="72"/>
      <c r="AH4848" s="72"/>
      <c r="AI4848" s="72"/>
      <c r="AJ4848" s="72"/>
      <c r="AK4848" s="72"/>
    </row>
    <row r="4849" spans="33:37" ht="14.4">
      <c r="AG4849" s="72"/>
      <c r="AH4849" s="72"/>
      <c r="AI4849" s="72"/>
      <c r="AJ4849" s="72"/>
      <c r="AK4849" s="72"/>
    </row>
    <row r="4850" spans="33:37" ht="14.4">
      <c r="AG4850" s="72"/>
      <c r="AH4850" s="72"/>
      <c r="AI4850" s="72"/>
      <c r="AJ4850" s="72"/>
      <c r="AK4850" s="72"/>
    </row>
    <row r="4851" spans="33:37" ht="14.4">
      <c r="AG4851" s="72"/>
      <c r="AH4851" s="72"/>
      <c r="AI4851" s="72"/>
      <c r="AJ4851" s="72"/>
      <c r="AK4851" s="72"/>
    </row>
    <row r="4852" spans="33:37" ht="14.4">
      <c r="AG4852" s="72"/>
      <c r="AH4852" s="72"/>
      <c r="AI4852" s="72"/>
      <c r="AJ4852" s="72"/>
      <c r="AK4852" s="72"/>
    </row>
    <row r="4853" spans="33:37" ht="14.4">
      <c r="AG4853" s="72"/>
      <c r="AH4853" s="72"/>
      <c r="AI4853" s="72"/>
      <c r="AJ4853" s="72"/>
      <c r="AK4853" s="72"/>
    </row>
    <row r="4854" spans="33:37" ht="14.4">
      <c r="AG4854" s="72"/>
      <c r="AH4854" s="72"/>
      <c r="AI4854" s="72"/>
      <c r="AJ4854" s="72"/>
      <c r="AK4854" s="72"/>
    </row>
    <row r="4855" spans="33:37" ht="14.4">
      <c r="AG4855" s="72"/>
      <c r="AH4855" s="72"/>
      <c r="AI4855" s="72"/>
      <c r="AJ4855" s="72"/>
      <c r="AK4855" s="72"/>
    </row>
    <row r="4856" spans="33:37" ht="14.4">
      <c r="AG4856" s="72"/>
      <c r="AH4856" s="72"/>
      <c r="AI4856" s="72"/>
      <c r="AJ4856" s="72"/>
      <c r="AK4856" s="72"/>
    </row>
    <row r="4857" spans="33:37" ht="14.4">
      <c r="AG4857" s="72"/>
      <c r="AH4857" s="72"/>
      <c r="AI4857" s="72"/>
      <c r="AJ4857" s="72"/>
      <c r="AK4857" s="72"/>
    </row>
    <row r="4858" spans="33:37" ht="14.4">
      <c r="AG4858" s="72"/>
      <c r="AH4858" s="72"/>
      <c r="AI4858" s="72"/>
      <c r="AJ4858" s="72"/>
      <c r="AK4858" s="72"/>
    </row>
    <row r="4859" spans="33:37" ht="14.4">
      <c r="AG4859" s="72"/>
      <c r="AH4859" s="72"/>
      <c r="AI4859" s="72"/>
      <c r="AJ4859" s="72"/>
      <c r="AK4859" s="72"/>
    </row>
    <row r="4860" spans="33:37" ht="14.4">
      <c r="AG4860" s="72"/>
      <c r="AH4860" s="72"/>
      <c r="AI4860" s="72"/>
      <c r="AJ4860" s="72"/>
      <c r="AK4860" s="72"/>
    </row>
    <row r="4861" spans="33:37" ht="14.4">
      <c r="AG4861" s="72"/>
      <c r="AH4861" s="72"/>
      <c r="AI4861" s="72"/>
      <c r="AJ4861" s="72"/>
      <c r="AK4861" s="72"/>
    </row>
    <row r="4862" spans="33:37" ht="14.4">
      <c r="AG4862" s="72"/>
      <c r="AH4862" s="72"/>
      <c r="AI4862" s="72"/>
      <c r="AJ4862" s="72"/>
      <c r="AK4862" s="72"/>
    </row>
    <row r="4863" spans="33:37" ht="14.4">
      <c r="AG4863" s="72"/>
      <c r="AH4863" s="72"/>
      <c r="AI4863" s="72"/>
      <c r="AJ4863" s="72"/>
      <c r="AK4863" s="72"/>
    </row>
    <row r="4864" spans="33:37" ht="14.4">
      <c r="AG4864" s="72"/>
      <c r="AH4864" s="72"/>
      <c r="AI4864" s="72"/>
      <c r="AJ4864" s="72"/>
      <c r="AK4864" s="72"/>
    </row>
    <row r="4865" spans="33:37" ht="14.4">
      <c r="AG4865" s="72"/>
      <c r="AH4865" s="72"/>
      <c r="AI4865" s="72"/>
      <c r="AJ4865" s="72"/>
      <c r="AK4865" s="72"/>
    </row>
    <row r="4866" spans="33:37" ht="14.4">
      <c r="AG4866" s="72"/>
      <c r="AH4866" s="72"/>
      <c r="AI4866" s="72"/>
      <c r="AJ4866" s="72"/>
      <c r="AK4866" s="72"/>
    </row>
    <row r="4867" spans="33:37" ht="14.4">
      <c r="AG4867" s="72"/>
      <c r="AH4867" s="72"/>
      <c r="AI4867" s="72"/>
      <c r="AJ4867" s="72"/>
      <c r="AK4867" s="72"/>
    </row>
    <row r="4868" spans="33:37" ht="14.4">
      <c r="AG4868" s="72"/>
      <c r="AH4868" s="72"/>
      <c r="AI4868" s="72"/>
      <c r="AJ4868" s="72"/>
      <c r="AK4868" s="72"/>
    </row>
    <row r="4869" spans="33:37" ht="14.4">
      <c r="AG4869" s="72"/>
      <c r="AH4869" s="72"/>
      <c r="AI4869" s="72"/>
      <c r="AJ4869" s="72"/>
      <c r="AK4869" s="72"/>
    </row>
    <row r="4870" spans="33:37" ht="14.4">
      <c r="AG4870" s="72"/>
      <c r="AH4870" s="72"/>
      <c r="AI4870" s="72"/>
      <c r="AJ4870" s="72"/>
      <c r="AK4870" s="72"/>
    </row>
    <row r="4871" spans="33:37" ht="14.4">
      <c r="AG4871" s="72"/>
      <c r="AH4871" s="72"/>
      <c r="AI4871" s="72"/>
      <c r="AJ4871" s="72"/>
      <c r="AK4871" s="72"/>
    </row>
    <row r="4872" spans="33:37" ht="14.4">
      <c r="AG4872" s="72"/>
      <c r="AH4872" s="72"/>
      <c r="AI4872" s="72"/>
      <c r="AJ4872" s="72"/>
      <c r="AK4872" s="72"/>
    </row>
    <row r="4873" spans="33:37" ht="14.4">
      <c r="AG4873" s="72"/>
      <c r="AH4873" s="72"/>
      <c r="AI4873" s="72"/>
      <c r="AJ4873" s="72"/>
      <c r="AK4873" s="72"/>
    </row>
    <row r="4874" spans="33:37" ht="14.4">
      <c r="AG4874" s="72"/>
      <c r="AH4874" s="72"/>
      <c r="AI4874" s="72"/>
      <c r="AJ4874" s="72"/>
      <c r="AK4874" s="72"/>
    </row>
    <row r="4875" spans="33:37" ht="14.4">
      <c r="AG4875" s="72"/>
      <c r="AH4875" s="72"/>
      <c r="AI4875" s="72"/>
      <c r="AJ4875" s="72"/>
      <c r="AK4875" s="72"/>
    </row>
    <row r="4876" spans="33:37" ht="14.4">
      <c r="AG4876" s="72"/>
      <c r="AH4876" s="72"/>
      <c r="AI4876" s="72"/>
      <c r="AJ4876" s="72"/>
      <c r="AK4876" s="72"/>
    </row>
    <row r="4877" spans="33:37" ht="14.4">
      <c r="AG4877" s="72"/>
      <c r="AH4877" s="72"/>
      <c r="AI4877" s="72"/>
      <c r="AJ4877" s="72"/>
      <c r="AK4877" s="72"/>
    </row>
    <row r="4878" spans="33:37" ht="14.4">
      <c r="AG4878" s="72"/>
      <c r="AH4878" s="72"/>
      <c r="AI4878" s="72"/>
      <c r="AJ4878" s="72"/>
      <c r="AK4878" s="72"/>
    </row>
    <row r="4879" spans="33:37" ht="14.4">
      <c r="AG4879" s="72"/>
      <c r="AH4879" s="72"/>
      <c r="AI4879" s="72"/>
      <c r="AJ4879" s="72"/>
      <c r="AK4879" s="72"/>
    </row>
    <row r="4880" spans="33:37" ht="14.4">
      <c r="AG4880" s="72"/>
      <c r="AH4880" s="72"/>
      <c r="AI4880" s="72"/>
      <c r="AJ4880" s="72"/>
      <c r="AK4880" s="72"/>
    </row>
    <row r="4881" spans="33:37" ht="14.4">
      <c r="AG4881" s="72"/>
      <c r="AH4881" s="72"/>
      <c r="AI4881" s="72"/>
      <c r="AJ4881" s="72"/>
      <c r="AK4881" s="72"/>
    </row>
    <row r="4882" spans="33:37" ht="14.4">
      <c r="AG4882" s="72"/>
      <c r="AH4882" s="72"/>
      <c r="AI4882" s="72"/>
      <c r="AJ4882" s="72"/>
      <c r="AK4882" s="72"/>
    </row>
    <row r="4883" spans="33:37" ht="14.4">
      <c r="AG4883" s="72"/>
      <c r="AH4883" s="72"/>
      <c r="AI4883" s="72"/>
      <c r="AJ4883" s="72"/>
      <c r="AK4883" s="72"/>
    </row>
    <row r="4884" spans="33:37" ht="14.4">
      <c r="AG4884" s="72"/>
      <c r="AH4884" s="72"/>
      <c r="AI4884" s="72"/>
      <c r="AJ4884" s="72"/>
      <c r="AK4884" s="72"/>
    </row>
    <row r="4885" spans="33:37" ht="14.4">
      <c r="AG4885" s="72"/>
      <c r="AH4885" s="72"/>
      <c r="AI4885" s="72"/>
      <c r="AJ4885" s="72"/>
      <c r="AK4885" s="72"/>
    </row>
    <row r="4886" spans="33:37" ht="14.4">
      <c r="AG4886" s="72"/>
      <c r="AH4886" s="72"/>
      <c r="AI4886" s="72"/>
      <c r="AJ4886" s="72"/>
      <c r="AK4886" s="72"/>
    </row>
    <row r="4887" spans="33:37" ht="14.4">
      <c r="AG4887" s="72"/>
      <c r="AH4887" s="72"/>
      <c r="AI4887" s="72"/>
      <c r="AJ4887" s="72"/>
      <c r="AK4887" s="72"/>
    </row>
    <row r="4888" spans="33:37" ht="14.4">
      <c r="AG4888" s="72"/>
      <c r="AH4888" s="72"/>
      <c r="AI4888" s="72"/>
      <c r="AJ4888" s="72"/>
      <c r="AK4888" s="72"/>
    </row>
    <row r="4889" spans="33:37" ht="14.4">
      <c r="AG4889" s="72"/>
      <c r="AH4889" s="72"/>
      <c r="AI4889" s="72"/>
      <c r="AJ4889" s="72"/>
      <c r="AK4889" s="72"/>
    </row>
    <row r="4890" spans="33:37" ht="14.4">
      <c r="AG4890" s="72"/>
      <c r="AH4890" s="72"/>
      <c r="AI4890" s="72"/>
      <c r="AJ4890" s="72"/>
      <c r="AK4890" s="72"/>
    </row>
    <row r="4891" spans="33:37" ht="14.4">
      <c r="AG4891" s="72"/>
      <c r="AH4891" s="72"/>
      <c r="AI4891" s="72"/>
      <c r="AJ4891" s="72"/>
      <c r="AK4891" s="72"/>
    </row>
    <row r="4892" spans="33:37" ht="14.4">
      <c r="AG4892" s="72"/>
      <c r="AH4892" s="72"/>
      <c r="AI4892" s="72"/>
      <c r="AJ4892" s="72"/>
      <c r="AK4892" s="72"/>
    </row>
    <row r="4893" spans="33:37" ht="14.4">
      <c r="AG4893" s="72"/>
      <c r="AH4893" s="72"/>
      <c r="AI4893" s="72"/>
      <c r="AJ4893" s="72"/>
      <c r="AK4893" s="72"/>
    </row>
    <row r="4894" spans="33:37" ht="14.4">
      <c r="AG4894" s="72"/>
      <c r="AH4894" s="72"/>
      <c r="AI4894" s="72"/>
      <c r="AJ4894" s="72"/>
      <c r="AK4894" s="72"/>
    </row>
    <row r="4895" spans="33:37" ht="14.4">
      <c r="AG4895" s="72"/>
      <c r="AH4895" s="72"/>
      <c r="AI4895" s="72"/>
      <c r="AJ4895" s="72"/>
      <c r="AK4895" s="72"/>
    </row>
    <row r="4896" spans="33:37" ht="14.4">
      <c r="AG4896" s="72"/>
      <c r="AH4896" s="72"/>
      <c r="AI4896" s="72"/>
      <c r="AJ4896" s="72"/>
      <c r="AK4896" s="72"/>
    </row>
    <row r="4897" spans="33:37" ht="14.4">
      <c r="AG4897" s="72"/>
      <c r="AH4897" s="72"/>
      <c r="AI4897" s="72"/>
      <c r="AJ4897" s="72"/>
      <c r="AK4897" s="72"/>
    </row>
    <row r="4898" spans="33:37" ht="14.4">
      <c r="AG4898" s="72"/>
      <c r="AH4898" s="72"/>
      <c r="AI4898" s="72"/>
      <c r="AJ4898" s="72"/>
      <c r="AK4898" s="72"/>
    </row>
    <row r="4899" spans="33:37" ht="14.4">
      <c r="AG4899" s="72"/>
      <c r="AH4899" s="72"/>
      <c r="AI4899" s="72"/>
      <c r="AJ4899" s="72"/>
      <c r="AK4899" s="72"/>
    </row>
    <row r="4900" spans="33:37" ht="14.4">
      <c r="AG4900" s="72"/>
      <c r="AH4900" s="72"/>
      <c r="AI4900" s="72"/>
      <c r="AJ4900" s="72"/>
      <c r="AK4900" s="72"/>
    </row>
    <row r="4901" spans="33:37" ht="14.4">
      <c r="AG4901" s="72"/>
      <c r="AH4901" s="72"/>
      <c r="AI4901" s="72"/>
      <c r="AJ4901" s="72"/>
      <c r="AK4901" s="72"/>
    </row>
    <row r="4902" spans="33:37" ht="14.4">
      <c r="AG4902" s="72"/>
      <c r="AH4902" s="72"/>
      <c r="AI4902" s="72"/>
      <c r="AJ4902" s="72"/>
      <c r="AK4902" s="72"/>
    </row>
    <row r="4903" spans="33:37" ht="14.4">
      <c r="AG4903" s="72"/>
      <c r="AH4903" s="72"/>
      <c r="AI4903" s="72"/>
      <c r="AJ4903" s="72"/>
      <c r="AK4903" s="72"/>
    </row>
    <row r="4904" spans="33:37" ht="14.4">
      <c r="AG4904" s="72"/>
      <c r="AH4904" s="72"/>
      <c r="AI4904" s="72"/>
      <c r="AJ4904" s="72"/>
      <c r="AK4904" s="72"/>
    </row>
    <row r="4905" spans="33:37" ht="14.4">
      <c r="AG4905" s="72"/>
      <c r="AH4905" s="72"/>
      <c r="AI4905" s="72"/>
      <c r="AJ4905" s="72"/>
      <c r="AK4905" s="72"/>
    </row>
    <row r="4906" spans="33:37" ht="14.4">
      <c r="AG4906" s="72"/>
      <c r="AH4906" s="72"/>
      <c r="AI4906" s="72"/>
      <c r="AJ4906" s="72"/>
      <c r="AK4906" s="72"/>
    </row>
    <row r="4907" spans="33:37" ht="14.4">
      <c r="AG4907" s="72"/>
      <c r="AH4907" s="72"/>
      <c r="AI4907" s="72"/>
      <c r="AJ4907" s="72"/>
      <c r="AK4907" s="72"/>
    </row>
    <row r="4908" spans="33:37" ht="14.4">
      <c r="AG4908" s="72"/>
      <c r="AH4908" s="72"/>
      <c r="AI4908" s="72"/>
      <c r="AJ4908" s="72"/>
      <c r="AK4908" s="72"/>
    </row>
    <row r="4909" spans="33:37" ht="14.4">
      <c r="AG4909" s="72"/>
      <c r="AH4909" s="72"/>
      <c r="AI4909" s="72"/>
      <c r="AJ4909" s="72"/>
      <c r="AK4909" s="72"/>
    </row>
    <row r="4910" spans="33:37" ht="14.4">
      <c r="AG4910" s="72"/>
      <c r="AH4910" s="72"/>
      <c r="AI4910" s="72"/>
      <c r="AJ4910" s="72"/>
      <c r="AK4910" s="72"/>
    </row>
    <row r="4911" spans="33:37" ht="14.4">
      <c r="AG4911" s="72"/>
      <c r="AH4911" s="72"/>
      <c r="AI4911" s="72"/>
      <c r="AJ4911" s="72"/>
      <c r="AK4911" s="72"/>
    </row>
    <row r="4912" spans="33:37" ht="14.4">
      <c r="AG4912" s="72"/>
      <c r="AH4912" s="72"/>
      <c r="AI4912" s="72"/>
      <c r="AJ4912" s="72"/>
      <c r="AK4912" s="72"/>
    </row>
    <row r="4913" spans="33:37" ht="14.4">
      <c r="AG4913" s="72"/>
      <c r="AH4913" s="72"/>
      <c r="AI4913" s="72"/>
      <c r="AJ4913" s="72"/>
      <c r="AK4913" s="72"/>
    </row>
    <row r="4914" spans="33:37" ht="14.4">
      <c r="AG4914" s="72"/>
      <c r="AH4914" s="72"/>
      <c r="AI4914" s="72"/>
      <c r="AJ4914" s="72"/>
      <c r="AK4914" s="72"/>
    </row>
    <row r="4915" spans="33:37" ht="14.4">
      <c r="AG4915" s="72"/>
      <c r="AH4915" s="72"/>
      <c r="AI4915" s="72"/>
      <c r="AJ4915" s="72"/>
      <c r="AK4915" s="72"/>
    </row>
    <row r="4916" spans="33:37" ht="14.4">
      <c r="AG4916" s="72"/>
      <c r="AH4916" s="72"/>
      <c r="AI4916" s="72"/>
      <c r="AJ4916" s="72"/>
      <c r="AK4916" s="72"/>
    </row>
    <row r="4917" spans="33:37" ht="14.4">
      <c r="AG4917" s="72"/>
      <c r="AH4917" s="72"/>
      <c r="AI4917" s="72"/>
      <c r="AJ4917" s="72"/>
      <c r="AK4917" s="72"/>
    </row>
    <row r="4918" spans="33:37" ht="14.4">
      <c r="AG4918" s="72"/>
      <c r="AH4918" s="72"/>
      <c r="AI4918" s="72"/>
      <c r="AJ4918" s="72"/>
      <c r="AK4918" s="72"/>
    </row>
    <row r="4919" spans="33:37" ht="14.4">
      <c r="AG4919" s="72"/>
      <c r="AH4919" s="72"/>
      <c r="AI4919" s="72"/>
      <c r="AJ4919" s="72"/>
      <c r="AK4919" s="72"/>
    </row>
    <row r="4920" spans="33:37" ht="14.4">
      <c r="AG4920" s="72"/>
      <c r="AH4920" s="72"/>
      <c r="AI4920" s="72"/>
      <c r="AJ4920" s="72"/>
      <c r="AK4920" s="72"/>
    </row>
    <row r="4921" spans="33:37" ht="14.4">
      <c r="AG4921" s="72"/>
      <c r="AH4921" s="72"/>
      <c r="AI4921" s="72"/>
      <c r="AJ4921" s="72"/>
      <c r="AK4921" s="72"/>
    </row>
    <row r="4922" spans="33:37" ht="14.4">
      <c r="AG4922" s="72"/>
      <c r="AH4922" s="72"/>
      <c r="AI4922" s="72"/>
      <c r="AJ4922" s="72"/>
      <c r="AK4922" s="72"/>
    </row>
    <row r="4923" spans="33:37" ht="14.4">
      <c r="AG4923" s="72"/>
      <c r="AH4923" s="72"/>
      <c r="AI4923" s="72"/>
      <c r="AJ4923" s="72"/>
      <c r="AK4923" s="72"/>
    </row>
    <row r="4924" spans="33:37" ht="14.4">
      <c r="AG4924" s="72"/>
      <c r="AH4924" s="72"/>
      <c r="AI4924" s="72"/>
      <c r="AJ4924" s="72"/>
      <c r="AK4924" s="72"/>
    </row>
    <row r="4925" spans="33:37" ht="14.4">
      <c r="AG4925" s="72"/>
      <c r="AH4925" s="72"/>
      <c r="AI4925" s="72"/>
      <c r="AJ4925" s="72"/>
      <c r="AK4925" s="72"/>
    </row>
    <row r="4926" spans="33:37" ht="14.4">
      <c r="AG4926" s="72"/>
      <c r="AH4926" s="72"/>
      <c r="AI4926" s="72"/>
      <c r="AJ4926" s="72"/>
      <c r="AK4926" s="72"/>
    </row>
    <row r="4927" spans="33:37" ht="14.4">
      <c r="AG4927" s="72"/>
      <c r="AH4927" s="72"/>
      <c r="AI4927" s="72"/>
      <c r="AJ4927" s="72"/>
      <c r="AK4927" s="72"/>
    </row>
    <row r="4928" spans="33:37" ht="14.4">
      <c r="AG4928" s="72"/>
      <c r="AH4928" s="72"/>
      <c r="AI4928" s="72"/>
      <c r="AJ4928" s="72"/>
      <c r="AK4928" s="72"/>
    </row>
    <row r="4929" spans="33:37" ht="14.4">
      <c r="AG4929" s="72"/>
      <c r="AH4929" s="72"/>
      <c r="AI4929" s="72"/>
      <c r="AJ4929" s="72"/>
      <c r="AK4929" s="72"/>
    </row>
    <row r="4930" spans="33:37" ht="14.4">
      <c r="AG4930" s="72"/>
      <c r="AH4930" s="72"/>
      <c r="AI4930" s="72"/>
      <c r="AJ4930" s="72"/>
      <c r="AK4930" s="72"/>
    </row>
    <row r="4931" spans="33:37" ht="14.4">
      <c r="AG4931" s="72"/>
      <c r="AH4931" s="72"/>
      <c r="AI4931" s="72"/>
      <c r="AJ4931" s="72"/>
      <c r="AK4931" s="72"/>
    </row>
    <row r="4932" spans="33:37" ht="14.4">
      <c r="AG4932" s="72"/>
      <c r="AH4932" s="72"/>
      <c r="AI4932" s="72"/>
      <c r="AJ4932" s="72"/>
      <c r="AK4932" s="72"/>
    </row>
    <row r="4933" spans="33:37" ht="14.4">
      <c r="AG4933" s="72"/>
      <c r="AH4933" s="72"/>
      <c r="AI4933" s="72"/>
      <c r="AJ4933" s="72"/>
      <c r="AK4933" s="72"/>
    </row>
    <row r="4934" spans="33:37" ht="14.4">
      <c r="AG4934" s="72"/>
      <c r="AH4934" s="72"/>
      <c r="AI4934" s="72"/>
      <c r="AJ4934" s="72"/>
      <c r="AK4934" s="72"/>
    </row>
    <row r="4935" spans="33:37" ht="14.4">
      <c r="AG4935" s="72"/>
      <c r="AH4935" s="72"/>
      <c r="AI4935" s="72"/>
      <c r="AJ4935" s="72"/>
      <c r="AK4935" s="72"/>
    </row>
    <row r="4936" spans="33:37" ht="14.4">
      <c r="AG4936" s="72"/>
      <c r="AH4936" s="72"/>
      <c r="AI4936" s="72"/>
      <c r="AJ4936" s="72"/>
      <c r="AK4936" s="72"/>
    </row>
    <row r="4937" spans="33:37" ht="14.4">
      <c r="AG4937" s="72"/>
      <c r="AH4937" s="72"/>
      <c r="AI4937" s="72"/>
      <c r="AJ4937" s="72"/>
      <c r="AK4937" s="72"/>
    </row>
    <row r="4938" spans="33:37" ht="14.4">
      <c r="AG4938" s="72"/>
      <c r="AH4938" s="72"/>
      <c r="AI4938" s="72"/>
      <c r="AJ4938" s="72"/>
      <c r="AK4938" s="72"/>
    </row>
    <row r="4939" spans="33:37" ht="14.4">
      <c r="AG4939" s="72"/>
      <c r="AH4939" s="72"/>
      <c r="AI4939" s="72"/>
      <c r="AJ4939" s="72"/>
      <c r="AK4939" s="72"/>
    </row>
    <row r="4940" spans="33:37" ht="14.4">
      <c r="AG4940" s="72"/>
      <c r="AH4940" s="72"/>
      <c r="AI4940" s="72"/>
      <c r="AJ4940" s="72"/>
      <c r="AK4940" s="72"/>
    </row>
    <row r="4941" spans="33:37" ht="14.4">
      <c r="AG4941" s="72"/>
      <c r="AH4941" s="72"/>
      <c r="AI4941" s="72"/>
      <c r="AJ4941" s="72"/>
      <c r="AK4941" s="72"/>
    </row>
    <row r="4942" spans="33:37" ht="14.4">
      <c r="AG4942" s="72"/>
      <c r="AH4942" s="72"/>
      <c r="AI4942" s="72"/>
      <c r="AJ4942" s="72"/>
      <c r="AK4942" s="72"/>
    </row>
    <row r="4943" spans="33:37" ht="14.4">
      <c r="AG4943" s="72"/>
      <c r="AH4943" s="72"/>
      <c r="AI4943" s="72"/>
      <c r="AJ4943" s="72"/>
      <c r="AK4943" s="72"/>
    </row>
    <row r="4944" spans="33:37" ht="14.4">
      <c r="AG4944" s="72"/>
      <c r="AH4944" s="72"/>
      <c r="AI4944" s="72"/>
      <c r="AJ4944" s="72"/>
      <c r="AK4944" s="72"/>
    </row>
    <row r="4945" spans="33:37" ht="14.4">
      <c r="AG4945" s="72"/>
      <c r="AH4945" s="72"/>
      <c r="AI4945" s="72"/>
      <c r="AJ4945" s="72"/>
      <c r="AK4945" s="72"/>
    </row>
    <row r="4946" spans="33:37" ht="14.4">
      <c r="AG4946" s="72"/>
      <c r="AH4946" s="72"/>
      <c r="AI4946" s="72"/>
      <c r="AJ4946" s="72"/>
      <c r="AK4946" s="72"/>
    </row>
    <row r="4947" spans="33:37" ht="14.4">
      <c r="AG4947" s="72"/>
      <c r="AH4947" s="72"/>
      <c r="AI4947" s="72"/>
      <c r="AJ4947" s="72"/>
      <c r="AK4947" s="72"/>
    </row>
    <row r="4948" spans="33:37" ht="14.4">
      <c r="AG4948" s="72"/>
      <c r="AH4948" s="72"/>
      <c r="AI4948" s="72"/>
      <c r="AJ4948" s="72"/>
      <c r="AK4948" s="72"/>
    </row>
    <row r="4949" spans="33:37" ht="14.4">
      <c r="AG4949" s="72"/>
      <c r="AH4949" s="72"/>
      <c r="AI4949" s="72"/>
      <c r="AJ4949" s="72"/>
      <c r="AK4949" s="72"/>
    </row>
    <row r="4950" spans="33:37" ht="14.4">
      <c r="AG4950" s="72"/>
      <c r="AH4950" s="72"/>
      <c r="AI4950" s="72"/>
      <c r="AJ4950" s="72"/>
      <c r="AK4950" s="72"/>
    </row>
    <row r="4951" spans="33:37" ht="14.4">
      <c r="AG4951" s="72"/>
      <c r="AH4951" s="72"/>
      <c r="AI4951" s="72"/>
      <c r="AJ4951" s="72"/>
      <c r="AK4951" s="72"/>
    </row>
    <row r="4952" spans="33:37" ht="14.4">
      <c r="AG4952" s="72"/>
      <c r="AH4952" s="72"/>
      <c r="AI4952" s="72"/>
      <c r="AJ4952" s="72"/>
      <c r="AK4952" s="72"/>
    </row>
    <row r="4953" spans="33:37" ht="14.4">
      <c r="AG4953" s="72"/>
      <c r="AH4953" s="72"/>
      <c r="AI4953" s="72"/>
      <c r="AJ4953" s="72"/>
      <c r="AK4953" s="72"/>
    </row>
    <row r="4954" spans="33:37" ht="14.4">
      <c r="AG4954" s="72"/>
      <c r="AH4954" s="72"/>
      <c r="AI4954" s="72"/>
      <c r="AJ4954" s="72"/>
      <c r="AK4954" s="72"/>
    </row>
    <row r="4955" spans="33:37" ht="14.4">
      <c r="AG4955" s="72"/>
      <c r="AH4955" s="72"/>
      <c r="AI4955" s="72"/>
      <c r="AJ4955" s="72"/>
      <c r="AK4955" s="72"/>
    </row>
    <row r="4956" spans="33:37" ht="14.4">
      <c r="AG4956" s="72"/>
      <c r="AH4956" s="72"/>
      <c r="AI4956" s="72"/>
      <c r="AJ4956" s="72"/>
      <c r="AK4956" s="72"/>
    </row>
    <row r="4957" spans="33:37" ht="14.4">
      <c r="AG4957" s="72"/>
      <c r="AH4957" s="72"/>
      <c r="AI4957" s="72"/>
      <c r="AJ4957" s="72"/>
      <c r="AK4957" s="72"/>
    </row>
    <row r="4958" spans="33:37" ht="14.4">
      <c r="AG4958" s="72"/>
      <c r="AH4958" s="72"/>
      <c r="AI4958" s="72"/>
      <c r="AJ4958" s="72"/>
      <c r="AK4958" s="72"/>
    </row>
    <row r="4959" spans="33:37" ht="14.4">
      <c r="AG4959" s="72"/>
      <c r="AH4959" s="72"/>
      <c r="AI4959" s="72"/>
      <c r="AJ4959" s="72"/>
      <c r="AK4959" s="72"/>
    </row>
    <row r="4960" spans="33:37" ht="14.4">
      <c r="AG4960" s="72"/>
      <c r="AH4960" s="72"/>
      <c r="AI4960" s="72"/>
      <c r="AJ4960" s="72"/>
      <c r="AK4960" s="72"/>
    </row>
    <row r="4961" spans="33:37" ht="14.4">
      <c r="AG4961" s="72"/>
      <c r="AH4961" s="72"/>
      <c r="AI4961" s="72"/>
      <c r="AJ4961" s="72"/>
      <c r="AK4961" s="72"/>
    </row>
    <row r="4962" spans="33:37" ht="14.4">
      <c r="AG4962" s="72"/>
      <c r="AH4962" s="72"/>
      <c r="AI4962" s="72"/>
      <c r="AJ4962" s="72"/>
      <c r="AK4962" s="72"/>
    </row>
    <row r="4963" spans="33:37" ht="14.4">
      <c r="AG4963" s="72"/>
      <c r="AH4963" s="72"/>
      <c r="AI4963" s="72"/>
      <c r="AJ4963" s="72"/>
      <c r="AK4963" s="72"/>
    </row>
    <row r="4964" spans="33:37" ht="14.4">
      <c r="AG4964" s="72"/>
      <c r="AH4964" s="72"/>
      <c r="AI4964" s="72"/>
      <c r="AJ4964" s="72"/>
      <c r="AK4964" s="72"/>
    </row>
    <row r="4965" spans="33:37" ht="14.4">
      <c r="AG4965" s="72"/>
      <c r="AH4965" s="72"/>
      <c r="AI4965" s="72"/>
      <c r="AJ4965" s="72"/>
      <c r="AK4965" s="72"/>
    </row>
    <row r="4966" spans="33:37" ht="14.4">
      <c r="AG4966" s="72"/>
      <c r="AH4966" s="72"/>
      <c r="AI4966" s="72"/>
      <c r="AJ4966" s="72"/>
      <c r="AK4966" s="72"/>
    </row>
    <row r="4967" spans="33:37" ht="14.4">
      <c r="AG4967" s="72"/>
      <c r="AH4967" s="72"/>
      <c r="AI4967" s="72"/>
      <c r="AJ4967" s="72"/>
      <c r="AK4967" s="72"/>
    </row>
    <row r="4968" spans="33:37" ht="14.4">
      <c r="AG4968" s="72"/>
      <c r="AH4968" s="72"/>
      <c r="AI4968" s="72"/>
      <c r="AJ4968" s="72"/>
      <c r="AK4968" s="72"/>
    </row>
    <row r="4969" spans="33:37" ht="14.4">
      <c r="AG4969" s="72"/>
      <c r="AH4969" s="72"/>
      <c r="AI4969" s="72"/>
      <c r="AJ4969" s="72"/>
      <c r="AK4969" s="72"/>
    </row>
    <row r="4970" spans="33:37" ht="14.4">
      <c r="AG4970" s="72"/>
      <c r="AH4970" s="72"/>
      <c r="AI4970" s="72"/>
      <c r="AJ4970" s="72"/>
      <c r="AK4970" s="72"/>
    </row>
    <row r="4971" spans="33:37" ht="14.4">
      <c r="AG4971" s="72"/>
      <c r="AH4971" s="72"/>
      <c r="AI4971" s="72"/>
      <c r="AJ4971" s="72"/>
      <c r="AK4971" s="72"/>
    </row>
    <row r="4972" spans="33:37" ht="14.4">
      <c r="AG4972" s="72"/>
      <c r="AH4972" s="72"/>
      <c r="AI4972" s="72"/>
      <c r="AJ4972" s="72"/>
      <c r="AK4972" s="72"/>
    </row>
    <row r="4973" spans="33:37" ht="14.4">
      <c r="AG4973" s="72"/>
      <c r="AH4973" s="72"/>
      <c r="AI4973" s="72"/>
      <c r="AJ4973" s="72"/>
      <c r="AK4973" s="72"/>
    </row>
    <row r="4974" spans="33:37" ht="14.4">
      <c r="AG4974" s="72"/>
      <c r="AH4974" s="72"/>
      <c r="AI4974" s="72"/>
      <c r="AJ4974" s="72"/>
      <c r="AK4974" s="72"/>
    </row>
    <row r="4975" spans="33:37" ht="14.4">
      <c r="AG4975" s="72"/>
      <c r="AH4975" s="72"/>
      <c r="AI4975" s="72"/>
      <c r="AJ4975" s="72"/>
      <c r="AK4975" s="72"/>
    </row>
    <row r="4976" spans="33:37" ht="14.4">
      <c r="AG4976" s="72"/>
      <c r="AH4976" s="72"/>
      <c r="AI4976" s="72"/>
      <c r="AJ4976" s="72"/>
      <c r="AK4976" s="72"/>
    </row>
    <row r="4977" spans="33:37" ht="14.4">
      <c r="AG4977" s="72"/>
      <c r="AH4977" s="72"/>
      <c r="AI4977" s="72"/>
      <c r="AJ4977" s="72"/>
      <c r="AK4977" s="72"/>
    </row>
    <row r="4978" spans="33:37" ht="14.4">
      <c r="AG4978" s="72"/>
      <c r="AH4978" s="72"/>
      <c r="AI4978" s="72"/>
      <c r="AJ4978" s="72"/>
      <c r="AK4978" s="72"/>
    </row>
    <row r="4979" spans="33:37" ht="14.4">
      <c r="AG4979" s="72"/>
      <c r="AH4979" s="72"/>
      <c r="AI4979" s="72"/>
      <c r="AJ4979" s="72"/>
      <c r="AK4979" s="72"/>
    </row>
    <row r="4980" spans="33:37" ht="14.4">
      <c r="AG4980" s="72"/>
      <c r="AH4980" s="72"/>
      <c r="AI4980" s="72"/>
      <c r="AJ4980" s="72"/>
      <c r="AK4980" s="72"/>
    </row>
    <row r="4981" spans="33:37" ht="14.4">
      <c r="AG4981" s="72"/>
      <c r="AH4981" s="72"/>
      <c r="AI4981" s="72"/>
      <c r="AJ4981" s="72"/>
      <c r="AK4981" s="72"/>
    </row>
    <row r="4982" spans="33:37" ht="14.4">
      <c r="AG4982" s="72"/>
      <c r="AH4982" s="72"/>
      <c r="AI4982" s="72"/>
      <c r="AJ4982" s="72"/>
      <c r="AK4982" s="72"/>
    </row>
    <row r="4983" spans="33:37" ht="14.4">
      <c r="AG4983" s="72"/>
      <c r="AH4983" s="72"/>
      <c r="AI4983" s="72"/>
      <c r="AJ4983" s="72"/>
      <c r="AK4983" s="72"/>
    </row>
    <row r="4984" spans="33:37" ht="14.4">
      <c r="AG4984" s="72"/>
      <c r="AH4984" s="72"/>
      <c r="AI4984" s="72"/>
      <c r="AJ4984" s="72"/>
      <c r="AK4984" s="72"/>
    </row>
    <row r="4985" spans="33:37" ht="14.4">
      <c r="AG4985" s="72"/>
      <c r="AH4985" s="72"/>
      <c r="AI4985" s="72"/>
      <c r="AJ4985" s="72"/>
      <c r="AK4985" s="72"/>
    </row>
    <row r="4986" spans="33:37" ht="14.4">
      <c r="AG4986" s="72"/>
      <c r="AH4986" s="72"/>
      <c r="AI4986" s="72"/>
      <c r="AJ4986" s="72"/>
      <c r="AK4986" s="72"/>
    </row>
    <row r="4987" spans="33:37" ht="14.4">
      <c r="AG4987" s="72"/>
      <c r="AH4987" s="72"/>
      <c r="AI4987" s="72"/>
      <c r="AJ4987" s="72"/>
      <c r="AK4987" s="72"/>
    </row>
    <row r="4988" spans="33:37" ht="14.4">
      <c r="AG4988" s="72"/>
      <c r="AH4988" s="72"/>
      <c r="AI4988" s="72"/>
      <c r="AJ4988" s="72"/>
      <c r="AK4988" s="72"/>
    </row>
    <row r="4989" spans="33:37" ht="14.4">
      <c r="AG4989" s="72"/>
      <c r="AH4989" s="72"/>
      <c r="AI4989" s="72"/>
      <c r="AJ4989" s="72"/>
      <c r="AK4989" s="72"/>
    </row>
    <row r="4990" spans="33:37" ht="14.4">
      <c r="AG4990" s="72"/>
      <c r="AH4990" s="72"/>
      <c r="AI4990" s="72"/>
      <c r="AJ4990" s="72"/>
      <c r="AK4990" s="72"/>
    </row>
    <row r="4991" spans="33:37" ht="14.4">
      <c r="AG4991" s="72"/>
      <c r="AH4991" s="72"/>
      <c r="AI4991" s="72"/>
      <c r="AJ4991" s="72"/>
      <c r="AK4991" s="72"/>
    </row>
    <row r="4992" spans="33:37" ht="14.4">
      <c r="AG4992" s="72"/>
      <c r="AH4992" s="72"/>
      <c r="AI4992" s="72"/>
      <c r="AJ4992" s="72"/>
      <c r="AK4992" s="72"/>
    </row>
    <row r="4993" spans="33:37" ht="14.4">
      <c r="AG4993" s="72"/>
      <c r="AH4993" s="72"/>
      <c r="AI4993" s="72"/>
      <c r="AJ4993" s="72"/>
      <c r="AK4993" s="72"/>
    </row>
    <row r="4994" spans="33:37" ht="14.4">
      <c r="AG4994" s="72"/>
      <c r="AH4994" s="72"/>
      <c r="AI4994" s="72"/>
      <c r="AJ4994" s="72"/>
      <c r="AK4994" s="72"/>
    </row>
    <row r="4995" spans="33:37" ht="14.4">
      <c r="AG4995" s="72"/>
      <c r="AH4995" s="72"/>
      <c r="AI4995" s="72"/>
      <c r="AJ4995" s="72"/>
      <c r="AK4995" s="72"/>
    </row>
    <row r="4996" spans="33:37" ht="14.4">
      <c r="AG4996" s="72"/>
      <c r="AH4996" s="72"/>
      <c r="AI4996" s="72"/>
      <c r="AJ4996" s="72"/>
      <c r="AK4996" s="72"/>
    </row>
    <row r="4997" spans="33:37" ht="14.4">
      <c r="AG4997" s="72"/>
      <c r="AH4997" s="72"/>
      <c r="AI4997" s="72"/>
      <c r="AJ4997" s="72"/>
      <c r="AK4997" s="72"/>
    </row>
    <row r="4998" spans="33:37" ht="14.4">
      <c r="AG4998" s="72"/>
      <c r="AH4998" s="72"/>
      <c r="AI4998" s="72"/>
      <c r="AJ4998" s="72"/>
      <c r="AK4998" s="72"/>
    </row>
    <row r="4999" spans="33:37" ht="14.4">
      <c r="AG4999" s="72"/>
      <c r="AH4999" s="72"/>
      <c r="AI4999" s="72"/>
      <c r="AJ4999" s="72"/>
      <c r="AK4999" s="72"/>
    </row>
    <row r="5000" spans="33:37" ht="14.4">
      <c r="AG5000" s="72"/>
      <c r="AH5000" s="72"/>
      <c r="AI5000" s="72"/>
      <c r="AJ5000" s="72"/>
      <c r="AK5000" s="72"/>
    </row>
    <row r="5001" spans="33:37" ht="14.4">
      <c r="AG5001" s="72"/>
      <c r="AH5001" s="72"/>
      <c r="AI5001" s="72"/>
      <c r="AJ5001" s="72"/>
      <c r="AK5001" s="72"/>
    </row>
    <row r="5002" spans="33:37" ht="14.4">
      <c r="AG5002" s="72"/>
      <c r="AH5002" s="72"/>
      <c r="AI5002" s="72"/>
      <c r="AJ5002" s="72"/>
      <c r="AK5002" s="72"/>
    </row>
    <row r="5003" spans="33:37" ht="14.4">
      <c r="AG5003" s="72"/>
      <c r="AH5003" s="72"/>
      <c r="AI5003" s="72"/>
      <c r="AJ5003" s="72"/>
      <c r="AK5003" s="72"/>
    </row>
    <row r="5004" spans="33:37" ht="14.4">
      <c r="AG5004" s="72"/>
      <c r="AH5004" s="72"/>
      <c r="AI5004" s="72"/>
      <c r="AJ5004" s="72"/>
      <c r="AK5004" s="72"/>
    </row>
    <row r="5005" spans="33:37" ht="14.4">
      <c r="AG5005" s="72"/>
      <c r="AH5005" s="72"/>
      <c r="AI5005" s="72"/>
      <c r="AJ5005" s="72"/>
      <c r="AK5005" s="72"/>
    </row>
    <row r="5006" spans="33:37" ht="14.4">
      <c r="AG5006" s="72"/>
      <c r="AH5006" s="72"/>
      <c r="AI5006" s="72"/>
      <c r="AJ5006" s="72"/>
      <c r="AK5006" s="72"/>
    </row>
    <row r="5007" spans="33:37" ht="14.4">
      <c r="AG5007" s="72"/>
      <c r="AH5007" s="72"/>
      <c r="AI5007" s="72"/>
      <c r="AJ5007" s="72"/>
      <c r="AK5007" s="72"/>
    </row>
    <row r="5008" spans="33:37" ht="14.4">
      <c r="AG5008" s="72"/>
      <c r="AH5008" s="72"/>
      <c r="AI5008" s="72"/>
      <c r="AJ5008" s="72"/>
      <c r="AK5008" s="72"/>
    </row>
    <row r="5009" spans="33:37" ht="14.4">
      <c r="AG5009" s="72"/>
      <c r="AH5009" s="72"/>
      <c r="AI5009" s="72"/>
      <c r="AJ5009" s="72"/>
      <c r="AK5009" s="72"/>
    </row>
    <row r="5010" spans="33:37" ht="14.4">
      <c r="AG5010" s="72"/>
      <c r="AH5010" s="72"/>
      <c r="AI5010" s="72"/>
      <c r="AJ5010" s="72"/>
      <c r="AK5010" s="72"/>
    </row>
    <row r="5011" spans="33:37" ht="14.4">
      <c r="AG5011" s="72"/>
      <c r="AH5011" s="72"/>
      <c r="AI5011" s="72"/>
      <c r="AJ5011" s="72"/>
      <c r="AK5011" s="72"/>
    </row>
    <row r="5012" spans="33:37" ht="14.4">
      <c r="AG5012" s="72"/>
      <c r="AH5012" s="72"/>
      <c r="AI5012" s="72"/>
      <c r="AJ5012" s="72"/>
      <c r="AK5012" s="72"/>
    </row>
    <row r="5013" spans="33:37" ht="14.4">
      <c r="AG5013" s="72"/>
      <c r="AH5013" s="72"/>
      <c r="AI5013" s="72"/>
      <c r="AJ5013" s="72"/>
      <c r="AK5013" s="72"/>
    </row>
    <row r="5014" spans="33:37" ht="14.4">
      <c r="AG5014" s="72"/>
      <c r="AH5014" s="72"/>
      <c r="AI5014" s="72"/>
      <c r="AJ5014" s="72"/>
      <c r="AK5014" s="72"/>
    </row>
    <row r="5015" spans="33:37" ht="14.4">
      <c r="AG5015" s="72"/>
      <c r="AH5015" s="72"/>
      <c r="AI5015" s="72"/>
      <c r="AJ5015" s="72"/>
      <c r="AK5015" s="72"/>
    </row>
    <row r="5016" spans="33:37" ht="14.4">
      <c r="AG5016" s="72"/>
      <c r="AH5016" s="72"/>
      <c r="AI5016" s="72"/>
      <c r="AJ5016" s="72"/>
      <c r="AK5016" s="72"/>
    </row>
    <row r="5017" spans="33:37" ht="14.4">
      <c r="AG5017" s="72"/>
      <c r="AH5017" s="72"/>
      <c r="AI5017" s="72"/>
      <c r="AJ5017" s="72"/>
      <c r="AK5017" s="72"/>
    </row>
    <row r="5018" spans="33:37" ht="14.4">
      <c r="AG5018" s="72"/>
      <c r="AH5018" s="72"/>
      <c r="AI5018" s="72"/>
      <c r="AJ5018" s="72"/>
      <c r="AK5018" s="72"/>
    </row>
    <row r="5019" spans="33:37" ht="14.4">
      <c r="AG5019" s="72"/>
      <c r="AH5019" s="72"/>
      <c r="AI5019" s="72"/>
      <c r="AJ5019" s="72"/>
      <c r="AK5019" s="72"/>
    </row>
    <row r="5020" spans="33:37" ht="14.4">
      <c r="AG5020" s="72"/>
      <c r="AH5020" s="72"/>
      <c r="AI5020" s="72"/>
      <c r="AJ5020" s="72"/>
      <c r="AK5020" s="72"/>
    </row>
    <row r="5021" spans="33:37" ht="14.4">
      <c r="AG5021" s="72"/>
      <c r="AH5021" s="72"/>
      <c r="AI5021" s="72"/>
      <c r="AJ5021" s="72"/>
      <c r="AK5021" s="72"/>
    </row>
    <row r="5022" spans="33:37" ht="14.4">
      <c r="AG5022" s="72"/>
      <c r="AH5022" s="72"/>
      <c r="AI5022" s="72"/>
      <c r="AJ5022" s="72"/>
      <c r="AK5022" s="72"/>
    </row>
    <row r="5023" spans="33:37" ht="14.4">
      <c r="AG5023" s="72"/>
      <c r="AH5023" s="72"/>
      <c r="AI5023" s="72"/>
      <c r="AJ5023" s="72"/>
      <c r="AK5023" s="72"/>
    </row>
    <row r="5024" spans="33:37" ht="14.4">
      <c r="AG5024" s="72"/>
      <c r="AH5024" s="72"/>
      <c r="AI5024" s="72"/>
      <c r="AJ5024" s="72"/>
      <c r="AK5024" s="72"/>
    </row>
    <row r="5025" spans="33:37" ht="14.4">
      <c r="AG5025" s="72"/>
      <c r="AH5025" s="72"/>
      <c r="AI5025" s="72"/>
      <c r="AJ5025" s="72"/>
      <c r="AK5025" s="72"/>
    </row>
    <row r="5026" spans="33:37" ht="14.4">
      <c r="AG5026" s="72"/>
      <c r="AH5026" s="72"/>
      <c r="AI5026" s="72"/>
      <c r="AJ5026" s="72"/>
      <c r="AK5026" s="72"/>
    </row>
    <row r="5027" spans="33:37" ht="14.4">
      <c r="AG5027" s="72"/>
      <c r="AH5027" s="72"/>
      <c r="AI5027" s="72"/>
      <c r="AJ5027" s="72"/>
      <c r="AK5027" s="72"/>
    </row>
    <row r="5028" spans="33:37" ht="14.4">
      <c r="AG5028" s="72"/>
      <c r="AH5028" s="72"/>
      <c r="AI5028" s="72"/>
      <c r="AJ5028" s="72"/>
      <c r="AK5028" s="72"/>
    </row>
    <row r="5029" spans="33:37" ht="14.4">
      <c r="AG5029" s="72"/>
      <c r="AH5029" s="72"/>
      <c r="AI5029" s="72"/>
      <c r="AJ5029" s="72"/>
      <c r="AK5029" s="72"/>
    </row>
    <row r="5030" spans="33:37" ht="14.4">
      <c r="AG5030" s="72"/>
      <c r="AH5030" s="72"/>
      <c r="AI5030" s="72"/>
      <c r="AJ5030" s="72"/>
      <c r="AK5030" s="72"/>
    </row>
    <row r="5031" spans="33:37" ht="14.4">
      <c r="AG5031" s="72"/>
      <c r="AH5031" s="72"/>
      <c r="AI5031" s="72"/>
      <c r="AJ5031" s="72"/>
      <c r="AK5031" s="72"/>
    </row>
    <row r="5032" spans="33:37" ht="14.4">
      <c r="AG5032" s="72"/>
      <c r="AH5032" s="72"/>
      <c r="AI5032" s="72"/>
      <c r="AJ5032" s="72"/>
      <c r="AK5032" s="72"/>
    </row>
    <row r="5033" spans="33:37" ht="14.4">
      <c r="AG5033" s="72"/>
      <c r="AH5033" s="72"/>
      <c r="AI5033" s="72"/>
      <c r="AJ5033" s="72"/>
      <c r="AK5033" s="72"/>
    </row>
    <row r="5034" spans="33:37" ht="14.4">
      <c r="AG5034" s="72"/>
      <c r="AH5034" s="72"/>
      <c r="AI5034" s="72"/>
      <c r="AJ5034" s="72"/>
      <c r="AK5034" s="72"/>
    </row>
    <row r="5035" spans="33:37" ht="14.4">
      <c r="AG5035" s="72"/>
      <c r="AH5035" s="72"/>
      <c r="AI5035" s="72"/>
      <c r="AJ5035" s="72"/>
      <c r="AK5035" s="72"/>
    </row>
    <row r="5036" spans="33:37" ht="14.4">
      <c r="AG5036" s="72"/>
      <c r="AH5036" s="72"/>
      <c r="AI5036" s="72"/>
      <c r="AJ5036" s="72"/>
      <c r="AK5036" s="72"/>
    </row>
    <row r="5037" spans="33:37" ht="14.4">
      <c r="AG5037" s="72"/>
      <c r="AH5037" s="72"/>
      <c r="AI5037" s="72"/>
      <c r="AJ5037" s="72"/>
      <c r="AK5037" s="72"/>
    </row>
    <row r="5038" spans="33:37" ht="14.4">
      <c r="AG5038" s="72"/>
      <c r="AH5038" s="72"/>
      <c r="AI5038" s="72"/>
      <c r="AJ5038" s="72"/>
      <c r="AK5038" s="72"/>
    </row>
    <row r="5039" spans="33:37" ht="14.4">
      <c r="AG5039" s="72"/>
      <c r="AH5039" s="72"/>
      <c r="AI5039" s="72"/>
      <c r="AJ5039" s="72"/>
      <c r="AK5039" s="72"/>
    </row>
    <row r="5040" spans="33:37" ht="14.4">
      <c r="AG5040" s="72"/>
      <c r="AH5040" s="72"/>
      <c r="AI5040" s="72"/>
      <c r="AJ5040" s="72"/>
      <c r="AK5040" s="72"/>
    </row>
    <row r="5041" spans="33:37" ht="14.4">
      <c r="AG5041" s="72"/>
      <c r="AH5041" s="72"/>
      <c r="AI5041" s="72"/>
      <c r="AJ5041" s="72"/>
      <c r="AK5041" s="72"/>
    </row>
    <row r="5042" spans="33:37" ht="14.4">
      <c r="AG5042" s="72"/>
      <c r="AH5042" s="72"/>
      <c r="AI5042" s="72"/>
      <c r="AJ5042" s="72"/>
      <c r="AK5042" s="72"/>
    </row>
    <row r="5043" spans="33:37" ht="14.4">
      <c r="AG5043" s="72"/>
      <c r="AH5043" s="72"/>
      <c r="AI5043" s="72"/>
      <c r="AJ5043" s="72"/>
      <c r="AK5043" s="72"/>
    </row>
    <row r="5044" spans="33:37" ht="14.4">
      <c r="AG5044" s="72"/>
      <c r="AH5044" s="72"/>
      <c r="AI5044" s="72"/>
      <c r="AJ5044" s="72"/>
      <c r="AK5044" s="72"/>
    </row>
    <row r="5045" spans="33:37" ht="14.4">
      <c r="AG5045" s="72"/>
      <c r="AH5045" s="72"/>
      <c r="AI5045" s="72"/>
      <c r="AJ5045" s="72"/>
      <c r="AK5045" s="72"/>
    </row>
    <row r="5046" spans="33:37" ht="14.4">
      <c r="AG5046" s="72"/>
      <c r="AH5046" s="72"/>
      <c r="AI5046" s="72"/>
      <c r="AJ5046" s="72"/>
      <c r="AK5046" s="72"/>
    </row>
    <row r="5047" spans="33:37" ht="14.4">
      <c r="AG5047" s="72"/>
      <c r="AH5047" s="72"/>
      <c r="AI5047" s="72"/>
      <c r="AJ5047" s="72"/>
      <c r="AK5047" s="72"/>
    </row>
    <row r="5048" spans="33:37" ht="14.4">
      <c r="AG5048" s="72"/>
      <c r="AH5048" s="72"/>
      <c r="AI5048" s="72"/>
      <c r="AJ5048" s="72"/>
      <c r="AK5048" s="72"/>
    </row>
    <row r="5049" spans="33:37" ht="14.4">
      <c r="AG5049" s="72"/>
      <c r="AH5049" s="72"/>
      <c r="AI5049" s="72"/>
      <c r="AJ5049" s="72"/>
      <c r="AK5049" s="72"/>
    </row>
    <row r="5050" spans="33:37" ht="14.4">
      <c r="AG5050" s="72"/>
      <c r="AH5050" s="72"/>
      <c r="AI5050" s="72"/>
      <c r="AJ5050" s="72"/>
      <c r="AK5050" s="72"/>
    </row>
    <row r="5051" spans="33:37" ht="14.4">
      <c r="AG5051" s="72"/>
      <c r="AH5051" s="72"/>
      <c r="AI5051" s="72"/>
      <c r="AJ5051" s="72"/>
      <c r="AK5051" s="72"/>
    </row>
    <row r="5052" spans="33:37" ht="14.4">
      <c r="AG5052" s="72"/>
      <c r="AH5052" s="72"/>
      <c r="AI5052" s="72"/>
      <c r="AJ5052" s="72"/>
      <c r="AK5052" s="72"/>
    </row>
    <row r="5053" spans="33:37" ht="14.4">
      <c r="AG5053" s="72"/>
      <c r="AH5053" s="72"/>
      <c r="AI5053" s="72"/>
      <c r="AJ5053" s="72"/>
      <c r="AK5053" s="72"/>
    </row>
    <row r="5054" spans="33:37" ht="14.4">
      <c r="AG5054" s="72"/>
      <c r="AH5054" s="72"/>
      <c r="AI5054" s="72"/>
      <c r="AJ5054" s="72"/>
      <c r="AK5054" s="72"/>
    </row>
    <row r="5055" spans="33:37" ht="14.4">
      <c r="AG5055" s="72"/>
      <c r="AH5055" s="72"/>
      <c r="AI5055" s="72"/>
      <c r="AJ5055" s="72"/>
      <c r="AK5055" s="72"/>
    </row>
    <row r="5056" spans="33:37" ht="14.4">
      <c r="AG5056" s="72"/>
      <c r="AH5056" s="72"/>
      <c r="AI5056" s="72"/>
      <c r="AJ5056" s="72"/>
      <c r="AK5056" s="72"/>
    </row>
    <row r="5057" spans="33:37" ht="14.4">
      <c r="AG5057" s="72"/>
      <c r="AH5057" s="72"/>
      <c r="AI5057" s="72"/>
      <c r="AJ5057" s="72"/>
      <c r="AK5057" s="72"/>
    </row>
    <row r="5058" spans="33:37" ht="14.4">
      <c r="AG5058" s="72"/>
      <c r="AH5058" s="72"/>
      <c r="AI5058" s="72"/>
      <c r="AJ5058" s="72"/>
      <c r="AK5058" s="72"/>
    </row>
    <row r="5059" spans="33:37" ht="14.4">
      <c r="AG5059" s="72"/>
      <c r="AH5059" s="72"/>
      <c r="AI5059" s="72"/>
      <c r="AJ5059" s="72"/>
      <c r="AK5059" s="72"/>
    </row>
    <row r="5060" spans="33:37" ht="14.4">
      <c r="AG5060" s="72"/>
      <c r="AH5060" s="72"/>
      <c r="AI5060" s="72"/>
      <c r="AJ5060" s="72"/>
      <c r="AK5060" s="72"/>
    </row>
    <row r="5061" spans="33:37" ht="14.4">
      <c r="AG5061" s="72"/>
      <c r="AH5061" s="72"/>
      <c r="AI5061" s="72"/>
      <c r="AJ5061" s="72"/>
      <c r="AK5061" s="72"/>
    </row>
    <row r="5062" spans="33:37" ht="14.4">
      <c r="AG5062" s="72"/>
      <c r="AH5062" s="72"/>
      <c r="AI5062" s="72"/>
      <c r="AJ5062" s="72"/>
      <c r="AK5062" s="72"/>
    </row>
    <row r="5063" spans="33:37" ht="14.4">
      <c r="AG5063" s="72"/>
      <c r="AH5063" s="72"/>
      <c r="AI5063" s="72"/>
      <c r="AJ5063" s="72"/>
      <c r="AK5063" s="72"/>
    </row>
    <row r="5064" spans="33:37" ht="14.4">
      <c r="AG5064" s="72"/>
      <c r="AH5064" s="72"/>
      <c r="AI5064" s="72"/>
      <c r="AJ5064" s="72"/>
      <c r="AK5064" s="72"/>
    </row>
    <row r="5065" spans="33:37" ht="14.4">
      <c r="AG5065" s="72"/>
      <c r="AH5065" s="72"/>
      <c r="AI5065" s="72"/>
      <c r="AJ5065" s="72"/>
      <c r="AK5065" s="72"/>
    </row>
    <row r="5066" spans="33:37" ht="14.4">
      <c r="AG5066" s="72"/>
      <c r="AH5066" s="72"/>
      <c r="AI5066" s="72"/>
      <c r="AJ5066" s="72"/>
      <c r="AK5066" s="72"/>
    </row>
    <row r="5067" spans="33:37" ht="14.4">
      <c r="AG5067" s="72"/>
      <c r="AH5067" s="72"/>
      <c r="AI5067" s="72"/>
      <c r="AJ5067" s="72"/>
      <c r="AK5067" s="72"/>
    </row>
    <row r="5068" spans="33:37" ht="14.4">
      <c r="AG5068" s="72"/>
      <c r="AH5068" s="72"/>
      <c r="AI5068" s="72"/>
      <c r="AJ5068" s="72"/>
      <c r="AK5068" s="72"/>
    </row>
    <row r="5069" spans="33:37" ht="14.4">
      <c r="AG5069" s="72"/>
      <c r="AH5069" s="72"/>
      <c r="AI5069" s="72"/>
      <c r="AJ5069" s="72"/>
      <c r="AK5069" s="72"/>
    </row>
    <row r="5070" spans="33:37" ht="14.4">
      <c r="AG5070" s="72"/>
      <c r="AH5070" s="72"/>
      <c r="AI5070" s="72"/>
      <c r="AJ5070" s="72"/>
      <c r="AK5070" s="72"/>
    </row>
    <row r="5071" spans="33:37" ht="14.4">
      <c r="AG5071" s="72"/>
      <c r="AH5071" s="72"/>
      <c r="AI5071" s="72"/>
      <c r="AJ5071" s="72"/>
      <c r="AK5071" s="72"/>
    </row>
    <row r="5072" spans="33:37" ht="14.4">
      <c r="AG5072" s="72"/>
      <c r="AH5072" s="72"/>
      <c r="AI5072" s="72"/>
      <c r="AJ5072" s="72"/>
      <c r="AK5072" s="72"/>
    </row>
    <row r="5073" spans="33:37" ht="14.4">
      <c r="AG5073" s="72"/>
      <c r="AH5073" s="72"/>
      <c r="AI5073" s="72"/>
      <c r="AJ5073" s="72"/>
      <c r="AK5073" s="72"/>
    </row>
    <row r="5074" spans="33:37" ht="14.4">
      <c r="AG5074" s="72"/>
      <c r="AH5074" s="72"/>
      <c r="AI5074" s="72"/>
      <c r="AJ5074" s="72"/>
      <c r="AK5074" s="72"/>
    </row>
    <row r="5075" spans="33:37" ht="14.4">
      <c r="AG5075" s="72"/>
      <c r="AH5075" s="72"/>
      <c r="AI5075" s="72"/>
      <c r="AJ5075" s="72"/>
      <c r="AK5075" s="72"/>
    </row>
    <row r="5076" spans="33:37" ht="14.4">
      <c r="AG5076" s="72"/>
      <c r="AH5076" s="72"/>
      <c r="AI5076" s="72"/>
      <c r="AJ5076" s="72"/>
      <c r="AK5076" s="72"/>
    </row>
    <row r="5077" spans="33:37" ht="14.4">
      <c r="AG5077" s="72"/>
      <c r="AH5077" s="72"/>
      <c r="AI5077" s="72"/>
      <c r="AJ5077" s="72"/>
      <c r="AK5077" s="72"/>
    </row>
    <row r="5078" spans="33:37" ht="14.4">
      <c r="AG5078" s="72"/>
      <c r="AH5078" s="72"/>
      <c r="AI5078" s="72"/>
      <c r="AJ5078" s="72"/>
      <c r="AK5078" s="72"/>
    </row>
    <row r="5079" spans="33:37" ht="14.4">
      <c r="AG5079" s="72"/>
      <c r="AH5079" s="72"/>
      <c r="AI5079" s="72"/>
      <c r="AJ5079" s="72"/>
      <c r="AK5079" s="72"/>
    </row>
    <row r="5080" spans="33:37" ht="14.4">
      <c r="AG5080" s="72"/>
      <c r="AH5080" s="72"/>
      <c r="AI5080" s="72"/>
      <c r="AJ5080" s="72"/>
      <c r="AK5080" s="72"/>
    </row>
    <row r="5081" spans="33:37" ht="14.4">
      <c r="AG5081" s="72"/>
      <c r="AH5081" s="72"/>
      <c r="AI5081" s="72"/>
      <c r="AJ5081" s="72"/>
      <c r="AK5081" s="72"/>
    </row>
    <row r="5082" spans="33:37" ht="14.4">
      <c r="AG5082" s="72"/>
      <c r="AH5082" s="72"/>
      <c r="AI5082" s="72"/>
      <c r="AJ5082" s="72"/>
      <c r="AK5082" s="72"/>
    </row>
    <row r="5083" spans="33:37" ht="14.4">
      <c r="AG5083" s="72"/>
      <c r="AH5083" s="72"/>
      <c r="AI5083" s="72"/>
      <c r="AJ5083" s="72"/>
      <c r="AK5083" s="72"/>
    </row>
    <row r="5084" spans="33:37" ht="14.4">
      <c r="AG5084" s="72"/>
      <c r="AH5084" s="72"/>
      <c r="AI5084" s="72"/>
      <c r="AJ5084" s="72"/>
      <c r="AK5084" s="72"/>
    </row>
    <row r="5085" spans="33:37" ht="14.4">
      <c r="AG5085" s="72"/>
      <c r="AH5085" s="72"/>
      <c r="AI5085" s="72"/>
      <c r="AJ5085" s="72"/>
      <c r="AK5085" s="72"/>
    </row>
    <row r="5086" spans="33:37" ht="14.4">
      <c r="AG5086" s="72"/>
      <c r="AH5086" s="72"/>
      <c r="AI5086" s="72"/>
      <c r="AJ5086" s="72"/>
      <c r="AK5086" s="72"/>
    </row>
    <row r="5087" spans="33:37" ht="14.4">
      <c r="AG5087" s="72"/>
      <c r="AH5087" s="72"/>
      <c r="AI5087" s="72"/>
      <c r="AJ5087" s="72"/>
      <c r="AK5087" s="72"/>
    </row>
    <row r="5088" spans="33:37" ht="14.4">
      <c r="AG5088" s="72"/>
      <c r="AH5088" s="72"/>
      <c r="AI5088" s="72"/>
      <c r="AJ5088" s="72"/>
      <c r="AK5088" s="72"/>
    </row>
    <row r="5089" spans="33:37" ht="14.4">
      <c r="AG5089" s="72"/>
      <c r="AH5089" s="72"/>
      <c r="AI5089" s="72"/>
      <c r="AJ5089" s="72"/>
      <c r="AK5089" s="72"/>
    </row>
    <row r="5090" spans="33:37" ht="14.4">
      <c r="AG5090" s="72"/>
      <c r="AH5090" s="72"/>
      <c r="AI5090" s="72"/>
      <c r="AJ5090" s="72"/>
      <c r="AK5090" s="72"/>
    </row>
    <row r="5091" spans="33:37" ht="14.4">
      <c r="AG5091" s="72"/>
      <c r="AH5091" s="72"/>
      <c r="AI5091" s="72"/>
      <c r="AJ5091" s="72"/>
      <c r="AK5091" s="72"/>
    </row>
    <row r="5092" spans="33:37" ht="14.4">
      <c r="AG5092" s="72"/>
      <c r="AH5092" s="72"/>
      <c r="AI5092" s="72"/>
      <c r="AJ5092" s="72"/>
      <c r="AK5092" s="72"/>
    </row>
    <row r="5093" spans="33:37" ht="14.4">
      <c r="AG5093" s="72"/>
      <c r="AH5093" s="72"/>
      <c r="AI5093" s="72"/>
      <c r="AJ5093" s="72"/>
      <c r="AK5093" s="72"/>
    </row>
    <row r="5094" spans="33:37" ht="14.4">
      <c r="AG5094" s="72"/>
      <c r="AH5094" s="72"/>
      <c r="AI5094" s="72"/>
      <c r="AJ5094" s="72"/>
      <c r="AK5094" s="72"/>
    </row>
    <row r="5095" spans="33:37" ht="14.4">
      <c r="AG5095" s="72"/>
      <c r="AH5095" s="72"/>
      <c r="AI5095" s="72"/>
      <c r="AJ5095" s="72"/>
      <c r="AK5095" s="72"/>
    </row>
    <row r="5096" spans="33:37" ht="14.4">
      <c r="AG5096" s="72"/>
      <c r="AH5096" s="72"/>
      <c r="AI5096" s="72"/>
      <c r="AJ5096" s="72"/>
      <c r="AK5096" s="72"/>
    </row>
    <row r="5097" spans="33:37" ht="14.4">
      <c r="AG5097" s="72"/>
      <c r="AH5097" s="72"/>
      <c r="AI5097" s="72"/>
      <c r="AJ5097" s="72"/>
      <c r="AK5097" s="72"/>
    </row>
    <row r="5098" spans="33:37" ht="14.4">
      <c r="AG5098" s="72"/>
      <c r="AH5098" s="72"/>
      <c r="AI5098" s="72"/>
      <c r="AJ5098" s="72"/>
      <c r="AK5098" s="72"/>
    </row>
    <row r="5099" spans="33:37" ht="14.4">
      <c r="AG5099" s="72"/>
      <c r="AH5099" s="72"/>
      <c r="AI5099" s="72"/>
      <c r="AJ5099" s="72"/>
      <c r="AK5099" s="72"/>
    </row>
    <row r="5100" spans="33:37" ht="14.4">
      <c r="AG5100" s="72"/>
      <c r="AH5100" s="72"/>
      <c r="AI5100" s="72"/>
      <c r="AJ5100" s="72"/>
      <c r="AK5100" s="72"/>
    </row>
    <row r="5101" spans="33:37" ht="14.4">
      <c r="AG5101" s="72"/>
      <c r="AH5101" s="72"/>
      <c r="AI5101" s="72"/>
      <c r="AJ5101" s="72"/>
      <c r="AK5101" s="72"/>
    </row>
    <row r="5102" spans="33:37" ht="14.4">
      <c r="AG5102" s="72"/>
      <c r="AH5102" s="72"/>
      <c r="AI5102" s="72"/>
      <c r="AJ5102" s="72"/>
      <c r="AK5102" s="72"/>
    </row>
    <row r="5103" spans="33:37" ht="14.4">
      <c r="AG5103" s="72"/>
      <c r="AH5103" s="72"/>
      <c r="AI5103" s="72"/>
      <c r="AJ5103" s="72"/>
      <c r="AK5103" s="72"/>
    </row>
    <row r="5104" spans="33:37" ht="14.4">
      <c r="AG5104" s="72"/>
      <c r="AH5104" s="72"/>
      <c r="AI5104" s="72"/>
      <c r="AJ5104" s="72"/>
      <c r="AK5104" s="72"/>
    </row>
    <row r="5105" spans="33:37" ht="14.4">
      <c r="AG5105" s="72"/>
      <c r="AH5105" s="72"/>
      <c r="AI5105" s="72"/>
      <c r="AJ5105" s="72"/>
      <c r="AK5105" s="72"/>
    </row>
    <row r="5106" spans="33:37" ht="14.4">
      <c r="AG5106" s="72"/>
      <c r="AH5106" s="72"/>
      <c r="AI5106" s="72"/>
      <c r="AJ5106" s="72"/>
      <c r="AK5106" s="72"/>
    </row>
    <row r="5107" spans="33:37" ht="14.4">
      <c r="AG5107" s="72"/>
      <c r="AH5107" s="72"/>
      <c r="AI5107" s="72"/>
      <c r="AJ5107" s="72"/>
      <c r="AK5107" s="72"/>
    </row>
    <row r="5108" spans="33:37" ht="14.4">
      <c r="AG5108" s="72"/>
      <c r="AH5108" s="72"/>
      <c r="AI5108" s="72"/>
      <c r="AJ5108" s="72"/>
      <c r="AK5108" s="72"/>
    </row>
    <row r="5109" spans="33:37" ht="14.4">
      <c r="AG5109" s="72"/>
      <c r="AH5109" s="72"/>
      <c r="AI5109" s="72"/>
      <c r="AJ5109" s="72"/>
      <c r="AK5109" s="72"/>
    </row>
    <row r="5110" spans="33:37" ht="14.4">
      <c r="AG5110" s="72"/>
      <c r="AH5110" s="72"/>
      <c r="AI5110" s="72"/>
      <c r="AJ5110" s="72"/>
      <c r="AK5110" s="72"/>
    </row>
    <row r="5111" spans="33:37" ht="14.4">
      <c r="AG5111" s="72"/>
      <c r="AH5111" s="72"/>
      <c r="AI5111" s="72"/>
      <c r="AJ5111" s="72"/>
      <c r="AK5111" s="72"/>
    </row>
    <row r="5112" spans="33:37" ht="14.4">
      <c r="AG5112" s="72"/>
      <c r="AH5112" s="72"/>
      <c r="AI5112" s="72"/>
      <c r="AJ5112" s="72"/>
      <c r="AK5112" s="72"/>
    </row>
    <row r="5113" spans="33:37" ht="14.4">
      <c r="AG5113" s="72"/>
      <c r="AH5113" s="72"/>
      <c r="AI5113" s="72"/>
      <c r="AJ5113" s="72"/>
      <c r="AK5113" s="72"/>
    </row>
    <row r="5114" spans="33:37" ht="14.4">
      <c r="AG5114" s="72"/>
      <c r="AH5114" s="72"/>
      <c r="AI5114" s="72"/>
      <c r="AJ5114" s="72"/>
      <c r="AK5114" s="72"/>
    </row>
    <row r="5115" spans="33:37" ht="14.4">
      <c r="AG5115" s="72"/>
      <c r="AH5115" s="72"/>
      <c r="AI5115" s="72"/>
      <c r="AJ5115" s="72"/>
      <c r="AK5115" s="72"/>
    </row>
    <row r="5116" spans="33:37" ht="14.4">
      <c r="AG5116" s="72"/>
      <c r="AH5116" s="72"/>
      <c r="AI5116" s="72"/>
      <c r="AJ5116" s="72"/>
      <c r="AK5116" s="72"/>
    </row>
    <row r="5117" spans="33:37" ht="14.4">
      <c r="AG5117" s="72"/>
      <c r="AH5117" s="72"/>
      <c r="AI5117" s="72"/>
      <c r="AJ5117" s="72"/>
      <c r="AK5117" s="72"/>
    </row>
    <row r="5118" spans="33:37" ht="14.4">
      <c r="AG5118" s="72"/>
      <c r="AH5118" s="72"/>
      <c r="AI5118" s="72"/>
      <c r="AJ5118" s="72"/>
      <c r="AK5118" s="72"/>
    </row>
    <row r="5119" spans="33:37" ht="14.4">
      <c r="AG5119" s="72"/>
      <c r="AH5119" s="72"/>
      <c r="AI5119" s="72"/>
      <c r="AJ5119" s="72"/>
      <c r="AK5119" s="72"/>
    </row>
    <row r="5120" spans="33:37" ht="14.4">
      <c r="AG5120" s="72"/>
      <c r="AH5120" s="72"/>
      <c r="AI5120" s="72"/>
      <c r="AJ5120" s="72"/>
      <c r="AK5120" s="72"/>
    </row>
    <row r="5121" spans="33:37" ht="14.4">
      <c r="AG5121" s="72"/>
      <c r="AH5121" s="72"/>
      <c r="AI5121" s="72"/>
      <c r="AJ5121" s="72"/>
      <c r="AK5121" s="72"/>
    </row>
    <row r="5122" spans="33:37" ht="14.4">
      <c r="AG5122" s="72"/>
      <c r="AH5122" s="72"/>
      <c r="AI5122" s="72"/>
      <c r="AJ5122" s="72"/>
      <c r="AK5122" s="72"/>
    </row>
    <row r="5123" spans="33:37" ht="14.4">
      <c r="AG5123" s="72"/>
      <c r="AH5123" s="72"/>
      <c r="AI5123" s="72"/>
      <c r="AJ5123" s="72"/>
      <c r="AK5123" s="72"/>
    </row>
    <row r="5124" spans="33:37" ht="14.4">
      <c r="AG5124" s="72"/>
      <c r="AH5124" s="72"/>
      <c r="AI5124" s="72"/>
      <c r="AJ5124" s="72"/>
      <c r="AK5124" s="72"/>
    </row>
    <row r="5125" spans="33:37" ht="14.4">
      <c r="AG5125" s="72"/>
      <c r="AH5125" s="72"/>
      <c r="AI5125" s="72"/>
      <c r="AJ5125" s="72"/>
      <c r="AK5125" s="72"/>
    </row>
    <row r="5126" spans="33:37" ht="14.4">
      <c r="AG5126" s="72"/>
      <c r="AH5126" s="72"/>
      <c r="AI5126" s="72"/>
      <c r="AJ5126" s="72"/>
      <c r="AK5126" s="72"/>
    </row>
    <row r="5127" spans="33:37" ht="14.4">
      <c r="AG5127" s="72"/>
      <c r="AH5127" s="72"/>
      <c r="AI5127" s="72"/>
      <c r="AJ5127" s="72"/>
      <c r="AK5127" s="72"/>
    </row>
    <row r="5128" spans="33:37" ht="14.4">
      <c r="AG5128" s="72"/>
      <c r="AH5128" s="72"/>
      <c r="AI5128" s="72"/>
      <c r="AJ5128" s="72"/>
      <c r="AK5128" s="72"/>
    </row>
    <row r="5129" spans="33:37" ht="14.4">
      <c r="AG5129" s="72"/>
      <c r="AH5129" s="72"/>
      <c r="AI5129" s="72"/>
      <c r="AJ5129" s="72"/>
      <c r="AK5129" s="72"/>
    </row>
    <row r="5130" spans="33:37" ht="14.4">
      <c r="AG5130" s="72"/>
      <c r="AH5130" s="72"/>
      <c r="AI5130" s="72"/>
      <c r="AJ5130" s="72"/>
      <c r="AK5130" s="72"/>
    </row>
    <row r="5131" spans="33:37" ht="14.4">
      <c r="AG5131" s="72"/>
      <c r="AH5131" s="72"/>
      <c r="AI5131" s="72"/>
      <c r="AJ5131" s="72"/>
      <c r="AK5131" s="72"/>
    </row>
    <row r="5132" spans="33:37" ht="14.4">
      <c r="AG5132" s="72"/>
      <c r="AH5132" s="72"/>
      <c r="AI5132" s="72"/>
      <c r="AJ5132" s="72"/>
      <c r="AK5132" s="72"/>
    </row>
    <row r="5133" spans="33:37" ht="14.4">
      <c r="AG5133" s="72"/>
      <c r="AH5133" s="72"/>
      <c r="AI5133" s="72"/>
      <c r="AJ5133" s="72"/>
      <c r="AK5133" s="72"/>
    </row>
    <row r="5134" spans="33:37" ht="14.4">
      <c r="AG5134" s="72"/>
      <c r="AH5134" s="72"/>
      <c r="AI5134" s="72"/>
      <c r="AJ5134" s="72"/>
      <c r="AK5134" s="72"/>
    </row>
    <row r="5135" spans="33:37" ht="14.4">
      <c r="AG5135" s="72"/>
      <c r="AH5135" s="72"/>
      <c r="AI5135" s="72"/>
      <c r="AJ5135" s="72"/>
      <c r="AK5135" s="72"/>
    </row>
    <row r="5136" spans="33:37" ht="14.4">
      <c r="AG5136" s="72"/>
      <c r="AH5136" s="72"/>
      <c r="AI5136" s="72"/>
      <c r="AJ5136" s="72"/>
      <c r="AK5136" s="72"/>
    </row>
    <row r="5137" spans="33:37" ht="14.4">
      <c r="AG5137" s="72"/>
      <c r="AH5137" s="72"/>
      <c r="AI5137" s="72"/>
      <c r="AJ5137" s="72"/>
      <c r="AK5137" s="72"/>
    </row>
    <row r="5138" spans="33:37" ht="14.4">
      <c r="AG5138" s="72"/>
      <c r="AH5138" s="72"/>
      <c r="AI5138" s="72"/>
      <c r="AJ5138" s="72"/>
      <c r="AK5138" s="72"/>
    </row>
    <row r="5139" spans="33:37" ht="14.4">
      <c r="AG5139" s="72"/>
      <c r="AH5139" s="72"/>
      <c r="AI5139" s="72"/>
      <c r="AJ5139" s="72"/>
      <c r="AK5139" s="72"/>
    </row>
    <row r="5140" spans="33:37" ht="14.4">
      <c r="AG5140" s="72"/>
      <c r="AH5140" s="72"/>
      <c r="AI5140" s="72"/>
      <c r="AJ5140" s="72"/>
      <c r="AK5140" s="72"/>
    </row>
    <row r="5141" spans="33:37" ht="14.4">
      <c r="AG5141" s="72"/>
      <c r="AH5141" s="72"/>
      <c r="AI5141" s="72"/>
      <c r="AJ5141" s="72"/>
      <c r="AK5141" s="72"/>
    </row>
    <row r="5142" spans="33:37" ht="14.4">
      <c r="AG5142" s="72"/>
      <c r="AH5142" s="72"/>
      <c r="AI5142" s="72"/>
      <c r="AJ5142" s="72"/>
      <c r="AK5142" s="72"/>
    </row>
    <row r="5143" spans="33:37" ht="14.4">
      <c r="AG5143" s="72"/>
      <c r="AH5143" s="72"/>
      <c r="AI5143" s="72"/>
      <c r="AJ5143" s="72"/>
      <c r="AK5143" s="72"/>
    </row>
    <row r="5144" spans="33:37" ht="14.4">
      <c r="AG5144" s="72"/>
      <c r="AH5144" s="72"/>
      <c r="AI5144" s="72"/>
      <c r="AJ5144" s="72"/>
      <c r="AK5144" s="72"/>
    </row>
    <row r="5145" spans="33:37" ht="14.4">
      <c r="AG5145" s="72"/>
      <c r="AH5145" s="72"/>
      <c r="AI5145" s="72"/>
      <c r="AJ5145" s="72"/>
      <c r="AK5145" s="72"/>
    </row>
    <row r="5146" spans="33:37" ht="14.4">
      <c r="AG5146" s="72"/>
      <c r="AH5146" s="72"/>
      <c r="AI5146" s="72"/>
      <c r="AJ5146" s="72"/>
      <c r="AK5146" s="72"/>
    </row>
    <row r="5147" spans="33:37" ht="14.4">
      <c r="AG5147" s="72"/>
      <c r="AH5147" s="72"/>
      <c r="AI5147" s="72"/>
      <c r="AJ5147" s="72"/>
      <c r="AK5147" s="72"/>
    </row>
    <row r="5148" spans="33:37" ht="14.4">
      <c r="AG5148" s="72"/>
      <c r="AH5148" s="72"/>
      <c r="AI5148" s="72"/>
      <c r="AJ5148" s="72"/>
      <c r="AK5148" s="72"/>
    </row>
    <row r="5149" spans="33:37" ht="14.4">
      <c r="AG5149" s="72"/>
      <c r="AH5149" s="72"/>
      <c r="AI5149" s="72"/>
      <c r="AJ5149" s="72"/>
      <c r="AK5149" s="72"/>
    </row>
    <row r="5150" spans="33:37" ht="14.4">
      <c r="AG5150" s="72"/>
      <c r="AH5150" s="72"/>
      <c r="AI5150" s="72"/>
      <c r="AJ5150" s="72"/>
      <c r="AK5150" s="72"/>
    </row>
    <row r="5151" spans="33:37" ht="14.4">
      <c r="AG5151" s="72"/>
      <c r="AH5151" s="72"/>
      <c r="AI5151" s="72"/>
      <c r="AJ5151" s="72"/>
      <c r="AK5151" s="72"/>
    </row>
    <row r="5152" spans="33:37" ht="14.4">
      <c r="AG5152" s="72"/>
      <c r="AH5152" s="72"/>
      <c r="AI5152" s="72"/>
      <c r="AJ5152" s="72"/>
      <c r="AK5152" s="72"/>
    </row>
    <row r="5153" spans="33:37" ht="14.4">
      <c r="AG5153" s="72"/>
      <c r="AH5153" s="72"/>
      <c r="AI5153" s="72"/>
      <c r="AJ5153" s="72"/>
      <c r="AK5153" s="72"/>
    </row>
    <row r="5154" spans="33:37" ht="14.4">
      <c r="AG5154" s="72"/>
      <c r="AH5154" s="72"/>
      <c r="AI5154" s="72"/>
      <c r="AJ5154" s="72"/>
      <c r="AK5154" s="72"/>
    </row>
    <row r="5155" spans="33:37" ht="14.4">
      <c r="AG5155" s="72"/>
      <c r="AH5155" s="72"/>
      <c r="AI5155" s="72"/>
      <c r="AJ5155" s="72"/>
      <c r="AK5155" s="72"/>
    </row>
    <row r="5156" spans="33:37" ht="14.4">
      <c r="AG5156" s="72"/>
      <c r="AH5156" s="72"/>
      <c r="AI5156" s="72"/>
      <c r="AJ5156" s="72"/>
      <c r="AK5156" s="72"/>
    </row>
    <row r="5157" spans="33:37" ht="14.4">
      <c r="AG5157" s="72"/>
      <c r="AH5157" s="72"/>
      <c r="AI5157" s="72"/>
      <c r="AJ5157" s="72"/>
      <c r="AK5157" s="72"/>
    </row>
    <row r="5158" spans="33:37" ht="14.4">
      <c r="AG5158" s="72"/>
      <c r="AH5158" s="72"/>
      <c r="AI5158" s="72"/>
      <c r="AJ5158" s="72"/>
      <c r="AK5158" s="72"/>
    </row>
    <row r="5159" spans="33:37" ht="14.4">
      <c r="AG5159" s="72"/>
      <c r="AH5159" s="72"/>
      <c r="AI5159" s="72"/>
      <c r="AJ5159" s="72"/>
      <c r="AK5159" s="72"/>
    </row>
    <row r="5160" spans="33:37" ht="14.4">
      <c r="AG5160" s="72"/>
      <c r="AH5160" s="72"/>
      <c r="AI5160" s="72"/>
      <c r="AJ5160" s="72"/>
      <c r="AK5160" s="72"/>
    </row>
    <row r="5161" spans="33:37" ht="14.4">
      <c r="AG5161" s="72"/>
      <c r="AH5161" s="72"/>
      <c r="AI5161" s="72"/>
      <c r="AJ5161" s="72"/>
      <c r="AK5161" s="72"/>
    </row>
    <row r="5162" spans="33:37" ht="14.4">
      <c r="AG5162" s="72"/>
      <c r="AH5162" s="72"/>
      <c r="AI5162" s="72"/>
      <c r="AJ5162" s="72"/>
      <c r="AK5162" s="72"/>
    </row>
    <row r="5163" spans="33:37" ht="14.4">
      <c r="AG5163" s="72"/>
      <c r="AH5163" s="72"/>
      <c r="AI5163" s="72"/>
      <c r="AJ5163" s="72"/>
      <c r="AK5163" s="72"/>
    </row>
    <row r="5164" spans="33:37" ht="14.4">
      <c r="AG5164" s="72"/>
      <c r="AH5164" s="72"/>
      <c r="AI5164" s="72"/>
      <c r="AJ5164" s="72"/>
      <c r="AK5164" s="72"/>
    </row>
    <row r="5165" spans="33:37" ht="14.4">
      <c r="AG5165" s="72"/>
      <c r="AH5165" s="72"/>
      <c r="AI5165" s="72"/>
      <c r="AJ5165" s="72"/>
      <c r="AK5165" s="72"/>
    </row>
    <row r="5166" spans="33:37" ht="14.4">
      <c r="AG5166" s="72"/>
      <c r="AH5166" s="72"/>
      <c r="AI5166" s="72"/>
      <c r="AJ5166" s="72"/>
      <c r="AK5166" s="72"/>
    </row>
    <row r="5167" spans="33:37" ht="14.4">
      <c r="AG5167" s="72"/>
      <c r="AH5167" s="72"/>
      <c r="AI5167" s="72"/>
      <c r="AJ5167" s="72"/>
      <c r="AK5167" s="72"/>
    </row>
    <row r="5168" spans="33:37" ht="14.4">
      <c r="AG5168" s="72"/>
      <c r="AH5168" s="72"/>
      <c r="AI5168" s="72"/>
      <c r="AJ5168" s="72"/>
      <c r="AK5168" s="72"/>
    </row>
    <row r="5169" spans="33:37" ht="14.4">
      <c r="AG5169" s="72"/>
      <c r="AH5169" s="72"/>
      <c r="AI5169" s="72"/>
      <c r="AJ5169" s="72"/>
      <c r="AK5169" s="72"/>
    </row>
    <row r="5170" spans="33:37" ht="14.4">
      <c r="AG5170" s="72"/>
      <c r="AH5170" s="72"/>
      <c r="AI5170" s="72"/>
      <c r="AJ5170" s="72"/>
      <c r="AK5170" s="72"/>
    </row>
    <row r="5171" spans="33:37" ht="14.4">
      <c r="AG5171" s="72"/>
      <c r="AH5171" s="72"/>
      <c r="AI5171" s="72"/>
      <c r="AJ5171" s="72"/>
      <c r="AK5171" s="72"/>
    </row>
    <row r="5172" spans="33:37" ht="14.4">
      <c r="AG5172" s="72"/>
      <c r="AH5172" s="72"/>
      <c r="AI5172" s="72"/>
      <c r="AJ5172" s="72"/>
      <c r="AK5172" s="72"/>
    </row>
    <row r="5173" spans="33:37" ht="14.4">
      <c r="AG5173" s="72"/>
      <c r="AH5173" s="72"/>
      <c r="AI5173" s="72"/>
      <c r="AJ5173" s="72"/>
      <c r="AK5173" s="72"/>
    </row>
    <row r="5174" spans="33:37" ht="14.4">
      <c r="AG5174" s="72"/>
      <c r="AH5174" s="72"/>
      <c r="AI5174" s="72"/>
      <c r="AJ5174" s="72"/>
      <c r="AK5174" s="72"/>
    </row>
    <row r="5175" spans="33:37" ht="14.4">
      <c r="AG5175" s="72"/>
      <c r="AH5175" s="72"/>
      <c r="AI5175" s="72"/>
      <c r="AJ5175" s="72"/>
      <c r="AK5175" s="72"/>
    </row>
    <row r="5176" spans="33:37" ht="14.4">
      <c r="AG5176" s="72"/>
      <c r="AH5176" s="72"/>
      <c r="AI5176" s="72"/>
      <c r="AJ5176" s="72"/>
      <c r="AK5176" s="72"/>
    </row>
    <row r="5177" spans="33:37" ht="14.4">
      <c r="AG5177" s="72"/>
      <c r="AH5177" s="72"/>
      <c r="AI5177" s="72"/>
      <c r="AJ5177" s="72"/>
      <c r="AK5177" s="72"/>
    </row>
    <row r="5178" spans="33:37" ht="14.4">
      <c r="AG5178" s="72"/>
      <c r="AH5178" s="72"/>
      <c r="AI5178" s="72"/>
      <c r="AJ5178" s="72"/>
      <c r="AK5178" s="72"/>
    </row>
    <row r="5179" spans="33:37" ht="14.4">
      <c r="AG5179" s="72"/>
      <c r="AH5179" s="72"/>
      <c r="AI5179" s="72"/>
      <c r="AJ5179" s="72"/>
      <c r="AK5179" s="72"/>
    </row>
    <row r="5180" spans="33:37" ht="14.4">
      <c r="AG5180" s="72"/>
      <c r="AH5180" s="72"/>
      <c r="AI5180" s="72"/>
      <c r="AJ5180" s="72"/>
      <c r="AK5180" s="72"/>
    </row>
    <row r="5181" spans="33:37" ht="14.4">
      <c r="AG5181" s="72"/>
      <c r="AH5181" s="72"/>
      <c r="AI5181" s="72"/>
      <c r="AJ5181" s="72"/>
      <c r="AK5181" s="72"/>
    </row>
    <row r="5182" spans="33:37" ht="14.4">
      <c r="AG5182" s="72"/>
      <c r="AH5182" s="72"/>
      <c r="AI5182" s="72"/>
      <c r="AJ5182" s="72"/>
      <c r="AK5182" s="72"/>
    </row>
    <row r="5183" spans="33:37" ht="14.4">
      <c r="AG5183" s="72"/>
      <c r="AH5183" s="72"/>
      <c r="AI5183" s="72"/>
      <c r="AJ5183" s="72"/>
      <c r="AK5183" s="72"/>
    </row>
    <row r="5184" spans="33:37" ht="14.4">
      <c r="AG5184" s="72"/>
      <c r="AH5184" s="72"/>
      <c r="AI5184" s="72"/>
      <c r="AJ5184" s="72"/>
      <c r="AK5184" s="72"/>
    </row>
    <row r="5185" spans="33:37" ht="14.4">
      <c r="AG5185" s="72"/>
      <c r="AH5185" s="72"/>
      <c r="AI5185" s="72"/>
      <c r="AJ5185" s="72"/>
      <c r="AK5185" s="72"/>
    </row>
    <row r="5186" spans="33:37" ht="14.4">
      <c r="AG5186" s="72"/>
      <c r="AH5186" s="72"/>
      <c r="AI5186" s="72"/>
      <c r="AJ5186" s="72"/>
      <c r="AK5186" s="72"/>
    </row>
    <row r="5187" spans="33:37" ht="14.4">
      <c r="AG5187" s="72"/>
      <c r="AH5187" s="72"/>
      <c r="AI5187" s="72"/>
      <c r="AJ5187" s="72"/>
      <c r="AK5187" s="72"/>
    </row>
    <row r="5188" spans="33:37" ht="14.4">
      <c r="AG5188" s="72"/>
      <c r="AH5188" s="72"/>
      <c r="AI5188" s="72"/>
      <c r="AJ5188" s="72"/>
      <c r="AK5188" s="72"/>
    </row>
    <row r="5189" spans="33:37" ht="14.4">
      <c r="AG5189" s="72"/>
      <c r="AH5189" s="72"/>
      <c r="AI5189" s="72"/>
      <c r="AJ5189" s="72"/>
      <c r="AK5189" s="72"/>
    </row>
    <row r="5190" spans="33:37" ht="14.4">
      <c r="AG5190" s="72"/>
      <c r="AH5190" s="72"/>
      <c r="AI5190" s="72"/>
      <c r="AJ5190" s="72"/>
      <c r="AK5190" s="72"/>
    </row>
    <row r="5191" spans="33:37" ht="14.4">
      <c r="AG5191" s="72"/>
      <c r="AH5191" s="72"/>
      <c r="AI5191" s="72"/>
      <c r="AJ5191" s="72"/>
      <c r="AK5191" s="72"/>
    </row>
    <row r="5192" spans="33:37" ht="14.4">
      <c r="AG5192" s="72"/>
      <c r="AH5192" s="72"/>
      <c r="AI5192" s="72"/>
      <c r="AJ5192" s="72"/>
      <c r="AK5192" s="72"/>
    </row>
    <row r="5193" spans="33:37" ht="14.4">
      <c r="AG5193" s="72"/>
      <c r="AH5193" s="72"/>
      <c r="AI5193" s="72"/>
      <c r="AJ5193" s="72"/>
      <c r="AK5193" s="72"/>
    </row>
    <row r="5194" spans="33:37" ht="14.4">
      <c r="AG5194" s="72"/>
      <c r="AH5194" s="72"/>
      <c r="AI5194" s="72"/>
      <c r="AJ5194" s="72"/>
      <c r="AK5194" s="72"/>
    </row>
    <row r="5195" spans="33:37" ht="14.4">
      <c r="AG5195" s="72"/>
      <c r="AH5195" s="72"/>
      <c r="AI5195" s="72"/>
      <c r="AJ5195" s="72"/>
      <c r="AK5195" s="72"/>
    </row>
    <row r="5196" spans="33:37" ht="14.4">
      <c r="AG5196" s="72"/>
      <c r="AH5196" s="72"/>
      <c r="AI5196" s="72"/>
      <c r="AJ5196" s="72"/>
      <c r="AK5196" s="72"/>
    </row>
    <row r="5197" spans="33:37" ht="14.4">
      <c r="AG5197" s="72"/>
      <c r="AH5197" s="72"/>
      <c r="AI5197" s="72"/>
      <c r="AJ5197" s="72"/>
      <c r="AK5197" s="72"/>
    </row>
    <row r="5198" spans="33:37" ht="14.4">
      <c r="AG5198" s="72"/>
      <c r="AH5198" s="72"/>
      <c r="AI5198" s="72"/>
      <c r="AJ5198" s="72"/>
      <c r="AK5198" s="72"/>
    </row>
    <row r="5199" spans="33:37" ht="14.4">
      <c r="AG5199" s="72"/>
      <c r="AH5199" s="72"/>
      <c r="AI5199" s="72"/>
      <c r="AJ5199" s="72"/>
      <c r="AK5199" s="72"/>
    </row>
    <row r="5200" spans="33:37" ht="14.4">
      <c r="AG5200" s="72"/>
      <c r="AH5200" s="72"/>
      <c r="AI5200" s="72"/>
      <c r="AJ5200" s="72"/>
      <c r="AK5200" s="72"/>
    </row>
    <row r="5201" spans="33:37" ht="14.4">
      <c r="AG5201" s="72"/>
      <c r="AH5201" s="72"/>
      <c r="AI5201" s="72"/>
      <c r="AJ5201" s="72"/>
      <c r="AK5201" s="72"/>
    </row>
    <row r="5202" spans="33:37" ht="14.4">
      <c r="AG5202" s="72"/>
      <c r="AH5202" s="72"/>
      <c r="AI5202" s="72"/>
      <c r="AJ5202" s="72"/>
      <c r="AK5202" s="72"/>
    </row>
    <row r="5203" spans="33:37" ht="14.4">
      <c r="AG5203" s="72"/>
      <c r="AH5203" s="72"/>
      <c r="AI5203" s="72"/>
      <c r="AJ5203" s="72"/>
      <c r="AK5203" s="72"/>
    </row>
    <row r="5204" spans="33:37" ht="14.4">
      <c r="AG5204" s="72"/>
      <c r="AH5204" s="72"/>
      <c r="AI5204" s="72"/>
      <c r="AJ5204" s="72"/>
      <c r="AK5204" s="72"/>
    </row>
    <row r="5205" spans="33:37" ht="14.4">
      <c r="AG5205" s="72"/>
      <c r="AH5205" s="72"/>
      <c r="AI5205" s="72"/>
      <c r="AJ5205" s="72"/>
      <c r="AK5205" s="72"/>
    </row>
    <row r="5206" spans="33:37" ht="14.4">
      <c r="AG5206" s="72"/>
      <c r="AH5206" s="72"/>
      <c r="AI5206" s="72"/>
      <c r="AJ5206" s="72"/>
      <c r="AK5206" s="72"/>
    </row>
    <row r="5207" spans="33:37" ht="14.4">
      <c r="AG5207" s="72"/>
      <c r="AH5207" s="72"/>
      <c r="AI5207" s="72"/>
      <c r="AJ5207" s="72"/>
      <c r="AK5207" s="72"/>
    </row>
    <row r="5208" spans="33:37" ht="14.4">
      <c r="AG5208" s="72"/>
      <c r="AH5208" s="72"/>
      <c r="AI5208" s="72"/>
      <c r="AJ5208" s="72"/>
      <c r="AK5208" s="72"/>
    </row>
    <row r="5209" spans="33:37" ht="14.4">
      <c r="AG5209" s="72"/>
      <c r="AH5209" s="72"/>
      <c r="AI5209" s="72"/>
      <c r="AJ5209" s="72"/>
      <c r="AK5209" s="72"/>
    </row>
    <row r="5210" spans="33:37" ht="14.4">
      <c r="AG5210" s="72"/>
      <c r="AH5210" s="72"/>
      <c r="AI5210" s="72"/>
      <c r="AJ5210" s="72"/>
      <c r="AK5210" s="72"/>
    </row>
    <row r="5211" spans="33:37" ht="14.4">
      <c r="AG5211" s="72"/>
      <c r="AH5211" s="72"/>
      <c r="AI5211" s="72"/>
      <c r="AJ5211" s="72"/>
      <c r="AK5211" s="72"/>
    </row>
    <row r="5212" spans="33:37" ht="14.4">
      <c r="AG5212" s="72"/>
      <c r="AH5212" s="72"/>
      <c r="AI5212" s="72"/>
      <c r="AJ5212" s="72"/>
      <c r="AK5212" s="72"/>
    </row>
    <row r="5213" spans="33:37" ht="14.4">
      <c r="AG5213" s="72"/>
      <c r="AH5213" s="72"/>
      <c r="AI5213" s="72"/>
      <c r="AJ5213" s="72"/>
      <c r="AK5213" s="72"/>
    </row>
    <row r="5214" spans="33:37" ht="14.4">
      <c r="AG5214" s="72"/>
      <c r="AH5214" s="72"/>
      <c r="AI5214" s="72"/>
      <c r="AJ5214" s="72"/>
      <c r="AK5214" s="72"/>
    </row>
    <row r="5215" spans="33:37" ht="14.4">
      <c r="AG5215" s="72"/>
      <c r="AH5215" s="72"/>
      <c r="AI5215" s="72"/>
      <c r="AJ5215" s="72"/>
      <c r="AK5215" s="72"/>
    </row>
    <row r="5216" spans="33:37" ht="14.4">
      <c r="AG5216" s="72"/>
      <c r="AH5216" s="72"/>
      <c r="AI5216" s="72"/>
      <c r="AJ5216" s="72"/>
      <c r="AK5216" s="72"/>
    </row>
    <row r="5217" spans="33:37" ht="14.4">
      <c r="AG5217" s="72"/>
      <c r="AH5217" s="72"/>
      <c r="AI5217" s="72"/>
      <c r="AJ5217" s="72"/>
      <c r="AK5217" s="72"/>
    </row>
    <row r="5218" spans="33:37" ht="14.4">
      <c r="AG5218" s="72"/>
      <c r="AH5218" s="72"/>
      <c r="AI5218" s="72"/>
      <c r="AJ5218" s="72"/>
      <c r="AK5218" s="72"/>
    </row>
    <row r="5219" spans="33:37" ht="14.4">
      <c r="AG5219" s="72"/>
      <c r="AH5219" s="72"/>
      <c r="AI5219" s="72"/>
      <c r="AJ5219" s="72"/>
      <c r="AK5219" s="72"/>
    </row>
    <row r="5220" spans="33:37" ht="14.4">
      <c r="AG5220" s="72"/>
      <c r="AH5220" s="72"/>
      <c r="AI5220" s="72"/>
      <c r="AJ5220" s="72"/>
      <c r="AK5220" s="72"/>
    </row>
    <row r="5221" spans="33:37" ht="14.4">
      <c r="AG5221" s="72"/>
      <c r="AH5221" s="72"/>
      <c r="AI5221" s="72"/>
      <c r="AJ5221" s="72"/>
      <c r="AK5221" s="72"/>
    </row>
    <row r="5222" spans="33:37" ht="14.4">
      <c r="AG5222" s="72"/>
      <c r="AH5222" s="72"/>
      <c r="AI5222" s="72"/>
      <c r="AJ5222" s="72"/>
      <c r="AK5222" s="72"/>
    </row>
    <row r="5223" spans="33:37" ht="14.4">
      <c r="AG5223" s="72"/>
      <c r="AH5223" s="72"/>
      <c r="AI5223" s="72"/>
      <c r="AJ5223" s="72"/>
      <c r="AK5223" s="72"/>
    </row>
    <row r="5224" spans="33:37" ht="14.4">
      <c r="AG5224" s="72"/>
      <c r="AH5224" s="72"/>
      <c r="AI5224" s="72"/>
      <c r="AJ5224" s="72"/>
      <c r="AK5224" s="72"/>
    </row>
    <row r="5225" spans="33:37" ht="14.4">
      <c r="AG5225" s="72"/>
      <c r="AH5225" s="72"/>
      <c r="AI5225" s="72"/>
      <c r="AJ5225" s="72"/>
      <c r="AK5225" s="72"/>
    </row>
    <row r="5226" spans="33:37" ht="14.4">
      <c r="AG5226" s="72"/>
      <c r="AH5226" s="72"/>
      <c r="AI5226" s="72"/>
      <c r="AJ5226" s="72"/>
      <c r="AK5226" s="72"/>
    </row>
    <row r="5227" spans="33:37" ht="14.4">
      <c r="AG5227" s="72"/>
      <c r="AH5227" s="72"/>
      <c r="AI5227" s="72"/>
      <c r="AJ5227" s="72"/>
      <c r="AK5227" s="72"/>
    </row>
    <row r="5228" spans="33:37" ht="14.4">
      <c r="AG5228" s="72"/>
      <c r="AH5228" s="72"/>
      <c r="AI5228" s="72"/>
      <c r="AJ5228" s="72"/>
      <c r="AK5228" s="72"/>
    </row>
    <row r="5229" spans="33:37" ht="14.4">
      <c r="AG5229" s="72"/>
      <c r="AH5229" s="72"/>
      <c r="AI5229" s="72"/>
      <c r="AJ5229" s="72"/>
      <c r="AK5229" s="72"/>
    </row>
    <row r="5230" spans="33:37" ht="14.4">
      <c r="AG5230" s="72"/>
      <c r="AH5230" s="72"/>
      <c r="AI5230" s="72"/>
      <c r="AJ5230" s="72"/>
      <c r="AK5230" s="72"/>
    </row>
    <row r="5231" spans="33:37" ht="14.4">
      <c r="AG5231" s="72"/>
      <c r="AH5231" s="72"/>
      <c r="AI5231" s="72"/>
      <c r="AJ5231" s="72"/>
      <c r="AK5231" s="72"/>
    </row>
    <row r="5232" spans="33:37" ht="14.4">
      <c r="AG5232" s="72"/>
      <c r="AH5232" s="72"/>
      <c r="AI5232" s="72"/>
      <c r="AJ5232" s="72"/>
      <c r="AK5232" s="72"/>
    </row>
    <row r="5233" spans="33:37" ht="14.4">
      <c r="AG5233" s="72"/>
      <c r="AH5233" s="72"/>
      <c r="AI5233" s="72"/>
      <c r="AJ5233" s="72"/>
      <c r="AK5233" s="72"/>
    </row>
    <row r="5234" spans="33:37" ht="14.4">
      <c r="AG5234" s="72"/>
      <c r="AH5234" s="72"/>
      <c r="AI5234" s="72"/>
      <c r="AJ5234" s="72"/>
      <c r="AK5234" s="72"/>
    </row>
    <row r="5235" spans="33:37" ht="14.4">
      <c r="AG5235" s="72"/>
      <c r="AH5235" s="72"/>
      <c r="AI5235" s="72"/>
      <c r="AJ5235" s="72"/>
      <c r="AK5235" s="72"/>
    </row>
    <row r="5236" spans="33:37" ht="14.4">
      <c r="AG5236" s="72"/>
      <c r="AH5236" s="72"/>
      <c r="AI5236" s="72"/>
      <c r="AJ5236" s="72"/>
      <c r="AK5236" s="72"/>
    </row>
    <row r="5237" spans="33:37" ht="14.4">
      <c r="AG5237" s="72"/>
      <c r="AH5237" s="72"/>
      <c r="AI5237" s="72"/>
      <c r="AJ5237" s="72"/>
      <c r="AK5237" s="72"/>
    </row>
    <row r="5238" spans="33:37" ht="14.4">
      <c r="AG5238" s="72"/>
      <c r="AH5238" s="72"/>
      <c r="AI5238" s="72"/>
      <c r="AJ5238" s="72"/>
      <c r="AK5238" s="72"/>
    </row>
    <row r="5239" spans="33:37" ht="14.4">
      <c r="AG5239" s="72"/>
      <c r="AH5239" s="72"/>
      <c r="AI5239" s="72"/>
      <c r="AJ5239" s="72"/>
      <c r="AK5239" s="72"/>
    </row>
    <row r="5240" spans="33:37" ht="14.4">
      <c r="AG5240" s="72"/>
      <c r="AH5240" s="72"/>
      <c r="AI5240" s="72"/>
      <c r="AJ5240" s="72"/>
      <c r="AK5240" s="72"/>
    </row>
    <row r="5241" spans="33:37" ht="14.4">
      <c r="AG5241" s="72"/>
      <c r="AH5241" s="72"/>
      <c r="AI5241" s="72"/>
      <c r="AJ5241" s="72"/>
      <c r="AK5241" s="72"/>
    </row>
    <row r="5242" spans="33:37" ht="14.4">
      <c r="AG5242" s="72"/>
      <c r="AH5242" s="72"/>
      <c r="AI5242" s="72"/>
      <c r="AJ5242" s="72"/>
      <c r="AK5242" s="72"/>
    </row>
    <row r="5243" spans="33:37" ht="14.4">
      <c r="AG5243" s="72"/>
      <c r="AH5243" s="72"/>
      <c r="AI5243" s="72"/>
      <c r="AJ5243" s="72"/>
      <c r="AK5243" s="72"/>
    </row>
    <row r="5244" spans="33:37" ht="14.4">
      <c r="AG5244" s="72"/>
      <c r="AH5244" s="72"/>
      <c r="AI5244" s="72"/>
      <c r="AJ5244" s="72"/>
      <c r="AK5244" s="72"/>
    </row>
    <row r="5245" spans="33:37" ht="14.4">
      <c r="AG5245" s="72"/>
      <c r="AH5245" s="72"/>
      <c r="AI5245" s="72"/>
      <c r="AJ5245" s="72"/>
      <c r="AK5245" s="72"/>
    </row>
    <row r="5246" spans="33:37" ht="14.4">
      <c r="AG5246" s="72"/>
      <c r="AH5246" s="72"/>
      <c r="AI5246" s="72"/>
      <c r="AJ5246" s="72"/>
      <c r="AK5246" s="72"/>
    </row>
    <row r="5247" spans="33:37" ht="14.4">
      <c r="AG5247" s="72"/>
      <c r="AH5247" s="72"/>
      <c r="AI5247" s="72"/>
      <c r="AJ5247" s="72"/>
      <c r="AK5247" s="72"/>
    </row>
    <row r="5248" spans="33:37" ht="14.4">
      <c r="AG5248" s="72"/>
      <c r="AH5248" s="72"/>
      <c r="AI5248" s="72"/>
      <c r="AJ5248" s="72"/>
      <c r="AK5248" s="72"/>
    </row>
    <row r="5249" spans="33:37" ht="14.4">
      <c r="AG5249" s="72"/>
      <c r="AH5249" s="72"/>
      <c r="AI5249" s="72"/>
      <c r="AJ5249" s="72"/>
      <c r="AK5249" s="72"/>
    </row>
    <row r="5250" spans="33:37" ht="14.4">
      <c r="AG5250" s="72"/>
      <c r="AH5250" s="72"/>
      <c r="AI5250" s="72"/>
      <c r="AJ5250" s="72"/>
      <c r="AK5250" s="72"/>
    </row>
    <row r="5251" spans="33:37" ht="14.4">
      <c r="AG5251" s="72"/>
      <c r="AH5251" s="72"/>
      <c r="AI5251" s="72"/>
      <c r="AJ5251" s="72"/>
      <c r="AK5251" s="72"/>
    </row>
    <row r="5252" spans="33:37" ht="14.4">
      <c r="AG5252" s="72"/>
      <c r="AH5252" s="72"/>
      <c r="AI5252" s="72"/>
      <c r="AJ5252" s="72"/>
      <c r="AK5252" s="72"/>
    </row>
    <row r="5253" spans="33:37" ht="14.4">
      <c r="AG5253" s="72"/>
      <c r="AH5253" s="72"/>
      <c r="AI5253" s="72"/>
      <c r="AJ5253" s="72"/>
      <c r="AK5253" s="72"/>
    </row>
    <row r="5254" spans="33:37" ht="14.4">
      <c r="AG5254" s="72"/>
      <c r="AH5254" s="72"/>
      <c r="AI5254" s="72"/>
      <c r="AJ5254" s="72"/>
      <c r="AK5254" s="72"/>
    </row>
    <row r="5255" spans="33:37" ht="14.4">
      <c r="AG5255" s="72"/>
      <c r="AH5255" s="72"/>
      <c r="AI5255" s="72"/>
      <c r="AJ5255" s="72"/>
      <c r="AK5255" s="72"/>
    </row>
    <row r="5256" spans="33:37" ht="14.4">
      <c r="AG5256" s="72"/>
      <c r="AH5256" s="72"/>
      <c r="AI5256" s="72"/>
      <c r="AJ5256" s="72"/>
      <c r="AK5256" s="72"/>
    </row>
    <row r="5257" spans="33:37" ht="14.4">
      <c r="AG5257" s="72"/>
      <c r="AH5257" s="72"/>
      <c r="AI5257" s="72"/>
      <c r="AJ5257" s="72"/>
      <c r="AK5257" s="72"/>
    </row>
    <row r="5258" spans="33:37" ht="14.4">
      <c r="AG5258" s="72"/>
      <c r="AH5258" s="72"/>
      <c r="AI5258" s="72"/>
      <c r="AJ5258" s="72"/>
      <c r="AK5258" s="72"/>
    </row>
    <row r="5259" spans="33:37" ht="14.4">
      <c r="AG5259" s="72"/>
      <c r="AH5259" s="72"/>
      <c r="AI5259" s="72"/>
      <c r="AJ5259" s="72"/>
      <c r="AK5259" s="72"/>
    </row>
    <row r="5260" spans="33:37" ht="14.4">
      <c r="AG5260" s="72"/>
      <c r="AH5260" s="72"/>
      <c r="AI5260" s="72"/>
      <c r="AJ5260" s="72"/>
      <c r="AK5260" s="72"/>
    </row>
    <row r="5261" spans="33:37" ht="14.4">
      <c r="AG5261" s="72"/>
      <c r="AH5261" s="72"/>
      <c r="AI5261" s="72"/>
      <c r="AJ5261" s="72"/>
      <c r="AK5261" s="72"/>
    </row>
    <row r="5262" spans="33:37" ht="14.4">
      <c r="AG5262" s="72"/>
      <c r="AH5262" s="72"/>
      <c r="AI5262" s="72"/>
      <c r="AJ5262" s="72"/>
      <c r="AK5262" s="72"/>
    </row>
    <row r="5263" spans="33:37" ht="14.4">
      <c r="AG5263" s="72"/>
      <c r="AH5263" s="72"/>
      <c r="AI5263" s="72"/>
      <c r="AJ5263" s="72"/>
      <c r="AK5263" s="72"/>
    </row>
    <row r="5264" spans="33:37" ht="14.4">
      <c r="AG5264" s="72"/>
      <c r="AH5264" s="72"/>
      <c r="AI5264" s="72"/>
      <c r="AJ5264" s="72"/>
      <c r="AK5264" s="72"/>
    </row>
    <row r="5265" spans="33:37" ht="14.4">
      <c r="AG5265" s="72"/>
      <c r="AH5265" s="72"/>
      <c r="AI5265" s="72"/>
      <c r="AJ5265" s="72"/>
      <c r="AK5265" s="72"/>
    </row>
    <row r="5266" spans="33:37" ht="14.4">
      <c r="AG5266" s="72"/>
      <c r="AH5266" s="72"/>
      <c r="AI5266" s="72"/>
      <c r="AJ5266" s="72"/>
      <c r="AK5266" s="72"/>
    </row>
    <row r="5267" spans="33:37" ht="14.4">
      <c r="AG5267" s="72"/>
      <c r="AH5267" s="72"/>
      <c r="AI5267" s="72"/>
      <c r="AJ5267" s="72"/>
      <c r="AK5267" s="72"/>
    </row>
    <row r="5268" spans="33:37" ht="14.4">
      <c r="AG5268" s="72"/>
      <c r="AH5268" s="72"/>
      <c r="AI5268" s="72"/>
      <c r="AJ5268" s="72"/>
      <c r="AK5268" s="72"/>
    </row>
    <row r="5269" spans="33:37" ht="14.4">
      <c r="AG5269" s="72"/>
      <c r="AH5269" s="72"/>
      <c r="AI5269" s="72"/>
      <c r="AJ5269" s="72"/>
      <c r="AK5269" s="72"/>
    </row>
    <row r="5270" spans="33:37" ht="14.4">
      <c r="AG5270" s="72"/>
      <c r="AH5270" s="72"/>
      <c r="AI5270" s="72"/>
      <c r="AJ5270" s="72"/>
      <c r="AK5270" s="72"/>
    </row>
    <row r="5271" spans="33:37" ht="14.4">
      <c r="AG5271" s="72"/>
      <c r="AH5271" s="72"/>
      <c r="AI5271" s="72"/>
      <c r="AJ5271" s="72"/>
      <c r="AK5271" s="72"/>
    </row>
    <row r="5272" spans="33:37" ht="14.4">
      <c r="AG5272" s="72"/>
      <c r="AH5272" s="72"/>
      <c r="AI5272" s="72"/>
      <c r="AJ5272" s="72"/>
      <c r="AK5272" s="72"/>
    </row>
    <row r="5273" spans="33:37" ht="14.4">
      <c r="AG5273" s="72"/>
      <c r="AH5273" s="72"/>
      <c r="AI5273" s="72"/>
      <c r="AJ5273" s="72"/>
      <c r="AK5273" s="72"/>
    </row>
    <row r="5274" spans="33:37" ht="14.4">
      <c r="AG5274" s="72"/>
      <c r="AH5274" s="72"/>
      <c r="AI5274" s="72"/>
      <c r="AJ5274" s="72"/>
      <c r="AK5274" s="72"/>
    </row>
    <row r="5275" spans="33:37" ht="14.4">
      <c r="AG5275" s="72"/>
      <c r="AH5275" s="72"/>
      <c r="AI5275" s="72"/>
      <c r="AJ5275" s="72"/>
      <c r="AK5275" s="72"/>
    </row>
    <row r="5276" spans="33:37" ht="14.4">
      <c r="AG5276" s="72"/>
      <c r="AH5276" s="72"/>
      <c r="AI5276" s="72"/>
      <c r="AJ5276" s="72"/>
      <c r="AK5276" s="72"/>
    </row>
    <row r="5277" spans="33:37" ht="14.4">
      <c r="AG5277" s="72"/>
      <c r="AH5277" s="72"/>
      <c r="AI5277" s="72"/>
      <c r="AJ5277" s="72"/>
      <c r="AK5277" s="72"/>
    </row>
    <row r="5278" spans="33:37" ht="14.4">
      <c r="AG5278" s="72"/>
      <c r="AH5278" s="72"/>
      <c r="AI5278" s="72"/>
      <c r="AJ5278" s="72"/>
      <c r="AK5278" s="72"/>
    </row>
    <row r="5279" spans="33:37" ht="14.4">
      <c r="AG5279" s="72"/>
      <c r="AH5279" s="72"/>
      <c r="AI5279" s="72"/>
      <c r="AJ5279" s="72"/>
      <c r="AK5279" s="72"/>
    </row>
    <row r="5280" spans="33:37" ht="14.4">
      <c r="AG5280" s="72"/>
      <c r="AH5280" s="72"/>
      <c r="AI5280" s="72"/>
      <c r="AJ5280" s="72"/>
      <c r="AK5280" s="72"/>
    </row>
    <row r="5281" spans="33:37" ht="14.4">
      <c r="AG5281" s="72"/>
      <c r="AH5281" s="72"/>
      <c r="AI5281" s="72"/>
      <c r="AJ5281" s="72"/>
      <c r="AK5281" s="72"/>
    </row>
    <row r="5282" spans="33:37" ht="14.4">
      <c r="AG5282" s="72"/>
      <c r="AH5282" s="72"/>
      <c r="AI5282" s="72"/>
      <c r="AJ5282" s="72"/>
      <c r="AK5282" s="72"/>
    </row>
    <row r="5283" spans="33:37" ht="14.4">
      <c r="AG5283" s="72"/>
      <c r="AH5283" s="72"/>
      <c r="AI5283" s="72"/>
      <c r="AJ5283" s="72"/>
      <c r="AK5283" s="72"/>
    </row>
    <row r="5284" spans="33:37" ht="14.4">
      <c r="AG5284" s="72"/>
      <c r="AH5284" s="72"/>
      <c r="AI5284" s="72"/>
      <c r="AJ5284" s="72"/>
      <c r="AK5284" s="72"/>
    </row>
    <row r="5285" spans="33:37" ht="14.4">
      <c r="AG5285" s="72"/>
      <c r="AH5285" s="72"/>
      <c r="AI5285" s="72"/>
      <c r="AJ5285" s="72"/>
      <c r="AK5285" s="72"/>
    </row>
    <row r="5286" spans="33:37" ht="14.4">
      <c r="AG5286" s="72"/>
      <c r="AH5286" s="72"/>
      <c r="AI5286" s="72"/>
      <c r="AJ5286" s="72"/>
      <c r="AK5286" s="72"/>
    </row>
    <row r="5287" spans="33:37" ht="14.4">
      <c r="AG5287" s="72"/>
      <c r="AH5287" s="72"/>
      <c r="AI5287" s="72"/>
      <c r="AJ5287" s="72"/>
      <c r="AK5287" s="72"/>
    </row>
    <row r="5288" spans="33:37" ht="14.4">
      <c r="AG5288" s="72"/>
      <c r="AH5288" s="72"/>
      <c r="AI5288" s="72"/>
      <c r="AJ5288" s="72"/>
      <c r="AK5288" s="72"/>
    </row>
    <row r="5289" spans="33:37" ht="14.4">
      <c r="AG5289" s="72"/>
      <c r="AH5289" s="72"/>
      <c r="AI5289" s="72"/>
      <c r="AJ5289" s="72"/>
      <c r="AK5289" s="72"/>
    </row>
    <row r="5290" spans="33:37" ht="14.4">
      <c r="AG5290" s="72"/>
      <c r="AH5290" s="72"/>
      <c r="AI5290" s="72"/>
      <c r="AJ5290" s="72"/>
      <c r="AK5290" s="72"/>
    </row>
    <row r="5291" spans="33:37" ht="14.4">
      <c r="AG5291" s="72"/>
      <c r="AH5291" s="72"/>
      <c r="AI5291" s="72"/>
      <c r="AJ5291" s="72"/>
      <c r="AK5291" s="72"/>
    </row>
    <row r="5292" spans="33:37" ht="14.4">
      <c r="AG5292" s="72"/>
      <c r="AH5292" s="72"/>
      <c r="AI5292" s="72"/>
      <c r="AJ5292" s="72"/>
      <c r="AK5292" s="72"/>
    </row>
    <row r="5293" spans="33:37" ht="14.4">
      <c r="AG5293" s="72"/>
      <c r="AH5293" s="72"/>
      <c r="AI5293" s="72"/>
      <c r="AJ5293" s="72"/>
      <c r="AK5293" s="72"/>
    </row>
    <row r="5294" spans="33:37" ht="14.4">
      <c r="AG5294" s="72"/>
      <c r="AH5294" s="72"/>
      <c r="AI5294" s="72"/>
      <c r="AJ5294" s="72"/>
      <c r="AK5294" s="72"/>
    </row>
    <row r="5295" spans="33:37" ht="14.4">
      <c r="AG5295" s="72"/>
      <c r="AH5295" s="72"/>
      <c r="AI5295" s="72"/>
      <c r="AJ5295" s="72"/>
      <c r="AK5295" s="72"/>
    </row>
    <row r="5296" spans="33:37" ht="14.4">
      <c r="AG5296" s="72"/>
      <c r="AH5296" s="72"/>
      <c r="AI5296" s="72"/>
      <c r="AJ5296" s="72"/>
      <c r="AK5296" s="72"/>
    </row>
    <row r="5297" spans="33:37" ht="14.4">
      <c r="AG5297" s="72"/>
      <c r="AH5297" s="72"/>
      <c r="AI5297" s="72"/>
      <c r="AJ5297" s="72"/>
      <c r="AK5297" s="72"/>
    </row>
    <row r="5298" spans="33:37" ht="14.4">
      <c r="AG5298" s="72"/>
      <c r="AH5298" s="72"/>
      <c r="AI5298" s="72"/>
      <c r="AJ5298" s="72"/>
      <c r="AK5298" s="72"/>
    </row>
    <row r="5299" spans="33:37" ht="14.4">
      <c r="AG5299" s="72"/>
      <c r="AH5299" s="72"/>
      <c r="AI5299" s="72"/>
      <c r="AJ5299" s="72"/>
      <c r="AK5299" s="72"/>
    </row>
    <row r="5300" spans="33:37" ht="14.4">
      <c r="AG5300" s="72"/>
      <c r="AH5300" s="72"/>
      <c r="AI5300" s="72"/>
      <c r="AJ5300" s="72"/>
      <c r="AK5300" s="72"/>
    </row>
    <row r="5301" spans="33:37" ht="14.4">
      <c r="AG5301" s="72"/>
      <c r="AH5301" s="72"/>
      <c r="AI5301" s="72"/>
      <c r="AJ5301" s="72"/>
      <c r="AK5301" s="72"/>
    </row>
    <row r="5302" spans="33:37" ht="14.4">
      <c r="AG5302" s="72"/>
      <c r="AH5302" s="72"/>
      <c r="AI5302" s="72"/>
      <c r="AJ5302" s="72"/>
      <c r="AK5302" s="72"/>
    </row>
    <row r="5303" spans="33:37" ht="14.4">
      <c r="AG5303" s="72"/>
      <c r="AH5303" s="72"/>
      <c r="AI5303" s="72"/>
      <c r="AJ5303" s="72"/>
      <c r="AK5303" s="72"/>
    </row>
    <row r="5304" spans="33:37" ht="14.4">
      <c r="AG5304" s="72"/>
      <c r="AH5304" s="72"/>
      <c r="AI5304" s="72"/>
      <c r="AJ5304" s="72"/>
      <c r="AK5304" s="72"/>
    </row>
    <row r="5305" spans="33:37" ht="14.4">
      <c r="AG5305" s="72"/>
      <c r="AH5305" s="72"/>
      <c r="AI5305" s="72"/>
      <c r="AJ5305" s="72"/>
      <c r="AK5305" s="72"/>
    </row>
    <row r="5306" spans="33:37" ht="14.4">
      <c r="AG5306" s="72"/>
      <c r="AH5306" s="72"/>
      <c r="AI5306" s="72"/>
      <c r="AJ5306" s="72"/>
      <c r="AK5306" s="72"/>
    </row>
    <row r="5307" spans="33:37" ht="14.4">
      <c r="AG5307" s="72"/>
      <c r="AH5307" s="72"/>
      <c r="AI5307" s="72"/>
      <c r="AJ5307" s="72"/>
      <c r="AK5307" s="72"/>
    </row>
    <row r="5308" spans="33:37" ht="14.4">
      <c r="AG5308" s="72"/>
      <c r="AH5308" s="72"/>
      <c r="AI5308" s="72"/>
      <c r="AJ5308" s="72"/>
      <c r="AK5308" s="72"/>
    </row>
    <row r="5309" spans="33:37" ht="14.4">
      <c r="AG5309" s="72"/>
      <c r="AH5309" s="72"/>
      <c r="AI5309" s="72"/>
      <c r="AJ5309" s="72"/>
      <c r="AK5309" s="72"/>
    </row>
    <row r="5310" spans="33:37" ht="14.4">
      <c r="AG5310" s="72"/>
      <c r="AH5310" s="72"/>
      <c r="AI5310" s="72"/>
      <c r="AJ5310" s="72"/>
      <c r="AK5310" s="72"/>
    </row>
    <row r="5311" spans="33:37" ht="14.4">
      <c r="AG5311" s="72"/>
      <c r="AH5311" s="72"/>
      <c r="AI5311" s="72"/>
      <c r="AJ5311" s="72"/>
      <c r="AK5311" s="72"/>
    </row>
    <row r="5312" spans="33:37" ht="14.4">
      <c r="AG5312" s="72"/>
      <c r="AH5312" s="72"/>
      <c r="AI5312" s="72"/>
      <c r="AJ5312" s="72"/>
      <c r="AK5312" s="72"/>
    </row>
    <row r="5313" spans="33:37" ht="14.4">
      <c r="AG5313" s="72"/>
      <c r="AH5313" s="72"/>
      <c r="AI5313" s="72"/>
      <c r="AJ5313" s="72"/>
      <c r="AK5313" s="72"/>
    </row>
    <row r="5314" spans="33:37" ht="14.4">
      <c r="AG5314" s="72"/>
      <c r="AH5314" s="72"/>
      <c r="AI5314" s="72"/>
      <c r="AJ5314" s="72"/>
      <c r="AK5314" s="72"/>
    </row>
    <row r="5315" spans="33:37" ht="14.4">
      <c r="AG5315" s="72"/>
      <c r="AH5315" s="72"/>
      <c r="AI5315" s="72"/>
      <c r="AJ5315" s="72"/>
      <c r="AK5315" s="72"/>
    </row>
    <row r="5316" spans="33:37" ht="14.4">
      <c r="AG5316" s="72"/>
      <c r="AH5316" s="72"/>
      <c r="AI5316" s="72"/>
      <c r="AJ5316" s="72"/>
      <c r="AK5316" s="72"/>
    </row>
    <row r="5317" spans="33:37" ht="14.4">
      <c r="AG5317" s="72"/>
      <c r="AH5317" s="72"/>
      <c r="AI5317" s="72"/>
      <c r="AJ5317" s="72"/>
      <c r="AK5317" s="72"/>
    </row>
    <row r="5318" spans="33:37" ht="14.4">
      <c r="AG5318" s="72"/>
      <c r="AH5318" s="72"/>
      <c r="AI5318" s="72"/>
      <c r="AJ5318" s="72"/>
      <c r="AK5318" s="72"/>
    </row>
    <row r="5319" spans="33:37" ht="14.4">
      <c r="AG5319" s="72"/>
      <c r="AH5319" s="72"/>
      <c r="AI5319" s="72"/>
      <c r="AJ5319" s="72"/>
      <c r="AK5319" s="72"/>
    </row>
    <row r="5320" spans="33:37" ht="14.4">
      <c r="AG5320" s="72"/>
      <c r="AH5320" s="72"/>
      <c r="AI5320" s="72"/>
      <c r="AJ5320" s="72"/>
      <c r="AK5320" s="72"/>
    </row>
    <row r="5321" spans="33:37" ht="14.4">
      <c r="AG5321" s="72"/>
      <c r="AH5321" s="72"/>
      <c r="AI5321" s="72"/>
      <c r="AJ5321" s="72"/>
      <c r="AK5321" s="72"/>
    </row>
    <row r="5322" spans="33:37" ht="14.4">
      <c r="AG5322" s="72"/>
      <c r="AH5322" s="72"/>
      <c r="AI5322" s="72"/>
      <c r="AJ5322" s="72"/>
      <c r="AK5322" s="72"/>
    </row>
    <row r="5323" spans="33:37" ht="14.4">
      <c r="AG5323" s="72"/>
      <c r="AH5323" s="72"/>
      <c r="AI5323" s="72"/>
      <c r="AJ5323" s="72"/>
      <c r="AK5323" s="72"/>
    </row>
    <row r="5324" spans="33:37" ht="14.4">
      <c r="AG5324" s="72"/>
      <c r="AH5324" s="72"/>
      <c r="AI5324" s="72"/>
      <c r="AJ5324" s="72"/>
      <c r="AK5324" s="72"/>
    </row>
    <row r="5325" spans="33:37" ht="14.4">
      <c r="AG5325" s="72"/>
      <c r="AH5325" s="72"/>
      <c r="AI5325" s="72"/>
      <c r="AJ5325" s="72"/>
      <c r="AK5325" s="72"/>
    </row>
    <row r="5326" spans="33:37" ht="14.4">
      <c r="AG5326" s="72"/>
      <c r="AH5326" s="72"/>
      <c r="AI5326" s="72"/>
      <c r="AJ5326" s="72"/>
      <c r="AK5326" s="72"/>
    </row>
    <row r="5327" spans="33:37" ht="14.4">
      <c r="AG5327" s="72"/>
      <c r="AH5327" s="72"/>
      <c r="AI5327" s="72"/>
      <c r="AJ5327" s="72"/>
      <c r="AK5327" s="72"/>
    </row>
    <row r="5328" spans="33:37" ht="14.4">
      <c r="AG5328" s="72"/>
      <c r="AH5328" s="72"/>
      <c r="AI5328" s="72"/>
      <c r="AJ5328" s="72"/>
      <c r="AK5328" s="72"/>
    </row>
    <row r="5329" spans="33:37" ht="14.4">
      <c r="AG5329" s="72"/>
      <c r="AH5329" s="72"/>
      <c r="AI5329" s="72"/>
      <c r="AJ5329" s="72"/>
      <c r="AK5329" s="72"/>
    </row>
    <row r="5330" spans="33:37" ht="14.4">
      <c r="AG5330" s="72"/>
      <c r="AH5330" s="72"/>
      <c r="AI5330" s="72"/>
      <c r="AJ5330" s="72"/>
      <c r="AK5330" s="72"/>
    </row>
    <row r="5331" spans="33:37" ht="14.4">
      <c r="AG5331" s="72"/>
      <c r="AH5331" s="72"/>
      <c r="AI5331" s="72"/>
      <c r="AJ5331" s="72"/>
      <c r="AK5331" s="72"/>
    </row>
    <row r="5332" spans="33:37" ht="14.4">
      <c r="AG5332" s="72"/>
      <c r="AH5332" s="72"/>
      <c r="AI5332" s="72"/>
      <c r="AJ5332" s="72"/>
      <c r="AK5332" s="72"/>
    </row>
    <row r="5333" spans="33:37" ht="14.4">
      <c r="AG5333" s="72"/>
      <c r="AH5333" s="72"/>
      <c r="AI5333" s="72"/>
      <c r="AJ5333" s="72"/>
      <c r="AK5333" s="72"/>
    </row>
    <row r="5334" spans="33:37" ht="14.4">
      <c r="AG5334" s="72"/>
      <c r="AH5334" s="72"/>
      <c r="AI5334" s="72"/>
      <c r="AJ5334" s="72"/>
      <c r="AK5334" s="72"/>
    </row>
    <row r="5335" spans="33:37" ht="14.4">
      <c r="AG5335" s="72"/>
      <c r="AH5335" s="72"/>
      <c r="AI5335" s="72"/>
      <c r="AJ5335" s="72"/>
      <c r="AK5335" s="72"/>
    </row>
    <row r="5336" spans="33:37" ht="14.4">
      <c r="AG5336" s="72"/>
      <c r="AH5336" s="72"/>
      <c r="AI5336" s="72"/>
      <c r="AJ5336" s="72"/>
      <c r="AK5336" s="72"/>
    </row>
    <row r="5337" spans="33:37" ht="14.4">
      <c r="AG5337" s="72"/>
      <c r="AH5337" s="72"/>
      <c r="AI5337" s="72"/>
      <c r="AJ5337" s="72"/>
      <c r="AK5337" s="72"/>
    </row>
    <row r="5338" spans="33:37" ht="14.4">
      <c r="AG5338" s="72"/>
      <c r="AH5338" s="72"/>
      <c r="AI5338" s="72"/>
      <c r="AJ5338" s="72"/>
      <c r="AK5338" s="72"/>
    </row>
    <row r="5339" spans="33:37" ht="14.4">
      <c r="AG5339" s="72"/>
      <c r="AH5339" s="72"/>
      <c r="AI5339" s="72"/>
      <c r="AJ5339" s="72"/>
      <c r="AK5339" s="72"/>
    </row>
    <row r="5340" spans="33:37" ht="14.4">
      <c r="AG5340" s="72"/>
      <c r="AH5340" s="72"/>
      <c r="AI5340" s="72"/>
      <c r="AJ5340" s="72"/>
      <c r="AK5340" s="72"/>
    </row>
    <row r="5341" spans="33:37" ht="14.4">
      <c r="AG5341" s="72"/>
      <c r="AH5341" s="72"/>
      <c r="AI5341" s="72"/>
      <c r="AJ5341" s="72"/>
      <c r="AK5341" s="72"/>
    </row>
    <row r="5342" spans="33:37" ht="14.4">
      <c r="AG5342" s="72"/>
      <c r="AH5342" s="72"/>
      <c r="AI5342" s="72"/>
      <c r="AJ5342" s="72"/>
      <c r="AK5342" s="72"/>
    </row>
    <row r="5343" spans="33:37" ht="14.4">
      <c r="AG5343" s="72"/>
      <c r="AH5343" s="72"/>
      <c r="AI5343" s="72"/>
      <c r="AJ5343" s="72"/>
      <c r="AK5343" s="72"/>
    </row>
    <row r="5344" spans="33:37" ht="14.4">
      <c r="AG5344" s="72"/>
      <c r="AH5344" s="72"/>
      <c r="AI5344" s="72"/>
      <c r="AJ5344" s="72"/>
      <c r="AK5344" s="72"/>
    </row>
    <row r="5345" spans="33:37" ht="14.4">
      <c r="AG5345" s="72"/>
      <c r="AH5345" s="72"/>
      <c r="AI5345" s="72"/>
      <c r="AJ5345" s="72"/>
      <c r="AK5345" s="72"/>
    </row>
    <row r="5346" spans="33:37" ht="14.4">
      <c r="AG5346" s="72"/>
      <c r="AH5346" s="72"/>
      <c r="AI5346" s="72"/>
      <c r="AJ5346" s="72"/>
      <c r="AK5346" s="72"/>
    </row>
    <row r="5347" spans="33:37" ht="14.4">
      <c r="AG5347" s="72"/>
      <c r="AH5347" s="72"/>
      <c r="AI5347" s="72"/>
      <c r="AJ5347" s="72"/>
      <c r="AK5347" s="72"/>
    </row>
    <row r="5348" spans="33:37" ht="14.4">
      <c r="AG5348" s="72"/>
      <c r="AH5348" s="72"/>
      <c r="AI5348" s="72"/>
      <c r="AJ5348" s="72"/>
      <c r="AK5348" s="72"/>
    </row>
    <row r="5349" spans="33:37" ht="14.4">
      <c r="AG5349" s="72"/>
      <c r="AH5349" s="72"/>
      <c r="AI5349" s="72"/>
      <c r="AJ5349" s="72"/>
      <c r="AK5349" s="72"/>
    </row>
    <row r="5350" spans="33:37" ht="14.4">
      <c r="AG5350" s="72"/>
      <c r="AH5350" s="72"/>
      <c r="AI5350" s="72"/>
      <c r="AJ5350" s="72"/>
      <c r="AK5350" s="72"/>
    </row>
    <row r="5351" spans="33:37" ht="14.4">
      <c r="AG5351" s="72"/>
      <c r="AH5351" s="72"/>
      <c r="AI5351" s="72"/>
      <c r="AJ5351" s="72"/>
      <c r="AK5351" s="72"/>
    </row>
    <row r="5352" spans="33:37" ht="14.4">
      <c r="AG5352" s="72"/>
      <c r="AH5352" s="72"/>
      <c r="AI5352" s="72"/>
      <c r="AJ5352" s="72"/>
      <c r="AK5352" s="72"/>
    </row>
    <row r="5353" spans="33:37" ht="14.4">
      <c r="AG5353" s="72"/>
      <c r="AH5353" s="72"/>
      <c r="AI5353" s="72"/>
      <c r="AJ5353" s="72"/>
      <c r="AK5353" s="72"/>
    </row>
    <row r="5354" spans="33:37" ht="14.4">
      <c r="AG5354" s="72"/>
      <c r="AH5354" s="72"/>
      <c r="AI5354" s="72"/>
      <c r="AJ5354" s="72"/>
      <c r="AK5354" s="72"/>
    </row>
    <row r="5355" spans="33:37" ht="14.4">
      <c r="AG5355" s="72"/>
      <c r="AH5355" s="72"/>
      <c r="AI5355" s="72"/>
      <c r="AJ5355" s="72"/>
      <c r="AK5355" s="72"/>
    </row>
    <row r="5356" spans="33:37" ht="14.4">
      <c r="AG5356" s="72"/>
      <c r="AH5356" s="72"/>
      <c r="AI5356" s="72"/>
      <c r="AJ5356" s="72"/>
      <c r="AK5356" s="72"/>
    </row>
    <row r="5357" spans="33:37" ht="14.4">
      <c r="AG5357" s="72"/>
      <c r="AH5357" s="72"/>
      <c r="AI5357" s="72"/>
      <c r="AJ5357" s="72"/>
      <c r="AK5357" s="72"/>
    </row>
    <row r="5358" spans="33:37" ht="14.4">
      <c r="AG5358" s="72"/>
      <c r="AH5358" s="72"/>
      <c r="AI5358" s="72"/>
      <c r="AJ5358" s="72"/>
      <c r="AK5358" s="72"/>
    </row>
    <row r="5359" spans="33:37" ht="14.4">
      <c r="AG5359" s="72"/>
      <c r="AH5359" s="72"/>
      <c r="AI5359" s="72"/>
      <c r="AJ5359" s="72"/>
      <c r="AK5359" s="72"/>
    </row>
    <row r="5360" spans="33:37" ht="14.4">
      <c r="AG5360" s="72"/>
      <c r="AH5360" s="72"/>
      <c r="AI5360" s="72"/>
      <c r="AJ5360" s="72"/>
      <c r="AK5360" s="72"/>
    </row>
    <row r="5361" spans="33:37" ht="14.4">
      <c r="AG5361" s="72"/>
      <c r="AH5361" s="72"/>
      <c r="AI5361" s="72"/>
      <c r="AJ5361" s="72"/>
      <c r="AK5361" s="72"/>
    </row>
    <row r="5362" spans="33:37" ht="14.4">
      <c r="AG5362" s="72"/>
      <c r="AH5362" s="72"/>
      <c r="AI5362" s="72"/>
      <c r="AJ5362" s="72"/>
      <c r="AK5362" s="72"/>
    </row>
    <row r="5363" spans="33:37" ht="14.4">
      <c r="AG5363" s="72"/>
      <c r="AH5363" s="72"/>
      <c r="AI5363" s="72"/>
      <c r="AJ5363" s="72"/>
      <c r="AK5363" s="72"/>
    </row>
    <row r="5364" spans="33:37" ht="14.4">
      <c r="AG5364" s="72"/>
      <c r="AH5364" s="72"/>
      <c r="AI5364" s="72"/>
      <c r="AJ5364" s="72"/>
      <c r="AK5364" s="72"/>
    </row>
    <row r="5365" spans="33:37" ht="14.4">
      <c r="AG5365" s="72"/>
      <c r="AH5365" s="72"/>
      <c r="AI5365" s="72"/>
      <c r="AJ5365" s="72"/>
      <c r="AK5365" s="72"/>
    </row>
    <row r="5366" spans="33:37" ht="14.4">
      <c r="AG5366" s="72"/>
      <c r="AH5366" s="72"/>
      <c r="AI5366" s="72"/>
      <c r="AJ5366" s="72"/>
      <c r="AK5366" s="72"/>
    </row>
    <row r="5367" spans="33:37" ht="14.4">
      <c r="AG5367" s="72"/>
      <c r="AH5367" s="72"/>
      <c r="AI5367" s="72"/>
      <c r="AJ5367" s="72"/>
      <c r="AK5367" s="72"/>
    </row>
    <row r="5368" spans="33:37" ht="14.4">
      <c r="AG5368" s="72"/>
      <c r="AH5368" s="72"/>
      <c r="AI5368" s="72"/>
      <c r="AJ5368" s="72"/>
      <c r="AK5368" s="72"/>
    </row>
    <row r="5369" spans="33:37" ht="14.4">
      <c r="AG5369" s="72"/>
      <c r="AH5369" s="72"/>
      <c r="AI5369" s="72"/>
      <c r="AJ5369" s="72"/>
      <c r="AK5369" s="72"/>
    </row>
    <row r="5370" spans="33:37" ht="14.4">
      <c r="AG5370" s="72"/>
      <c r="AH5370" s="72"/>
      <c r="AI5370" s="72"/>
      <c r="AJ5370" s="72"/>
      <c r="AK5370" s="72"/>
    </row>
    <row r="5371" spans="33:37" ht="14.4">
      <c r="AG5371" s="72"/>
      <c r="AH5371" s="72"/>
      <c r="AI5371" s="72"/>
      <c r="AJ5371" s="72"/>
      <c r="AK5371" s="72"/>
    </row>
    <row r="5372" spans="33:37" ht="14.4">
      <c r="AG5372" s="72"/>
      <c r="AH5372" s="72"/>
      <c r="AI5372" s="72"/>
      <c r="AJ5372" s="72"/>
      <c r="AK5372" s="72"/>
    </row>
    <row r="5373" spans="33:37" ht="14.4">
      <c r="AG5373" s="72"/>
      <c r="AH5373" s="72"/>
      <c r="AI5373" s="72"/>
      <c r="AJ5373" s="72"/>
      <c r="AK5373" s="72"/>
    </row>
    <row r="5374" spans="33:37" ht="14.4">
      <c r="AG5374" s="72"/>
      <c r="AH5374" s="72"/>
      <c r="AI5374" s="72"/>
      <c r="AJ5374" s="72"/>
      <c r="AK5374" s="72"/>
    </row>
    <row r="5375" spans="33:37" ht="14.4">
      <c r="AG5375" s="72"/>
      <c r="AH5375" s="72"/>
      <c r="AI5375" s="72"/>
      <c r="AJ5375" s="72"/>
      <c r="AK5375" s="72"/>
    </row>
    <row r="5376" spans="33:37" ht="14.4">
      <c r="AG5376" s="72"/>
      <c r="AH5376" s="72"/>
      <c r="AI5376" s="72"/>
      <c r="AJ5376" s="72"/>
      <c r="AK5376" s="72"/>
    </row>
    <row r="5377" spans="33:37" ht="14.4">
      <c r="AG5377" s="72"/>
      <c r="AH5377" s="72"/>
      <c r="AI5377" s="72"/>
      <c r="AJ5377" s="72"/>
      <c r="AK5377" s="72"/>
    </row>
    <row r="5378" spans="33:37" ht="14.4">
      <c r="AG5378" s="72"/>
      <c r="AH5378" s="72"/>
      <c r="AI5378" s="72"/>
      <c r="AJ5378" s="72"/>
      <c r="AK5378" s="72"/>
    </row>
    <row r="5379" spans="33:37" ht="14.4">
      <c r="AG5379" s="72"/>
      <c r="AH5379" s="72"/>
      <c r="AI5379" s="72"/>
      <c r="AJ5379" s="72"/>
      <c r="AK5379" s="72"/>
    </row>
    <row r="5380" spans="33:37" ht="14.4">
      <c r="AG5380" s="72"/>
      <c r="AH5380" s="72"/>
      <c r="AI5380" s="72"/>
      <c r="AJ5380" s="72"/>
      <c r="AK5380" s="72"/>
    </row>
    <row r="5381" spans="33:37" ht="14.4">
      <c r="AG5381" s="72"/>
      <c r="AH5381" s="72"/>
      <c r="AI5381" s="72"/>
      <c r="AJ5381" s="72"/>
      <c r="AK5381" s="72"/>
    </row>
    <row r="5382" spans="33:37" ht="14.4">
      <c r="AG5382" s="72"/>
      <c r="AH5382" s="72"/>
      <c r="AI5382" s="72"/>
      <c r="AJ5382" s="72"/>
      <c r="AK5382" s="72"/>
    </row>
    <row r="5383" spans="33:37" ht="14.4">
      <c r="AG5383" s="72"/>
      <c r="AH5383" s="72"/>
      <c r="AI5383" s="72"/>
      <c r="AJ5383" s="72"/>
      <c r="AK5383" s="72"/>
    </row>
    <row r="5384" spans="33:37" ht="14.4">
      <c r="AG5384" s="72"/>
      <c r="AH5384" s="72"/>
      <c r="AI5384" s="72"/>
      <c r="AJ5384" s="72"/>
      <c r="AK5384" s="72"/>
    </row>
    <row r="5385" spans="33:37" ht="14.4">
      <c r="AG5385" s="72"/>
      <c r="AH5385" s="72"/>
      <c r="AI5385" s="72"/>
      <c r="AJ5385" s="72"/>
      <c r="AK5385" s="72"/>
    </row>
    <row r="5386" spans="33:37" ht="14.4">
      <c r="AG5386" s="72"/>
      <c r="AH5386" s="72"/>
      <c r="AI5386" s="72"/>
      <c r="AJ5386" s="72"/>
      <c r="AK5386" s="72"/>
    </row>
    <row r="5387" spans="33:37" ht="14.4">
      <c r="AG5387" s="72"/>
      <c r="AH5387" s="72"/>
      <c r="AI5387" s="72"/>
      <c r="AJ5387" s="72"/>
      <c r="AK5387" s="72"/>
    </row>
    <row r="5388" spans="33:37" ht="14.4">
      <c r="AG5388" s="72"/>
      <c r="AH5388" s="72"/>
      <c r="AI5388" s="72"/>
      <c r="AJ5388" s="72"/>
      <c r="AK5388" s="72"/>
    </row>
    <row r="5389" spans="33:37" ht="14.4">
      <c r="AG5389" s="72"/>
      <c r="AH5389" s="72"/>
      <c r="AI5389" s="72"/>
      <c r="AJ5389" s="72"/>
      <c r="AK5389" s="72"/>
    </row>
    <row r="5390" spans="33:37" ht="14.4">
      <c r="AG5390" s="72"/>
      <c r="AH5390" s="72"/>
      <c r="AI5390" s="72"/>
      <c r="AJ5390" s="72"/>
      <c r="AK5390" s="72"/>
    </row>
    <row r="5391" spans="33:37" ht="14.4">
      <c r="AG5391" s="72"/>
      <c r="AH5391" s="72"/>
      <c r="AI5391" s="72"/>
      <c r="AJ5391" s="72"/>
      <c r="AK5391" s="72"/>
    </row>
    <row r="5392" spans="33:37" ht="14.4">
      <c r="AG5392" s="72"/>
      <c r="AH5392" s="72"/>
      <c r="AI5392" s="72"/>
      <c r="AJ5392" s="72"/>
      <c r="AK5392" s="72"/>
    </row>
    <row r="5393" spans="33:37" ht="14.4">
      <c r="AG5393" s="72"/>
      <c r="AH5393" s="72"/>
      <c r="AI5393" s="72"/>
      <c r="AJ5393" s="72"/>
      <c r="AK5393" s="72"/>
    </row>
    <row r="5394" spans="33:37" ht="14.4">
      <c r="AG5394" s="72"/>
      <c r="AH5394" s="72"/>
      <c r="AI5394" s="72"/>
      <c r="AJ5394" s="72"/>
      <c r="AK5394" s="72"/>
    </row>
    <row r="5395" spans="33:37" ht="14.4">
      <c r="AG5395" s="72"/>
      <c r="AH5395" s="72"/>
      <c r="AI5395" s="72"/>
      <c r="AJ5395" s="72"/>
      <c r="AK5395" s="72"/>
    </row>
    <row r="5396" spans="33:37" ht="14.4">
      <c r="AG5396" s="72"/>
      <c r="AH5396" s="72"/>
      <c r="AI5396" s="72"/>
      <c r="AJ5396" s="72"/>
      <c r="AK5396" s="72"/>
    </row>
    <row r="5397" spans="33:37" ht="14.4">
      <c r="AG5397" s="72"/>
      <c r="AH5397" s="72"/>
      <c r="AI5397" s="72"/>
      <c r="AJ5397" s="72"/>
      <c r="AK5397" s="72"/>
    </row>
    <row r="5398" spans="33:37" ht="14.4">
      <c r="AG5398" s="72"/>
      <c r="AH5398" s="72"/>
      <c r="AI5398" s="72"/>
      <c r="AJ5398" s="72"/>
      <c r="AK5398" s="72"/>
    </row>
    <row r="5399" spans="33:37" ht="14.4">
      <c r="AG5399" s="72"/>
      <c r="AH5399" s="72"/>
      <c r="AI5399" s="72"/>
      <c r="AJ5399" s="72"/>
      <c r="AK5399" s="72"/>
    </row>
    <row r="5400" spans="33:37" ht="14.4">
      <c r="AG5400" s="72"/>
      <c r="AH5400" s="72"/>
      <c r="AI5400" s="72"/>
      <c r="AJ5400" s="72"/>
      <c r="AK5400" s="72"/>
    </row>
    <row r="5401" spans="33:37" ht="14.4">
      <c r="AG5401" s="72"/>
      <c r="AH5401" s="72"/>
      <c r="AI5401" s="72"/>
      <c r="AJ5401" s="72"/>
      <c r="AK5401" s="72"/>
    </row>
    <row r="5402" spans="33:37" ht="14.4">
      <c r="AG5402" s="72"/>
      <c r="AH5402" s="72"/>
      <c r="AI5402" s="72"/>
      <c r="AJ5402" s="72"/>
      <c r="AK5402" s="72"/>
    </row>
    <row r="5403" spans="33:37" ht="14.4">
      <c r="AG5403" s="72"/>
      <c r="AH5403" s="72"/>
      <c r="AI5403" s="72"/>
      <c r="AJ5403" s="72"/>
      <c r="AK5403" s="72"/>
    </row>
    <row r="5404" spans="33:37" ht="14.4">
      <c r="AG5404" s="72"/>
      <c r="AH5404" s="72"/>
      <c r="AI5404" s="72"/>
      <c r="AJ5404" s="72"/>
      <c r="AK5404" s="72"/>
    </row>
    <row r="5405" spans="33:37" ht="14.4">
      <c r="AG5405" s="72"/>
      <c r="AH5405" s="72"/>
      <c r="AI5405" s="72"/>
      <c r="AJ5405" s="72"/>
      <c r="AK5405" s="72"/>
    </row>
    <row r="5406" spans="33:37" ht="14.4">
      <c r="AG5406" s="72"/>
      <c r="AH5406" s="72"/>
      <c r="AI5406" s="72"/>
      <c r="AJ5406" s="72"/>
      <c r="AK5406" s="72"/>
    </row>
    <row r="5407" spans="33:37" ht="14.4">
      <c r="AG5407" s="72"/>
      <c r="AH5407" s="72"/>
      <c r="AI5407" s="72"/>
      <c r="AJ5407" s="72"/>
      <c r="AK5407" s="72"/>
    </row>
    <row r="5408" spans="33:37" ht="14.4">
      <c r="AG5408" s="72"/>
      <c r="AH5408" s="72"/>
      <c r="AI5408" s="72"/>
      <c r="AJ5408" s="72"/>
      <c r="AK5408" s="72"/>
    </row>
    <row r="5409" spans="33:37" ht="14.4">
      <c r="AG5409" s="72"/>
      <c r="AH5409" s="72"/>
      <c r="AI5409" s="72"/>
      <c r="AJ5409" s="72"/>
      <c r="AK5409" s="72"/>
    </row>
    <row r="5410" spans="33:37" ht="14.4">
      <c r="AG5410" s="72"/>
      <c r="AH5410" s="72"/>
      <c r="AI5410" s="72"/>
      <c r="AJ5410" s="72"/>
      <c r="AK5410" s="72"/>
    </row>
    <row r="5411" spans="33:37" ht="14.4">
      <c r="AG5411" s="72"/>
      <c r="AH5411" s="72"/>
      <c r="AI5411" s="72"/>
      <c r="AJ5411" s="72"/>
      <c r="AK5411" s="72"/>
    </row>
    <row r="5412" spans="33:37" ht="14.4">
      <c r="AG5412" s="72"/>
      <c r="AH5412" s="72"/>
      <c r="AI5412" s="72"/>
      <c r="AJ5412" s="72"/>
      <c r="AK5412" s="72"/>
    </row>
    <row r="5413" spans="33:37" ht="14.4">
      <c r="AG5413" s="72"/>
      <c r="AH5413" s="72"/>
      <c r="AI5413" s="72"/>
      <c r="AJ5413" s="72"/>
      <c r="AK5413" s="72"/>
    </row>
    <row r="5414" spans="33:37" ht="14.4">
      <c r="AG5414" s="72"/>
      <c r="AH5414" s="72"/>
      <c r="AI5414" s="72"/>
      <c r="AJ5414" s="72"/>
      <c r="AK5414" s="72"/>
    </row>
    <row r="5415" spans="33:37" ht="14.4">
      <c r="AG5415" s="72"/>
      <c r="AH5415" s="72"/>
      <c r="AI5415" s="72"/>
      <c r="AJ5415" s="72"/>
      <c r="AK5415" s="72"/>
    </row>
    <row r="5416" spans="33:37" ht="14.4">
      <c r="AG5416" s="72"/>
      <c r="AH5416" s="72"/>
      <c r="AI5416" s="72"/>
      <c r="AJ5416" s="72"/>
      <c r="AK5416" s="72"/>
    </row>
    <row r="5417" spans="33:37" ht="14.4">
      <c r="AG5417" s="72"/>
      <c r="AH5417" s="72"/>
      <c r="AI5417" s="72"/>
      <c r="AJ5417" s="72"/>
      <c r="AK5417" s="72"/>
    </row>
    <row r="5418" spans="33:37" ht="14.4">
      <c r="AG5418" s="72"/>
      <c r="AH5418" s="72"/>
      <c r="AI5418" s="72"/>
      <c r="AJ5418" s="72"/>
      <c r="AK5418" s="72"/>
    </row>
    <row r="5419" spans="33:37" ht="14.4">
      <c r="AG5419" s="72"/>
      <c r="AH5419" s="72"/>
      <c r="AI5419" s="72"/>
      <c r="AJ5419" s="72"/>
      <c r="AK5419" s="72"/>
    </row>
    <row r="5420" spans="33:37" ht="14.4">
      <c r="AG5420" s="72"/>
      <c r="AH5420" s="72"/>
      <c r="AI5420" s="72"/>
      <c r="AJ5420" s="72"/>
      <c r="AK5420" s="72"/>
    </row>
    <row r="5421" spans="33:37" ht="14.4">
      <c r="AG5421" s="72"/>
      <c r="AH5421" s="72"/>
      <c r="AI5421" s="72"/>
      <c r="AJ5421" s="72"/>
      <c r="AK5421" s="72"/>
    </row>
    <row r="5422" spans="33:37" ht="14.4">
      <c r="AG5422" s="72"/>
      <c r="AH5422" s="72"/>
      <c r="AI5422" s="72"/>
      <c r="AJ5422" s="72"/>
      <c r="AK5422" s="72"/>
    </row>
    <row r="5423" spans="33:37" ht="14.4">
      <c r="AG5423" s="72"/>
      <c r="AH5423" s="72"/>
      <c r="AI5423" s="72"/>
      <c r="AJ5423" s="72"/>
      <c r="AK5423" s="72"/>
    </row>
    <row r="5424" spans="33:37" ht="14.4">
      <c r="AG5424" s="72"/>
      <c r="AH5424" s="72"/>
      <c r="AI5424" s="72"/>
      <c r="AJ5424" s="72"/>
      <c r="AK5424" s="72"/>
    </row>
    <row r="5425" spans="33:37" ht="14.4">
      <c r="AG5425" s="72"/>
      <c r="AH5425" s="72"/>
      <c r="AI5425" s="72"/>
      <c r="AJ5425" s="72"/>
      <c r="AK5425" s="72"/>
    </row>
    <row r="5426" spans="33:37" ht="14.4">
      <c r="AG5426" s="72"/>
      <c r="AH5426" s="72"/>
      <c r="AI5426" s="72"/>
      <c r="AJ5426" s="72"/>
      <c r="AK5426" s="72"/>
    </row>
    <row r="5427" spans="33:37" ht="14.4">
      <c r="AG5427" s="72"/>
      <c r="AH5427" s="72"/>
      <c r="AI5427" s="72"/>
      <c r="AJ5427" s="72"/>
      <c r="AK5427" s="72"/>
    </row>
    <row r="5428" spans="33:37" ht="14.4">
      <c r="AG5428" s="72"/>
      <c r="AH5428" s="72"/>
      <c r="AI5428" s="72"/>
      <c r="AJ5428" s="72"/>
      <c r="AK5428" s="72"/>
    </row>
    <row r="5429" spans="33:37" ht="14.4">
      <c r="AG5429" s="72"/>
      <c r="AH5429" s="72"/>
      <c r="AI5429" s="72"/>
      <c r="AJ5429" s="72"/>
      <c r="AK5429" s="72"/>
    </row>
    <row r="5430" spans="33:37" ht="14.4">
      <c r="AG5430" s="72"/>
      <c r="AH5430" s="72"/>
      <c r="AI5430" s="72"/>
      <c r="AJ5430" s="72"/>
      <c r="AK5430" s="72"/>
    </row>
    <row r="5431" spans="33:37" ht="14.4">
      <c r="AG5431" s="72"/>
      <c r="AH5431" s="72"/>
      <c r="AI5431" s="72"/>
      <c r="AJ5431" s="72"/>
      <c r="AK5431" s="72"/>
    </row>
    <row r="5432" spans="33:37" ht="14.4">
      <c r="AG5432" s="72"/>
      <c r="AH5432" s="72"/>
      <c r="AI5432" s="72"/>
      <c r="AJ5432" s="72"/>
      <c r="AK5432" s="72"/>
    </row>
    <row r="5433" spans="33:37" ht="14.4">
      <c r="AG5433" s="72"/>
      <c r="AH5433" s="72"/>
      <c r="AI5433" s="72"/>
      <c r="AJ5433" s="72"/>
      <c r="AK5433" s="72"/>
    </row>
    <row r="5434" spans="33:37" ht="14.4">
      <c r="AG5434" s="72"/>
      <c r="AH5434" s="72"/>
      <c r="AI5434" s="72"/>
      <c r="AJ5434" s="72"/>
      <c r="AK5434" s="72"/>
    </row>
    <row r="5435" spans="33:37" ht="14.4">
      <c r="AG5435" s="72"/>
      <c r="AH5435" s="72"/>
      <c r="AI5435" s="72"/>
      <c r="AJ5435" s="72"/>
      <c r="AK5435" s="72"/>
    </row>
    <row r="5436" spans="33:37" ht="14.4">
      <c r="AG5436" s="72"/>
      <c r="AH5436" s="72"/>
      <c r="AI5436" s="72"/>
      <c r="AJ5436" s="72"/>
      <c r="AK5436" s="72"/>
    </row>
    <row r="5437" spans="33:37" ht="14.4">
      <c r="AG5437" s="72"/>
      <c r="AH5437" s="72"/>
      <c r="AI5437" s="72"/>
      <c r="AJ5437" s="72"/>
      <c r="AK5437" s="72"/>
    </row>
    <row r="5438" spans="33:37" ht="14.4">
      <c r="AG5438" s="72"/>
      <c r="AH5438" s="72"/>
      <c r="AI5438" s="72"/>
      <c r="AJ5438" s="72"/>
      <c r="AK5438" s="72"/>
    </row>
    <row r="5439" spans="33:37" ht="14.4">
      <c r="AG5439" s="72"/>
      <c r="AH5439" s="72"/>
      <c r="AI5439" s="72"/>
      <c r="AJ5439" s="72"/>
      <c r="AK5439" s="72"/>
    </row>
    <row r="5440" spans="33:37" ht="14.4">
      <c r="AG5440" s="72"/>
      <c r="AH5440" s="72"/>
      <c r="AI5440" s="72"/>
      <c r="AJ5440" s="72"/>
      <c r="AK5440" s="72"/>
    </row>
    <row r="5441" spans="33:37" ht="14.4">
      <c r="AG5441" s="72"/>
      <c r="AH5441" s="72"/>
      <c r="AI5441" s="72"/>
      <c r="AJ5441" s="72"/>
      <c r="AK5441" s="72"/>
    </row>
    <row r="5442" spans="33:37" ht="14.4">
      <c r="AG5442" s="72"/>
      <c r="AH5442" s="72"/>
      <c r="AI5442" s="72"/>
      <c r="AJ5442" s="72"/>
      <c r="AK5442" s="72"/>
    </row>
    <row r="5443" spans="33:37" ht="14.4">
      <c r="AG5443" s="72"/>
      <c r="AH5443" s="72"/>
      <c r="AI5443" s="72"/>
      <c r="AJ5443" s="72"/>
      <c r="AK5443" s="72"/>
    </row>
    <row r="5444" spans="33:37" ht="14.4">
      <c r="AG5444" s="72"/>
      <c r="AH5444" s="72"/>
      <c r="AI5444" s="72"/>
      <c r="AJ5444" s="72"/>
      <c r="AK5444" s="72"/>
    </row>
    <row r="5445" spans="33:37" ht="14.4">
      <c r="AG5445" s="72"/>
      <c r="AH5445" s="72"/>
      <c r="AI5445" s="72"/>
      <c r="AJ5445" s="72"/>
      <c r="AK5445" s="72"/>
    </row>
    <row r="5446" spans="33:37" ht="14.4">
      <c r="AG5446" s="72"/>
      <c r="AH5446" s="72"/>
      <c r="AI5446" s="72"/>
      <c r="AJ5446" s="72"/>
      <c r="AK5446" s="72"/>
    </row>
    <row r="5447" spans="33:37" ht="14.4">
      <c r="AG5447" s="72"/>
      <c r="AH5447" s="72"/>
      <c r="AI5447" s="72"/>
      <c r="AJ5447" s="72"/>
      <c r="AK5447" s="72"/>
    </row>
    <row r="5448" spans="33:37" ht="14.4">
      <c r="AG5448" s="72"/>
      <c r="AH5448" s="72"/>
      <c r="AI5448" s="72"/>
      <c r="AJ5448" s="72"/>
      <c r="AK5448" s="72"/>
    </row>
    <row r="5449" spans="33:37" ht="14.4">
      <c r="AG5449" s="72"/>
      <c r="AH5449" s="72"/>
      <c r="AI5449" s="72"/>
      <c r="AJ5449" s="72"/>
      <c r="AK5449" s="72"/>
    </row>
    <row r="5450" spans="33:37" ht="14.4">
      <c r="AG5450" s="72"/>
      <c r="AH5450" s="72"/>
      <c r="AI5450" s="72"/>
      <c r="AJ5450" s="72"/>
      <c r="AK5450" s="72"/>
    </row>
    <row r="5451" spans="33:37" ht="14.4">
      <c r="AG5451" s="72"/>
      <c r="AH5451" s="72"/>
      <c r="AI5451" s="72"/>
      <c r="AJ5451" s="72"/>
      <c r="AK5451" s="72"/>
    </row>
    <row r="5452" spans="33:37" ht="14.4">
      <c r="AG5452" s="72"/>
      <c r="AH5452" s="72"/>
      <c r="AI5452" s="72"/>
      <c r="AJ5452" s="72"/>
      <c r="AK5452" s="72"/>
    </row>
    <row r="5453" spans="33:37" ht="14.4">
      <c r="AG5453" s="72"/>
      <c r="AH5453" s="72"/>
      <c r="AI5453" s="72"/>
      <c r="AJ5453" s="72"/>
      <c r="AK5453" s="72"/>
    </row>
    <row r="5454" spans="33:37" ht="14.4">
      <c r="AG5454" s="72"/>
      <c r="AH5454" s="72"/>
      <c r="AI5454" s="72"/>
      <c r="AJ5454" s="72"/>
      <c r="AK5454" s="72"/>
    </row>
    <row r="5455" spans="33:37" ht="14.4">
      <c r="AG5455" s="72"/>
      <c r="AH5455" s="72"/>
      <c r="AI5455" s="72"/>
      <c r="AJ5455" s="72"/>
      <c r="AK5455" s="72"/>
    </row>
    <row r="5456" spans="33:37" ht="14.4">
      <c r="AG5456" s="72"/>
      <c r="AH5456" s="72"/>
      <c r="AI5456" s="72"/>
      <c r="AJ5456" s="72"/>
      <c r="AK5456" s="72"/>
    </row>
    <row r="5457" spans="33:37" ht="14.4">
      <c r="AG5457" s="72"/>
      <c r="AH5457" s="72"/>
      <c r="AI5457" s="72"/>
      <c r="AJ5457" s="72"/>
      <c r="AK5457" s="72"/>
    </row>
    <row r="5458" spans="33:37" ht="14.4">
      <c r="AG5458" s="72"/>
      <c r="AH5458" s="72"/>
      <c r="AI5458" s="72"/>
      <c r="AJ5458" s="72"/>
      <c r="AK5458" s="72"/>
    </row>
    <row r="5459" spans="33:37" ht="14.4">
      <c r="AG5459" s="72"/>
      <c r="AH5459" s="72"/>
      <c r="AI5459" s="72"/>
      <c r="AJ5459" s="72"/>
      <c r="AK5459" s="72"/>
    </row>
    <row r="5460" spans="33:37" ht="14.4">
      <c r="AG5460" s="72"/>
      <c r="AH5460" s="72"/>
      <c r="AI5460" s="72"/>
      <c r="AJ5460" s="72"/>
      <c r="AK5460" s="72"/>
    </row>
    <row r="5461" spans="33:37" ht="14.4">
      <c r="AG5461" s="72"/>
      <c r="AH5461" s="72"/>
      <c r="AI5461" s="72"/>
      <c r="AJ5461" s="72"/>
      <c r="AK5461" s="72"/>
    </row>
    <row r="5462" spans="33:37" ht="14.4">
      <c r="AG5462" s="72"/>
      <c r="AH5462" s="72"/>
      <c r="AI5462" s="72"/>
      <c r="AJ5462" s="72"/>
      <c r="AK5462" s="72"/>
    </row>
    <row r="5463" spans="33:37" ht="14.4">
      <c r="AG5463" s="72"/>
      <c r="AH5463" s="72"/>
      <c r="AI5463" s="72"/>
      <c r="AJ5463" s="72"/>
      <c r="AK5463" s="72"/>
    </row>
    <row r="5464" spans="33:37" ht="14.4">
      <c r="AG5464" s="72"/>
      <c r="AH5464" s="72"/>
      <c r="AI5464" s="72"/>
      <c r="AJ5464" s="72"/>
      <c r="AK5464" s="72"/>
    </row>
    <row r="5465" spans="33:37" ht="14.4">
      <c r="AG5465" s="72"/>
      <c r="AH5465" s="72"/>
      <c r="AI5465" s="72"/>
      <c r="AJ5465" s="72"/>
      <c r="AK5465" s="72"/>
    </row>
    <row r="5466" spans="33:37" ht="14.4">
      <c r="AG5466" s="72"/>
      <c r="AH5466" s="72"/>
      <c r="AI5466" s="72"/>
      <c r="AJ5466" s="72"/>
      <c r="AK5466" s="72"/>
    </row>
    <row r="5467" spans="33:37" ht="14.4">
      <c r="AG5467" s="72"/>
      <c r="AH5467" s="72"/>
      <c r="AI5467" s="72"/>
      <c r="AJ5467" s="72"/>
      <c r="AK5467" s="72"/>
    </row>
    <row r="5468" spans="33:37" ht="14.4">
      <c r="AG5468" s="72"/>
      <c r="AH5468" s="72"/>
      <c r="AI5468" s="72"/>
      <c r="AJ5468" s="72"/>
      <c r="AK5468" s="72"/>
    </row>
    <row r="5469" spans="33:37" ht="14.4">
      <c r="AG5469" s="72"/>
      <c r="AH5469" s="72"/>
      <c r="AI5469" s="72"/>
      <c r="AJ5469" s="72"/>
      <c r="AK5469" s="72"/>
    </row>
    <row r="5470" spans="33:37" ht="14.4">
      <c r="AG5470" s="72"/>
      <c r="AH5470" s="72"/>
      <c r="AI5470" s="72"/>
      <c r="AJ5470" s="72"/>
      <c r="AK5470" s="72"/>
    </row>
    <row r="5471" spans="33:37" ht="14.4">
      <c r="AG5471" s="72"/>
      <c r="AH5471" s="72"/>
      <c r="AI5471" s="72"/>
      <c r="AJ5471" s="72"/>
      <c r="AK5471" s="72"/>
    </row>
    <row r="5472" spans="33:37" ht="14.4">
      <c r="AG5472" s="72"/>
      <c r="AH5472" s="72"/>
      <c r="AI5472" s="72"/>
      <c r="AJ5472" s="72"/>
      <c r="AK5472" s="72"/>
    </row>
    <row r="5473" spans="33:37" ht="14.4">
      <c r="AG5473" s="72"/>
      <c r="AH5473" s="72"/>
      <c r="AI5473" s="72"/>
      <c r="AJ5473" s="72"/>
      <c r="AK5473" s="72"/>
    </row>
    <row r="5474" spans="33:37" ht="14.4">
      <c r="AG5474" s="72"/>
      <c r="AH5474" s="72"/>
      <c r="AI5474" s="72"/>
      <c r="AJ5474" s="72"/>
      <c r="AK5474" s="72"/>
    </row>
    <row r="5475" spans="33:37" ht="14.4">
      <c r="AG5475" s="72"/>
      <c r="AH5475" s="72"/>
      <c r="AI5475" s="72"/>
      <c r="AJ5475" s="72"/>
      <c r="AK5475" s="72"/>
    </row>
    <row r="5476" spans="33:37" ht="14.4">
      <c r="AG5476" s="72"/>
      <c r="AH5476" s="72"/>
      <c r="AI5476" s="72"/>
      <c r="AJ5476" s="72"/>
      <c r="AK5476" s="72"/>
    </row>
    <row r="5477" spans="33:37" ht="14.4">
      <c r="AG5477" s="72"/>
      <c r="AH5477" s="72"/>
      <c r="AI5477" s="72"/>
      <c r="AJ5477" s="72"/>
      <c r="AK5477" s="72"/>
    </row>
    <row r="5478" spans="33:37" ht="14.4">
      <c r="AG5478" s="72"/>
      <c r="AH5478" s="72"/>
      <c r="AI5478" s="72"/>
      <c r="AJ5478" s="72"/>
      <c r="AK5478" s="72"/>
    </row>
    <row r="5479" spans="33:37" ht="14.4">
      <c r="AG5479" s="72"/>
      <c r="AH5479" s="72"/>
      <c r="AI5479" s="72"/>
      <c r="AJ5479" s="72"/>
      <c r="AK5479" s="72"/>
    </row>
    <row r="5480" spans="33:37" ht="14.4">
      <c r="AG5480" s="72"/>
      <c r="AH5480" s="72"/>
      <c r="AI5480" s="72"/>
      <c r="AJ5480" s="72"/>
      <c r="AK5480" s="72"/>
    </row>
    <row r="5481" spans="33:37" ht="14.4">
      <c r="AG5481" s="72"/>
      <c r="AH5481" s="72"/>
      <c r="AI5481" s="72"/>
      <c r="AJ5481" s="72"/>
      <c r="AK5481" s="72"/>
    </row>
    <row r="5482" spans="33:37" ht="14.4">
      <c r="AG5482" s="72"/>
      <c r="AH5482" s="72"/>
      <c r="AI5482" s="72"/>
      <c r="AJ5482" s="72"/>
      <c r="AK5482" s="72"/>
    </row>
    <row r="5483" spans="33:37" ht="14.4">
      <c r="AG5483" s="72"/>
      <c r="AH5483" s="72"/>
      <c r="AI5483" s="72"/>
      <c r="AJ5483" s="72"/>
      <c r="AK5483" s="72"/>
    </row>
    <row r="5484" spans="33:37" ht="14.4">
      <c r="AG5484" s="72"/>
      <c r="AH5484" s="72"/>
      <c r="AI5484" s="72"/>
      <c r="AJ5484" s="72"/>
      <c r="AK5484" s="72"/>
    </row>
    <row r="5485" spans="33:37" ht="14.4">
      <c r="AG5485" s="72"/>
      <c r="AH5485" s="72"/>
      <c r="AI5485" s="72"/>
      <c r="AJ5485" s="72"/>
      <c r="AK5485" s="72"/>
    </row>
    <row r="5486" spans="33:37" ht="14.4">
      <c r="AG5486" s="72"/>
      <c r="AH5486" s="72"/>
      <c r="AI5486" s="72"/>
      <c r="AJ5486" s="72"/>
      <c r="AK5486" s="72"/>
    </row>
    <row r="5487" spans="33:37" ht="14.4">
      <c r="AG5487" s="72"/>
      <c r="AH5487" s="72"/>
      <c r="AI5487" s="72"/>
      <c r="AJ5487" s="72"/>
      <c r="AK5487" s="72"/>
    </row>
    <row r="5488" spans="33:37" ht="14.4">
      <c r="AG5488" s="72"/>
      <c r="AH5488" s="72"/>
      <c r="AI5488" s="72"/>
      <c r="AJ5488" s="72"/>
      <c r="AK5488" s="72"/>
    </row>
    <row r="5489" spans="33:37" ht="14.4">
      <c r="AG5489" s="72"/>
      <c r="AH5489" s="72"/>
      <c r="AI5489" s="72"/>
      <c r="AJ5489" s="72"/>
      <c r="AK5489" s="72"/>
    </row>
    <row r="5490" spans="33:37" ht="14.4">
      <c r="AG5490" s="72"/>
      <c r="AH5490" s="72"/>
      <c r="AI5490" s="72"/>
      <c r="AJ5490" s="72"/>
      <c r="AK5490" s="72"/>
    </row>
    <row r="5491" spans="33:37" ht="14.4">
      <c r="AG5491" s="72"/>
      <c r="AH5491" s="72"/>
      <c r="AI5491" s="72"/>
      <c r="AJ5491" s="72"/>
      <c r="AK5491" s="72"/>
    </row>
    <row r="5492" spans="33:37" ht="14.4">
      <c r="AG5492" s="72"/>
      <c r="AH5492" s="72"/>
      <c r="AI5492" s="72"/>
      <c r="AJ5492" s="72"/>
      <c r="AK5492" s="72"/>
    </row>
    <row r="5493" spans="33:37" ht="14.4">
      <c r="AG5493" s="72"/>
      <c r="AH5493" s="72"/>
      <c r="AI5493" s="72"/>
      <c r="AJ5493" s="72"/>
      <c r="AK5493" s="72"/>
    </row>
    <row r="5494" spans="33:37" ht="14.4">
      <c r="AG5494" s="72"/>
      <c r="AH5494" s="72"/>
      <c r="AI5494" s="72"/>
      <c r="AJ5494" s="72"/>
      <c r="AK5494" s="72"/>
    </row>
    <row r="5495" spans="33:37" ht="14.4">
      <c r="AG5495" s="72"/>
      <c r="AH5495" s="72"/>
      <c r="AI5495" s="72"/>
      <c r="AJ5495" s="72"/>
      <c r="AK5495" s="72"/>
    </row>
    <row r="5496" spans="33:37" ht="14.4">
      <c r="AG5496" s="72"/>
      <c r="AH5496" s="72"/>
      <c r="AI5496" s="72"/>
      <c r="AJ5496" s="72"/>
      <c r="AK5496" s="72"/>
    </row>
    <row r="5497" spans="33:37" ht="14.4">
      <c r="AG5497" s="72"/>
      <c r="AH5497" s="72"/>
      <c r="AI5497" s="72"/>
      <c r="AJ5497" s="72"/>
      <c r="AK5497" s="72"/>
    </row>
    <row r="5498" spans="33:37" ht="14.4">
      <c r="AG5498" s="72"/>
      <c r="AH5498" s="72"/>
      <c r="AI5498" s="72"/>
      <c r="AJ5498" s="72"/>
      <c r="AK5498" s="72"/>
    </row>
    <row r="5499" spans="33:37" ht="14.4">
      <c r="AG5499" s="72"/>
      <c r="AH5499" s="72"/>
      <c r="AI5499" s="72"/>
      <c r="AJ5499" s="72"/>
      <c r="AK5499" s="72"/>
    </row>
    <row r="5500" spans="33:37" ht="14.4">
      <c r="AG5500" s="72"/>
      <c r="AH5500" s="72"/>
      <c r="AI5500" s="72"/>
      <c r="AJ5500" s="72"/>
      <c r="AK5500" s="72"/>
    </row>
    <row r="5501" spans="33:37" ht="14.4">
      <c r="AG5501" s="72"/>
      <c r="AH5501" s="72"/>
      <c r="AI5501" s="72"/>
      <c r="AJ5501" s="72"/>
      <c r="AK5501" s="72"/>
    </row>
    <row r="5502" spans="33:37" ht="14.4">
      <c r="AG5502" s="72"/>
      <c r="AH5502" s="72"/>
      <c r="AI5502" s="72"/>
      <c r="AJ5502" s="72"/>
      <c r="AK5502" s="72"/>
    </row>
    <row r="5503" spans="33:37" ht="14.4">
      <c r="AG5503" s="72"/>
      <c r="AH5503" s="72"/>
      <c r="AI5503" s="72"/>
      <c r="AJ5503" s="72"/>
      <c r="AK5503" s="72"/>
    </row>
    <row r="5504" spans="33:37" ht="14.4">
      <c r="AG5504" s="72"/>
      <c r="AH5504" s="72"/>
      <c r="AI5504" s="72"/>
      <c r="AJ5504" s="72"/>
      <c r="AK5504" s="72"/>
    </row>
    <row r="5505" spans="33:37" ht="14.4">
      <c r="AG5505" s="72"/>
      <c r="AH5505" s="72"/>
      <c r="AI5505" s="72"/>
      <c r="AJ5505" s="72"/>
      <c r="AK5505" s="72"/>
    </row>
    <row r="5506" spans="33:37" ht="14.4">
      <c r="AG5506" s="72"/>
      <c r="AH5506" s="72"/>
      <c r="AI5506" s="72"/>
      <c r="AJ5506" s="72"/>
      <c r="AK5506" s="72"/>
    </row>
    <row r="5507" spans="33:37" ht="14.4">
      <c r="AG5507" s="72"/>
      <c r="AH5507" s="72"/>
      <c r="AI5507" s="72"/>
      <c r="AJ5507" s="72"/>
      <c r="AK5507" s="72"/>
    </row>
    <row r="5508" spans="33:37" ht="14.4">
      <c r="AG5508" s="72"/>
      <c r="AH5508" s="72"/>
      <c r="AI5508" s="72"/>
      <c r="AJ5508" s="72"/>
      <c r="AK5508" s="72"/>
    </row>
    <row r="5509" spans="33:37" ht="14.4">
      <c r="AG5509" s="72"/>
      <c r="AH5509" s="72"/>
      <c r="AI5509" s="72"/>
      <c r="AJ5509" s="72"/>
      <c r="AK5509" s="72"/>
    </row>
    <row r="5510" spans="33:37" ht="14.4">
      <c r="AG5510" s="72"/>
      <c r="AH5510" s="72"/>
      <c r="AI5510" s="72"/>
      <c r="AJ5510" s="72"/>
      <c r="AK5510" s="72"/>
    </row>
    <row r="5511" spans="33:37" ht="14.4">
      <c r="AG5511" s="72"/>
      <c r="AH5511" s="72"/>
      <c r="AI5511" s="72"/>
      <c r="AJ5511" s="72"/>
      <c r="AK5511" s="72"/>
    </row>
    <row r="5512" spans="33:37" ht="14.4">
      <c r="AG5512" s="72"/>
      <c r="AH5512" s="72"/>
      <c r="AI5512" s="72"/>
      <c r="AJ5512" s="72"/>
      <c r="AK5512" s="72"/>
    </row>
    <row r="5513" spans="33:37" ht="14.4">
      <c r="AG5513" s="72"/>
      <c r="AH5513" s="72"/>
      <c r="AI5513" s="72"/>
      <c r="AJ5513" s="72"/>
      <c r="AK5513" s="72"/>
    </row>
    <row r="5514" spans="33:37" ht="14.4">
      <c r="AG5514" s="72"/>
      <c r="AH5514" s="72"/>
      <c r="AI5514" s="72"/>
      <c r="AJ5514" s="72"/>
      <c r="AK5514" s="72"/>
    </row>
    <row r="5515" spans="33:37" ht="14.4">
      <c r="AG5515" s="72"/>
      <c r="AH5515" s="72"/>
      <c r="AI5515" s="72"/>
      <c r="AJ5515" s="72"/>
      <c r="AK5515" s="72"/>
    </row>
    <row r="5516" spans="33:37" ht="14.4">
      <c r="AG5516" s="72"/>
      <c r="AH5516" s="72"/>
      <c r="AI5516" s="72"/>
      <c r="AJ5516" s="72"/>
      <c r="AK5516" s="72"/>
    </row>
    <row r="5517" spans="33:37" ht="14.4">
      <c r="AG5517" s="72"/>
      <c r="AH5517" s="72"/>
      <c r="AI5517" s="72"/>
      <c r="AJ5517" s="72"/>
      <c r="AK5517" s="72"/>
    </row>
    <row r="5518" spans="33:37" ht="14.4">
      <c r="AG5518" s="72"/>
      <c r="AH5518" s="72"/>
      <c r="AI5518" s="72"/>
      <c r="AJ5518" s="72"/>
      <c r="AK5518" s="72"/>
    </row>
    <row r="5519" spans="33:37" ht="14.4">
      <c r="AG5519" s="72"/>
      <c r="AH5519" s="72"/>
      <c r="AI5519" s="72"/>
      <c r="AJ5519" s="72"/>
      <c r="AK5519" s="72"/>
    </row>
    <row r="5520" spans="33:37" ht="14.4">
      <c r="AG5520" s="72"/>
      <c r="AH5520" s="72"/>
      <c r="AI5520" s="72"/>
      <c r="AJ5520" s="72"/>
      <c r="AK5520" s="72"/>
    </row>
    <row r="5521" spans="33:37" ht="14.4">
      <c r="AG5521" s="72"/>
      <c r="AH5521" s="72"/>
      <c r="AI5521" s="72"/>
      <c r="AJ5521" s="72"/>
      <c r="AK5521" s="72"/>
    </row>
    <row r="5522" spans="33:37" ht="14.4">
      <c r="AG5522" s="72"/>
      <c r="AH5522" s="72"/>
      <c r="AI5522" s="72"/>
      <c r="AJ5522" s="72"/>
      <c r="AK5522" s="72"/>
    </row>
    <row r="5523" spans="33:37" ht="14.4">
      <c r="AG5523" s="72"/>
      <c r="AH5523" s="72"/>
      <c r="AI5523" s="72"/>
      <c r="AJ5523" s="72"/>
      <c r="AK5523" s="72"/>
    </row>
    <row r="5524" spans="33:37" ht="14.4">
      <c r="AG5524" s="72"/>
      <c r="AH5524" s="72"/>
      <c r="AI5524" s="72"/>
      <c r="AJ5524" s="72"/>
      <c r="AK5524" s="72"/>
    </row>
    <row r="5525" spans="33:37" ht="14.4">
      <c r="AG5525" s="72"/>
      <c r="AH5525" s="72"/>
      <c r="AI5525" s="72"/>
      <c r="AJ5525" s="72"/>
      <c r="AK5525" s="72"/>
    </row>
    <row r="5526" spans="33:37" ht="14.4">
      <c r="AG5526" s="72"/>
      <c r="AH5526" s="72"/>
      <c r="AI5526" s="72"/>
      <c r="AJ5526" s="72"/>
      <c r="AK5526" s="72"/>
    </row>
    <row r="5527" spans="33:37" ht="14.4">
      <c r="AG5527" s="72"/>
      <c r="AH5527" s="72"/>
      <c r="AI5527" s="72"/>
      <c r="AJ5527" s="72"/>
      <c r="AK5527" s="72"/>
    </row>
    <row r="5528" spans="33:37" ht="14.4">
      <c r="AG5528" s="72"/>
      <c r="AH5528" s="72"/>
      <c r="AI5528" s="72"/>
      <c r="AJ5528" s="72"/>
      <c r="AK5528" s="72"/>
    </row>
    <row r="5529" spans="33:37" ht="14.4">
      <c r="AG5529" s="72"/>
      <c r="AH5529" s="72"/>
      <c r="AI5529" s="72"/>
      <c r="AJ5529" s="72"/>
      <c r="AK5529" s="72"/>
    </row>
    <row r="5530" spans="33:37" ht="14.4">
      <c r="AG5530" s="72"/>
      <c r="AH5530" s="72"/>
      <c r="AI5530" s="72"/>
      <c r="AJ5530" s="72"/>
      <c r="AK5530" s="72"/>
    </row>
    <row r="5531" spans="33:37" ht="14.4">
      <c r="AG5531" s="72"/>
      <c r="AH5531" s="72"/>
      <c r="AI5531" s="72"/>
      <c r="AJ5531" s="72"/>
      <c r="AK5531" s="72"/>
    </row>
    <row r="5532" spans="33:37" ht="14.4">
      <c r="AG5532" s="72"/>
      <c r="AH5532" s="72"/>
      <c r="AI5532" s="72"/>
      <c r="AJ5532" s="72"/>
      <c r="AK5532" s="72"/>
    </row>
    <row r="5533" spans="33:37" ht="14.4">
      <c r="AG5533" s="72"/>
      <c r="AH5533" s="72"/>
      <c r="AI5533" s="72"/>
      <c r="AJ5533" s="72"/>
      <c r="AK5533" s="72"/>
    </row>
    <row r="5534" spans="33:37" ht="14.4">
      <c r="AG5534" s="72"/>
      <c r="AH5534" s="72"/>
      <c r="AI5534" s="72"/>
      <c r="AJ5534" s="72"/>
      <c r="AK5534" s="72"/>
    </row>
    <row r="5535" spans="33:37" ht="14.4">
      <c r="AG5535" s="72"/>
      <c r="AH5535" s="72"/>
      <c r="AI5535" s="72"/>
      <c r="AJ5535" s="72"/>
      <c r="AK5535" s="72"/>
    </row>
    <row r="5536" spans="33:37" ht="14.4">
      <c r="AG5536" s="72"/>
      <c r="AH5536" s="72"/>
      <c r="AI5536" s="72"/>
      <c r="AJ5536" s="72"/>
      <c r="AK5536" s="72"/>
    </row>
    <row r="5537" spans="33:37" ht="14.4">
      <c r="AG5537" s="72"/>
      <c r="AH5537" s="72"/>
      <c r="AI5537" s="72"/>
      <c r="AJ5537" s="72"/>
      <c r="AK5537" s="72"/>
    </row>
    <row r="5538" spans="33:37" ht="14.4">
      <c r="AG5538" s="72"/>
      <c r="AH5538" s="72"/>
      <c r="AI5538" s="72"/>
      <c r="AJ5538" s="72"/>
      <c r="AK5538" s="72"/>
    </row>
    <row r="5539" spans="33:37" ht="14.4">
      <c r="AG5539" s="72"/>
      <c r="AH5539" s="72"/>
      <c r="AI5539" s="72"/>
      <c r="AJ5539" s="72"/>
      <c r="AK5539" s="72"/>
    </row>
    <row r="5540" spans="33:37" ht="14.4">
      <c r="AG5540" s="72"/>
      <c r="AH5540" s="72"/>
      <c r="AI5540" s="72"/>
      <c r="AJ5540" s="72"/>
      <c r="AK5540" s="72"/>
    </row>
    <row r="5541" spans="33:37" ht="14.4">
      <c r="AG5541" s="72"/>
      <c r="AH5541" s="72"/>
      <c r="AI5541" s="72"/>
      <c r="AJ5541" s="72"/>
      <c r="AK5541" s="72"/>
    </row>
    <row r="5542" spans="33:37" ht="14.4">
      <c r="AG5542" s="72"/>
      <c r="AH5542" s="72"/>
      <c r="AI5542" s="72"/>
      <c r="AJ5542" s="72"/>
      <c r="AK5542" s="72"/>
    </row>
    <row r="5543" spans="33:37" ht="14.4">
      <c r="AG5543" s="72"/>
      <c r="AH5543" s="72"/>
      <c r="AI5543" s="72"/>
      <c r="AJ5543" s="72"/>
      <c r="AK5543" s="72"/>
    </row>
    <row r="5544" spans="33:37" ht="14.4">
      <c r="AG5544" s="72"/>
      <c r="AH5544" s="72"/>
      <c r="AI5544" s="72"/>
      <c r="AJ5544" s="72"/>
      <c r="AK5544" s="72"/>
    </row>
    <row r="5545" spans="33:37" ht="14.4">
      <c r="AG5545" s="72"/>
      <c r="AH5545" s="72"/>
      <c r="AI5545" s="72"/>
      <c r="AJ5545" s="72"/>
      <c r="AK5545" s="72"/>
    </row>
    <row r="5546" spans="33:37" ht="14.4">
      <c r="AG5546" s="72"/>
      <c r="AH5546" s="72"/>
      <c r="AI5546" s="72"/>
      <c r="AJ5546" s="72"/>
      <c r="AK5546" s="72"/>
    </row>
    <row r="5547" spans="33:37" ht="14.4">
      <c r="AG5547" s="72"/>
      <c r="AH5547" s="72"/>
      <c r="AI5547" s="72"/>
      <c r="AJ5547" s="72"/>
      <c r="AK5547" s="72"/>
    </row>
    <row r="5548" spans="33:37" ht="14.4">
      <c r="AG5548" s="72"/>
      <c r="AH5548" s="72"/>
      <c r="AI5548" s="72"/>
      <c r="AJ5548" s="72"/>
      <c r="AK5548" s="72"/>
    </row>
    <row r="5549" spans="33:37" ht="14.4">
      <c r="AG5549" s="72"/>
      <c r="AH5549" s="72"/>
      <c r="AI5549" s="72"/>
      <c r="AJ5549" s="72"/>
      <c r="AK5549" s="72"/>
    </row>
    <row r="5550" spans="33:37" ht="14.4">
      <c r="AG5550" s="72"/>
      <c r="AH5550" s="72"/>
      <c r="AI5550" s="72"/>
      <c r="AJ5550" s="72"/>
      <c r="AK5550" s="72"/>
    </row>
    <row r="5551" spans="33:37" ht="14.4">
      <c r="AG5551" s="72"/>
      <c r="AH5551" s="72"/>
      <c r="AI5551" s="72"/>
      <c r="AJ5551" s="72"/>
      <c r="AK5551" s="72"/>
    </row>
    <row r="5552" spans="33:37" ht="14.4">
      <c r="AG5552" s="72"/>
      <c r="AH5552" s="72"/>
      <c r="AI5552" s="72"/>
      <c r="AJ5552" s="72"/>
      <c r="AK5552" s="72"/>
    </row>
    <row r="5553" spans="33:37" ht="14.4">
      <c r="AG5553" s="72"/>
      <c r="AH5553" s="72"/>
      <c r="AI5553" s="72"/>
      <c r="AJ5553" s="72"/>
      <c r="AK5553" s="72"/>
    </row>
    <row r="5554" spans="33:37" ht="14.4">
      <c r="AG5554" s="72"/>
      <c r="AH5554" s="72"/>
      <c r="AI5554" s="72"/>
      <c r="AJ5554" s="72"/>
      <c r="AK5554" s="72"/>
    </row>
    <row r="5555" spans="33:37" ht="14.4">
      <c r="AG5555" s="72"/>
      <c r="AH5555" s="72"/>
      <c r="AI5555" s="72"/>
      <c r="AJ5555" s="72"/>
      <c r="AK5555" s="72"/>
    </row>
    <row r="5556" spans="33:37" ht="14.4">
      <c r="AG5556" s="72"/>
      <c r="AH5556" s="72"/>
      <c r="AI5556" s="72"/>
      <c r="AJ5556" s="72"/>
      <c r="AK5556" s="72"/>
    </row>
    <row r="5557" spans="33:37" ht="14.4">
      <c r="AG5557" s="72"/>
      <c r="AH5557" s="72"/>
      <c r="AI5557" s="72"/>
      <c r="AJ5557" s="72"/>
      <c r="AK5557" s="72"/>
    </row>
    <row r="5558" spans="33:37" ht="14.4">
      <c r="AG5558" s="72"/>
      <c r="AH5558" s="72"/>
      <c r="AI5558" s="72"/>
      <c r="AJ5558" s="72"/>
      <c r="AK5558" s="72"/>
    </row>
    <row r="5559" spans="33:37" ht="14.4">
      <c r="AG5559" s="72"/>
      <c r="AH5559" s="72"/>
      <c r="AI5559" s="72"/>
      <c r="AJ5559" s="72"/>
      <c r="AK5559" s="72"/>
    </row>
    <row r="5560" spans="33:37" ht="14.4">
      <c r="AG5560" s="72"/>
      <c r="AH5560" s="72"/>
      <c r="AI5560" s="72"/>
      <c r="AJ5560" s="72"/>
      <c r="AK5560" s="72"/>
    </row>
    <row r="5561" spans="33:37" ht="14.4">
      <c r="AG5561" s="72"/>
      <c r="AH5561" s="72"/>
      <c r="AI5561" s="72"/>
      <c r="AJ5561" s="72"/>
      <c r="AK5561" s="72"/>
    </row>
    <row r="5562" spans="33:37" ht="14.4">
      <c r="AG5562" s="72"/>
      <c r="AH5562" s="72"/>
      <c r="AI5562" s="72"/>
      <c r="AJ5562" s="72"/>
      <c r="AK5562" s="72"/>
    </row>
    <row r="5563" spans="33:37" ht="14.4">
      <c r="AG5563" s="72"/>
      <c r="AH5563" s="72"/>
      <c r="AI5563" s="72"/>
      <c r="AJ5563" s="72"/>
      <c r="AK5563" s="72"/>
    </row>
    <row r="5564" spans="33:37" ht="14.4">
      <c r="AG5564" s="72"/>
      <c r="AH5564" s="72"/>
      <c r="AI5564" s="72"/>
      <c r="AJ5564" s="72"/>
      <c r="AK5564" s="72"/>
    </row>
    <row r="5565" spans="33:37" ht="14.4">
      <c r="AG5565" s="72"/>
      <c r="AH5565" s="72"/>
      <c r="AI5565" s="72"/>
      <c r="AJ5565" s="72"/>
      <c r="AK5565" s="72"/>
    </row>
    <row r="5566" spans="33:37" ht="14.4">
      <c r="AG5566" s="72"/>
      <c r="AH5566" s="72"/>
      <c r="AI5566" s="72"/>
      <c r="AJ5566" s="72"/>
      <c r="AK5566" s="72"/>
    </row>
    <row r="5567" spans="33:37" ht="14.4">
      <c r="AG5567" s="72"/>
      <c r="AH5567" s="72"/>
      <c r="AI5567" s="72"/>
      <c r="AJ5567" s="72"/>
      <c r="AK5567" s="72"/>
    </row>
    <row r="5568" spans="33:37" ht="14.4">
      <c r="AG5568" s="72"/>
      <c r="AH5568" s="72"/>
      <c r="AI5568" s="72"/>
      <c r="AJ5568" s="72"/>
      <c r="AK5568" s="72"/>
    </row>
    <row r="5569" spans="33:37" ht="14.4">
      <c r="AG5569" s="72"/>
      <c r="AH5569" s="72"/>
      <c r="AI5569" s="72"/>
      <c r="AJ5569" s="72"/>
      <c r="AK5569" s="72"/>
    </row>
    <row r="5570" spans="33:37" ht="14.4">
      <c r="AG5570" s="72"/>
      <c r="AH5570" s="72"/>
      <c r="AI5570" s="72"/>
      <c r="AJ5570" s="72"/>
      <c r="AK5570" s="72"/>
    </row>
    <row r="5571" spans="33:37" ht="14.4">
      <c r="AG5571" s="72"/>
      <c r="AH5571" s="72"/>
      <c r="AI5571" s="72"/>
      <c r="AJ5571" s="72"/>
      <c r="AK5571" s="72"/>
    </row>
    <row r="5572" spans="33:37" ht="14.4">
      <c r="AG5572" s="72"/>
      <c r="AH5572" s="72"/>
      <c r="AI5572" s="72"/>
      <c r="AJ5572" s="72"/>
      <c r="AK5572" s="72"/>
    </row>
    <row r="5573" spans="33:37" ht="14.4">
      <c r="AG5573" s="72"/>
      <c r="AH5573" s="72"/>
      <c r="AI5573" s="72"/>
      <c r="AJ5573" s="72"/>
      <c r="AK5573" s="72"/>
    </row>
    <row r="5574" spans="33:37" ht="14.4">
      <c r="AG5574" s="72"/>
      <c r="AH5574" s="72"/>
      <c r="AI5574" s="72"/>
      <c r="AJ5574" s="72"/>
      <c r="AK5574" s="72"/>
    </row>
    <row r="5575" spans="33:37" ht="14.4">
      <c r="AG5575" s="72"/>
      <c r="AH5575" s="72"/>
      <c r="AI5575" s="72"/>
      <c r="AJ5575" s="72"/>
      <c r="AK5575" s="72"/>
    </row>
    <row r="5576" spans="33:37" ht="14.4">
      <c r="AG5576" s="72"/>
      <c r="AH5576" s="72"/>
      <c r="AI5576" s="72"/>
      <c r="AJ5576" s="72"/>
      <c r="AK5576" s="72"/>
    </row>
    <row r="5577" spans="33:37" ht="14.4">
      <c r="AG5577" s="72"/>
      <c r="AH5577" s="72"/>
      <c r="AI5577" s="72"/>
      <c r="AJ5577" s="72"/>
      <c r="AK5577" s="72"/>
    </row>
    <row r="5578" spans="33:37" ht="14.4">
      <c r="AG5578" s="72"/>
      <c r="AH5578" s="72"/>
      <c r="AI5578" s="72"/>
      <c r="AJ5578" s="72"/>
      <c r="AK5578" s="72"/>
    </row>
    <row r="5579" spans="33:37" ht="14.4">
      <c r="AG5579" s="72"/>
      <c r="AH5579" s="72"/>
      <c r="AI5579" s="72"/>
      <c r="AJ5579" s="72"/>
      <c r="AK5579" s="72"/>
    </row>
    <row r="5580" spans="33:37" ht="14.4">
      <c r="AG5580" s="72"/>
      <c r="AH5580" s="72"/>
      <c r="AI5580" s="72"/>
      <c r="AJ5580" s="72"/>
      <c r="AK5580" s="72"/>
    </row>
    <row r="5581" spans="33:37" ht="14.4">
      <c r="AG5581" s="72"/>
      <c r="AH5581" s="72"/>
      <c r="AI5581" s="72"/>
      <c r="AJ5581" s="72"/>
      <c r="AK5581" s="72"/>
    </row>
    <row r="5582" spans="33:37" ht="14.4">
      <c r="AG5582" s="72"/>
      <c r="AH5582" s="72"/>
      <c r="AI5582" s="72"/>
      <c r="AJ5582" s="72"/>
      <c r="AK5582" s="72"/>
    </row>
    <row r="5583" spans="33:37" ht="14.4">
      <c r="AG5583" s="72"/>
      <c r="AH5583" s="72"/>
      <c r="AI5583" s="72"/>
      <c r="AJ5583" s="72"/>
      <c r="AK5583" s="72"/>
    </row>
    <row r="5584" spans="33:37" ht="14.4">
      <c r="AG5584" s="72"/>
      <c r="AH5584" s="72"/>
      <c r="AI5584" s="72"/>
      <c r="AJ5584" s="72"/>
      <c r="AK5584" s="72"/>
    </row>
    <row r="5585" spans="33:37" ht="14.4">
      <c r="AG5585" s="72"/>
      <c r="AH5585" s="72"/>
      <c r="AI5585" s="72"/>
      <c r="AJ5585" s="72"/>
      <c r="AK5585" s="72"/>
    </row>
    <row r="5586" spans="33:37" ht="14.4">
      <c r="AG5586" s="72"/>
      <c r="AH5586" s="72"/>
      <c r="AI5586" s="72"/>
      <c r="AJ5586" s="72"/>
      <c r="AK5586" s="72"/>
    </row>
    <row r="5587" spans="33:37" ht="14.4">
      <c r="AG5587" s="72"/>
      <c r="AH5587" s="72"/>
      <c r="AI5587" s="72"/>
      <c r="AJ5587" s="72"/>
      <c r="AK5587" s="72"/>
    </row>
    <row r="5588" spans="33:37" ht="14.4">
      <c r="AG5588" s="72"/>
      <c r="AH5588" s="72"/>
      <c r="AI5588" s="72"/>
      <c r="AJ5588" s="72"/>
      <c r="AK5588" s="72"/>
    </row>
    <row r="5589" spans="33:37" ht="14.4">
      <c r="AG5589" s="72"/>
      <c r="AH5589" s="72"/>
      <c r="AI5589" s="72"/>
      <c r="AJ5589" s="72"/>
      <c r="AK5589" s="72"/>
    </row>
    <row r="5590" spans="33:37" ht="14.4">
      <c r="AG5590" s="72"/>
      <c r="AH5590" s="72"/>
      <c r="AI5590" s="72"/>
      <c r="AJ5590" s="72"/>
      <c r="AK5590" s="72"/>
    </row>
    <row r="5591" spans="33:37" ht="14.4">
      <c r="AG5591" s="72"/>
      <c r="AH5591" s="72"/>
      <c r="AI5591" s="72"/>
      <c r="AJ5591" s="72"/>
      <c r="AK5591" s="72"/>
    </row>
    <row r="5592" spans="33:37" ht="14.4">
      <c r="AG5592" s="72"/>
      <c r="AH5592" s="72"/>
      <c r="AI5592" s="72"/>
      <c r="AJ5592" s="72"/>
      <c r="AK5592" s="72"/>
    </row>
    <row r="5593" spans="33:37" ht="14.4">
      <c r="AG5593" s="72"/>
      <c r="AH5593" s="72"/>
      <c r="AI5593" s="72"/>
      <c r="AJ5593" s="72"/>
      <c r="AK5593" s="72"/>
    </row>
    <row r="5594" spans="33:37" ht="14.4">
      <c r="AG5594" s="72"/>
      <c r="AH5594" s="72"/>
      <c r="AI5594" s="72"/>
      <c r="AJ5594" s="72"/>
      <c r="AK5594" s="72"/>
    </row>
    <row r="5595" spans="33:37" ht="14.4">
      <c r="AG5595" s="72"/>
      <c r="AH5595" s="72"/>
      <c r="AI5595" s="72"/>
      <c r="AJ5595" s="72"/>
      <c r="AK5595" s="72"/>
    </row>
    <row r="5596" spans="33:37" ht="14.4">
      <c r="AG5596" s="72"/>
      <c r="AH5596" s="72"/>
      <c r="AI5596" s="72"/>
      <c r="AJ5596" s="72"/>
      <c r="AK5596" s="72"/>
    </row>
    <row r="5597" spans="33:37" ht="14.4">
      <c r="AG5597" s="72"/>
      <c r="AH5597" s="72"/>
      <c r="AI5597" s="72"/>
      <c r="AJ5597" s="72"/>
      <c r="AK5597" s="72"/>
    </row>
    <row r="5598" spans="33:37" ht="14.4">
      <c r="AG5598" s="72"/>
      <c r="AH5598" s="72"/>
      <c r="AI5598" s="72"/>
      <c r="AJ5598" s="72"/>
      <c r="AK5598" s="72"/>
    </row>
    <row r="5599" spans="33:37" ht="14.4">
      <c r="AG5599" s="72"/>
      <c r="AH5599" s="72"/>
      <c r="AI5599" s="72"/>
      <c r="AJ5599" s="72"/>
      <c r="AK5599" s="72"/>
    </row>
    <row r="5600" spans="33:37" ht="14.4">
      <c r="AG5600" s="72"/>
      <c r="AH5600" s="72"/>
      <c r="AI5600" s="72"/>
      <c r="AJ5600" s="72"/>
      <c r="AK5600" s="72"/>
    </row>
    <row r="5601" spans="33:37" ht="14.4">
      <c r="AG5601" s="72"/>
      <c r="AH5601" s="72"/>
      <c r="AI5601" s="72"/>
      <c r="AJ5601" s="72"/>
      <c r="AK5601" s="72"/>
    </row>
    <row r="5602" spans="33:37" ht="14.4">
      <c r="AG5602" s="72"/>
      <c r="AH5602" s="72"/>
      <c r="AI5602" s="72"/>
      <c r="AJ5602" s="72"/>
      <c r="AK5602" s="72"/>
    </row>
    <row r="5603" spans="33:37" ht="14.4">
      <c r="AG5603" s="72"/>
      <c r="AH5603" s="72"/>
      <c r="AI5603" s="72"/>
      <c r="AJ5603" s="72"/>
      <c r="AK5603" s="72"/>
    </row>
    <row r="5604" spans="33:37" ht="14.4">
      <c r="AG5604" s="72"/>
      <c r="AH5604" s="72"/>
      <c r="AI5604" s="72"/>
      <c r="AJ5604" s="72"/>
      <c r="AK5604" s="72"/>
    </row>
    <row r="5605" spans="33:37" ht="14.4">
      <c r="AG5605" s="72"/>
      <c r="AH5605" s="72"/>
      <c r="AI5605" s="72"/>
      <c r="AJ5605" s="72"/>
      <c r="AK5605" s="72"/>
    </row>
    <row r="5606" spans="33:37" ht="14.4">
      <c r="AG5606" s="72"/>
      <c r="AH5606" s="72"/>
      <c r="AI5606" s="72"/>
      <c r="AJ5606" s="72"/>
      <c r="AK5606" s="72"/>
    </row>
    <row r="5607" spans="33:37" ht="14.4">
      <c r="AG5607" s="72"/>
      <c r="AH5607" s="72"/>
      <c r="AI5607" s="72"/>
      <c r="AJ5607" s="72"/>
      <c r="AK5607" s="72"/>
    </row>
    <row r="5608" spans="33:37" ht="14.4">
      <c r="AG5608" s="72"/>
      <c r="AH5608" s="72"/>
      <c r="AI5608" s="72"/>
      <c r="AJ5608" s="72"/>
      <c r="AK5608" s="72"/>
    </row>
    <row r="5609" spans="33:37" ht="14.4">
      <c r="AG5609" s="72"/>
      <c r="AH5609" s="72"/>
      <c r="AI5609" s="72"/>
      <c r="AJ5609" s="72"/>
      <c r="AK5609" s="72"/>
    </row>
    <row r="5610" spans="33:37" ht="14.4">
      <c r="AG5610" s="72"/>
      <c r="AH5610" s="72"/>
      <c r="AI5610" s="72"/>
      <c r="AJ5610" s="72"/>
      <c r="AK5610" s="72"/>
    </row>
    <row r="5611" spans="33:37" ht="14.4">
      <c r="AG5611" s="72"/>
      <c r="AH5611" s="72"/>
      <c r="AI5611" s="72"/>
      <c r="AJ5611" s="72"/>
      <c r="AK5611" s="72"/>
    </row>
    <row r="5612" spans="33:37" ht="14.4">
      <c r="AG5612" s="72"/>
      <c r="AH5612" s="72"/>
      <c r="AI5612" s="72"/>
      <c r="AJ5612" s="72"/>
      <c r="AK5612" s="72"/>
    </row>
    <row r="5613" spans="33:37" ht="14.4">
      <c r="AG5613" s="72"/>
      <c r="AH5613" s="72"/>
      <c r="AI5613" s="72"/>
      <c r="AJ5613" s="72"/>
      <c r="AK5613" s="72"/>
    </row>
    <row r="5614" spans="33:37" ht="14.4">
      <c r="AG5614" s="72"/>
      <c r="AH5614" s="72"/>
      <c r="AI5614" s="72"/>
      <c r="AJ5614" s="72"/>
      <c r="AK5614" s="72"/>
    </row>
    <row r="5615" spans="33:37" ht="14.4">
      <c r="AG5615" s="72"/>
      <c r="AH5615" s="72"/>
      <c r="AI5615" s="72"/>
      <c r="AJ5615" s="72"/>
      <c r="AK5615" s="72"/>
    </row>
    <row r="5616" spans="33:37" ht="14.4">
      <c r="AG5616" s="72"/>
      <c r="AH5616" s="72"/>
      <c r="AI5616" s="72"/>
      <c r="AJ5616" s="72"/>
      <c r="AK5616" s="72"/>
    </row>
    <row r="5617" spans="33:37" ht="14.4">
      <c r="AG5617" s="72"/>
      <c r="AH5617" s="72"/>
      <c r="AI5617" s="72"/>
      <c r="AJ5617" s="72"/>
      <c r="AK5617" s="72"/>
    </row>
    <row r="5618" spans="33:37" ht="14.4">
      <c r="AG5618" s="72"/>
      <c r="AH5618" s="72"/>
      <c r="AI5618" s="72"/>
      <c r="AJ5618" s="72"/>
      <c r="AK5618" s="72"/>
    </row>
    <row r="5619" spans="33:37" ht="14.4">
      <c r="AG5619" s="72"/>
      <c r="AH5619" s="72"/>
      <c r="AI5619" s="72"/>
      <c r="AJ5619" s="72"/>
      <c r="AK5619" s="72"/>
    </row>
    <row r="5620" spans="33:37" ht="14.4">
      <c r="AG5620" s="72"/>
      <c r="AH5620" s="72"/>
      <c r="AI5620" s="72"/>
      <c r="AJ5620" s="72"/>
      <c r="AK5620" s="72"/>
    </row>
    <row r="5621" spans="33:37" ht="14.4">
      <c r="AG5621" s="72"/>
      <c r="AH5621" s="72"/>
      <c r="AI5621" s="72"/>
      <c r="AJ5621" s="72"/>
      <c r="AK5621" s="72"/>
    </row>
    <row r="5622" spans="33:37" ht="14.4">
      <c r="AG5622" s="72"/>
      <c r="AH5622" s="72"/>
      <c r="AI5622" s="72"/>
      <c r="AJ5622" s="72"/>
      <c r="AK5622" s="72"/>
    </row>
    <row r="5623" spans="33:37" ht="14.4">
      <c r="AG5623" s="72"/>
      <c r="AH5623" s="72"/>
      <c r="AI5623" s="72"/>
      <c r="AJ5623" s="72"/>
      <c r="AK5623" s="72"/>
    </row>
    <row r="5624" spans="33:37" ht="14.4">
      <c r="AG5624" s="72"/>
      <c r="AH5624" s="72"/>
      <c r="AI5624" s="72"/>
      <c r="AJ5624" s="72"/>
      <c r="AK5624" s="72"/>
    </row>
    <row r="5625" spans="33:37" ht="14.4">
      <c r="AG5625" s="72"/>
      <c r="AH5625" s="72"/>
      <c r="AI5625" s="72"/>
      <c r="AJ5625" s="72"/>
      <c r="AK5625" s="72"/>
    </row>
    <row r="5626" spans="33:37" ht="14.4">
      <c r="AG5626" s="72"/>
      <c r="AH5626" s="72"/>
      <c r="AI5626" s="72"/>
      <c r="AJ5626" s="72"/>
      <c r="AK5626" s="72"/>
    </row>
    <row r="5627" spans="33:37" ht="14.4">
      <c r="AG5627" s="72"/>
      <c r="AH5627" s="72"/>
      <c r="AI5627" s="72"/>
      <c r="AJ5627" s="72"/>
      <c r="AK5627" s="72"/>
    </row>
    <row r="5628" spans="33:37" ht="14.4">
      <c r="AG5628" s="72"/>
      <c r="AH5628" s="72"/>
      <c r="AI5628" s="72"/>
      <c r="AJ5628" s="72"/>
      <c r="AK5628" s="72"/>
    </row>
    <row r="5629" spans="33:37" ht="14.4">
      <c r="AG5629" s="72"/>
      <c r="AH5629" s="72"/>
      <c r="AI5629" s="72"/>
      <c r="AJ5629" s="72"/>
      <c r="AK5629" s="72"/>
    </row>
    <row r="5630" spans="33:37" ht="14.4">
      <c r="AG5630" s="72"/>
      <c r="AH5630" s="72"/>
      <c r="AI5630" s="72"/>
      <c r="AJ5630" s="72"/>
      <c r="AK5630" s="72"/>
    </row>
    <row r="5631" spans="33:37" ht="14.4">
      <c r="AG5631" s="72"/>
      <c r="AH5631" s="72"/>
      <c r="AI5631" s="72"/>
      <c r="AJ5631" s="72"/>
      <c r="AK5631" s="72"/>
    </row>
    <row r="5632" spans="33:37" ht="14.4">
      <c r="AG5632" s="72"/>
      <c r="AH5632" s="72"/>
      <c r="AI5632" s="72"/>
      <c r="AJ5632" s="72"/>
      <c r="AK5632" s="72"/>
    </row>
    <row r="5633" spans="33:37" ht="14.4">
      <c r="AG5633" s="72"/>
      <c r="AH5633" s="72"/>
      <c r="AI5633" s="72"/>
      <c r="AJ5633" s="72"/>
      <c r="AK5633" s="72"/>
    </row>
    <row r="5634" spans="33:37" ht="14.4">
      <c r="AG5634" s="72"/>
      <c r="AH5634" s="72"/>
      <c r="AI5634" s="72"/>
      <c r="AJ5634" s="72"/>
      <c r="AK5634" s="72"/>
    </row>
    <row r="5635" spans="33:37" ht="14.4">
      <c r="AG5635" s="72"/>
      <c r="AH5635" s="72"/>
      <c r="AI5635" s="72"/>
      <c r="AJ5635" s="72"/>
      <c r="AK5635" s="72"/>
    </row>
    <row r="5636" spans="33:37" ht="14.4">
      <c r="AG5636" s="72"/>
      <c r="AH5636" s="72"/>
      <c r="AI5636" s="72"/>
      <c r="AJ5636" s="72"/>
      <c r="AK5636" s="72"/>
    </row>
    <row r="5637" spans="33:37" ht="14.4">
      <c r="AG5637" s="72"/>
      <c r="AH5637" s="72"/>
      <c r="AI5637" s="72"/>
      <c r="AJ5637" s="72"/>
      <c r="AK5637" s="72"/>
    </row>
    <row r="5638" spans="33:37" ht="14.4">
      <c r="AG5638" s="72"/>
      <c r="AH5638" s="72"/>
      <c r="AI5638" s="72"/>
      <c r="AJ5638" s="72"/>
      <c r="AK5638" s="72"/>
    </row>
    <row r="5639" spans="33:37" ht="14.4">
      <c r="AG5639" s="72"/>
      <c r="AH5639" s="72"/>
      <c r="AI5639" s="72"/>
      <c r="AJ5639" s="72"/>
      <c r="AK5639" s="72"/>
    </row>
    <row r="5640" spans="33:37" ht="14.4">
      <c r="AG5640" s="72"/>
      <c r="AH5640" s="72"/>
      <c r="AI5640" s="72"/>
      <c r="AJ5640" s="72"/>
      <c r="AK5640" s="72"/>
    </row>
    <row r="5641" spans="33:37" ht="14.4">
      <c r="AG5641" s="72"/>
      <c r="AH5641" s="72"/>
      <c r="AI5641" s="72"/>
      <c r="AJ5641" s="72"/>
      <c r="AK5641" s="72"/>
    </row>
    <row r="5642" spans="33:37" ht="14.4">
      <c r="AG5642" s="72"/>
      <c r="AH5642" s="72"/>
      <c r="AI5642" s="72"/>
      <c r="AJ5642" s="72"/>
      <c r="AK5642" s="72"/>
    </row>
    <row r="5643" spans="33:37" ht="14.4">
      <c r="AG5643" s="72"/>
      <c r="AH5643" s="72"/>
      <c r="AI5643" s="72"/>
      <c r="AJ5643" s="72"/>
      <c r="AK5643" s="72"/>
    </row>
    <row r="5644" spans="33:37" ht="14.4">
      <c r="AG5644" s="72"/>
      <c r="AH5644" s="72"/>
      <c r="AI5644" s="72"/>
      <c r="AJ5644" s="72"/>
      <c r="AK5644" s="72"/>
    </row>
    <row r="5645" spans="33:37" ht="14.4">
      <c r="AG5645" s="72"/>
      <c r="AH5645" s="72"/>
      <c r="AI5645" s="72"/>
      <c r="AJ5645" s="72"/>
      <c r="AK5645" s="72"/>
    </row>
    <row r="5646" spans="33:37" ht="14.4">
      <c r="AG5646" s="72"/>
      <c r="AH5646" s="72"/>
      <c r="AI5646" s="72"/>
      <c r="AJ5646" s="72"/>
      <c r="AK5646" s="72"/>
    </row>
    <row r="5647" spans="33:37" ht="14.4">
      <c r="AG5647" s="72"/>
      <c r="AH5647" s="72"/>
      <c r="AI5647" s="72"/>
      <c r="AJ5647" s="72"/>
      <c r="AK5647" s="72"/>
    </row>
    <row r="5648" spans="33:37" ht="14.4">
      <c r="AG5648" s="72"/>
      <c r="AH5648" s="72"/>
      <c r="AI5648" s="72"/>
      <c r="AJ5648" s="72"/>
      <c r="AK5648" s="72"/>
    </row>
    <row r="5649" spans="33:37" ht="14.4">
      <c r="AG5649" s="72"/>
      <c r="AH5649" s="72"/>
      <c r="AI5649" s="72"/>
      <c r="AJ5649" s="72"/>
      <c r="AK5649" s="72"/>
    </row>
    <row r="5650" spans="33:37" ht="14.4">
      <c r="AG5650" s="72"/>
      <c r="AH5650" s="72"/>
      <c r="AI5650" s="72"/>
      <c r="AJ5650" s="72"/>
      <c r="AK5650" s="72"/>
    </row>
    <row r="5651" spans="33:37" ht="14.4">
      <c r="AG5651" s="72"/>
      <c r="AH5651" s="72"/>
      <c r="AI5651" s="72"/>
      <c r="AJ5651" s="72"/>
      <c r="AK5651" s="72"/>
    </row>
    <row r="5652" spans="33:37" ht="14.4">
      <c r="AG5652" s="72"/>
      <c r="AH5652" s="72"/>
      <c r="AI5652" s="72"/>
      <c r="AJ5652" s="72"/>
      <c r="AK5652" s="72"/>
    </row>
    <row r="5653" spans="33:37" ht="14.4">
      <c r="AG5653" s="72"/>
      <c r="AH5653" s="72"/>
      <c r="AI5653" s="72"/>
      <c r="AJ5653" s="72"/>
      <c r="AK5653" s="72"/>
    </row>
    <row r="5654" spans="33:37" ht="14.4">
      <c r="AG5654" s="72"/>
      <c r="AH5654" s="72"/>
      <c r="AI5654" s="72"/>
      <c r="AJ5654" s="72"/>
      <c r="AK5654" s="72"/>
    </row>
    <row r="5655" spans="33:37" ht="14.4">
      <c r="AG5655" s="72"/>
      <c r="AH5655" s="72"/>
      <c r="AI5655" s="72"/>
      <c r="AJ5655" s="72"/>
      <c r="AK5655" s="72"/>
    </row>
    <row r="5656" spans="33:37" ht="14.4">
      <c r="AG5656" s="72"/>
      <c r="AH5656" s="72"/>
      <c r="AI5656" s="72"/>
      <c r="AJ5656" s="72"/>
      <c r="AK5656" s="72"/>
    </row>
    <row r="5657" spans="33:37" ht="14.4">
      <c r="AG5657" s="72"/>
      <c r="AH5657" s="72"/>
      <c r="AI5657" s="72"/>
      <c r="AJ5657" s="72"/>
      <c r="AK5657" s="72"/>
    </row>
    <row r="5658" spans="33:37" ht="14.4">
      <c r="AG5658" s="72"/>
      <c r="AH5658" s="72"/>
      <c r="AI5658" s="72"/>
      <c r="AJ5658" s="72"/>
      <c r="AK5658" s="72"/>
    </row>
    <row r="5659" spans="33:37" ht="14.4">
      <c r="AG5659" s="72"/>
      <c r="AH5659" s="72"/>
      <c r="AI5659" s="72"/>
      <c r="AJ5659" s="72"/>
      <c r="AK5659" s="72"/>
    </row>
    <row r="5660" spans="33:37" ht="14.4">
      <c r="AG5660" s="72"/>
      <c r="AH5660" s="72"/>
      <c r="AI5660" s="72"/>
      <c r="AJ5660" s="72"/>
      <c r="AK5660" s="72"/>
    </row>
    <row r="5661" spans="33:37" ht="14.4">
      <c r="AG5661" s="72"/>
      <c r="AH5661" s="72"/>
      <c r="AI5661" s="72"/>
      <c r="AJ5661" s="72"/>
      <c r="AK5661" s="72"/>
    </row>
    <row r="5662" spans="33:37" ht="14.4">
      <c r="AG5662" s="72"/>
      <c r="AH5662" s="72"/>
      <c r="AI5662" s="72"/>
      <c r="AJ5662" s="72"/>
      <c r="AK5662" s="72"/>
    </row>
    <row r="5663" spans="33:37" ht="14.4">
      <c r="AG5663" s="72"/>
      <c r="AH5663" s="72"/>
      <c r="AI5663" s="72"/>
      <c r="AJ5663" s="72"/>
      <c r="AK5663" s="72"/>
    </row>
    <row r="5664" spans="33:37" ht="14.4">
      <c r="AG5664" s="72"/>
      <c r="AH5664" s="72"/>
      <c r="AI5664" s="72"/>
      <c r="AJ5664" s="72"/>
      <c r="AK5664" s="72"/>
    </row>
    <row r="5665" spans="33:37" ht="14.4">
      <c r="AG5665" s="72"/>
      <c r="AH5665" s="72"/>
      <c r="AI5665" s="72"/>
      <c r="AJ5665" s="72"/>
      <c r="AK5665" s="72"/>
    </row>
    <row r="5666" spans="33:37" ht="14.4">
      <c r="AG5666" s="72"/>
      <c r="AH5666" s="72"/>
      <c r="AI5666" s="72"/>
      <c r="AJ5666" s="72"/>
      <c r="AK5666" s="72"/>
    </row>
    <row r="5667" spans="33:37" ht="14.4">
      <c r="AG5667" s="72"/>
      <c r="AH5667" s="72"/>
      <c r="AI5667" s="72"/>
      <c r="AJ5667" s="72"/>
      <c r="AK5667" s="72"/>
    </row>
    <row r="5668" spans="33:37" ht="14.4">
      <c r="AG5668" s="72"/>
      <c r="AH5668" s="72"/>
      <c r="AI5668" s="72"/>
      <c r="AJ5668" s="72"/>
      <c r="AK5668" s="72"/>
    </row>
    <row r="5669" spans="33:37" ht="14.4">
      <c r="AG5669" s="72"/>
      <c r="AH5669" s="72"/>
      <c r="AI5669" s="72"/>
      <c r="AJ5669" s="72"/>
      <c r="AK5669" s="72"/>
    </row>
    <row r="5670" spans="33:37" ht="14.4">
      <c r="AG5670" s="72"/>
      <c r="AH5670" s="72"/>
      <c r="AI5670" s="72"/>
      <c r="AJ5670" s="72"/>
      <c r="AK5670" s="72"/>
    </row>
    <row r="5671" spans="33:37" ht="14.4">
      <c r="AG5671" s="72"/>
      <c r="AH5671" s="72"/>
      <c r="AI5671" s="72"/>
      <c r="AJ5671" s="72"/>
      <c r="AK5671" s="72"/>
    </row>
    <row r="5672" spans="33:37" ht="14.4">
      <c r="AG5672" s="72"/>
      <c r="AH5672" s="72"/>
      <c r="AI5672" s="72"/>
      <c r="AJ5672" s="72"/>
      <c r="AK5672" s="72"/>
    </row>
    <row r="5673" spans="33:37" ht="14.4">
      <c r="AG5673" s="72"/>
      <c r="AH5673" s="72"/>
      <c r="AI5673" s="72"/>
      <c r="AJ5673" s="72"/>
      <c r="AK5673" s="72"/>
    </row>
    <row r="5674" spans="33:37" ht="14.4">
      <c r="AG5674" s="72"/>
      <c r="AH5674" s="72"/>
      <c r="AI5674" s="72"/>
      <c r="AJ5674" s="72"/>
      <c r="AK5674" s="72"/>
    </row>
    <row r="5675" spans="33:37" ht="14.4">
      <c r="AG5675" s="72"/>
      <c r="AH5675" s="72"/>
      <c r="AI5675" s="72"/>
      <c r="AJ5675" s="72"/>
      <c r="AK5675" s="72"/>
    </row>
    <row r="5676" spans="33:37" ht="14.4">
      <c r="AG5676" s="72"/>
      <c r="AH5676" s="72"/>
      <c r="AI5676" s="72"/>
      <c r="AJ5676" s="72"/>
      <c r="AK5676" s="72"/>
    </row>
    <row r="5677" spans="33:37" ht="14.4">
      <c r="AG5677" s="72"/>
      <c r="AH5677" s="72"/>
      <c r="AI5677" s="72"/>
      <c r="AJ5677" s="72"/>
      <c r="AK5677" s="72"/>
    </row>
    <row r="5678" spans="33:37" ht="14.4">
      <c r="AG5678" s="72"/>
      <c r="AH5678" s="72"/>
      <c r="AI5678" s="72"/>
      <c r="AJ5678" s="72"/>
      <c r="AK5678" s="72"/>
    </row>
    <row r="5679" spans="33:37" ht="14.4">
      <c r="AG5679" s="72"/>
      <c r="AH5679" s="72"/>
      <c r="AI5679" s="72"/>
      <c r="AJ5679" s="72"/>
      <c r="AK5679" s="72"/>
    </row>
    <row r="5680" spans="33:37" ht="14.4">
      <c r="AG5680" s="72"/>
      <c r="AH5680" s="72"/>
      <c r="AI5680" s="72"/>
      <c r="AJ5680" s="72"/>
      <c r="AK5680" s="72"/>
    </row>
    <row r="5681" spans="33:37" ht="14.4">
      <c r="AG5681" s="72"/>
      <c r="AH5681" s="72"/>
      <c r="AI5681" s="72"/>
      <c r="AJ5681" s="72"/>
      <c r="AK5681" s="72"/>
    </row>
    <row r="5682" spans="33:37" ht="14.4">
      <c r="AG5682" s="72"/>
      <c r="AH5682" s="72"/>
      <c r="AI5682" s="72"/>
      <c r="AJ5682" s="72"/>
      <c r="AK5682" s="72"/>
    </row>
    <row r="5683" spans="33:37" ht="14.4">
      <c r="AG5683" s="72"/>
      <c r="AH5683" s="72"/>
      <c r="AI5683" s="72"/>
      <c r="AJ5683" s="72"/>
      <c r="AK5683" s="72"/>
    </row>
    <row r="5684" spans="33:37" ht="14.4">
      <c r="AG5684" s="72"/>
      <c r="AH5684" s="72"/>
      <c r="AI5684" s="72"/>
      <c r="AJ5684" s="72"/>
      <c r="AK5684" s="72"/>
    </row>
    <row r="5685" spans="33:37" ht="14.4">
      <c r="AG5685" s="72"/>
      <c r="AH5685" s="72"/>
      <c r="AI5685" s="72"/>
      <c r="AJ5685" s="72"/>
      <c r="AK5685" s="72"/>
    </row>
    <row r="5686" spans="33:37" ht="14.4">
      <c r="AG5686" s="72"/>
      <c r="AH5686" s="72"/>
      <c r="AI5686" s="72"/>
      <c r="AJ5686" s="72"/>
      <c r="AK5686" s="72"/>
    </row>
    <row r="5687" spans="33:37" ht="14.4">
      <c r="AG5687" s="72"/>
      <c r="AH5687" s="72"/>
      <c r="AI5687" s="72"/>
      <c r="AJ5687" s="72"/>
      <c r="AK5687" s="72"/>
    </row>
    <row r="5688" spans="33:37" ht="14.4">
      <c r="AG5688" s="72"/>
      <c r="AH5688" s="72"/>
      <c r="AI5688" s="72"/>
      <c r="AJ5688" s="72"/>
      <c r="AK5688" s="72"/>
    </row>
    <row r="5689" spans="33:37" ht="14.4">
      <c r="AG5689" s="72"/>
      <c r="AH5689" s="72"/>
      <c r="AI5689" s="72"/>
      <c r="AJ5689" s="72"/>
      <c r="AK5689" s="72"/>
    </row>
    <row r="5690" spans="33:37" ht="14.4">
      <c r="AG5690" s="72"/>
      <c r="AH5690" s="72"/>
      <c r="AI5690" s="72"/>
      <c r="AJ5690" s="72"/>
      <c r="AK5690" s="72"/>
    </row>
    <row r="5691" spans="33:37" ht="14.4">
      <c r="AG5691" s="72"/>
      <c r="AH5691" s="72"/>
      <c r="AI5691" s="72"/>
      <c r="AJ5691" s="72"/>
      <c r="AK5691" s="72"/>
    </row>
    <row r="5692" spans="33:37" ht="14.4">
      <c r="AG5692" s="72"/>
      <c r="AH5692" s="72"/>
      <c r="AI5692" s="72"/>
      <c r="AJ5692" s="72"/>
      <c r="AK5692" s="72"/>
    </row>
    <row r="5693" spans="33:37" ht="14.4">
      <c r="AG5693" s="72"/>
      <c r="AH5693" s="72"/>
      <c r="AI5693" s="72"/>
      <c r="AJ5693" s="72"/>
      <c r="AK5693" s="72"/>
    </row>
    <row r="5694" spans="33:37" ht="14.4">
      <c r="AG5694" s="72"/>
      <c r="AH5694" s="72"/>
      <c r="AI5694" s="72"/>
      <c r="AJ5694" s="72"/>
      <c r="AK5694" s="72"/>
    </row>
    <row r="5695" spans="33:37" ht="14.4">
      <c r="AG5695" s="72"/>
      <c r="AH5695" s="72"/>
      <c r="AI5695" s="72"/>
      <c r="AJ5695" s="72"/>
      <c r="AK5695" s="72"/>
    </row>
    <row r="5696" spans="33:37" ht="14.4">
      <c r="AG5696" s="72"/>
      <c r="AH5696" s="72"/>
      <c r="AI5696" s="72"/>
      <c r="AJ5696" s="72"/>
      <c r="AK5696" s="72"/>
    </row>
    <row r="5697" spans="33:37" ht="14.4">
      <c r="AG5697" s="72"/>
      <c r="AH5697" s="72"/>
      <c r="AI5697" s="72"/>
      <c r="AJ5697" s="72"/>
      <c r="AK5697" s="72"/>
    </row>
    <row r="5698" spans="33:37" ht="14.4">
      <c r="AG5698" s="72"/>
      <c r="AH5698" s="72"/>
      <c r="AI5698" s="72"/>
      <c r="AJ5698" s="72"/>
      <c r="AK5698" s="72"/>
    </row>
    <row r="5699" spans="33:37" ht="14.4">
      <c r="AG5699" s="72"/>
      <c r="AH5699" s="72"/>
      <c r="AI5699" s="72"/>
      <c r="AJ5699" s="72"/>
      <c r="AK5699" s="72"/>
    </row>
    <row r="5700" spans="33:37" ht="14.4">
      <c r="AG5700" s="72"/>
      <c r="AH5700" s="72"/>
      <c r="AI5700" s="72"/>
      <c r="AJ5700" s="72"/>
      <c r="AK5700" s="72"/>
    </row>
    <row r="5701" spans="33:37" ht="14.4">
      <c r="AG5701" s="72"/>
      <c r="AH5701" s="72"/>
      <c r="AI5701" s="72"/>
      <c r="AJ5701" s="72"/>
      <c r="AK5701" s="72"/>
    </row>
    <row r="5702" spans="33:37" ht="14.4">
      <c r="AG5702" s="72"/>
      <c r="AH5702" s="72"/>
      <c r="AI5702" s="72"/>
      <c r="AJ5702" s="72"/>
      <c r="AK5702" s="72"/>
    </row>
    <row r="5703" spans="33:37" ht="14.4">
      <c r="AG5703" s="72"/>
      <c r="AH5703" s="72"/>
      <c r="AI5703" s="72"/>
      <c r="AJ5703" s="72"/>
      <c r="AK5703" s="72"/>
    </row>
    <row r="5704" spans="33:37" ht="14.4">
      <c r="AG5704" s="72"/>
      <c r="AH5704" s="72"/>
      <c r="AI5704" s="72"/>
      <c r="AJ5704" s="72"/>
      <c r="AK5704" s="72"/>
    </row>
    <row r="5705" spans="33:37" ht="14.4">
      <c r="AG5705" s="72"/>
      <c r="AH5705" s="72"/>
      <c r="AI5705" s="72"/>
      <c r="AJ5705" s="72"/>
      <c r="AK5705" s="72"/>
    </row>
    <row r="5706" spans="33:37" ht="14.4">
      <c r="AG5706" s="72"/>
      <c r="AH5706" s="72"/>
      <c r="AI5706" s="72"/>
      <c r="AJ5706" s="72"/>
      <c r="AK5706" s="72"/>
    </row>
    <row r="5707" spans="33:37" ht="14.4">
      <c r="AG5707" s="72"/>
      <c r="AH5707" s="72"/>
      <c r="AI5707" s="72"/>
      <c r="AJ5707" s="72"/>
      <c r="AK5707" s="72"/>
    </row>
    <row r="5708" spans="33:37" ht="14.4">
      <c r="AG5708" s="72"/>
      <c r="AH5708" s="72"/>
      <c r="AI5708" s="72"/>
      <c r="AJ5708" s="72"/>
      <c r="AK5708" s="72"/>
    </row>
    <row r="5709" spans="33:37" ht="14.4">
      <c r="AG5709" s="72"/>
      <c r="AH5709" s="72"/>
      <c r="AI5709" s="72"/>
      <c r="AJ5709" s="72"/>
      <c r="AK5709" s="72"/>
    </row>
    <row r="5710" spans="33:37" ht="14.4">
      <c r="AG5710" s="72"/>
      <c r="AH5710" s="72"/>
      <c r="AI5710" s="72"/>
      <c r="AJ5710" s="72"/>
      <c r="AK5710" s="72"/>
    </row>
    <row r="5711" spans="33:37" ht="14.4">
      <c r="AG5711" s="72"/>
      <c r="AH5711" s="72"/>
      <c r="AI5711" s="72"/>
      <c r="AJ5711" s="72"/>
      <c r="AK5711" s="72"/>
    </row>
    <row r="5712" spans="33:37" ht="14.4">
      <c r="AG5712" s="72"/>
      <c r="AH5712" s="72"/>
      <c r="AI5712" s="72"/>
      <c r="AJ5712" s="72"/>
      <c r="AK5712" s="72"/>
    </row>
    <row r="5713" spans="33:37" ht="14.4">
      <c r="AG5713" s="72"/>
      <c r="AH5713" s="72"/>
      <c r="AI5713" s="72"/>
      <c r="AJ5713" s="72"/>
      <c r="AK5713" s="72"/>
    </row>
    <row r="5714" spans="33:37" ht="14.4">
      <c r="AG5714" s="72"/>
      <c r="AH5714" s="72"/>
      <c r="AI5714" s="72"/>
      <c r="AJ5714" s="72"/>
      <c r="AK5714" s="72"/>
    </row>
    <row r="5715" spans="33:37" ht="14.4">
      <c r="AG5715" s="72"/>
      <c r="AH5715" s="72"/>
      <c r="AI5715" s="72"/>
      <c r="AJ5715" s="72"/>
      <c r="AK5715" s="72"/>
    </row>
    <row r="5716" spans="33:37" ht="14.4">
      <c r="AG5716" s="72"/>
      <c r="AH5716" s="72"/>
      <c r="AI5716" s="72"/>
      <c r="AJ5716" s="72"/>
      <c r="AK5716" s="72"/>
    </row>
    <row r="5717" spans="33:37" ht="14.4">
      <c r="AG5717" s="72"/>
      <c r="AH5717" s="72"/>
      <c r="AI5717" s="72"/>
      <c r="AJ5717" s="72"/>
      <c r="AK5717" s="72"/>
    </row>
    <row r="5718" spans="33:37" ht="14.4">
      <c r="AG5718" s="72"/>
      <c r="AH5718" s="72"/>
      <c r="AI5718" s="72"/>
      <c r="AJ5718" s="72"/>
      <c r="AK5718" s="72"/>
    </row>
    <row r="5719" spans="33:37" ht="14.4">
      <c r="AG5719" s="72"/>
      <c r="AH5719" s="72"/>
      <c r="AI5719" s="72"/>
      <c r="AJ5719" s="72"/>
      <c r="AK5719" s="72"/>
    </row>
    <row r="5720" spans="33:37" ht="14.4">
      <c r="AG5720" s="72"/>
      <c r="AH5720" s="72"/>
      <c r="AI5720" s="72"/>
      <c r="AJ5720" s="72"/>
      <c r="AK5720" s="72"/>
    </row>
    <row r="5721" spans="33:37" ht="14.4">
      <c r="AG5721" s="72"/>
      <c r="AH5721" s="72"/>
      <c r="AI5721" s="72"/>
      <c r="AJ5721" s="72"/>
      <c r="AK5721" s="72"/>
    </row>
    <row r="5722" spans="33:37" ht="14.4">
      <c r="AG5722" s="72"/>
      <c r="AH5722" s="72"/>
      <c r="AI5722" s="72"/>
      <c r="AJ5722" s="72"/>
      <c r="AK5722" s="72"/>
    </row>
    <row r="5723" spans="33:37" ht="14.4">
      <c r="AG5723" s="72"/>
      <c r="AH5723" s="72"/>
      <c r="AI5723" s="72"/>
      <c r="AJ5723" s="72"/>
      <c r="AK5723" s="72"/>
    </row>
    <row r="5724" spans="33:37" ht="14.4">
      <c r="AG5724" s="72"/>
      <c r="AH5724" s="72"/>
      <c r="AI5724" s="72"/>
      <c r="AJ5724" s="72"/>
      <c r="AK5724" s="72"/>
    </row>
    <row r="5725" spans="33:37" ht="14.4">
      <c r="AG5725" s="72"/>
      <c r="AH5725" s="72"/>
      <c r="AI5725" s="72"/>
      <c r="AJ5725" s="72"/>
      <c r="AK5725" s="72"/>
    </row>
    <row r="5726" spans="33:37" ht="14.4">
      <c r="AG5726" s="72"/>
      <c r="AH5726" s="72"/>
      <c r="AI5726" s="72"/>
      <c r="AJ5726" s="72"/>
      <c r="AK5726" s="72"/>
    </row>
    <row r="5727" spans="33:37" ht="14.4">
      <c r="AG5727" s="72"/>
      <c r="AH5727" s="72"/>
      <c r="AI5727" s="72"/>
      <c r="AJ5727" s="72"/>
      <c r="AK5727" s="72"/>
    </row>
    <row r="5728" spans="33:37" ht="14.4">
      <c r="AG5728" s="72"/>
      <c r="AH5728" s="72"/>
      <c r="AI5728" s="72"/>
      <c r="AJ5728" s="72"/>
      <c r="AK5728" s="72"/>
    </row>
    <row r="5729" spans="33:37" ht="14.4">
      <c r="AG5729" s="72"/>
      <c r="AH5729" s="72"/>
      <c r="AI5729" s="72"/>
      <c r="AJ5729" s="72"/>
      <c r="AK5729" s="72"/>
    </row>
    <row r="5730" spans="33:37" ht="14.4">
      <c r="AG5730" s="72"/>
      <c r="AH5730" s="72"/>
      <c r="AI5730" s="72"/>
      <c r="AJ5730" s="72"/>
      <c r="AK5730" s="72"/>
    </row>
    <row r="5731" spans="33:37" ht="14.4">
      <c r="AG5731" s="72"/>
      <c r="AH5731" s="72"/>
      <c r="AI5731" s="72"/>
      <c r="AJ5731" s="72"/>
      <c r="AK5731" s="72"/>
    </row>
    <row r="5732" spans="33:37" ht="14.4">
      <c r="AG5732" s="72"/>
      <c r="AH5732" s="72"/>
      <c r="AI5732" s="72"/>
      <c r="AJ5732" s="72"/>
      <c r="AK5732" s="72"/>
    </row>
    <row r="5733" spans="33:37" ht="14.4">
      <c r="AG5733" s="72"/>
      <c r="AH5733" s="72"/>
      <c r="AI5733" s="72"/>
      <c r="AJ5733" s="72"/>
      <c r="AK5733" s="72"/>
    </row>
    <row r="5734" spans="33:37" ht="14.4">
      <c r="AG5734" s="72"/>
      <c r="AH5734" s="72"/>
      <c r="AI5734" s="72"/>
      <c r="AJ5734" s="72"/>
      <c r="AK5734" s="72"/>
    </row>
    <row r="5735" spans="33:37" ht="14.4">
      <c r="AG5735" s="72"/>
      <c r="AH5735" s="72"/>
      <c r="AI5735" s="72"/>
      <c r="AJ5735" s="72"/>
      <c r="AK5735" s="72"/>
    </row>
    <row r="5736" spans="33:37" ht="14.4">
      <c r="AG5736" s="72"/>
      <c r="AH5736" s="72"/>
      <c r="AI5736" s="72"/>
      <c r="AJ5736" s="72"/>
      <c r="AK5736" s="72"/>
    </row>
    <row r="5737" spans="33:37" ht="14.4">
      <c r="AG5737" s="72"/>
      <c r="AH5737" s="72"/>
      <c r="AI5737" s="72"/>
      <c r="AJ5737" s="72"/>
      <c r="AK5737" s="72"/>
    </row>
    <row r="5738" spans="33:37" ht="14.4">
      <c r="AG5738" s="72"/>
      <c r="AH5738" s="72"/>
      <c r="AI5738" s="72"/>
      <c r="AJ5738" s="72"/>
      <c r="AK5738" s="72"/>
    </row>
    <row r="5739" spans="33:37" ht="14.4">
      <c r="AG5739" s="72"/>
      <c r="AH5739" s="72"/>
      <c r="AI5739" s="72"/>
      <c r="AJ5739" s="72"/>
      <c r="AK5739" s="72"/>
    </row>
    <row r="5740" spans="33:37" ht="14.4">
      <c r="AG5740" s="72"/>
      <c r="AH5740" s="72"/>
      <c r="AI5740" s="72"/>
      <c r="AJ5740" s="72"/>
      <c r="AK5740" s="72"/>
    </row>
    <row r="5741" spans="33:37" ht="14.4">
      <c r="AG5741" s="72"/>
      <c r="AH5741" s="72"/>
      <c r="AI5741" s="72"/>
      <c r="AJ5741" s="72"/>
      <c r="AK5741" s="72"/>
    </row>
    <row r="5742" spans="33:37" ht="14.4">
      <c r="AG5742" s="72"/>
      <c r="AH5742" s="72"/>
      <c r="AI5742" s="72"/>
      <c r="AJ5742" s="72"/>
      <c r="AK5742" s="72"/>
    </row>
    <row r="5743" spans="33:37" ht="14.4">
      <c r="AG5743" s="72"/>
      <c r="AH5743" s="72"/>
      <c r="AI5743" s="72"/>
      <c r="AJ5743" s="72"/>
      <c r="AK5743" s="72"/>
    </row>
    <row r="5744" spans="33:37" ht="14.4">
      <c r="AG5744" s="72"/>
      <c r="AH5744" s="72"/>
      <c r="AI5744" s="72"/>
      <c r="AJ5744" s="72"/>
      <c r="AK5744" s="72"/>
    </row>
    <row r="5745" spans="33:37" ht="14.4">
      <c r="AG5745" s="72"/>
      <c r="AH5745" s="72"/>
      <c r="AI5745" s="72"/>
      <c r="AJ5745" s="72"/>
      <c r="AK5745" s="72"/>
    </row>
    <row r="5746" spans="33:37" ht="14.4">
      <c r="AG5746" s="72"/>
      <c r="AH5746" s="72"/>
      <c r="AI5746" s="72"/>
      <c r="AJ5746" s="72"/>
      <c r="AK5746" s="72"/>
    </row>
    <row r="5747" spans="33:37" ht="14.4">
      <c r="AG5747" s="72"/>
      <c r="AH5747" s="72"/>
      <c r="AI5747" s="72"/>
      <c r="AJ5747" s="72"/>
      <c r="AK5747" s="72"/>
    </row>
    <row r="5748" spans="33:37" ht="14.4">
      <c r="AG5748" s="72"/>
      <c r="AH5748" s="72"/>
      <c r="AI5748" s="72"/>
      <c r="AJ5748" s="72"/>
      <c r="AK5748" s="72"/>
    </row>
    <row r="5749" spans="33:37" ht="14.4">
      <c r="AG5749" s="72"/>
      <c r="AH5749" s="72"/>
      <c r="AI5749" s="72"/>
      <c r="AJ5749" s="72"/>
      <c r="AK5749" s="72"/>
    </row>
    <row r="5750" spans="33:37" ht="14.4">
      <c r="AG5750" s="72"/>
      <c r="AH5750" s="72"/>
      <c r="AI5750" s="72"/>
      <c r="AJ5750" s="72"/>
      <c r="AK5750" s="72"/>
    </row>
    <row r="5751" spans="33:37" ht="14.4">
      <c r="AG5751" s="72"/>
      <c r="AH5751" s="72"/>
      <c r="AI5751" s="72"/>
      <c r="AJ5751" s="72"/>
      <c r="AK5751" s="72"/>
    </row>
    <row r="5752" spans="33:37" ht="14.4">
      <c r="AG5752" s="72"/>
      <c r="AH5752" s="72"/>
      <c r="AI5752" s="72"/>
      <c r="AJ5752" s="72"/>
      <c r="AK5752" s="72"/>
    </row>
    <row r="5753" spans="33:37" ht="14.4">
      <c r="AG5753" s="72"/>
      <c r="AH5753" s="72"/>
      <c r="AI5753" s="72"/>
      <c r="AJ5753" s="72"/>
      <c r="AK5753" s="72"/>
    </row>
    <row r="5754" spans="33:37" ht="14.4">
      <c r="AG5754" s="72"/>
      <c r="AH5754" s="72"/>
      <c r="AI5754" s="72"/>
      <c r="AJ5754" s="72"/>
      <c r="AK5754" s="72"/>
    </row>
    <row r="5755" spans="33:37" ht="14.4">
      <c r="AG5755" s="72"/>
      <c r="AH5755" s="72"/>
      <c r="AI5755" s="72"/>
      <c r="AJ5755" s="72"/>
      <c r="AK5755" s="72"/>
    </row>
    <row r="5756" spans="33:37" ht="14.4">
      <c r="AG5756" s="72"/>
      <c r="AH5756" s="72"/>
      <c r="AI5756" s="72"/>
      <c r="AJ5756" s="72"/>
      <c r="AK5756" s="72"/>
    </row>
    <row r="5757" spans="33:37" ht="14.4">
      <c r="AG5757" s="72"/>
      <c r="AH5757" s="72"/>
      <c r="AI5757" s="72"/>
      <c r="AJ5757" s="72"/>
      <c r="AK5757" s="72"/>
    </row>
    <row r="5758" spans="33:37" ht="14.4">
      <c r="AG5758" s="72"/>
      <c r="AH5758" s="72"/>
      <c r="AI5758" s="72"/>
      <c r="AJ5758" s="72"/>
      <c r="AK5758" s="72"/>
    </row>
    <row r="5759" spans="33:37" ht="14.4">
      <c r="AG5759" s="72"/>
      <c r="AH5759" s="72"/>
      <c r="AI5759" s="72"/>
      <c r="AJ5759" s="72"/>
      <c r="AK5759" s="72"/>
    </row>
    <row r="5760" spans="33:37" ht="14.4">
      <c r="AG5760" s="72"/>
      <c r="AH5760" s="72"/>
      <c r="AI5760" s="72"/>
      <c r="AJ5760" s="72"/>
      <c r="AK5760" s="72"/>
    </row>
    <row r="5761" spans="33:37" ht="14.4">
      <c r="AG5761" s="72"/>
      <c r="AH5761" s="72"/>
      <c r="AI5761" s="72"/>
      <c r="AJ5761" s="72"/>
      <c r="AK5761" s="72"/>
    </row>
    <row r="5762" spans="33:37" ht="14.4">
      <c r="AG5762" s="72"/>
      <c r="AH5762" s="72"/>
      <c r="AI5762" s="72"/>
      <c r="AJ5762" s="72"/>
      <c r="AK5762" s="72"/>
    </row>
    <row r="5763" spans="33:37" ht="14.4">
      <c r="AG5763" s="72"/>
      <c r="AH5763" s="72"/>
      <c r="AI5763" s="72"/>
      <c r="AJ5763" s="72"/>
      <c r="AK5763" s="72"/>
    </row>
    <row r="5764" spans="33:37" ht="14.4">
      <c r="AG5764" s="72"/>
      <c r="AH5764" s="72"/>
      <c r="AI5764" s="72"/>
      <c r="AJ5764" s="72"/>
      <c r="AK5764" s="72"/>
    </row>
    <row r="5765" spans="33:37" ht="14.4">
      <c r="AG5765" s="72"/>
      <c r="AH5765" s="72"/>
      <c r="AI5765" s="72"/>
      <c r="AJ5765" s="72"/>
      <c r="AK5765" s="72"/>
    </row>
    <row r="5766" spans="33:37" ht="14.4">
      <c r="AG5766" s="72"/>
      <c r="AH5766" s="72"/>
      <c r="AI5766" s="72"/>
      <c r="AJ5766" s="72"/>
      <c r="AK5766" s="72"/>
    </row>
    <row r="5767" spans="33:37" ht="14.4">
      <c r="AG5767" s="72"/>
      <c r="AH5767" s="72"/>
      <c r="AI5767" s="72"/>
      <c r="AJ5767" s="72"/>
      <c r="AK5767" s="72"/>
    </row>
    <row r="5768" spans="33:37" ht="14.4">
      <c r="AG5768" s="72"/>
      <c r="AH5768" s="72"/>
      <c r="AI5768" s="72"/>
      <c r="AJ5768" s="72"/>
      <c r="AK5768" s="72"/>
    </row>
    <row r="5769" spans="33:37" ht="14.4">
      <c r="AG5769" s="72"/>
      <c r="AH5769" s="72"/>
      <c r="AI5769" s="72"/>
      <c r="AJ5769" s="72"/>
      <c r="AK5769" s="72"/>
    </row>
    <row r="5770" spans="33:37" ht="14.4">
      <c r="AG5770" s="72"/>
      <c r="AH5770" s="72"/>
      <c r="AI5770" s="72"/>
      <c r="AJ5770" s="72"/>
      <c r="AK5770" s="72"/>
    </row>
    <row r="5771" spans="33:37" ht="14.4">
      <c r="AG5771" s="72"/>
      <c r="AH5771" s="72"/>
      <c r="AI5771" s="72"/>
      <c r="AJ5771" s="72"/>
      <c r="AK5771" s="72"/>
    </row>
    <row r="5772" spans="33:37" ht="14.4">
      <c r="AG5772" s="72"/>
      <c r="AH5772" s="72"/>
      <c r="AI5772" s="72"/>
      <c r="AJ5772" s="72"/>
      <c r="AK5772" s="72"/>
    </row>
    <row r="5773" spans="33:37" ht="14.4">
      <c r="AG5773" s="72"/>
      <c r="AH5773" s="72"/>
      <c r="AI5773" s="72"/>
      <c r="AJ5773" s="72"/>
      <c r="AK5773" s="72"/>
    </row>
    <row r="5774" spans="33:37" ht="14.4">
      <c r="AG5774" s="72"/>
      <c r="AH5774" s="72"/>
      <c r="AI5774" s="72"/>
      <c r="AJ5774" s="72"/>
      <c r="AK5774" s="72"/>
    </row>
    <row r="5775" spans="33:37" ht="14.4">
      <c r="AG5775" s="72"/>
      <c r="AH5775" s="72"/>
      <c r="AI5775" s="72"/>
      <c r="AJ5775" s="72"/>
      <c r="AK5775" s="72"/>
    </row>
    <row r="5776" spans="33:37" ht="14.4">
      <c r="AG5776" s="72"/>
      <c r="AH5776" s="72"/>
      <c r="AI5776" s="72"/>
      <c r="AJ5776" s="72"/>
      <c r="AK5776" s="72"/>
    </row>
    <row r="5777" spans="33:37" ht="14.4">
      <c r="AG5777" s="72"/>
      <c r="AH5777" s="72"/>
      <c r="AI5777" s="72"/>
      <c r="AJ5777" s="72"/>
      <c r="AK5777" s="72"/>
    </row>
    <row r="5778" spans="33:37" ht="14.4">
      <c r="AG5778" s="72"/>
      <c r="AH5778" s="72"/>
      <c r="AI5778" s="72"/>
      <c r="AJ5778" s="72"/>
      <c r="AK5778" s="72"/>
    </row>
    <row r="5779" spans="33:37" ht="14.4">
      <c r="AG5779" s="72"/>
      <c r="AH5779" s="72"/>
      <c r="AI5779" s="72"/>
      <c r="AJ5779" s="72"/>
      <c r="AK5779" s="72"/>
    </row>
    <row r="5780" spans="33:37" ht="14.4">
      <c r="AG5780" s="72"/>
      <c r="AH5780" s="72"/>
      <c r="AI5780" s="72"/>
      <c r="AJ5780" s="72"/>
      <c r="AK5780" s="72"/>
    </row>
    <row r="5781" spans="33:37" ht="14.4">
      <c r="AG5781" s="72"/>
      <c r="AH5781" s="72"/>
      <c r="AI5781" s="72"/>
      <c r="AJ5781" s="72"/>
      <c r="AK5781" s="72"/>
    </row>
    <row r="5782" spans="33:37" ht="14.4">
      <c r="AG5782" s="72"/>
      <c r="AH5782" s="72"/>
      <c r="AI5782" s="72"/>
      <c r="AJ5782" s="72"/>
      <c r="AK5782" s="72"/>
    </row>
    <row r="5783" spans="33:37" ht="14.4">
      <c r="AG5783" s="72"/>
      <c r="AH5783" s="72"/>
      <c r="AI5783" s="72"/>
      <c r="AJ5783" s="72"/>
      <c r="AK5783" s="72"/>
    </row>
    <row r="5784" spans="33:37" ht="14.4">
      <c r="AG5784" s="72"/>
      <c r="AH5784" s="72"/>
      <c r="AI5784" s="72"/>
      <c r="AJ5784" s="72"/>
      <c r="AK5784" s="72"/>
    </row>
    <row r="5785" spans="33:37" ht="14.4">
      <c r="AG5785" s="72"/>
      <c r="AH5785" s="72"/>
      <c r="AI5785" s="72"/>
      <c r="AJ5785" s="72"/>
      <c r="AK5785" s="72"/>
    </row>
    <row r="5786" spans="33:37" ht="14.4">
      <c r="AG5786" s="72"/>
      <c r="AH5786" s="72"/>
      <c r="AI5786" s="72"/>
      <c r="AJ5786" s="72"/>
      <c r="AK5786" s="72"/>
    </row>
    <row r="5787" spans="33:37" ht="14.4">
      <c r="AG5787" s="72"/>
      <c r="AH5787" s="72"/>
      <c r="AI5787" s="72"/>
      <c r="AJ5787" s="72"/>
      <c r="AK5787" s="72"/>
    </row>
    <row r="5788" spans="33:37" ht="14.4">
      <c r="AG5788" s="72"/>
      <c r="AH5788" s="72"/>
      <c r="AI5788" s="72"/>
      <c r="AJ5788" s="72"/>
      <c r="AK5788" s="72"/>
    </row>
    <row r="5789" spans="33:37" ht="14.4">
      <c r="AG5789" s="72"/>
      <c r="AH5789" s="72"/>
      <c r="AI5789" s="72"/>
      <c r="AJ5789" s="72"/>
      <c r="AK5789" s="72"/>
    </row>
    <row r="5790" spans="33:37" ht="14.4">
      <c r="AG5790" s="72"/>
      <c r="AH5790" s="72"/>
      <c r="AI5790" s="72"/>
      <c r="AJ5790" s="72"/>
      <c r="AK5790" s="72"/>
    </row>
    <row r="5791" spans="33:37" ht="14.4">
      <c r="AG5791" s="72"/>
      <c r="AH5791" s="72"/>
      <c r="AI5791" s="72"/>
      <c r="AJ5791" s="72"/>
      <c r="AK5791" s="72"/>
    </row>
    <row r="5792" spans="33:37" ht="14.4">
      <c r="AG5792" s="72"/>
      <c r="AH5792" s="72"/>
      <c r="AI5792" s="72"/>
      <c r="AJ5792" s="72"/>
      <c r="AK5792" s="72"/>
    </row>
    <row r="5793" spans="33:37" ht="14.4">
      <c r="AG5793" s="72"/>
      <c r="AH5793" s="72"/>
      <c r="AI5793" s="72"/>
      <c r="AJ5793" s="72"/>
      <c r="AK5793" s="72"/>
    </row>
    <row r="5794" spans="33:37" ht="14.4">
      <c r="AG5794" s="72"/>
      <c r="AH5794" s="72"/>
      <c r="AI5794" s="72"/>
      <c r="AJ5794" s="72"/>
      <c r="AK5794" s="72"/>
    </row>
    <row r="5795" spans="33:37" ht="14.4">
      <c r="AG5795" s="72"/>
      <c r="AH5795" s="72"/>
      <c r="AI5795" s="72"/>
      <c r="AJ5795" s="72"/>
      <c r="AK5795" s="72"/>
    </row>
    <row r="5796" spans="33:37" ht="14.4">
      <c r="AG5796" s="72"/>
      <c r="AH5796" s="72"/>
      <c r="AI5796" s="72"/>
      <c r="AJ5796" s="72"/>
      <c r="AK5796" s="72"/>
    </row>
    <row r="5797" spans="33:37" ht="14.4">
      <c r="AG5797" s="72"/>
      <c r="AH5797" s="72"/>
      <c r="AI5797" s="72"/>
      <c r="AJ5797" s="72"/>
      <c r="AK5797" s="72"/>
    </row>
    <row r="5798" spans="33:37" ht="14.4">
      <c r="AG5798" s="72"/>
      <c r="AH5798" s="72"/>
      <c r="AI5798" s="72"/>
      <c r="AJ5798" s="72"/>
      <c r="AK5798" s="72"/>
    </row>
    <row r="5799" spans="33:37" ht="14.4">
      <c r="AG5799" s="72"/>
      <c r="AH5799" s="72"/>
      <c r="AI5799" s="72"/>
      <c r="AJ5799" s="72"/>
      <c r="AK5799" s="72"/>
    </row>
    <row r="5800" spans="33:37" ht="14.4">
      <c r="AG5800" s="72"/>
      <c r="AH5800" s="72"/>
      <c r="AI5800" s="72"/>
      <c r="AJ5800" s="72"/>
      <c r="AK5800" s="72"/>
    </row>
    <row r="5801" spans="33:37" ht="14.4">
      <c r="AG5801" s="72"/>
      <c r="AH5801" s="72"/>
      <c r="AI5801" s="72"/>
      <c r="AJ5801" s="72"/>
      <c r="AK5801" s="72"/>
    </row>
    <row r="5802" spans="33:37" ht="14.4">
      <c r="AG5802" s="72"/>
      <c r="AH5802" s="72"/>
      <c r="AI5802" s="72"/>
      <c r="AJ5802" s="72"/>
      <c r="AK5802" s="72"/>
    </row>
    <row r="5803" spans="33:37" ht="14.4">
      <c r="AG5803" s="72"/>
      <c r="AH5803" s="72"/>
      <c r="AI5803" s="72"/>
      <c r="AJ5803" s="72"/>
      <c r="AK5803" s="72"/>
    </row>
    <row r="5804" spans="33:37" ht="14.4">
      <c r="AG5804" s="72"/>
      <c r="AH5804" s="72"/>
      <c r="AI5804" s="72"/>
      <c r="AJ5804" s="72"/>
      <c r="AK5804" s="72"/>
    </row>
    <row r="5805" spans="33:37" ht="14.4">
      <c r="AG5805" s="72"/>
      <c r="AH5805" s="72"/>
      <c r="AI5805" s="72"/>
      <c r="AJ5805" s="72"/>
      <c r="AK5805" s="72"/>
    </row>
    <row r="5806" spans="33:37" ht="14.4">
      <c r="AG5806" s="72"/>
      <c r="AH5806" s="72"/>
      <c r="AI5806" s="72"/>
      <c r="AJ5806" s="72"/>
      <c r="AK5806" s="72"/>
    </row>
    <row r="5807" spans="33:37" ht="14.4">
      <c r="AG5807" s="72"/>
      <c r="AH5807" s="72"/>
      <c r="AI5807" s="72"/>
      <c r="AJ5807" s="72"/>
      <c r="AK5807" s="72"/>
    </row>
    <row r="5808" spans="33:37" ht="14.4">
      <c r="AG5808" s="72"/>
      <c r="AH5808" s="72"/>
      <c r="AI5808" s="72"/>
      <c r="AJ5808" s="72"/>
      <c r="AK5808" s="72"/>
    </row>
    <row r="5809" spans="33:37" ht="14.4">
      <c r="AG5809" s="72"/>
      <c r="AH5809" s="72"/>
      <c r="AI5809" s="72"/>
      <c r="AJ5809" s="72"/>
      <c r="AK5809" s="72"/>
    </row>
    <row r="5810" spans="33:37" ht="14.4">
      <c r="AG5810" s="72"/>
      <c r="AH5810" s="72"/>
      <c r="AI5810" s="72"/>
      <c r="AJ5810" s="72"/>
      <c r="AK5810" s="72"/>
    </row>
    <row r="5811" spans="33:37" ht="14.4">
      <c r="AG5811" s="72"/>
      <c r="AH5811" s="72"/>
      <c r="AI5811" s="72"/>
      <c r="AJ5811" s="72"/>
      <c r="AK5811" s="72"/>
    </row>
    <row r="5812" spans="33:37" ht="14.4">
      <c r="AG5812" s="72"/>
      <c r="AH5812" s="72"/>
      <c r="AI5812" s="72"/>
      <c r="AJ5812" s="72"/>
      <c r="AK5812" s="72"/>
    </row>
    <row r="5813" spans="33:37" ht="14.4">
      <c r="AG5813" s="72"/>
      <c r="AH5813" s="72"/>
      <c r="AI5813" s="72"/>
      <c r="AJ5813" s="72"/>
      <c r="AK5813" s="72"/>
    </row>
    <row r="5814" spans="33:37" ht="14.4">
      <c r="AG5814" s="72"/>
      <c r="AH5814" s="72"/>
      <c r="AI5814" s="72"/>
      <c r="AJ5814" s="72"/>
      <c r="AK5814" s="72"/>
    </row>
    <row r="5815" spans="33:37" ht="14.4">
      <c r="AG5815" s="72"/>
      <c r="AH5815" s="72"/>
      <c r="AI5815" s="72"/>
      <c r="AJ5815" s="72"/>
      <c r="AK5815" s="72"/>
    </row>
    <row r="5816" spans="33:37" ht="14.4">
      <c r="AG5816" s="72"/>
      <c r="AH5816" s="72"/>
      <c r="AI5816" s="72"/>
      <c r="AJ5816" s="72"/>
      <c r="AK5816" s="72"/>
    </row>
    <row r="5817" spans="33:37" ht="14.4">
      <c r="AG5817" s="72"/>
      <c r="AH5817" s="72"/>
      <c r="AI5817" s="72"/>
      <c r="AJ5817" s="72"/>
      <c r="AK5817" s="72"/>
    </row>
    <row r="5818" spans="33:37" ht="14.4">
      <c r="AG5818" s="72"/>
      <c r="AH5818" s="72"/>
      <c r="AI5818" s="72"/>
      <c r="AJ5818" s="72"/>
      <c r="AK5818" s="72"/>
    </row>
    <row r="5819" spans="33:37" ht="14.4">
      <c r="AG5819" s="72"/>
      <c r="AH5819" s="72"/>
      <c r="AI5819" s="72"/>
      <c r="AJ5819" s="72"/>
      <c r="AK5819" s="72"/>
    </row>
    <row r="5820" spans="33:37" ht="14.4">
      <c r="AG5820" s="72"/>
      <c r="AH5820" s="72"/>
      <c r="AI5820" s="72"/>
      <c r="AJ5820" s="72"/>
      <c r="AK5820" s="72"/>
    </row>
    <row r="5821" spans="33:37" ht="14.4">
      <c r="AG5821" s="72"/>
      <c r="AH5821" s="72"/>
      <c r="AI5821" s="72"/>
      <c r="AJ5821" s="72"/>
      <c r="AK5821" s="72"/>
    </row>
    <row r="5822" spans="33:37" ht="14.4">
      <c r="AG5822" s="72"/>
      <c r="AH5822" s="72"/>
      <c r="AI5822" s="72"/>
      <c r="AJ5822" s="72"/>
      <c r="AK5822" s="72"/>
    </row>
    <row r="5823" spans="33:37" ht="14.4">
      <c r="AG5823" s="72"/>
      <c r="AH5823" s="72"/>
      <c r="AI5823" s="72"/>
      <c r="AJ5823" s="72"/>
      <c r="AK5823" s="72"/>
    </row>
    <row r="5824" spans="33:37" ht="14.4">
      <c r="AG5824" s="72"/>
      <c r="AH5824" s="72"/>
      <c r="AI5824" s="72"/>
      <c r="AJ5824" s="72"/>
      <c r="AK5824" s="72"/>
    </row>
    <row r="5825" spans="33:37" ht="14.4">
      <c r="AG5825" s="72"/>
      <c r="AH5825" s="72"/>
      <c r="AI5825" s="72"/>
      <c r="AJ5825" s="72"/>
      <c r="AK5825" s="72"/>
    </row>
    <row r="5826" spans="33:37" ht="14.4">
      <c r="AG5826" s="72"/>
      <c r="AH5826" s="72"/>
      <c r="AI5826" s="72"/>
      <c r="AJ5826" s="72"/>
      <c r="AK5826" s="72"/>
    </row>
    <row r="5827" spans="33:37" ht="14.4">
      <c r="AG5827" s="72"/>
      <c r="AH5827" s="72"/>
      <c r="AI5827" s="72"/>
      <c r="AJ5827" s="72"/>
      <c r="AK5827" s="72"/>
    </row>
    <row r="5828" spans="33:37" ht="14.4">
      <c r="AG5828" s="72"/>
      <c r="AH5828" s="72"/>
      <c r="AI5828" s="72"/>
      <c r="AJ5828" s="72"/>
      <c r="AK5828" s="72"/>
    </row>
    <row r="5829" spans="33:37" ht="14.4">
      <c r="AG5829" s="72"/>
      <c r="AH5829" s="72"/>
      <c r="AI5829" s="72"/>
      <c r="AJ5829" s="72"/>
      <c r="AK5829" s="72"/>
    </row>
    <row r="5830" spans="33:37" ht="14.4">
      <c r="AG5830" s="72"/>
      <c r="AH5830" s="72"/>
      <c r="AI5830" s="72"/>
      <c r="AJ5830" s="72"/>
      <c r="AK5830" s="72"/>
    </row>
    <row r="5831" spans="33:37" ht="14.4">
      <c r="AG5831" s="72"/>
      <c r="AH5831" s="72"/>
      <c r="AI5831" s="72"/>
      <c r="AJ5831" s="72"/>
      <c r="AK5831" s="72"/>
    </row>
    <row r="5832" spans="33:37" ht="14.4">
      <c r="AG5832" s="72"/>
      <c r="AH5832" s="72"/>
      <c r="AI5832" s="72"/>
      <c r="AJ5832" s="72"/>
      <c r="AK5832" s="72"/>
    </row>
    <row r="5833" spans="33:37" ht="14.4">
      <c r="AG5833" s="72"/>
      <c r="AH5833" s="72"/>
      <c r="AI5833" s="72"/>
      <c r="AJ5833" s="72"/>
      <c r="AK5833" s="72"/>
    </row>
    <row r="5834" spans="33:37" ht="14.4">
      <c r="AG5834" s="72"/>
      <c r="AH5834" s="72"/>
      <c r="AI5834" s="72"/>
      <c r="AJ5834" s="72"/>
      <c r="AK5834" s="72"/>
    </row>
    <row r="5835" spans="33:37" ht="14.4">
      <c r="AG5835" s="72"/>
      <c r="AH5835" s="72"/>
      <c r="AI5835" s="72"/>
      <c r="AJ5835" s="72"/>
      <c r="AK5835" s="72"/>
    </row>
    <row r="5836" spans="33:37" ht="14.4">
      <c r="AG5836" s="72"/>
      <c r="AH5836" s="72"/>
      <c r="AI5836" s="72"/>
      <c r="AJ5836" s="72"/>
      <c r="AK5836" s="72"/>
    </row>
    <row r="5837" spans="33:37" ht="14.4">
      <c r="AG5837" s="72"/>
      <c r="AH5837" s="72"/>
      <c r="AI5837" s="72"/>
      <c r="AJ5837" s="72"/>
      <c r="AK5837" s="72"/>
    </row>
    <row r="5838" spans="33:37" ht="14.4">
      <c r="AG5838" s="72"/>
      <c r="AH5838" s="72"/>
      <c r="AI5838" s="72"/>
      <c r="AJ5838" s="72"/>
      <c r="AK5838" s="72"/>
    </row>
    <row r="5839" spans="33:37" ht="14.4">
      <c r="AG5839" s="72"/>
      <c r="AH5839" s="72"/>
      <c r="AI5839" s="72"/>
      <c r="AJ5839" s="72"/>
      <c r="AK5839" s="72"/>
    </row>
    <row r="5840" spans="33:37" ht="14.4">
      <c r="AG5840" s="72"/>
      <c r="AH5840" s="72"/>
      <c r="AI5840" s="72"/>
      <c r="AJ5840" s="72"/>
      <c r="AK5840" s="72"/>
    </row>
    <row r="5841" spans="33:37" ht="14.4">
      <c r="AG5841" s="72"/>
      <c r="AH5841" s="72"/>
      <c r="AI5841" s="72"/>
      <c r="AJ5841" s="72"/>
      <c r="AK5841" s="72"/>
    </row>
    <row r="5842" spans="33:37" ht="14.4">
      <c r="AG5842" s="72"/>
      <c r="AH5842" s="72"/>
      <c r="AI5842" s="72"/>
      <c r="AJ5842" s="72"/>
      <c r="AK5842" s="72"/>
    </row>
    <row r="5843" spans="33:37" ht="14.4">
      <c r="AG5843" s="72"/>
      <c r="AH5843" s="72"/>
      <c r="AI5843" s="72"/>
      <c r="AJ5843" s="72"/>
      <c r="AK5843" s="72"/>
    </row>
    <row r="5844" spans="33:37" ht="14.4">
      <c r="AG5844" s="72"/>
      <c r="AH5844" s="72"/>
      <c r="AI5844" s="72"/>
      <c r="AJ5844" s="72"/>
      <c r="AK5844" s="72"/>
    </row>
    <row r="5845" spans="33:37" ht="14.4">
      <c r="AG5845" s="72"/>
      <c r="AH5845" s="72"/>
      <c r="AI5845" s="72"/>
      <c r="AJ5845" s="72"/>
      <c r="AK5845" s="72"/>
    </row>
    <row r="5846" spans="33:37" ht="14.4">
      <c r="AG5846" s="72"/>
      <c r="AH5846" s="72"/>
      <c r="AI5846" s="72"/>
      <c r="AJ5846" s="72"/>
      <c r="AK5846" s="72"/>
    </row>
    <row r="5847" spans="33:37" ht="14.4">
      <c r="AG5847" s="72"/>
      <c r="AH5847" s="72"/>
      <c r="AI5847" s="72"/>
      <c r="AJ5847" s="72"/>
      <c r="AK5847" s="72"/>
    </row>
    <row r="5848" spans="33:37" ht="14.4">
      <c r="AG5848" s="72"/>
      <c r="AH5848" s="72"/>
      <c r="AI5848" s="72"/>
      <c r="AJ5848" s="72"/>
      <c r="AK5848" s="72"/>
    </row>
    <row r="5849" spans="33:37" ht="14.4">
      <c r="AG5849" s="72"/>
      <c r="AH5849" s="72"/>
      <c r="AI5849" s="72"/>
      <c r="AJ5849" s="72"/>
      <c r="AK5849" s="72"/>
    </row>
    <row r="5850" spans="33:37" ht="14.4">
      <c r="AG5850" s="72"/>
      <c r="AH5850" s="72"/>
      <c r="AI5850" s="72"/>
      <c r="AJ5850" s="72"/>
      <c r="AK5850" s="72"/>
    </row>
    <row r="5851" spans="33:37" ht="14.4">
      <c r="AG5851" s="72"/>
      <c r="AH5851" s="72"/>
      <c r="AI5851" s="72"/>
      <c r="AJ5851" s="72"/>
      <c r="AK5851" s="72"/>
    </row>
    <row r="5852" spans="33:37" ht="14.4">
      <c r="AG5852" s="72"/>
      <c r="AH5852" s="72"/>
      <c r="AI5852" s="72"/>
      <c r="AJ5852" s="72"/>
      <c r="AK5852" s="72"/>
    </row>
    <row r="5853" spans="33:37" ht="14.4">
      <c r="AG5853" s="72"/>
      <c r="AH5853" s="72"/>
      <c r="AI5853" s="72"/>
      <c r="AJ5853" s="72"/>
      <c r="AK5853" s="72"/>
    </row>
    <row r="5854" spans="33:37" ht="14.4">
      <c r="AG5854" s="72"/>
      <c r="AH5854" s="72"/>
      <c r="AI5854" s="72"/>
      <c r="AJ5854" s="72"/>
      <c r="AK5854" s="72"/>
    </row>
    <row r="5855" spans="33:37" ht="14.4">
      <c r="AG5855" s="72"/>
      <c r="AH5855" s="72"/>
      <c r="AI5855" s="72"/>
      <c r="AJ5855" s="72"/>
      <c r="AK5855" s="72"/>
    </row>
    <row r="5856" spans="33:37" ht="14.4">
      <c r="AG5856" s="72"/>
      <c r="AH5856" s="72"/>
      <c r="AI5856" s="72"/>
      <c r="AJ5856" s="72"/>
      <c r="AK5856" s="72"/>
    </row>
    <row r="5857" spans="33:37" ht="14.4">
      <c r="AG5857" s="72"/>
      <c r="AH5857" s="72"/>
      <c r="AI5857" s="72"/>
      <c r="AJ5857" s="72"/>
      <c r="AK5857" s="72"/>
    </row>
    <row r="5858" spans="33:37" ht="14.4">
      <c r="AG5858" s="72"/>
      <c r="AH5858" s="72"/>
      <c r="AI5858" s="72"/>
      <c r="AJ5858" s="72"/>
      <c r="AK5858" s="72"/>
    </row>
    <row r="5859" spans="33:37" ht="14.4">
      <c r="AG5859" s="72"/>
      <c r="AH5859" s="72"/>
      <c r="AI5859" s="72"/>
      <c r="AJ5859" s="72"/>
      <c r="AK5859" s="72"/>
    </row>
    <row r="5860" spans="33:37" ht="14.4">
      <c r="AG5860" s="72"/>
      <c r="AH5860" s="72"/>
      <c r="AI5860" s="72"/>
      <c r="AJ5860" s="72"/>
      <c r="AK5860" s="72"/>
    </row>
    <row r="5861" spans="33:37" ht="14.4">
      <c r="AG5861" s="72"/>
      <c r="AH5861" s="72"/>
      <c r="AI5861" s="72"/>
      <c r="AJ5861" s="72"/>
      <c r="AK5861" s="72"/>
    </row>
    <row r="5862" spans="33:37" ht="14.4">
      <c r="AG5862" s="72"/>
      <c r="AH5862" s="72"/>
      <c r="AI5862" s="72"/>
      <c r="AJ5862" s="72"/>
      <c r="AK5862" s="72"/>
    </row>
    <row r="5863" spans="33:37" ht="14.4">
      <c r="AG5863" s="72"/>
      <c r="AH5863" s="72"/>
      <c r="AI5863" s="72"/>
      <c r="AJ5863" s="72"/>
      <c r="AK5863" s="72"/>
    </row>
    <row r="5864" spans="33:37" ht="14.4">
      <c r="AG5864" s="72"/>
      <c r="AH5864" s="72"/>
      <c r="AI5864" s="72"/>
      <c r="AJ5864" s="72"/>
      <c r="AK5864" s="72"/>
    </row>
    <row r="5865" spans="33:37" ht="14.4">
      <c r="AG5865" s="72"/>
      <c r="AH5865" s="72"/>
      <c r="AI5865" s="72"/>
      <c r="AJ5865" s="72"/>
      <c r="AK5865" s="72"/>
    </row>
    <row r="5866" spans="33:37" ht="14.4">
      <c r="AG5866" s="72"/>
      <c r="AH5866" s="72"/>
      <c r="AI5866" s="72"/>
      <c r="AJ5866" s="72"/>
      <c r="AK5866" s="72"/>
    </row>
    <row r="5867" spans="33:37" ht="14.4">
      <c r="AG5867" s="72"/>
      <c r="AH5867" s="72"/>
      <c r="AI5867" s="72"/>
      <c r="AJ5867" s="72"/>
      <c r="AK5867" s="72"/>
    </row>
    <row r="5868" spans="33:37" ht="14.4">
      <c r="AG5868" s="72"/>
      <c r="AH5868" s="72"/>
      <c r="AI5868" s="72"/>
      <c r="AJ5868" s="72"/>
      <c r="AK5868" s="72"/>
    </row>
    <row r="5869" spans="33:37" ht="14.4">
      <c r="AG5869" s="72"/>
      <c r="AH5869" s="72"/>
      <c r="AI5869" s="72"/>
      <c r="AJ5869" s="72"/>
      <c r="AK5869" s="72"/>
    </row>
    <row r="5870" spans="33:37" ht="14.4">
      <c r="AG5870" s="72"/>
      <c r="AH5870" s="72"/>
      <c r="AI5870" s="72"/>
      <c r="AJ5870" s="72"/>
      <c r="AK5870" s="72"/>
    </row>
    <row r="5871" spans="33:37" ht="14.4">
      <c r="AG5871" s="72"/>
      <c r="AH5871" s="72"/>
      <c r="AI5871" s="72"/>
      <c r="AJ5871" s="72"/>
      <c r="AK5871" s="72"/>
    </row>
    <row r="5872" spans="33:37" ht="14.4">
      <c r="AG5872" s="72"/>
      <c r="AH5872" s="72"/>
      <c r="AI5872" s="72"/>
      <c r="AJ5872" s="72"/>
      <c r="AK5872" s="72"/>
    </row>
    <row r="5873" spans="33:37" ht="14.4">
      <c r="AG5873" s="72"/>
      <c r="AH5873" s="72"/>
      <c r="AI5873" s="72"/>
      <c r="AJ5873" s="72"/>
      <c r="AK5873" s="72"/>
    </row>
    <row r="5874" spans="33:37" ht="14.4">
      <c r="AG5874" s="72"/>
      <c r="AH5874" s="72"/>
      <c r="AI5874" s="72"/>
      <c r="AJ5874" s="72"/>
      <c r="AK5874" s="72"/>
    </row>
    <row r="5875" spans="33:37" ht="14.4">
      <c r="AG5875" s="72"/>
      <c r="AH5875" s="72"/>
      <c r="AI5875" s="72"/>
      <c r="AJ5875" s="72"/>
      <c r="AK5875" s="72"/>
    </row>
    <row r="5876" spans="33:37" ht="14.4">
      <c r="AG5876" s="72"/>
      <c r="AH5876" s="72"/>
      <c r="AI5876" s="72"/>
      <c r="AJ5876" s="72"/>
      <c r="AK5876" s="72"/>
    </row>
    <row r="5877" spans="33:37" ht="14.4">
      <c r="AG5877" s="72"/>
      <c r="AH5877" s="72"/>
      <c r="AI5877" s="72"/>
      <c r="AJ5877" s="72"/>
      <c r="AK5877" s="72"/>
    </row>
    <row r="5878" spans="33:37" ht="14.4">
      <c r="AG5878" s="72"/>
      <c r="AH5878" s="72"/>
      <c r="AI5878" s="72"/>
      <c r="AJ5878" s="72"/>
      <c r="AK5878" s="72"/>
    </row>
    <row r="5879" spans="33:37" ht="14.4">
      <c r="AG5879" s="72"/>
      <c r="AH5879" s="72"/>
      <c r="AI5879" s="72"/>
      <c r="AJ5879" s="72"/>
      <c r="AK5879" s="72"/>
    </row>
    <row r="5880" spans="33:37" ht="14.4">
      <c r="AG5880" s="72"/>
      <c r="AH5880" s="72"/>
      <c r="AI5880" s="72"/>
      <c r="AJ5880" s="72"/>
      <c r="AK5880" s="72"/>
    </row>
    <row r="5881" spans="33:37" ht="14.4">
      <c r="AG5881" s="72"/>
      <c r="AH5881" s="72"/>
      <c r="AI5881" s="72"/>
      <c r="AJ5881" s="72"/>
      <c r="AK5881" s="72"/>
    </row>
    <row r="5882" spans="33:37" ht="14.4">
      <c r="AG5882" s="72"/>
      <c r="AH5882" s="72"/>
      <c r="AI5882" s="72"/>
      <c r="AJ5882" s="72"/>
      <c r="AK5882" s="72"/>
    </row>
    <row r="5883" spans="33:37" ht="14.4">
      <c r="AG5883" s="72"/>
      <c r="AH5883" s="72"/>
      <c r="AI5883" s="72"/>
      <c r="AJ5883" s="72"/>
      <c r="AK5883" s="72"/>
    </row>
    <row r="5884" spans="33:37" ht="14.4">
      <c r="AG5884" s="72"/>
      <c r="AH5884" s="72"/>
      <c r="AI5884" s="72"/>
      <c r="AJ5884" s="72"/>
      <c r="AK5884" s="72"/>
    </row>
    <row r="5885" spans="33:37" ht="14.4">
      <c r="AG5885" s="72"/>
      <c r="AH5885" s="72"/>
      <c r="AI5885" s="72"/>
      <c r="AJ5885" s="72"/>
      <c r="AK5885" s="72"/>
    </row>
    <row r="5886" spans="33:37" ht="14.4">
      <c r="AG5886" s="72"/>
      <c r="AH5886" s="72"/>
      <c r="AI5886" s="72"/>
      <c r="AJ5886" s="72"/>
      <c r="AK5886" s="72"/>
    </row>
    <row r="5887" spans="33:37" ht="14.4">
      <c r="AG5887" s="72"/>
      <c r="AH5887" s="72"/>
      <c r="AI5887" s="72"/>
      <c r="AJ5887" s="72"/>
      <c r="AK5887" s="72"/>
    </row>
    <row r="5888" spans="33:37" ht="14.4">
      <c r="AG5888" s="72"/>
      <c r="AH5888" s="72"/>
      <c r="AI5888" s="72"/>
      <c r="AJ5888" s="72"/>
      <c r="AK5888" s="72"/>
    </row>
    <row r="5889" spans="33:37" ht="14.4">
      <c r="AG5889" s="72"/>
      <c r="AH5889" s="72"/>
      <c r="AI5889" s="72"/>
      <c r="AJ5889" s="72"/>
      <c r="AK5889" s="72"/>
    </row>
    <row r="5890" spans="33:37" ht="14.4">
      <c r="AG5890" s="72"/>
      <c r="AH5890" s="72"/>
      <c r="AI5890" s="72"/>
      <c r="AJ5890" s="72"/>
      <c r="AK5890" s="72"/>
    </row>
    <row r="5891" spans="33:37" ht="14.4">
      <c r="AG5891" s="72"/>
      <c r="AH5891" s="72"/>
      <c r="AI5891" s="72"/>
      <c r="AJ5891" s="72"/>
      <c r="AK5891" s="72"/>
    </row>
    <row r="5892" spans="33:37" ht="14.4">
      <c r="AG5892" s="72"/>
      <c r="AH5892" s="72"/>
      <c r="AI5892" s="72"/>
      <c r="AJ5892" s="72"/>
      <c r="AK5892" s="72"/>
    </row>
    <row r="5893" spans="33:37" ht="14.4">
      <c r="AG5893" s="72"/>
      <c r="AH5893" s="72"/>
      <c r="AI5893" s="72"/>
      <c r="AJ5893" s="72"/>
      <c r="AK5893" s="72"/>
    </row>
    <row r="5894" spans="33:37" ht="14.4">
      <c r="AG5894" s="72"/>
      <c r="AH5894" s="72"/>
      <c r="AI5894" s="72"/>
      <c r="AJ5894" s="72"/>
      <c r="AK5894" s="72"/>
    </row>
    <row r="5895" spans="33:37" ht="14.4">
      <c r="AG5895" s="72"/>
      <c r="AH5895" s="72"/>
      <c r="AI5895" s="72"/>
      <c r="AJ5895" s="72"/>
      <c r="AK5895" s="72"/>
    </row>
    <row r="5896" spans="33:37" ht="14.4">
      <c r="AG5896" s="72"/>
      <c r="AH5896" s="72"/>
      <c r="AI5896" s="72"/>
      <c r="AJ5896" s="72"/>
      <c r="AK5896" s="72"/>
    </row>
    <row r="5897" spans="33:37" ht="14.4">
      <c r="AG5897" s="72"/>
      <c r="AH5897" s="72"/>
      <c r="AI5897" s="72"/>
      <c r="AJ5897" s="72"/>
      <c r="AK5897" s="72"/>
    </row>
    <row r="5898" spans="33:37" ht="14.4">
      <c r="AG5898" s="72"/>
      <c r="AH5898" s="72"/>
      <c r="AI5898" s="72"/>
      <c r="AJ5898" s="72"/>
      <c r="AK5898" s="72"/>
    </row>
    <row r="5899" spans="33:37" ht="14.4">
      <c r="AG5899" s="72"/>
      <c r="AH5899" s="72"/>
      <c r="AI5899" s="72"/>
      <c r="AJ5899" s="72"/>
      <c r="AK5899" s="72"/>
    </row>
    <row r="5900" spans="33:37" ht="14.4">
      <c r="AG5900" s="72"/>
      <c r="AH5900" s="72"/>
      <c r="AI5900" s="72"/>
      <c r="AJ5900" s="72"/>
      <c r="AK5900" s="72"/>
    </row>
    <row r="5901" spans="33:37" ht="14.4">
      <c r="AG5901" s="72"/>
      <c r="AH5901" s="72"/>
      <c r="AI5901" s="72"/>
      <c r="AJ5901" s="72"/>
      <c r="AK5901" s="72"/>
    </row>
    <row r="5902" spans="33:37" ht="14.4">
      <c r="AG5902" s="72"/>
      <c r="AH5902" s="72"/>
      <c r="AI5902" s="72"/>
      <c r="AJ5902" s="72"/>
      <c r="AK5902" s="72"/>
    </row>
    <row r="5903" spans="33:37" ht="14.4">
      <c r="AG5903" s="72"/>
      <c r="AH5903" s="72"/>
      <c r="AI5903" s="72"/>
      <c r="AJ5903" s="72"/>
      <c r="AK5903" s="72"/>
    </row>
    <row r="5904" spans="33:37" ht="14.4">
      <c r="AG5904" s="72"/>
      <c r="AH5904" s="72"/>
      <c r="AI5904" s="72"/>
      <c r="AJ5904" s="72"/>
      <c r="AK5904" s="72"/>
    </row>
    <row r="5905" spans="33:37" ht="14.4">
      <c r="AG5905" s="72"/>
      <c r="AH5905" s="72"/>
      <c r="AI5905" s="72"/>
      <c r="AJ5905" s="72"/>
      <c r="AK5905" s="72"/>
    </row>
    <row r="5906" spans="33:37" ht="14.4">
      <c r="AG5906" s="72"/>
      <c r="AH5906" s="72"/>
      <c r="AI5906" s="72"/>
      <c r="AJ5906" s="72"/>
      <c r="AK5906" s="72"/>
    </row>
    <row r="5907" spans="33:37" ht="14.4">
      <c r="AG5907" s="72"/>
      <c r="AH5907" s="72"/>
      <c r="AI5907" s="72"/>
      <c r="AJ5907" s="72"/>
      <c r="AK5907" s="72"/>
    </row>
    <row r="5908" spans="33:37" ht="14.4">
      <c r="AG5908" s="72"/>
      <c r="AH5908" s="72"/>
      <c r="AI5908" s="72"/>
      <c r="AJ5908" s="72"/>
      <c r="AK5908" s="72"/>
    </row>
    <row r="5909" spans="33:37" ht="14.4">
      <c r="AG5909" s="72"/>
      <c r="AH5909" s="72"/>
      <c r="AI5909" s="72"/>
      <c r="AJ5909" s="72"/>
      <c r="AK5909" s="72"/>
    </row>
    <row r="5910" spans="33:37" ht="14.4">
      <c r="AG5910" s="72"/>
      <c r="AH5910" s="72"/>
      <c r="AI5910" s="72"/>
      <c r="AJ5910" s="72"/>
      <c r="AK5910" s="72"/>
    </row>
    <row r="5911" spans="33:37" ht="14.4">
      <c r="AG5911" s="72"/>
      <c r="AH5911" s="72"/>
      <c r="AI5911" s="72"/>
      <c r="AJ5911" s="72"/>
      <c r="AK5911" s="72"/>
    </row>
    <row r="5912" spans="33:37" ht="14.4">
      <c r="AG5912" s="72"/>
      <c r="AH5912" s="72"/>
      <c r="AI5912" s="72"/>
      <c r="AJ5912" s="72"/>
      <c r="AK5912" s="72"/>
    </row>
    <row r="5913" spans="33:37" ht="14.4">
      <c r="AG5913" s="72"/>
      <c r="AH5913" s="72"/>
      <c r="AI5913" s="72"/>
      <c r="AJ5913" s="72"/>
      <c r="AK5913" s="72"/>
    </row>
    <row r="5914" spans="33:37" ht="14.4">
      <c r="AG5914" s="72"/>
      <c r="AH5914" s="72"/>
      <c r="AI5914" s="72"/>
      <c r="AJ5914" s="72"/>
      <c r="AK5914" s="72"/>
    </row>
    <row r="5915" spans="33:37" ht="14.4">
      <c r="AG5915" s="72"/>
      <c r="AH5915" s="72"/>
      <c r="AI5915" s="72"/>
      <c r="AJ5915" s="72"/>
      <c r="AK5915" s="72"/>
    </row>
    <row r="5916" spans="33:37" ht="14.4">
      <c r="AG5916" s="72"/>
      <c r="AH5916" s="72"/>
      <c r="AI5916" s="72"/>
      <c r="AJ5916" s="72"/>
      <c r="AK5916" s="72"/>
    </row>
    <row r="5917" spans="33:37" ht="14.4">
      <c r="AG5917" s="72"/>
      <c r="AH5917" s="72"/>
      <c r="AI5917" s="72"/>
      <c r="AJ5917" s="72"/>
      <c r="AK5917" s="72"/>
    </row>
    <row r="5918" spans="33:37" ht="14.4">
      <c r="AG5918" s="72"/>
      <c r="AH5918" s="72"/>
      <c r="AI5918" s="72"/>
      <c r="AJ5918" s="72"/>
      <c r="AK5918" s="72"/>
    </row>
    <row r="5919" spans="33:37" ht="14.4">
      <c r="AG5919" s="72"/>
      <c r="AH5919" s="72"/>
      <c r="AI5919" s="72"/>
      <c r="AJ5919" s="72"/>
      <c r="AK5919" s="72"/>
    </row>
    <row r="5920" spans="33:37" ht="14.4">
      <c r="AG5920" s="72"/>
      <c r="AH5920" s="72"/>
      <c r="AI5920" s="72"/>
      <c r="AJ5920" s="72"/>
      <c r="AK5920" s="72"/>
    </row>
    <row r="5921" spans="33:37" ht="14.4">
      <c r="AG5921" s="72"/>
      <c r="AH5921" s="72"/>
      <c r="AI5921" s="72"/>
      <c r="AJ5921" s="72"/>
      <c r="AK5921" s="72"/>
    </row>
    <row r="5922" spans="33:37" ht="14.4">
      <c r="AG5922" s="72"/>
      <c r="AH5922" s="72"/>
      <c r="AI5922" s="72"/>
      <c r="AJ5922" s="72"/>
      <c r="AK5922" s="72"/>
    </row>
    <row r="5923" spans="33:37" ht="14.4">
      <c r="AG5923" s="72"/>
      <c r="AH5923" s="72"/>
      <c r="AI5923" s="72"/>
      <c r="AJ5923" s="72"/>
      <c r="AK5923" s="72"/>
    </row>
    <row r="5924" spans="33:37" ht="14.4">
      <c r="AG5924" s="72"/>
      <c r="AH5924" s="72"/>
      <c r="AI5924" s="72"/>
      <c r="AJ5924" s="72"/>
      <c r="AK5924" s="72"/>
    </row>
    <row r="5925" spans="33:37" ht="14.4">
      <c r="AG5925" s="72"/>
      <c r="AH5925" s="72"/>
      <c r="AI5925" s="72"/>
      <c r="AJ5925" s="72"/>
      <c r="AK5925" s="72"/>
    </row>
    <row r="5926" spans="33:37" ht="14.4">
      <c r="AG5926" s="72"/>
      <c r="AH5926" s="72"/>
      <c r="AI5926" s="72"/>
      <c r="AJ5926" s="72"/>
      <c r="AK5926" s="72"/>
    </row>
    <row r="5927" spans="33:37" ht="14.4">
      <c r="AG5927" s="72"/>
      <c r="AH5927" s="72"/>
      <c r="AI5927" s="72"/>
      <c r="AJ5927" s="72"/>
      <c r="AK5927" s="72"/>
    </row>
    <row r="5928" spans="33:37" ht="14.4">
      <c r="AG5928" s="72"/>
      <c r="AH5928" s="72"/>
      <c r="AI5928" s="72"/>
      <c r="AJ5928" s="72"/>
      <c r="AK5928" s="72"/>
    </row>
    <row r="5929" spans="33:37" ht="14.4">
      <c r="AG5929" s="72"/>
      <c r="AH5929" s="72"/>
      <c r="AI5929" s="72"/>
      <c r="AJ5929" s="72"/>
      <c r="AK5929" s="72"/>
    </row>
    <row r="5930" spans="33:37" ht="14.4">
      <c r="AG5930" s="72"/>
      <c r="AH5930" s="72"/>
      <c r="AI5930" s="72"/>
      <c r="AJ5930" s="72"/>
      <c r="AK5930" s="72"/>
    </row>
    <row r="5931" spans="33:37" ht="14.4">
      <c r="AG5931" s="72"/>
      <c r="AH5931" s="72"/>
      <c r="AI5931" s="72"/>
      <c r="AJ5931" s="72"/>
      <c r="AK5931" s="72"/>
    </row>
    <row r="5932" spans="33:37" ht="14.4">
      <c r="AG5932" s="72"/>
      <c r="AH5932" s="72"/>
      <c r="AI5932" s="72"/>
      <c r="AJ5932" s="72"/>
      <c r="AK5932" s="72"/>
    </row>
    <row r="5933" spans="33:37" ht="14.4">
      <c r="AG5933" s="72"/>
      <c r="AH5933" s="72"/>
      <c r="AI5933" s="72"/>
      <c r="AJ5933" s="72"/>
      <c r="AK5933" s="72"/>
    </row>
    <row r="5934" spans="33:37" ht="14.4">
      <c r="AG5934" s="72"/>
      <c r="AH5934" s="72"/>
      <c r="AI5934" s="72"/>
      <c r="AJ5934" s="72"/>
      <c r="AK5934" s="72"/>
    </row>
    <row r="5935" spans="33:37" ht="14.4">
      <c r="AG5935" s="72"/>
      <c r="AH5935" s="72"/>
      <c r="AI5935" s="72"/>
      <c r="AJ5935" s="72"/>
      <c r="AK5935" s="72"/>
    </row>
    <row r="5936" spans="33:37" ht="14.4">
      <c r="AG5936" s="72"/>
      <c r="AH5936" s="72"/>
      <c r="AI5936" s="72"/>
      <c r="AJ5936" s="72"/>
      <c r="AK5936" s="72"/>
    </row>
    <row r="5937" spans="33:37" ht="14.4">
      <c r="AG5937" s="72"/>
      <c r="AH5937" s="72"/>
      <c r="AI5937" s="72"/>
      <c r="AJ5937" s="72"/>
      <c r="AK5937" s="72"/>
    </row>
    <row r="5938" spans="33:37" ht="14.4">
      <c r="AG5938" s="72"/>
      <c r="AH5938" s="72"/>
      <c r="AI5938" s="72"/>
      <c r="AJ5938" s="72"/>
      <c r="AK5938" s="72"/>
    </row>
    <row r="5939" spans="33:37" ht="14.4">
      <c r="AG5939" s="72"/>
      <c r="AH5939" s="72"/>
      <c r="AI5939" s="72"/>
      <c r="AJ5939" s="72"/>
      <c r="AK5939" s="72"/>
    </row>
    <row r="5940" spans="33:37" ht="14.4">
      <c r="AG5940" s="72"/>
      <c r="AH5940" s="72"/>
      <c r="AI5940" s="72"/>
      <c r="AJ5940" s="72"/>
      <c r="AK5940" s="72"/>
    </row>
    <row r="5941" spans="33:37" ht="14.4">
      <c r="AG5941" s="72"/>
      <c r="AH5941" s="72"/>
      <c r="AI5941" s="72"/>
      <c r="AJ5941" s="72"/>
      <c r="AK5941" s="72"/>
    </row>
    <row r="5942" spans="33:37" ht="14.4">
      <c r="AG5942" s="72"/>
      <c r="AH5942" s="72"/>
      <c r="AI5942" s="72"/>
      <c r="AJ5942" s="72"/>
      <c r="AK5942" s="72"/>
    </row>
    <row r="5943" spans="33:37" ht="14.4">
      <c r="AG5943" s="72"/>
      <c r="AH5943" s="72"/>
      <c r="AI5943" s="72"/>
      <c r="AJ5943" s="72"/>
      <c r="AK5943" s="72"/>
    </row>
    <row r="5944" spans="33:37" ht="14.4">
      <c r="AG5944" s="72"/>
      <c r="AH5944" s="72"/>
      <c r="AI5944" s="72"/>
      <c r="AJ5944" s="72"/>
      <c r="AK5944" s="72"/>
    </row>
    <row r="5945" spans="33:37" ht="14.4">
      <c r="AG5945" s="72"/>
      <c r="AH5945" s="72"/>
      <c r="AI5945" s="72"/>
      <c r="AJ5945" s="72"/>
      <c r="AK5945" s="72"/>
    </row>
    <row r="5946" spans="33:37" ht="14.4">
      <c r="AG5946" s="72"/>
      <c r="AH5946" s="72"/>
      <c r="AI5946" s="72"/>
      <c r="AJ5946" s="72"/>
      <c r="AK5946" s="72"/>
    </row>
    <row r="5947" spans="33:37" ht="14.4">
      <c r="AG5947" s="72"/>
      <c r="AH5947" s="72"/>
      <c r="AI5947" s="72"/>
      <c r="AJ5947" s="72"/>
      <c r="AK5947" s="72"/>
    </row>
    <row r="5948" spans="33:37" ht="14.4">
      <c r="AG5948" s="72"/>
      <c r="AH5948" s="72"/>
      <c r="AI5948" s="72"/>
      <c r="AJ5948" s="72"/>
      <c r="AK5948" s="72"/>
    </row>
    <row r="5949" spans="33:37" ht="14.4">
      <c r="AG5949" s="72"/>
      <c r="AH5949" s="72"/>
      <c r="AI5949" s="72"/>
      <c r="AJ5949" s="72"/>
      <c r="AK5949" s="72"/>
    </row>
    <row r="5950" spans="33:37" ht="14.4">
      <c r="AG5950" s="72"/>
      <c r="AH5950" s="72"/>
      <c r="AI5950" s="72"/>
      <c r="AJ5950" s="72"/>
      <c r="AK5950" s="72"/>
    </row>
    <row r="5951" spans="33:37" ht="14.4">
      <c r="AG5951" s="72"/>
      <c r="AH5951" s="72"/>
      <c r="AI5951" s="72"/>
      <c r="AJ5951" s="72"/>
      <c r="AK5951" s="72"/>
    </row>
    <row r="5952" spans="33:37" ht="14.4">
      <c r="AG5952" s="72"/>
      <c r="AH5952" s="72"/>
      <c r="AI5952" s="72"/>
      <c r="AJ5952" s="72"/>
      <c r="AK5952" s="72"/>
    </row>
    <row r="5953" spans="33:37" ht="14.4">
      <c r="AG5953" s="72"/>
      <c r="AH5953" s="72"/>
      <c r="AI5953" s="72"/>
      <c r="AJ5953" s="72"/>
      <c r="AK5953" s="72"/>
    </row>
    <row r="5954" spans="33:37" ht="14.4">
      <c r="AG5954" s="72"/>
      <c r="AH5954" s="72"/>
      <c r="AI5954" s="72"/>
      <c r="AJ5954" s="72"/>
      <c r="AK5954" s="72"/>
    </row>
    <row r="5955" spans="33:37" ht="14.4">
      <c r="AG5955" s="72"/>
      <c r="AH5955" s="72"/>
      <c r="AI5955" s="72"/>
      <c r="AJ5955" s="72"/>
      <c r="AK5955" s="72"/>
    </row>
    <row r="5956" spans="33:37" ht="14.4">
      <c r="AG5956" s="72"/>
      <c r="AH5956" s="72"/>
      <c r="AI5956" s="72"/>
      <c r="AJ5956" s="72"/>
      <c r="AK5956" s="72"/>
    </row>
    <row r="5957" spans="33:37" ht="14.4">
      <c r="AG5957" s="72"/>
      <c r="AH5957" s="72"/>
      <c r="AI5957" s="72"/>
      <c r="AJ5957" s="72"/>
      <c r="AK5957" s="72"/>
    </row>
    <row r="5958" spans="33:37" ht="14.4">
      <c r="AG5958" s="72"/>
      <c r="AH5958" s="72"/>
      <c r="AI5958" s="72"/>
      <c r="AJ5958" s="72"/>
      <c r="AK5958" s="72"/>
    </row>
    <row r="5959" spans="33:37" ht="14.4">
      <c r="AG5959" s="72"/>
      <c r="AH5959" s="72"/>
      <c r="AI5959" s="72"/>
      <c r="AJ5959" s="72"/>
      <c r="AK5959" s="72"/>
    </row>
    <row r="5960" spans="33:37" ht="14.4">
      <c r="AG5960" s="72"/>
      <c r="AH5960" s="72"/>
      <c r="AI5960" s="72"/>
      <c r="AJ5960" s="72"/>
      <c r="AK5960" s="72"/>
    </row>
    <row r="5961" spans="33:37" ht="14.4">
      <c r="AG5961" s="72"/>
      <c r="AH5961" s="72"/>
      <c r="AI5961" s="72"/>
      <c r="AJ5961" s="72"/>
      <c r="AK5961" s="72"/>
    </row>
    <row r="5962" spans="33:37" ht="14.4">
      <c r="AG5962" s="72"/>
      <c r="AH5962" s="72"/>
      <c r="AI5962" s="72"/>
      <c r="AJ5962" s="72"/>
      <c r="AK5962" s="72"/>
    </row>
    <row r="5963" spans="33:37" ht="14.4">
      <c r="AG5963" s="72"/>
      <c r="AH5963" s="72"/>
      <c r="AI5963" s="72"/>
      <c r="AJ5963" s="72"/>
      <c r="AK5963" s="72"/>
    </row>
    <row r="5964" spans="33:37" ht="14.4">
      <c r="AG5964" s="72"/>
      <c r="AH5964" s="72"/>
      <c r="AI5964" s="72"/>
      <c r="AJ5964" s="72"/>
      <c r="AK5964" s="72"/>
    </row>
    <row r="5965" spans="33:37" ht="14.4">
      <c r="AG5965" s="72"/>
      <c r="AH5965" s="72"/>
      <c r="AI5965" s="72"/>
      <c r="AJ5965" s="72"/>
      <c r="AK5965" s="72"/>
    </row>
    <row r="5966" spans="33:37" ht="14.4">
      <c r="AG5966" s="72"/>
      <c r="AH5966" s="72"/>
      <c r="AI5966" s="72"/>
      <c r="AJ5966" s="72"/>
      <c r="AK5966" s="72"/>
    </row>
    <row r="5967" spans="33:37" ht="14.4">
      <c r="AG5967" s="72"/>
      <c r="AH5967" s="72"/>
      <c r="AI5967" s="72"/>
      <c r="AJ5967" s="72"/>
      <c r="AK5967" s="72"/>
    </row>
    <row r="5968" spans="33:37" ht="14.4">
      <c r="AG5968" s="72"/>
      <c r="AH5968" s="72"/>
      <c r="AI5968" s="72"/>
      <c r="AJ5968" s="72"/>
      <c r="AK5968" s="72"/>
    </row>
    <row r="5969" spans="33:37" ht="14.4">
      <c r="AG5969" s="72"/>
      <c r="AH5969" s="72"/>
      <c r="AI5969" s="72"/>
      <c r="AJ5969" s="72"/>
      <c r="AK5969" s="72"/>
    </row>
    <row r="5970" spans="33:37" ht="14.4">
      <c r="AG5970" s="72"/>
      <c r="AH5970" s="72"/>
      <c r="AI5970" s="72"/>
      <c r="AJ5970" s="72"/>
      <c r="AK5970" s="72"/>
    </row>
    <row r="5971" spans="33:37" ht="14.4">
      <c r="AG5971" s="72"/>
      <c r="AH5971" s="72"/>
      <c r="AI5971" s="72"/>
      <c r="AJ5971" s="72"/>
      <c r="AK5971" s="72"/>
    </row>
    <row r="5972" spans="33:37" ht="14.4">
      <c r="AG5972" s="72"/>
      <c r="AH5972" s="72"/>
      <c r="AI5972" s="72"/>
      <c r="AJ5972" s="72"/>
      <c r="AK5972" s="72"/>
    </row>
    <row r="5973" spans="33:37" ht="14.4">
      <c r="AG5973" s="72"/>
      <c r="AH5973" s="72"/>
      <c r="AI5973" s="72"/>
      <c r="AJ5973" s="72"/>
      <c r="AK5973" s="72"/>
    </row>
    <row r="5974" spans="33:37" ht="14.4">
      <c r="AG5974" s="72"/>
      <c r="AH5974" s="72"/>
      <c r="AI5974" s="72"/>
      <c r="AJ5974" s="72"/>
      <c r="AK5974" s="72"/>
    </row>
    <row r="5975" spans="33:37" ht="14.4">
      <c r="AG5975" s="72"/>
      <c r="AH5975" s="72"/>
      <c r="AI5975" s="72"/>
      <c r="AJ5975" s="72"/>
      <c r="AK5975" s="72"/>
    </row>
    <row r="5976" spans="33:37" ht="14.4">
      <c r="AG5976" s="72"/>
      <c r="AH5976" s="72"/>
      <c r="AI5976" s="72"/>
      <c r="AJ5976" s="72"/>
      <c r="AK5976" s="72"/>
    </row>
    <row r="5977" spans="33:37" ht="14.4">
      <c r="AG5977" s="72"/>
      <c r="AH5977" s="72"/>
      <c r="AI5977" s="72"/>
      <c r="AJ5977" s="72"/>
      <c r="AK5977" s="72"/>
    </row>
    <row r="5978" spans="33:37" ht="14.4">
      <c r="AG5978" s="72"/>
      <c r="AH5978" s="72"/>
      <c r="AI5978" s="72"/>
      <c r="AJ5978" s="72"/>
      <c r="AK5978" s="72"/>
    </row>
    <row r="5979" spans="33:37" ht="14.4">
      <c r="AG5979" s="72"/>
      <c r="AH5979" s="72"/>
      <c r="AI5979" s="72"/>
      <c r="AJ5979" s="72"/>
      <c r="AK5979" s="72"/>
    </row>
    <row r="5980" spans="33:37" ht="14.4">
      <c r="AG5980" s="72"/>
      <c r="AH5980" s="72"/>
      <c r="AI5980" s="72"/>
      <c r="AJ5980" s="72"/>
      <c r="AK5980" s="72"/>
    </row>
    <row r="5981" spans="33:37" ht="14.4">
      <c r="AG5981" s="72"/>
      <c r="AH5981" s="72"/>
      <c r="AI5981" s="72"/>
      <c r="AJ5981" s="72"/>
      <c r="AK5981" s="72"/>
    </row>
    <row r="5982" spans="33:37" ht="14.4">
      <c r="AG5982" s="72"/>
      <c r="AH5982" s="72"/>
      <c r="AI5982" s="72"/>
      <c r="AJ5982" s="72"/>
      <c r="AK5982" s="72"/>
    </row>
    <row r="5983" spans="33:37" ht="14.4">
      <c r="AG5983" s="72"/>
      <c r="AH5983" s="72"/>
      <c r="AI5983" s="72"/>
      <c r="AJ5983" s="72"/>
      <c r="AK5983" s="72"/>
    </row>
    <row r="5984" spans="33:37" ht="14.4">
      <c r="AG5984" s="72"/>
      <c r="AH5984" s="72"/>
      <c r="AI5984" s="72"/>
      <c r="AJ5984" s="72"/>
      <c r="AK5984" s="72"/>
    </row>
    <row r="5985" spans="33:37" ht="14.4">
      <c r="AG5985" s="72"/>
      <c r="AH5985" s="72"/>
      <c r="AI5985" s="72"/>
      <c r="AJ5985" s="72"/>
      <c r="AK5985" s="72"/>
    </row>
    <row r="5986" spans="33:37" ht="14.4">
      <c r="AG5986" s="72"/>
      <c r="AH5986" s="72"/>
      <c r="AI5986" s="72"/>
      <c r="AJ5986" s="72"/>
      <c r="AK5986" s="72"/>
    </row>
    <row r="5987" spans="33:37" ht="14.4">
      <c r="AG5987" s="72"/>
      <c r="AH5987" s="72"/>
      <c r="AI5987" s="72"/>
      <c r="AJ5987" s="72"/>
      <c r="AK5987" s="72"/>
    </row>
    <row r="5988" spans="33:37" ht="14.4">
      <c r="AG5988" s="72"/>
      <c r="AH5988" s="72"/>
      <c r="AI5988" s="72"/>
      <c r="AJ5988" s="72"/>
      <c r="AK5988" s="72"/>
    </row>
    <row r="5989" spans="33:37" ht="14.4">
      <c r="AG5989" s="72"/>
      <c r="AH5989" s="72"/>
      <c r="AI5989" s="72"/>
      <c r="AJ5989" s="72"/>
      <c r="AK5989" s="72"/>
    </row>
    <row r="5990" spans="33:37" ht="14.4">
      <c r="AG5990" s="72"/>
      <c r="AH5990" s="72"/>
      <c r="AI5990" s="72"/>
      <c r="AJ5990" s="72"/>
      <c r="AK5990" s="72"/>
    </row>
    <row r="5991" spans="33:37" ht="14.4">
      <c r="AG5991" s="72"/>
      <c r="AH5991" s="72"/>
      <c r="AI5991" s="72"/>
      <c r="AJ5991" s="72"/>
      <c r="AK5991" s="72"/>
    </row>
    <row r="5992" spans="33:37" ht="14.4">
      <c r="AG5992" s="72"/>
      <c r="AH5992" s="72"/>
      <c r="AI5992" s="72"/>
      <c r="AJ5992" s="72"/>
      <c r="AK5992" s="72"/>
    </row>
    <row r="5993" spans="33:37" ht="14.4">
      <c r="AG5993" s="72"/>
      <c r="AH5993" s="72"/>
      <c r="AI5993" s="72"/>
      <c r="AJ5993" s="72"/>
      <c r="AK5993" s="72"/>
    </row>
    <row r="5994" spans="33:37" ht="14.4">
      <c r="AG5994" s="72"/>
      <c r="AH5994" s="72"/>
      <c r="AI5994" s="72"/>
      <c r="AJ5994" s="72"/>
      <c r="AK5994" s="72"/>
    </row>
    <row r="5995" spans="33:37" ht="14.4">
      <c r="AG5995" s="72"/>
      <c r="AH5995" s="72"/>
      <c r="AI5995" s="72"/>
      <c r="AJ5995" s="72"/>
      <c r="AK5995" s="72"/>
    </row>
    <row r="5996" spans="33:37" ht="14.4">
      <c r="AG5996" s="72"/>
      <c r="AH5996" s="72"/>
      <c r="AI5996" s="72"/>
      <c r="AJ5996" s="72"/>
      <c r="AK5996" s="72"/>
    </row>
    <row r="5997" spans="33:37" ht="14.4">
      <c r="AG5997" s="72"/>
      <c r="AH5997" s="72"/>
      <c r="AI5997" s="72"/>
      <c r="AJ5997" s="72"/>
      <c r="AK5997" s="72"/>
    </row>
    <row r="5998" spans="33:37" ht="14.4">
      <c r="AG5998" s="72"/>
      <c r="AH5998" s="72"/>
      <c r="AI5998" s="72"/>
      <c r="AJ5998" s="72"/>
      <c r="AK5998" s="72"/>
    </row>
    <row r="5999" spans="33:37" ht="14.4">
      <c r="AG5999" s="72"/>
      <c r="AH5999" s="72"/>
      <c r="AI5999" s="72"/>
      <c r="AJ5999" s="72"/>
      <c r="AK5999" s="72"/>
    </row>
    <row r="6000" spans="33:37" ht="14.4">
      <c r="AG6000" s="72"/>
      <c r="AH6000" s="72"/>
      <c r="AI6000" s="72"/>
      <c r="AJ6000" s="72"/>
      <c r="AK6000" s="72"/>
    </row>
    <row r="6001" spans="33:37" ht="14.4">
      <c r="AG6001" s="72"/>
      <c r="AH6001" s="72"/>
      <c r="AI6001" s="72"/>
      <c r="AJ6001" s="72"/>
      <c r="AK6001" s="72"/>
    </row>
    <row r="6002" spans="33:37" ht="14.4">
      <c r="AG6002" s="72"/>
      <c r="AH6002" s="72"/>
      <c r="AI6002" s="72"/>
      <c r="AJ6002" s="72"/>
      <c r="AK6002" s="72"/>
    </row>
    <row r="6003" spans="33:37" ht="14.4">
      <c r="AG6003" s="72"/>
      <c r="AH6003" s="72"/>
      <c r="AI6003" s="72"/>
      <c r="AJ6003" s="72"/>
      <c r="AK6003" s="72"/>
    </row>
    <row r="6004" spans="33:37" ht="14.4">
      <c r="AG6004" s="72"/>
      <c r="AH6004" s="72"/>
      <c r="AI6004" s="72"/>
      <c r="AJ6004" s="72"/>
      <c r="AK6004" s="72"/>
    </row>
    <row r="6005" spans="33:37" ht="14.4">
      <c r="AG6005" s="72"/>
      <c r="AH6005" s="72"/>
      <c r="AI6005" s="72"/>
      <c r="AJ6005" s="72"/>
      <c r="AK6005" s="72"/>
    </row>
    <row r="6006" spans="33:37" ht="14.4">
      <c r="AG6006" s="72"/>
      <c r="AH6006" s="72"/>
      <c r="AI6006" s="72"/>
      <c r="AJ6006" s="72"/>
      <c r="AK6006" s="72"/>
    </row>
    <row r="6007" spans="33:37" ht="14.4">
      <c r="AG6007" s="72"/>
      <c r="AH6007" s="72"/>
      <c r="AI6007" s="72"/>
      <c r="AJ6007" s="72"/>
      <c r="AK6007" s="72"/>
    </row>
    <row r="6008" spans="33:37" ht="14.4">
      <c r="AG6008" s="72"/>
      <c r="AH6008" s="72"/>
      <c r="AI6008" s="72"/>
      <c r="AJ6008" s="72"/>
      <c r="AK6008" s="72"/>
    </row>
    <row r="6009" spans="33:37" ht="14.4">
      <c r="AG6009" s="72"/>
      <c r="AH6009" s="72"/>
      <c r="AI6009" s="72"/>
      <c r="AJ6009" s="72"/>
      <c r="AK6009" s="72"/>
    </row>
    <row r="6010" spans="33:37" ht="14.4">
      <c r="AG6010" s="72"/>
      <c r="AH6010" s="72"/>
      <c r="AI6010" s="72"/>
      <c r="AJ6010" s="72"/>
      <c r="AK6010" s="72"/>
    </row>
    <row r="6011" spans="33:37" ht="14.4">
      <c r="AG6011" s="72"/>
      <c r="AH6011" s="72"/>
      <c r="AI6011" s="72"/>
      <c r="AJ6011" s="72"/>
      <c r="AK6011" s="72"/>
    </row>
    <row r="6012" spans="33:37" ht="14.4">
      <c r="AG6012" s="72"/>
      <c r="AH6012" s="72"/>
      <c r="AI6012" s="72"/>
      <c r="AJ6012" s="72"/>
      <c r="AK6012" s="72"/>
    </row>
    <row r="6013" spans="33:37" ht="14.4">
      <c r="AG6013" s="72"/>
      <c r="AH6013" s="72"/>
      <c r="AI6013" s="72"/>
      <c r="AJ6013" s="72"/>
      <c r="AK6013" s="72"/>
    </row>
    <row r="6014" spans="33:37" ht="14.4">
      <c r="AG6014" s="72"/>
      <c r="AH6014" s="72"/>
      <c r="AI6014" s="72"/>
      <c r="AJ6014" s="72"/>
      <c r="AK6014" s="72"/>
    </row>
    <row r="6015" spans="33:37" ht="14.4">
      <c r="AG6015" s="72"/>
      <c r="AH6015" s="72"/>
      <c r="AI6015" s="72"/>
      <c r="AJ6015" s="72"/>
      <c r="AK6015" s="72"/>
    </row>
    <row r="6016" spans="33:37" ht="14.4">
      <c r="AG6016" s="72"/>
      <c r="AH6016" s="72"/>
      <c r="AI6016" s="72"/>
      <c r="AJ6016" s="72"/>
      <c r="AK6016" s="72"/>
    </row>
    <row r="6017" spans="33:37" ht="14.4">
      <c r="AG6017" s="72"/>
      <c r="AH6017" s="72"/>
      <c r="AI6017" s="72"/>
      <c r="AJ6017" s="72"/>
      <c r="AK6017" s="72"/>
    </row>
    <row r="6018" spans="33:37" ht="14.4">
      <c r="AG6018" s="72"/>
      <c r="AH6018" s="72"/>
      <c r="AI6018" s="72"/>
      <c r="AJ6018" s="72"/>
      <c r="AK6018" s="72"/>
    </row>
    <row r="6019" spans="33:37" ht="14.4">
      <c r="AG6019" s="72"/>
      <c r="AH6019" s="72"/>
      <c r="AI6019" s="72"/>
      <c r="AJ6019" s="72"/>
      <c r="AK6019" s="72"/>
    </row>
    <row r="6020" spans="33:37" ht="14.4">
      <c r="AG6020" s="72"/>
      <c r="AH6020" s="72"/>
      <c r="AI6020" s="72"/>
      <c r="AJ6020" s="72"/>
      <c r="AK6020" s="72"/>
    </row>
    <row r="6021" spans="33:37" ht="14.4">
      <c r="AG6021" s="72"/>
      <c r="AH6021" s="72"/>
      <c r="AI6021" s="72"/>
      <c r="AJ6021" s="72"/>
      <c r="AK6021" s="72"/>
    </row>
    <row r="6022" spans="33:37" ht="14.4">
      <c r="AG6022" s="72"/>
      <c r="AH6022" s="72"/>
      <c r="AI6022" s="72"/>
      <c r="AJ6022" s="72"/>
      <c r="AK6022" s="72"/>
    </row>
    <row r="6023" spans="33:37" ht="14.4">
      <c r="AG6023" s="72"/>
      <c r="AH6023" s="72"/>
      <c r="AI6023" s="72"/>
      <c r="AJ6023" s="72"/>
      <c r="AK6023" s="72"/>
    </row>
    <row r="6024" spans="33:37" ht="14.4">
      <c r="AG6024" s="72"/>
      <c r="AH6024" s="72"/>
      <c r="AI6024" s="72"/>
      <c r="AJ6024" s="72"/>
      <c r="AK6024" s="72"/>
    </row>
    <row r="6025" spans="33:37" ht="14.4">
      <c r="AG6025" s="72"/>
      <c r="AH6025" s="72"/>
      <c r="AI6025" s="72"/>
      <c r="AJ6025" s="72"/>
      <c r="AK6025" s="72"/>
    </row>
    <row r="6026" spans="33:37" ht="14.4">
      <c r="AG6026" s="72"/>
      <c r="AH6026" s="72"/>
      <c r="AI6026" s="72"/>
      <c r="AJ6026" s="72"/>
      <c r="AK6026" s="72"/>
    </row>
    <row r="6027" spans="33:37" ht="14.4">
      <c r="AG6027" s="72"/>
      <c r="AH6027" s="72"/>
      <c r="AI6027" s="72"/>
      <c r="AJ6027" s="72"/>
      <c r="AK6027" s="72"/>
    </row>
    <row r="6028" spans="33:37" ht="14.4">
      <c r="AG6028" s="72"/>
      <c r="AH6028" s="72"/>
      <c r="AI6028" s="72"/>
      <c r="AJ6028" s="72"/>
      <c r="AK6028" s="72"/>
    </row>
    <row r="6029" spans="33:37" ht="14.4">
      <c r="AG6029" s="72"/>
      <c r="AH6029" s="72"/>
      <c r="AI6029" s="72"/>
      <c r="AJ6029" s="72"/>
      <c r="AK6029" s="72"/>
    </row>
    <row r="6030" spans="33:37" ht="14.4">
      <c r="AG6030" s="72"/>
      <c r="AH6030" s="72"/>
      <c r="AI6030" s="72"/>
      <c r="AJ6030" s="72"/>
      <c r="AK6030" s="72"/>
    </row>
    <row r="6031" spans="33:37" ht="14.4">
      <c r="AG6031" s="72"/>
      <c r="AH6031" s="72"/>
      <c r="AI6031" s="72"/>
      <c r="AJ6031" s="72"/>
      <c r="AK6031" s="72"/>
    </row>
    <row r="6032" spans="33:37" ht="14.4">
      <c r="AG6032" s="72"/>
      <c r="AH6032" s="72"/>
      <c r="AI6032" s="72"/>
      <c r="AJ6032" s="72"/>
      <c r="AK6032" s="72"/>
    </row>
    <row r="6033" spans="33:37" ht="14.4">
      <c r="AG6033" s="72"/>
      <c r="AH6033" s="72"/>
      <c r="AI6033" s="72"/>
      <c r="AJ6033" s="72"/>
      <c r="AK6033" s="72"/>
    </row>
    <row r="6034" spans="33:37" ht="14.4">
      <c r="AG6034" s="72"/>
      <c r="AH6034" s="72"/>
      <c r="AI6034" s="72"/>
      <c r="AJ6034" s="72"/>
      <c r="AK6034" s="72"/>
    </row>
    <row r="6035" spans="33:37" ht="14.4">
      <c r="AG6035" s="72"/>
      <c r="AH6035" s="72"/>
      <c r="AI6035" s="72"/>
      <c r="AJ6035" s="72"/>
      <c r="AK6035" s="72"/>
    </row>
    <row r="6036" spans="33:37" ht="14.4">
      <c r="AG6036" s="72"/>
      <c r="AH6036" s="72"/>
      <c r="AI6036" s="72"/>
      <c r="AJ6036" s="72"/>
      <c r="AK6036" s="72"/>
    </row>
    <row r="6037" spans="33:37" ht="14.4">
      <c r="AG6037" s="72"/>
      <c r="AH6037" s="72"/>
      <c r="AI6037" s="72"/>
      <c r="AJ6037" s="72"/>
      <c r="AK6037" s="72"/>
    </row>
    <row r="6038" spans="33:37" ht="14.4">
      <c r="AG6038" s="72"/>
      <c r="AH6038" s="72"/>
      <c r="AI6038" s="72"/>
      <c r="AJ6038" s="72"/>
      <c r="AK6038" s="72"/>
    </row>
    <row r="6039" spans="33:37" ht="14.4">
      <c r="AG6039" s="72"/>
      <c r="AH6039" s="72"/>
      <c r="AI6039" s="72"/>
      <c r="AJ6039" s="72"/>
      <c r="AK6039" s="72"/>
    </row>
    <row r="6040" spans="33:37" ht="14.4">
      <c r="AG6040" s="72"/>
      <c r="AH6040" s="72"/>
      <c r="AI6040" s="72"/>
      <c r="AJ6040" s="72"/>
      <c r="AK6040" s="72"/>
    </row>
    <row r="6041" spans="33:37" ht="14.4">
      <c r="AG6041" s="72"/>
      <c r="AH6041" s="72"/>
      <c r="AI6041" s="72"/>
      <c r="AJ6041" s="72"/>
      <c r="AK6041" s="72"/>
    </row>
    <row r="6042" spans="33:37" ht="14.4">
      <c r="AG6042" s="72"/>
      <c r="AH6042" s="72"/>
      <c r="AI6042" s="72"/>
      <c r="AJ6042" s="72"/>
      <c r="AK6042" s="72"/>
    </row>
    <row r="6043" spans="33:37" ht="14.4">
      <c r="AG6043" s="72"/>
      <c r="AH6043" s="72"/>
      <c r="AI6043" s="72"/>
      <c r="AJ6043" s="72"/>
      <c r="AK6043" s="72"/>
    </row>
    <row r="6044" spans="33:37" ht="14.4">
      <c r="AG6044" s="72"/>
      <c r="AH6044" s="72"/>
      <c r="AI6044" s="72"/>
      <c r="AJ6044" s="72"/>
      <c r="AK6044" s="72"/>
    </row>
    <row r="6045" spans="33:37" ht="14.4">
      <c r="AG6045" s="72"/>
      <c r="AH6045" s="72"/>
      <c r="AI6045" s="72"/>
      <c r="AJ6045" s="72"/>
      <c r="AK6045" s="72"/>
    </row>
    <row r="6046" spans="33:37" ht="14.4">
      <c r="AG6046" s="72"/>
      <c r="AH6046" s="72"/>
      <c r="AI6046" s="72"/>
      <c r="AJ6046" s="72"/>
      <c r="AK6046" s="72"/>
    </row>
    <row r="6047" spans="33:37" ht="14.4">
      <c r="AG6047" s="72"/>
      <c r="AH6047" s="72"/>
      <c r="AI6047" s="72"/>
      <c r="AJ6047" s="72"/>
      <c r="AK6047" s="72"/>
    </row>
    <row r="6048" spans="33:37" ht="14.4">
      <c r="AG6048" s="72"/>
      <c r="AH6048" s="72"/>
      <c r="AI6048" s="72"/>
      <c r="AJ6048" s="72"/>
      <c r="AK6048" s="72"/>
    </row>
    <row r="6049" spans="33:37" ht="14.4">
      <c r="AG6049" s="72"/>
      <c r="AH6049" s="72"/>
      <c r="AI6049" s="72"/>
      <c r="AJ6049" s="72"/>
      <c r="AK6049" s="72"/>
    </row>
    <row r="6050" spans="33:37" ht="14.4">
      <c r="AG6050" s="72"/>
      <c r="AH6050" s="72"/>
      <c r="AI6050" s="72"/>
      <c r="AJ6050" s="72"/>
      <c r="AK6050" s="72"/>
    </row>
    <row r="6051" spans="33:37" ht="14.4">
      <c r="AG6051" s="72"/>
      <c r="AH6051" s="72"/>
      <c r="AI6051" s="72"/>
      <c r="AJ6051" s="72"/>
      <c r="AK6051" s="72"/>
    </row>
    <row r="6052" spans="33:37" ht="14.4">
      <c r="AG6052" s="72"/>
      <c r="AH6052" s="72"/>
      <c r="AI6052" s="72"/>
      <c r="AJ6052" s="72"/>
      <c r="AK6052" s="72"/>
    </row>
    <row r="6053" spans="33:37" ht="14.4">
      <c r="AG6053" s="72"/>
      <c r="AH6053" s="72"/>
      <c r="AI6053" s="72"/>
      <c r="AJ6053" s="72"/>
      <c r="AK6053" s="72"/>
    </row>
    <row r="6054" spans="33:37" ht="14.4">
      <c r="AG6054" s="72"/>
      <c r="AH6054" s="72"/>
      <c r="AI6054" s="72"/>
      <c r="AJ6054" s="72"/>
      <c r="AK6054" s="72"/>
    </row>
    <row r="6055" spans="33:37" ht="14.4">
      <c r="AG6055" s="72"/>
      <c r="AH6055" s="72"/>
      <c r="AI6055" s="72"/>
      <c r="AJ6055" s="72"/>
      <c r="AK6055" s="72"/>
    </row>
    <row r="6056" spans="33:37" ht="14.4">
      <c r="AG6056" s="72"/>
      <c r="AH6056" s="72"/>
      <c r="AI6056" s="72"/>
      <c r="AJ6056" s="72"/>
      <c r="AK6056" s="72"/>
    </row>
    <row r="6057" spans="33:37" ht="14.4">
      <c r="AG6057" s="72"/>
      <c r="AH6057" s="72"/>
      <c r="AI6057" s="72"/>
      <c r="AJ6057" s="72"/>
      <c r="AK6057" s="72"/>
    </row>
    <row r="6058" spans="33:37" ht="14.4">
      <c r="AG6058" s="72"/>
      <c r="AH6058" s="72"/>
      <c r="AI6058" s="72"/>
      <c r="AJ6058" s="72"/>
      <c r="AK6058" s="72"/>
    </row>
    <row r="6059" spans="33:37" ht="14.4">
      <c r="AG6059" s="72"/>
      <c r="AH6059" s="72"/>
      <c r="AI6059" s="72"/>
      <c r="AJ6059" s="72"/>
      <c r="AK6059" s="72"/>
    </row>
    <row r="6060" spans="33:37" ht="14.4">
      <c r="AG6060" s="72"/>
      <c r="AH6060" s="72"/>
      <c r="AI6060" s="72"/>
      <c r="AJ6060" s="72"/>
      <c r="AK6060" s="72"/>
    </row>
    <row r="6061" spans="33:37" ht="14.4">
      <c r="AG6061" s="72"/>
      <c r="AH6061" s="72"/>
      <c r="AI6061" s="72"/>
      <c r="AJ6061" s="72"/>
      <c r="AK6061" s="72"/>
    </row>
    <row r="6062" spans="33:37" ht="14.4">
      <c r="AG6062" s="72"/>
      <c r="AH6062" s="72"/>
      <c r="AI6062" s="72"/>
      <c r="AJ6062" s="72"/>
      <c r="AK6062" s="72"/>
    </row>
    <row r="6063" spans="33:37" ht="14.4">
      <c r="AG6063" s="72"/>
      <c r="AH6063" s="72"/>
      <c r="AI6063" s="72"/>
      <c r="AJ6063" s="72"/>
      <c r="AK6063" s="72"/>
    </row>
    <row r="6064" spans="33:37" ht="14.4">
      <c r="AG6064" s="72"/>
      <c r="AH6064" s="72"/>
      <c r="AI6064" s="72"/>
      <c r="AJ6064" s="72"/>
      <c r="AK6064" s="72"/>
    </row>
    <row r="6065" spans="33:37" ht="14.4">
      <c r="AG6065" s="72"/>
      <c r="AH6065" s="72"/>
      <c r="AI6065" s="72"/>
      <c r="AJ6065" s="72"/>
      <c r="AK6065" s="72"/>
    </row>
    <row r="6066" spans="33:37" ht="14.4">
      <c r="AG6066" s="72"/>
      <c r="AH6066" s="72"/>
      <c r="AI6066" s="72"/>
      <c r="AJ6066" s="72"/>
      <c r="AK6066" s="72"/>
    </row>
    <row r="6067" spans="33:37" ht="14.4">
      <c r="AG6067" s="72"/>
      <c r="AH6067" s="72"/>
      <c r="AI6067" s="72"/>
      <c r="AJ6067" s="72"/>
      <c r="AK6067" s="72"/>
    </row>
    <row r="6068" spans="33:37" ht="14.4">
      <c r="AG6068" s="72"/>
      <c r="AH6068" s="72"/>
      <c r="AI6068" s="72"/>
      <c r="AJ6068" s="72"/>
      <c r="AK6068" s="72"/>
    </row>
    <row r="6069" spans="33:37" ht="14.4">
      <c r="AG6069" s="72"/>
      <c r="AH6069" s="72"/>
      <c r="AI6069" s="72"/>
      <c r="AJ6069" s="72"/>
      <c r="AK6069" s="72"/>
    </row>
    <row r="6070" spans="33:37" ht="14.4">
      <c r="AG6070" s="72"/>
      <c r="AH6070" s="72"/>
      <c r="AI6070" s="72"/>
      <c r="AJ6070" s="72"/>
      <c r="AK6070" s="72"/>
    </row>
    <row r="6071" spans="33:37" ht="14.4">
      <c r="AG6071" s="72"/>
      <c r="AH6071" s="72"/>
      <c r="AI6071" s="72"/>
      <c r="AJ6071" s="72"/>
      <c r="AK6071" s="72"/>
    </row>
    <row r="6072" spans="33:37" ht="14.4">
      <c r="AG6072" s="72"/>
      <c r="AH6072" s="72"/>
      <c r="AI6072" s="72"/>
      <c r="AJ6072" s="72"/>
      <c r="AK6072" s="72"/>
    </row>
    <row r="6073" spans="33:37" ht="14.4">
      <c r="AG6073" s="72"/>
      <c r="AH6073" s="72"/>
      <c r="AI6073" s="72"/>
      <c r="AJ6073" s="72"/>
      <c r="AK6073" s="72"/>
    </row>
    <row r="6074" spans="33:37" ht="14.4">
      <c r="AG6074" s="72"/>
      <c r="AH6074" s="72"/>
      <c r="AI6074" s="72"/>
      <c r="AJ6074" s="72"/>
      <c r="AK6074" s="72"/>
    </row>
    <row r="6075" spans="33:37" ht="14.4">
      <c r="AG6075" s="72"/>
      <c r="AH6075" s="72"/>
      <c r="AI6075" s="72"/>
      <c r="AJ6075" s="72"/>
      <c r="AK6075" s="72"/>
    </row>
    <row r="6076" spans="33:37" ht="14.4">
      <c r="AG6076" s="72"/>
      <c r="AH6076" s="72"/>
      <c r="AI6076" s="72"/>
      <c r="AJ6076" s="72"/>
      <c r="AK6076" s="72"/>
    </row>
    <row r="6077" spans="33:37" ht="14.4">
      <c r="AG6077" s="72"/>
      <c r="AH6077" s="72"/>
      <c r="AI6077" s="72"/>
      <c r="AJ6077" s="72"/>
      <c r="AK6077" s="72"/>
    </row>
    <row r="6078" spans="33:37" ht="14.4">
      <c r="AG6078" s="72"/>
      <c r="AH6078" s="72"/>
      <c r="AI6078" s="72"/>
      <c r="AJ6078" s="72"/>
      <c r="AK6078" s="72"/>
    </row>
    <row r="6079" spans="33:37" ht="14.4">
      <c r="AG6079" s="72"/>
      <c r="AH6079" s="72"/>
      <c r="AI6079" s="72"/>
      <c r="AJ6079" s="72"/>
      <c r="AK6079" s="72"/>
    </row>
    <row r="6080" spans="33:37" ht="14.4">
      <c r="AG6080" s="72"/>
      <c r="AH6080" s="72"/>
      <c r="AI6080" s="72"/>
      <c r="AJ6080" s="72"/>
      <c r="AK6080" s="72"/>
    </row>
    <row r="6081" spans="33:37" ht="14.4">
      <c r="AG6081" s="72"/>
      <c r="AH6081" s="72"/>
      <c r="AI6081" s="72"/>
      <c r="AJ6081" s="72"/>
      <c r="AK6081" s="72"/>
    </row>
    <row r="6082" spans="33:37" ht="14.4">
      <c r="AG6082" s="72"/>
      <c r="AH6082" s="72"/>
      <c r="AI6082" s="72"/>
      <c r="AJ6082" s="72"/>
      <c r="AK6082" s="72"/>
    </row>
    <row r="6083" spans="33:37" ht="14.4">
      <c r="AG6083" s="72"/>
      <c r="AH6083" s="72"/>
      <c r="AI6083" s="72"/>
      <c r="AJ6083" s="72"/>
      <c r="AK6083" s="72"/>
    </row>
    <row r="6084" spans="33:37" ht="14.4">
      <c r="AG6084" s="72"/>
      <c r="AH6084" s="72"/>
      <c r="AI6084" s="72"/>
      <c r="AJ6084" s="72"/>
      <c r="AK6084" s="72"/>
    </row>
    <row r="6085" spans="33:37" ht="14.4">
      <c r="AG6085" s="72"/>
      <c r="AH6085" s="72"/>
      <c r="AI6085" s="72"/>
      <c r="AJ6085" s="72"/>
      <c r="AK6085" s="72"/>
    </row>
    <row r="6086" spans="33:37" ht="14.4">
      <c r="AG6086" s="72"/>
      <c r="AH6086" s="72"/>
      <c r="AI6086" s="72"/>
      <c r="AJ6086" s="72"/>
      <c r="AK6086" s="72"/>
    </row>
    <row r="6087" spans="33:37" ht="14.4">
      <c r="AG6087" s="72"/>
      <c r="AH6087" s="72"/>
      <c r="AI6087" s="72"/>
      <c r="AJ6087" s="72"/>
      <c r="AK6087" s="72"/>
    </row>
    <row r="6088" spans="33:37" ht="14.4">
      <c r="AG6088" s="72"/>
      <c r="AH6088" s="72"/>
      <c r="AI6088" s="72"/>
      <c r="AJ6088" s="72"/>
      <c r="AK6088" s="72"/>
    </row>
    <row r="6089" spans="33:37" ht="14.4">
      <c r="AG6089" s="72"/>
      <c r="AH6089" s="72"/>
      <c r="AI6089" s="72"/>
      <c r="AJ6089" s="72"/>
      <c r="AK6089" s="72"/>
    </row>
    <row r="6090" spans="33:37" ht="14.4">
      <c r="AG6090" s="72"/>
      <c r="AH6090" s="72"/>
      <c r="AI6090" s="72"/>
      <c r="AJ6090" s="72"/>
      <c r="AK6090" s="72"/>
    </row>
    <row r="6091" spans="33:37" ht="14.4">
      <c r="AG6091" s="72"/>
      <c r="AH6091" s="72"/>
      <c r="AI6091" s="72"/>
      <c r="AJ6091" s="72"/>
      <c r="AK6091" s="72"/>
    </row>
    <row r="6092" spans="33:37" ht="14.4">
      <c r="AG6092" s="72"/>
      <c r="AH6092" s="72"/>
      <c r="AI6092" s="72"/>
      <c r="AJ6092" s="72"/>
      <c r="AK6092" s="72"/>
    </row>
    <row r="6093" spans="33:37" ht="14.4">
      <c r="AG6093" s="72"/>
      <c r="AH6093" s="72"/>
      <c r="AI6093" s="72"/>
      <c r="AJ6093" s="72"/>
      <c r="AK6093" s="72"/>
    </row>
    <row r="6094" spans="33:37" ht="14.4">
      <c r="AG6094" s="72"/>
      <c r="AH6094" s="72"/>
      <c r="AI6094" s="72"/>
      <c r="AJ6094" s="72"/>
      <c r="AK6094" s="72"/>
    </row>
    <row r="6095" spans="33:37" ht="14.4">
      <c r="AG6095" s="72"/>
      <c r="AH6095" s="72"/>
      <c r="AI6095" s="72"/>
      <c r="AJ6095" s="72"/>
      <c r="AK6095" s="72"/>
    </row>
    <row r="6096" spans="33:37" ht="14.4">
      <c r="AG6096" s="72"/>
      <c r="AH6096" s="72"/>
      <c r="AI6096" s="72"/>
      <c r="AJ6096" s="72"/>
      <c r="AK6096" s="72"/>
    </row>
    <row r="6097" spans="33:37" ht="14.4">
      <c r="AG6097" s="72"/>
      <c r="AH6097" s="72"/>
      <c r="AI6097" s="72"/>
      <c r="AJ6097" s="72"/>
      <c r="AK6097" s="72"/>
    </row>
    <row r="6098" spans="33:37" ht="14.4">
      <c r="AG6098" s="72"/>
      <c r="AH6098" s="72"/>
      <c r="AI6098" s="72"/>
      <c r="AJ6098" s="72"/>
      <c r="AK6098" s="72"/>
    </row>
    <row r="6099" spans="33:37" ht="14.4">
      <c r="AG6099" s="72"/>
      <c r="AH6099" s="72"/>
      <c r="AI6099" s="72"/>
      <c r="AJ6099" s="72"/>
      <c r="AK6099" s="72"/>
    </row>
    <row r="6100" spans="33:37" ht="14.4">
      <c r="AG6100" s="72"/>
      <c r="AH6100" s="72"/>
      <c r="AI6100" s="72"/>
      <c r="AJ6100" s="72"/>
      <c r="AK6100" s="72"/>
    </row>
    <row r="6101" spans="33:37" ht="14.4">
      <c r="AG6101" s="72"/>
      <c r="AH6101" s="72"/>
      <c r="AI6101" s="72"/>
      <c r="AJ6101" s="72"/>
      <c r="AK6101" s="72"/>
    </row>
    <row r="6102" spans="33:37" ht="14.4">
      <c r="AG6102" s="72"/>
      <c r="AH6102" s="72"/>
      <c r="AI6102" s="72"/>
      <c r="AJ6102" s="72"/>
      <c r="AK6102" s="72"/>
    </row>
    <row r="6103" spans="33:37" ht="14.4">
      <c r="AG6103" s="72"/>
      <c r="AH6103" s="72"/>
      <c r="AI6103" s="72"/>
      <c r="AJ6103" s="72"/>
      <c r="AK6103" s="72"/>
    </row>
    <row r="6104" spans="33:37" ht="14.4">
      <c r="AG6104" s="72"/>
      <c r="AH6104" s="72"/>
      <c r="AI6104" s="72"/>
      <c r="AJ6104" s="72"/>
      <c r="AK6104" s="72"/>
    </row>
    <row r="6105" spans="33:37" ht="14.4">
      <c r="AG6105" s="72"/>
      <c r="AH6105" s="72"/>
      <c r="AI6105" s="72"/>
      <c r="AJ6105" s="72"/>
      <c r="AK6105" s="72"/>
    </row>
    <row r="6106" spans="33:37" ht="14.4">
      <c r="AG6106" s="72"/>
      <c r="AH6106" s="72"/>
      <c r="AI6106" s="72"/>
      <c r="AJ6106" s="72"/>
      <c r="AK6106" s="72"/>
    </row>
    <row r="6107" spans="33:37" ht="14.4">
      <c r="AG6107" s="72"/>
      <c r="AH6107" s="72"/>
      <c r="AI6107" s="72"/>
      <c r="AJ6107" s="72"/>
      <c r="AK6107" s="72"/>
    </row>
    <row r="6108" spans="33:37" ht="14.4">
      <c r="AG6108" s="72"/>
      <c r="AH6108" s="72"/>
      <c r="AI6108" s="72"/>
      <c r="AJ6108" s="72"/>
      <c r="AK6108" s="72"/>
    </row>
    <row r="6109" spans="33:37" ht="14.4">
      <c r="AG6109" s="72"/>
      <c r="AH6109" s="72"/>
      <c r="AI6109" s="72"/>
      <c r="AJ6109" s="72"/>
      <c r="AK6109" s="72"/>
    </row>
    <row r="6110" spans="33:37" ht="14.4">
      <c r="AG6110" s="72"/>
      <c r="AH6110" s="72"/>
      <c r="AI6110" s="72"/>
      <c r="AJ6110" s="72"/>
      <c r="AK6110" s="72"/>
    </row>
    <row r="6111" spans="33:37" ht="14.4">
      <c r="AG6111" s="72"/>
      <c r="AH6111" s="72"/>
      <c r="AI6111" s="72"/>
      <c r="AJ6111" s="72"/>
      <c r="AK6111" s="72"/>
    </row>
    <row r="6112" spans="33:37" ht="14.4">
      <c r="AG6112" s="72"/>
      <c r="AH6112" s="72"/>
      <c r="AI6112" s="72"/>
      <c r="AJ6112" s="72"/>
      <c r="AK6112" s="72"/>
    </row>
    <row r="6113" spans="33:37" ht="14.4">
      <c r="AG6113" s="72"/>
      <c r="AH6113" s="72"/>
      <c r="AI6113" s="72"/>
      <c r="AJ6113" s="72"/>
      <c r="AK6113" s="72"/>
    </row>
    <row r="6114" spans="33:37" ht="14.4">
      <c r="AG6114" s="72"/>
      <c r="AH6114" s="72"/>
      <c r="AI6114" s="72"/>
      <c r="AJ6114" s="72"/>
      <c r="AK6114" s="72"/>
    </row>
    <row r="6115" spans="33:37" ht="14.4">
      <c r="AG6115" s="72"/>
      <c r="AH6115" s="72"/>
      <c r="AI6115" s="72"/>
      <c r="AJ6115" s="72"/>
      <c r="AK6115" s="72"/>
    </row>
    <row r="6116" spans="33:37" ht="14.4">
      <c r="AG6116" s="72"/>
      <c r="AH6116" s="72"/>
      <c r="AI6116" s="72"/>
      <c r="AJ6116" s="72"/>
      <c r="AK6116" s="72"/>
    </row>
    <row r="6117" spans="33:37" ht="14.4">
      <c r="AG6117" s="72"/>
      <c r="AH6117" s="72"/>
      <c r="AI6117" s="72"/>
      <c r="AJ6117" s="72"/>
      <c r="AK6117" s="72"/>
    </row>
    <row r="6118" spans="33:37" ht="14.4">
      <c r="AG6118" s="72"/>
      <c r="AH6118" s="72"/>
      <c r="AI6118" s="72"/>
      <c r="AJ6118" s="72"/>
      <c r="AK6118" s="72"/>
    </row>
    <row r="6119" spans="33:37" ht="14.4">
      <c r="AG6119" s="72"/>
      <c r="AH6119" s="72"/>
      <c r="AI6119" s="72"/>
      <c r="AJ6119" s="72"/>
      <c r="AK6119" s="72"/>
    </row>
    <row r="6120" spans="33:37" ht="14.4">
      <c r="AG6120" s="72"/>
      <c r="AH6120" s="72"/>
      <c r="AI6120" s="72"/>
      <c r="AJ6120" s="72"/>
      <c r="AK6120" s="72"/>
    </row>
    <row r="6121" spans="33:37" ht="14.4">
      <c r="AG6121" s="72"/>
      <c r="AH6121" s="72"/>
      <c r="AI6121" s="72"/>
      <c r="AJ6121" s="72"/>
      <c r="AK6121" s="72"/>
    </row>
    <row r="6122" spans="33:37" ht="14.4">
      <c r="AG6122" s="72"/>
      <c r="AH6122" s="72"/>
      <c r="AI6122" s="72"/>
      <c r="AJ6122" s="72"/>
      <c r="AK6122" s="72"/>
    </row>
    <row r="6123" spans="33:37" ht="14.4">
      <c r="AG6123" s="72"/>
      <c r="AH6123" s="72"/>
      <c r="AI6123" s="72"/>
      <c r="AJ6123" s="72"/>
      <c r="AK6123" s="72"/>
    </row>
    <row r="6124" spans="33:37" ht="14.4">
      <c r="AG6124" s="72"/>
      <c r="AH6124" s="72"/>
      <c r="AI6124" s="72"/>
      <c r="AJ6124" s="72"/>
      <c r="AK6124" s="72"/>
    </row>
    <row r="6125" spans="33:37" ht="14.4">
      <c r="AG6125" s="72"/>
      <c r="AH6125" s="72"/>
      <c r="AI6125" s="72"/>
      <c r="AJ6125" s="72"/>
      <c r="AK6125" s="72"/>
    </row>
    <row r="6126" spans="33:37" ht="14.4">
      <c r="AG6126" s="72"/>
      <c r="AH6126" s="72"/>
      <c r="AI6126" s="72"/>
      <c r="AJ6126" s="72"/>
      <c r="AK6126" s="72"/>
    </row>
    <row r="6127" spans="33:37" ht="14.4">
      <c r="AG6127" s="72"/>
      <c r="AH6127" s="72"/>
      <c r="AI6127" s="72"/>
      <c r="AJ6127" s="72"/>
      <c r="AK6127" s="72"/>
    </row>
    <row r="6128" spans="33:37" ht="14.4">
      <c r="AG6128" s="72"/>
      <c r="AH6128" s="72"/>
      <c r="AI6128" s="72"/>
      <c r="AJ6128" s="72"/>
      <c r="AK6128" s="72"/>
    </row>
    <row r="6129" spans="33:37" ht="14.4">
      <c r="AG6129" s="72"/>
      <c r="AH6129" s="72"/>
      <c r="AI6129" s="72"/>
      <c r="AJ6129" s="72"/>
      <c r="AK6129" s="72"/>
    </row>
    <row r="6130" spans="33:37" ht="14.4">
      <c r="AG6130" s="72"/>
      <c r="AH6130" s="72"/>
      <c r="AI6130" s="72"/>
      <c r="AJ6130" s="72"/>
      <c r="AK6130" s="72"/>
    </row>
    <row r="6131" spans="33:37" ht="14.4">
      <c r="AG6131" s="72"/>
      <c r="AH6131" s="72"/>
      <c r="AI6131" s="72"/>
      <c r="AJ6131" s="72"/>
      <c r="AK6131" s="72"/>
    </row>
    <row r="6132" spans="33:37" ht="14.4">
      <c r="AG6132" s="72"/>
      <c r="AH6132" s="72"/>
      <c r="AI6132" s="72"/>
      <c r="AJ6132" s="72"/>
      <c r="AK6132" s="72"/>
    </row>
    <row r="6133" spans="33:37" ht="14.4">
      <c r="AG6133" s="72"/>
      <c r="AH6133" s="72"/>
      <c r="AI6133" s="72"/>
      <c r="AJ6133" s="72"/>
      <c r="AK6133" s="72"/>
    </row>
    <row r="6134" spans="33:37" ht="14.4">
      <c r="AG6134" s="72"/>
      <c r="AH6134" s="72"/>
      <c r="AI6134" s="72"/>
      <c r="AJ6134" s="72"/>
      <c r="AK6134" s="72"/>
    </row>
    <row r="6135" spans="33:37" ht="14.4">
      <c r="AG6135" s="72"/>
      <c r="AH6135" s="72"/>
      <c r="AI6135" s="72"/>
      <c r="AJ6135" s="72"/>
      <c r="AK6135" s="72"/>
    </row>
    <row r="6136" spans="33:37" ht="14.4">
      <c r="AG6136" s="72"/>
      <c r="AH6136" s="72"/>
      <c r="AI6136" s="72"/>
      <c r="AJ6136" s="72"/>
      <c r="AK6136" s="72"/>
    </row>
    <row r="6137" spans="33:37" ht="14.4">
      <c r="AG6137" s="72"/>
      <c r="AH6137" s="72"/>
      <c r="AI6137" s="72"/>
      <c r="AJ6137" s="72"/>
      <c r="AK6137" s="72"/>
    </row>
    <row r="6138" spans="33:37" ht="14.4">
      <c r="AG6138" s="72"/>
      <c r="AH6138" s="72"/>
      <c r="AI6138" s="72"/>
      <c r="AJ6138" s="72"/>
      <c r="AK6138" s="72"/>
    </row>
    <row r="6139" spans="33:37" ht="14.4">
      <c r="AG6139" s="72"/>
      <c r="AH6139" s="72"/>
      <c r="AI6139" s="72"/>
      <c r="AJ6139" s="72"/>
      <c r="AK6139" s="72"/>
    </row>
    <row r="6140" spans="33:37" ht="14.4">
      <c r="AG6140" s="72"/>
      <c r="AH6140" s="72"/>
      <c r="AI6140" s="72"/>
      <c r="AJ6140" s="72"/>
      <c r="AK6140" s="72"/>
    </row>
    <row r="6141" spans="33:37" ht="14.4">
      <c r="AG6141" s="72"/>
      <c r="AH6141" s="72"/>
      <c r="AI6141" s="72"/>
      <c r="AJ6141" s="72"/>
      <c r="AK6141" s="72"/>
    </row>
    <row r="6142" spans="33:37" ht="14.4">
      <c r="AG6142" s="72"/>
      <c r="AH6142" s="72"/>
      <c r="AI6142" s="72"/>
      <c r="AJ6142" s="72"/>
      <c r="AK6142" s="72"/>
    </row>
    <row r="6143" spans="33:37" ht="14.4">
      <c r="AG6143" s="72"/>
      <c r="AH6143" s="72"/>
      <c r="AI6143" s="72"/>
      <c r="AJ6143" s="72"/>
      <c r="AK6143" s="72"/>
    </row>
    <row r="6144" spans="33:37" ht="14.4">
      <c r="AG6144" s="72"/>
      <c r="AH6144" s="72"/>
      <c r="AI6144" s="72"/>
      <c r="AJ6144" s="72"/>
      <c r="AK6144" s="72"/>
    </row>
    <row r="6145" spans="33:37" ht="14.4">
      <c r="AG6145" s="72"/>
      <c r="AH6145" s="72"/>
      <c r="AI6145" s="72"/>
      <c r="AJ6145" s="72"/>
      <c r="AK6145" s="72"/>
    </row>
    <row r="6146" spans="33:37" ht="14.4">
      <c r="AG6146" s="72"/>
      <c r="AH6146" s="72"/>
      <c r="AI6146" s="72"/>
      <c r="AJ6146" s="72"/>
      <c r="AK6146" s="72"/>
    </row>
    <row r="6147" spans="33:37" ht="14.4">
      <c r="AG6147" s="72"/>
      <c r="AH6147" s="72"/>
      <c r="AI6147" s="72"/>
      <c r="AJ6147" s="72"/>
      <c r="AK6147" s="72"/>
    </row>
    <row r="6148" spans="33:37" ht="14.4">
      <c r="AG6148" s="72"/>
      <c r="AH6148" s="72"/>
      <c r="AI6148" s="72"/>
      <c r="AJ6148" s="72"/>
      <c r="AK6148" s="72"/>
    </row>
    <row r="6149" spans="33:37" ht="14.4">
      <c r="AG6149" s="72"/>
      <c r="AH6149" s="72"/>
      <c r="AI6149" s="72"/>
      <c r="AJ6149" s="72"/>
      <c r="AK6149" s="72"/>
    </row>
    <row r="6150" spans="33:37" ht="14.4">
      <c r="AG6150" s="72"/>
      <c r="AH6150" s="72"/>
      <c r="AI6150" s="72"/>
      <c r="AJ6150" s="72"/>
      <c r="AK6150" s="72"/>
    </row>
    <row r="6151" spans="33:37" ht="14.4">
      <c r="AG6151" s="72"/>
      <c r="AH6151" s="72"/>
      <c r="AI6151" s="72"/>
      <c r="AJ6151" s="72"/>
      <c r="AK6151" s="72"/>
    </row>
    <row r="6152" spans="33:37" ht="14.4">
      <c r="AG6152" s="72"/>
      <c r="AH6152" s="72"/>
      <c r="AI6152" s="72"/>
      <c r="AJ6152" s="72"/>
      <c r="AK6152" s="72"/>
    </row>
    <row r="6153" spans="33:37" ht="14.4">
      <c r="AG6153" s="72"/>
      <c r="AH6153" s="72"/>
      <c r="AI6153" s="72"/>
      <c r="AJ6153" s="72"/>
      <c r="AK6153" s="72"/>
    </row>
    <row r="6154" spans="33:37" ht="14.4">
      <c r="AG6154" s="72"/>
      <c r="AH6154" s="72"/>
      <c r="AI6154" s="72"/>
      <c r="AJ6154" s="72"/>
      <c r="AK6154" s="72"/>
    </row>
    <row r="6155" spans="33:37" ht="14.4">
      <c r="AG6155" s="72"/>
      <c r="AH6155" s="72"/>
      <c r="AI6155" s="72"/>
      <c r="AJ6155" s="72"/>
      <c r="AK6155" s="72"/>
    </row>
    <row r="6156" spans="33:37" ht="14.4">
      <c r="AG6156" s="72"/>
      <c r="AH6156" s="72"/>
      <c r="AI6156" s="72"/>
      <c r="AJ6156" s="72"/>
      <c r="AK6156" s="72"/>
    </row>
    <row r="6157" spans="33:37" ht="14.4">
      <c r="AG6157" s="72"/>
      <c r="AH6157" s="72"/>
      <c r="AI6157" s="72"/>
      <c r="AJ6157" s="72"/>
      <c r="AK6157" s="72"/>
    </row>
    <row r="6158" spans="33:37" ht="14.4">
      <c r="AG6158" s="72"/>
      <c r="AH6158" s="72"/>
      <c r="AI6158" s="72"/>
      <c r="AJ6158" s="72"/>
      <c r="AK6158" s="72"/>
    </row>
    <row r="6159" spans="33:37" ht="14.4">
      <c r="AG6159" s="72"/>
      <c r="AH6159" s="72"/>
      <c r="AI6159" s="72"/>
      <c r="AJ6159" s="72"/>
      <c r="AK6159" s="72"/>
    </row>
    <row r="6160" spans="33:37" ht="14.4">
      <c r="AG6160" s="72"/>
      <c r="AH6160" s="72"/>
      <c r="AI6160" s="72"/>
      <c r="AJ6160" s="72"/>
      <c r="AK6160" s="72"/>
    </row>
    <row r="6161" spans="33:37" ht="14.4">
      <c r="AG6161" s="72"/>
      <c r="AH6161" s="72"/>
      <c r="AI6161" s="72"/>
      <c r="AJ6161" s="72"/>
      <c r="AK6161" s="72"/>
    </row>
    <row r="6162" spans="33:37" ht="14.4">
      <c r="AG6162" s="72"/>
      <c r="AH6162" s="72"/>
      <c r="AI6162" s="72"/>
      <c r="AJ6162" s="72"/>
      <c r="AK6162" s="72"/>
    </row>
    <row r="6163" spans="33:37" ht="14.4">
      <c r="AG6163" s="72"/>
      <c r="AH6163" s="72"/>
      <c r="AI6163" s="72"/>
      <c r="AJ6163" s="72"/>
      <c r="AK6163" s="72"/>
    </row>
    <row r="6164" spans="33:37" ht="14.4">
      <c r="AG6164" s="72"/>
      <c r="AH6164" s="72"/>
      <c r="AI6164" s="72"/>
      <c r="AJ6164" s="72"/>
      <c r="AK6164" s="72"/>
    </row>
    <row r="6165" spans="33:37" ht="14.4">
      <c r="AG6165" s="72"/>
      <c r="AH6165" s="72"/>
      <c r="AI6165" s="72"/>
      <c r="AJ6165" s="72"/>
      <c r="AK6165" s="72"/>
    </row>
    <row r="6166" spans="33:37" ht="14.4">
      <c r="AG6166" s="72"/>
      <c r="AH6166" s="72"/>
      <c r="AI6166" s="72"/>
      <c r="AJ6166" s="72"/>
      <c r="AK6166" s="72"/>
    </row>
    <row r="6167" spans="33:37" ht="14.4">
      <c r="AG6167" s="72"/>
      <c r="AH6167" s="72"/>
      <c r="AI6167" s="72"/>
      <c r="AJ6167" s="72"/>
      <c r="AK6167" s="72"/>
    </row>
    <row r="6168" spans="33:37" ht="14.4">
      <c r="AG6168" s="72"/>
      <c r="AH6168" s="72"/>
      <c r="AI6168" s="72"/>
      <c r="AJ6168" s="72"/>
      <c r="AK6168" s="72"/>
    </row>
    <row r="6169" spans="33:37" ht="14.4">
      <c r="AG6169" s="72"/>
      <c r="AH6169" s="72"/>
      <c r="AI6169" s="72"/>
      <c r="AJ6169" s="72"/>
      <c r="AK6169" s="72"/>
    </row>
    <row r="6170" spans="33:37" ht="14.4">
      <c r="AG6170" s="72"/>
      <c r="AH6170" s="72"/>
      <c r="AI6170" s="72"/>
      <c r="AJ6170" s="72"/>
      <c r="AK6170" s="72"/>
    </row>
    <row r="6171" spans="33:37" ht="14.4">
      <c r="AG6171" s="72"/>
      <c r="AH6171" s="72"/>
      <c r="AI6171" s="72"/>
      <c r="AJ6171" s="72"/>
      <c r="AK6171" s="72"/>
    </row>
    <row r="6172" spans="33:37" ht="14.4">
      <c r="AG6172" s="72"/>
      <c r="AH6172" s="72"/>
      <c r="AI6172" s="72"/>
      <c r="AJ6172" s="72"/>
      <c r="AK6172" s="72"/>
    </row>
    <row r="6173" spans="33:37" ht="14.4">
      <c r="AG6173" s="72"/>
      <c r="AH6173" s="72"/>
      <c r="AI6173" s="72"/>
      <c r="AJ6173" s="72"/>
      <c r="AK6173" s="72"/>
    </row>
    <row r="6174" spans="33:37" ht="14.4">
      <c r="AG6174" s="72"/>
      <c r="AH6174" s="72"/>
      <c r="AI6174" s="72"/>
      <c r="AJ6174" s="72"/>
      <c r="AK6174" s="72"/>
    </row>
    <row r="6175" spans="33:37" ht="14.4">
      <c r="AG6175" s="72"/>
      <c r="AH6175" s="72"/>
      <c r="AI6175" s="72"/>
      <c r="AJ6175" s="72"/>
      <c r="AK6175" s="72"/>
    </row>
    <row r="6176" spans="33:37" ht="14.4">
      <c r="AG6176" s="72"/>
      <c r="AH6176" s="72"/>
      <c r="AI6176" s="72"/>
      <c r="AJ6176" s="72"/>
      <c r="AK6176" s="72"/>
    </row>
    <row r="6177" spans="33:37" ht="14.4">
      <c r="AG6177" s="72"/>
      <c r="AH6177" s="72"/>
      <c r="AI6177" s="72"/>
      <c r="AJ6177" s="72"/>
      <c r="AK6177" s="72"/>
    </row>
    <row r="6178" spans="33:37" ht="14.4">
      <c r="AG6178" s="72"/>
      <c r="AH6178" s="72"/>
      <c r="AI6178" s="72"/>
      <c r="AJ6178" s="72"/>
      <c r="AK6178" s="72"/>
    </row>
    <row r="6179" spans="33:37" ht="14.4">
      <c r="AG6179" s="72"/>
      <c r="AH6179" s="72"/>
      <c r="AI6179" s="72"/>
      <c r="AJ6179" s="72"/>
      <c r="AK6179" s="72"/>
    </row>
    <row r="6180" spans="33:37" ht="14.4">
      <c r="AG6180" s="72"/>
      <c r="AH6180" s="72"/>
      <c r="AI6180" s="72"/>
      <c r="AJ6180" s="72"/>
      <c r="AK6180" s="72"/>
    </row>
    <row r="6181" spans="33:37" ht="14.4">
      <c r="AG6181" s="72"/>
      <c r="AH6181" s="72"/>
      <c r="AI6181" s="72"/>
      <c r="AJ6181" s="72"/>
      <c r="AK6181" s="72"/>
    </row>
    <row r="6182" spans="33:37" ht="14.4">
      <c r="AG6182" s="72"/>
      <c r="AH6182" s="72"/>
      <c r="AI6182" s="72"/>
      <c r="AJ6182" s="72"/>
      <c r="AK6182" s="72"/>
    </row>
    <row r="6183" spans="33:37" ht="14.4">
      <c r="AG6183" s="72"/>
      <c r="AH6183" s="72"/>
      <c r="AI6183" s="72"/>
      <c r="AJ6183" s="72"/>
      <c r="AK6183" s="72"/>
    </row>
    <row r="6184" spans="33:37" ht="14.4">
      <c r="AG6184" s="72"/>
      <c r="AH6184" s="72"/>
      <c r="AI6184" s="72"/>
      <c r="AJ6184" s="72"/>
      <c r="AK6184" s="72"/>
    </row>
    <row r="6185" spans="33:37" ht="14.4">
      <c r="AG6185" s="72"/>
      <c r="AH6185" s="72"/>
      <c r="AI6185" s="72"/>
      <c r="AJ6185" s="72"/>
      <c r="AK6185" s="72"/>
    </row>
    <row r="6186" spans="33:37" ht="14.4">
      <c r="AG6186" s="72"/>
      <c r="AH6186" s="72"/>
      <c r="AI6186" s="72"/>
      <c r="AJ6186" s="72"/>
      <c r="AK6186" s="72"/>
    </row>
    <row r="6187" spans="33:37" ht="14.4">
      <c r="AG6187" s="72"/>
      <c r="AH6187" s="72"/>
      <c r="AI6187" s="72"/>
      <c r="AJ6187" s="72"/>
      <c r="AK6187" s="72"/>
    </row>
    <row r="6188" spans="33:37" ht="14.4">
      <c r="AG6188" s="72"/>
      <c r="AH6188" s="72"/>
      <c r="AI6188" s="72"/>
      <c r="AJ6188" s="72"/>
      <c r="AK6188" s="72"/>
    </row>
    <row r="6189" spans="33:37" ht="14.4">
      <c r="AG6189" s="72"/>
      <c r="AH6189" s="72"/>
      <c r="AI6189" s="72"/>
      <c r="AJ6189" s="72"/>
      <c r="AK6189" s="72"/>
    </row>
    <row r="6190" spans="33:37" ht="14.4">
      <c r="AG6190" s="72"/>
      <c r="AH6190" s="72"/>
      <c r="AI6190" s="72"/>
      <c r="AJ6190" s="72"/>
      <c r="AK6190" s="72"/>
    </row>
    <row r="6191" spans="33:37" ht="14.4">
      <c r="AG6191" s="72"/>
      <c r="AH6191" s="72"/>
      <c r="AI6191" s="72"/>
      <c r="AJ6191" s="72"/>
      <c r="AK6191" s="72"/>
    </row>
    <row r="6192" spans="33:37" ht="14.4">
      <c r="AG6192" s="72"/>
      <c r="AH6192" s="72"/>
      <c r="AI6192" s="72"/>
      <c r="AJ6192" s="72"/>
      <c r="AK6192" s="72"/>
    </row>
    <row r="6193" spans="33:37" ht="14.4">
      <c r="AG6193" s="72"/>
      <c r="AH6193" s="72"/>
      <c r="AI6193" s="72"/>
      <c r="AJ6193" s="72"/>
      <c r="AK6193" s="72"/>
    </row>
    <row r="6194" spans="33:37" ht="14.4">
      <c r="AG6194" s="72"/>
      <c r="AH6194" s="72"/>
      <c r="AI6194" s="72"/>
      <c r="AJ6194" s="72"/>
      <c r="AK6194" s="72"/>
    </row>
    <row r="6195" spans="33:37" ht="14.4">
      <c r="AG6195" s="72"/>
      <c r="AH6195" s="72"/>
      <c r="AI6195" s="72"/>
      <c r="AJ6195" s="72"/>
      <c r="AK6195" s="72"/>
    </row>
    <row r="6196" spans="33:37" ht="14.4">
      <c r="AG6196" s="72"/>
      <c r="AH6196" s="72"/>
      <c r="AI6196" s="72"/>
      <c r="AJ6196" s="72"/>
      <c r="AK6196" s="72"/>
    </row>
    <row r="6197" spans="33:37" ht="14.4">
      <c r="AG6197" s="72"/>
      <c r="AH6197" s="72"/>
      <c r="AI6197" s="72"/>
      <c r="AJ6197" s="72"/>
      <c r="AK6197" s="72"/>
    </row>
    <row r="6198" spans="33:37" ht="14.4">
      <c r="AG6198" s="72"/>
      <c r="AH6198" s="72"/>
      <c r="AI6198" s="72"/>
      <c r="AJ6198" s="72"/>
      <c r="AK6198" s="72"/>
    </row>
    <row r="6199" spans="33:37" ht="14.4">
      <c r="AG6199" s="72"/>
      <c r="AH6199" s="72"/>
      <c r="AI6199" s="72"/>
      <c r="AJ6199" s="72"/>
      <c r="AK6199" s="72"/>
    </row>
    <row r="6200" spans="33:37" ht="14.4">
      <c r="AG6200" s="72"/>
      <c r="AH6200" s="72"/>
      <c r="AI6200" s="72"/>
      <c r="AJ6200" s="72"/>
      <c r="AK6200" s="72"/>
    </row>
    <row r="6201" spans="33:37" ht="14.4">
      <c r="AG6201" s="72"/>
      <c r="AH6201" s="72"/>
      <c r="AI6201" s="72"/>
      <c r="AJ6201" s="72"/>
      <c r="AK6201" s="72"/>
    </row>
    <row r="6202" spans="33:37" ht="14.4">
      <c r="AG6202" s="72"/>
      <c r="AH6202" s="72"/>
      <c r="AI6202" s="72"/>
      <c r="AJ6202" s="72"/>
      <c r="AK6202" s="72"/>
    </row>
    <row r="6203" spans="33:37" ht="14.4">
      <c r="AG6203" s="72"/>
      <c r="AH6203" s="72"/>
      <c r="AI6203" s="72"/>
      <c r="AJ6203" s="72"/>
      <c r="AK6203" s="72"/>
    </row>
    <row r="6204" spans="33:37" ht="14.4">
      <c r="AG6204" s="72"/>
      <c r="AH6204" s="72"/>
      <c r="AI6204" s="72"/>
      <c r="AJ6204" s="72"/>
      <c r="AK6204" s="72"/>
    </row>
    <row r="6205" spans="33:37" ht="14.4">
      <c r="AG6205" s="72"/>
      <c r="AH6205" s="72"/>
      <c r="AI6205" s="72"/>
      <c r="AJ6205" s="72"/>
      <c r="AK6205" s="72"/>
    </row>
    <row r="6206" spans="33:37" ht="14.4">
      <c r="AG6206" s="72"/>
      <c r="AH6206" s="72"/>
      <c r="AI6206" s="72"/>
      <c r="AJ6206" s="72"/>
      <c r="AK6206" s="72"/>
    </row>
    <row r="6207" spans="33:37" ht="14.4">
      <c r="AG6207" s="72"/>
      <c r="AH6207" s="72"/>
      <c r="AI6207" s="72"/>
      <c r="AJ6207" s="72"/>
      <c r="AK6207" s="72"/>
    </row>
    <row r="6208" spans="33:37" ht="14.4">
      <c r="AG6208" s="72"/>
      <c r="AH6208" s="72"/>
      <c r="AI6208" s="72"/>
      <c r="AJ6208" s="72"/>
      <c r="AK6208" s="72"/>
    </row>
    <row r="6209" spans="33:37" ht="14.4">
      <c r="AG6209" s="72"/>
      <c r="AH6209" s="72"/>
      <c r="AI6209" s="72"/>
      <c r="AJ6209" s="72"/>
      <c r="AK6209" s="72"/>
    </row>
    <row r="6210" spans="33:37" ht="14.4">
      <c r="AG6210" s="72"/>
      <c r="AH6210" s="72"/>
      <c r="AI6210" s="72"/>
      <c r="AJ6210" s="72"/>
      <c r="AK6210" s="72"/>
    </row>
    <row r="6211" spans="33:37" ht="14.4">
      <c r="AG6211" s="72"/>
      <c r="AH6211" s="72"/>
      <c r="AI6211" s="72"/>
      <c r="AJ6211" s="72"/>
      <c r="AK6211" s="72"/>
    </row>
    <row r="6212" spans="33:37" ht="14.4">
      <c r="AG6212" s="72"/>
      <c r="AH6212" s="72"/>
      <c r="AI6212" s="72"/>
      <c r="AJ6212" s="72"/>
      <c r="AK6212" s="72"/>
    </row>
    <row r="6213" spans="33:37" ht="14.4">
      <c r="AG6213" s="72"/>
      <c r="AH6213" s="72"/>
      <c r="AI6213" s="72"/>
      <c r="AJ6213" s="72"/>
      <c r="AK6213" s="72"/>
    </row>
    <row r="6214" spans="33:37" ht="14.4">
      <c r="AG6214" s="72"/>
      <c r="AH6214" s="72"/>
      <c r="AI6214" s="72"/>
      <c r="AJ6214" s="72"/>
      <c r="AK6214" s="72"/>
    </row>
    <row r="6215" spans="33:37" ht="14.4">
      <c r="AG6215" s="72"/>
      <c r="AH6215" s="72"/>
      <c r="AI6215" s="72"/>
      <c r="AJ6215" s="72"/>
      <c r="AK6215" s="72"/>
    </row>
    <row r="6216" spans="33:37" ht="14.4">
      <c r="AG6216" s="72"/>
      <c r="AH6216" s="72"/>
      <c r="AI6216" s="72"/>
      <c r="AJ6216" s="72"/>
      <c r="AK6216" s="72"/>
    </row>
    <row r="6217" spans="33:37" ht="14.4">
      <c r="AG6217" s="72"/>
      <c r="AH6217" s="72"/>
      <c r="AI6217" s="72"/>
      <c r="AJ6217" s="72"/>
      <c r="AK6217" s="72"/>
    </row>
    <row r="6218" spans="33:37" ht="14.4">
      <c r="AG6218" s="72"/>
      <c r="AH6218" s="72"/>
      <c r="AI6218" s="72"/>
      <c r="AJ6218" s="72"/>
      <c r="AK6218" s="72"/>
    </row>
    <row r="6219" spans="33:37" ht="14.4">
      <c r="AG6219" s="72"/>
      <c r="AH6219" s="72"/>
      <c r="AI6219" s="72"/>
      <c r="AJ6219" s="72"/>
      <c r="AK6219" s="72"/>
    </row>
    <row r="6220" spans="33:37" ht="14.4">
      <c r="AG6220" s="72"/>
      <c r="AH6220" s="72"/>
      <c r="AI6220" s="72"/>
      <c r="AJ6220" s="72"/>
      <c r="AK6220" s="72"/>
    </row>
    <row r="6221" spans="33:37" ht="14.4">
      <c r="AG6221" s="72"/>
      <c r="AH6221" s="72"/>
      <c r="AI6221" s="72"/>
      <c r="AJ6221" s="72"/>
      <c r="AK6221" s="72"/>
    </row>
    <row r="6222" spans="33:37" ht="14.4">
      <c r="AG6222" s="72"/>
      <c r="AH6222" s="72"/>
      <c r="AI6222" s="72"/>
      <c r="AJ6222" s="72"/>
      <c r="AK6222" s="72"/>
    </row>
    <row r="6223" spans="33:37" ht="14.4">
      <c r="AG6223" s="72"/>
      <c r="AH6223" s="72"/>
      <c r="AI6223" s="72"/>
      <c r="AJ6223" s="72"/>
      <c r="AK6223" s="72"/>
    </row>
    <row r="6224" spans="33:37" ht="14.4">
      <c r="AG6224" s="72"/>
      <c r="AH6224" s="72"/>
      <c r="AI6224" s="72"/>
      <c r="AJ6224" s="72"/>
      <c r="AK6224" s="72"/>
    </row>
    <row r="6225" spans="33:37" ht="14.4">
      <c r="AG6225" s="72"/>
      <c r="AH6225" s="72"/>
      <c r="AI6225" s="72"/>
      <c r="AJ6225" s="72"/>
      <c r="AK6225" s="72"/>
    </row>
    <row r="6226" spans="33:37" ht="14.4">
      <c r="AG6226" s="72"/>
      <c r="AH6226" s="72"/>
      <c r="AI6226" s="72"/>
      <c r="AJ6226" s="72"/>
      <c r="AK6226" s="72"/>
    </row>
    <row r="6227" spans="33:37" ht="14.4">
      <c r="AG6227" s="72"/>
      <c r="AH6227" s="72"/>
      <c r="AI6227" s="72"/>
      <c r="AJ6227" s="72"/>
      <c r="AK6227" s="72"/>
    </row>
    <row r="6228" spans="33:37" ht="14.4">
      <c r="AG6228" s="72"/>
      <c r="AH6228" s="72"/>
      <c r="AI6228" s="72"/>
      <c r="AJ6228" s="72"/>
      <c r="AK6228" s="72"/>
    </row>
    <row r="6229" spans="33:37" ht="14.4">
      <c r="AG6229" s="72"/>
      <c r="AH6229" s="72"/>
      <c r="AI6229" s="72"/>
      <c r="AJ6229" s="72"/>
      <c r="AK6229" s="72"/>
    </row>
    <row r="6230" spans="33:37" ht="14.4">
      <c r="AG6230" s="72"/>
      <c r="AH6230" s="72"/>
      <c r="AI6230" s="72"/>
      <c r="AJ6230" s="72"/>
      <c r="AK6230" s="72"/>
    </row>
    <row r="6231" spans="33:37" ht="14.4">
      <c r="AG6231" s="72"/>
      <c r="AH6231" s="72"/>
      <c r="AI6231" s="72"/>
      <c r="AJ6231" s="72"/>
      <c r="AK6231" s="72"/>
    </row>
    <row r="6232" spans="33:37" ht="14.4">
      <c r="AG6232" s="72"/>
      <c r="AH6232" s="72"/>
      <c r="AI6232" s="72"/>
      <c r="AJ6232" s="72"/>
      <c r="AK6232" s="72"/>
    </row>
    <row r="6233" spans="33:37" ht="14.4">
      <c r="AG6233" s="72"/>
      <c r="AH6233" s="72"/>
      <c r="AI6233" s="72"/>
      <c r="AJ6233" s="72"/>
      <c r="AK6233" s="72"/>
    </row>
    <row r="6234" spans="33:37" ht="14.4">
      <c r="AG6234" s="72"/>
      <c r="AH6234" s="72"/>
      <c r="AI6234" s="72"/>
      <c r="AJ6234" s="72"/>
      <c r="AK6234" s="72"/>
    </row>
    <row r="6235" spans="33:37" ht="14.4">
      <c r="AG6235" s="72"/>
      <c r="AH6235" s="72"/>
      <c r="AI6235" s="72"/>
      <c r="AJ6235" s="72"/>
      <c r="AK6235" s="72"/>
    </row>
    <row r="6236" spans="33:37" ht="14.4">
      <c r="AG6236" s="72"/>
      <c r="AH6236" s="72"/>
      <c r="AI6236" s="72"/>
      <c r="AJ6236" s="72"/>
      <c r="AK6236" s="72"/>
    </row>
    <row r="6237" spans="33:37" ht="14.4">
      <c r="AG6237" s="72"/>
      <c r="AH6237" s="72"/>
      <c r="AI6237" s="72"/>
      <c r="AJ6237" s="72"/>
      <c r="AK6237" s="72"/>
    </row>
    <row r="6238" spans="33:37" ht="14.4">
      <c r="AG6238" s="72"/>
      <c r="AH6238" s="72"/>
      <c r="AI6238" s="72"/>
      <c r="AJ6238" s="72"/>
      <c r="AK6238" s="72"/>
    </row>
    <row r="6239" spans="33:37" ht="14.4">
      <c r="AG6239" s="72"/>
      <c r="AH6239" s="72"/>
      <c r="AI6239" s="72"/>
      <c r="AJ6239" s="72"/>
      <c r="AK6239" s="72"/>
    </row>
    <row r="6240" spans="33:37" ht="14.4">
      <c r="AG6240" s="72"/>
      <c r="AH6240" s="72"/>
      <c r="AI6240" s="72"/>
      <c r="AJ6240" s="72"/>
      <c r="AK6240" s="72"/>
    </row>
    <row r="6241" spans="33:37" ht="14.4">
      <c r="AG6241" s="72"/>
      <c r="AH6241" s="72"/>
      <c r="AI6241" s="72"/>
      <c r="AJ6241" s="72"/>
      <c r="AK6241" s="72"/>
    </row>
    <row r="6242" spans="33:37" ht="14.4">
      <c r="AG6242" s="72"/>
      <c r="AH6242" s="72"/>
      <c r="AI6242" s="72"/>
      <c r="AJ6242" s="72"/>
      <c r="AK6242" s="72"/>
    </row>
    <row r="6243" spans="33:37" ht="14.4">
      <c r="AG6243" s="72"/>
      <c r="AH6243" s="72"/>
      <c r="AI6243" s="72"/>
      <c r="AJ6243" s="72"/>
      <c r="AK6243" s="72"/>
    </row>
    <row r="6244" spans="33:37" ht="14.4">
      <c r="AG6244" s="72"/>
      <c r="AH6244" s="72"/>
      <c r="AI6244" s="72"/>
      <c r="AJ6244" s="72"/>
      <c r="AK6244" s="72"/>
    </row>
    <row r="6245" spans="33:37" ht="14.4">
      <c r="AG6245" s="72"/>
      <c r="AH6245" s="72"/>
      <c r="AI6245" s="72"/>
      <c r="AJ6245" s="72"/>
      <c r="AK6245" s="72"/>
    </row>
    <row r="6246" spans="33:37" ht="14.4">
      <c r="AG6246" s="72"/>
      <c r="AH6246" s="72"/>
      <c r="AI6246" s="72"/>
      <c r="AJ6246" s="72"/>
      <c r="AK6246" s="72"/>
    </row>
    <row r="6247" spans="33:37" ht="14.4">
      <c r="AG6247" s="72"/>
      <c r="AH6247" s="72"/>
      <c r="AI6247" s="72"/>
      <c r="AJ6247" s="72"/>
      <c r="AK6247" s="72"/>
    </row>
    <row r="6248" spans="33:37" ht="14.4">
      <c r="AG6248" s="72"/>
      <c r="AH6248" s="72"/>
      <c r="AI6248" s="72"/>
      <c r="AJ6248" s="72"/>
      <c r="AK6248" s="72"/>
    </row>
    <row r="6249" spans="33:37" ht="14.4">
      <c r="AG6249" s="72"/>
      <c r="AH6249" s="72"/>
      <c r="AI6249" s="72"/>
      <c r="AJ6249" s="72"/>
      <c r="AK6249" s="72"/>
    </row>
    <row r="6250" spans="33:37" ht="14.4">
      <c r="AG6250" s="72"/>
      <c r="AH6250" s="72"/>
      <c r="AI6250" s="72"/>
      <c r="AJ6250" s="72"/>
      <c r="AK6250" s="72"/>
    </row>
    <row r="6251" spans="33:37" ht="14.4">
      <c r="AG6251" s="72"/>
      <c r="AH6251" s="72"/>
      <c r="AI6251" s="72"/>
      <c r="AJ6251" s="72"/>
      <c r="AK6251" s="72"/>
    </row>
    <row r="6252" spans="33:37" ht="14.4">
      <c r="AG6252" s="72"/>
      <c r="AH6252" s="72"/>
      <c r="AI6252" s="72"/>
      <c r="AJ6252" s="72"/>
      <c r="AK6252" s="72"/>
    </row>
    <row r="6253" spans="33:37" ht="14.4">
      <c r="AG6253" s="72"/>
      <c r="AH6253" s="72"/>
      <c r="AI6253" s="72"/>
      <c r="AJ6253" s="72"/>
      <c r="AK6253" s="72"/>
    </row>
    <row r="6254" spans="33:37" ht="14.4">
      <c r="AG6254" s="72"/>
      <c r="AH6254" s="72"/>
      <c r="AI6254" s="72"/>
      <c r="AJ6254" s="72"/>
      <c r="AK6254" s="72"/>
    </row>
    <row r="6255" spans="33:37" ht="14.4">
      <c r="AG6255" s="72"/>
      <c r="AH6255" s="72"/>
      <c r="AI6255" s="72"/>
      <c r="AJ6255" s="72"/>
      <c r="AK6255" s="72"/>
    </row>
    <row r="6256" spans="33:37" ht="14.4">
      <c r="AG6256" s="72"/>
      <c r="AH6256" s="72"/>
      <c r="AI6256" s="72"/>
      <c r="AJ6256" s="72"/>
      <c r="AK6256" s="72"/>
    </row>
    <row r="6257" spans="33:37" ht="14.4">
      <c r="AG6257" s="72"/>
      <c r="AH6257" s="72"/>
      <c r="AI6257" s="72"/>
      <c r="AJ6257" s="72"/>
      <c r="AK6257" s="72"/>
    </row>
    <row r="6258" spans="33:37" ht="14.4">
      <c r="AG6258" s="72"/>
      <c r="AH6258" s="72"/>
      <c r="AI6258" s="72"/>
      <c r="AJ6258" s="72"/>
      <c r="AK6258" s="72"/>
    </row>
    <row r="6259" spans="33:37" ht="14.4">
      <c r="AG6259" s="72"/>
      <c r="AH6259" s="72"/>
      <c r="AI6259" s="72"/>
      <c r="AJ6259" s="72"/>
      <c r="AK6259" s="72"/>
    </row>
    <row r="6260" spans="33:37" ht="14.4">
      <c r="AG6260" s="72"/>
      <c r="AH6260" s="72"/>
      <c r="AI6260" s="72"/>
      <c r="AJ6260" s="72"/>
      <c r="AK6260" s="72"/>
    </row>
    <row r="6261" spans="33:37" ht="14.4">
      <c r="AG6261" s="72"/>
      <c r="AH6261" s="72"/>
      <c r="AI6261" s="72"/>
      <c r="AJ6261" s="72"/>
      <c r="AK6261" s="72"/>
    </row>
    <row r="6262" spans="33:37" ht="14.4">
      <c r="AG6262" s="72"/>
      <c r="AH6262" s="72"/>
      <c r="AI6262" s="72"/>
      <c r="AJ6262" s="72"/>
      <c r="AK6262" s="72"/>
    </row>
    <row r="6263" spans="33:37" ht="14.4">
      <c r="AG6263" s="72"/>
      <c r="AH6263" s="72"/>
      <c r="AI6263" s="72"/>
      <c r="AJ6263" s="72"/>
      <c r="AK6263" s="72"/>
    </row>
    <row r="6264" spans="33:37" ht="14.4">
      <c r="AG6264" s="72"/>
      <c r="AH6264" s="72"/>
      <c r="AI6264" s="72"/>
      <c r="AJ6264" s="72"/>
      <c r="AK6264" s="72"/>
    </row>
    <row r="6265" spans="33:37" ht="14.4">
      <c r="AG6265" s="72"/>
      <c r="AH6265" s="72"/>
      <c r="AI6265" s="72"/>
      <c r="AJ6265" s="72"/>
      <c r="AK6265" s="72"/>
    </row>
    <row r="6266" spans="33:37" ht="14.4">
      <c r="AG6266" s="72"/>
      <c r="AH6266" s="72"/>
      <c r="AI6266" s="72"/>
      <c r="AJ6266" s="72"/>
      <c r="AK6266" s="72"/>
    </row>
    <row r="6267" spans="33:37" ht="14.4">
      <c r="AG6267" s="72"/>
      <c r="AH6267" s="72"/>
      <c r="AI6267" s="72"/>
      <c r="AJ6267" s="72"/>
      <c r="AK6267" s="72"/>
    </row>
    <row r="6268" spans="33:37" ht="14.4">
      <c r="AG6268" s="72"/>
      <c r="AH6268" s="72"/>
      <c r="AI6268" s="72"/>
      <c r="AJ6268" s="72"/>
      <c r="AK6268" s="72"/>
    </row>
    <row r="6269" spans="33:37" ht="14.4">
      <c r="AG6269" s="72"/>
      <c r="AH6269" s="72"/>
      <c r="AI6269" s="72"/>
      <c r="AJ6269" s="72"/>
      <c r="AK6269" s="72"/>
    </row>
    <row r="6270" spans="33:37" ht="14.4">
      <c r="AG6270" s="72"/>
      <c r="AH6270" s="72"/>
      <c r="AI6270" s="72"/>
      <c r="AJ6270" s="72"/>
      <c r="AK6270" s="72"/>
    </row>
    <row r="6271" spans="33:37" ht="14.4">
      <c r="AG6271" s="72"/>
      <c r="AH6271" s="72"/>
      <c r="AI6271" s="72"/>
      <c r="AJ6271" s="72"/>
      <c r="AK6271" s="72"/>
    </row>
    <row r="6272" spans="33:37" ht="14.4">
      <c r="AG6272" s="72"/>
      <c r="AH6272" s="72"/>
      <c r="AI6272" s="72"/>
      <c r="AJ6272" s="72"/>
      <c r="AK6272" s="72"/>
    </row>
    <row r="6273" spans="33:37" ht="14.4">
      <c r="AG6273" s="72"/>
      <c r="AH6273" s="72"/>
      <c r="AI6273" s="72"/>
      <c r="AJ6273" s="72"/>
      <c r="AK6273" s="72"/>
    </row>
    <row r="6274" spans="33:37" ht="14.4">
      <c r="AG6274" s="72"/>
      <c r="AH6274" s="72"/>
      <c r="AI6274" s="72"/>
      <c r="AJ6274" s="72"/>
      <c r="AK6274" s="72"/>
    </row>
    <row r="6275" spans="33:37" ht="14.4">
      <c r="AG6275" s="72"/>
      <c r="AH6275" s="72"/>
      <c r="AI6275" s="72"/>
      <c r="AJ6275" s="72"/>
      <c r="AK6275" s="72"/>
    </row>
    <row r="6276" spans="33:37" ht="14.4">
      <c r="AG6276" s="72"/>
      <c r="AH6276" s="72"/>
      <c r="AI6276" s="72"/>
      <c r="AJ6276" s="72"/>
      <c r="AK6276" s="72"/>
    </row>
    <row r="6277" spans="33:37" ht="14.4">
      <c r="AG6277" s="72"/>
      <c r="AH6277" s="72"/>
      <c r="AI6277" s="72"/>
      <c r="AJ6277" s="72"/>
      <c r="AK6277" s="72"/>
    </row>
    <row r="6278" spans="33:37" ht="14.4">
      <c r="AG6278" s="72"/>
      <c r="AH6278" s="72"/>
      <c r="AI6278" s="72"/>
      <c r="AJ6278" s="72"/>
      <c r="AK6278" s="72"/>
    </row>
    <row r="6279" spans="33:37" ht="14.4">
      <c r="AG6279" s="72"/>
      <c r="AH6279" s="72"/>
      <c r="AI6279" s="72"/>
      <c r="AJ6279" s="72"/>
      <c r="AK6279" s="72"/>
    </row>
    <row r="6280" spans="33:37" ht="14.4">
      <c r="AG6280" s="72"/>
      <c r="AH6280" s="72"/>
      <c r="AI6280" s="72"/>
      <c r="AJ6280" s="72"/>
      <c r="AK6280" s="72"/>
    </row>
    <row r="6281" spans="33:37" ht="14.4">
      <c r="AG6281" s="72"/>
      <c r="AH6281" s="72"/>
      <c r="AI6281" s="72"/>
      <c r="AJ6281" s="72"/>
      <c r="AK6281" s="72"/>
    </row>
    <row r="6282" spans="33:37" ht="14.4">
      <c r="AG6282" s="72"/>
      <c r="AH6282" s="72"/>
      <c r="AI6282" s="72"/>
      <c r="AJ6282" s="72"/>
      <c r="AK6282" s="72"/>
    </row>
    <row r="6283" spans="33:37" ht="14.4">
      <c r="AG6283" s="72"/>
      <c r="AH6283" s="72"/>
      <c r="AI6283" s="72"/>
      <c r="AJ6283" s="72"/>
      <c r="AK6283" s="72"/>
    </row>
    <row r="6284" spans="33:37" ht="14.4">
      <c r="AG6284" s="72"/>
      <c r="AH6284" s="72"/>
      <c r="AI6284" s="72"/>
      <c r="AJ6284" s="72"/>
      <c r="AK6284" s="72"/>
    </row>
    <row r="6285" spans="33:37" ht="14.4">
      <c r="AG6285" s="72"/>
      <c r="AH6285" s="72"/>
      <c r="AI6285" s="72"/>
      <c r="AJ6285" s="72"/>
      <c r="AK6285" s="72"/>
    </row>
    <row r="6286" spans="33:37" ht="14.4">
      <c r="AG6286" s="72"/>
      <c r="AH6286" s="72"/>
      <c r="AI6286" s="72"/>
      <c r="AJ6286" s="72"/>
      <c r="AK6286" s="72"/>
    </row>
    <row r="6287" spans="33:37" ht="14.4">
      <c r="AG6287" s="72"/>
      <c r="AH6287" s="72"/>
      <c r="AI6287" s="72"/>
      <c r="AJ6287" s="72"/>
      <c r="AK6287" s="72"/>
    </row>
    <row r="6288" spans="33:37" ht="14.4">
      <c r="AG6288" s="72"/>
      <c r="AH6288" s="72"/>
      <c r="AI6288" s="72"/>
      <c r="AJ6288" s="72"/>
      <c r="AK6288" s="72"/>
    </row>
    <row r="6289" spans="33:37" ht="14.4">
      <c r="AG6289" s="72"/>
      <c r="AH6289" s="72"/>
      <c r="AI6289" s="72"/>
      <c r="AJ6289" s="72"/>
      <c r="AK6289" s="72"/>
    </row>
    <row r="6290" spans="33:37" ht="14.4">
      <c r="AG6290" s="72"/>
      <c r="AH6290" s="72"/>
      <c r="AI6290" s="72"/>
      <c r="AJ6290" s="72"/>
      <c r="AK6290" s="72"/>
    </row>
    <row r="6291" spans="33:37" ht="14.4">
      <c r="AG6291" s="72"/>
      <c r="AH6291" s="72"/>
      <c r="AI6291" s="72"/>
      <c r="AJ6291" s="72"/>
      <c r="AK6291" s="72"/>
    </row>
    <row r="6292" spans="33:37" ht="14.4">
      <c r="AG6292" s="72"/>
      <c r="AH6292" s="72"/>
      <c r="AI6292" s="72"/>
      <c r="AJ6292" s="72"/>
      <c r="AK6292" s="72"/>
    </row>
    <row r="6293" spans="33:37" ht="14.4">
      <c r="AG6293" s="72"/>
      <c r="AH6293" s="72"/>
      <c r="AI6293" s="72"/>
      <c r="AJ6293" s="72"/>
      <c r="AK6293" s="72"/>
    </row>
    <row r="6294" spans="33:37" ht="14.4">
      <c r="AG6294" s="72"/>
      <c r="AH6294" s="72"/>
      <c r="AI6294" s="72"/>
      <c r="AJ6294" s="72"/>
      <c r="AK6294" s="72"/>
    </row>
    <row r="6295" spans="33:37" ht="14.4">
      <c r="AG6295" s="72"/>
      <c r="AH6295" s="72"/>
      <c r="AI6295" s="72"/>
      <c r="AJ6295" s="72"/>
      <c r="AK6295" s="72"/>
    </row>
    <row r="6296" spans="33:37" ht="14.4">
      <c r="AG6296" s="72"/>
      <c r="AH6296" s="72"/>
      <c r="AI6296" s="72"/>
      <c r="AJ6296" s="72"/>
      <c r="AK6296" s="72"/>
    </row>
    <row r="6297" spans="33:37" ht="14.4">
      <c r="AG6297" s="72"/>
      <c r="AH6297" s="72"/>
      <c r="AI6297" s="72"/>
      <c r="AJ6297" s="72"/>
      <c r="AK6297" s="72"/>
    </row>
    <row r="6298" spans="33:37" ht="14.4">
      <c r="AG6298" s="72"/>
      <c r="AH6298" s="72"/>
      <c r="AI6298" s="72"/>
      <c r="AJ6298" s="72"/>
      <c r="AK6298" s="72"/>
    </row>
    <row r="6299" spans="33:37" ht="14.4">
      <c r="AG6299" s="72"/>
      <c r="AH6299" s="72"/>
      <c r="AI6299" s="72"/>
      <c r="AJ6299" s="72"/>
      <c r="AK6299" s="72"/>
    </row>
    <row r="6300" spans="33:37" ht="14.4">
      <c r="AG6300" s="72"/>
      <c r="AH6300" s="72"/>
      <c r="AI6300" s="72"/>
      <c r="AJ6300" s="72"/>
      <c r="AK6300" s="72"/>
    </row>
    <row r="6301" spans="33:37" ht="14.4">
      <c r="AG6301" s="72"/>
      <c r="AH6301" s="72"/>
      <c r="AI6301" s="72"/>
      <c r="AJ6301" s="72"/>
      <c r="AK6301" s="72"/>
    </row>
    <row r="6302" spans="33:37" ht="14.4">
      <c r="AG6302" s="72"/>
      <c r="AH6302" s="72"/>
      <c r="AI6302" s="72"/>
      <c r="AJ6302" s="72"/>
      <c r="AK6302" s="72"/>
    </row>
    <row r="6303" spans="33:37" ht="14.4">
      <c r="AG6303" s="72"/>
      <c r="AH6303" s="72"/>
      <c r="AI6303" s="72"/>
      <c r="AJ6303" s="72"/>
      <c r="AK6303" s="72"/>
    </row>
    <row r="6304" spans="33:37" ht="14.4">
      <c r="AG6304" s="72"/>
      <c r="AH6304" s="72"/>
      <c r="AI6304" s="72"/>
      <c r="AJ6304" s="72"/>
      <c r="AK6304" s="72"/>
    </row>
    <row r="6305" spans="33:37" ht="14.4">
      <c r="AG6305" s="72"/>
      <c r="AH6305" s="72"/>
      <c r="AI6305" s="72"/>
      <c r="AJ6305" s="72"/>
      <c r="AK6305" s="72"/>
    </row>
    <row r="6306" spans="33:37" ht="14.4">
      <c r="AG6306" s="72"/>
      <c r="AH6306" s="72"/>
      <c r="AI6306" s="72"/>
      <c r="AJ6306" s="72"/>
      <c r="AK6306" s="72"/>
    </row>
    <row r="6307" spans="33:37" ht="14.4">
      <c r="AG6307" s="72"/>
      <c r="AH6307" s="72"/>
      <c r="AI6307" s="72"/>
      <c r="AJ6307" s="72"/>
      <c r="AK6307" s="72"/>
    </row>
    <row r="6308" spans="33:37" ht="14.4">
      <c r="AG6308" s="72"/>
      <c r="AH6308" s="72"/>
      <c r="AI6308" s="72"/>
      <c r="AJ6308" s="72"/>
      <c r="AK6308" s="72"/>
    </row>
    <row r="6309" spans="33:37" ht="14.4">
      <c r="AG6309" s="72"/>
      <c r="AH6309" s="72"/>
      <c r="AI6309" s="72"/>
      <c r="AJ6309" s="72"/>
      <c r="AK6309" s="72"/>
    </row>
    <row r="6310" spans="33:37" ht="14.4">
      <c r="AG6310" s="72"/>
      <c r="AH6310" s="72"/>
      <c r="AI6310" s="72"/>
      <c r="AJ6310" s="72"/>
      <c r="AK6310" s="72"/>
    </row>
    <row r="6311" spans="33:37" ht="14.4">
      <c r="AG6311" s="72"/>
      <c r="AH6311" s="72"/>
      <c r="AI6311" s="72"/>
      <c r="AJ6311" s="72"/>
      <c r="AK6311" s="72"/>
    </row>
    <row r="6312" spans="33:37" ht="14.4">
      <c r="AG6312" s="72"/>
      <c r="AH6312" s="72"/>
      <c r="AI6312" s="72"/>
      <c r="AJ6312" s="72"/>
      <c r="AK6312" s="72"/>
    </row>
    <row r="6313" spans="33:37" ht="14.4">
      <c r="AG6313" s="72"/>
      <c r="AH6313" s="72"/>
      <c r="AI6313" s="72"/>
      <c r="AJ6313" s="72"/>
      <c r="AK6313" s="72"/>
    </row>
    <row r="6314" spans="33:37" ht="14.4">
      <c r="AG6314" s="72"/>
      <c r="AH6314" s="72"/>
      <c r="AI6314" s="72"/>
      <c r="AJ6314" s="72"/>
      <c r="AK6314" s="72"/>
    </row>
    <row r="6315" spans="33:37" ht="14.4">
      <c r="AG6315" s="72"/>
      <c r="AH6315" s="72"/>
      <c r="AI6315" s="72"/>
      <c r="AJ6315" s="72"/>
      <c r="AK6315" s="72"/>
    </row>
    <row r="6316" spans="33:37" ht="14.4">
      <c r="AG6316" s="72"/>
      <c r="AH6316" s="72"/>
      <c r="AI6316" s="72"/>
      <c r="AJ6316" s="72"/>
      <c r="AK6316" s="72"/>
    </row>
    <row r="6317" spans="33:37" ht="14.4">
      <c r="AG6317" s="72"/>
      <c r="AH6317" s="72"/>
      <c r="AI6317" s="72"/>
      <c r="AJ6317" s="72"/>
      <c r="AK6317" s="72"/>
    </row>
    <row r="6318" spans="33:37" ht="14.4">
      <c r="AG6318" s="72"/>
      <c r="AH6318" s="72"/>
      <c r="AI6318" s="72"/>
      <c r="AJ6318" s="72"/>
      <c r="AK6318" s="72"/>
    </row>
    <row r="6319" spans="33:37" ht="14.4">
      <c r="AG6319" s="72"/>
      <c r="AH6319" s="72"/>
      <c r="AI6319" s="72"/>
      <c r="AJ6319" s="72"/>
      <c r="AK6319" s="72"/>
    </row>
    <row r="6320" spans="33:37" ht="14.4">
      <c r="AG6320" s="72"/>
      <c r="AH6320" s="72"/>
      <c r="AI6320" s="72"/>
      <c r="AJ6320" s="72"/>
      <c r="AK6320" s="72"/>
    </row>
    <row r="6321" spans="33:37" ht="14.4">
      <c r="AG6321" s="72"/>
      <c r="AH6321" s="72"/>
      <c r="AI6321" s="72"/>
      <c r="AJ6321" s="72"/>
      <c r="AK6321" s="72"/>
    </row>
    <row r="6322" spans="33:37" ht="14.4">
      <c r="AG6322" s="72"/>
      <c r="AH6322" s="72"/>
      <c r="AI6322" s="72"/>
      <c r="AJ6322" s="72"/>
      <c r="AK6322" s="72"/>
    </row>
    <row r="6323" spans="33:37" ht="14.4">
      <c r="AG6323" s="72"/>
      <c r="AH6323" s="72"/>
      <c r="AI6323" s="72"/>
      <c r="AJ6323" s="72"/>
      <c r="AK6323" s="72"/>
    </row>
    <row r="6324" spans="33:37" ht="14.4">
      <c r="AG6324" s="72"/>
      <c r="AH6324" s="72"/>
      <c r="AI6324" s="72"/>
      <c r="AJ6324" s="72"/>
      <c r="AK6324" s="72"/>
    </row>
    <row r="6325" spans="33:37" ht="14.4">
      <c r="AG6325" s="72"/>
      <c r="AH6325" s="72"/>
      <c r="AI6325" s="72"/>
      <c r="AJ6325" s="72"/>
      <c r="AK6325" s="72"/>
    </row>
    <row r="6326" spans="33:37" ht="14.4">
      <c r="AG6326" s="72"/>
      <c r="AH6326" s="72"/>
      <c r="AI6326" s="72"/>
      <c r="AJ6326" s="72"/>
      <c r="AK6326" s="72"/>
    </row>
    <row r="6327" spans="33:37" ht="14.4">
      <c r="AG6327" s="72"/>
      <c r="AH6327" s="72"/>
      <c r="AI6327" s="72"/>
      <c r="AJ6327" s="72"/>
      <c r="AK6327" s="72"/>
    </row>
    <row r="6328" spans="33:37" ht="14.4">
      <c r="AG6328" s="72"/>
      <c r="AH6328" s="72"/>
      <c r="AI6328" s="72"/>
      <c r="AJ6328" s="72"/>
      <c r="AK6328" s="72"/>
    </row>
    <row r="6329" spans="33:37" ht="14.4">
      <c r="AG6329" s="72"/>
      <c r="AH6329" s="72"/>
      <c r="AI6329" s="72"/>
      <c r="AJ6329" s="72"/>
      <c r="AK6329" s="72"/>
    </row>
    <row r="6330" spans="33:37" ht="14.4">
      <c r="AG6330" s="72"/>
      <c r="AH6330" s="72"/>
      <c r="AI6330" s="72"/>
      <c r="AJ6330" s="72"/>
      <c r="AK6330" s="72"/>
    </row>
    <row r="6331" spans="33:37" ht="14.4">
      <c r="AG6331" s="72"/>
      <c r="AH6331" s="72"/>
      <c r="AI6331" s="72"/>
      <c r="AJ6331" s="72"/>
      <c r="AK6331" s="72"/>
    </row>
    <row r="6332" spans="33:37" ht="14.4">
      <c r="AG6332" s="72"/>
      <c r="AH6332" s="72"/>
      <c r="AI6332" s="72"/>
      <c r="AJ6332" s="72"/>
      <c r="AK6332" s="72"/>
    </row>
    <row r="6333" spans="33:37" ht="14.4">
      <c r="AG6333" s="72"/>
      <c r="AH6333" s="72"/>
      <c r="AI6333" s="72"/>
      <c r="AJ6333" s="72"/>
      <c r="AK6333" s="72"/>
    </row>
    <row r="6334" spans="33:37" ht="14.4">
      <c r="AG6334" s="72"/>
      <c r="AH6334" s="72"/>
      <c r="AI6334" s="72"/>
      <c r="AJ6334" s="72"/>
      <c r="AK6334" s="72"/>
    </row>
    <row r="6335" spans="33:37" ht="14.4">
      <c r="AG6335" s="72"/>
      <c r="AH6335" s="72"/>
      <c r="AI6335" s="72"/>
      <c r="AJ6335" s="72"/>
      <c r="AK6335" s="72"/>
    </row>
    <row r="6336" spans="33:37" ht="14.4">
      <c r="AG6336" s="72"/>
      <c r="AH6336" s="72"/>
      <c r="AI6336" s="72"/>
      <c r="AJ6336" s="72"/>
      <c r="AK6336" s="72"/>
    </row>
    <row r="6337" spans="33:37" ht="14.4">
      <c r="AG6337" s="72"/>
      <c r="AH6337" s="72"/>
      <c r="AI6337" s="72"/>
      <c r="AJ6337" s="72"/>
      <c r="AK6337" s="72"/>
    </row>
    <row r="6338" spans="33:37" ht="14.4">
      <c r="AG6338" s="72"/>
      <c r="AH6338" s="72"/>
      <c r="AI6338" s="72"/>
      <c r="AJ6338" s="72"/>
      <c r="AK6338" s="72"/>
    </row>
    <row r="6339" spans="33:37" ht="14.4">
      <c r="AG6339" s="72"/>
      <c r="AH6339" s="72"/>
      <c r="AI6339" s="72"/>
      <c r="AJ6339" s="72"/>
      <c r="AK6339" s="72"/>
    </row>
    <row r="6340" spans="33:37" ht="14.4">
      <c r="AG6340" s="72"/>
      <c r="AH6340" s="72"/>
      <c r="AI6340" s="72"/>
      <c r="AJ6340" s="72"/>
      <c r="AK6340" s="72"/>
    </row>
    <row r="6341" spans="33:37" ht="14.4">
      <c r="AG6341" s="72"/>
      <c r="AH6341" s="72"/>
      <c r="AI6341" s="72"/>
      <c r="AJ6341" s="72"/>
      <c r="AK6341" s="72"/>
    </row>
    <row r="6342" spans="33:37" ht="14.4">
      <c r="AG6342" s="72"/>
      <c r="AH6342" s="72"/>
      <c r="AI6342" s="72"/>
      <c r="AJ6342" s="72"/>
      <c r="AK6342" s="72"/>
    </row>
    <row r="6343" spans="33:37" ht="14.4">
      <c r="AG6343" s="72"/>
      <c r="AH6343" s="72"/>
      <c r="AI6343" s="72"/>
      <c r="AJ6343" s="72"/>
      <c r="AK6343" s="72"/>
    </row>
    <row r="6344" spans="33:37" ht="14.4">
      <c r="AG6344" s="72"/>
      <c r="AH6344" s="72"/>
      <c r="AI6344" s="72"/>
      <c r="AJ6344" s="72"/>
      <c r="AK6344" s="72"/>
    </row>
    <row r="6345" spans="33:37" ht="14.4">
      <c r="AG6345" s="72"/>
      <c r="AH6345" s="72"/>
      <c r="AI6345" s="72"/>
      <c r="AJ6345" s="72"/>
      <c r="AK6345" s="72"/>
    </row>
    <row r="6346" spans="33:37" ht="14.4">
      <c r="AG6346" s="72"/>
      <c r="AH6346" s="72"/>
      <c r="AI6346" s="72"/>
      <c r="AJ6346" s="72"/>
      <c r="AK6346" s="72"/>
    </row>
    <row r="6347" spans="33:37" ht="14.4">
      <c r="AG6347" s="72"/>
      <c r="AH6347" s="72"/>
      <c r="AI6347" s="72"/>
      <c r="AJ6347" s="72"/>
      <c r="AK6347" s="72"/>
    </row>
    <row r="6348" spans="33:37" ht="14.4">
      <c r="AG6348" s="72"/>
      <c r="AH6348" s="72"/>
      <c r="AI6348" s="72"/>
      <c r="AJ6348" s="72"/>
      <c r="AK6348" s="72"/>
    </row>
    <row r="6349" spans="33:37" ht="14.4">
      <c r="AG6349" s="72"/>
      <c r="AH6349" s="72"/>
      <c r="AI6349" s="72"/>
      <c r="AJ6349" s="72"/>
      <c r="AK6349" s="72"/>
    </row>
    <row r="6350" spans="33:37" ht="14.4">
      <c r="AG6350" s="72"/>
      <c r="AH6350" s="72"/>
      <c r="AI6350" s="72"/>
      <c r="AJ6350" s="72"/>
      <c r="AK6350" s="72"/>
    </row>
    <row r="6351" spans="33:37" ht="14.4">
      <c r="AG6351" s="72"/>
      <c r="AH6351" s="72"/>
      <c r="AI6351" s="72"/>
      <c r="AJ6351" s="72"/>
      <c r="AK6351" s="72"/>
    </row>
    <row r="6352" spans="33:37" ht="14.4">
      <c r="AG6352" s="72"/>
      <c r="AH6352" s="72"/>
      <c r="AI6352" s="72"/>
      <c r="AJ6352" s="72"/>
      <c r="AK6352" s="72"/>
    </row>
    <row r="6353" spans="33:37" ht="14.4">
      <c r="AG6353" s="72"/>
      <c r="AH6353" s="72"/>
      <c r="AI6353" s="72"/>
      <c r="AJ6353" s="72"/>
      <c r="AK6353" s="72"/>
    </row>
    <row r="6354" spans="33:37" ht="14.4">
      <c r="AG6354" s="72"/>
      <c r="AH6354" s="72"/>
      <c r="AI6354" s="72"/>
      <c r="AJ6354" s="72"/>
      <c r="AK6354" s="72"/>
    </row>
    <row r="6355" spans="33:37" ht="14.4">
      <c r="AG6355" s="72"/>
      <c r="AH6355" s="72"/>
      <c r="AI6355" s="72"/>
      <c r="AJ6355" s="72"/>
      <c r="AK6355" s="72"/>
    </row>
    <row r="6356" spans="33:37" ht="14.4">
      <c r="AG6356" s="72"/>
      <c r="AH6356" s="72"/>
      <c r="AI6356" s="72"/>
      <c r="AJ6356" s="72"/>
      <c r="AK6356" s="72"/>
    </row>
    <row r="6357" spans="33:37" ht="14.4">
      <c r="AG6357" s="72"/>
      <c r="AH6357" s="72"/>
      <c r="AI6357" s="72"/>
      <c r="AJ6357" s="72"/>
      <c r="AK6357" s="72"/>
    </row>
    <row r="6358" spans="33:37" ht="14.4">
      <c r="AG6358" s="72"/>
      <c r="AH6358" s="72"/>
      <c r="AI6358" s="72"/>
      <c r="AJ6358" s="72"/>
      <c r="AK6358" s="72"/>
    </row>
    <row r="6359" spans="33:37" ht="14.4">
      <c r="AG6359" s="72"/>
      <c r="AH6359" s="72"/>
      <c r="AI6359" s="72"/>
      <c r="AJ6359" s="72"/>
      <c r="AK6359" s="72"/>
    </row>
    <row r="6360" spans="33:37" ht="14.4">
      <c r="AG6360" s="72"/>
      <c r="AH6360" s="72"/>
      <c r="AI6360" s="72"/>
      <c r="AJ6360" s="72"/>
      <c r="AK6360" s="72"/>
    </row>
    <row r="6361" spans="33:37" ht="14.4">
      <c r="AG6361" s="72"/>
      <c r="AH6361" s="72"/>
      <c r="AI6361" s="72"/>
      <c r="AJ6361" s="72"/>
      <c r="AK6361" s="72"/>
    </row>
    <row r="6362" spans="33:37" ht="14.4">
      <c r="AG6362" s="72"/>
      <c r="AH6362" s="72"/>
      <c r="AI6362" s="72"/>
      <c r="AJ6362" s="72"/>
      <c r="AK6362" s="72"/>
    </row>
    <row r="6363" spans="33:37" ht="14.4">
      <c r="AG6363" s="72"/>
      <c r="AH6363" s="72"/>
      <c r="AI6363" s="72"/>
      <c r="AJ6363" s="72"/>
      <c r="AK6363" s="72"/>
    </row>
    <row r="6364" spans="33:37" ht="14.4">
      <c r="AG6364" s="72"/>
      <c r="AH6364" s="72"/>
      <c r="AI6364" s="72"/>
      <c r="AJ6364" s="72"/>
      <c r="AK6364" s="72"/>
    </row>
    <row r="6365" spans="33:37" ht="14.4">
      <c r="AG6365" s="72"/>
      <c r="AH6365" s="72"/>
      <c r="AI6365" s="72"/>
      <c r="AJ6365" s="72"/>
      <c r="AK6365" s="72"/>
    </row>
    <row r="6366" spans="33:37" ht="14.4">
      <c r="AG6366" s="72"/>
      <c r="AH6366" s="72"/>
      <c r="AI6366" s="72"/>
      <c r="AJ6366" s="72"/>
      <c r="AK6366" s="72"/>
    </row>
    <row r="6367" spans="33:37" ht="14.4">
      <c r="AG6367" s="72"/>
      <c r="AH6367" s="72"/>
      <c r="AI6367" s="72"/>
      <c r="AJ6367" s="72"/>
      <c r="AK6367" s="72"/>
    </row>
    <row r="6368" spans="33:37" ht="14.4">
      <c r="AG6368" s="72"/>
      <c r="AH6368" s="72"/>
      <c r="AI6368" s="72"/>
      <c r="AJ6368" s="72"/>
      <c r="AK6368" s="72"/>
    </row>
    <row r="6369" spans="33:37" ht="14.4">
      <c r="AG6369" s="72"/>
      <c r="AH6369" s="72"/>
      <c r="AI6369" s="72"/>
      <c r="AJ6369" s="72"/>
      <c r="AK6369" s="72"/>
    </row>
    <row r="6370" spans="33:37" ht="14.4">
      <c r="AG6370" s="72"/>
      <c r="AH6370" s="72"/>
      <c r="AI6370" s="72"/>
      <c r="AJ6370" s="72"/>
      <c r="AK6370" s="72"/>
    </row>
    <row r="6371" spans="33:37" ht="14.4">
      <c r="AG6371" s="72"/>
      <c r="AH6371" s="72"/>
      <c r="AI6371" s="72"/>
      <c r="AJ6371" s="72"/>
      <c r="AK6371" s="72"/>
    </row>
    <row r="6372" spans="33:37" ht="14.4">
      <c r="AG6372" s="72"/>
      <c r="AH6372" s="72"/>
      <c r="AI6372" s="72"/>
      <c r="AJ6372" s="72"/>
      <c r="AK6372" s="72"/>
    </row>
    <row r="6373" spans="33:37" ht="14.4">
      <c r="AG6373" s="72"/>
      <c r="AH6373" s="72"/>
      <c r="AI6373" s="72"/>
      <c r="AJ6373" s="72"/>
      <c r="AK6373" s="72"/>
    </row>
    <row r="6374" spans="33:37" ht="14.4">
      <c r="AG6374" s="72"/>
      <c r="AH6374" s="72"/>
      <c r="AI6374" s="72"/>
      <c r="AJ6374" s="72"/>
      <c r="AK6374" s="72"/>
    </row>
    <row r="6375" spans="33:37" ht="14.4">
      <c r="AG6375" s="72"/>
      <c r="AH6375" s="72"/>
      <c r="AI6375" s="72"/>
      <c r="AJ6375" s="72"/>
      <c r="AK6375" s="72"/>
    </row>
    <row r="6376" spans="33:37" ht="14.4">
      <c r="AG6376" s="72"/>
      <c r="AH6376" s="72"/>
      <c r="AI6376" s="72"/>
      <c r="AJ6376" s="72"/>
      <c r="AK6376" s="72"/>
    </row>
    <row r="6377" spans="33:37" ht="14.4">
      <c r="AG6377" s="72"/>
      <c r="AH6377" s="72"/>
      <c r="AI6377" s="72"/>
      <c r="AJ6377" s="72"/>
      <c r="AK6377" s="72"/>
    </row>
    <row r="6378" spans="33:37" ht="14.4">
      <c r="AG6378" s="72"/>
      <c r="AH6378" s="72"/>
      <c r="AI6378" s="72"/>
      <c r="AJ6378" s="72"/>
      <c r="AK6378" s="72"/>
    </row>
    <row r="6379" spans="33:37" ht="14.4">
      <c r="AG6379" s="72"/>
      <c r="AH6379" s="72"/>
      <c r="AI6379" s="72"/>
      <c r="AJ6379" s="72"/>
      <c r="AK6379" s="72"/>
    </row>
    <row r="6380" spans="33:37" ht="14.4">
      <c r="AG6380" s="72"/>
      <c r="AH6380" s="72"/>
      <c r="AI6380" s="72"/>
      <c r="AJ6380" s="72"/>
      <c r="AK6380" s="72"/>
    </row>
    <row r="6381" spans="33:37" ht="14.4">
      <c r="AG6381" s="72"/>
      <c r="AH6381" s="72"/>
      <c r="AI6381" s="72"/>
      <c r="AJ6381" s="72"/>
      <c r="AK6381" s="72"/>
    </row>
    <row r="6382" spans="33:37" ht="14.4">
      <c r="AG6382" s="72"/>
      <c r="AH6382" s="72"/>
      <c r="AI6382" s="72"/>
      <c r="AJ6382" s="72"/>
      <c r="AK6382" s="72"/>
    </row>
    <row r="6383" spans="33:37" ht="14.4">
      <c r="AG6383" s="72"/>
      <c r="AH6383" s="72"/>
      <c r="AI6383" s="72"/>
      <c r="AJ6383" s="72"/>
      <c r="AK6383" s="72"/>
    </row>
    <row r="6384" spans="33:37" ht="14.4">
      <c r="AG6384" s="72"/>
      <c r="AH6384" s="72"/>
      <c r="AI6384" s="72"/>
      <c r="AJ6384" s="72"/>
      <c r="AK6384" s="72"/>
    </row>
    <row r="6385" spans="33:37" ht="14.4">
      <c r="AG6385" s="72"/>
      <c r="AH6385" s="72"/>
      <c r="AI6385" s="72"/>
      <c r="AJ6385" s="72"/>
      <c r="AK6385" s="72"/>
    </row>
    <row r="6386" spans="33:37" ht="14.4">
      <c r="AG6386" s="72"/>
      <c r="AH6386" s="72"/>
      <c r="AI6386" s="72"/>
      <c r="AJ6386" s="72"/>
      <c r="AK6386" s="72"/>
    </row>
    <row r="6387" spans="33:37" ht="14.4">
      <c r="AG6387" s="72"/>
      <c r="AH6387" s="72"/>
      <c r="AI6387" s="72"/>
      <c r="AJ6387" s="72"/>
      <c r="AK6387" s="72"/>
    </row>
    <row r="6388" spans="33:37" ht="14.4">
      <c r="AG6388" s="72"/>
      <c r="AH6388" s="72"/>
      <c r="AI6388" s="72"/>
      <c r="AJ6388" s="72"/>
      <c r="AK6388" s="72"/>
    </row>
    <row r="6389" spans="33:37" ht="14.4">
      <c r="AG6389" s="72"/>
      <c r="AH6389" s="72"/>
      <c r="AI6389" s="72"/>
      <c r="AJ6389" s="72"/>
      <c r="AK6389" s="72"/>
    </row>
    <row r="6390" spans="33:37" ht="14.4">
      <c r="AG6390" s="72"/>
      <c r="AH6390" s="72"/>
      <c r="AI6390" s="72"/>
      <c r="AJ6390" s="72"/>
      <c r="AK6390" s="72"/>
    </row>
    <row r="6391" spans="33:37" ht="14.4">
      <c r="AG6391" s="72"/>
      <c r="AH6391" s="72"/>
      <c r="AI6391" s="72"/>
      <c r="AJ6391" s="72"/>
      <c r="AK6391" s="72"/>
    </row>
    <row r="6392" spans="33:37" ht="14.4">
      <c r="AG6392" s="72"/>
      <c r="AH6392" s="72"/>
      <c r="AI6392" s="72"/>
      <c r="AJ6392" s="72"/>
      <c r="AK6392" s="72"/>
    </row>
    <row r="6393" spans="33:37" ht="14.4">
      <c r="AG6393" s="72"/>
      <c r="AH6393" s="72"/>
      <c r="AI6393" s="72"/>
      <c r="AJ6393" s="72"/>
      <c r="AK6393" s="72"/>
    </row>
    <row r="6394" spans="33:37" ht="14.4">
      <c r="AG6394" s="72"/>
      <c r="AH6394" s="72"/>
      <c r="AI6394" s="72"/>
      <c r="AJ6394" s="72"/>
      <c r="AK6394" s="72"/>
    </row>
    <row r="6395" spans="33:37" ht="14.4">
      <c r="AG6395" s="72"/>
      <c r="AH6395" s="72"/>
      <c r="AI6395" s="72"/>
      <c r="AJ6395" s="72"/>
      <c r="AK6395" s="72"/>
    </row>
    <row r="6396" spans="33:37" ht="14.4">
      <c r="AG6396" s="72"/>
      <c r="AH6396" s="72"/>
      <c r="AI6396" s="72"/>
      <c r="AJ6396" s="72"/>
      <c r="AK6396" s="72"/>
    </row>
    <row r="6397" spans="33:37" ht="14.4">
      <c r="AG6397" s="72"/>
      <c r="AH6397" s="72"/>
      <c r="AI6397" s="72"/>
      <c r="AJ6397" s="72"/>
      <c r="AK6397" s="72"/>
    </row>
    <row r="6398" spans="33:37" ht="14.4">
      <c r="AG6398" s="72"/>
      <c r="AH6398" s="72"/>
      <c r="AI6398" s="72"/>
      <c r="AJ6398" s="72"/>
      <c r="AK6398" s="72"/>
    </row>
    <row r="6399" spans="33:37" ht="14.4">
      <c r="AG6399" s="72"/>
      <c r="AH6399" s="72"/>
      <c r="AI6399" s="72"/>
      <c r="AJ6399" s="72"/>
      <c r="AK6399" s="72"/>
    </row>
    <row r="6400" spans="33:37" ht="14.4">
      <c r="AG6400" s="72"/>
      <c r="AH6400" s="72"/>
      <c r="AI6400" s="72"/>
      <c r="AJ6400" s="72"/>
      <c r="AK6400" s="72"/>
    </row>
    <row r="6401" spans="33:37" ht="14.4">
      <c r="AG6401" s="72"/>
      <c r="AH6401" s="72"/>
      <c r="AI6401" s="72"/>
      <c r="AJ6401" s="72"/>
      <c r="AK6401" s="72"/>
    </row>
    <row r="6402" spans="33:37" ht="14.4">
      <c r="AG6402" s="72"/>
      <c r="AH6402" s="72"/>
      <c r="AI6402" s="72"/>
      <c r="AJ6402" s="72"/>
      <c r="AK6402" s="72"/>
    </row>
    <row r="6403" spans="33:37" ht="14.4">
      <c r="AG6403" s="72"/>
      <c r="AH6403" s="72"/>
      <c r="AI6403" s="72"/>
      <c r="AJ6403" s="72"/>
      <c r="AK6403" s="72"/>
    </row>
    <row r="6404" spans="33:37" ht="14.4">
      <c r="AG6404" s="72"/>
      <c r="AH6404" s="72"/>
      <c r="AI6404" s="72"/>
      <c r="AJ6404" s="72"/>
      <c r="AK6404" s="72"/>
    </row>
    <row r="6405" spans="33:37" ht="14.4">
      <c r="AG6405" s="72"/>
      <c r="AH6405" s="72"/>
      <c r="AI6405" s="72"/>
      <c r="AJ6405" s="72"/>
      <c r="AK6405" s="72"/>
    </row>
    <row r="6406" spans="33:37" ht="14.4">
      <c r="AG6406" s="72"/>
      <c r="AH6406" s="72"/>
      <c r="AI6406" s="72"/>
      <c r="AJ6406" s="72"/>
      <c r="AK6406" s="72"/>
    </row>
    <row r="6407" spans="33:37" ht="14.4">
      <c r="AG6407" s="72"/>
      <c r="AH6407" s="72"/>
      <c r="AI6407" s="72"/>
      <c r="AJ6407" s="72"/>
      <c r="AK6407" s="72"/>
    </row>
    <row r="6408" spans="33:37" ht="14.4">
      <c r="AG6408" s="72"/>
      <c r="AH6408" s="72"/>
      <c r="AI6408" s="72"/>
      <c r="AJ6408" s="72"/>
      <c r="AK6408" s="72"/>
    </row>
    <row r="6409" spans="33:37" ht="14.4">
      <c r="AG6409" s="72"/>
      <c r="AH6409" s="72"/>
      <c r="AI6409" s="72"/>
      <c r="AJ6409" s="72"/>
      <c r="AK6409" s="72"/>
    </row>
    <row r="6410" spans="33:37" ht="14.4">
      <c r="AG6410" s="72"/>
      <c r="AH6410" s="72"/>
      <c r="AI6410" s="72"/>
      <c r="AJ6410" s="72"/>
      <c r="AK6410" s="72"/>
    </row>
    <row r="6411" spans="33:37" ht="14.4">
      <c r="AG6411" s="72"/>
      <c r="AH6411" s="72"/>
      <c r="AI6411" s="72"/>
      <c r="AJ6411" s="72"/>
      <c r="AK6411" s="72"/>
    </row>
    <row r="6412" spans="33:37" ht="14.4">
      <c r="AG6412" s="72"/>
      <c r="AH6412" s="72"/>
      <c r="AI6412" s="72"/>
      <c r="AJ6412" s="72"/>
      <c r="AK6412" s="72"/>
    </row>
    <row r="6413" spans="33:37" ht="14.4">
      <c r="AG6413" s="72"/>
      <c r="AH6413" s="72"/>
      <c r="AI6413" s="72"/>
      <c r="AJ6413" s="72"/>
      <c r="AK6413" s="72"/>
    </row>
    <row r="6414" spans="33:37" ht="14.4">
      <c r="AG6414" s="72"/>
      <c r="AH6414" s="72"/>
      <c r="AI6414" s="72"/>
      <c r="AJ6414" s="72"/>
      <c r="AK6414" s="72"/>
    </row>
    <row r="6415" spans="33:37" ht="14.4">
      <c r="AG6415" s="72"/>
      <c r="AH6415" s="72"/>
      <c r="AI6415" s="72"/>
      <c r="AJ6415" s="72"/>
      <c r="AK6415" s="72"/>
    </row>
    <row r="6416" spans="33:37" ht="14.4">
      <c r="AG6416" s="72"/>
      <c r="AH6416" s="72"/>
      <c r="AI6416" s="72"/>
      <c r="AJ6416" s="72"/>
      <c r="AK6416" s="72"/>
    </row>
    <row r="6417" spans="33:37" ht="14.4">
      <c r="AG6417" s="72"/>
      <c r="AH6417" s="72"/>
      <c r="AI6417" s="72"/>
      <c r="AJ6417" s="72"/>
      <c r="AK6417" s="72"/>
    </row>
    <row r="6418" spans="33:37" ht="14.4">
      <c r="AG6418" s="72"/>
      <c r="AH6418" s="72"/>
      <c r="AI6418" s="72"/>
      <c r="AJ6418" s="72"/>
      <c r="AK6418" s="72"/>
    </row>
    <row r="6419" spans="33:37" ht="14.4">
      <c r="AG6419" s="72"/>
      <c r="AH6419" s="72"/>
      <c r="AI6419" s="72"/>
      <c r="AJ6419" s="72"/>
      <c r="AK6419" s="72"/>
    </row>
    <row r="6420" spans="33:37" ht="14.4">
      <c r="AG6420" s="72"/>
      <c r="AH6420" s="72"/>
      <c r="AI6420" s="72"/>
      <c r="AJ6420" s="72"/>
      <c r="AK6420" s="72"/>
    </row>
    <row r="6421" spans="33:37" ht="14.4">
      <c r="AG6421" s="72"/>
      <c r="AH6421" s="72"/>
      <c r="AI6421" s="72"/>
      <c r="AJ6421" s="72"/>
      <c r="AK6421" s="72"/>
    </row>
    <row r="6422" spans="33:37" ht="14.4">
      <c r="AG6422" s="72"/>
      <c r="AH6422" s="72"/>
      <c r="AI6422" s="72"/>
      <c r="AJ6422" s="72"/>
      <c r="AK6422" s="72"/>
    </row>
    <row r="6423" spans="33:37" ht="14.4">
      <c r="AG6423" s="72"/>
      <c r="AH6423" s="72"/>
      <c r="AI6423" s="72"/>
      <c r="AJ6423" s="72"/>
      <c r="AK6423" s="72"/>
    </row>
    <row r="6424" spans="33:37" ht="14.4">
      <c r="AG6424" s="72"/>
      <c r="AH6424" s="72"/>
      <c r="AI6424" s="72"/>
      <c r="AJ6424" s="72"/>
      <c r="AK6424" s="72"/>
    </row>
    <row r="6425" spans="33:37" ht="14.4">
      <c r="AG6425" s="72"/>
      <c r="AH6425" s="72"/>
      <c r="AI6425" s="72"/>
      <c r="AJ6425" s="72"/>
      <c r="AK6425" s="72"/>
    </row>
    <row r="6426" spans="33:37" ht="14.4">
      <c r="AG6426" s="72"/>
      <c r="AH6426" s="72"/>
      <c r="AI6426" s="72"/>
      <c r="AJ6426" s="72"/>
      <c r="AK6426" s="72"/>
    </row>
    <row r="6427" spans="33:37" ht="14.4">
      <c r="AG6427" s="72"/>
      <c r="AH6427" s="72"/>
      <c r="AI6427" s="72"/>
      <c r="AJ6427" s="72"/>
      <c r="AK6427" s="72"/>
    </row>
    <row r="6428" spans="33:37" ht="14.4">
      <c r="AG6428" s="72"/>
      <c r="AH6428" s="72"/>
      <c r="AI6428" s="72"/>
      <c r="AJ6428" s="72"/>
      <c r="AK6428" s="72"/>
    </row>
    <row r="6429" spans="33:37" ht="14.4">
      <c r="AG6429" s="72"/>
      <c r="AH6429" s="72"/>
      <c r="AI6429" s="72"/>
      <c r="AJ6429" s="72"/>
      <c r="AK6429" s="72"/>
    </row>
    <row r="6430" spans="33:37" ht="14.4">
      <c r="AG6430" s="72"/>
      <c r="AH6430" s="72"/>
      <c r="AI6430" s="72"/>
      <c r="AJ6430" s="72"/>
      <c r="AK6430" s="72"/>
    </row>
    <row r="6431" spans="33:37" ht="14.4">
      <c r="AG6431" s="72"/>
      <c r="AH6431" s="72"/>
      <c r="AI6431" s="72"/>
      <c r="AJ6431" s="72"/>
      <c r="AK6431" s="72"/>
    </row>
    <row r="6432" spans="33:37" ht="14.4">
      <c r="AG6432" s="72"/>
      <c r="AH6432" s="72"/>
      <c r="AI6432" s="72"/>
      <c r="AJ6432" s="72"/>
      <c r="AK6432" s="72"/>
    </row>
    <row r="6433" spans="33:37" ht="14.4">
      <c r="AG6433" s="72"/>
      <c r="AH6433" s="72"/>
      <c r="AI6433" s="72"/>
      <c r="AJ6433" s="72"/>
      <c r="AK6433" s="72"/>
    </row>
    <row r="6434" spans="33:37" ht="14.4">
      <c r="AG6434" s="72"/>
      <c r="AH6434" s="72"/>
      <c r="AI6434" s="72"/>
      <c r="AJ6434" s="72"/>
      <c r="AK6434" s="72"/>
    </row>
    <row r="6435" spans="33:37" ht="14.4">
      <c r="AG6435" s="72"/>
      <c r="AH6435" s="72"/>
      <c r="AI6435" s="72"/>
      <c r="AJ6435" s="72"/>
      <c r="AK6435" s="72"/>
    </row>
    <row r="6436" spans="33:37" ht="14.4">
      <c r="AG6436" s="72"/>
      <c r="AH6436" s="72"/>
      <c r="AI6436" s="72"/>
      <c r="AJ6436" s="72"/>
      <c r="AK6436" s="72"/>
    </row>
    <row r="6437" spans="33:37" ht="14.4">
      <c r="AG6437" s="72"/>
      <c r="AH6437" s="72"/>
      <c r="AI6437" s="72"/>
      <c r="AJ6437" s="72"/>
      <c r="AK6437" s="72"/>
    </row>
    <row r="6438" spans="33:37" ht="14.4">
      <c r="AG6438" s="72"/>
      <c r="AH6438" s="72"/>
      <c r="AI6438" s="72"/>
      <c r="AJ6438" s="72"/>
      <c r="AK6438" s="72"/>
    </row>
    <row r="6439" spans="33:37" ht="14.4">
      <c r="AG6439" s="72"/>
      <c r="AH6439" s="72"/>
      <c r="AI6439" s="72"/>
      <c r="AJ6439" s="72"/>
      <c r="AK6439" s="72"/>
    </row>
    <row r="6440" spans="33:37" ht="14.4">
      <c r="AG6440" s="72"/>
      <c r="AH6440" s="72"/>
      <c r="AI6440" s="72"/>
      <c r="AJ6440" s="72"/>
      <c r="AK6440" s="72"/>
    </row>
    <row r="6441" spans="33:37" ht="14.4">
      <c r="AG6441" s="72"/>
      <c r="AH6441" s="72"/>
      <c r="AI6441" s="72"/>
      <c r="AJ6441" s="72"/>
      <c r="AK6441" s="72"/>
    </row>
    <row r="6442" spans="33:37" ht="14.4">
      <c r="AG6442" s="72"/>
      <c r="AH6442" s="72"/>
      <c r="AI6442" s="72"/>
      <c r="AJ6442" s="72"/>
      <c r="AK6442" s="72"/>
    </row>
    <row r="6443" spans="33:37" ht="14.4">
      <c r="AG6443" s="72"/>
      <c r="AH6443" s="72"/>
      <c r="AI6443" s="72"/>
      <c r="AJ6443" s="72"/>
      <c r="AK6443" s="72"/>
    </row>
    <row r="6444" spans="33:37" ht="14.4">
      <c r="AG6444" s="72"/>
      <c r="AH6444" s="72"/>
      <c r="AI6444" s="72"/>
      <c r="AJ6444" s="72"/>
      <c r="AK6444" s="72"/>
    </row>
    <row r="6445" spans="33:37" ht="14.4">
      <c r="AG6445" s="72"/>
      <c r="AH6445" s="72"/>
      <c r="AI6445" s="72"/>
      <c r="AJ6445" s="72"/>
      <c r="AK6445" s="72"/>
    </row>
    <row r="6446" spans="33:37" ht="14.4">
      <c r="AG6446" s="72"/>
      <c r="AH6446" s="72"/>
      <c r="AI6446" s="72"/>
      <c r="AJ6446" s="72"/>
      <c r="AK6446" s="72"/>
    </row>
    <row r="6447" spans="33:37" ht="14.4">
      <c r="AG6447" s="72"/>
      <c r="AH6447" s="72"/>
      <c r="AI6447" s="72"/>
      <c r="AJ6447" s="72"/>
      <c r="AK6447" s="72"/>
    </row>
    <row r="6448" spans="33:37" ht="14.4">
      <c r="AG6448" s="72"/>
      <c r="AH6448" s="72"/>
      <c r="AI6448" s="72"/>
      <c r="AJ6448" s="72"/>
      <c r="AK6448" s="72"/>
    </row>
    <row r="6449" spans="33:37" ht="14.4">
      <c r="AG6449" s="72"/>
      <c r="AH6449" s="72"/>
      <c r="AI6449" s="72"/>
      <c r="AJ6449" s="72"/>
      <c r="AK6449" s="72"/>
    </row>
    <row r="6450" spans="33:37" ht="14.4">
      <c r="AG6450" s="72"/>
      <c r="AH6450" s="72"/>
      <c r="AI6450" s="72"/>
      <c r="AJ6450" s="72"/>
      <c r="AK6450" s="72"/>
    </row>
    <row r="6451" spans="33:37" ht="14.4">
      <c r="AG6451" s="72"/>
      <c r="AH6451" s="72"/>
      <c r="AI6451" s="72"/>
      <c r="AJ6451" s="72"/>
      <c r="AK6451" s="72"/>
    </row>
    <row r="6452" spans="33:37" ht="14.4">
      <c r="AG6452" s="72"/>
      <c r="AH6452" s="72"/>
      <c r="AI6452" s="72"/>
      <c r="AJ6452" s="72"/>
      <c r="AK6452" s="72"/>
    </row>
    <row r="6453" spans="33:37" ht="14.4">
      <c r="AG6453" s="72"/>
      <c r="AH6453" s="72"/>
      <c r="AI6453" s="72"/>
      <c r="AJ6453" s="72"/>
      <c r="AK6453" s="72"/>
    </row>
    <row r="6454" spans="33:37" ht="14.4">
      <c r="AG6454" s="72"/>
      <c r="AH6454" s="72"/>
      <c r="AI6454" s="72"/>
      <c r="AJ6454" s="72"/>
      <c r="AK6454" s="72"/>
    </row>
    <row r="6455" spans="33:37" ht="14.4">
      <c r="AG6455" s="72"/>
      <c r="AH6455" s="72"/>
      <c r="AI6455" s="72"/>
      <c r="AJ6455" s="72"/>
      <c r="AK6455" s="72"/>
    </row>
    <row r="6456" spans="33:37" ht="14.4">
      <c r="AG6456" s="72"/>
      <c r="AH6456" s="72"/>
      <c r="AI6456" s="72"/>
      <c r="AJ6456" s="72"/>
      <c r="AK6456" s="72"/>
    </row>
    <row r="6457" spans="33:37" ht="14.4">
      <c r="AG6457" s="72"/>
      <c r="AH6457" s="72"/>
      <c r="AI6457" s="72"/>
      <c r="AJ6457" s="72"/>
      <c r="AK6457" s="72"/>
    </row>
    <row r="6458" spans="33:37" ht="14.4">
      <c r="AG6458" s="72"/>
      <c r="AH6458" s="72"/>
      <c r="AI6458" s="72"/>
      <c r="AJ6458" s="72"/>
      <c r="AK6458" s="72"/>
    </row>
    <row r="6459" spans="33:37" ht="14.4">
      <c r="AG6459" s="72"/>
      <c r="AH6459" s="72"/>
      <c r="AI6459" s="72"/>
      <c r="AJ6459" s="72"/>
      <c r="AK6459" s="72"/>
    </row>
    <row r="6460" spans="33:37" ht="14.4">
      <c r="AG6460" s="72"/>
      <c r="AH6460" s="72"/>
      <c r="AI6460" s="72"/>
      <c r="AJ6460" s="72"/>
      <c r="AK6460" s="72"/>
    </row>
    <row r="6461" spans="33:37" ht="14.4">
      <c r="AG6461" s="72"/>
      <c r="AH6461" s="72"/>
      <c r="AI6461" s="72"/>
      <c r="AJ6461" s="72"/>
      <c r="AK6461" s="72"/>
    </row>
    <row r="6462" spans="33:37" ht="14.4">
      <c r="AG6462" s="72"/>
      <c r="AH6462" s="72"/>
      <c r="AI6462" s="72"/>
      <c r="AJ6462" s="72"/>
      <c r="AK6462" s="72"/>
    </row>
    <row r="6463" spans="33:37" ht="14.4">
      <c r="AG6463" s="72"/>
      <c r="AH6463" s="72"/>
      <c r="AI6463" s="72"/>
      <c r="AJ6463" s="72"/>
      <c r="AK6463" s="72"/>
    </row>
    <row r="6464" spans="33:37" ht="14.4">
      <c r="AG6464" s="72"/>
      <c r="AH6464" s="72"/>
      <c r="AI6464" s="72"/>
      <c r="AJ6464" s="72"/>
      <c r="AK6464" s="72"/>
    </row>
    <row r="6465" spans="33:37" ht="14.4">
      <c r="AG6465" s="72"/>
      <c r="AH6465" s="72"/>
      <c r="AI6465" s="72"/>
      <c r="AJ6465" s="72"/>
      <c r="AK6465" s="72"/>
    </row>
    <row r="6466" spans="33:37" ht="14.4">
      <c r="AG6466" s="72"/>
      <c r="AH6466" s="72"/>
      <c r="AI6466" s="72"/>
      <c r="AJ6466" s="72"/>
      <c r="AK6466" s="72"/>
    </row>
    <row r="6467" spans="33:37" ht="14.4">
      <c r="AG6467" s="72"/>
      <c r="AH6467" s="72"/>
      <c r="AI6467" s="72"/>
      <c r="AJ6467" s="72"/>
      <c r="AK6467" s="72"/>
    </row>
    <row r="6468" spans="33:37" ht="14.4">
      <c r="AG6468" s="72"/>
      <c r="AH6468" s="72"/>
      <c r="AI6468" s="72"/>
      <c r="AJ6468" s="72"/>
      <c r="AK6468" s="72"/>
    </row>
    <row r="6469" spans="33:37" ht="14.4">
      <c r="AG6469" s="72"/>
      <c r="AH6469" s="72"/>
      <c r="AI6469" s="72"/>
      <c r="AJ6469" s="72"/>
      <c r="AK6469" s="72"/>
    </row>
    <row r="6470" spans="33:37" ht="14.4">
      <c r="AG6470" s="72"/>
      <c r="AH6470" s="72"/>
      <c r="AI6470" s="72"/>
      <c r="AJ6470" s="72"/>
      <c r="AK6470" s="72"/>
    </row>
    <row r="6471" spans="33:37" ht="14.4">
      <c r="AG6471" s="72"/>
      <c r="AH6471" s="72"/>
      <c r="AI6471" s="72"/>
      <c r="AJ6471" s="72"/>
      <c r="AK6471" s="72"/>
    </row>
    <row r="6472" spans="33:37" ht="14.4">
      <c r="AG6472" s="72"/>
      <c r="AH6472" s="72"/>
      <c r="AI6472" s="72"/>
      <c r="AJ6472" s="72"/>
      <c r="AK6472" s="72"/>
    </row>
    <row r="6473" spans="33:37" ht="14.4">
      <c r="AG6473" s="72"/>
      <c r="AH6473" s="72"/>
      <c r="AI6473" s="72"/>
      <c r="AJ6473" s="72"/>
      <c r="AK6473" s="72"/>
    </row>
    <row r="6474" spans="33:37" ht="14.4">
      <c r="AG6474" s="72"/>
      <c r="AH6474" s="72"/>
      <c r="AI6474" s="72"/>
      <c r="AJ6474" s="72"/>
      <c r="AK6474" s="72"/>
    </row>
    <row r="6475" spans="33:37" ht="14.4">
      <c r="AG6475" s="72"/>
      <c r="AH6475" s="72"/>
      <c r="AI6475" s="72"/>
      <c r="AJ6475" s="72"/>
      <c r="AK6475" s="72"/>
    </row>
    <row r="6476" spans="33:37" ht="14.4">
      <c r="AG6476" s="72"/>
      <c r="AH6476" s="72"/>
      <c r="AI6476" s="72"/>
      <c r="AJ6476" s="72"/>
      <c r="AK6476" s="72"/>
    </row>
    <row r="6477" spans="33:37" ht="14.4">
      <c r="AG6477" s="72"/>
      <c r="AH6477" s="72"/>
      <c r="AI6477" s="72"/>
      <c r="AJ6477" s="72"/>
      <c r="AK6477" s="72"/>
    </row>
    <row r="6478" spans="33:37" ht="14.4">
      <c r="AG6478" s="72"/>
      <c r="AH6478" s="72"/>
      <c r="AI6478" s="72"/>
      <c r="AJ6478" s="72"/>
      <c r="AK6478" s="72"/>
    </row>
    <row r="6479" spans="33:37" ht="14.4">
      <c r="AG6479" s="72"/>
      <c r="AH6479" s="72"/>
      <c r="AI6479" s="72"/>
      <c r="AJ6479" s="72"/>
      <c r="AK6479" s="72"/>
    </row>
    <row r="6480" spans="33:37" ht="14.4">
      <c r="AG6480" s="72"/>
      <c r="AH6480" s="72"/>
      <c r="AI6480" s="72"/>
      <c r="AJ6480" s="72"/>
      <c r="AK6480" s="72"/>
    </row>
    <row r="6481" spans="33:37" ht="14.4">
      <c r="AG6481" s="72"/>
      <c r="AH6481" s="72"/>
      <c r="AI6481" s="72"/>
      <c r="AJ6481" s="72"/>
      <c r="AK6481" s="72"/>
    </row>
    <row r="6482" spans="33:37" ht="14.4">
      <c r="AG6482" s="72"/>
      <c r="AH6482" s="72"/>
      <c r="AI6482" s="72"/>
      <c r="AJ6482" s="72"/>
      <c r="AK6482" s="72"/>
    </row>
    <row r="6483" spans="33:37" ht="14.4">
      <c r="AG6483" s="72"/>
      <c r="AH6483" s="72"/>
      <c r="AI6483" s="72"/>
      <c r="AJ6483" s="72"/>
      <c r="AK6483" s="72"/>
    </row>
    <row r="6484" spans="33:37" ht="14.4">
      <c r="AG6484" s="72"/>
      <c r="AH6484" s="72"/>
      <c r="AI6484" s="72"/>
      <c r="AJ6484" s="72"/>
      <c r="AK6484" s="72"/>
    </row>
    <row r="6485" spans="33:37" ht="14.4">
      <c r="AG6485" s="72"/>
      <c r="AH6485" s="72"/>
      <c r="AI6485" s="72"/>
      <c r="AJ6485" s="72"/>
      <c r="AK6485" s="72"/>
    </row>
    <row r="6486" spans="33:37" ht="14.4">
      <c r="AG6486" s="72"/>
      <c r="AH6486" s="72"/>
      <c r="AI6486" s="72"/>
      <c r="AJ6486" s="72"/>
      <c r="AK6486" s="72"/>
    </row>
    <row r="6487" spans="33:37" ht="14.4">
      <c r="AG6487" s="72"/>
      <c r="AH6487" s="72"/>
      <c r="AI6487" s="72"/>
      <c r="AJ6487" s="72"/>
      <c r="AK6487" s="72"/>
    </row>
    <row r="6488" spans="33:37" ht="14.4">
      <c r="AG6488" s="72"/>
      <c r="AH6488" s="72"/>
      <c r="AI6488" s="72"/>
      <c r="AJ6488" s="72"/>
      <c r="AK6488" s="72"/>
    </row>
    <row r="6489" spans="33:37" ht="14.4">
      <c r="AG6489" s="72"/>
      <c r="AH6489" s="72"/>
      <c r="AI6489" s="72"/>
      <c r="AJ6489" s="72"/>
      <c r="AK6489" s="72"/>
    </row>
    <row r="6490" spans="33:37" ht="14.4">
      <c r="AG6490" s="72"/>
      <c r="AH6490" s="72"/>
      <c r="AI6490" s="72"/>
      <c r="AJ6490" s="72"/>
      <c r="AK6490" s="72"/>
    </row>
    <row r="6491" spans="33:37" ht="14.4">
      <c r="AG6491" s="72"/>
      <c r="AH6491" s="72"/>
      <c r="AI6491" s="72"/>
      <c r="AJ6491" s="72"/>
      <c r="AK6491" s="72"/>
    </row>
    <row r="6492" spans="33:37" ht="14.4">
      <c r="AG6492" s="72"/>
      <c r="AH6492" s="72"/>
      <c r="AI6492" s="72"/>
      <c r="AJ6492" s="72"/>
      <c r="AK6492" s="72"/>
    </row>
    <row r="6493" spans="33:37" ht="14.4">
      <c r="AG6493" s="72"/>
      <c r="AH6493" s="72"/>
      <c r="AI6493" s="72"/>
      <c r="AJ6493" s="72"/>
      <c r="AK6493" s="72"/>
    </row>
    <row r="6494" spans="33:37" ht="14.4">
      <c r="AG6494" s="72"/>
      <c r="AH6494" s="72"/>
      <c r="AI6494" s="72"/>
      <c r="AJ6494" s="72"/>
      <c r="AK6494" s="72"/>
    </row>
    <row r="6495" spans="33:37" ht="14.4">
      <c r="AG6495" s="72"/>
      <c r="AH6495" s="72"/>
      <c r="AI6495" s="72"/>
      <c r="AJ6495" s="72"/>
      <c r="AK6495" s="72"/>
    </row>
    <row r="6496" spans="33:37" ht="14.4">
      <c r="AG6496" s="72"/>
      <c r="AH6496" s="72"/>
      <c r="AI6496" s="72"/>
      <c r="AJ6496" s="72"/>
      <c r="AK6496" s="72"/>
    </row>
    <row r="6497" spans="33:37" ht="14.4">
      <c r="AG6497" s="72"/>
      <c r="AH6497" s="72"/>
      <c r="AI6497" s="72"/>
      <c r="AJ6497" s="72"/>
      <c r="AK6497" s="72"/>
    </row>
    <row r="6498" spans="33:37" ht="14.4">
      <c r="AG6498" s="72"/>
      <c r="AH6498" s="72"/>
      <c r="AI6498" s="72"/>
      <c r="AJ6498" s="72"/>
      <c r="AK6498" s="72"/>
    </row>
    <row r="6499" spans="33:37" ht="14.4">
      <c r="AG6499" s="72"/>
      <c r="AH6499" s="72"/>
      <c r="AI6499" s="72"/>
      <c r="AJ6499" s="72"/>
      <c r="AK6499" s="72"/>
    </row>
    <row r="6500" spans="33:37" ht="14.4">
      <c r="AG6500" s="72"/>
      <c r="AH6500" s="72"/>
      <c r="AI6500" s="72"/>
      <c r="AJ6500" s="72"/>
      <c r="AK6500" s="72"/>
    </row>
    <row r="6501" spans="33:37" ht="14.4">
      <c r="AG6501" s="72"/>
      <c r="AH6501" s="72"/>
      <c r="AI6501" s="72"/>
      <c r="AJ6501" s="72"/>
      <c r="AK6501" s="72"/>
    </row>
    <row r="6502" spans="33:37" ht="14.4">
      <c r="AG6502" s="72"/>
      <c r="AH6502" s="72"/>
      <c r="AI6502" s="72"/>
      <c r="AJ6502" s="72"/>
      <c r="AK6502" s="72"/>
    </row>
    <row r="6503" spans="33:37" ht="14.4">
      <c r="AG6503" s="72"/>
      <c r="AH6503" s="72"/>
      <c r="AI6503" s="72"/>
      <c r="AJ6503" s="72"/>
      <c r="AK6503" s="72"/>
    </row>
    <row r="6504" spans="33:37" ht="14.4">
      <c r="AG6504" s="72"/>
      <c r="AH6504" s="72"/>
      <c r="AI6504" s="72"/>
      <c r="AJ6504" s="72"/>
      <c r="AK6504" s="72"/>
    </row>
    <row r="6505" spans="33:37" ht="14.4">
      <c r="AG6505" s="72"/>
      <c r="AH6505" s="72"/>
      <c r="AI6505" s="72"/>
      <c r="AJ6505" s="72"/>
      <c r="AK6505" s="72"/>
    </row>
    <row r="6506" spans="33:37" ht="14.4">
      <c r="AG6506" s="72"/>
      <c r="AH6506" s="72"/>
      <c r="AI6506" s="72"/>
      <c r="AJ6506" s="72"/>
      <c r="AK6506" s="72"/>
    </row>
    <row r="6507" spans="33:37" ht="14.4">
      <c r="AG6507" s="72"/>
      <c r="AH6507" s="72"/>
      <c r="AI6507" s="72"/>
      <c r="AJ6507" s="72"/>
      <c r="AK6507" s="72"/>
    </row>
    <row r="6508" spans="33:37" ht="14.4">
      <c r="AG6508" s="72"/>
      <c r="AH6508" s="72"/>
      <c r="AI6508" s="72"/>
      <c r="AJ6508" s="72"/>
      <c r="AK6508" s="72"/>
    </row>
    <row r="6509" spans="33:37" ht="14.4">
      <c r="AG6509" s="72"/>
      <c r="AH6509" s="72"/>
      <c r="AI6509" s="72"/>
      <c r="AJ6509" s="72"/>
      <c r="AK6509" s="72"/>
    </row>
    <row r="6510" spans="33:37" ht="14.4">
      <c r="AG6510" s="72"/>
      <c r="AH6510" s="72"/>
      <c r="AI6510" s="72"/>
      <c r="AJ6510" s="72"/>
      <c r="AK6510" s="72"/>
    </row>
    <row r="6511" spans="33:37" ht="14.4">
      <c r="AG6511" s="72"/>
      <c r="AH6511" s="72"/>
      <c r="AI6511" s="72"/>
      <c r="AJ6511" s="72"/>
      <c r="AK6511" s="72"/>
    </row>
    <row r="6512" spans="33:37" ht="14.4">
      <c r="AG6512" s="72"/>
      <c r="AH6512" s="72"/>
      <c r="AI6512" s="72"/>
      <c r="AJ6512" s="72"/>
      <c r="AK6512" s="72"/>
    </row>
    <row r="6513" spans="33:37" ht="14.4">
      <c r="AG6513" s="72"/>
      <c r="AH6513" s="72"/>
      <c r="AI6513" s="72"/>
      <c r="AJ6513" s="72"/>
      <c r="AK6513" s="72"/>
    </row>
    <row r="6514" spans="33:37" ht="14.4">
      <c r="AG6514" s="72"/>
      <c r="AH6514" s="72"/>
      <c r="AI6514" s="72"/>
      <c r="AJ6514" s="72"/>
      <c r="AK6514" s="72"/>
    </row>
    <row r="6515" spans="33:37" ht="14.4">
      <c r="AG6515" s="72"/>
      <c r="AH6515" s="72"/>
      <c r="AI6515" s="72"/>
      <c r="AJ6515" s="72"/>
      <c r="AK6515" s="72"/>
    </row>
    <row r="6516" spans="33:37" ht="14.4">
      <c r="AG6516" s="72"/>
      <c r="AH6516" s="72"/>
      <c r="AI6516" s="72"/>
      <c r="AJ6516" s="72"/>
      <c r="AK6516" s="72"/>
    </row>
    <row r="6517" spans="33:37" ht="14.4">
      <c r="AG6517" s="72"/>
      <c r="AH6517" s="72"/>
      <c r="AI6517" s="72"/>
      <c r="AJ6517" s="72"/>
      <c r="AK6517" s="72"/>
    </row>
    <row r="6518" spans="33:37" ht="14.4">
      <c r="AG6518" s="72"/>
      <c r="AH6518" s="72"/>
      <c r="AI6518" s="72"/>
      <c r="AJ6518" s="72"/>
      <c r="AK6518" s="72"/>
    </row>
    <row r="6519" spans="33:37" ht="14.4">
      <c r="AG6519" s="72"/>
      <c r="AH6519" s="72"/>
      <c r="AI6519" s="72"/>
      <c r="AJ6519" s="72"/>
      <c r="AK6519" s="72"/>
    </row>
    <row r="6520" spans="33:37" ht="14.4">
      <c r="AG6520" s="72"/>
      <c r="AH6520" s="72"/>
      <c r="AI6520" s="72"/>
      <c r="AJ6520" s="72"/>
      <c r="AK6520" s="72"/>
    </row>
    <row r="6521" spans="33:37" ht="14.4">
      <c r="AG6521" s="72"/>
      <c r="AH6521" s="72"/>
      <c r="AI6521" s="72"/>
      <c r="AJ6521" s="72"/>
      <c r="AK6521" s="72"/>
    </row>
    <row r="6522" spans="33:37" ht="14.4">
      <c r="AG6522" s="72"/>
      <c r="AH6522" s="72"/>
      <c r="AI6522" s="72"/>
      <c r="AJ6522" s="72"/>
      <c r="AK6522" s="72"/>
    </row>
    <row r="6523" spans="33:37" ht="14.4">
      <c r="AG6523" s="72"/>
      <c r="AH6523" s="72"/>
      <c r="AI6523" s="72"/>
      <c r="AJ6523" s="72"/>
      <c r="AK6523" s="72"/>
    </row>
    <row r="6524" spans="33:37" ht="14.4">
      <c r="AG6524" s="72"/>
      <c r="AH6524" s="72"/>
      <c r="AI6524" s="72"/>
      <c r="AJ6524" s="72"/>
      <c r="AK6524" s="72"/>
    </row>
    <row r="6525" spans="33:37" ht="14.4">
      <c r="AG6525" s="72"/>
      <c r="AH6525" s="72"/>
      <c r="AI6525" s="72"/>
      <c r="AJ6525" s="72"/>
      <c r="AK6525" s="72"/>
    </row>
    <row r="6526" spans="33:37" ht="14.4">
      <c r="AG6526" s="72"/>
      <c r="AH6526" s="72"/>
      <c r="AI6526" s="72"/>
      <c r="AJ6526" s="72"/>
      <c r="AK6526" s="72"/>
    </row>
    <row r="6527" spans="33:37" ht="14.4">
      <c r="AG6527" s="72"/>
      <c r="AH6527" s="72"/>
      <c r="AI6527" s="72"/>
      <c r="AJ6527" s="72"/>
      <c r="AK6527" s="72"/>
    </row>
    <row r="6528" spans="33:37" ht="14.4">
      <c r="AG6528" s="72"/>
      <c r="AH6528" s="72"/>
      <c r="AI6528" s="72"/>
      <c r="AJ6528" s="72"/>
      <c r="AK6528" s="72"/>
    </row>
    <row r="6529" spans="33:37" ht="14.4">
      <c r="AG6529" s="72"/>
      <c r="AH6529" s="72"/>
      <c r="AI6529" s="72"/>
      <c r="AJ6529" s="72"/>
      <c r="AK6529" s="72"/>
    </row>
    <row r="6530" spans="33:37" ht="14.4">
      <c r="AG6530" s="72"/>
      <c r="AH6530" s="72"/>
      <c r="AI6530" s="72"/>
      <c r="AJ6530" s="72"/>
      <c r="AK6530" s="72"/>
    </row>
    <row r="6531" spans="33:37" ht="14.4">
      <c r="AG6531" s="72"/>
      <c r="AH6531" s="72"/>
      <c r="AI6531" s="72"/>
      <c r="AJ6531" s="72"/>
      <c r="AK6531" s="72"/>
    </row>
    <row r="6532" spans="33:37" ht="14.4">
      <c r="AG6532" s="72"/>
      <c r="AH6532" s="72"/>
      <c r="AI6532" s="72"/>
      <c r="AJ6532" s="72"/>
      <c r="AK6532" s="72"/>
    </row>
    <row r="6533" spans="33:37" ht="14.4">
      <c r="AG6533" s="72"/>
      <c r="AH6533" s="72"/>
      <c r="AI6533" s="72"/>
      <c r="AJ6533" s="72"/>
      <c r="AK6533" s="72"/>
    </row>
    <row r="6534" spans="33:37" ht="14.4">
      <c r="AG6534" s="72"/>
      <c r="AH6534" s="72"/>
      <c r="AI6534" s="72"/>
      <c r="AJ6534" s="72"/>
      <c r="AK6534" s="72"/>
    </row>
    <row r="6535" spans="33:37" ht="14.4">
      <c r="AG6535" s="72"/>
      <c r="AH6535" s="72"/>
      <c r="AI6535" s="72"/>
      <c r="AJ6535" s="72"/>
      <c r="AK6535" s="72"/>
    </row>
    <row r="6536" spans="33:37" ht="14.4">
      <c r="AG6536" s="72"/>
      <c r="AH6536" s="72"/>
      <c r="AI6536" s="72"/>
      <c r="AJ6536" s="72"/>
      <c r="AK6536" s="72"/>
    </row>
    <row r="6537" spans="33:37" ht="14.4">
      <c r="AG6537" s="72"/>
      <c r="AH6537" s="72"/>
      <c r="AI6537" s="72"/>
      <c r="AJ6537" s="72"/>
      <c r="AK6537" s="72"/>
    </row>
    <row r="6538" spans="33:37" ht="14.4">
      <c r="AG6538" s="72"/>
      <c r="AH6538" s="72"/>
      <c r="AI6538" s="72"/>
      <c r="AJ6538" s="72"/>
      <c r="AK6538" s="72"/>
    </row>
    <row r="6539" spans="33:37" ht="14.4">
      <c r="AG6539" s="72"/>
      <c r="AH6539" s="72"/>
      <c r="AI6539" s="72"/>
      <c r="AJ6539" s="72"/>
      <c r="AK6539" s="72"/>
    </row>
    <row r="6540" spans="33:37" ht="14.4">
      <c r="AG6540" s="72"/>
      <c r="AH6540" s="72"/>
      <c r="AI6540" s="72"/>
      <c r="AJ6540" s="72"/>
      <c r="AK6540" s="72"/>
    </row>
    <row r="6541" spans="33:37" ht="14.4">
      <c r="AG6541" s="72"/>
      <c r="AH6541" s="72"/>
      <c r="AI6541" s="72"/>
      <c r="AJ6541" s="72"/>
      <c r="AK6541" s="72"/>
    </row>
    <row r="6542" spans="33:37" ht="14.4">
      <c r="AG6542" s="72"/>
      <c r="AH6542" s="72"/>
      <c r="AI6542" s="72"/>
      <c r="AJ6542" s="72"/>
      <c r="AK6542" s="72"/>
    </row>
    <row r="6543" spans="33:37" ht="14.4">
      <c r="AG6543" s="72"/>
      <c r="AH6543" s="72"/>
      <c r="AI6543" s="72"/>
      <c r="AJ6543" s="72"/>
      <c r="AK6543" s="72"/>
    </row>
    <row r="6544" spans="33:37" ht="14.4">
      <c r="AG6544" s="72"/>
      <c r="AH6544" s="72"/>
      <c r="AI6544" s="72"/>
      <c r="AJ6544" s="72"/>
      <c r="AK6544" s="72"/>
    </row>
    <row r="6545" spans="33:37" ht="14.4">
      <c r="AG6545" s="72"/>
      <c r="AH6545" s="72"/>
      <c r="AI6545" s="72"/>
      <c r="AJ6545" s="72"/>
      <c r="AK6545" s="72"/>
    </row>
    <row r="6546" spans="33:37" ht="14.4">
      <c r="AG6546" s="72"/>
      <c r="AH6546" s="72"/>
      <c r="AI6546" s="72"/>
      <c r="AJ6546" s="72"/>
      <c r="AK6546" s="72"/>
    </row>
    <row r="6547" spans="33:37" ht="14.4">
      <c r="AG6547" s="72"/>
      <c r="AH6547" s="72"/>
      <c r="AI6547" s="72"/>
      <c r="AJ6547" s="72"/>
      <c r="AK6547" s="72"/>
    </row>
    <row r="6548" spans="33:37" ht="14.4">
      <c r="AG6548" s="72"/>
      <c r="AH6548" s="72"/>
      <c r="AI6548" s="72"/>
      <c r="AJ6548" s="72"/>
      <c r="AK6548" s="72"/>
    </row>
    <row r="6549" spans="33:37" ht="14.4">
      <c r="AG6549" s="72"/>
      <c r="AH6549" s="72"/>
      <c r="AI6549" s="72"/>
      <c r="AJ6549" s="72"/>
      <c r="AK6549" s="72"/>
    </row>
    <row r="6550" spans="33:37" ht="14.4">
      <c r="AG6550" s="72"/>
      <c r="AH6550" s="72"/>
      <c r="AI6550" s="72"/>
      <c r="AJ6550" s="72"/>
      <c r="AK6550" s="72"/>
    </row>
    <row r="6551" spans="33:37" ht="14.4">
      <c r="AG6551" s="72"/>
      <c r="AH6551" s="72"/>
      <c r="AI6551" s="72"/>
      <c r="AJ6551" s="72"/>
      <c r="AK6551" s="72"/>
    </row>
    <row r="6552" spans="33:37" ht="14.4">
      <c r="AG6552" s="72"/>
      <c r="AH6552" s="72"/>
      <c r="AI6552" s="72"/>
      <c r="AJ6552" s="72"/>
      <c r="AK6552" s="72"/>
    </row>
    <row r="6553" spans="33:37" ht="14.4">
      <c r="AG6553" s="72"/>
      <c r="AH6553" s="72"/>
      <c r="AI6553" s="72"/>
      <c r="AJ6553" s="72"/>
      <c r="AK6553" s="72"/>
    </row>
    <row r="6554" spans="33:37" ht="14.4">
      <c r="AG6554" s="72"/>
      <c r="AH6554" s="72"/>
      <c r="AI6554" s="72"/>
      <c r="AJ6554" s="72"/>
      <c r="AK6554" s="72"/>
    </row>
    <row r="6555" spans="33:37" ht="14.4">
      <c r="AG6555" s="72"/>
      <c r="AH6555" s="72"/>
      <c r="AI6555" s="72"/>
      <c r="AJ6555" s="72"/>
      <c r="AK6555" s="72"/>
    </row>
    <row r="6556" spans="33:37" ht="14.4">
      <c r="AG6556" s="72"/>
      <c r="AH6556" s="72"/>
      <c r="AI6556" s="72"/>
      <c r="AJ6556" s="72"/>
      <c r="AK6556" s="72"/>
    </row>
    <row r="6557" spans="33:37" ht="14.4">
      <c r="AG6557" s="72"/>
      <c r="AH6557" s="72"/>
      <c r="AI6557" s="72"/>
      <c r="AJ6557" s="72"/>
      <c r="AK6557" s="72"/>
    </row>
    <row r="6558" spans="33:37" ht="14.4">
      <c r="AG6558" s="72"/>
      <c r="AH6558" s="72"/>
      <c r="AI6558" s="72"/>
      <c r="AJ6558" s="72"/>
      <c r="AK6558" s="72"/>
    </row>
    <row r="6559" spans="33:37" ht="14.4">
      <c r="AG6559" s="72"/>
      <c r="AH6559" s="72"/>
      <c r="AI6559" s="72"/>
      <c r="AJ6559" s="72"/>
      <c r="AK6559" s="72"/>
    </row>
    <row r="6560" spans="33:37" ht="14.4">
      <c r="AG6560" s="72"/>
      <c r="AH6560" s="72"/>
      <c r="AI6560" s="72"/>
      <c r="AJ6560" s="72"/>
      <c r="AK6560" s="72"/>
    </row>
    <row r="6561" spans="33:37" ht="14.4">
      <c r="AG6561" s="72"/>
      <c r="AH6561" s="72"/>
      <c r="AI6561" s="72"/>
      <c r="AJ6561" s="72"/>
      <c r="AK6561" s="72"/>
    </row>
    <row r="6562" spans="33:37" ht="14.4">
      <c r="AG6562" s="72"/>
      <c r="AH6562" s="72"/>
      <c r="AI6562" s="72"/>
      <c r="AJ6562" s="72"/>
      <c r="AK6562" s="72"/>
    </row>
    <row r="6563" spans="33:37" ht="14.4">
      <c r="AG6563" s="72"/>
      <c r="AH6563" s="72"/>
      <c r="AI6563" s="72"/>
      <c r="AJ6563" s="72"/>
      <c r="AK6563" s="72"/>
    </row>
    <row r="6564" spans="33:37" ht="14.4">
      <c r="AG6564" s="72"/>
      <c r="AH6564" s="72"/>
      <c r="AI6564" s="72"/>
      <c r="AJ6564" s="72"/>
      <c r="AK6564" s="72"/>
    </row>
    <row r="6565" spans="33:37" ht="14.4">
      <c r="AG6565" s="72"/>
      <c r="AH6565" s="72"/>
      <c r="AI6565" s="72"/>
      <c r="AJ6565" s="72"/>
      <c r="AK6565" s="72"/>
    </row>
    <row r="6566" spans="33:37" ht="14.4">
      <c r="AG6566" s="72"/>
      <c r="AH6566" s="72"/>
      <c r="AI6566" s="72"/>
      <c r="AJ6566" s="72"/>
      <c r="AK6566" s="72"/>
    </row>
    <row r="6567" spans="33:37" ht="14.4">
      <c r="AG6567" s="72"/>
      <c r="AH6567" s="72"/>
      <c r="AI6567" s="72"/>
      <c r="AJ6567" s="72"/>
      <c r="AK6567" s="72"/>
    </row>
    <row r="6568" spans="33:37" ht="14.4">
      <c r="AG6568" s="72"/>
      <c r="AH6568" s="72"/>
      <c r="AI6568" s="72"/>
      <c r="AJ6568" s="72"/>
      <c r="AK6568" s="72"/>
    </row>
    <row r="6569" spans="33:37" ht="14.4">
      <c r="AG6569" s="72"/>
      <c r="AH6569" s="72"/>
      <c r="AI6569" s="72"/>
      <c r="AJ6569" s="72"/>
      <c r="AK6569" s="72"/>
    </row>
    <row r="6570" spans="33:37" ht="14.4">
      <c r="AG6570" s="72"/>
      <c r="AH6570" s="72"/>
      <c r="AI6570" s="72"/>
      <c r="AJ6570" s="72"/>
      <c r="AK6570" s="72"/>
    </row>
    <row r="6571" spans="33:37" ht="14.4">
      <c r="AG6571" s="72"/>
      <c r="AH6571" s="72"/>
      <c r="AI6571" s="72"/>
      <c r="AJ6571" s="72"/>
      <c r="AK6571" s="72"/>
    </row>
    <row r="6572" spans="33:37" ht="14.4">
      <c r="AG6572" s="72"/>
      <c r="AH6572" s="72"/>
      <c r="AI6572" s="72"/>
      <c r="AJ6572" s="72"/>
      <c r="AK6572" s="72"/>
    </row>
    <row r="6573" spans="33:37" ht="14.4">
      <c r="AG6573" s="72"/>
      <c r="AH6573" s="72"/>
      <c r="AI6573" s="72"/>
      <c r="AJ6573" s="72"/>
      <c r="AK6573" s="72"/>
    </row>
    <row r="6574" spans="33:37" ht="14.4">
      <c r="AG6574" s="72"/>
      <c r="AH6574" s="72"/>
      <c r="AI6574" s="72"/>
      <c r="AJ6574" s="72"/>
      <c r="AK6574" s="72"/>
    </row>
    <row r="6575" spans="33:37" ht="14.4">
      <c r="AG6575" s="72"/>
      <c r="AH6575" s="72"/>
      <c r="AI6575" s="72"/>
      <c r="AJ6575" s="72"/>
      <c r="AK6575" s="72"/>
    </row>
    <row r="6576" spans="33:37" ht="14.4">
      <c r="AG6576" s="72"/>
      <c r="AH6576" s="72"/>
      <c r="AI6576" s="72"/>
      <c r="AJ6576" s="72"/>
      <c r="AK6576" s="72"/>
    </row>
    <row r="6577" spans="33:37" ht="14.4">
      <c r="AG6577" s="72"/>
      <c r="AH6577" s="72"/>
      <c r="AI6577" s="72"/>
      <c r="AJ6577" s="72"/>
      <c r="AK6577" s="72"/>
    </row>
    <row r="6578" spans="33:37" ht="14.4">
      <c r="AG6578" s="72"/>
      <c r="AH6578" s="72"/>
      <c r="AI6578" s="72"/>
      <c r="AJ6578" s="72"/>
      <c r="AK6578" s="72"/>
    </row>
    <row r="6579" spans="33:37" ht="14.4">
      <c r="AG6579" s="72"/>
      <c r="AH6579" s="72"/>
      <c r="AI6579" s="72"/>
      <c r="AJ6579" s="72"/>
      <c r="AK6579" s="72"/>
    </row>
    <row r="6580" spans="33:37" ht="14.4">
      <c r="AG6580" s="72"/>
      <c r="AH6580" s="72"/>
      <c r="AI6580" s="72"/>
      <c r="AJ6580" s="72"/>
      <c r="AK6580" s="72"/>
    </row>
    <row r="6581" spans="33:37" ht="14.4">
      <c r="AG6581" s="72"/>
      <c r="AH6581" s="72"/>
      <c r="AI6581" s="72"/>
      <c r="AJ6581" s="72"/>
      <c r="AK6581" s="72"/>
    </row>
    <row r="6582" spans="33:37" ht="14.4">
      <c r="AG6582" s="72"/>
      <c r="AH6582" s="72"/>
      <c r="AI6582" s="72"/>
      <c r="AJ6582" s="72"/>
      <c r="AK6582" s="72"/>
    </row>
    <row r="6583" spans="33:37" ht="14.4">
      <c r="AG6583" s="72"/>
      <c r="AH6583" s="72"/>
      <c r="AI6583" s="72"/>
      <c r="AJ6583" s="72"/>
      <c r="AK6583" s="72"/>
    </row>
    <row r="6584" spans="33:37" ht="14.4">
      <c r="AG6584" s="72"/>
      <c r="AH6584" s="72"/>
      <c r="AI6584" s="72"/>
      <c r="AJ6584" s="72"/>
      <c r="AK6584" s="72"/>
    </row>
    <row r="6585" spans="33:37" ht="14.4">
      <c r="AG6585" s="72"/>
      <c r="AH6585" s="72"/>
      <c r="AI6585" s="72"/>
      <c r="AJ6585" s="72"/>
      <c r="AK6585" s="72"/>
    </row>
    <row r="6586" spans="33:37" ht="14.4">
      <c r="AG6586" s="72"/>
      <c r="AH6586" s="72"/>
      <c r="AI6586" s="72"/>
      <c r="AJ6586" s="72"/>
      <c r="AK6586" s="72"/>
    </row>
    <row r="6587" spans="33:37" ht="14.4">
      <c r="AG6587" s="72"/>
      <c r="AH6587" s="72"/>
      <c r="AI6587" s="72"/>
      <c r="AJ6587" s="72"/>
      <c r="AK6587" s="72"/>
    </row>
    <row r="6588" spans="33:37" ht="14.4">
      <c r="AG6588" s="72"/>
      <c r="AH6588" s="72"/>
      <c r="AI6588" s="72"/>
      <c r="AJ6588" s="72"/>
      <c r="AK6588" s="72"/>
    </row>
    <row r="6589" spans="33:37" ht="14.4">
      <c r="AG6589" s="72"/>
      <c r="AH6589" s="72"/>
      <c r="AI6589" s="72"/>
      <c r="AJ6589" s="72"/>
      <c r="AK6589" s="72"/>
    </row>
    <row r="6590" spans="33:37" ht="14.4">
      <c r="AG6590" s="72"/>
      <c r="AH6590" s="72"/>
      <c r="AI6590" s="72"/>
      <c r="AJ6590" s="72"/>
      <c r="AK6590" s="72"/>
    </row>
    <row r="6591" spans="33:37" ht="14.4">
      <c r="AG6591" s="72"/>
      <c r="AH6591" s="72"/>
      <c r="AI6591" s="72"/>
      <c r="AJ6591" s="72"/>
      <c r="AK6591" s="72"/>
    </row>
    <row r="6592" spans="33:37" ht="14.4">
      <c r="AG6592" s="72"/>
      <c r="AH6592" s="72"/>
      <c r="AI6592" s="72"/>
      <c r="AJ6592" s="72"/>
      <c r="AK6592" s="72"/>
    </row>
    <row r="6593" spans="33:37" ht="14.4">
      <c r="AG6593" s="72"/>
      <c r="AH6593" s="72"/>
      <c r="AI6593" s="72"/>
      <c r="AJ6593" s="72"/>
      <c r="AK6593" s="72"/>
    </row>
    <row r="6594" spans="33:37" ht="14.4">
      <c r="AG6594" s="72"/>
      <c r="AH6594" s="72"/>
      <c r="AI6594" s="72"/>
      <c r="AJ6594" s="72"/>
      <c r="AK6594" s="72"/>
    </row>
    <row r="6595" spans="33:37" ht="14.4">
      <c r="AG6595" s="72"/>
      <c r="AH6595" s="72"/>
      <c r="AI6595" s="72"/>
      <c r="AJ6595" s="72"/>
      <c r="AK6595" s="72"/>
    </row>
    <row r="6596" spans="33:37" ht="14.4">
      <c r="AG6596" s="72"/>
      <c r="AH6596" s="72"/>
      <c r="AI6596" s="72"/>
      <c r="AJ6596" s="72"/>
      <c r="AK6596" s="72"/>
    </row>
    <row r="6597" spans="33:37" ht="14.4">
      <c r="AG6597" s="72"/>
      <c r="AH6597" s="72"/>
      <c r="AI6597" s="72"/>
      <c r="AJ6597" s="72"/>
      <c r="AK6597" s="72"/>
    </row>
    <row r="6598" spans="33:37" ht="14.4">
      <c r="AG6598" s="72"/>
      <c r="AH6598" s="72"/>
      <c r="AI6598" s="72"/>
      <c r="AJ6598" s="72"/>
      <c r="AK6598" s="72"/>
    </row>
    <row r="6599" spans="33:37" ht="14.4">
      <c r="AG6599" s="72"/>
      <c r="AH6599" s="72"/>
      <c r="AI6599" s="72"/>
      <c r="AJ6599" s="72"/>
      <c r="AK6599" s="72"/>
    </row>
    <row r="6600" spans="33:37" ht="14.4">
      <c r="AG6600" s="72"/>
      <c r="AH6600" s="72"/>
      <c r="AI6600" s="72"/>
      <c r="AJ6600" s="72"/>
      <c r="AK6600" s="72"/>
    </row>
    <row r="6601" spans="33:37" ht="14.4">
      <c r="AG6601" s="72"/>
      <c r="AH6601" s="72"/>
      <c r="AI6601" s="72"/>
      <c r="AJ6601" s="72"/>
      <c r="AK6601" s="72"/>
    </row>
    <row r="6602" spans="33:37" ht="14.4">
      <c r="AG6602" s="72"/>
      <c r="AH6602" s="72"/>
      <c r="AI6602" s="72"/>
      <c r="AJ6602" s="72"/>
      <c r="AK6602" s="72"/>
    </row>
    <row r="6603" spans="33:37" ht="14.4">
      <c r="AG6603" s="72"/>
      <c r="AH6603" s="72"/>
      <c r="AI6603" s="72"/>
      <c r="AJ6603" s="72"/>
      <c r="AK6603" s="72"/>
    </row>
    <row r="6604" spans="33:37" ht="14.4">
      <c r="AG6604" s="72"/>
      <c r="AH6604" s="72"/>
      <c r="AI6604" s="72"/>
      <c r="AJ6604" s="72"/>
      <c r="AK6604" s="72"/>
    </row>
    <row r="6605" spans="33:37" ht="14.4">
      <c r="AG6605" s="72"/>
      <c r="AH6605" s="72"/>
      <c r="AI6605" s="72"/>
      <c r="AJ6605" s="72"/>
      <c r="AK6605" s="72"/>
    </row>
    <row r="6606" spans="33:37" ht="14.4">
      <c r="AG6606" s="72"/>
      <c r="AH6606" s="72"/>
      <c r="AI6606" s="72"/>
      <c r="AJ6606" s="72"/>
      <c r="AK6606" s="72"/>
    </row>
    <row r="6607" spans="33:37" ht="14.4">
      <c r="AG6607" s="72"/>
      <c r="AH6607" s="72"/>
      <c r="AI6607" s="72"/>
      <c r="AJ6607" s="72"/>
      <c r="AK6607" s="72"/>
    </row>
    <row r="6608" spans="33:37" ht="14.4">
      <c r="AG6608" s="72"/>
      <c r="AH6608" s="72"/>
      <c r="AI6608" s="72"/>
      <c r="AJ6608" s="72"/>
      <c r="AK6608" s="72"/>
    </row>
    <row r="6609" spans="33:37" ht="14.4">
      <c r="AG6609" s="72"/>
      <c r="AH6609" s="72"/>
      <c r="AI6609" s="72"/>
      <c r="AJ6609" s="72"/>
      <c r="AK6609" s="72"/>
    </row>
    <row r="6610" spans="33:37" ht="14.4">
      <c r="AG6610" s="72"/>
      <c r="AH6610" s="72"/>
      <c r="AI6610" s="72"/>
      <c r="AJ6610" s="72"/>
      <c r="AK6610" s="72"/>
    </row>
    <row r="6611" spans="33:37" ht="14.4">
      <c r="AG6611" s="72"/>
      <c r="AH6611" s="72"/>
      <c r="AI6611" s="72"/>
      <c r="AJ6611" s="72"/>
      <c r="AK6611" s="72"/>
    </row>
    <row r="6612" spans="33:37" ht="14.4">
      <c r="AG6612" s="72"/>
      <c r="AH6612" s="72"/>
      <c r="AI6612" s="72"/>
      <c r="AJ6612" s="72"/>
      <c r="AK6612" s="72"/>
    </row>
    <row r="6613" spans="33:37" ht="14.4">
      <c r="AG6613" s="72"/>
      <c r="AH6613" s="72"/>
      <c r="AI6613" s="72"/>
      <c r="AJ6613" s="72"/>
      <c r="AK6613" s="72"/>
    </row>
    <row r="6614" spans="33:37" ht="14.4">
      <c r="AG6614" s="72"/>
      <c r="AH6614" s="72"/>
      <c r="AI6614" s="72"/>
      <c r="AJ6614" s="72"/>
      <c r="AK6614" s="72"/>
    </row>
    <row r="6615" spans="33:37" ht="14.4">
      <c r="AG6615" s="72"/>
      <c r="AH6615" s="72"/>
      <c r="AI6615" s="72"/>
      <c r="AJ6615" s="72"/>
      <c r="AK6615" s="72"/>
    </row>
    <row r="6616" spans="33:37" ht="14.4">
      <c r="AG6616" s="72"/>
      <c r="AH6616" s="72"/>
      <c r="AI6616" s="72"/>
      <c r="AJ6616" s="72"/>
      <c r="AK6616" s="72"/>
    </row>
    <row r="6617" spans="33:37" ht="14.4">
      <c r="AG6617" s="72"/>
      <c r="AH6617" s="72"/>
      <c r="AI6617" s="72"/>
      <c r="AJ6617" s="72"/>
      <c r="AK6617" s="72"/>
    </row>
    <row r="6618" spans="33:37" ht="14.4">
      <c r="AG6618" s="72"/>
      <c r="AH6618" s="72"/>
      <c r="AI6618" s="72"/>
      <c r="AJ6618" s="72"/>
      <c r="AK6618" s="72"/>
    </row>
    <row r="6619" spans="33:37" ht="14.4">
      <c r="AG6619" s="72"/>
      <c r="AH6619" s="72"/>
      <c r="AI6619" s="72"/>
      <c r="AJ6619" s="72"/>
      <c r="AK6619" s="72"/>
    </row>
    <row r="6620" spans="33:37" ht="14.4">
      <c r="AG6620" s="72"/>
      <c r="AH6620" s="72"/>
      <c r="AI6620" s="72"/>
      <c r="AJ6620" s="72"/>
      <c r="AK6620" s="72"/>
    </row>
    <row r="6621" spans="33:37" ht="14.4">
      <c r="AG6621" s="72"/>
      <c r="AH6621" s="72"/>
      <c r="AI6621" s="72"/>
      <c r="AJ6621" s="72"/>
      <c r="AK6621" s="72"/>
    </row>
    <row r="6622" spans="33:37" ht="14.4">
      <c r="AG6622" s="72"/>
      <c r="AH6622" s="72"/>
      <c r="AI6622" s="72"/>
      <c r="AJ6622" s="72"/>
      <c r="AK6622" s="72"/>
    </row>
    <row r="6623" spans="33:37" ht="14.4">
      <c r="AG6623" s="72"/>
      <c r="AH6623" s="72"/>
      <c r="AI6623" s="72"/>
      <c r="AJ6623" s="72"/>
      <c r="AK6623" s="72"/>
    </row>
    <row r="6624" spans="33:37" ht="14.4">
      <c r="AG6624" s="72"/>
      <c r="AH6624" s="72"/>
      <c r="AI6624" s="72"/>
      <c r="AJ6624" s="72"/>
      <c r="AK6624" s="72"/>
    </row>
    <row r="6625" spans="33:37" ht="14.4">
      <c r="AG6625" s="72"/>
      <c r="AH6625" s="72"/>
      <c r="AI6625" s="72"/>
      <c r="AJ6625" s="72"/>
      <c r="AK6625" s="72"/>
    </row>
    <row r="6626" spans="33:37" ht="14.4">
      <c r="AG6626" s="72"/>
      <c r="AH6626" s="72"/>
      <c r="AI6626" s="72"/>
      <c r="AJ6626" s="72"/>
      <c r="AK6626" s="72"/>
    </row>
    <row r="6627" spans="33:37" ht="14.4">
      <c r="AG6627" s="72"/>
      <c r="AH6627" s="72"/>
      <c r="AI6627" s="72"/>
      <c r="AJ6627" s="72"/>
      <c r="AK6627" s="72"/>
    </row>
    <row r="6628" spans="33:37" ht="14.4">
      <c r="AG6628" s="72"/>
      <c r="AH6628" s="72"/>
      <c r="AI6628" s="72"/>
      <c r="AJ6628" s="72"/>
      <c r="AK6628" s="72"/>
    </row>
    <row r="6629" spans="33:37" ht="14.4">
      <c r="AG6629" s="72"/>
      <c r="AH6629" s="72"/>
      <c r="AI6629" s="72"/>
      <c r="AJ6629" s="72"/>
      <c r="AK6629" s="72"/>
    </row>
    <row r="6630" spans="33:37" ht="14.4">
      <c r="AG6630" s="72"/>
      <c r="AH6630" s="72"/>
      <c r="AI6630" s="72"/>
      <c r="AJ6630" s="72"/>
      <c r="AK6630" s="72"/>
    </row>
    <row r="6631" spans="33:37" ht="14.4">
      <c r="AG6631" s="72"/>
      <c r="AH6631" s="72"/>
      <c r="AI6631" s="72"/>
      <c r="AJ6631" s="72"/>
      <c r="AK6631" s="72"/>
    </row>
    <row r="6632" spans="33:37" ht="14.4">
      <c r="AG6632" s="72"/>
      <c r="AH6632" s="72"/>
      <c r="AI6632" s="72"/>
      <c r="AJ6632" s="72"/>
      <c r="AK6632" s="72"/>
    </row>
    <row r="6633" spans="33:37" ht="14.4">
      <c r="AG6633" s="72"/>
      <c r="AH6633" s="72"/>
      <c r="AI6633" s="72"/>
      <c r="AJ6633" s="72"/>
      <c r="AK6633" s="72"/>
    </row>
    <row r="6634" spans="33:37" ht="14.4">
      <c r="AG6634" s="72"/>
      <c r="AH6634" s="72"/>
      <c r="AI6634" s="72"/>
      <c r="AJ6634" s="72"/>
      <c r="AK6634" s="72"/>
    </row>
    <row r="6635" spans="33:37" ht="14.4">
      <c r="AG6635" s="72"/>
      <c r="AH6635" s="72"/>
      <c r="AI6635" s="72"/>
      <c r="AJ6635" s="72"/>
      <c r="AK6635" s="72"/>
    </row>
    <row r="6636" spans="33:37" ht="14.4">
      <c r="AG6636" s="72"/>
      <c r="AH6636" s="72"/>
      <c r="AI6636" s="72"/>
      <c r="AJ6636" s="72"/>
      <c r="AK6636" s="72"/>
    </row>
    <row r="6637" spans="33:37" ht="14.4">
      <c r="AG6637" s="72"/>
      <c r="AH6637" s="72"/>
      <c r="AI6637" s="72"/>
      <c r="AJ6637" s="72"/>
      <c r="AK6637" s="72"/>
    </row>
    <row r="6638" spans="33:37" ht="14.4">
      <c r="AG6638" s="72"/>
      <c r="AH6638" s="72"/>
      <c r="AI6638" s="72"/>
      <c r="AJ6638" s="72"/>
      <c r="AK6638" s="72"/>
    </row>
    <row r="6639" spans="33:37" ht="14.4">
      <c r="AG6639" s="72"/>
      <c r="AH6639" s="72"/>
      <c r="AI6639" s="72"/>
      <c r="AJ6639" s="72"/>
      <c r="AK6639" s="72"/>
    </row>
    <row r="6640" spans="33:37" ht="14.4">
      <c r="AG6640" s="72"/>
      <c r="AH6640" s="72"/>
      <c r="AI6640" s="72"/>
      <c r="AJ6640" s="72"/>
      <c r="AK6640" s="72"/>
    </row>
    <row r="6641" spans="33:37" ht="14.4">
      <c r="AG6641" s="72"/>
      <c r="AH6641" s="72"/>
      <c r="AI6641" s="72"/>
      <c r="AJ6641" s="72"/>
      <c r="AK6641" s="72"/>
    </row>
    <row r="6642" spans="33:37" ht="14.4">
      <c r="AG6642" s="72"/>
      <c r="AH6642" s="72"/>
      <c r="AI6642" s="72"/>
      <c r="AJ6642" s="72"/>
      <c r="AK6642" s="72"/>
    </row>
    <row r="6643" spans="33:37" ht="14.4">
      <c r="AG6643" s="72"/>
      <c r="AH6643" s="72"/>
      <c r="AI6643" s="72"/>
      <c r="AJ6643" s="72"/>
      <c r="AK6643" s="72"/>
    </row>
    <row r="6644" spans="33:37" ht="14.4">
      <c r="AG6644" s="72"/>
      <c r="AH6644" s="72"/>
      <c r="AI6644" s="72"/>
      <c r="AJ6644" s="72"/>
      <c r="AK6644" s="72"/>
    </row>
    <row r="6645" spans="33:37" ht="14.4">
      <c r="AG6645" s="72"/>
      <c r="AH6645" s="72"/>
      <c r="AI6645" s="72"/>
      <c r="AJ6645" s="72"/>
      <c r="AK6645" s="72"/>
    </row>
    <row r="6646" spans="33:37" ht="14.4">
      <c r="AG6646" s="72"/>
      <c r="AH6646" s="72"/>
      <c r="AI6646" s="72"/>
      <c r="AJ6646" s="72"/>
      <c r="AK6646" s="72"/>
    </row>
    <row r="6647" spans="33:37" ht="14.4">
      <c r="AG6647" s="72"/>
      <c r="AH6647" s="72"/>
      <c r="AI6647" s="72"/>
      <c r="AJ6647" s="72"/>
      <c r="AK6647" s="72"/>
    </row>
    <row r="6648" spans="33:37" ht="14.4">
      <c r="AG6648" s="72"/>
      <c r="AH6648" s="72"/>
      <c r="AI6648" s="72"/>
      <c r="AJ6648" s="72"/>
      <c r="AK6648" s="72"/>
    </row>
    <row r="6649" spans="33:37" ht="14.4">
      <c r="AG6649" s="72"/>
      <c r="AH6649" s="72"/>
      <c r="AI6649" s="72"/>
      <c r="AJ6649" s="72"/>
      <c r="AK6649" s="72"/>
    </row>
    <row r="6650" spans="33:37" ht="14.4">
      <c r="AG6650" s="72"/>
      <c r="AH6650" s="72"/>
      <c r="AI6650" s="72"/>
      <c r="AJ6650" s="72"/>
      <c r="AK6650" s="72"/>
    </row>
    <row r="6651" spans="33:37" ht="14.4">
      <c r="AG6651" s="72"/>
      <c r="AH6651" s="72"/>
      <c r="AI6651" s="72"/>
      <c r="AJ6651" s="72"/>
      <c r="AK6651" s="72"/>
    </row>
    <row r="6652" spans="33:37" ht="14.4">
      <c r="AG6652" s="72"/>
      <c r="AH6652" s="72"/>
      <c r="AI6652" s="72"/>
      <c r="AJ6652" s="72"/>
      <c r="AK6652" s="72"/>
    </row>
    <row r="6653" spans="33:37" ht="14.4">
      <c r="AG6653" s="72"/>
      <c r="AH6653" s="72"/>
      <c r="AI6653" s="72"/>
      <c r="AJ6653" s="72"/>
      <c r="AK6653" s="72"/>
    </row>
    <row r="6654" spans="33:37" ht="14.4">
      <c r="AG6654" s="72"/>
      <c r="AH6654" s="72"/>
      <c r="AI6654" s="72"/>
      <c r="AJ6654" s="72"/>
      <c r="AK6654" s="72"/>
    </row>
    <row r="6655" spans="33:37" ht="14.4">
      <c r="AG6655" s="72"/>
      <c r="AH6655" s="72"/>
      <c r="AI6655" s="72"/>
      <c r="AJ6655" s="72"/>
      <c r="AK6655" s="72"/>
    </row>
    <row r="6656" spans="33:37" ht="14.4">
      <c r="AG6656" s="72"/>
      <c r="AH6656" s="72"/>
      <c r="AI6656" s="72"/>
      <c r="AJ6656" s="72"/>
      <c r="AK6656" s="72"/>
    </row>
    <row r="6657" spans="33:37" ht="14.4">
      <c r="AG6657" s="72"/>
      <c r="AH6657" s="72"/>
      <c r="AI6657" s="72"/>
      <c r="AJ6657" s="72"/>
      <c r="AK6657" s="72"/>
    </row>
    <row r="6658" spans="33:37" ht="14.4">
      <c r="AG6658" s="72"/>
      <c r="AH6658" s="72"/>
      <c r="AI6658" s="72"/>
      <c r="AJ6658" s="72"/>
      <c r="AK6658" s="72"/>
    </row>
    <row r="6659" spans="33:37" ht="14.4">
      <c r="AG6659" s="72"/>
      <c r="AH6659" s="72"/>
      <c r="AI6659" s="72"/>
      <c r="AJ6659" s="72"/>
      <c r="AK6659" s="72"/>
    </row>
    <row r="6660" spans="33:37" ht="14.4">
      <c r="AG6660" s="72"/>
      <c r="AH6660" s="72"/>
      <c r="AI6660" s="72"/>
      <c r="AJ6660" s="72"/>
      <c r="AK6660" s="72"/>
    </row>
    <row r="6661" spans="33:37" ht="14.4">
      <c r="AG6661" s="72"/>
      <c r="AH6661" s="72"/>
      <c r="AI6661" s="72"/>
      <c r="AJ6661" s="72"/>
      <c r="AK6661" s="72"/>
    </row>
    <row r="6662" spans="33:37" ht="14.4">
      <c r="AG6662" s="72"/>
      <c r="AH6662" s="72"/>
      <c r="AI6662" s="72"/>
      <c r="AJ6662" s="72"/>
      <c r="AK6662" s="72"/>
    </row>
    <row r="6663" spans="33:37" ht="14.4">
      <c r="AG6663" s="72"/>
      <c r="AH6663" s="72"/>
      <c r="AI6663" s="72"/>
      <c r="AJ6663" s="72"/>
      <c r="AK6663" s="72"/>
    </row>
    <row r="6664" spans="33:37" ht="14.4">
      <c r="AG6664" s="72"/>
      <c r="AH6664" s="72"/>
      <c r="AI6664" s="72"/>
      <c r="AJ6664" s="72"/>
      <c r="AK6664" s="72"/>
    </row>
    <row r="6665" spans="33:37" ht="14.4">
      <c r="AG6665" s="72"/>
      <c r="AH6665" s="72"/>
      <c r="AI6665" s="72"/>
      <c r="AJ6665" s="72"/>
      <c r="AK6665" s="72"/>
    </row>
    <row r="6666" spans="33:37" ht="14.4">
      <c r="AG6666" s="72"/>
      <c r="AH6666" s="72"/>
      <c r="AI6666" s="72"/>
      <c r="AJ6666" s="72"/>
      <c r="AK6666" s="72"/>
    </row>
    <row r="6667" spans="33:37" ht="14.4">
      <c r="AG6667" s="72"/>
      <c r="AH6667" s="72"/>
      <c r="AI6667" s="72"/>
      <c r="AJ6667" s="72"/>
      <c r="AK6667" s="72"/>
    </row>
    <row r="6668" spans="33:37" ht="14.4">
      <c r="AG6668" s="72"/>
      <c r="AH6668" s="72"/>
      <c r="AI6668" s="72"/>
      <c r="AJ6668" s="72"/>
      <c r="AK6668" s="72"/>
    </row>
    <row r="6669" spans="33:37" ht="14.4">
      <c r="AG6669" s="72"/>
      <c r="AH6669" s="72"/>
      <c r="AI6669" s="72"/>
      <c r="AJ6669" s="72"/>
      <c r="AK6669" s="72"/>
    </row>
    <row r="6670" spans="33:37" ht="14.4">
      <c r="AG6670" s="72"/>
      <c r="AH6670" s="72"/>
      <c r="AI6670" s="72"/>
      <c r="AJ6670" s="72"/>
      <c r="AK6670" s="72"/>
    </row>
    <row r="6671" spans="33:37" ht="14.4">
      <c r="AG6671" s="72"/>
      <c r="AH6671" s="72"/>
      <c r="AI6671" s="72"/>
      <c r="AJ6671" s="72"/>
      <c r="AK6671" s="72"/>
    </row>
    <row r="6672" spans="33:37" ht="14.4">
      <c r="AG6672" s="72"/>
      <c r="AH6672" s="72"/>
      <c r="AI6672" s="72"/>
      <c r="AJ6672" s="72"/>
      <c r="AK6672" s="72"/>
    </row>
    <row r="6673" spans="33:37" ht="14.4">
      <c r="AG6673" s="72"/>
      <c r="AH6673" s="72"/>
      <c r="AI6673" s="72"/>
      <c r="AJ6673" s="72"/>
      <c r="AK6673" s="72"/>
    </row>
    <row r="6674" spans="33:37" ht="14.4">
      <c r="AG6674" s="72"/>
      <c r="AH6674" s="72"/>
      <c r="AI6674" s="72"/>
      <c r="AJ6674" s="72"/>
      <c r="AK6674" s="72"/>
    </row>
    <row r="6675" spans="33:37" ht="14.4">
      <c r="AG6675" s="72"/>
      <c r="AH6675" s="72"/>
      <c r="AI6675" s="72"/>
      <c r="AJ6675" s="72"/>
      <c r="AK6675" s="72"/>
    </row>
    <row r="6676" spans="33:37" ht="14.4">
      <c r="AG6676" s="72"/>
      <c r="AH6676" s="72"/>
      <c r="AI6676" s="72"/>
      <c r="AJ6676" s="72"/>
      <c r="AK6676" s="72"/>
    </row>
    <row r="6677" spans="33:37" ht="14.4">
      <c r="AG6677" s="72"/>
      <c r="AH6677" s="72"/>
      <c r="AI6677" s="72"/>
      <c r="AJ6677" s="72"/>
      <c r="AK6677" s="72"/>
    </row>
    <row r="6678" spans="33:37" ht="14.4">
      <c r="AG6678" s="72"/>
      <c r="AH6678" s="72"/>
      <c r="AI6678" s="72"/>
      <c r="AJ6678" s="72"/>
      <c r="AK6678" s="72"/>
    </row>
    <row r="6679" spans="33:37" ht="14.4">
      <c r="AG6679" s="72"/>
      <c r="AH6679" s="72"/>
      <c r="AI6679" s="72"/>
      <c r="AJ6679" s="72"/>
      <c r="AK6679" s="72"/>
    </row>
    <row r="6680" spans="33:37" ht="14.4">
      <c r="AG6680" s="72"/>
      <c r="AH6680" s="72"/>
      <c r="AI6680" s="72"/>
      <c r="AJ6680" s="72"/>
      <c r="AK6680" s="72"/>
    </row>
    <row r="6681" spans="33:37" ht="14.4">
      <c r="AG6681" s="72"/>
      <c r="AH6681" s="72"/>
      <c r="AI6681" s="72"/>
      <c r="AJ6681" s="72"/>
      <c r="AK6681" s="72"/>
    </row>
    <row r="6682" spans="33:37" ht="14.4">
      <c r="AG6682" s="72"/>
      <c r="AH6682" s="72"/>
      <c r="AI6682" s="72"/>
      <c r="AJ6682" s="72"/>
      <c r="AK6682" s="72"/>
    </row>
    <row r="6683" spans="33:37" ht="14.4">
      <c r="AG6683" s="72"/>
      <c r="AH6683" s="72"/>
      <c r="AI6683" s="72"/>
      <c r="AJ6683" s="72"/>
      <c r="AK6683" s="72"/>
    </row>
    <row r="6684" spans="33:37" ht="14.4">
      <c r="AG6684" s="72"/>
      <c r="AH6684" s="72"/>
      <c r="AI6684" s="72"/>
      <c r="AJ6684" s="72"/>
      <c r="AK6684" s="72"/>
    </row>
    <row r="6685" spans="33:37" ht="14.4">
      <c r="AG6685" s="72"/>
      <c r="AH6685" s="72"/>
      <c r="AI6685" s="72"/>
      <c r="AJ6685" s="72"/>
      <c r="AK6685" s="72"/>
    </row>
    <row r="6686" spans="33:37" ht="14.4">
      <c r="AG6686" s="72"/>
      <c r="AH6686" s="72"/>
      <c r="AI6686" s="72"/>
      <c r="AJ6686" s="72"/>
      <c r="AK6686" s="72"/>
    </row>
    <row r="6687" spans="33:37" ht="14.4">
      <c r="AG6687" s="72"/>
      <c r="AH6687" s="72"/>
      <c r="AI6687" s="72"/>
      <c r="AJ6687" s="72"/>
      <c r="AK6687" s="72"/>
    </row>
    <row r="6688" spans="33:37" ht="14.4">
      <c r="AG6688" s="72"/>
      <c r="AH6688" s="72"/>
      <c r="AI6688" s="72"/>
      <c r="AJ6688" s="72"/>
      <c r="AK6688" s="72"/>
    </row>
    <row r="6689" spans="33:37" ht="14.4">
      <c r="AG6689" s="72"/>
      <c r="AH6689" s="72"/>
      <c r="AI6689" s="72"/>
      <c r="AJ6689" s="72"/>
      <c r="AK6689" s="72"/>
    </row>
    <row r="6690" spans="33:37" ht="14.4">
      <c r="AG6690" s="72"/>
      <c r="AH6690" s="72"/>
      <c r="AI6690" s="72"/>
      <c r="AJ6690" s="72"/>
      <c r="AK6690" s="72"/>
    </row>
    <row r="6691" spans="33:37" ht="14.4">
      <c r="AG6691" s="72"/>
      <c r="AH6691" s="72"/>
      <c r="AI6691" s="72"/>
      <c r="AJ6691" s="72"/>
      <c r="AK6691" s="72"/>
    </row>
    <row r="6692" spans="33:37" ht="14.4">
      <c r="AG6692" s="72"/>
      <c r="AH6692" s="72"/>
      <c r="AI6692" s="72"/>
      <c r="AJ6692" s="72"/>
      <c r="AK6692" s="72"/>
    </row>
    <row r="6693" spans="33:37" ht="14.4">
      <c r="AG6693" s="72"/>
      <c r="AH6693" s="72"/>
      <c r="AI6693" s="72"/>
      <c r="AJ6693" s="72"/>
      <c r="AK6693" s="72"/>
    </row>
    <row r="6694" spans="33:37" ht="14.4">
      <c r="AG6694" s="72"/>
      <c r="AH6694" s="72"/>
      <c r="AI6694" s="72"/>
      <c r="AJ6694" s="72"/>
      <c r="AK6694" s="72"/>
    </row>
    <row r="6695" spans="33:37" ht="14.4">
      <c r="AG6695" s="72"/>
      <c r="AH6695" s="72"/>
      <c r="AI6695" s="72"/>
      <c r="AJ6695" s="72"/>
      <c r="AK6695" s="72"/>
    </row>
    <row r="6696" spans="33:37" ht="14.4">
      <c r="AG6696" s="72"/>
      <c r="AH6696" s="72"/>
      <c r="AI6696" s="72"/>
      <c r="AJ6696" s="72"/>
      <c r="AK6696" s="72"/>
    </row>
    <row r="6697" spans="33:37" ht="14.4">
      <c r="AG6697" s="72"/>
      <c r="AH6697" s="72"/>
      <c r="AI6697" s="72"/>
      <c r="AJ6697" s="72"/>
      <c r="AK6697" s="72"/>
    </row>
    <row r="6698" spans="33:37" ht="14.4">
      <c r="AG6698" s="72"/>
      <c r="AH6698" s="72"/>
      <c r="AI6698" s="72"/>
      <c r="AJ6698" s="72"/>
      <c r="AK6698" s="72"/>
    </row>
    <row r="6699" spans="33:37" ht="14.4">
      <c r="AG6699" s="72"/>
      <c r="AH6699" s="72"/>
      <c r="AI6699" s="72"/>
      <c r="AJ6699" s="72"/>
      <c r="AK6699" s="72"/>
    </row>
    <row r="6700" spans="33:37" ht="14.4">
      <c r="AG6700" s="72"/>
      <c r="AH6700" s="72"/>
      <c r="AI6700" s="72"/>
      <c r="AJ6700" s="72"/>
      <c r="AK6700" s="72"/>
    </row>
    <row r="6701" spans="33:37" ht="14.4">
      <c r="AG6701" s="72"/>
      <c r="AH6701" s="72"/>
      <c r="AI6701" s="72"/>
      <c r="AJ6701" s="72"/>
      <c r="AK6701" s="72"/>
    </row>
    <row r="6702" spans="33:37" ht="14.4">
      <c r="AG6702" s="72"/>
      <c r="AH6702" s="72"/>
      <c r="AI6702" s="72"/>
      <c r="AJ6702" s="72"/>
      <c r="AK6702" s="72"/>
    </row>
    <row r="6703" spans="33:37" ht="14.4">
      <c r="AG6703" s="72"/>
      <c r="AH6703" s="72"/>
      <c r="AI6703" s="72"/>
      <c r="AJ6703" s="72"/>
      <c r="AK6703" s="72"/>
    </row>
    <row r="6704" spans="33:37" ht="14.4">
      <c r="AG6704" s="72"/>
      <c r="AH6704" s="72"/>
      <c r="AI6704" s="72"/>
      <c r="AJ6704" s="72"/>
      <c r="AK6704" s="72"/>
    </row>
    <row r="6705" spans="33:37" ht="14.4">
      <c r="AG6705" s="72"/>
      <c r="AH6705" s="72"/>
      <c r="AI6705" s="72"/>
      <c r="AJ6705" s="72"/>
      <c r="AK6705" s="72"/>
    </row>
    <row r="6706" spans="33:37" ht="14.4">
      <c r="AG6706" s="72"/>
      <c r="AH6706" s="72"/>
      <c r="AI6706" s="72"/>
      <c r="AJ6706" s="72"/>
      <c r="AK6706" s="72"/>
    </row>
    <row r="6707" spans="33:37" ht="14.4">
      <c r="AG6707" s="72"/>
      <c r="AH6707" s="72"/>
      <c r="AI6707" s="72"/>
      <c r="AJ6707" s="72"/>
      <c r="AK6707" s="72"/>
    </row>
    <row r="6708" spans="33:37" ht="14.4">
      <c r="AG6708" s="72"/>
      <c r="AH6708" s="72"/>
      <c r="AI6708" s="72"/>
      <c r="AJ6708" s="72"/>
      <c r="AK6708" s="72"/>
    </row>
    <row r="6709" spans="33:37" ht="14.4">
      <c r="AG6709" s="72"/>
      <c r="AH6709" s="72"/>
      <c r="AI6709" s="72"/>
      <c r="AJ6709" s="72"/>
      <c r="AK6709" s="72"/>
    </row>
    <row r="6710" spans="33:37" ht="14.4">
      <c r="AG6710" s="72"/>
      <c r="AH6710" s="72"/>
      <c r="AI6710" s="72"/>
      <c r="AJ6710" s="72"/>
      <c r="AK6710" s="72"/>
    </row>
    <row r="6711" spans="33:37" ht="14.4">
      <c r="AG6711" s="72"/>
      <c r="AH6711" s="72"/>
      <c r="AI6711" s="72"/>
      <c r="AJ6711" s="72"/>
      <c r="AK6711" s="72"/>
    </row>
    <row r="6712" spans="33:37" ht="14.4">
      <c r="AG6712" s="72"/>
      <c r="AH6712" s="72"/>
      <c r="AI6712" s="72"/>
      <c r="AJ6712" s="72"/>
      <c r="AK6712" s="72"/>
    </row>
    <row r="6713" spans="33:37" ht="14.4">
      <c r="AG6713" s="72"/>
      <c r="AH6713" s="72"/>
      <c r="AI6713" s="72"/>
      <c r="AJ6713" s="72"/>
      <c r="AK6713" s="72"/>
    </row>
    <row r="6714" spans="33:37" ht="14.4">
      <c r="AG6714" s="72"/>
      <c r="AH6714" s="72"/>
      <c r="AI6714" s="72"/>
      <c r="AJ6714" s="72"/>
      <c r="AK6714" s="72"/>
    </row>
    <row r="6715" spans="33:37" ht="14.4">
      <c r="AG6715" s="72"/>
      <c r="AH6715" s="72"/>
      <c r="AI6715" s="72"/>
      <c r="AJ6715" s="72"/>
      <c r="AK6715" s="72"/>
    </row>
    <row r="6716" spans="33:37" ht="14.4">
      <c r="AG6716" s="72"/>
      <c r="AH6716" s="72"/>
      <c r="AI6716" s="72"/>
      <c r="AJ6716" s="72"/>
      <c r="AK6716" s="72"/>
    </row>
    <row r="6717" spans="33:37" ht="14.4">
      <c r="AG6717" s="72"/>
      <c r="AH6717" s="72"/>
      <c r="AI6717" s="72"/>
      <c r="AJ6717" s="72"/>
      <c r="AK6717" s="72"/>
    </row>
    <row r="6718" spans="33:37" ht="14.4">
      <c r="AG6718" s="72"/>
      <c r="AH6718" s="72"/>
      <c r="AI6718" s="72"/>
      <c r="AJ6718" s="72"/>
      <c r="AK6718" s="72"/>
    </row>
    <row r="6719" spans="33:37" ht="14.4">
      <c r="AG6719" s="72"/>
      <c r="AH6719" s="72"/>
      <c r="AI6719" s="72"/>
      <c r="AJ6719" s="72"/>
      <c r="AK6719" s="72"/>
    </row>
    <row r="6720" spans="33:37" ht="14.4">
      <c r="AG6720" s="72"/>
      <c r="AH6720" s="72"/>
      <c r="AI6720" s="72"/>
      <c r="AJ6720" s="72"/>
      <c r="AK6720" s="72"/>
    </row>
    <row r="6721" spans="33:37" ht="14.4">
      <c r="AG6721" s="72"/>
      <c r="AH6721" s="72"/>
      <c r="AI6721" s="72"/>
      <c r="AJ6721" s="72"/>
      <c r="AK6721" s="72"/>
    </row>
    <row r="6722" spans="33:37" ht="14.4">
      <c r="AG6722" s="72"/>
      <c r="AH6722" s="72"/>
      <c r="AI6722" s="72"/>
      <c r="AJ6722" s="72"/>
      <c r="AK6722" s="72"/>
    </row>
    <row r="6723" spans="33:37" ht="14.4">
      <c r="AG6723" s="72"/>
      <c r="AH6723" s="72"/>
      <c r="AI6723" s="72"/>
      <c r="AJ6723" s="72"/>
      <c r="AK6723" s="72"/>
    </row>
    <row r="6724" spans="33:37" ht="14.4">
      <c r="AG6724" s="72"/>
      <c r="AH6724" s="72"/>
      <c r="AI6724" s="72"/>
      <c r="AJ6724" s="72"/>
      <c r="AK6724" s="72"/>
    </row>
    <row r="6725" spans="33:37" ht="14.4">
      <c r="AG6725" s="72"/>
      <c r="AH6725" s="72"/>
      <c r="AI6725" s="72"/>
      <c r="AJ6725" s="72"/>
      <c r="AK6725" s="72"/>
    </row>
    <row r="6726" spans="33:37" ht="14.4">
      <c r="AG6726" s="72"/>
      <c r="AH6726" s="72"/>
      <c r="AI6726" s="72"/>
      <c r="AJ6726" s="72"/>
      <c r="AK6726" s="72"/>
    </row>
    <row r="6727" spans="33:37" ht="14.4">
      <c r="AG6727" s="72"/>
      <c r="AH6727" s="72"/>
      <c r="AI6727" s="72"/>
      <c r="AJ6727" s="72"/>
      <c r="AK6727" s="72"/>
    </row>
    <row r="6728" spans="33:37" ht="14.4">
      <c r="AG6728" s="72"/>
      <c r="AH6728" s="72"/>
      <c r="AI6728" s="72"/>
      <c r="AJ6728" s="72"/>
      <c r="AK6728" s="72"/>
    </row>
    <row r="6729" spans="33:37" ht="14.4">
      <c r="AG6729" s="72"/>
      <c r="AH6729" s="72"/>
      <c r="AI6729" s="72"/>
      <c r="AJ6729" s="72"/>
      <c r="AK6729" s="72"/>
    </row>
    <row r="6730" spans="33:37" ht="14.4">
      <c r="AG6730" s="72"/>
      <c r="AH6730" s="72"/>
      <c r="AI6730" s="72"/>
      <c r="AJ6730" s="72"/>
      <c r="AK6730" s="72"/>
    </row>
    <row r="6731" spans="33:37" ht="14.4">
      <c r="AG6731" s="72"/>
      <c r="AH6731" s="72"/>
      <c r="AI6731" s="72"/>
      <c r="AJ6731" s="72"/>
      <c r="AK6731" s="72"/>
    </row>
    <row r="6732" spans="33:37" ht="14.4">
      <c r="AG6732" s="72"/>
      <c r="AH6732" s="72"/>
      <c r="AI6732" s="72"/>
      <c r="AJ6732" s="72"/>
      <c r="AK6732" s="72"/>
    </row>
    <row r="6733" spans="33:37" ht="14.4">
      <c r="AG6733" s="72"/>
      <c r="AH6733" s="72"/>
      <c r="AI6733" s="72"/>
      <c r="AJ6733" s="72"/>
      <c r="AK6733" s="72"/>
    </row>
    <row r="6734" spans="33:37" ht="14.4">
      <c r="AG6734" s="72"/>
      <c r="AH6734" s="72"/>
      <c r="AI6734" s="72"/>
      <c r="AJ6734" s="72"/>
      <c r="AK6734" s="72"/>
    </row>
    <row r="6735" spans="33:37" ht="14.4">
      <c r="AG6735" s="72"/>
      <c r="AH6735" s="72"/>
      <c r="AI6735" s="72"/>
      <c r="AJ6735" s="72"/>
      <c r="AK6735" s="72"/>
    </row>
    <row r="6736" spans="33:37" ht="14.4">
      <c r="AG6736" s="72"/>
      <c r="AH6736" s="72"/>
      <c r="AI6736" s="72"/>
      <c r="AJ6736" s="72"/>
      <c r="AK6736" s="72"/>
    </row>
    <row r="6737" spans="33:37" ht="14.4">
      <c r="AG6737" s="72"/>
      <c r="AH6737" s="72"/>
      <c r="AI6737" s="72"/>
      <c r="AJ6737" s="72"/>
      <c r="AK6737" s="72"/>
    </row>
    <row r="6738" spans="33:37" ht="14.4">
      <c r="AG6738" s="72"/>
      <c r="AH6738" s="72"/>
      <c r="AI6738" s="72"/>
      <c r="AJ6738" s="72"/>
      <c r="AK6738" s="72"/>
    </row>
    <row r="6739" spans="33:37" ht="14.4">
      <c r="AG6739" s="72"/>
      <c r="AH6739" s="72"/>
      <c r="AI6739" s="72"/>
      <c r="AJ6739" s="72"/>
      <c r="AK6739" s="72"/>
    </row>
    <row r="6740" spans="33:37" ht="14.4">
      <c r="AG6740" s="72"/>
      <c r="AH6740" s="72"/>
      <c r="AI6740" s="72"/>
      <c r="AJ6740" s="72"/>
      <c r="AK6740" s="72"/>
    </row>
    <row r="6741" spans="33:37" ht="14.4">
      <c r="AG6741" s="72"/>
      <c r="AH6741" s="72"/>
      <c r="AI6741" s="72"/>
      <c r="AJ6741" s="72"/>
      <c r="AK6741" s="72"/>
    </row>
    <row r="6742" spans="33:37" ht="14.4">
      <c r="AG6742" s="72"/>
      <c r="AH6742" s="72"/>
      <c r="AI6742" s="72"/>
      <c r="AJ6742" s="72"/>
      <c r="AK6742" s="72"/>
    </row>
    <row r="6743" spans="33:37" ht="14.4">
      <c r="AG6743" s="72"/>
      <c r="AH6743" s="72"/>
      <c r="AI6743" s="72"/>
      <c r="AJ6743" s="72"/>
      <c r="AK6743" s="72"/>
    </row>
    <row r="6744" spans="33:37" ht="14.4">
      <c r="AG6744" s="72"/>
      <c r="AH6744" s="72"/>
      <c r="AI6744" s="72"/>
      <c r="AJ6744" s="72"/>
      <c r="AK6744" s="72"/>
    </row>
    <row r="6745" spans="33:37" ht="14.4">
      <c r="AG6745" s="72"/>
      <c r="AH6745" s="72"/>
      <c r="AI6745" s="72"/>
      <c r="AJ6745" s="72"/>
      <c r="AK6745" s="72"/>
    </row>
    <row r="6746" spans="33:37" ht="14.4">
      <c r="AG6746" s="72"/>
      <c r="AH6746" s="72"/>
      <c r="AI6746" s="72"/>
      <c r="AJ6746" s="72"/>
      <c r="AK6746" s="72"/>
    </row>
    <row r="6747" spans="33:37" ht="14.4">
      <c r="AG6747" s="72"/>
      <c r="AH6747" s="72"/>
      <c r="AI6747" s="72"/>
      <c r="AJ6747" s="72"/>
      <c r="AK6747" s="72"/>
    </row>
    <row r="6748" spans="33:37" ht="14.4">
      <c r="AG6748" s="72"/>
      <c r="AH6748" s="72"/>
      <c r="AI6748" s="72"/>
      <c r="AJ6748" s="72"/>
      <c r="AK6748" s="72"/>
    </row>
    <row r="6749" spans="33:37" ht="14.4">
      <c r="AG6749" s="72"/>
      <c r="AH6749" s="72"/>
      <c r="AI6749" s="72"/>
      <c r="AJ6749" s="72"/>
      <c r="AK6749" s="72"/>
    </row>
    <row r="6750" spans="33:37" ht="14.4">
      <c r="AG6750" s="72"/>
      <c r="AH6750" s="72"/>
      <c r="AI6750" s="72"/>
      <c r="AJ6750" s="72"/>
      <c r="AK6750" s="72"/>
    </row>
    <row r="6751" spans="33:37" ht="14.4">
      <c r="AG6751" s="72"/>
      <c r="AH6751" s="72"/>
      <c r="AI6751" s="72"/>
      <c r="AJ6751" s="72"/>
      <c r="AK6751" s="72"/>
    </row>
    <row r="6752" spans="33:37" ht="14.4">
      <c r="AG6752" s="72"/>
      <c r="AH6752" s="72"/>
      <c r="AI6752" s="72"/>
      <c r="AJ6752" s="72"/>
      <c r="AK6752" s="72"/>
    </row>
    <row r="6753" spans="33:37" ht="14.4">
      <c r="AG6753" s="72"/>
      <c r="AH6753" s="72"/>
      <c r="AI6753" s="72"/>
      <c r="AJ6753" s="72"/>
      <c r="AK6753" s="72"/>
    </row>
    <row r="6754" spans="33:37" ht="14.4">
      <c r="AG6754" s="72"/>
      <c r="AH6754" s="72"/>
      <c r="AI6754" s="72"/>
      <c r="AJ6754" s="72"/>
      <c r="AK6754" s="72"/>
    </row>
    <row r="6755" spans="33:37" ht="14.4">
      <c r="AG6755" s="72"/>
      <c r="AH6755" s="72"/>
      <c r="AI6755" s="72"/>
      <c r="AJ6755" s="72"/>
      <c r="AK6755" s="72"/>
    </row>
    <row r="6756" spans="33:37" ht="14.4">
      <c r="AG6756" s="72"/>
      <c r="AH6756" s="72"/>
      <c r="AI6756" s="72"/>
      <c r="AJ6756" s="72"/>
      <c r="AK6756" s="72"/>
    </row>
    <row r="6757" spans="33:37" ht="14.4">
      <c r="AG6757" s="72"/>
      <c r="AH6757" s="72"/>
      <c r="AI6757" s="72"/>
      <c r="AJ6757" s="72"/>
      <c r="AK6757" s="72"/>
    </row>
    <row r="6758" spans="33:37" ht="14.4">
      <c r="AG6758" s="72"/>
      <c r="AH6758" s="72"/>
      <c r="AI6758" s="72"/>
      <c r="AJ6758" s="72"/>
      <c r="AK6758" s="72"/>
    </row>
    <row r="6759" spans="33:37" ht="14.4">
      <c r="AG6759" s="72"/>
      <c r="AH6759" s="72"/>
      <c r="AI6759" s="72"/>
      <c r="AJ6759" s="72"/>
      <c r="AK6759" s="72"/>
    </row>
    <row r="6760" spans="33:37" ht="14.4">
      <c r="AG6760" s="72"/>
      <c r="AH6760" s="72"/>
      <c r="AI6760" s="72"/>
      <c r="AJ6760" s="72"/>
      <c r="AK6760" s="72"/>
    </row>
    <row r="6761" spans="33:37" ht="14.4">
      <c r="AG6761" s="72"/>
      <c r="AH6761" s="72"/>
      <c r="AI6761" s="72"/>
      <c r="AJ6761" s="72"/>
      <c r="AK6761" s="72"/>
    </row>
    <row r="6762" spans="33:37" ht="14.4">
      <c r="AG6762" s="72"/>
      <c r="AH6762" s="72"/>
      <c r="AI6762" s="72"/>
      <c r="AJ6762" s="72"/>
      <c r="AK6762" s="72"/>
    </row>
    <row r="6763" spans="33:37" ht="14.4">
      <c r="AG6763" s="72"/>
      <c r="AH6763" s="72"/>
      <c r="AI6763" s="72"/>
      <c r="AJ6763" s="72"/>
      <c r="AK6763" s="72"/>
    </row>
    <row r="6764" spans="33:37" ht="14.4">
      <c r="AG6764" s="72"/>
      <c r="AH6764" s="72"/>
      <c r="AI6764" s="72"/>
      <c r="AJ6764" s="72"/>
      <c r="AK6764" s="72"/>
    </row>
    <row r="6765" spans="33:37" ht="14.4">
      <c r="AG6765" s="72"/>
      <c r="AH6765" s="72"/>
      <c r="AI6765" s="72"/>
      <c r="AJ6765" s="72"/>
      <c r="AK6765" s="72"/>
    </row>
    <row r="6766" spans="33:37" ht="14.4">
      <c r="AG6766" s="72"/>
      <c r="AH6766" s="72"/>
      <c r="AI6766" s="72"/>
      <c r="AJ6766" s="72"/>
      <c r="AK6766" s="72"/>
    </row>
    <row r="6767" spans="33:37" ht="14.4">
      <c r="AG6767" s="72"/>
      <c r="AH6767" s="72"/>
      <c r="AI6767" s="72"/>
      <c r="AJ6767" s="72"/>
      <c r="AK6767" s="72"/>
    </row>
    <row r="6768" spans="33:37" ht="14.4">
      <c r="AG6768" s="72"/>
      <c r="AH6768" s="72"/>
      <c r="AI6768" s="72"/>
      <c r="AJ6768" s="72"/>
      <c r="AK6768" s="72"/>
    </row>
    <row r="6769" spans="33:37" ht="14.4">
      <c r="AG6769" s="72"/>
      <c r="AH6769" s="72"/>
      <c r="AI6769" s="72"/>
      <c r="AJ6769" s="72"/>
      <c r="AK6769" s="72"/>
    </row>
    <row r="6770" spans="33:37" ht="14.4">
      <c r="AG6770" s="72"/>
      <c r="AH6770" s="72"/>
      <c r="AI6770" s="72"/>
      <c r="AJ6770" s="72"/>
      <c r="AK6770" s="72"/>
    </row>
    <row r="6771" spans="33:37" ht="14.4">
      <c r="AG6771" s="72"/>
      <c r="AH6771" s="72"/>
      <c r="AI6771" s="72"/>
      <c r="AJ6771" s="72"/>
      <c r="AK6771" s="72"/>
    </row>
    <row r="6772" spans="33:37" ht="14.4">
      <c r="AG6772" s="72"/>
      <c r="AH6772" s="72"/>
      <c r="AI6772" s="72"/>
      <c r="AJ6772" s="72"/>
      <c r="AK6772" s="72"/>
    </row>
    <row r="6773" spans="33:37" ht="14.4">
      <c r="AG6773" s="72"/>
      <c r="AH6773" s="72"/>
      <c r="AI6773" s="72"/>
      <c r="AJ6773" s="72"/>
      <c r="AK6773" s="72"/>
    </row>
    <row r="6774" spans="33:37" ht="14.4">
      <c r="AG6774" s="72"/>
      <c r="AH6774" s="72"/>
      <c r="AI6774" s="72"/>
      <c r="AJ6774" s="72"/>
      <c r="AK6774" s="72"/>
    </row>
    <row r="6775" spans="33:37" ht="14.4">
      <c r="AG6775" s="72"/>
      <c r="AH6775" s="72"/>
      <c r="AI6775" s="72"/>
      <c r="AJ6775" s="72"/>
      <c r="AK6775" s="72"/>
    </row>
    <row r="6776" spans="33:37" ht="14.4">
      <c r="AG6776" s="72"/>
      <c r="AH6776" s="72"/>
      <c r="AI6776" s="72"/>
      <c r="AJ6776" s="72"/>
      <c r="AK6776" s="72"/>
    </row>
    <row r="6777" spans="33:37" ht="14.4">
      <c r="AG6777" s="72"/>
      <c r="AH6777" s="72"/>
      <c r="AI6777" s="72"/>
      <c r="AJ6777" s="72"/>
      <c r="AK6777" s="72"/>
    </row>
    <row r="6778" spans="33:37" ht="14.4">
      <c r="AG6778" s="72"/>
      <c r="AH6778" s="72"/>
      <c r="AI6778" s="72"/>
      <c r="AJ6778" s="72"/>
      <c r="AK6778" s="72"/>
    </row>
    <row r="6779" spans="33:37" ht="14.4">
      <c r="AG6779" s="72"/>
      <c r="AH6779" s="72"/>
      <c r="AI6779" s="72"/>
      <c r="AJ6779" s="72"/>
      <c r="AK6779" s="72"/>
    </row>
    <row r="6780" spans="33:37" ht="14.4">
      <c r="AG6780" s="72"/>
      <c r="AH6780" s="72"/>
      <c r="AI6780" s="72"/>
      <c r="AJ6780" s="72"/>
      <c r="AK6780" s="72"/>
    </row>
    <row r="6781" spans="33:37" ht="14.4">
      <c r="AG6781" s="72"/>
      <c r="AH6781" s="72"/>
      <c r="AI6781" s="72"/>
      <c r="AJ6781" s="72"/>
      <c r="AK6781" s="72"/>
    </row>
    <row r="6782" spans="33:37" ht="14.4">
      <c r="AG6782" s="72"/>
      <c r="AH6782" s="72"/>
      <c r="AI6782" s="72"/>
      <c r="AJ6782" s="72"/>
      <c r="AK6782" s="72"/>
    </row>
    <row r="6783" spans="33:37" ht="14.4">
      <c r="AG6783" s="72"/>
      <c r="AH6783" s="72"/>
      <c r="AI6783" s="72"/>
      <c r="AJ6783" s="72"/>
      <c r="AK6783" s="72"/>
    </row>
    <row r="6784" spans="33:37" ht="14.4">
      <c r="AG6784" s="72"/>
      <c r="AH6784" s="72"/>
      <c r="AI6784" s="72"/>
      <c r="AJ6784" s="72"/>
      <c r="AK6784" s="72"/>
    </row>
    <row r="6785" spans="33:37" ht="14.4">
      <c r="AG6785" s="72"/>
      <c r="AH6785" s="72"/>
      <c r="AI6785" s="72"/>
      <c r="AJ6785" s="72"/>
      <c r="AK6785" s="72"/>
    </row>
    <row r="6786" spans="33:37" ht="14.4">
      <c r="AG6786" s="72"/>
      <c r="AH6786" s="72"/>
      <c r="AI6786" s="72"/>
      <c r="AJ6786" s="72"/>
      <c r="AK6786" s="72"/>
    </row>
    <row r="6787" spans="33:37" ht="14.4">
      <c r="AG6787" s="72"/>
      <c r="AH6787" s="72"/>
      <c r="AI6787" s="72"/>
      <c r="AJ6787" s="72"/>
      <c r="AK6787" s="72"/>
    </row>
    <row r="6788" spans="33:37" ht="14.4">
      <c r="AG6788" s="72"/>
      <c r="AH6788" s="72"/>
      <c r="AI6788" s="72"/>
      <c r="AJ6788" s="72"/>
      <c r="AK6788" s="72"/>
    </row>
    <row r="6789" spans="33:37" ht="14.4">
      <c r="AG6789" s="72"/>
      <c r="AH6789" s="72"/>
      <c r="AI6789" s="72"/>
      <c r="AJ6789" s="72"/>
      <c r="AK6789" s="72"/>
    </row>
    <row r="6790" spans="33:37" ht="14.4">
      <c r="AG6790" s="72"/>
      <c r="AH6790" s="72"/>
      <c r="AI6790" s="72"/>
      <c r="AJ6790" s="72"/>
      <c r="AK6790" s="72"/>
    </row>
    <row r="6791" spans="33:37" ht="14.4">
      <c r="AG6791" s="72"/>
      <c r="AH6791" s="72"/>
      <c r="AI6791" s="72"/>
      <c r="AJ6791" s="72"/>
      <c r="AK6791" s="72"/>
    </row>
    <row r="6792" spans="33:37" ht="14.4">
      <c r="AG6792" s="72"/>
      <c r="AH6792" s="72"/>
      <c r="AI6792" s="72"/>
      <c r="AJ6792" s="72"/>
      <c r="AK6792" s="72"/>
    </row>
    <row r="6793" spans="33:37" ht="14.4">
      <c r="AG6793" s="72"/>
      <c r="AH6793" s="72"/>
      <c r="AI6793" s="72"/>
      <c r="AJ6793" s="72"/>
      <c r="AK6793" s="72"/>
    </row>
    <row r="6794" spans="33:37" ht="14.4">
      <c r="AG6794" s="72"/>
      <c r="AH6794" s="72"/>
      <c r="AI6794" s="72"/>
      <c r="AJ6794" s="72"/>
      <c r="AK6794" s="72"/>
    </row>
    <row r="6795" spans="33:37" ht="14.4">
      <c r="AG6795" s="72"/>
      <c r="AH6795" s="72"/>
      <c r="AI6795" s="72"/>
      <c r="AJ6795" s="72"/>
      <c r="AK6795" s="72"/>
    </row>
    <row r="6796" spans="33:37" ht="14.4">
      <c r="AG6796" s="72"/>
      <c r="AH6796" s="72"/>
      <c r="AI6796" s="72"/>
      <c r="AJ6796" s="72"/>
      <c r="AK6796" s="72"/>
    </row>
    <row r="6797" spans="33:37" ht="14.4">
      <c r="AG6797" s="72"/>
      <c r="AH6797" s="72"/>
      <c r="AI6797" s="72"/>
      <c r="AJ6797" s="72"/>
      <c r="AK6797" s="72"/>
    </row>
    <row r="6798" spans="33:37" ht="14.4">
      <c r="AG6798" s="72"/>
      <c r="AH6798" s="72"/>
      <c r="AI6798" s="72"/>
      <c r="AJ6798" s="72"/>
      <c r="AK6798" s="72"/>
    </row>
    <row r="6799" spans="33:37" ht="14.4">
      <c r="AG6799" s="72"/>
      <c r="AH6799" s="72"/>
      <c r="AI6799" s="72"/>
      <c r="AJ6799" s="72"/>
      <c r="AK6799" s="72"/>
    </row>
    <row r="6800" spans="33:37" ht="14.4">
      <c r="AG6800" s="72"/>
      <c r="AH6800" s="72"/>
      <c r="AI6800" s="72"/>
      <c r="AJ6800" s="72"/>
      <c r="AK6800" s="72"/>
    </row>
    <row r="6801" spans="33:37" ht="14.4">
      <c r="AG6801" s="72"/>
      <c r="AH6801" s="72"/>
      <c r="AI6801" s="72"/>
      <c r="AJ6801" s="72"/>
      <c r="AK6801" s="72"/>
    </row>
    <row r="6802" spans="33:37" ht="14.4">
      <c r="AG6802" s="72"/>
      <c r="AH6802" s="72"/>
      <c r="AI6802" s="72"/>
      <c r="AJ6802" s="72"/>
      <c r="AK6802" s="72"/>
    </row>
    <row r="6803" spans="33:37" ht="14.4">
      <c r="AG6803" s="72"/>
      <c r="AH6803" s="72"/>
      <c r="AI6803" s="72"/>
      <c r="AJ6803" s="72"/>
      <c r="AK6803" s="72"/>
    </row>
    <row r="6804" spans="33:37" ht="14.4">
      <c r="AG6804" s="72"/>
      <c r="AH6804" s="72"/>
      <c r="AI6804" s="72"/>
      <c r="AJ6804" s="72"/>
      <c r="AK6804" s="72"/>
    </row>
    <row r="6805" spans="33:37" ht="14.4">
      <c r="AG6805" s="72"/>
      <c r="AH6805" s="72"/>
      <c r="AI6805" s="72"/>
      <c r="AJ6805" s="72"/>
      <c r="AK6805" s="72"/>
    </row>
    <row r="6806" spans="33:37" ht="14.4">
      <c r="AG6806" s="72"/>
      <c r="AH6806" s="72"/>
      <c r="AI6806" s="72"/>
      <c r="AJ6806" s="72"/>
      <c r="AK6806" s="72"/>
    </row>
    <row r="6807" spans="33:37" ht="14.4">
      <c r="AG6807" s="72"/>
      <c r="AH6807" s="72"/>
      <c r="AI6807" s="72"/>
      <c r="AJ6807" s="72"/>
      <c r="AK6807" s="72"/>
    </row>
    <row r="6808" spans="33:37" ht="14.4">
      <c r="AG6808" s="72"/>
      <c r="AH6808" s="72"/>
      <c r="AI6808" s="72"/>
      <c r="AJ6808" s="72"/>
      <c r="AK6808" s="72"/>
    </row>
    <row r="6809" spans="33:37" ht="14.4">
      <c r="AG6809" s="72"/>
      <c r="AH6809" s="72"/>
      <c r="AI6809" s="72"/>
      <c r="AJ6809" s="72"/>
      <c r="AK6809" s="72"/>
    </row>
    <row r="6810" spans="33:37" ht="14.4">
      <c r="AG6810" s="72"/>
      <c r="AH6810" s="72"/>
      <c r="AI6810" s="72"/>
      <c r="AJ6810" s="72"/>
      <c r="AK6810" s="72"/>
    </row>
    <row r="6811" spans="33:37" ht="14.4">
      <c r="AG6811" s="72"/>
      <c r="AH6811" s="72"/>
      <c r="AI6811" s="72"/>
      <c r="AJ6811" s="72"/>
      <c r="AK6811" s="72"/>
    </row>
    <row r="6812" spans="33:37" ht="14.4">
      <c r="AG6812" s="72"/>
      <c r="AH6812" s="72"/>
      <c r="AI6812" s="72"/>
      <c r="AJ6812" s="72"/>
      <c r="AK6812" s="72"/>
    </row>
    <row r="6813" spans="33:37" ht="14.4">
      <c r="AG6813" s="72"/>
      <c r="AH6813" s="72"/>
      <c r="AI6813" s="72"/>
      <c r="AJ6813" s="72"/>
      <c r="AK6813" s="72"/>
    </row>
    <row r="6814" spans="33:37" ht="14.4">
      <c r="AG6814" s="72"/>
      <c r="AH6814" s="72"/>
      <c r="AI6814" s="72"/>
      <c r="AJ6814" s="72"/>
      <c r="AK6814" s="72"/>
    </row>
    <row r="6815" spans="33:37" ht="14.4">
      <c r="AG6815" s="72"/>
      <c r="AH6815" s="72"/>
      <c r="AI6815" s="72"/>
      <c r="AJ6815" s="72"/>
      <c r="AK6815" s="72"/>
    </row>
    <row r="6816" spans="33:37" ht="14.4">
      <c r="AG6816" s="72"/>
      <c r="AH6816" s="72"/>
      <c r="AI6816" s="72"/>
      <c r="AJ6816" s="72"/>
      <c r="AK6816" s="72"/>
    </row>
    <row r="6817" spans="33:37" ht="14.4">
      <c r="AG6817" s="72"/>
      <c r="AH6817" s="72"/>
      <c r="AI6817" s="72"/>
      <c r="AJ6817" s="72"/>
      <c r="AK6817" s="72"/>
    </row>
    <row r="6818" spans="33:37" ht="14.4">
      <c r="AG6818" s="72"/>
      <c r="AH6818" s="72"/>
      <c r="AI6818" s="72"/>
      <c r="AJ6818" s="72"/>
      <c r="AK6818" s="72"/>
    </row>
    <row r="6819" spans="33:37" ht="14.4">
      <c r="AG6819" s="72"/>
      <c r="AH6819" s="72"/>
      <c r="AI6819" s="72"/>
      <c r="AJ6819" s="72"/>
      <c r="AK6819" s="72"/>
    </row>
    <row r="6820" spans="33:37" ht="14.4">
      <c r="AG6820" s="72"/>
      <c r="AH6820" s="72"/>
      <c r="AI6820" s="72"/>
      <c r="AJ6820" s="72"/>
      <c r="AK6820" s="72"/>
    </row>
    <row r="6821" spans="33:37" ht="14.4">
      <c r="AG6821" s="72"/>
      <c r="AH6821" s="72"/>
      <c r="AI6821" s="72"/>
      <c r="AJ6821" s="72"/>
      <c r="AK6821" s="72"/>
    </row>
    <row r="6822" spans="33:37" ht="14.4">
      <c r="AG6822" s="72"/>
      <c r="AH6822" s="72"/>
      <c r="AI6822" s="72"/>
      <c r="AJ6822" s="72"/>
      <c r="AK6822" s="72"/>
    </row>
    <row r="6823" spans="33:37" ht="14.4">
      <c r="AG6823" s="72"/>
      <c r="AH6823" s="72"/>
      <c r="AI6823" s="72"/>
      <c r="AJ6823" s="72"/>
      <c r="AK6823" s="72"/>
    </row>
    <row r="6824" spans="33:37" ht="14.4">
      <c r="AG6824" s="72"/>
      <c r="AH6824" s="72"/>
      <c r="AI6824" s="72"/>
      <c r="AJ6824" s="72"/>
      <c r="AK6824" s="72"/>
    </row>
    <row r="6825" spans="33:37" ht="14.4">
      <c r="AG6825" s="72"/>
      <c r="AH6825" s="72"/>
      <c r="AI6825" s="72"/>
      <c r="AJ6825" s="72"/>
      <c r="AK6825" s="72"/>
    </row>
    <row r="6826" spans="33:37" ht="14.4">
      <c r="AG6826" s="72"/>
      <c r="AH6826" s="72"/>
      <c r="AI6826" s="72"/>
      <c r="AJ6826" s="72"/>
      <c r="AK6826" s="72"/>
    </row>
    <row r="6827" spans="33:37" ht="14.4">
      <c r="AG6827" s="72"/>
      <c r="AH6827" s="72"/>
      <c r="AI6827" s="72"/>
      <c r="AJ6827" s="72"/>
      <c r="AK6827" s="72"/>
    </row>
    <row r="6828" spans="33:37" ht="14.4">
      <c r="AG6828" s="72"/>
      <c r="AH6828" s="72"/>
      <c r="AI6828" s="72"/>
      <c r="AJ6828" s="72"/>
      <c r="AK6828" s="72"/>
    </row>
    <row r="6829" spans="33:37" ht="14.4">
      <c r="AG6829" s="72"/>
      <c r="AH6829" s="72"/>
      <c r="AI6829" s="72"/>
      <c r="AJ6829" s="72"/>
      <c r="AK6829" s="72"/>
    </row>
    <row r="6830" spans="33:37" ht="14.4">
      <c r="AG6830" s="72"/>
      <c r="AH6830" s="72"/>
      <c r="AI6830" s="72"/>
      <c r="AJ6830" s="72"/>
      <c r="AK6830" s="72"/>
    </row>
    <row r="6831" spans="33:37" ht="14.4">
      <c r="AG6831" s="72"/>
      <c r="AH6831" s="72"/>
      <c r="AI6831" s="72"/>
      <c r="AJ6831" s="72"/>
      <c r="AK6831" s="72"/>
    </row>
    <row r="6832" spans="33:37" ht="14.4">
      <c r="AG6832" s="72"/>
      <c r="AH6832" s="72"/>
      <c r="AI6832" s="72"/>
      <c r="AJ6832" s="72"/>
      <c r="AK6832" s="72"/>
    </row>
    <row r="6833" spans="33:37" ht="14.4">
      <c r="AG6833" s="72"/>
      <c r="AH6833" s="72"/>
      <c r="AI6833" s="72"/>
      <c r="AJ6833" s="72"/>
      <c r="AK6833" s="72"/>
    </row>
    <row r="6834" spans="33:37" ht="14.4">
      <c r="AG6834" s="72"/>
      <c r="AH6834" s="72"/>
      <c r="AI6834" s="72"/>
      <c r="AJ6834" s="72"/>
      <c r="AK6834" s="72"/>
    </row>
    <row r="6835" spans="33:37" ht="14.4">
      <c r="AG6835" s="72"/>
      <c r="AH6835" s="72"/>
      <c r="AI6835" s="72"/>
      <c r="AJ6835" s="72"/>
      <c r="AK6835" s="72"/>
    </row>
    <row r="6836" spans="33:37" ht="14.4">
      <c r="AG6836" s="72"/>
      <c r="AH6836" s="72"/>
      <c r="AI6836" s="72"/>
      <c r="AJ6836" s="72"/>
      <c r="AK6836" s="72"/>
    </row>
    <row r="6837" spans="33:37" ht="14.4">
      <c r="AG6837" s="72"/>
      <c r="AH6837" s="72"/>
      <c r="AI6837" s="72"/>
      <c r="AJ6837" s="72"/>
      <c r="AK6837" s="72"/>
    </row>
    <row r="6838" spans="33:37" ht="14.4">
      <c r="AG6838" s="72"/>
      <c r="AH6838" s="72"/>
      <c r="AI6838" s="72"/>
      <c r="AJ6838" s="72"/>
      <c r="AK6838" s="72"/>
    </row>
    <row r="6839" spans="33:37" ht="14.4">
      <c r="AG6839" s="72"/>
      <c r="AH6839" s="72"/>
      <c r="AI6839" s="72"/>
      <c r="AJ6839" s="72"/>
      <c r="AK6839" s="72"/>
    </row>
    <row r="6840" spans="33:37" ht="14.4">
      <c r="AG6840" s="72"/>
      <c r="AH6840" s="72"/>
      <c r="AI6840" s="72"/>
      <c r="AJ6840" s="72"/>
      <c r="AK6840" s="72"/>
    </row>
    <row r="6841" spans="33:37" ht="14.4">
      <c r="AG6841" s="72"/>
      <c r="AH6841" s="72"/>
      <c r="AI6841" s="72"/>
      <c r="AJ6841" s="72"/>
      <c r="AK6841" s="72"/>
    </row>
    <row r="6842" spans="33:37" ht="14.4">
      <c r="AG6842" s="72"/>
      <c r="AH6842" s="72"/>
      <c r="AI6842" s="72"/>
      <c r="AJ6842" s="72"/>
      <c r="AK6842" s="72"/>
    </row>
    <row r="6843" spans="33:37" ht="14.4">
      <c r="AG6843" s="72"/>
      <c r="AH6843" s="72"/>
      <c r="AI6843" s="72"/>
      <c r="AJ6843" s="72"/>
      <c r="AK6843" s="72"/>
    </row>
    <row r="6844" spans="33:37" ht="14.4">
      <c r="AG6844" s="72"/>
      <c r="AH6844" s="72"/>
      <c r="AI6844" s="72"/>
      <c r="AJ6844" s="72"/>
      <c r="AK6844" s="72"/>
    </row>
    <row r="6845" spans="33:37" ht="14.4">
      <c r="AG6845" s="72"/>
      <c r="AH6845" s="72"/>
      <c r="AI6845" s="72"/>
      <c r="AJ6845" s="72"/>
      <c r="AK6845" s="72"/>
    </row>
    <row r="6846" spans="33:37" ht="14.4">
      <c r="AG6846" s="72"/>
      <c r="AH6846" s="72"/>
      <c r="AI6846" s="72"/>
      <c r="AJ6846" s="72"/>
      <c r="AK6846" s="72"/>
    </row>
    <row r="6847" spans="33:37" ht="14.4">
      <c r="AG6847" s="72"/>
      <c r="AH6847" s="72"/>
      <c r="AI6847" s="72"/>
      <c r="AJ6847" s="72"/>
      <c r="AK6847" s="72"/>
    </row>
    <row r="6848" spans="33:37" ht="14.4">
      <c r="AG6848" s="72"/>
      <c r="AH6848" s="72"/>
      <c r="AI6848" s="72"/>
      <c r="AJ6848" s="72"/>
      <c r="AK6848" s="72"/>
    </row>
    <row r="6849" spans="33:37" ht="14.4">
      <c r="AG6849" s="72"/>
      <c r="AH6849" s="72"/>
      <c r="AI6849" s="72"/>
      <c r="AJ6849" s="72"/>
      <c r="AK6849" s="72"/>
    </row>
    <row r="6850" spans="33:37" ht="14.4">
      <c r="AG6850" s="72"/>
      <c r="AH6850" s="72"/>
      <c r="AI6850" s="72"/>
      <c r="AJ6850" s="72"/>
      <c r="AK6850" s="72"/>
    </row>
    <row r="6851" spans="33:37" ht="14.4">
      <c r="AG6851" s="72"/>
      <c r="AH6851" s="72"/>
      <c r="AI6851" s="72"/>
      <c r="AJ6851" s="72"/>
      <c r="AK6851" s="72"/>
    </row>
    <row r="6852" spans="33:37" ht="14.4">
      <c r="AG6852" s="72"/>
      <c r="AH6852" s="72"/>
      <c r="AI6852" s="72"/>
      <c r="AJ6852" s="72"/>
      <c r="AK6852" s="72"/>
    </row>
    <row r="6853" spans="33:37" ht="14.4">
      <c r="AG6853" s="72"/>
      <c r="AH6853" s="72"/>
      <c r="AI6853" s="72"/>
      <c r="AJ6853" s="72"/>
      <c r="AK6853" s="72"/>
    </row>
    <row r="6854" spans="33:37" ht="14.4">
      <c r="AG6854" s="72"/>
      <c r="AH6854" s="72"/>
      <c r="AI6854" s="72"/>
      <c r="AJ6854" s="72"/>
      <c r="AK6854" s="72"/>
    </row>
    <row r="6855" spans="33:37" ht="14.4">
      <c r="AG6855" s="72"/>
      <c r="AH6855" s="72"/>
      <c r="AI6855" s="72"/>
      <c r="AJ6855" s="72"/>
      <c r="AK6855" s="72"/>
    </row>
    <row r="6856" spans="33:37" ht="14.4">
      <c r="AG6856" s="72"/>
      <c r="AH6856" s="72"/>
      <c r="AI6856" s="72"/>
      <c r="AJ6856" s="72"/>
      <c r="AK6856" s="72"/>
    </row>
    <row r="6857" spans="33:37" ht="14.4">
      <c r="AG6857" s="72"/>
      <c r="AH6857" s="72"/>
      <c r="AI6857" s="72"/>
      <c r="AJ6857" s="72"/>
      <c r="AK6857" s="72"/>
    </row>
    <row r="6858" spans="33:37" ht="14.4">
      <c r="AG6858" s="72"/>
      <c r="AH6858" s="72"/>
      <c r="AI6858" s="72"/>
      <c r="AJ6858" s="72"/>
      <c r="AK6858" s="72"/>
    </row>
    <row r="6859" spans="33:37" ht="14.4">
      <c r="AG6859" s="72"/>
      <c r="AH6859" s="72"/>
      <c r="AI6859" s="72"/>
      <c r="AJ6859" s="72"/>
      <c r="AK6859" s="72"/>
    </row>
    <row r="6860" spans="33:37" ht="14.4">
      <c r="AG6860" s="72"/>
      <c r="AH6860" s="72"/>
      <c r="AI6860" s="72"/>
      <c r="AJ6860" s="72"/>
      <c r="AK6860" s="72"/>
    </row>
    <row r="6861" spans="33:37" ht="14.4">
      <c r="AG6861" s="72"/>
      <c r="AH6861" s="72"/>
      <c r="AI6861" s="72"/>
      <c r="AJ6861" s="72"/>
      <c r="AK6861" s="72"/>
    </row>
    <row r="6862" spans="33:37" ht="14.4">
      <c r="AG6862" s="72"/>
      <c r="AH6862" s="72"/>
      <c r="AI6862" s="72"/>
      <c r="AJ6862" s="72"/>
      <c r="AK6862" s="72"/>
    </row>
    <row r="6863" spans="33:37" ht="14.4">
      <c r="AG6863" s="72"/>
      <c r="AH6863" s="72"/>
      <c r="AI6863" s="72"/>
      <c r="AJ6863" s="72"/>
      <c r="AK6863" s="72"/>
    </row>
    <row r="6864" spans="33:37" ht="14.4">
      <c r="AG6864" s="72"/>
      <c r="AH6864" s="72"/>
      <c r="AI6864" s="72"/>
      <c r="AJ6864" s="72"/>
      <c r="AK6864" s="72"/>
    </row>
    <row r="6865" spans="33:37" ht="14.4">
      <c r="AG6865" s="72"/>
      <c r="AH6865" s="72"/>
      <c r="AI6865" s="72"/>
      <c r="AJ6865" s="72"/>
      <c r="AK6865" s="72"/>
    </row>
    <row r="6866" spans="33:37" ht="14.4">
      <c r="AG6866" s="72"/>
      <c r="AH6866" s="72"/>
      <c r="AI6866" s="72"/>
      <c r="AJ6866" s="72"/>
      <c r="AK6866" s="72"/>
    </row>
    <row r="6867" spans="33:37" ht="14.4">
      <c r="AG6867" s="72"/>
      <c r="AH6867" s="72"/>
      <c r="AI6867" s="72"/>
      <c r="AJ6867" s="72"/>
      <c r="AK6867" s="72"/>
    </row>
    <row r="6868" spans="33:37" ht="14.4">
      <c r="AG6868" s="72"/>
      <c r="AH6868" s="72"/>
      <c r="AI6868" s="72"/>
      <c r="AJ6868" s="72"/>
      <c r="AK6868" s="72"/>
    </row>
    <row r="6869" spans="33:37" ht="14.4">
      <c r="AG6869" s="72"/>
      <c r="AH6869" s="72"/>
      <c r="AI6869" s="72"/>
      <c r="AJ6869" s="72"/>
      <c r="AK6869" s="72"/>
    </row>
    <row r="6870" spans="33:37" ht="14.4">
      <c r="AG6870" s="72"/>
      <c r="AH6870" s="72"/>
      <c r="AI6870" s="72"/>
      <c r="AJ6870" s="72"/>
      <c r="AK6870" s="72"/>
    </row>
    <row r="6871" spans="33:37" ht="14.4">
      <c r="AG6871" s="72"/>
      <c r="AH6871" s="72"/>
      <c r="AI6871" s="72"/>
      <c r="AJ6871" s="72"/>
      <c r="AK6871" s="72"/>
    </row>
    <row r="6872" spans="33:37" ht="14.4">
      <c r="AG6872" s="72"/>
      <c r="AH6872" s="72"/>
      <c r="AI6872" s="72"/>
      <c r="AJ6872" s="72"/>
      <c r="AK6872" s="72"/>
    </row>
    <row r="6873" spans="33:37" ht="14.4">
      <c r="AG6873" s="72"/>
      <c r="AH6873" s="72"/>
      <c r="AI6873" s="72"/>
      <c r="AJ6873" s="72"/>
      <c r="AK6873" s="72"/>
    </row>
    <row r="6874" spans="33:37" ht="14.4">
      <c r="AG6874" s="72"/>
      <c r="AH6874" s="72"/>
      <c r="AI6874" s="72"/>
      <c r="AJ6874" s="72"/>
      <c r="AK6874" s="72"/>
    </row>
    <row r="6875" spans="33:37" ht="14.4">
      <c r="AG6875" s="72"/>
      <c r="AH6875" s="72"/>
      <c r="AI6875" s="72"/>
      <c r="AJ6875" s="72"/>
      <c r="AK6875" s="72"/>
    </row>
    <row r="6876" spans="33:37" ht="14.4">
      <c r="AG6876" s="72"/>
      <c r="AH6876" s="72"/>
      <c r="AI6876" s="72"/>
      <c r="AJ6876" s="72"/>
      <c r="AK6876" s="72"/>
    </row>
    <row r="6877" spans="33:37" ht="14.4">
      <c r="AG6877" s="72"/>
      <c r="AH6877" s="72"/>
      <c r="AI6877" s="72"/>
      <c r="AJ6877" s="72"/>
      <c r="AK6877" s="72"/>
    </row>
    <row r="6878" spans="33:37" ht="14.4">
      <c r="AG6878" s="72"/>
      <c r="AH6878" s="72"/>
      <c r="AI6878" s="72"/>
      <c r="AJ6878" s="72"/>
      <c r="AK6878" s="72"/>
    </row>
    <row r="6879" spans="33:37" ht="14.4">
      <c r="AG6879" s="72"/>
      <c r="AH6879" s="72"/>
      <c r="AI6879" s="72"/>
      <c r="AJ6879" s="72"/>
      <c r="AK6879" s="72"/>
    </row>
    <row r="6880" spans="33:37" ht="14.4">
      <c r="AG6880" s="72"/>
      <c r="AH6880" s="72"/>
      <c r="AI6880" s="72"/>
      <c r="AJ6880" s="72"/>
      <c r="AK6880" s="72"/>
    </row>
    <row r="6881" spans="33:37" ht="14.4">
      <c r="AG6881" s="72"/>
      <c r="AH6881" s="72"/>
      <c r="AI6881" s="72"/>
      <c r="AJ6881" s="72"/>
      <c r="AK6881" s="72"/>
    </row>
    <row r="6882" spans="33:37" ht="14.4">
      <c r="AG6882" s="72"/>
      <c r="AH6882" s="72"/>
      <c r="AI6882" s="72"/>
      <c r="AJ6882" s="72"/>
      <c r="AK6882" s="72"/>
    </row>
    <row r="6883" spans="33:37" ht="14.4">
      <c r="AG6883" s="72"/>
      <c r="AH6883" s="72"/>
      <c r="AI6883" s="72"/>
      <c r="AJ6883" s="72"/>
      <c r="AK6883" s="72"/>
    </row>
    <row r="6884" spans="33:37" ht="14.4">
      <c r="AG6884" s="72"/>
      <c r="AH6884" s="72"/>
      <c r="AI6884" s="72"/>
      <c r="AJ6884" s="72"/>
      <c r="AK6884" s="72"/>
    </row>
    <row r="6885" spans="33:37" ht="14.4">
      <c r="AG6885" s="72"/>
      <c r="AH6885" s="72"/>
      <c r="AI6885" s="72"/>
      <c r="AJ6885" s="72"/>
      <c r="AK6885" s="72"/>
    </row>
    <row r="6886" spans="33:37" ht="14.4">
      <c r="AG6886" s="72"/>
      <c r="AH6886" s="72"/>
      <c r="AI6886" s="72"/>
      <c r="AJ6886" s="72"/>
      <c r="AK6886" s="72"/>
    </row>
    <row r="6887" spans="33:37" ht="14.4">
      <c r="AG6887" s="72"/>
      <c r="AH6887" s="72"/>
      <c r="AI6887" s="72"/>
      <c r="AJ6887" s="72"/>
      <c r="AK6887" s="72"/>
    </row>
    <row r="6888" spans="33:37" ht="14.4">
      <c r="AG6888" s="72"/>
      <c r="AH6888" s="72"/>
      <c r="AI6888" s="72"/>
      <c r="AJ6888" s="72"/>
      <c r="AK6888" s="72"/>
    </row>
    <row r="6889" spans="33:37" ht="14.4">
      <c r="AG6889" s="72"/>
      <c r="AH6889" s="72"/>
      <c r="AI6889" s="72"/>
      <c r="AJ6889" s="72"/>
      <c r="AK6889" s="72"/>
    </row>
    <row r="6890" spans="33:37" ht="14.4">
      <c r="AG6890" s="72"/>
      <c r="AH6890" s="72"/>
      <c r="AI6890" s="72"/>
      <c r="AJ6890" s="72"/>
      <c r="AK6890" s="72"/>
    </row>
    <row r="6891" spans="33:37" ht="14.4">
      <c r="AG6891" s="72"/>
      <c r="AH6891" s="72"/>
      <c r="AI6891" s="72"/>
      <c r="AJ6891" s="72"/>
      <c r="AK6891" s="72"/>
    </row>
    <row r="6892" spans="33:37" ht="14.4">
      <c r="AG6892" s="72"/>
      <c r="AH6892" s="72"/>
      <c r="AI6892" s="72"/>
      <c r="AJ6892" s="72"/>
      <c r="AK6892" s="72"/>
    </row>
    <row r="6893" spans="33:37" ht="14.4">
      <c r="AG6893" s="72"/>
      <c r="AH6893" s="72"/>
      <c r="AI6893" s="72"/>
      <c r="AJ6893" s="72"/>
      <c r="AK6893" s="72"/>
    </row>
    <row r="6894" spans="33:37" ht="14.4">
      <c r="AG6894" s="72"/>
      <c r="AH6894" s="72"/>
      <c r="AI6894" s="72"/>
      <c r="AJ6894" s="72"/>
      <c r="AK6894" s="72"/>
    </row>
    <row r="6895" spans="33:37" ht="14.4">
      <c r="AG6895" s="72"/>
      <c r="AH6895" s="72"/>
      <c r="AI6895" s="72"/>
      <c r="AJ6895" s="72"/>
      <c r="AK6895" s="72"/>
    </row>
    <row r="6896" spans="33:37" ht="14.4">
      <c r="AG6896" s="72"/>
      <c r="AH6896" s="72"/>
      <c r="AI6896" s="72"/>
      <c r="AJ6896" s="72"/>
      <c r="AK6896" s="72"/>
    </row>
    <row r="6897" spans="33:37" ht="14.4">
      <c r="AG6897" s="72"/>
      <c r="AH6897" s="72"/>
      <c r="AI6897" s="72"/>
      <c r="AJ6897" s="72"/>
      <c r="AK6897" s="72"/>
    </row>
    <row r="6898" spans="33:37" ht="14.4">
      <c r="AG6898" s="72"/>
      <c r="AH6898" s="72"/>
      <c r="AI6898" s="72"/>
      <c r="AJ6898" s="72"/>
      <c r="AK6898" s="72"/>
    </row>
    <row r="6899" spans="33:37" ht="14.4">
      <c r="AG6899" s="72"/>
      <c r="AH6899" s="72"/>
      <c r="AI6899" s="72"/>
      <c r="AJ6899" s="72"/>
      <c r="AK6899" s="72"/>
    </row>
    <row r="6900" spans="33:37" ht="14.4">
      <c r="AG6900" s="72"/>
      <c r="AH6900" s="72"/>
      <c r="AI6900" s="72"/>
      <c r="AJ6900" s="72"/>
      <c r="AK6900" s="72"/>
    </row>
    <row r="6901" spans="33:37" ht="14.4">
      <c r="AG6901" s="72"/>
      <c r="AH6901" s="72"/>
      <c r="AI6901" s="72"/>
      <c r="AJ6901" s="72"/>
      <c r="AK6901" s="72"/>
    </row>
    <row r="6902" spans="33:37" ht="14.4">
      <c r="AG6902" s="72"/>
      <c r="AH6902" s="72"/>
      <c r="AI6902" s="72"/>
      <c r="AJ6902" s="72"/>
      <c r="AK6902" s="72"/>
    </row>
    <row r="6903" spans="33:37" ht="14.4">
      <c r="AG6903" s="72"/>
      <c r="AH6903" s="72"/>
      <c r="AI6903" s="72"/>
      <c r="AJ6903" s="72"/>
      <c r="AK6903" s="72"/>
    </row>
    <row r="6904" spans="33:37" ht="14.4">
      <c r="AG6904" s="72"/>
      <c r="AH6904" s="72"/>
      <c r="AI6904" s="72"/>
      <c r="AJ6904" s="72"/>
      <c r="AK6904" s="72"/>
    </row>
    <row r="6905" spans="33:37" ht="14.4">
      <c r="AG6905" s="72"/>
      <c r="AH6905" s="72"/>
      <c r="AI6905" s="72"/>
      <c r="AJ6905" s="72"/>
      <c r="AK6905" s="72"/>
    </row>
    <row r="6906" spans="33:37" ht="14.4">
      <c r="AG6906" s="72"/>
      <c r="AH6906" s="72"/>
      <c r="AI6906" s="72"/>
      <c r="AJ6906" s="72"/>
      <c r="AK6906" s="72"/>
    </row>
    <row r="6907" spans="33:37" ht="14.4">
      <c r="AG6907" s="72"/>
      <c r="AH6907" s="72"/>
      <c r="AI6907" s="72"/>
      <c r="AJ6907" s="72"/>
      <c r="AK6907" s="72"/>
    </row>
    <row r="6908" spans="33:37" ht="14.4">
      <c r="AG6908" s="72"/>
      <c r="AH6908" s="72"/>
      <c r="AI6908" s="72"/>
      <c r="AJ6908" s="72"/>
      <c r="AK6908" s="72"/>
    </row>
    <row r="6909" spans="33:37" ht="14.4">
      <c r="AG6909" s="72"/>
      <c r="AH6909" s="72"/>
      <c r="AI6909" s="72"/>
      <c r="AJ6909" s="72"/>
      <c r="AK6909" s="72"/>
    </row>
    <row r="6910" spans="33:37" ht="14.4">
      <c r="AG6910" s="72"/>
      <c r="AH6910" s="72"/>
      <c r="AI6910" s="72"/>
      <c r="AJ6910" s="72"/>
      <c r="AK6910" s="72"/>
    </row>
    <row r="6911" spans="33:37" ht="14.4">
      <c r="AG6911" s="72"/>
      <c r="AH6911" s="72"/>
      <c r="AI6911" s="72"/>
      <c r="AJ6911" s="72"/>
      <c r="AK6911" s="72"/>
    </row>
    <row r="6912" spans="33:37" ht="14.4">
      <c r="AG6912" s="72"/>
      <c r="AH6912" s="72"/>
      <c r="AI6912" s="72"/>
      <c r="AJ6912" s="72"/>
      <c r="AK6912" s="72"/>
    </row>
    <row r="6913" spans="33:37" ht="14.4">
      <c r="AG6913" s="72"/>
      <c r="AH6913" s="72"/>
      <c r="AI6913" s="72"/>
      <c r="AJ6913" s="72"/>
      <c r="AK6913" s="72"/>
    </row>
    <row r="6914" spans="33:37" ht="14.4">
      <c r="AG6914" s="72"/>
      <c r="AH6914" s="72"/>
      <c r="AI6914" s="72"/>
      <c r="AJ6914" s="72"/>
      <c r="AK6914" s="72"/>
    </row>
    <row r="6915" spans="33:37" ht="14.4">
      <c r="AG6915" s="72"/>
      <c r="AH6915" s="72"/>
      <c r="AI6915" s="72"/>
      <c r="AJ6915" s="72"/>
      <c r="AK6915" s="72"/>
    </row>
    <row r="6916" spans="33:37" ht="14.4">
      <c r="AG6916" s="72"/>
      <c r="AH6916" s="72"/>
      <c r="AI6916" s="72"/>
      <c r="AJ6916" s="72"/>
      <c r="AK6916" s="72"/>
    </row>
    <row r="6917" spans="33:37" ht="14.4">
      <c r="AG6917" s="72"/>
      <c r="AH6917" s="72"/>
      <c r="AI6917" s="72"/>
      <c r="AJ6917" s="72"/>
      <c r="AK6917" s="72"/>
    </row>
    <row r="6918" spans="33:37" ht="14.4">
      <c r="AG6918" s="72"/>
      <c r="AH6918" s="72"/>
      <c r="AI6918" s="72"/>
      <c r="AJ6918" s="72"/>
      <c r="AK6918" s="72"/>
    </row>
    <row r="6919" spans="33:37" ht="14.4">
      <c r="AG6919" s="72"/>
      <c r="AH6919" s="72"/>
      <c r="AI6919" s="72"/>
      <c r="AJ6919" s="72"/>
      <c r="AK6919" s="72"/>
    </row>
    <row r="6920" spans="33:37" ht="14.4">
      <c r="AG6920" s="72"/>
      <c r="AH6920" s="72"/>
      <c r="AI6920" s="72"/>
      <c r="AJ6920" s="72"/>
      <c r="AK6920" s="72"/>
    </row>
    <row r="6921" spans="33:37" ht="14.4">
      <c r="AG6921" s="72"/>
      <c r="AH6921" s="72"/>
      <c r="AI6921" s="72"/>
      <c r="AJ6921" s="72"/>
      <c r="AK6921" s="72"/>
    </row>
    <row r="6922" spans="33:37" ht="14.4">
      <c r="AG6922" s="72"/>
      <c r="AH6922" s="72"/>
      <c r="AI6922" s="72"/>
      <c r="AJ6922" s="72"/>
      <c r="AK6922" s="72"/>
    </row>
    <row r="6923" spans="33:37" ht="14.4">
      <c r="AG6923" s="72"/>
      <c r="AH6923" s="72"/>
      <c r="AI6923" s="72"/>
      <c r="AJ6923" s="72"/>
      <c r="AK6923" s="72"/>
    </row>
    <row r="6924" spans="33:37" ht="14.4">
      <c r="AG6924" s="72"/>
      <c r="AH6924" s="72"/>
      <c r="AI6924" s="72"/>
      <c r="AJ6924" s="72"/>
      <c r="AK6924" s="72"/>
    </row>
    <row r="6925" spans="33:37" ht="14.4">
      <c r="AG6925" s="72"/>
      <c r="AH6925" s="72"/>
      <c r="AI6925" s="72"/>
      <c r="AJ6925" s="72"/>
      <c r="AK6925" s="72"/>
    </row>
    <row r="6926" spans="33:37" ht="14.4">
      <c r="AG6926" s="72"/>
      <c r="AH6926" s="72"/>
      <c r="AI6926" s="72"/>
      <c r="AJ6926" s="72"/>
      <c r="AK6926" s="72"/>
    </row>
    <row r="6927" spans="33:37" ht="14.4">
      <c r="AG6927" s="72"/>
      <c r="AH6927" s="72"/>
      <c r="AI6927" s="72"/>
      <c r="AJ6927" s="72"/>
      <c r="AK6927" s="72"/>
    </row>
    <row r="6928" spans="33:37" ht="14.4">
      <c r="AG6928" s="72"/>
      <c r="AH6928" s="72"/>
      <c r="AI6928" s="72"/>
      <c r="AJ6928" s="72"/>
      <c r="AK6928" s="72"/>
    </row>
    <row r="6929" spans="33:37" ht="14.4">
      <c r="AG6929" s="72"/>
      <c r="AH6929" s="72"/>
      <c r="AI6929" s="72"/>
      <c r="AJ6929" s="72"/>
      <c r="AK6929" s="72"/>
    </row>
    <row r="6930" spans="33:37" ht="14.4">
      <c r="AG6930" s="72"/>
      <c r="AH6930" s="72"/>
      <c r="AI6930" s="72"/>
      <c r="AJ6930" s="72"/>
      <c r="AK6930" s="72"/>
    </row>
    <row r="6931" spans="33:37" ht="14.4">
      <c r="AG6931" s="72"/>
      <c r="AH6931" s="72"/>
      <c r="AI6931" s="72"/>
      <c r="AJ6931" s="72"/>
      <c r="AK6931" s="72"/>
    </row>
    <row r="6932" spans="33:37" ht="14.4">
      <c r="AG6932" s="72"/>
      <c r="AH6932" s="72"/>
      <c r="AI6932" s="72"/>
      <c r="AJ6932" s="72"/>
      <c r="AK6932" s="72"/>
    </row>
    <row r="6933" spans="33:37" ht="14.4">
      <c r="AG6933" s="72"/>
      <c r="AH6933" s="72"/>
      <c r="AI6933" s="72"/>
      <c r="AJ6933" s="72"/>
      <c r="AK6933" s="72"/>
    </row>
    <row r="6934" spans="33:37" ht="14.4">
      <c r="AG6934" s="72"/>
      <c r="AH6934" s="72"/>
      <c r="AI6934" s="72"/>
      <c r="AJ6934" s="72"/>
      <c r="AK6934" s="72"/>
    </row>
    <row r="6935" spans="33:37" ht="14.4">
      <c r="AG6935" s="72"/>
      <c r="AH6935" s="72"/>
      <c r="AI6935" s="72"/>
      <c r="AJ6935" s="72"/>
      <c r="AK6935" s="72"/>
    </row>
    <row r="6936" spans="33:37" ht="14.4">
      <c r="AG6936" s="72"/>
      <c r="AH6936" s="72"/>
      <c r="AI6936" s="72"/>
      <c r="AJ6936" s="72"/>
      <c r="AK6936" s="72"/>
    </row>
    <row r="6937" spans="33:37" ht="14.4">
      <c r="AG6937" s="72"/>
      <c r="AH6937" s="72"/>
      <c r="AI6937" s="72"/>
      <c r="AJ6937" s="72"/>
      <c r="AK6937" s="72"/>
    </row>
    <row r="6938" spans="33:37" ht="14.4">
      <c r="AG6938" s="72"/>
      <c r="AH6938" s="72"/>
      <c r="AI6938" s="72"/>
      <c r="AJ6938" s="72"/>
      <c r="AK6938" s="72"/>
    </row>
    <row r="6939" spans="33:37" ht="14.4">
      <c r="AG6939" s="72"/>
      <c r="AH6939" s="72"/>
      <c r="AI6939" s="72"/>
      <c r="AJ6939" s="72"/>
      <c r="AK6939" s="72"/>
    </row>
    <row r="6940" spans="33:37" ht="14.4">
      <c r="AG6940" s="72"/>
      <c r="AH6940" s="72"/>
      <c r="AI6940" s="72"/>
      <c r="AJ6940" s="72"/>
      <c r="AK6940" s="72"/>
    </row>
    <row r="6941" spans="33:37" ht="14.4">
      <c r="AG6941" s="72"/>
      <c r="AH6941" s="72"/>
      <c r="AI6941" s="72"/>
      <c r="AJ6941" s="72"/>
      <c r="AK6941" s="72"/>
    </row>
    <row r="6942" spans="33:37" ht="14.4">
      <c r="AG6942" s="72"/>
      <c r="AH6942" s="72"/>
      <c r="AI6942" s="72"/>
      <c r="AJ6942" s="72"/>
      <c r="AK6942" s="72"/>
    </row>
    <row r="6943" spans="33:37" ht="14.4">
      <c r="AG6943" s="72"/>
      <c r="AH6943" s="72"/>
      <c r="AI6943" s="72"/>
      <c r="AJ6943" s="72"/>
      <c r="AK6943" s="72"/>
    </row>
    <row r="6944" spans="33:37" ht="14.4">
      <c r="AG6944" s="72"/>
      <c r="AH6944" s="72"/>
      <c r="AI6944" s="72"/>
      <c r="AJ6944" s="72"/>
      <c r="AK6944" s="72"/>
    </row>
    <row r="6945" spans="33:37" ht="14.4">
      <c r="AG6945" s="72"/>
      <c r="AH6945" s="72"/>
      <c r="AI6945" s="72"/>
      <c r="AJ6945" s="72"/>
      <c r="AK6945" s="72"/>
    </row>
    <row r="6946" spans="33:37" ht="14.4">
      <c r="AG6946" s="72"/>
      <c r="AH6946" s="72"/>
      <c r="AI6946" s="72"/>
      <c r="AJ6946" s="72"/>
      <c r="AK6946" s="72"/>
    </row>
    <row r="6947" spans="33:37" ht="14.4">
      <c r="AG6947" s="72"/>
      <c r="AH6947" s="72"/>
      <c r="AI6947" s="72"/>
      <c r="AJ6947" s="72"/>
      <c r="AK6947" s="72"/>
    </row>
    <row r="6948" spans="33:37" ht="14.4">
      <c r="AG6948" s="72"/>
      <c r="AH6948" s="72"/>
      <c r="AI6948" s="72"/>
      <c r="AJ6948" s="72"/>
      <c r="AK6948" s="72"/>
    </row>
    <row r="6949" spans="33:37" ht="14.4">
      <c r="AG6949" s="72"/>
      <c r="AH6949" s="72"/>
      <c r="AI6949" s="72"/>
      <c r="AJ6949" s="72"/>
      <c r="AK6949" s="72"/>
    </row>
    <row r="6950" spans="33:37" ht="14.4">
      <c r="AG6950" s="72"/>
      <c r="AH6950" s="72"/>
      <c r="AI6950" s="72"/>
      <c r="AJ6950" s="72"/>
      <c r="AK6950" s="72"/>
    </row>
    <row r="6951" spans="33:37" ht="14.4">
      <c r="AG6951" s="72"/>
      <c r="AH6951" s="72"/>
      <c r="AI6951" s="72"/>
      <c r="AJ6951" s="72"/>
      <c r="AK6951" s="72"/>
    </row>
    <row r="6952" spans="33:37" ht="14.4">
      <c r="AG6952" s="72"/>
      <c r="AH6952" s="72"/>
      <c r="AI6952" s="72"/>
      <c r="AJ6952" s="72"/>
      <c r="AK6952" s="72"/>
    </row>
    <row r="6953" spans="33:37" ht="14.4">
      <c r="AG6953" s="72"/>
      <c r="AH6953" s="72"/>
      <c r="AI6953" s="72"/>
      <c r="AJ6953" s="72"/>
      <c r="AK6953" s="72"/>
    </row>
    <row r="6954" spans="33:37" ht="14.4">
      <c r="AG6954" s="72"/>
      <c r="AH6954" s="72"/>
      <c r="AI6954" s="72"/>
      <c r="AJ6954" s="72"/>
      <c r="AK6954" s="72"/>
    </row>
    <row r="6955" spans="33:37" ht="14.4">
      <c r="AG6955" s="72"/>
      <c r="AH6955" s="72"/>
      <c r="AI6955" s="72"/>
      <c r="AJ6955" s="72"/>
      <c r="AK6955" s="72"/>
    </row>
    <row r="6956" spans="33:37" ht="14.4">
      <c r="AG6956" s="72"/>
      <c r="AH6956" s="72"/>
      <c r="AI6956" s="72"/>
      <c r="AJ6956" s="72"/>
      <c r="AK6956" s="72"/>
    </row>
    <row r="6957" spans="33:37" ht="14.4">
      <c r="AG6957" s="72"/>
      <c r="AH6957" s="72"/>
      <c r="AI6957" s="72"/>
      <c r="AJ6957" s="72"/>
      <c r="AK6957" s="72"/>
    </row>
    <row r="6958" spans="33:37" ht="14.4">
      <c r="AG6958" s="72"/>
      <c r="AH6958" s="72"/>
      <c r="AI6958" s="72"/>
      <c r="AJ6958" s="72"/>
      <c r="AK6958" s="72"/>
    </row>
    <row r="6959" spans="33:37" ht="14.4">
      <c r="AG6959" s="72"/>
      <c r="AH6959" s="72"/>
      <c r="AI6959" s="72"/>
      <c r="AJ6959" s="72"/>
      <c r="AK6959" s="72"/>
    </row>
    <row r="6960" spans="33:37" ht="14.4">
      <c r="AG6960" s="72"/>
      <c r="AH6960" s="72"/>
      <c r="AI6960" s="72"/>
      <c r="AJ6960" s="72"/>
      <c r="AK6960" s="72"/>
    </row>
    <row r="6961" spans="33:37" ht="14.4">
      <c r="AG6961" s="72"/>
      <c r="AH6961" s="72"/>
      <c r="AI6961" s="72"/>
      <c r="AJ6961" s="72"/>
      <c r="AK6961" s="72"/>
    </row>
    <row r="6962" spans="33:37" ht="14.4">
      <c r="AG6962" s="72"/>
      <c r="AH6962" s="72"/>
      <c r="AI6962" s="72"/>
      <c r="AJ6962" s="72"/>
      <c r="AK6962" s="72"/>
    </row>
    <row r="6963" spans="33:37" ht="14.4">
      <c r="AG6963" s="72"/>
      <c r="AH6963" s="72"/>
      <c r="AI6963" s="72"/>
      <c r="AJ6963" s="72"/>
      <c r="AK6963" s="72"/>
    </row>
    <row r="6964" spans="33:37" ht="14.4">
      <c r="AG6964" s="72"/>
      <c r="AH6964" s="72"/>
      <c r="AI6964" s="72"/>
      <c r="AJ6964" s="72"/>
      <c r="AK6964" s="72"/>
    </row>
    <row r="6965" spans="33:37" ht="14.4">
      <c r="AG6965" s="72"/>
      <c r="AH6965" s="72"/>
      <c r="AI6965" s="72"/>
      <c r="AJ6965" s="72"/>
      <c r="AK6965" s="72"/>
    </row>
    <row r="6966" spans="33:37" ht="14.4">
      <c r="AG6966" s="72"/>
      <c r="AH6966" s="72"/>
      <c r="AI6966" s="72"/>
      <c r="AJ6966" s="72"/>
      <c r="AK6966" s="72"/>
    </row>
    <row r="6967" spans="33:37" ht="14.4">
      <c r="AG6967" s="72"/>
      <c r="AH6967" s="72"/>
      <c r="AI6967" s="72"/>
      <c r="AJ6967" s="72"/>
      <c r="AK6967" s="72"/>
    </row>
    <row r="6968" spans="33:37" ht="14.4">
      <c r="AG6968" s="72"/>
      <c r="AH6968" s="72"/>
      <c r="AI6968" s="72"/>
      <c r="AJ6968" s="72"/>
      <c r="AK6968" s="72"/>
    </row>
    <row r="6969" spans="33:37" ht="14.4">
      <c r="AG6969" s="72"/>
      <c r="AH6969" s="72"/>
      <c r="AI6969" s="72"/>
      <c r="AJ6969" s="72"/>
      <c r="AK6969" s="72"/>
    </row>
    <row r="6970" spans="33:37" ht="14.4">
      <c r="AG6970" s="72"/>
      <c r="AH6970" s="72"/>
      <c r="AI6970" s="72"/>
      <c r="AJ6970" s="72"/>
      <c r="AK6970" s="72"/>
    </row>
    <row r="6971" spans="33:37" ht="14.4">
      <c r="AG6971" s="72"/>
      <c r="AH6971" s="72"/>
      <c r="AI6971" s="72"/>
      <c r="AJ6971" s="72"/>
      <c r="AK6971" s="72"/>
    </row>
    <row r="6972" spans="33:37" ht="14.4">
      <c r="AG6972" s="72"/>
      <c r="AH6972" s="72"/>
      <c r="AI6972" s="72"/>
      <c r="AJ6972" s="72"/>
      <c r="AK6972" s="72"/>
    </row>
    <row r="6973" spans="33:37" ht="14.4">
      <c r="AG6973" s="72"/>
      <c r="AH6973" s="72"/>
      <c r="AI6973" s="72"/>
      <c r="AJ6973" s="72"/>
      <c r="AK6973" s="72"/>
    </row>
    <row r="6974" spans="33:37" ht="14.4">
      <c r="AG6974" s="72"/>
      <c r="AH6974" s="72"/>
      <c r="AI6974" s="72"/>
      <c r="AJ6974" s="72"/>
      <c r="AK6974" s="72"/>
    </row>
    <row r="6975" spans="33:37" ht="14.4">
      <c r="AG6975" s="72"/>
      <c r="AH6975" s="72"/>
      <c r="AI6975" s="72"/>
      <c r="AJ6975" s="72"/>
      <c r="AK6975" s="72"/>
    </row>
    <row r="6976" spans="33:37" ht="14.4">
      <c r="AG6976" s="72"/>
      <c r="AH6976" s="72"/>
      <c r="AI6976" s="72"/>
      <c r="AJ6976" s="72"/>
      <c r="AK6976" s="72"/>
    </row>
    <row r="6977" spans="33:37" ht="14.4">
      <c r="AG6977" s="72"/>
      <c r="AH6977" s="72"/>
      <c r="AI6977" s="72"/>
      <c r="AJ6977" s="72"/>
      <c r="AK6977" s="72"/>
    </row>
    <row r="6978" spans="33:37" ht="14.4">
      <c r="AG6978" s="72"/>
      <c r="AH6978" s="72"/>
      <c r="AI6978" s="72"/>
      <c r="AJ6978" s="72"/>
      <c r="AK6978" s="72"/>
    </row>
    <row r="6979" spans="33:37" ht="14.4">
      <c r="AG6979" s="72"/>
      <c r="AH6979" s="72"/>
      <c r="AI6979" s="72"/>
      <c r="AJ6979" s="72"/>
      <c r="AK6979" s="72"/>
    </row>
    <row r="6980" spans="33:37" ht="14.4">
      <c r="AG6980" s="72"/>
      <c r="AH6980" s="72"/>
      <c r="AI6980" s="72"/>
      <c r="AJ6980" s="72"/>
      <c r="AK6980" s="72"/>
    </row>
    <row r="6981" spans="33:37" ht="14.4">
      <c r="AG6981" s="72"/>
      <c r="AH6981" s="72"/>
      <c r="AI6981" s="72"/>
      <c r="AJ6981" s="72"/>
      <c r="AK6981" s="72"/>
    </row>
    <row r="6982" spans="33:37" ht="14.4">
      <c r="AG6982" s="72"/>
      <c r="AH6982" s="72"/>
      <c r="AI6982" s="72"/>
      <c r="AJ6982" s="72"/>
      <c r="AK6982" s="72"/>
    </row>
    <row r="6983" spans="33:37" ht="14.4">
      <c r="AG6983" s="72"/>
      <c r="AH6983" s="72"/>
      <c r="AI6983" s="72"/>
      <c r="AJ6983" s="72"/>
      <c r="AK6983" s="72"/>
    </row>
    <row r="6984" spans="33:37" ht="14.4">
      <c r="AG6984" s="72"/>
      <c r="AH6984" s="72"/>
      <c r="AI6984" s="72"/>
      <c r="AJ6984" s="72"/>
      <c r="AK6984" s="72"/>
    </row>
    <row r="6985" spans="33:37" ht="14.4">
      <c r="AG6985" s="72"/>
      <c r="AH6985" s="72"/>
      <c r="AI6985" s="72"/>
      <c r="AJ6985" s="72"/>
      <c r="AK6985" s="72"/>
    </row>
    <row r="6986" spans="33:37" ht="14.4">
      <c r="AG6986" s="72"/>
      <c r="AH6986" s="72"/>
      <c r="AI6986" s="72"/>
      <c r="AJ6986" s="72"/>
      <c r="AK6986" s="72"/>
    </row>
    <row r="6987" spans="33:37" ht="14.4">
      <c r="AG6987" s="72"/>
      <c r="AH6987" s="72"/>
      <c r="AI6987" s="72"/>
      <c r="AJ6987" s="72"/>
      <c r="AK6987" s="72"/>
    </row>
    <row r="6988" spans="33:37" ht="14.4">
      <c r="AG6988" s="72"/>
      <c r="AH6988" s="72"/>
      <c r="AI6988" s="72"/>
      <c r="AJ6988" s="72"/>
      <c r="AK6988" s="72"/>
    </row>
    <row r="6989" spans="33:37" ht="14.4">
      <c r="AG6989" s="72"/>
      <c r="AH6989" s="72"/>
      <c r="AI6989" s="72"/>
      <c r="AJ6989" s="72"/>
      <c r="AK6989" s="72"/>
    </row>
    <row r="6990" spans="33:37" ht="14.4">
      <c r="AG6990" s="72"/>
      <c r="AH6990" s="72"/>
      <c r="AI6990" s="72"/>
      <c r="AJ6990" s="72"/>
      <c r="AK6990" s="72"/>
    </row>
    <row r="6991" spans="33:37" ht="14.4">
      <c r="AG6991" s="72"/>
      <c r="AH6991" s="72"/>
      <c r="AI6991" s="72"/>
      <c r="AJ6991" s="72"/>
      <c r="AK6991" s="72"/>
    </row>
    <row r="6992" spans="33:37" ht="14.4">
      <c r="AG6992" s="72"/>
      <c r="AH6992" s="72"/>
      <c r="AI6992" s="72"/>
      <c r="AJ6992" s="72"/>
      <c r="AK6992" s="72"/>
    </row>
    <row r="6993" spans="33:37" ht="14.4">
      <c r="AG6993" s="72"/>
      <c r="AH6993" s="72"/>
      <c r="AI6993" s="72"/>
      <c r="AJ6993" s="72"/>
      <c r="AK6993" s="72"/>
    </row>
    <row r="6994" spans="33:37" ht="14.4">
      <c r="AG6994" s="72"/>
      <c r="AH6994" s="72"/>
      <c r="AI6994" s="72"/>
      <c r="AJ6994" s="72"/>
      <c r="AK6994" s="72"/>
    </row>
    <row r="6995" spans="33:37" ht="14.4">
      <c r="AG6995" s="72"/>
      <c r="AH6995" s="72"/>
      <c r="AI6995" s="72"/>
      <c r="AJ6995" s="72"/>
      <c r="AK6995" s="72"/>
    </row>
    <row r="6996" spans="33:37" ht="14.4">
      <c r="AG6996" s="72"/>
      <c r="AH6996" s="72"/>
      <c r="AI6996" s="72"/>
      <c r="AJ6996" s="72"/>
      <c r="AK6996" s="72"/>
    </row>
    <row r="6997" spans="33:37" ht="14.4">
      <c r="AG6997" s="72"/>
      <c r="AH6997" s="72"/>
      <c r="AI6997" s="72"/>
      <c r="AJ6997" s="72"/>
      <c r="AK6997" s="72"/>
    </row>
    <row r="6998" spans="33:37" ht="14.4">
      <c r="AG6998" s="72"/>
      <c r="AH6998" s="72"/>
      <c r="AI6998" s="72"/>
      <c r="AJ6998" s="72"/>
      <c r="AK6998" s="72"/>
    </row>
    <row r="6999" spans="33:37" ht="14.4">
      <c r="AG6999" s="72"/>
      <c r="AH6999" s="72"/>
      <c r="AI6999" s="72"/>
      <c r="AJ6999" s="72"/>
      <c r="AK6999" s="72"/>
    </row>
    <row r="7000" spans="33:37" ht="14.4">
      <c r="AG7000" s="72"/>
      <c r="AH7000" s="72"/>
      <c r="AI7000" s="72"/>
      <c r="AJ7000" s="72"/>
      <c r="AK7000" s="72"/>
    </row>
    <row r="7001" spans="33:37" ht="14.4">
      <c r="AG7001" s="72"/>
      <c r="AH7001" s="72"/>
      <c r="AI7001" s="72"/>
      <c r="AJ7001" s="72"/>
      <c r="AK7001" s="72"/>
    </row>
    <row r="7002" spans="33:37" ht="14.4">
      <c r="AG7002" s="72"/>
      <c r="AH7002" s="72"/>
      <c r="AI7002" s="72"/>
      <c r="AJ7002" s="72"/>
      <c r="AK7002" s="72"/>
    </row>
    <row r="7003" spans="33:37" ht="14.4">
      <c r="AG7003" s="72"/>
      <c r="AH7003" s="72"/>
      <c r="AI7003" s="72"/>
      <c r="AJ7003" s="72"/>
      <c r="AK7003" s="72"/>
    </row>
    <row r="7004" spans="33:37" ht="14.4">
      <c r="AG7004" s="72"/>
      <c r="AH7004" s="72"/>
      <c r="AI7004" s="72"/>
      <c r="AJ7004" s="72"/>
      <c r="AK7004" s="72"/>
    </row>
    <row r="7005" spans="33:37" ht="14.4">
      <c r="AG7005" s="72"/>
      <c r="AH7005" s="72"/>
      <c r="AI7005" s="72"/>
      <c r="AJ7005" s="72"/>
      <c r="AK7005" s="72"/>
    </row>
  </sheetData>
  <mergeCells count="26">
    <mergeCell ref="F10:F11"/>
    <mergeCell ref="D3:E3"/>
    <mergeCell ref="A9:E9"/>
    <mergeCell ref="L9:P9"/>
    <mergeCell ref="A2:B2"/>
    <mergeCell ref="A1:E1"/>
    <mergeCell ref="D10:D11"/>
    <mergeCell ref="C10:C11"/>
    <mergeCell ref="B10:B11"/>
    <mergeCell ref="A10:A11"/>
    <mergeCell ref="E10:E11"/>
    <mergeCell ref="V1:V20"/>
    <mergeCell ref="H1:R3"/>
    <mergeCell ref="S1:S20"/>
    <mergeCell ref="H9:K9"/>
    <mergeCell ref="Q9:R10"/>
    <mergeCell ref="Q4:R8"/>
    <mergeCell ref="P10:P11"/>
    <mergeCell ref="H10:H11"/>
    <mergeCell ref="J10:J11"/>
    <mergeCell ref="K10:K11"/>
    <mergeCell ref="I10:I11"/>
    <mergeCell ref="L10:L11"/>
    <mergeCell ref="M10:M11"/>
    <mergeCell ref="N10:N11"/>
    <mergeCell ref="O10:O11"/>
  </mergeCells>
  <conditionalFormatting sqref="Q13:R1013">
    <cfRule type="cellIs" dxfId="2" priority="1" stopIfTrue="1" operator="equal">
      <formula>0</formula>
    </cfRule>
  </conditionalFormatting>
  <dataValidations count="1">
    <dataValidation type="list" allowBlank="1" showInputMessage="1" showErrorMessage="1" sqref="B13:B1013">
      <formula1>$T$14:$T$20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1"/>
  <sheetViews>
    <sheetView workbookViewId="0">
      <selection activeCell="B1" sqref="B1"/>
    </sheetView>
  </sheetViews>
  <sheetFormatPr defaultRowHeight="14.4"/>
  <sheetData>
    <row r="1" spans="1:2">
      <c r="A1" t="s">
        <v>58</v>
      </c>
      <c r="B1" t="s">
        <v>59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H7005"/>
  <sheetViews>
    <sheetView topLeftCell="A4" zoomScaleSheetLayoutView="100" workbookViewId="0">
      <selection activeCell="B23" sqref="B23"/>
    </sheetView>
  </sheetViews>
  <sheetFormatPr defaultRowHeight="13.2"/>
  <cols>
    <col min="1" max="1" width="22.44140625" style="3" customWidth="1"/>
    <col min="2" max="2" width="17.33203125" style="3" customWidth="1"/>
    <col min="3" max="3" width="18.88671875" style="150" customWidth="1"/>
    <col min="4" max="4" width="25.88671875" style="3" customWidth="1"/>
    <col min="5" max="5" width="22.109375" style="3" bestFit="1" customWidth="1"/>
    <col min="6" max="6" width="22.109375" style="3" customWidth="1"/>
    <col min="7" max="7" width="4.77734375" style="71" customWidth="1"/>
    <col min="8" max="8" width="24" style="150" customWidth="1"/>
    <col min="9" max="10" width="12.44140625" style="150" customWidth="1"/>
    <col min="11" max="11" width="12.6640625" style="150" customWidth="1"/>
    <col min="12" max="12" width="19.109375" style="150" customWidth="1"/>
    <col min="13" max="13" width="19.5546875" style="150" customWidth="1"/>
    <col min="14" max="15" width="12" style="150" customWidth="1"/>
    <col min="16" max="16" width="11.109375" style="150" customWidth="1"/>
    <col min="17" max="17" width="9.5546875" style="3" customWidth="1"/>
    <col min="18" max="18" width="18.21875" style="3" customWidth="1"/>
    <col min="19" max="19" width="19.33203125" style="3" customWidth="1"/>
    <col min="20" max="20" width="14.77734375" style="3" hidden="1" customWidth="1"/>
    <col min="21" max="21" width="14.5546875" style="3" hidden="1" customWidth="1"/>
    <col min="22" max="22" width="16.6640625" style="3" hidden="1" customWidth="1"/>
    <col min="23" max="23" width="16.88671875" style="3" customWidth="1"/>
    <col min="24" max="24" width="15.44140625" style="3" bestFit="1" customWidth="1"/>
    <col min="25" max="25" width="11.33203125" style="3" bestFit="1" customWidth="1"/>
    <col min="26" max="26" width="10.6640625" style="73" bestFit="1" customWidth="1"/>
    <col min="27" max="27" width="15.77734375" style="73" bestFit="1" customWidth="1"/>
    <col min="28" max="28" width="10.6640625" style="73" bestFit="1" customWidth="1"/>
    <col min="29" max="32" width="8.88671875" style="73"/>
    <col min="33" max="33" width="11.6640625" style="73" customWidth="1"/>
    <col min="34" max="37" width="8.88671875" style="73"/>
    <col min="38" max="16384" width="8.88671875" style="3"/>
  </cols>
  <sheetData>
    <row r="1" spans="1:60" ht="13.95" customHeight="1" thickBot="1">
      <c r="A1" s="182" t="s">
        <v>49</v>
      </c>
      <c r="B1" s="183"/>
      <c r="C1" s="183"/>
      <c r="D1" s="183"/>
      <c r="E1" s="184"/>
      <c r="F1" s="137"/>
      <c r="G1" s="122"/>
      <c r="H1" s="159" t="s">
        <v>72</v>
      </c>
      <c r="I1" s="160"/>
      <c r="J1" s="160"/>
      <c r="K1" s="160"/>
      <c r="L1" s="160"/>
      <c r="M1" s="160"/>
      <c r="N1" s="160"/>
      <c r="O1" s="160"/>
      <c r="P1" s="160"/>
      <c r="Q1" s="160"/>
      <c r="R1" s="161"/>
      <c r="S1" s="168"/>
      <c r="T1" s="113" t="s">
        <v>1</v>
      </c>
      <c r="U1" s="114">
        <f>B7</f>
        <v>43016</v>
      </c>
      <c r="V1" s="156" t="s">
        <v>71</v>
      </c>
      <c r="X1" s="91"/>
      <c r="Y1" s="1"/>
      <c r="Z1" s="1"/>
      <c r="AA1" s="72"/>
      <c r="AB1" s="2"/>
      <c r="AC1" s="1"/>
      <c r="AD1" s="1"/>
      <c r="AE1" s="1"/>
      <c r="AF1" s="1"/>
      <c r="AG1" s="72"/>
      <c r="AH1" s="72"/>
      <c r="AI1" s="72"/>
      <c r="AJ1" s="72"/>
      <c r="AL1" s="7"/>
      <c r="AM1" s="7"/>
    </row>
    <row r="2" spans="1:60" s="10" customFormat="1" ht="13.95" customHeight="1" thickBot="1">
      <c r="A2" s="201" t="s">
        <v>39</v>
      </c>
      <c r="B2" s="155"/>
      <c r="C2" s="74"/>
      <c r="D2" s="1"/>
      <c r="E2" s="74"/>
      <c r="F2" s="74"/>
      <c r="G2" s="71"/>
      <c r="H2" s="162"/>
      <c r="I2" s="163"/>
      <c r="J2" s="163"/>
      <c r="K2" s="163"/>
      <c r="L2" s="163"/>
      <c r="M2" s="163"/>
      <c r="N2" s="163"/>
      <c r="O2" s="163"/>
      <c r="P2" s="163"/>
      <c r="Q2" s="163"/>
      <c r="R2" s="164"/>
      <c r="S2" s="168"/>
      <c r="T2" s="115" t="s">
        <v>44</v>
      </c>
      <c r="U2" s="103">
        <f>B6</f>
        <v>2070</v>
      </c>
      <c r="V2" s="157"/>
      <c r="X2" s="71"/>
      <c r="Z2" s="13"/>
      <c r="AA2" s="6"/>
      <c r="AB2" s="14"/>
      <c r="AC2" s="1"/>
      <c r="AD2" s="1"/>
      <c r="AE2" s="1"/>
      <c r="AF2" s="1"/>
      <c r="AG2" s="72"/>
      <c r="AH2" s="72"/>
      <c r="AI2" s="72"/>
      <c r="AJ2" s="72"/>
      <c r="AK2" s="74"/>
      <c r="AL2" s="7"/>
      <c r="AM2" s="7"/>
    </row>
    <row r="3" spans="1:60" s="10" customFormat="1" ht="15" thickBot="1">
      <c r="A3" s="135" t="s">
        <v>53</v>
      </c>
      <c r="B3" s="136"/>
      <c r="C3" s="136"/>
      <c r="D3" s="195" t="s">
        <v>51</v>
      </c>
      <c r="E3" s="196"/>
      <c r="F3" s="138"/>
      <c r="G3" s="122"/>
      <c r="H3" s="165"/>
      <c r="I3" s="166"/>
      <c r="J3" s="166"/>
      <c r="K3" s="166"/>
      <c r="L3" s="166"/>
      <c r="M3" s="166"/>
      <c r="N3" s="166"/>
      <c r="O3" s="166"/>
      <c r="P3" s="166"/>
      <c r="Q3" s="166"/>
      <c r="R3" s="167"/>
      <c r="S3" s="168"/>
      <c r="T3" s="115" t="s">
        <v>13</v>
      </c>
      <c r="U3" s="104">
        <f>U2*U8</f>
        <v>796950</v>
      </c>
      <c r="V3" s="157"/>
      <c r="X3" s="71"/>
      <c r="Z3" s="1"/>
      <c r="AA3" s="1"/>
      <c r="AB3" s="1"/>
      <c r="AC3" s="1"/>
      <c r="AD3" s="1"/>
      <c r="AE3" s="1"/>
      <c r="AF3" s="1"/>
      <c r="AG3" s="72"/>
      <c r="AH3" s="72"/>
      <c r="AI3" s="72"/>
      <c r="AJ3" s="72"/>
      <c r="AK3" s="74"/>
      <c r="AL3" s="1"/>
      <c r="AM3" s="1"/>
    </row>
    <row r="4" spans="1:60" s="10" customFormat="1" ht="14.4">
      <c r="A4" s="86" t="s">
        <v>54</v>
      </c>
      <c r="B4" s="74"/>
      <c r="C4" s="74"/>
      <c r="D4" s="78" t="s">
        <v>50</v>
      </c>
      <c r="E4" s="79">
        <f>U5</f>
        <v>200000</v>
      </c>
      <c r="F4" s="139"/>
      <c r="G4" s="123"/>
      <c r="P4" s="43"/>
      <c r="Q4" s="174" t="s">
        <v>70</v>
      </c>
      <c r="R4" s="174"/>
      <c r="S4" s="168"/>
      <c r="T4" s="116" t="s">
        <v>23</v>
      </c>
      <c r="U4" s="106">
        <f>IF(ISERROR(XIRR(Q13:Q10000,R13:R10000)),"",XIRR(Q13:Q10000,R13:R10000))</f>
        <v>0.31677876114845294</v>
      </c>
      <c r="V4" s="157"/>
      <c r="X4" s="71"/>
      <c r="Z4" s="1"/>
      <c r="AA4" s="1"/>
      <c r="AB4" s="1"/>
      <c r="AC4" s="1"/>
      <c r="AD4" s="1"/>
      <c r="AE4" s="1"/>
      <c r="AF4" s="1"/>
      <c r="AG4" s="72"/>
      <c r="AH4" s="72"/>
      <c r="AI4" s="72"/>
      <c r="AJ4" s="72"/>
      <c r="AK4" s="74"/>
      <c r="AL4" s="1"/>
      <c r="AM4" s="1"/>
    </row>
    <row r="5" spans="1:60" s="10" customFormat="1" ht="14.4" customHeight="1">
      <c r="A5" s="87" t="s">
        <v>52</v>
      </c>
      <c r="B5" s="77"/>
      <c r="C5" s="77"/>
      <c r="D5" s="80" t="s">
        <v>48</v>
      </c>
      <c r="E5" s="81">
        <f>U8</f>
        <v>385</v>
      </c>
      <c r="F5" s="140"/>
      <c r="G5" s="124"/>
      <c r="P5" s="43"/>
      <c r="Q5" s="174"/>
      <c r="R5" s="174"/>
      <c r="S5" s="168"/>
      <c r="T5" s="117" t="s">
        <v>4</v>
      </c>
      <c r="U5" s="105">
        <f>SUMIF(B13:B5004,"Purchase",H13:H5004)</f>
        <v>200000</v>
      </c>
      <c r="V5" s="157"/>
      <c r="X5" s="71"/>
      <c r="Y5" s="1"/>
      <c r="Z5" s="1"/>
      <c r="AA5" s="1"/>
      <c r="AB5" s="1"/>
      <c r="AC5" s="1"/>
      <c r="AD5" s="1"/>
      <c r="AE5" s="1"/>
      <c r="AF5" s="1"/>
      <c r="AG5" s="72"/>
      <c r="AH5" s="72"/>
      <c r="AI5" s="72"/>
      <c r="AJ5" s="72"/>
      <c r="AK5" s="74"/>
      <c r="AL5" s="1"/>
      <c r="AM5" s="1"/>
    </row>
    <row r="6" spans="1:60" s="10" customFormat="1" ht="14.4">
      <c r="A6" s="88" t="s">
        <v>33</v>
      </c>
      <c r="B6" s="56">
        <v>2070</v>
      </c>
      <c r="C6" s="74"/>
      <c r="D6" s="80" t="s">
        <v>46</v>
      </c>
      <c r="E6" s="95">
        <f>U3</f>
        <v>796950</v>
      </c>
      <c r="F6" s="141"/>
      <c r="G6" s="125"/>
      <c r="P6" s="43"/>
      <c r="Q6" s="174"/>
      <c r="R6" s="174"/>
      <c r="S6" s="168"/>
      <c r="T6" s="116" t="s">
        <v>24</v>
      </c>
      <c r="U6" s="105">
        <f>SUMIF(B13:B5004,"Dividend",H13:H5004)</f>
        <v>4200</v>
      </c>
      <c r="V6" s="157"/>
      <c r="X6" s="71"/>
      <c r="Y6" s="1"/>
      <c r="Z6" s="1"/>
      <c r="AA6" s="1"/>
      <c r="AB6" s="1"/>
      <c r="AC6" s="1"/>
      <c r="AD6" s="1"/>
      <c r="AE6" s="1"/>
      <c r="AF6" s="1"/>
      <c r="AG6" s="72"/>
      <c r="AH6" s="72"/>
      <c r="AI6" s="72"/>
      <c r="AJ6" s="72"/>
      <c r="AK6" s="74"/>
      <c r="AL6" s="1"/>
      <c r="AM6" s="1"/>
    </row>
    <row r="7" spans="1:60" s="10" customFormat="1" ht="14.4">
      <c r="A7" s="89" t="s">
        <v>34</v>
      </c>
      <c r="B7" s="57">
        <v>43016</v>
      </c>
      <c r="C7" s="74"/>
      <c r="D7" s="82" t="s">
        <v>47</v>
      </c>
      <c r="E7" s="83">
        <f>U6</f>
        <v>4200</v>
      </c>
      <c r="F7" s="139"/>
      <c r="G7" s="123"/>
      <c r="Q7" s="174"/>
      <c r="R7" s="174"/>
      <c r="S7" s="168"/>
      <c r="T7" s="116"/>
      <c r="U7" s="106"/>
      <c r="V7" s="157"/>
      <c r="X7" s="71"/>
      <c r="Y7" s="1"/>
      <c r="Z7" s="1"/>
      <c r="AA7" s="1"/>
      <c r="AB7" s="1"/>
      <c r="AC7" s="1"/>
      <c r="AD7" s="1"/>
      <c r="AE7" s="1"/>
      <c r="AF7" s="1"/>
      <c r="AG7" s="72"/>
      <c r="AH7" s="72"/>
      <c r="AI7" s="72"/>
      <c r="AJ7" s="72"/>
      <c r="AK7" s="74"/>
      <c r="AL7" s="1"/>
      <c r="AM7" s="1"/>
    </row>
    <row r="8" spans="1:60" s="10" customFormat="1" ht="15" thickBot="1">
      <c r="A8" s="87"/>
      <c r="B8" s="77"/>
      <c r="C8" s="77"/>
      <c r="D8" s="84" t="s">
        <v>23</v>
      </c>
      <c r="E8" s="85">
        <f>U4</f>
        <v>0.31677876114845294</v>
      </c>
      <c r="F8" s="142"/>
      <c r="G8" s="126"/>
      <c r="Q8" s="175"/>
      <c r="R8" s="175"/>
      <c r="S8" s="168"/>
      <c r="T8" s="115" t="s">
        <v>55</v>
      </c>
      <c r="U8" s="107">
        <f>SUM(I13:I10000)</f>
        <v>385</v>
      </c>
      <c r="V8" s="157"/>
      <c r="X8" s="71"/>
      <c r="Y8" s="1"/>
      <c r="Z8" s="1"/>
      <c r="AA8" s="1"/>
      <c r="AB8" s="1"/>
      <c r="AC8" s="1"/>
      <c r="AD8" s="1"/>
      <c r="AE8" s="1"/>
      <c r="AF8" s="1"/>
      <c r="AG8" s="72"/>
      <c r="AH8" s="72"/>
      <c r="AI8" s="72"/>
      <c r="AJ8" s="72"/>
      <c r="AK8" s="74"/>
      <c r="AL8" s="1"/>
      <c r="AM8" s="1"/>
    </row>
    <row r="9" spans="1:60" s="10" customFormat="1" ht="15" thickBot="1">
      <c r="A9" s="197" t="s">
        <v>60</v>
      </c>
      <c r="B9" s="198"/>
      <c r="C9" s="198"/>
      <c r="D9" s="198"/>
      <c r="E9" s="199"/>
      <c r="F9" s="143"/>
      <c r="G9" s="127"/>
      <c r="H9" s="169" t="s">
        <v>64</v>
      </c>
      <c r="I9" s="169"/>
      <c r="J9" s="169"/>
      <c r="K9" s="169"/>
      <c r="L9" s="200" t="s">
        <v>43</v>
      </c>
      <c r="M9" s="200"/>
      <c r="N9" s="200"/>
      <c r="O9" s="200"/>
      <c r="P9" s="200"/>
      <c r="Q9" s="170" t="s">
        <v>69</v>
      </c>
      <c r="R9" s="171"/>
      <c r="S9" s="168"/>
      <c r="T9" s="115" t="s">
        <v>20</v>
      </c>
      <c r="U9" s="108">
        <f>U8*U2</f>
        <v>796950</v>
      </c>
      <c r="V9" s="157"/>
      <c r="X9" s="71"/>
      <c r="Y9" s="1"/>
      <c r="Z9" s="1"/>
      <c r="AA9" s="1"/>
      <c r="AB9" s="1"/>
      <c r="AC9" s="1"/>
      <c r="AD9" s="1"/>
      <c r="AE9" s="1"/>
      <c r="AF9" s="1"/>
      <c r="AG9" s="72"/>
      <c r="AH9" s="72"/>
      <c r="AI9" s="72"/>
      <c r="AJ9" s="72"/>
      <c r="AK9" s="74"/>
      <c r="AL9" s="1"/>
      <c r="AM9" s="1"/>
    </row>
    <row r="10" spans="1:60" ht="39.6" customHeight="1">
      <c r="A10" s="189" t="s">
        <v>75</v>
      </c>
      <c r="B10" s="189" t="s">
        <v>40</v>
      </c>
      <c r="C10" s="187" t="s">
        <v>73</v>
      </c>
      <c r="D10" s="185" t="s">
        <v>78</v>
      </c>
      <c r="E10" s="191" t="s">
        <v>76</v>
      </c>
      <c r="F10" s="193" t="s">
        <v>74</v>
      </c>
      <c r="G10" s="128"/>
      <c r="H10" s="178" t="s">
        <v>65</v>
      </c>
      <c r="I10" s="179" t="s">
        <v>45</v>
      </c>
      <c r="J10" s="178" t="s">
        <v>66</v>
      </c>
      <c r="K10" s="178" t="s">
        <v>77</v>
      </c>
      <c r="L10" s="180" t="s">
        <v>67</v>
      </c>
      <c r="M10" s="180" t="s">
        <v>42</v>
      </c>
      <c r="N10" s="180" t="s">
        <v>41</v>
      </c>
      <c r="O10" s="180" t="s">
        <v>63</v>
      </c>
      <c r="P10" s="176" t="s">
        <v>68</v>
      </c>
      <c r="Q10" s="172"/>
      <c r="R10" s="173"/>
      <c r="S10" s="168"/>
      <c r="T10" s="115" t="s">
        <v>57</v>
      </c>
      <c r="U10" s="107">
        <f>SUM(M13:M10000)</f>
        <v>806.20969696969701</v>
      </c>
      <c r="V10" s="157"/>
      <c r="X10" s="71"/>
      <c r="Z10" s="75"/>
      <c r="AA10" s="76"/>
      <c r="AC10" s="1"/>
      <c r="AE10" s="1"/>
      <c r="AF10" s="1"/>
      <c r="AG10" s="72"/>
      <c r="AH10" s="72"/>
      <c r="AI10" s="72"/>
      <c r="AJ10" s="72"/>
      <c r="AL10" s="1"/>
    </row>
    <row r="11" spans="1:60" ht="49.2" customHeight="1">
      <c r="A11" s="190"/>
      <c r="B11" s="190"/>
      <c r="C11" s="188"/>
      <c r="D11" s="186"/>
      <c r="E11" s="192"/>
      <c r="F11" s="194"/>
      <c r="G11" s="128"/>
      <c r="H11" s="178"/>
      <c r="I11" s="179"/>
      <c r="J11" s="178"/>
      <c r="K11" s="178"/>
      <c r="L11" s="181"/>
      <c r="M11" s="181"/>
      <c r="N11" s="181"/>
      <c r="O11" s="181"/>
      <c r="P11" s="177"/>
      <c r="Q11" s="98" t="s">
        <v>21</v>
      </c>
      <c r="R11" s="99" t="s">
        <v>22</v>
      </c>
      <c r="S11" s="168"/>
      <c r="T11" s="115" t="s">
        <v>56</v>
      </c>
      <c r="U11" s="105">
        <f>IF(U8&lt;0.1,U13*U10,U10*U2)</f>
        <v>1668854.0727272728</v>
      </c>
      <c r="V11" s="157"/>
      <c r="X11" s="92"/>
      <c r="Z11" s="75"/>
      <c r="AA11" s="76"/>
      <c r="AC11" s="1"/>
      <c r="AE11" s="1"/>
      <c r="AF11" s="1"/>
      <c r="AG11" s="72"/>
      <c r="AH11" s="72"/>
      <c r="AI11" s="72"/>
      <c r="AJ11" s="72"/>
      <c r="AL11" s="1"/>
    </row>
    <row r="12" spans="1:60" ht="14.4" hidden="1" customHeight="1">
      <c r="A12" s="148"/>
      <c r="B12" s="148"/>
      <c r="C12" s="147"/>
      <c r="D12" s="149"/>
      <c r="E12" s="93"/>
      <c r="F12" s="144"/>
      <c r="G12" s="128"/>
      <c r="H12" s="152"/>
      <c r="I12" s="153"/>
      <c r="J12" s="134"/>
      <c r="K12" s="152"/>
      <c r="L12" s="154"/>
      <c r="M12" s="154"/>
      <c r="N12" s="66"/>
      <c r="O12" s="66"/>
      <c r="P12" s="151"/>
      <c r="Q12" s="98"/>
      <c r="R12" s="99"/>
      <c r="S12" s="168"/>
      <c r="T12" s="116"/>
      <c r="U12" s="109">
        <f>MAX(A13:A5005)</f>
        <v>42923</v>
      </c>
      <c r="V12" s="157"/>
      <c r="X12" s="71"/>
      <c r="Z12" s="75"/>
      <c r="AA12" s="76"/>
      <c r="AC12" s="1"/>
      <c r="AE12" s="1"/>
      <c r="AF12" s="1"/>
      <c r="AG12" s="72"/>
      <c r="AH12" s="72"/>
      <c r="AI12" s="72"/>
      <c r="AJ12" s="72"/>
      <c r="AL12" s="1"/>
    </row>
    <row r="13" spans="1:60" ht="14.4">
      <c r="A13" s="55">
        <v>40179</v>
      </c>
      <c r="B13" s="54" t="s">
        <v>25</v>
      </c>
      <c r="C13" s="58">
        <v>200</v>
      </c>
      <c r="D13" s="58"/>
      <c r="E13" s="58">
        <v>1000</v>
      </c>
      <c r="F13" s="58"/>
      <c r="G13" s="129"/>
      <c r="H13" s="59">
        <f>IF(A13&lt;&gt;"",IF(B13="purchase",C13*E13,IF(B13="Dividend",F13*J12,IF(B13="Redemption",-C13*E13,IF(B13="Split",0,IF(B13="Bonus",0,IF(B13="Rights",D13*C13,IF(B13="Buyback",-D13*C13,""))))))),"")</f>
        <v>200000</v>
      </c>
      <c r="I13" s="64">
        <f>IF(A13&lt;&gt;"",IF(B13="purchase",C13,IF(B13="Dividend",0,IF(B13="Redemption",-C13,IF(B13="Split",C13,IF(B13="Bonus",C13,IF(B13="Rights",C13,IF(B13="Buyback",-C13,))))))),"")</f>
        <v>200</v>
      </c>
      <c r="J13" s="59">
        <f>IF(A13&lt;&gt;"",SUM($I$13:I13),"")</f>
        <v>200</v>
      </c>
      <c r="K13" s="59">
        <f>IF(A13&lt;&gt;"",J13*$B$7,"")</f>
        <v>8603200</v>
      </c>
      <c r="L13" s="65">
        <f>IF(A13&lt;&gt;"",IF(B13="purchase",C13*E13,IF(B13="Dividend",F13*N12,IF(B13="Redemption",-C13*E13,IF(B13="Split",0,IF(B13="Bonus",0,IF(B13="Rights",D13*C13,IF(B13="Buyback",D13*C13,))))))),"")</f>
        <v>200000</v>
      </c>
      <c r="M13" s="65">
        <f>IF(A13&lt;&gt;"",IF(B13="purchase",C13,IF(B13="Dividend",L13/E13,IF(B13="Redemption",-C13,IF(B13="Split",C13,IF(B13="Bonus",C13,IF(B13="Rights",L13/D13,IF(B13="Buyback",L13/E13,))))))),"")</f>
        <v>200</v>
      </c>
      <c r="N13" s="65">
        <f>IF(A13&lt;&gt;"",SUM($M$13:M13),"")</f>
        <v>200</v>
      </c>
      <c r="O13" s="65">
        <f t="shared" ref="O13:O76" si="0">IF(A13&lt;&gt;"",N13*E13,"")</f>
        <v>200000</v>
      </c>
      <c r="P13" s="97">
        <f t="shared" ref="P13:P76" si="1">IF(ISERROR(J13*$U$2),"",J13*$U$2)</f>
        <v>414000</v>
      </c>
      <c r="Q13" s="100">
        <f>IF(A13="",IF(P12=$U$3,$U$11,IF(A13="",0,IF(OR(B13="Dividend",B13="buyback"),0,-L13))),IF(A13="",0,IF(OR(B13="Dividend",B13="buyback"),0,-L13)))</f>
        <v>-200000</v>
      </c>
      <c r="R13" s="101">
        <f t="shared" ref="R13:R76" si="2">IF(Q13=$U$11,IF($U$8&lt;0.1,$U$12,$U$1),IF(Q13=0,0,IF(Q13="","",A13)))</f>
        <v>40179</v>
      </c>
      <c r="S13" s="168"/>
      <c r="T13" s="118"/>
      <c r="U13" s="105">
        <f>INDEX(A13:H1008,MATCH(MAX(A13:A1008),A13:A1008,0),4)</f>
        <v>0</v>
      </c>
      <c r="V13" s="157"/>
      <c r="X13" s="71"/>
      <c r="Z13" s="75"/>
      <c r="AA13" s="76"/>
      <c r="AC13" s="1"/>
      <c r="AE13" s="1"/>
      <c r="AF13" s="1"/>
      <c r="AG13" s="72"/>
      <c r="AH13" s="72"/>
      <c r="AI13" s="72"/>
      <c r="AJ13" s="72"/>
      <c r="AK13" s="72"/>
      <c r="AL13" s="1"/>
      <c r="BC13" s="43"/>
      <c r="BD13" s="43"/>
      <c r="BE13" s="43"/>
      <c r="BF13" s="43"/>
      <c r="BG13" s="43"/>
      <c r="BH13" s="43"/>
    </row>
    <row r="14" spans="1:60" ht="14.4">
      <c r="A14" s="55">
        <v>40576</v>
      </c>
      <c r="B14" s="54" t="s">
        <v>36</v>
      </c>
      <c r="C14" s="61">
        <v>200</v>
      </c>
      <c r="D14" s="61"/>
      <c r="E14" s="61">
        <v>500</v>
      </c>
      <c r="F14" s="61"/>
      <c r="G14" s="130"/>
      <c r="H14" s="59">
        <f>IF(A14&lt;&gt;"",IF(B14="purchase",C14*E14,IF(B14="Dividend",F14*J13,IF(B14="Redemption",-C14*E14,IF(B14="Split",0,IF(B14="Bonus",0,IF(B14="Rights",D14*C14,IF(B14="Buyback",-D14*C14,""))))))),"")</f>
        <v>0</v>
      </c>
      <c r="I14" s="64">
        <f>IF(A14&lt;&gt;"",IF(B14="purchase",C14,IF(B14="Dividend",0,IF(B14="Redemption",-C14,IF(B14="Split",C14,IF(B14="Bonus",C14,IF(B14="Rights",C14,IF(B14="Buyback",-C14,))))))),"")</f>
        <v>200</v>
      </c>
      <c r="J14" s="59">
        <f>IF(A14&lt;&gt;"",SUM($I$13:I14),"")</f>
        <v>400</v>
      </c>
      <c r="K14" s="59">
        <f>IF(A14&lt;&gt;"",J14*$B$7,"")</f>
        <v>17206400</v>
      </c>
      <c r="L14" s="65">
        <f>IF(A14&lt;&gt;"",IF(B14="purchase",C14*E14,IF(B14="Dividend",F14*N13,IF(B14="Redemption",-C14*E14,IF(B14="Split",0,IF(B14="Bonus",0,IF(B14="Rights",D14*C14,IF(B14="Buyback",D14*C14,))))))),"")</f>
        <v>0</v>
      </c>
      <c r="M14" s="65">
        <f>IF(A14&lt;&gt;"",IF(B14="purchase",C14,IF(B14="Dividend",L14/E14,IF(B14="Redemption",-C14,IF(B14="Split",C14,IF(B14="Bonus",C14,IF(B14="Rights",L14/D14,IF(B14="Buyback",L14/E14,))))))),"")</f>
        <v>200</v>
      </c>
      <c r="N14" s="65">
        <f>IF(A14&lt;&gt;"",SUM($M$13:M14),"")</f>
        <v>400</v>
      </c>
      <c r="O14" s="65">
        <f>IF(A14&lt;&gt;"",N14*E14,"")</f>
        <v>200000</v>
      </c>
      <c r="P14" s="97">
        <f t="shared" si="1"/>
        <v>828000</v>
      </c>
      <c r="Q14" s="100">
        <f>IF(A14="",IF(P13=$U$3,$U$11,IF(A14="",0,IF(OR(B14="Dividend",B14="buyback"),0,-L14))),IF(A14="",0,IF(OR(B14="Dividend",B14="buyback"),0,-L14)))</f>
        <v>0</v>
      </c>
      <c r="R14" s="146">
        <f>IF(Q14=$U$11,IF($U$8&lt;0.1,$U$12,$U$1),IF(Q14=0,0,IF(Q14="","",A14)))</f>
        <v>0</v>
      </c>
      <c r="S14" s="168"/>
      <c r="T14" s="119" t="s">
        <v>25</v>
      </c>
      <c r="U14" s="110"/>
      <c r="V14" s="157"/>
      <c r="X14" s="71"/>
      <c r="Z14" s="75"/>
      <c r="AA14" s="76"/>
      <c r="AC14" s="1"/>
      <c r="AE14" s="1"/>
      <c r="AF14" s="1"/>
      <c r="AG14" s="72"/>
      <c r="AH14" s="72"/>
      <c r="AI14" s="72"/>
      <c r="AJ14" s="72"/>
      <c r="AK14" s="72"/>
      <c r="AL14" s="1"/>
    </row>
    <row r="15" spans="1:60" ht="14.4">
      <c r="A15" s="55">
        <v>40971</v>
      </c>
      <c r="B15" s="54" t="s">
        <v>35</v>
      </c>
      <c r="C15" s="61">
        <v>200</v>
      </c>
      <c r="D15" s="61"/>
      <c r="E15" s="61">
        <v>333.33</v>
      </c>
      <c r="F15" s="61"/>
      <c r="G15" s="130"/>
      <c r="H15" s="59">
        <f>IF(A15&lt;&gt;"",IF(B15="purchase",C15*E15,IF(B15="Dividend",F15*J14,IF(B15="Redemption",-C15*E15,IF(B15="Split",0,IF(B15="Bonus",0,IF(B15="Rights",D15*C15,IF(B15="Buyback",-D15*C15,""))))))),"")</f>
        <v>0</v>
      </c>
      <c r="I15" s="64">
        <f>IF(A15&lt;&gt;"",IF(B15="purchase",C15,IF(B15="Dividend",0,IF(B15="Redemption",-C15,IF(B15="Split",C15,IF(B15="Bonus",C15,IF(B15="Rights",C15,IF(B15="Buyback",-C15,))))))),"")</f>
        <v>200</v>
      </c>
      <c r="J15" s="59">
        <f>IF(A15&lt;&gt;"",SUM($I$13:I15),"")</f>
        <v>600</v>
      </c>
      <c r="K15" s="59">
        <f>IF(A15&lt;&gt;"",J15*$B$7,"")</f>
        <v>25809600</v>
      </c>
      <c r="L15" s="65">
        <f>IF(A15&lt;&gt;"",IF(B15="purchase",C15*E15,IF(B15="Dividend",F15*N14,IF(B15="Redemption",-C15*E15,IF(B15="Split",0,IF(B15="Bonus",0,IF(B15="Rights",D15*C15,IF(B15="Buyback",D15*C15,))))))),"")</f>
        <v>0</v>
      </c>
      <c r="M15" s="65">
        <f>IF(A15&lt;&gt;"",IF(B15="purchase",C15,IF(B15="Dividend",L15/E15,IF(B15="Redemption",-C15,IF(B15="Split",C15,IF(B15="Bonus",C15,IF(B15="Rights",L15/D15,IF(B15="Buyback",L15/E15,))))))),"")</f>
        <v>200</v>
      </c>
      <c r="N15" s="65">
        <f>IF(A15&lt;&gt;"",SUM($M$13:M15),"")</f>
        <v>600</v>
      </c>
      <c r="O15" s="65">
        <f>IF(A15&lt;&gt;"",N15*E15,"")</f>
        <v>199998</v>
      </c>
      <c r="P15" s="97">
        <f t="shared" si="1"/>
        <v>1242000</v>
      </c>
      <c r="Q15" s="100">
        <f>IF(A15="",IF(P14=$U$3,$U$11,IF(A15="",0,IF(OR(B15="Dividend",B15="buyback"),0,-L15))),IF(A15="",0,IF(OR(B15="Dividend",B15="buyback"),0,-L15)))</f>
        <v>0</v>
      </c>
      <c r="R15" s="146">
        <f>IF(Q15=$U$11,IF($U$8&lt;0.1,$U$12,$U$1),IF(Q15=0,0,IF(Q15="","",A15)))</f>
        <v>0</v>
      </c>
      <c r="S15" s="168"/>
      <c r="T15" s="119" t="s">
        <v>26</v>
      </c>
      <c r="U15" s="110"/>
      <c r="V15" s="157"/>
      <c r="X15" s="71"/>
      <c r="Z15" s="75"/>
      <c r="AA15" s="76"/>
      <c r="AC15" s="1"/>
      <c r="AE15" s="1"/>
      <c r="AF15" s="1"/>
      <c r="AG15" s="72"/>
      <c r="AH15" s="72"/>
      <c r="AI15" s="72"/>
      <c r="AJ15" s="72"/>
      <c r="AK15" s="72"/>
      <c r="AL15" s="1"/>
    </row>
    <row r="16" spans="1:60" ht="14.4">
      <c r="A16" s="55">
        <v>41368</v>
      </c>
      <c r="B16" s="54" t="s">
        <v>26</v>
      </c>
      <c r="C16" s="61"/>
      <c r="D16" s="61"/>
      <c r="E16" s="61">
        <v>500</v>
      </c>
      <c r="F16" s="61">
        <v>2</v>
      </c>
      <c r="G16" s="130"/>
      <c r="H16" s="59">
        <f t="shared" ref="H16:H79" si="3">IF(A16&lt;&gt;"",IF(B16="purchase",C16*E16,IF(B16="Dividend",F16*J15,IF(B16="Redemption",-C16*E16,IF(B16="Split",0,IF(B16="Bonus",0,IF(B16="Rights",D16*C16,IF(B16="Buyback",-D16*C16,""))))))),"")</f>
        <v>1200</v>
      </c>
      <c r="I16" s="64">
        <f t="shared" ref="I16:I79" si="4">IF(A16&lt;&gt;"",IF(B16="purchase",C16,IF(B16="Dividend",0,IF(B16="Redemption",-C16,IF(B16="Split",C16,IF(B16="Bonus",C16,IF(B16="Rights",C16,IF(B16="Buyback",-C16,))))))),"")</f>
        <v>0</v>
      </c>
      <c r="J16" s="59">
        <f>IF(A16&lt;&gt;"",SUM($I$13:I16),"")</f>
        <v>600</v>
      </c>
      <c r="K16" s="59">
        <f t="shared" ref="K16:K79" si="5">IF(A16&lt;&gt;"",J16*$B$7,"")</f>
        <v>25809600</v>
      </c>
      <c r="L16" s="65">
        <f t="shared" ref="L16:L79" si="6">IF(A16&lt;&gt;"",IF(B16="purchase",C16*E16,IF(B16="Dividend",F16*N15,IF(B16="Redemption",-C16*E16,IF(B16="Split",0,IF(B16="Bonus",0,IF(B16="Rights",D16*C16,IF(B16="Buyback",D16*C16,))))))),"")</f>
        <v>1200</v>
      </c>
      <c r="M16" s="65">
        <f t="shared" ref="M16:M79" si="7">IF(A16&lt;&gt;"",IF(B16="purchase",C16,IF(B16="Dividend",L16/E16,IF(B16="Redemption",-C16,IF(B16="Split",C16,IF(B16="Bonus",C16,IF(B16="Rights",L16/D16,IF(B16="Buyback",L16/E16,))))))),"")</f>
        <v>2.4</v>
      </c>
      <c r="N16" s="65">
        <f>IF(A16&lt;&gt;"",SUM($M$13:M16),"")</f>
        <v>602.4</v>
      </c>
      <c r="O16" s="65">
        <f t="shared" si="0"/>
        <v>301200</v>
      </c>
      <c r="P16" s="97">
        <f t="shared" si="1"/>
        <v>1242000</v>
      </c>
      <c r="Q16" s="100">
        <f t="shared" ref="Q16:Q79" si="8">IF(A16="",IF(P15=$U$3,$U$11,IF(A16="",0,IF(OR(B16="Dividend",B16="buyback"),0,-L16))),IF(A16="",0,IF(OR(B16="Dividend",B16="buyback"),0,-L16)))</f>
        <v>0</v>
      </c>
      <c r="R16" s="146">
        <f t="shared" si="2"/>
        <v>0</v>
      </c>
      <c r="S16" s="168"/>
      <c r="T16" s="119" t="s">
        <v>32</v>
      </c>
      <c r="U16" s="111"/>
      <c r="V16" s="157"/>
      <c r="X16" s="71"/>
      <c r="Z16" s="75"/>
      <c r="AA16" s="76"/>
      <c r="AC16" s="1"/>
      <c r="AE16" s="1"/>
      <c r="AF16" s="1"/>
      <c r="AG16" s="72"/>
      <c r="AH16" s="72"/>
      <c r="AI16" s="72"/>
      <c r="AJ16" s="72"/>
      <c r="AK16" s="72"/>
      <c r="AL16" s="1"/>
    </row>
    <row r="17" spans="1:38" ht="14.4">
      <c r="A17" s="55">
        <v>41526</v>
      </c>
      <c r="B17" s="54" t="s">
        <v>26</v>
      </c>
      <c r="C17" s="61"/>
      <c r="D17" s="61"/>
      <c r="E17" s="61">
        <v>550</v>
      </c>
      <c r="F17" s="61">
        <v>5</v>
      </c>
      <c r="G17" s="130"/>
      <c r="H17" s="59">
        <f t="shared" si="3"/>
        <v>3000</v>
      </c>
      <c r="I17" s="64">
        <f t="shared" si="4"/>
        <v>0</v>
      </c>
      <c r="J17" s="59">
        <f>IF(A17&lt;&gt;"",SUM($I$13:I17),"")</f>
        <v>600</v>
      </c>
      <c r="K17" s="59">
        <f t="shared" si="5"/>
        <v>25809600</v>
      </c>
      <c r="L17" s="65">
        <f t="shared" si="6"/>
        <v>3012</v>
      </c>
      <c r="M17" s="65">
        <f t="shared" si="7"/>
        <v>5.4763636363636365</v>
      </c>
      <c r="N17" s="65">
        <f>IF(A17&lt;&gt;"",SUM($M$13:M17),"")</f>
        <v>607.87636363636364</v>
      </c>
      <c r="O17" s="65">
        <f t="shared" si="0"/>
        <v>334332</v>
      </c>
      <c r="P17" s="97">
        <f t="shared" si="1"/>
        <v>1242000</v>
      </c>
      <c r="Q17" s="100">
        <f t="shared" si="8"/>
        <v>0</v>
      </c>
      <c r="R17" s="146">
        <f t="shared" si="2"/>
        <v>0</v>
      </c>
      <c r="S17" s="168"/>
      <c r="T17" s="119" t="s">
        <v>35</v>
      </c>
      <c r="U17" s="110"/>
      <c r="V17" s="157"/>
      <c r="X17" s="71"/>
      <c r="Z17" s="75"/>
      <c r="AA17" s="76"/>
      <c r="AC17" s="1"/>
      <c r="AE17" s="1"/>
      <c r="AF17" s="1"/>
      <c r="AG17" s="72"/>
      <c r="AH17" s="72"/>
      <c r="AI17" s="72"/>
      <c r="AJ17" s="72"/>
      <c r="AK17" s="72"/>
      <c r="AL17" s="1"/>
    </row>
    <row r="18" spans="1:38" ht="14.4">
      <c r="A18" s="55">
        <v>41764</v>
      </c>
      <c r="B18" s="54" t="s">
        <v>37</v>
      </c>
      <c r="C18" s="61">
        <v>10</v>
      </c>
      <c r="D18" s="61">
        <v>950</v>
      </c>
      <c r="E18" s="61">
        <v>1000</v>
      </c>
      <c r="F18" s="61"/>
      <c r="G18" s="130"/>
      <c r="H18" s="59">
        <f t="shared" si="3"/>
        <v>9500</v>
      </c>
      <c r="I18" s="64">
        <f t="shared" si="4"/>
        <v>10</v>
      </c>
      <c r="J18" s="59">
        <f>IF(A18&lt;&gt;"",SUM($I$13:I18),"")</f>
        <v>610</v>
      </c>
      <c r="K18" s="59">
        <f t="shared" si="5"/>
        <v>26239760</v>
      </c>
      <c r="L18" s="65">
        <f t="shared" si="6"/>
        <v>9500</v>
      </c>
      <c r="M18" s="65">
        <f t="shared" si="7"/>
        <v>10</v>
      </c>
      <c r="N18" s="65">
        <f>IF(A18&lt;&gt;"",SUM($M$13:M18),"")</f>
        <v>617.87636363636364</v>
      </c>
      <c r="O18" s="65">
        <f t="shared" si="0"/>
        <v>617876.36363636365</v>
      </c>
      <c r="P18" s="97">
        <f t="shared" si="1"/>
        <v>1262700</v>
      </c>
      <c r="Q18" s="100">
        <f t="shared" si="8"/>
        <v>-9500</v>
      </c>
      <c r="R18" s="146">
        <f t="shared" si="2"/>
        <v>41764</v>
      </c>
      <c r="S18" s="168"/>
      <c r="T18" s="119" t="s">
        <v>36</v>
      </c>
      <c r="U18" s="112"/>
      <c r="V18" s="157"/>
      <c r="X18" s="71"/>
      <c r="Z18" s="75"/>
      <c r="AA18" s="76"/>
      <c r="AC18" s="1"/>
      <c r="AE18" s="1"/>
      <c r="AF18" s="1"/>
      <c r="AG18" s="72"/>
      <c r="AH18" s="72"/>
      <c r="AI18" s="72"/>
      <c r="AJ18" s="72"/>
      <c r="AK18" s="72"/>
      <c r="AL18" s="1"/>
    </row>
    <row r="19" spans="1:38" ht="14.4">
      <c r="A19" s="55">
        <v>42161</v>
      </c>
      <c r="B19" s="54" t="s">
        <v>38</v>
      </c>
      <c r="C19" s="61">
        <v>200</v>
      </c>
      <c r="D19" s="61">
        <v>1600</v>
      </c>
      <c r="E19" s="61">
        <v>1500</v>
      </c>
      <c r="F19" s="61"/>
      <c r="G19" s="130"/>
      <c r="H19" s="59">
        <f t="shared" si="3"/>
        <v>-320000</v>
      </c>
      <c r="I19" s="64">
        <f t="shared" si="4"/>
        <v>-200</v>
      </c>
      <c r="J19" s="59">
        <f>IF(A19&lt;&gt;"",SUM($I$13:I19),"")</f>
        <v>410</v>
      </c>
      <c r="K19" s="59">
        <f t="shared" si="5"/>
        <v>17636560</v>
      </c>
      <c r="L19" s="65">
        <f t="shared" si="6"/>
        <v>320000</v>
      </c>
      <c r="M19" s="65">
        <f t="shared" si="7"/>
        <v>213.33333333333334</v>
      </c>
      <c r="N19" s="65">
        <f>IF(A19&lt;&gt;"",SUM($M$13:M19),"")</f>
        <v>831.20969696969701</v>
      </c>
      <c r="O19" s="65">
        <f t="shared" si="0"/>
        <v>1246814.5454545454</v>
      </c>
      <c r="P19" s="97">
        <f t="shared" si="1"/>
        <v>848700</v>
      </c>
      <c r="Q19" s="100">
        <f t="shared" si="8"/>
        <v>0</v>
      </c>
      <c r="R19" s="101">
        <f t="shared" si="2"/>
        <v>0</v>
      </c>
      <c r="S19" s="168"/>
      <c r="T19" s="119" t="s">
        <v>37</v>
      </c>
      <c r="U19" s="110"/>
      <c r="V19" s="157"/>
      <c r="X19" s="71"/>
      <c r="Z19" s="75"/>
      <c r="AA19" s="76"/>
      <c r="AC19" s="1"/>
      <c r="AE19" s="1"/>
      <c r="AF19" s="1"/>
      <c r="AG19" s="72"/>
      <c r="AH19" s="72"/>
      <c r="AI19" s="72"/>
      <c r="AJ19" s="72"/>
      <c r="AK19" s="72"/>
      <c r="AL19" s="1"/>
    </row>
    <row r="20" spans="1:38" ht="15" thickBot="1">
      <c r="A20" s="55">
        <v>42923</v>
      </c>
      <c r="B20" s="54" t="s">
        <v>32</v>
      </c>
      <c r="C20" s="61">
        <v>25</v>
      </c>
      <c r="D20" s="61"/>
      <c r="E20" s="61">
        <v>2000</v>
      </c>
      <c r="F20" s="61"/>
      <c r="G20" s="130"/>
      <c r="H20" s="59">
        <f t="shared" si="3"/>
        <v>-50000</v>
      </c>
      <c r="I20" s="64">
        <f t="shared" si="4"/>
        <v>-25</v>
      </c>
      <c r="J20" s="59">
        <f>IF(A20&lt;&gt;"",SUM($I$13:I20),"")</f>
        <v>385</v>
      </c>
      <c r="K20" s="59">
        <f t="shared" si="5"/>
        <v>16561160</v>
      </c>
      <c r="L20" s="65">
        <f t="shared" si="6"/>
        <v>-50000</v>
      </c>
      <c r="M20" s="65">
        <f t="shared" si="7"/>
        <v>-25</v>
      </c>
      <c r="N20" s="65">
        <f>IF(A20&lt;&gt;"",SUM($M$13:M20),"")</f>
        <v>806.20969696969701</v>
      </c>
      <c r="O20" s="65">
        <f t="shared" si="0"/>
        <v>1612419.393939394</v>
      </c>
      <c r="P20" s="97">
        <f t="shared" si="1"/>
        <v>796950</v>
      </c>
      <c r="Q20" s="100">
        <f t="shared" si="8"/>
        <v>50000</v>
      </c>
      <c r="R20" s="101">
        <f t="shared" si="2"/>
        <v>42923</v>
      </c>
      <c r="S20" s="168"/>
      <c r="T20" s="120" t="s">
        <v>38</v>
      </c>
      <c r="U20" s="121"/>
      <c r="V20" s="158"/>
      <c r="X20" s="71"/>
      <c r="Z20" s="75"/>
      <c r="AA20" s="76"/>
      <c r="AC20" s="1"/>
      <c r="AE20" s="49"/>
      <c r="AF20" s="49"/>
      <c r="AG20" s="72"/>
      <c r="AH20" s="72"/>
      <c r="AI20" s="72"/>
      <c r="AJ20" s="72"/>
      <c r="AK20" s="72"/>
      <c r="AL20" s="1"/>
    </row>
    <row r="21" spans="1:38" ht="14.4">
      <c r="A21" s="55"/>
      <c r="B21" s="54"/>
      <c r="C21" s="61"/>
      <c r="D21" s="61"/>
      <c r="E21" s="61"/>
      <c r="F21" s="61"/>
      <c r="G21" s="130"/>
      <c r="H21" s="59" t="str">
        <f t="shared" si="3"/>
        <v/>
      </c>
      <c r="I21" s="64" t="str">
        <f t="shared" si="4"/>
        <v/>
      </c>
      <c r="J21" s="59" t="str">
        <f>IF(A21&lt;&gt;"",SUM($I$13:I21),"")</f>
        <v/>
      </c>
      <c r="K21" s="59" t="str">
        <f t="shared" si="5"/>
        <v/>
      </c>
      <c r="L21" s="65" t="str">
        <f t="shared" si="6"/>
        <v/>
      </c>
      <c r="M21" s="65" t="str">
        <f t="shared" si="7"/>
        <v/>
      </c>
      <c r="N21" s="65" t="str">
        <f>IF(A21&lt;&gt;"",SUM($M$13:M21),"")</f>
        <v/>
      </c>
      <c r="O21" s="65" t="str">
        <f t="shared" si="0"/>
        <v/>
      </c>
      <c r="P21" s="97" t="str">
        <f t="shared" si="1"/>
        <v/>
      </c>
      <c r="Q21" s="100">
        <f t="shared" si="8"/>
        <v>1668854.0727272728</v>
      </c>
      <c r="R21" s="101">
        <f t="shared" si="2"/>
        <v>43016</v>
      </c>
      <c r="U21" s="90"/>
      <c r="V21" s="71"/>
      <c r="W21" s="71">
        <f>B6*N20</f>
        <v>1668854.0727272728</v>
      </c>
      <c r="X21" s="71"/>
      <c r="Z21" s="75"/>
      <c r="AA21" s="76"/>
      <c r="AC21" s="1"/>
      <c r="AE21" s="1"/>
      <c r="AF21" s="1"/>
      <c r="AG21" s="72"/>
      <c r="AH21" s="72"/>
      <c r="AI21" s="72"/>
      <c r="AJ21" s="72"/>
      <c r="AK21" s="72"/>
    </row>
    <row r="22" spans="1:38" ht="14.4">
      <c r="A22" s="55"/>
      <c r="B22" s="54"/>
      <c r="C22" s="61"/>
      <c r="D22" s="60"/>
      <c r="E22" s="60"/>
      <c r="F22" s="60"/>
      <c r="G22" s="130"/>
      <c r="H22" s="59" t="str">
        <f t="shared" si="3"/>
        <v/>
      </c>
      <c r="I22" s="64" t="str">
        <f t="shared" si="4"/>
        <v/>
      </c>
      <c r="J22" s="59" t="str">
        <f>IF(A22&lt;&gt;"",SUM($I$13:I22),"")</f>
        <v/>
      </c>
      <c r="K22" s="59" t="str">
        <f t="shared" si="5"/>
        <v/>
      </c>
      <c r="L22" s="65" t="str">
        <f t="shared" si="6"/>
        <v/>
      </c>
      <c r="M22" s="65" t="str">
        <f t="shared" si="7"/>
        <v/>
      </c>
      <c r="N22" s="65" t="str">
        <f>IF(A22&lt;&gt;"",SUM($M$13:M22),"")</f>
        <v/>
      </c>
      <c r="O22" s="65" t="str">
        <f t="shared" si="0"/>
        <v/>
      </c>
      <c r="P22" s="97" t="str">
        <f t="shared" si="1"/>
        <v/>
      </c>
      <c r="Q22" s="100">
        <f t="shared" si="8"/>
        <v>0</v>
      </c>
      <c r="R22" s="101">
        <f t="shared" si="2"/>
        <v>0</v>
      </c>
      <c r="U22" s="1"/>
      <c r="W22" s="1"/>
      <c r="X22" s="50" t="str">
        <f>IF(ISERROR(XIRR(#REF!,#REF!)),"",XIRR(#REF!,#REF!))</f>
        <v/>
      </c>
      <c r="Z22" s="75"/>
      <c r="AA22" s="76"/>
      <c r="AC22" s="1"/>
      <c r="AE22" s="1"/>
      <c r="AF22" s="1"/>
      <c r="AG22" s="72"/>
      <c r="AH22" s="72"/>
      <c r="AI22" s="72"/>
      <c r="AJ22" s="72"/>
      <c r="AK22" s="72"/>
    </row>
    <row r="23" spans="1:38" ht="14.4">
      <c r="A23" s="55"/>
      <c r="B23" s="54"/>
      <c r="C23" s="56"/>
      <c r="D23" s="61"/>
      <c r="E23" s="61"/>
      <c r="F23" s="61"/>
      <c r="G23" s="131"/>
      <c r="H23" s="59" t="str">
        <f t="shared" si="3"/>
        <v/>
      </c>
      <c r="I23" s="64" t="str">
        <f t="shared" si="4"/>
        <v/>
      </c>
      <c r="J23" s="59" t="str">
        <f>IF(A23&lt;&gt;"",SUM($I$13:I23),"")</f>
        <v/>
      </c>
      <c r="K23" s="59" t="str">
        <f t="shared" si="5"/>
        <v/>
      </c>
      <c r="L23" s="65" t="str">
        <f t="shared" si="6"/>
        <v/>
      </c>
      <c r="M23" s="65" t="str">
        <f t="shared" si="7"/>
        <v/>
      </c>
      <c r="N23" s="65" t="str">
        <f>IF(A23&lt;&gt;"",SUM($M$13:M23),"")</f>
        <v/>
      </c>
      <c r="O23" s="65" t="str">
        <f t="shared" si="0"/>
        <v/>
      </c>
      <c r="P23" s="97" t="str">
        <f t="shared" si="1"/>
        <v/>
      </c>
      <c r="Q23" s="100">
        <f t="shared" si="8"/>
        <v>0</v>
      </c>
      <c r="R23" s="101">
        <f t="shared" si="2"/>
        <v>0</v>
      </c>
      <c r="U23" s="51" t="s">
        <v>61</v>
      </c>
      <c r="W23" s="1"/>
      <c r="X23" s="1"/>
      <c r="Z23" s="75"/>
      <c r="AA23" s="76"/>
      <c r="AC23" s="1"/>
      <c r="AE23" s="1"/>
      <c r="AF23" s="1"/>
      <c r="AG23" s="72"/>
      <c r="AH23" s="72"/>
      <c r="AI23" s="72"/>
      <c r="AJ23" s="72"/>
      <c r="AK23" s="72"/>
    </row>
    <row r="24" spans="1:38" ht="14.4">
      <c r="A24" s="55"/>
      <c r="B24" s="54"/>
      <c r="C24" s="56"/>
      <c r="D24" s="61"/>
      <c r="E24" s="61"/>
      <c r="F24" s="61"/>
      <c r="G24" s="131"/>
      <c r="H24" s="59" t="str">
        <f t="shared" si="3"/>
        <v/>
      </c>
      <c r="I24" s="64" t="str">
        <f t="shared" si="4"/>
        <v/>
      </c>
      <c r="J24" s="59" t="str">
        <f>IF(A24&lt;&gt;"",SUM($I$13:I24),"")</f>
        <v/>
      </c>
      <c r="K24" s="59" t="str">
        <f t="shared" si="5"/>
        <v/>
      </c>
      <c r="L24" s="65" t="str">
        <f t="shared" si="6"/>
        <v/>
      </c>
      <c r="M24" s="65" t="str">
        <f t="shared" si="7"/>
        <v/>
      </c>
      <c r="N24" s="65" t="str">
        <f>IF(A24&lt;&gt;"",SUM($M$13:M24),"")</f>
        <v/>
      </c>
      <c r="O24" s="65" t="str">
        <f t="shared" si="0"/>
        <v/>
      </c>
      <c r="P24" s="97" t="str">
        <f t="shared" si="1"/>
        <v/>
      </c>
      <c r="Q24" s="100">
        <f t="shared" si="8"/>
        <v>0</v>
      </c>
      <c r="R24" s="101">
        <f t="shared" si="2"/>
        <v>0</v>
      </c>
      <c r="Z24" s="75"/>
      <c r="AA24" s="76"/>
      <c r="AC24" s="1"/>
      <c r="AG24" s="72"/>
      <c r="AH24" s="72"/>
      <c r="AI24" s="72"/>
      <c r="AJ24" s="72"/>
      <c r="AK24" s="72"/>
    </row>
    <row r="25" spans="1:38" ht="14.4">
      <c r="A25" s="55"/>
      <c r="B25" s="54"/>
      <c r="C25" s="61"/>
      <c r="D25" s="61"/>
      <c r="E25" s="61"/>
      <c r="F25" s="61"/>
      <c r="G25" s="131"/>
      <c r="H25" s="59" t="str">
        <f t="shared" si="3"/>
        <v/>
      </c>
      <c r="I25" s="64" t="str">
        <f t="shared" si="4"/>
        <v/>
      </c>
      <c r="J25" s="59" t="str">
        <f>IF(A25&lt;&gt;"",SUM($I$13:I25),"")</f>
        <v/>
      </c>
      <c r="K25" s="59" t="str">
        <f t="shared" si="5"/>
        <v/>
      </c>
      <c r="L25" s="65" t="str">
        <f t="shared" si="6"/>
        <v/>
      </c>
      <c r="M25" s="65" t="str">
        <f t="shared" si="7"/>
        <v/>
      </c>
      <c r="N25" s="65" t="str">
        <f>IF(A25&lt;&gt;"",SUM($M$13:M25),"")</f>
        <v/>
      </c>
      <c r="O25" s="65" t="str">
        <f t="shared" si="0"/>
        <v/>
      </c>
      <c r="P25" s="97" t="str">
        <f t="shared" si="1"/>
        <v/>
      </c>
      <c r="Q25" s="100">
        <f t="shared" si="8"/>
        <v>0</v>
      </c>
      <c r="R25" s="101">
        <f t="shared" si="2"/>
        <v>0</v>
      </c>
      <c r="U25" s="52" t="s">
        <v>61</v>
      </c>
      <c r="Z25" s="75"/>
      <c r="AA25" s="76"/>
      <c r="AC25" s="1"/>
      <c r="AG25" s="72"/>
      <c r="AH25" s="72"/>
      <c r="AI25" s="72"/>
      <c r="AJ25" s="72"/>
      <c r="AK25" s="72"/>
    </row>
    <row r="26" spans="1:38" ht="14.4">
      <c r="A26" s="55"/>
      <c r="B26" s="54"/>
      <c r="C26" s="61"/>
      <c r="D26" s="61"/>
      <c r="E26" s="61"/>
      <c r="F26" s="61"/>
      <c r="G26" s="131"/>
      <c r="H26" s="59" t="str">
        <f t="shared" si="3"/>
        <v/>
      </c>
      <c r="I26" s="64" t="str">
        <f t="shared" si="4"/>
        <v/>
      </c>
      <c r="J26" s="59" t="str">
        <f>IF(A26&lt;&gt;"",SUM($I$13:I26),"")</f>
        <v/>
      </c>
      <c r="K26" s="59" t="str">
        <f t="shared" si="5"/>
        <v/>
      </c>
      <c r="L26" s="65" t="str">
        <f t="shared" si="6"/>
        <v/>
      </c>
      <c r="M26" s="65" t="str">
        <f t="shared" si="7"/>
        <v/>
      </c>
      <c r="N26" s="65" t="str">
        <f>IF(A26&lt;&gt;"",SUM($M$13:M26),"")</f>
        <v/>
      </c>
      <c r="O26" s="65" t="str">
        <f t="shared" si="0"/>
        <v/>
      </c>
      <c r="P26" s="97" t="str">
        <f t="shared" si="1"/>
        <v/>
      </c>
      <c r="Q26" s="100">
        <f t="shared" si="8"/>
        <v>0</v>
      </c>
      <c r="R26" s="101">
        <f t="shared" si="2"/>
        <v>0</v>
      </c>
      <c r="Z26" s="75"/>
      <c r="AA26" s="76"/>
      <c r="AC26" s="1"/>
      <c r="AG26" s="72"/>
      <c r="AH26" s="72"/>
      <c r="AI26" s="72"/>
      <c r="AJ26" s="72"/>
      <c r="AK26" s="72"/>
    </row>
    <row r="27" spans="1:38" ht="14.4">
      <c r="A27" s="55"/>
      <c r="B27" s="54"/>
      <c r="C27" s="61"/>
      <c r="D27" s="58"/>
      <c r="E27" s="58"/>
      <c r="F27" s="58"/>
      <c r="G27" s="131"/>
      <c r="H27" s="59" t="str">
        <f t="shared" si="3"/>
        <v/>
      </c>
      <c r="I27" s="64" t="str">
        <f t="shared" si="4"/>
        <v/>
      </c>
      <c r="J27" s="59" t="str">
        <f>IF(A27&lt;&gt;"",SUM($I$13:I27),"")</f>
        <v/>
      </c>
      <c r="K27" s="59" t="str">
        <f t="shared" si="5"/>
        <v/>
      </c>
      <c r="L27" s="65" t="str">
        <f t="shared" si="6"/>
        <v/>
      </c>
      <c r="M27" s="65" t="str">
        <f t="shared" si="7"/>
        <v/>
      </c>
      <c r="N27" s="65" t="str">
        <f>IF(A27&lt;&gt;"",SUM($M$13:M27),"")</f>
        <v/>
      </c>
      <c r="O27" s="65" t="str">
        <f t="shared" si="0"/>
        <v/>
      </c>
      <c r="P27" s="97" t="str">
        <f t="shared" si="1"/>
        <v/>
      </c>
      <c r="Q27" s="100">
        <f t="shared" si="8"/>
        <v>0</v>
      </c>
      <c r="R27" s="101">
        <f t="shared" si="2"/>
        <v>0</v>
      </c>
      <c r="Z27" s="75"/>
      <c r="AA27" s="76"/>
      <c r="AC27" s="1"/>
      <c r="AG27" s="72"/>
      <c r="AH27" s="72"/>
      <c r="AI27" s="72"/>
      <c r="AJ27" s="72"/>
      <c r="AK27" s="72"/>
    </row>
    <row r="28" spans="1:38" ht="14.4">
      <c r="A28" s="55"/>
      <c r="B28" s="54"/>
      <c r="C28" s="61"/>
      <c r="D28" s="61"/>
      <c r="E28" s="62"/>
      <c r="F28" s="62"/>
      <c r="G28" s="131"/>
      <c r="H28" s="59" t="str">
        <f t="shared" si="3"/>
        <v/>
      </c>
      <c r="I28" s="64" t="str">
        <f t="shared" si="4"/>
        <v/>
      </c>
      <c r="J28" s="59" t="str">
        <f>IF(A28&lt;&gt;"",SUM($I$13:I28),"")</f>
        <v/>
      </c>
      <c r="K28" s="59" t="str">
        <f t="shared" si="5"/>
        <v/>
      </c>
      <c r="L28" s="65" t="str">
        <f t="shared" si="6"/>
        <v/>
      </c>
      <c r="M28" s="65" t="str">
        <f t="shared" si="7"/>
        <v/>
      </c>
      <c r="N28" s="65" t="str">
        <f>IF(A28&lt;&gt;"",SUM($M$13:M28),"")</f>
        <v/>
      </c>
      <c r="O28" s="65" t="str">
        <f t="shared" si="0"/>
        <v/>
      </c>
      <c r="P28" s="97" t="str">
        <f t="shared" si="1"/>
        <v/>
      </c>
      <c r="Q28" s="100">
        <f t="shared" si="8"/>
        <v>0</v>
      </c>
      <c r="R28" s="101">
        <f t="shared" si="2"/>
        <v>0</v>
      </c>
      <c r="Z28" s="75"/>
      <c r="AA28" s="76"/>
      <c r="AC28" s="1"/>
      <c r="AG28" s="72"/>
      <c r="AH28" s="72"/>
      <c r="AI28" s="72"/>
      <c r="AJ28" s="72"/>
      <c r="AK28" s="72"/>
    </row>
    <row r="29" spans="1:38" ht="14.4">
      <c r="A29" s="55"/>
      <c r="B29" s="54"/>
      <c r="C29" s="61"/>
      <c r="D29" s="60"/>
      <c r="E29" s="62"/>
      <c r="F29" s="62"/>
      <c r="G29" s="131"/>
      <c r="H29" s="59" t="str">
        <f t="shared" si="3"/>
        <v/>
      </c>
      <c r="I29" s="64" t="str">
        <f t="shared" si="4"/>
        <v/>
      </c>
      <c r="J29" s="59" t="str">
        <f>IF(A29&lt;&gt;"",SUM($I$13:I29),"")</f>
        <v/>
      </c>
      <c r="K29" s="59" t="str">
        <f t="shared" si="5"/>
        <v/>
      </c>
      <c r="L29" s="65" t="str">
        <f t="shared" si="6"/>
        <v/>
      </c>
      <c r="M29" s="65" t="str">
        <f t="shared" si="7"/>
        <v/>
      </c>
      <c r="N29" s="65" t="str">
        <f>IF(A29&lt;&gt;"",SUM($M$13:M29),"")</f>
        <v/>
      </c>
      <c r="O29" s="65" t="str">
        <f t="shared" si="0"/>
        <v/>
      </c>
      <c r="P29" s="97" t="str">
        <f t="shared" si="1"/>
        <v/>
      </c>
      <c r="Q29" s="100">
        <f t="shared" si="8"/>
        <v>0</v>
      </c>
      <c r="R29" s="101">
        <f t="shared" si="2"/>
        <v>0</v>
      </c>
      <c r="Z29" s="75"/>
      <c r="AA29" s="76"/>
      <c r="AC29" s="1"/>
      <c r="AG29" s="72"/>
      <c r="AH29" s="72"/>
      <c r="AI29" s="72"/>
      <c r="AJ29" s="72"/>
      <c r="AK29" s="72"/>
    </row>
    <row r="30" spans="1:38" ht="14.4">
      <c r="A30" s="55"/>
      <c r="B30" s="54"/>
      <c r="C30" s="61"/>
      <c r="D30" s="61"/>
      <c r="E30" s="62"/>
      <c r="F30" s="62"/>
      <c r="G30" s="131"/>
      <c r="H30" s="59" t="str">
        <f t="shared" si="3"/>
        <v/>
      </c>
      <c r="I30" s="64" t="str">
        <f t="shared" si="4"/>
        <v/>
      </c>
      <c r="J30" s="59" t="str">
        <f>IF(A30&lt;&gt;"",SUM($I$13:I30),"")</f>
        <v/>
      </c>
      <c r="K30" s="59" t="str">
        <f t="shared" si="5"/>
        <v/>
      </c>
      <c r="L30" s="65" t="str">
        <f t="shared" si="6"/>
        <v/>
      </c>
      <c r="M30" s="65" t="str">
        <f t="shared" si="7"/>
        <v/>
      </c>
      <c r="N30" s="65" t="str">
        <f>IF(A30&lt;&gt;"",SUM($M$13:M30),"")</f>
        <v/>
      </c>
      <c r="O30" s="65" t="str">
        <f t="shared" si="0"/>
        <v/>
      </c>
      <c r="P30" s="97" t="str">
        <f t="shared" si="1"/>
        <v/>
      </c>
      <c r="Q30" s="100">
        <f t="shared" si="8"/>
        <v>0</v>
      </c>
      <c r="R30" s="101">
        <f t="shared" si="2"/>
        <v>0</v>
      </c>
      <c r="Z30" s="75"/>
      <c r="AA30" s="76"/>
      <c r="AC30" s="1"/>
      <c r="AG30" s="72"/>
      <c r="AH30" s="72"/>
      <c r="AI30" s="72"/>
      <c r="AJ30" s="72"/>
      <c r="AK30" s="72"/>
    </row>
    <row r="31" spans="1:38" ht="14.4">
      <c r="A31" s="55"/>
      <c r="B31" s="54"/>
      <c r="C31" s="61"/>
      <c r="D31" s="61"/>
      <c r="E31" s="62"/>
      <c r="F31" s="62"/>
      <c r="G31" s="131"/>
      <c r="H31" s="59" t="str">
        <f t="shared" si="3"/>
        <v/>
      </c>
      <c r="I31" s="64" t="str">
        <f t="shared" si="4"/>
        <v/>
      </c>
      <c r="J31" s="59" t="str">
        <f>IF(A31&lt;&gt;"",SUM($I$13:I31),"")</f>
        <v/>
      </c>
      <c r="K31" s="59" t="str">
        <f t="shared" si="5"/>
        <v/>
      </c>
      <c r="L31" s="65" t="str">
        <f t="shared" si="6"/>
        <v/>
      </c>
      <c r="M31" s="65" t="str">
        <f t="shared" si="7"/>
        <v/>
      </c>
      <c r="N31" s="65" t="str">
        <f>IF(A31&lt;&gt;"",SUM($M$13:M31),"")</f>
        <v/>
      </c>
      <c r="O31" s="65" t="str">
        <f t="shared" si="0"/>
        <v/>
      </c>
      <c r="P31" s="97" t="str">
        <f t="shared" si="1"/>
        <v/>
      </c>
      <c r="Q31" s="100">
        <f t="shared" si="8"/>
        <v>0</v>
      </c>
      <c r="R31" s="101">
        <f t="shared" si="2"/>
        <v>0</v>
      </c>
      <c r="Z31" s="75"/>
      <c r="AA31" s="76"/>
      <c r="AC31" s="1"/>
      <c r="AG31" s="72"/>
      <c r="AH31" s="72"/>
      <c r="AI31" s="72"/>
      <c r="AJ31" s="72"/>
      <c r="AK31" s="72"/>
    </row>
    <row r="32" spans="1:38" ht="14.4">
      <c r="A32" s="55"/>
      <c r="B32" s="54"/>
      <c r="C32" s="61"/>
      <c r="D32" s="61"/>
      <c r="E32" s="62"/>
      <c r="F32" s="62"/>
      <c r="G32" s="131"/>
      <c r="H32" s="59" t="str">
        <f t="shared" si="3"/>
        <v/>
      </c>
      <c r="I32" s="64" t="str">
        <f t="shared" si="4"/>
        <v/>
      </c>
      <c r="J32" s="59" t="str">
        <f>IF(A32&lt;&gt;"",SUM($I$13:I32),"")</f>
        <v/>
      </c>
      <c r="K32" s="59" t="str">
        <f t="shared" si="5"/>
        <v/>
      </c>
      <c r="L32" s="65" t="str">
        <f t="shared" si="6"/>
        <v/>
      </c>
      <c r="M32" s="65" t="str">
        <f t="shared" si="7"/>
        <v/>
      </c>
      <c r="N32" s="65" t="str">
        <f>IF(A32&lt;&gt;"",SUM($M$13:M32),"")</f>
        <v/>
      </c>
      <c r="O32" s="65" t="str">
        <f t="shared" si="0"/>
        <v/>
      </c>
      <c r="P32" s="97" t="str">
        <f t="shared" si="1"/>
        <v/>
      </c>
      <c r="Q32" s="100">
        <f t="shared" si="8"/>
        <v>0</v>
      </c>
      <c r="R32" s="101">
        <f t="shared" si="2"/>
        <v>0</v>
      </c>
      <c r="Z32" s="75"/>
      <c r="AA32" s="76"/>
      <c r="AC32" s="1"/>
      <c r="AG32" s="72"/>
      <c r="AH32" s="72"/>
      <c r="AI32" s="72"/>
      <c r="AJ32" s="72"/>
      <c r="AK32" s="72"/>
    </row>
    <row r="33" spans="1:37" ht="14.4">
      <c r="A33" s="55"/>
      <c r="B33" s="54"/>
      <c r="C33" s="61"/>
      <c r="D33" s="61"/>
      <c r="E33" s="62"/>
      <c r="F33" s="62"/>
      <c r="G33" s="131"/>
      <c r="H33" s="59" t="str">
        <f t="shared" si="3"/>
        <v/>
      </c>
      <c r="I33" s="64" t="str">
        <f t="shared" si="4"/>
        <v/>
      </c>
      <c r="J33" s="59" t="str">
        <f>IF(A33&lt;&gt;"",SUM($I$13:I33),"")</f>
        <v/>
      </c>
      <c r="K33" s="59" t="str">
        <f t="shared" si="5"/>
        <v/>
      </c>
      <c r="L33" s="65" t="str">
        <f t="shared" si="6"/>
        <v/>
      </c>
      <c r="M33" s="65" t="str">
        <f t="shared" si="7"/>
        <v/>
      </c>
      <c r="N33" s="65" t="str">
        <f>IF(A33&lt;&gt;"",SUM($M$13:M33),"")</f>
        <v/>
      </c>
      <c r="O33" s="65" t="str">
        <f t="shared" si="0"/>
        <v/>
      </c>
      <c r="P33" s="97" t="str">
        <f t="shared" si="1"/>
        <v/>
      </c>
      <c r="Q33" s="100">
        <f t="shared" si="8"/>
        <v>0</v>
      </c>
      <c r="R33" s="101">
        <f t="shared" si="2"/>
        <v>0</v>
      </c>
      <c r="Z33" s="75"/>
      <c r="AA33" s="76"/>
      <c r="AC33" s="1"/>
      <c r="AG33" s="72"/>
      <c r="AH33" s="72"/>
      <c r="AI33" s="72"/>
      <c r="AJ33" s="72"/>
      <c r="AK33" s="72"/>
    </row>
    <row r="34" spans="1:37" ht="14.4">
      <c r="A34" s="55"/>
      <c r="B34" s="54" t="s">
        <v>25</v>
      </c>
      <c r="C34" s="61"/>
      <c r="D34" s="58"/>
      <c r="E34" s="62"/>
      <c r="F34" s="62"/>
      <c r="G34" s="131"/>
      <c r="H34" s="59" t="str">
        <f t="shared" si="3"/>
        <v/>
      </c>
      <c r="I34" s="64" t="str">
        <f t="shared" si="4"/>
        <v/>
      </c>
      <c r="J34" s="59" t="str">
        <f>IF(A34&lt;&gt;"",SUM($I$13:I34),"")</f>
        <v/>
      </c>
      <c r="K34" s="59" t="str">
        <f t="shared" si="5"/>
        <v/>
      </c>
      <c r="L34" s="65" t="str">
        <f t="shared" si="6"/>
        <v/>
      </c>
      <c r="M34" s="65" t="str">
        <f t="shared" si="7"/>
        <v/>
      </c>
      <c r="N34" s="65" t="str">
        <f>IF(A34&lt;&gt;"",SUM($M$13:M34),"")</f>
        <v/>
      </c>
      <c r="O34" s="65" t="str">
        <f t="shared" si="0"/>
        <v/>
      </c>
      <c r="P34" s="97" t="str">
        <f t="shared" si="1"/>
        <v/>
      </c>
      <c r="Q34" s="100">
        <f t="shared" si="8"/>
        <v>0</v>
      </c>
      <c r="R34" s="101">
        <f t="shared" si="2"/>
        <v>0</v>
      </c>
      <c r="Z34" s="75"/>
      <c r="AA34" s="76"/>
      <c r="AC34" s="1"/>
      <c r="AG34" s="72"/>
      <c r="AH34" s="72"/>
      <c r="AI34" s="72"/>
      <c r="AJ34" s="72"/>
      <c r="AK34" s="72"/>
    </row>
    <row r="35" spans="1:37" ht="14.4">
      <c r="A35" s="55"/>
      <c r="B35" s="54" t="s">
        <v>25</v>
      </c>
      <c r="C35" s="61"/>
      <c r="D35" s="61"/>
      <c r="E35" s="62"/>
      <c r="F35" s="62"/>
      <c r="G35" s="131"/>
      <c r="H35" s="59" t="str">
        <f t="shared" si="3"/>
        <v/>
      </c>
      <c r="I35" s="64" t="str">
        <f t="shared" si="4"/>
        <v/>
      </c>
      <c r="J35" s="59" t="str">
        <f>IF(A35&lt;&gt;"",SUM($I$13:I35),"")</f>
        <v/>
      </c>
      <c r="K35" s="59" t="str">
        <f t="shared" si="5"/>
        <v/>
      </c>
      <c r="L35" s="65" t="str">
        <f t="shared" si="6"/>
        <v/>
      </c>
      <c r="M35" s="65" t="str">
        <f t="shared" si="7"/>
        <v/>
      </c>
      <c r="N35" s="65" t="str">
        <f>IF(A35&lt;&gt;"",SUM($M$13:M35),"")</f>
        <v/>
      </c>
      <c r="O35" s="65" t="str">
        <f t="shared" si="0"/>
        <v/>
      </c>
      <c r="P35" s="97" t="str">
        <f t="shared" si="1"/>
        <v/>
      </c>
      <c r="Q35" s="100">
        <f t="shared" si="8"/>
        <v>0</v>
      </c>
      <c r="R35" s="101">
        <f t="shared" si="2"/>
        <v>0</v>
      </c>
      <c r="Z35" s="75"/>
      <c r="AA35" s="76"/>
      <c r="AC35" s="1"/>
      <c r="AG35" s="72"/>
      <c r="AH35" s="72"/>
      <c r="AI35" s="72"/>
      <c r="AJ35" s="72"/>
      <c r="AK35" s="72"/>
    </row>
    <row r="36" spans="1:37" ht="14.4">
      <c r="A36" s="55"/>
      <c r="B36" s="54" t="s">
        <v>25</v>
      </c>
      <c r="C36" s="61"/>
      <c r="D36" s="145"/>
      <c r="E36" s="62"/>
      <c r="F36" s="62"/>
      <c r="G36" s="131"/>
      <c r="H36" s="59" t="str">
        <f t="shared" si="3"/>
        <v/>
      </c>
      <c r="I36" s="64" t="str">
        <f t="shared" si="4"/>
        <v/>
      </c>
      <c r="J36" s="59" t="str">
        <f>IF(A36&lt;&gt;"",SUM($I$13:I36),"")</f>
        <v/>
      </c>
      <c r="K36" s="59" t="str">
        <f t="shared" si="5"/>
        <v/>
      </c>
      <c r="L36" s="65" t="str">
        <f t="shared" si="6"/>
        <v/>
      </c>
      <c r="M36" s="65" t="str">
        <f t="shared" si="7"/>
        <v/>
      </c>
      <c r="N36" s="65" t="str">
        <f>IF(A36&lt;&gt;"",SUM($M$13:M36),"")</f>
        <v/>
      </c>
      <c r="O36" s="65" t="str">
        <f t="shared" si="0"/>
        <v/>
      </c>
      <c r="P36" s="97" t="str">
        <f t="shared" si="1"/>
        <v/>
      </c>
      <c r="Q36" s="100">
        <f t="shared" si="8"/>
        <v>0</v>
      </c>
      <c r="R36" s="101">
        <f t="shared" si="2"/>
        <v>0</v>
      </c>
      <c r="Z36" s="75"/>
      <c r="AA36" s="76"/>
      <c r="AC36" s="1"/>
      <c r="AG36" s="72"/>
      <c r="AH36" s="72"/>
      <c r="AI36" s="72"/>
      <c r="AJ36" s="72"/>
      <c r="AK36" s="72"/>
    </row>
    <row r="37" spans="1:37" ht="14.4">
      <c r="A37" s="55"/>
      <c r="B37" s="54" t="s">
        <v>25</v>
      </c>
      <c r="C37" s="61"/>
      <c r="D37" s="145"/>
      <c r="E37" s="62"/>
      <c r="F37" s="62"/>
      <c r="G37" s="131"/>
      <c r="H37" s="59" t="str">
        <f t="shared" si="3"/>
        <v/>
      </c>
      <c r="I37" s="64" t="str">
        <f t="shared" si="4"/>
        <v/>
      </c>
      <c r="J37" s="59" t="str">
        <f>IF(A37&lt;&gt;"",SUM($I$13:I37),"")</f>
        <v/>
      </c>
      <c r="K37" s="59" t="str">
        <f t="shared" si="5"/>
        <v/>
      </c>
      <c r="L37" s="65" t="str">
        <f t="shared" si="6"/>
        <v/>
      </c>
      <c r="M37" s="65" t="str">
        <f t="shared" si="7"/>
        <v/>
      </c>
      <c r="N37" s="65" t="str">
        <f>IF(A37&lt;&gt;"",SUM($M$13:M37),"")</f>
        <v/>
      </c>
      <c r="O37" s="65" t="str">
        <f t="shared" si="0"/>
        <v/>
      </c>
      <c r="P37" s="97" t="str">
        <f t="shared" si="1"/>
        <v/>
      </c>
      <c r="Q37" s="100">
        <f t="shared" si="8"/>
        <v>0</v>
      </c>
      <c r="R37" s="101">
        <f t="shared" si="2"/>
        <v>0</v>
      </c>
      <c r="Z37" s="75"/>
      <c r="AA37" s="76"/>
      <c r="AC37" s="1"/>
      <c r="AG37" s="72"/>
      <c r="AH37" s="72"/>
      <c r="AI37" s="72"/>
      <c r="AJ37" s="72"/>
      <c r="AK37" s="72"/>
    </row>
    <row r="38" spans="1:37" ht="14.4">
      <c r="A38" s="55"/>
      <c r="B38" s="54" t="s">
        <v>25</v>
      </c>
      <c r="C38" s="61"/>
      <c r="D38" s="145"/>
      <c r="E38" s="62"/>
      <c r="F38" s="62"/>
      <c r="G38" s="131"/>
      <c r="H38" s="59" t="str">
        <f t="shared" si="3"/>
        <v/>
      </c>
      <c r="I38" s="64" t="str">
        <f t="shared" si="4"/>
        <v/>
      </c>
      <c r="J38" s="59" t="str">
        <f>IF(A38&lt;&gt;"",SUM($I$13:I38),"")</f>
        <v/>
      </c>
      <c r="K38" s="59" t="str">
        <f t="shared" si="5"/>
        <v/>
      </c>
      <c r="L38" s="65" t="str">
        <f t="shared" si="6"/>
        <v/>
      </c>
      <c r="M38" s="65" t="str">
        <f t="shared" si="7"/>
        <v/>
      </c>
      <c r="N38" s="65" t="str">
        <f>IF(A38&lt;&gt;"",SUM($M$13:M38),"")</f>
        <v/>
      </c>
      <c r="O38" s="65" t="str">
        <f t="shared" si="0"/>
        <v/>
      </c>
      <c r="P38" s="97" t="str">
        <f t="shared" si="1"/>
        <v/>
      </c>
      <c r="Q38" s="100">
        <f t="shared" si="8"/>
        <v>0</v>
      </c>
      <c r="R38" s="101">
        <f t="shared" si="2"/>
        <v>0</v>
      </c>
      <c r="Z38" s="75"/>
      <c r="AA38" s="76"/>
      <c r="AC38" s="1"/>
      <c r="AG38" s="72"/>
      <c r="AH38" s="72"/>
      <c r="AI38" s="72"/>
      <c r="AJ38" s="72"/>
      <c r="AK38" s="72"/>
    </row>
    <row r="39" spans="1:37" ht="14.4">
      <c r="A39" s="55"/>
      <c r="B39" s="54" t="s">
        <v>25</v>
      </c>
      <c r="C39" s="61"/>
      <c r="D39" s="145"/>
      <c r="E39" s="62"/>
      <c r="F39" s="62"/>
      <c r="G39" s="131"/>
      <c r="H39" s="59" t="str">
        <f t="shared" si="3"/>
        <v/>
      </c>
      <c r="I39" s="64" t="str">
        <f t="shared" si="4"/>
        <v/>
      </c>
      <c r="J39" s="59" t="str">
        <f>IF(A39&lt;&gt;"",SUM($I$13:I39),"")</f>
        <v/>
      </c>
      <c r="K39" s="59" t="str">
        <f t="shared" si="5"/>
        <v/>
      </c>
      <c r="L39" s="65" t="str">
        <f t="shared" si="6"/>
        <v/>
      </c>
      <c r="M39" s="65" t="str">
        <f t="shared" si="7"/>
        <v/>
      </c>
      <c r="N39" s="65" t="str">
        <f>IF(A39&lt;&gt;"",SUM($M$13:M39),"")</f>
        <v/>
      </c>
      <c r="O39" s="65" t="str">
        <f t="shared" si="0"/>
        <v/>
      </c>
      <c r="P39" s="97" t="str">
        <f t="shared" si="1"/>
        <v/>
      </c>
      <c r="Q39" s="100">
        <f t="shared" si="8"/>
        <v>0</v>
      </c>
      <c r="R39" s="101">
        <f t="shared" si="2"/>
        <v>0</v>
      </c>
      <c r="Z39" s="75"/>
      <c r="AA39" s="76"/>
      <c r="AC39" s="1"/>
      <c r="AG39" s="72"/>
      <c r="AH39" s="72"/>
      <c r="AI39" s="72"/>
      <c r="AJ39" s="72"/>
      <c r="AK39" s="72"/>
    </row>
    <row r="40" spans="1:37" ht="14.4">
      <c r="A40" s="55"/>
      <c r="B40" s="54" t="s">
        <v>25</v>
      </c>
      <c r="C40" s="61"/>
      <c r="D40" s="145"/>
      <c r="E40" s="62"/>
      <c r="F40" s="62"/>
      <c r="G40" s="131"/>
      <c r="H40" s="59" t="str">
        <f t="shared" si="3"/>
        <v/>
      </c>
      <c r="I40" s="64" t="str">
        <f t="shared" si="4"/>
        <v/>
      </c>
      <c r="J40" s="59" t="str">
        <f>IF(A40&lt;&gt;"",SUM($I$13:I40),"")</f>
        <v/>
      </c>
      <c r="K40" s="59" t="str">
        <f t="shared" si="5"/>
        <v/>
      </c>
      <c r="L40" s="65" t="str">
        <f t="shared" si="6"/>
        <v/>
      </c>
      <c r="M40" s="65" t="str">
        <f t="shared" si="7"/>
        <v/>
      </c>
      <c r="N40" s="65" t="str">
        <f>IF(A40&lt;&gt;"",SUM($M$13:M40),"")</f>
        <v/>
      </c>
      <c r="O40" s="65" t="str">
        <f t="shared" si="0"/>
        <v/>
      </c>
      <c r="P40" s="97" t="str">
        <f t="shared" si="1"/>
        <v/>
      </c>
      <c r="Q40" s="100">
        <f t="shared" si="8"/>
        <v>0</v>
      </c>
      <c r="R40" s="101">
        <f t="shared" si="2"/>
        <v>0</v>
      </c>
      <c r="Z40" s="75"/>
      <c r="AA40" s="76"/>
      <c r="AC40" s="1"/>
      <c r="AG40" s="72"/>
      <c r="AH40" s="72"/>
      <c r="AI40" s="72"/>
      <c r="AJ40" s="72"/>
      <c r="AK40" s="72"/>
    </row>
    <row r="41" spans="1:37" ht="14.4">
      <c r="A41" s="55"/>
      <c r="B41" s="54" t="s">
        <v>25</v>
      </c>
      <c r="C41" s="61"/>
      <c r="D41" s="145"/>
      <c r="E41" s="62"/>
      <c r="F41" s="62"/>
      <c r="G41" s="131"/>
      <c r="H41" s="59" t="str">
        <f t="shared" si="3"/>
        <v/>
      </c>
      <c r="I41" s="64" t="str">
        <f t="shared" si="4"/>
        <v/>
      </c>
      <c r="J41" s="59" t="str">
        <f>IF(A41&lt;&gt;"",SUM($I$13:I41),"")</f>
        <v/>
      </c>
      <c r="K41" s="59" t="str">
        <f t="shared" si="5"/>
        <v/>
      </c>
      <c r="L41" s="65" t="str">
        <f t="shared" si="6"/>
        <v/>
      </c>
      <c r="M41" s="65" t="str">
        <f t="shared" si="7"/>
        <v/>
      </c>
      <c r="N41" s="65" t="str">
        <f>IF(A41&lt;&gt;"",SUM($M$13:M41),"")</f>
        <v/>
      </c>
      <c r="O41" s="65" t="str">
        <f t="shared" si="0"/>
        <v/>
      </c>
      <c r="P41" s="97" t="str">
        <f t="shared" si="1"/>
        <v/>
      </c>
      <c r="Q41" s="100">
        <f t="shared" si="8"/>
        <v>0</v>
      </c>
      <c r="R41" s="101">
        <f t="shared" si="2"/>
        <v>0</v>
      </c>
      <c r="Z41" s="75"/>
      <c r="AA41" s="76"/>
      <c r="AC41" s="1"/>
      <c r="AG41" s="72"/>
      <c r="AH41" s="72"/>
      <c r="AI41" s="72"/>
      <c r="AJ41" s="72"/>
      <c r="AK41" s="72"/>
    </row>
    <row r="42" spans="1:37" ht="14.4">
      <c r="A42" s="55"/>
      <c r="B42" s="54" t="s">
        <v>25</v>
      </c>
      <c r="C42" s="61"/>
      <c r="D42" s="145"/>
      <c r="E42" s="62"/>
      <c r="F42" s="62"/>
      <c r="G42" s="131"/>
      <c r="H42" s="59" t="str">
        <f t="shared" si="3"/>
        <v/>
      </c>
      <c r="I42" s="64" t="str">
        <f t="shared" si="4"/>
        <v/>
      </c>
      <c r="J42" s="59" t="str">
        <f>IF(A42&lt;&gt;"",SUM($I$13:I42),"")</f>
        <v/>
      </c>
      <c r="K42" s="59" t="str">
        <f t="shared" si="5"/>
        <v/>
      </c>
      <c r="L42" s="65" t="str">
        <f t="shared" si="6"/>
        <v/>
      </c>
      <c r="M42" s="65" t="str">
        <f t="shared" si="7"/>
        <v/>
      </c>
      <c r="N42" s="65" t="str">
        <f>IF(A42&lt;&gt;"",SUM($M$13:M42),"")</f>
        <v/>
      </c>
      <c r="O42" s="65" t="str">
        <f t="shared" si="0"/>
        <v/>
      </c>
      <c r="P42" s="97" t="str">
        <f t="shared" si="1"/>
        <v/>
      </c>
      <c r="Q42" s="100">
        <f t="shared" si="8"/>
        <v>0</v>
      </c>
      <c r="R42" s="101">
        <f t="shared" si="2"/>
        <v>0</v>
      </c>
      <c r="Z42" s="75"/>
      <c r="AA42" s="76"/>
      <c r="AC42" s="1"/>
      <c r="AG42" s="72"/>
      <c r="AH42" s="72"/>
      <c r="AI42" s="72"/>
      <c r="AJ42" s="72"/>
      <c r="AK42" s="72"/>
    </row>
    <row r="43" spans="1:37" ht="14.4">
      <c r="A43" s="55"/>
      <c r="B43" s="54" t="s">
        <v>25</v>
      </c>
      <c r="C43" s="61"/>
      <c r="D43" s="145"/>
      <c r="E43" s="62"/>
      <c r="F43" s="62"/>
      <c r="G43" s="131"/>
      <c r="H43" s="59" t="str">
        <f t="shared" si="3"/>
        <v/>
      </c>
      <c r="I43" s="64" t="str">
        <f t="shared" si="4"/>
        <v/>
      </c>
      <c r="J43" s="59" t="str">
        <f>IF(A43&lt;&gt;"",SUM($I$13:I43),"")</f>
        <v/>
      </c>
      <c r="K43" s="59" t="str">
        <f t="shared" si="5"/>
        <v/>
      </c>
      <c r="L43" s="65" t="str">
        <f t="shared" si="6"/>
        <v/>
      </c>
      <c r="M43" s="65" t="str">
        <f t="shared" si="7"/>
        <v/>
      </c>
      <c r="N43" s="65" t="str">
        <f>IF(A43&lt;&gt;"",SUM($M$13:M43),"")</f>
        <v/>
      </c>
      <c r="O43" s="65" t="str">
        <f t="shared" si="0"/>
        <v/>
      </c>
      <c r="P43" s="97" t="str">
        <f t="shared" si="1"/>
        <v/>
      </c>
      <c r="Q43" s="100">
        <f t="shared" si="8"/>
        <v>0</v>
      </c>
      <c r="R43" s="101">
        <f t="shared" si="2"/>
        <v>0</v>
      </c>
      <c r="Z43" s="75"/>
      <c r="AA43" s="76"/>
      <c r="AC43" s="1"/>
      <c r="AG43" s="72"/>
      <c r="AH43" s="72"/>
      <c r="AI43" s="72"/>
      <c r="AJ43" s="72"/>
      <c r="AK43" s="72"/>
    </row>
    <row r="44" spans="1:37" ht="14.4">
      <c r="A44" s="55"/>
      <c r="B44" s="54" t="s">
        <v>25</v>
      </c>
      <c r="C44" s="61"/>
      <c r="D44" s="145"/>
      <c r="E44" s="62"/>
      <c r="F44" s="62"/>
      <c r="G44" s="131"/>
      <c r="H44" s="59" t="str">
        <f t="shared" si="3"/>
        <v/>
      </c>
      <c r="I44" s="64" t="str">
        <f t="shared" si="4"/>
        <v/>
      </c>
      <c r="J44" s="59" t="str">
        <f>IF(A44&lt;&gt;"",SUM($I$13:I44),"")</f>
        <v/>
      </c>
      <c r="K44" s="59" t="str">
        <f t="shared" si="5"/>
        <v/>
      </c>
      <c r="L44" s="65" t="str">
        <f t="shared" si="6"/>
        <v/>
      </c>
      <c r="M44" s="65" t="str">
        <f t="shared" si="7"/>
        <v/>
      </c>
      <c r="N44" s="65" t="str">
        <f>IF(A44&lt;&gt;"",SUM($M$13:M44),"")</f>
        <v/>
      </c>
      <c r="O44" s="65" t="str">
        <f t="shared" si="0"/>
        <v/>
      </c>
      <c r="P44" s="97" t="str">
        <f t="shared" si="1"/>
        <v/>
      </c>
      <c r="Q44" s="100">
        <f t="shared" si="8"/>
        <v>0</v>
      </c>
      <c r="R44" s="101">
        <f t="shared" si="2"/>
        <v>0</v>
      </c>
      <c r="Z44" s="75"/>
      <c r="AA44" s="76"/>
      <c r="AC44" s="1"/>
      <c r="AG44" s="72"/>
      <c r="AH44" s="72"/>
      <c r="AI44" s="72"/>
      <c r="AJ44" s="72"/>
      <c r="AK44" s="72"/>
    </row>
    <row r="45" spans="1:37" ht="14.4">
      <c r="A45" s="55"/>
      <c r="B45" s="54" t="s">
        <v>25</v>
      </c>
      <c r="C45" s="61"/>
      <c r="D45" s="145"/>
      <c r="E45" s="62"/>
      <c r="F45" s="62"/>
      <c r="G45" s="131"/>
      <c r="H45" s="59" t="str">
        <f t="shared" si="3"/>
        <v/>
      </c>
      <c r="I45" s="64" t="str">
        <f t="shared" si="4"/>
        <v/>
      </c>
      <c r="J45" s="59" t="str">
        <f>IF(A45&lt;&gt;"",SUM($I$13:I45),"")</f>
        <v/>
      </c>
      <c r="K45" s="59" t="str">
        <f t="shared" si="5"/>
        <v/>
      </c>
      <c r="L45" s="65" t="str">
        <f t="shared" si="6"/>
        <v/>
      </c>
      <c r="M45" s="65" t="str">
        <f t="shared" si="7"/>
        <v/>
      </c>
      <c r="N45" s="65" t="str">
        <f>IF(A45&lt;&gt;"",SUM($M$13:M45),"")</f>
        <v/>
      </c>
      <c r="O45" s="65" t="str">
        <f t="shared" si="0"/>
        <v/>
      </c>
      <c r="P45" s="97" t="str">
        <f t="shared" si="1"/>
        <v/>
      </c>
      <c r="Q45" s="100">
        <f t="shared" si="8"/>
        <v>0</v>
      </c>
      <c r="R45" s="101">
        <f t="shared" si="2"/>
        <v>0</v>
      </c>
      <c r="Z45" s="75"/>
      <c r="AA45" s="76"/>
      <c r="AC45" s="1"/>
      <c r="AG45" s="72"/>
      <c r="AH45" s="72"/>
      <c r="AI45" s="72"/>
      <c r="AJ45" s="72"/>
      <c r="AK45" s="72"/>
    </row>
    <row r="46" spans="1:37" ht="14.4">
      <c r="A46" s="55"/>
      <c r="B46" s="54" t="s">
        <v>25</v>
      </c>
      <c r="C46" s="61"/>
      <c r="D46" s="145"/>
      <c r="E46" s="62"/>
      <c r="F46" s="62"/>
      <c r="G46" s="131"/>
      <c r="H46" s="59" t="str">
        <f t="shared" si="3"/>
        <v/>
      </c>
      <c r="I46" s="64" t="str">
        <f t="shared" si="4"/>
        <v/>
      </c>
      <c r="J46" s="59" t="str">
        <f>IF(A46&lt;&gt;"",SUM($I$13:I46),"")</f>
        <v/>
      </c>
      <c r="K46" s="59" t="str">
        <f t="shared" si="5"/>
        <v/>
      </c>
      <c r="L46" s="65" t="str">
        <f t="shared" si="6"/>
        <v/>
      </c>
      <c r="M46" s="65" t="str">
        <f t="shared" si="7"/>
        <v/>
      </c>
      <c r="N46" s="65" t="str">
        <f>IF(A46&lt;&gt;"",SUM($M$13:M46),"")</f>
        <v/>
      </c>
      <c r="O46" s="65" t="str">
        <f t="shared" si="0"/>
        <v/>
      </c>
      <c r="P46" s="97" t="str">
        <f t="shared" si="1"/>
        <v/>
      </c>
      <c r="Q46" s="100">
        <f t="shared" si="8"/>
        <v>0</v>
      </c>
      <c r="R46" s="101">
        <f t="shared" si="2"/>
        <v>0</v>
      </c>
      <c r="Z46" s="75"/>
      <c r="AA46" s="76"/>
      <c r="AC46" s="1"/>
      <c r="AG46" s="72"/>
      <c r="AH46" s="72"/>
      <c r="AI46" s="72"/>
      <c r="AJ46" s="72"/>
      <c r="AK46" s="72"/>
    </row>
    <row r="47" spans="1:37" ht="14.4">
      <c r="A47" s="55"/>
      <c r="B47" s="54" t="s">
        <v>25</v>
      </c>
      <c r="C47" s="61"/>
      <c r="D47" s="145"/>
      <c r="E47" s="62"/>
      <c r="F47" s="62"/>
      <c r="G47" s="131"/>
      <c r="H47" s="59" t="str">
        <f t="shared" si="3"/>
        <v/>
      </c>
      <c r="I47" s="64" t="str">
        <f t="shared" si="4"/>
        <v/>
      </c>
      <c r="J47" s="59" t="str">
        <f>IF(A47&lt;&gt;"",SUM($I$13:I47),"")</f>
        <v/>
      </c>
      <c r="K47" s="59" t="str">
        <f t="shared" si="5"/>
        <v/>
      </c>
      <c r="L47" s="65" t="str">
        <f t="shared" si="6"/>
        <v/>
      </c>
      <c r="M47" s="65" t="str">
        <f t="shared" si="7"/>
        <v/>
      </c>
      <c r="N47" s="65" t="str">
        <f>IF(A47&lt;&gt;"",SUM($M$13:M47),"")</f>
        <v/>
      </c>
      <c r="O47" s="65" t="str">
        <f t="shared" si="0"/>
        <v/>
      </c>
      <c r="P47" s="97" t="str">
        <f t="shared" si="1"/>
        <v/>
      </c>
      <c r="Q47" s="100">
        <f t="shared" si="8"/>
        <v>0</v>
      </c>
      <c r="R47" s="101">
        <f t="shared" si="2"/>
        <v>0</v>
      </c>
      <c r="Z47" s="75"/>
      <c r="AA47" s="76"/>
      <c r="AC47" s="1"/>
      <c r="AG47" s="72"/>
      <c r="AH47" s="72"/>
      <c r="AI47" s="72"/>
      <c r="AJ47" s="72"/>
      <c r="AK47" s="72"/>
    </row>
    <row r="48" spans="1:37" ht="14.4">
      <c r="A48" s="55"/>
      <c r="B48" s="54" t="s">
        <v>25</v>
      </c>
      <c r="C48" s="61"/>
      <c r="D48" s="145"/>
      <c r="E48" s="62"/>
      <c r="F48" s="62"/>
      <c r="G48" s="131"/>
      <c r="H48" s="59" t="str">
        <f t="shared" si="3"/>
        <v/>
      </c>
      <c r="I48" s="64" t="str">
        <f t="shared" si="4"/>
        <v/>
      </c>
      <c r="J48" s="59" t="str">
        <f>IF(A48&lt;&gt;"",SUM($I$13:I48),"")</f>
        <v/>
      </c>
      <c r="K48" s="59" t="str">
        <f t="shared" si="5"/>
        <v/>
      </c>
      <c r="L48" s="65" t="str">
        <f t="shared" si="6"/>
        <v/>
      </c>
      <c r="M48" s="65" t="str">
        <f t="shared" si="7"/>
        <v/>
      </c>
      <c r="N48" s="65" t="str">
        <f>IF(A48&lt;&gt;"",SUM($M$13:M48),"")</f>
        <v/>
      </c>
      <c r="O48" s="65" t="str">
        <f t="shared" si="0"/>
        <v/>
      </c>
      <c r="P48" s="97" t="str">
        <f t="shared" si="1"/>
        <v/>
      </c>
      <c r="Q48" s="100">
        <f t="shared" si="8"/>
        <v>0</v>
      </c>
      <c r="R48" s="101">
        <f t="shared" si="2"/>
        <v>0</v>
      </c>
      <c r="Z48" s="75"/>
      <c r="AA48" s="76"/>
      <c r="AC48" s="1"/>
      <c r="AG48" s="72"/>
      <c r="AH48" s="72"/>
      <c r="AI48" s="72"/>
      <c r="AJ48" s="72"/>
      <c r="AK48" s="72"/>
    </row>
    <row r="49" spans="1:37" ht="14.4">
      <c r="A49" s="55"/>
      <c r="B49" s="54" t="s">
        <v>25</v>
      </c>
      <c r="C49" s="61"/>
      <c r="D49" s="145"/>
      <c r="E49" s="62"/>
      <c r="F49" s="62"/>
      <c r="G49" s="131"/>
      <c r="H49" s="59" t="str">
        <f t="shared" si="3"/>
        <v/>
      </c>
      <c r="I49" s="64" t="str">
        <f t="shared" si="4"/>
        <v/>
      </c>
      <c r="J49" s="59" t="str">
        <f>IF(A49&lt;&gt;"",SUM($I$13:I49),"")</f>
        <v/>
      </c>
      <c r="K49" s="59" t="str">
        <f t="shared" si="5"/>
        <v/>
      </c>
      <c r="L49" s="65" t="str">
        <f t="shared" si="6"/>
        <v/>
      </c>
      <c r="M49" s="65" t="str">
        <f t="shared" si="7"/>
        <v/>
      </c>
      <c r="N49" s="65" t="str">
        <f>IF(A49&lt;&gt;"",SUM($M$13:M49),"")</f>
        <v/>
      </c>
      <c r="O49" s="65" t="str">
        <f t="shared" si="0"/>
        <v/>
      </c>
      <c r="P49" s="97" t="str">
        <f t="shared" si="1"/>
        <v/>
      </c>
      <c r="Q49" s="100">
        <f t="shared" si="8"/>
        <v>0</v>
      </c>
      <c r="R49" s="101">
        <f t="shared" si="2"/>
        <v>0</v>
      </c>
      <c r="Z49" s="75"/>
      <c r="AA49" s="76"/>
      <c r="AC49" s="1"/>
      <c r="AG49" s="72"/>
      <c r="AH49" s="72"/>
      <c r="AI49" s="72"/>
      <c r="AJ49" s="72"/>
      <c r="AK49" s="72"/>
    </row>
    <row r="50" spans="1:37" ht="14.4">
      <c r="A50" s="55"/>
      <c r="B50" s="54" t="s">
        <v>25</v>
      </c>
      <c r="C50" s="61"/>
      <c r="D50" s="145"/>
      <c r="E50" s="62"/>
      <c r="F50" s="62"/>
      <c r="G50" s="131"/>
      <c r="H50" s="59" t="str">
        <f t="shared" si="3"/>
        <v/>
      </c>
      <c r="I50" s="64" t="str">
        <f t="shared" si="4"/>
        <v/>
      </c>
      <c r="J50" s="59" t="str">
        <f>IF(A50&lt;&gt;"",SUM($I$13:I50),"")</f>
        <v/>
      </c>
      <c r="K50" s="59" t="str">
        <f t="shared" si="5"/>
        <v/>
      </c>
      <c r="L50" s="65" t="str">
        <f t="shared" si="6"/>
        <v/>
      </c>
      <c r="M50" s="65" t="str">
        <f t="shared" si="7"/>
        <v/>
      </c>
      <c r="N50" s="65" t="str">
        <f>IF(A50&lt;&gt;"",SUM($M$13:M50),"")</f>
        <v/>
      </c>
      <c r="O50" s="65" t="str">
        <f t="shared" si="0"/>
        <v/>
      </c>
      <c r="P50" s="97" t="str">
        <f t="shared" si="1"/>
        <v/>
      </c>
      <c r="Q50" s="100">
        <f t="shared" si="8"/>
        <v>0</v>
      </c>
      <c r="R50" s="101">
        <f t="shared" si="2"/>
        <v>0</v>
      </c>
      <c r="Z50" s="75"/>
      <c r="AA50" s="76"/>
      <c r="AC50" s="1"/>
      <c r="AG50" s="72"/>
      <c r="AH50" s="72"/>
      <c r="AI50" s="72"/>
      <c r="AJ50" s="72"/>
      <c r="AK50" s="72"/>
    </row>
    <row r="51" spans="1:37" ht="14.4">
      <c r="A51" s="55"/>
      <c r="B51" s="54" t="s">
        <v>25</v>
      </c>
      <c r="C51" s="61"/>
      <c r="D51" s="145"/>
      <c r="E51" s="62"/>
      <c r="F51" s="62"/>
      <c r="G51" s="131"/>
      <c r="H51" s="59" t="str">
        <f t="shared" si="3"/>
        <v/>
      </c>
      <c r="I51" s="64" t="str">
        <f t="shared" si="4"/>
        <v/>
      </c>
      <c r="J51" s="59" t="str">
        <f>IF(A51&lt;&gt;"",SUM($I$13:I51),"")</f>
        <v/>
      </c>
      <c r="K51" s="59" t="str">
        <f t="shared" si="5"/>
        <v/>
      </c>
      <c r="L51" s="65" t="str">
        <f t="shared" si="6"/>
        <v/>
      </c>
      <c r="M51" s="65" t="str">
        <f t="shared" si="7"/>
        <v/>
      </c>
      <c r="N51" s="65" t="str">
        <f>IF(A51&lt;&gt;"",SUM($M$13:M51),"")</f>
        <v/>
      </c>
      <c r="O51" s="65" t="str">
        <f t="shared" si="0"/>
        <v/>
      </c>
      <c r="P51" s="97" t="str">
        <f t="shared" si="1"/>
        <v/>
      </c>
      <c r="Q51" s="100">
        <f t="shared" si="8"/>
        <v>0</v>
      </c>
      <c r="R51" s="101">
        <f t="shared" si="2"/>
        <v>0</v>
      </c>
      <c r="Z51" s="75"/>
      <c r="AA51" s="76"/>
      <c r="AC51" s="1"/>
      <c r="AG51" s="72"/>
      <c r="AH51" s="72"/>
      <c r="AI51" s="72"/>
      <c r="AJ51" s="72"/>
      <c r="AK51" s="72"/>
    </row>
    <row r="52" spans="1:37" ht="14.4">
      <c r="A52" s="55"/>
      <c r="B52" s="54" t="s">
        <v>25</v>
      </c>
      <c r="C52" s="61"/>
      <c r="D52" s="145"/>
      <c r="E52" s="62"/>
      <c r="F52" s="62"/>
      <c r="G52" s="131"/>
      <c r="H52" s="59" t="str">
        <f t="shared" si="3"/>
        <v/>
      </c>
      <c r="I52" s="64" t="str">
        <f t="shared" si="4"/>
        <v/>
      </c>
      <c r="J52" s="59" t="str">
        <f>IF(A52&lt;&gt;"",SUM($I$13:I52),"")</f>
        <v/>
      </c>
      <c r="K52" s="59" t="str">
        <f t="shared" si="5"/>
        <v/>
      </c>
      <c r="L52" s="65" t="str">
        <f t="shared" si="6"/>
        <v/>
      </c>
      <c r="M52" s="65" t="str">
        <f t="shared" si="7"/>
        <v/>
      </c>
      <c r="N52" s="65" t="str">
        <f>IF(A52&lt;&gt;"",SUM($M$13:M52),"")</f>
        <v/>
      </c>
      <c r="O52" s="65" t="str">
        <f t="shared" si="0"/>
        <v/>
      </c>
      <c r="P52" s="97" t="str">
        <f t="shared" si="1"/>
        <v/>
      </c>
      <c r="Q52" s="100">
        <f t="shared" si="8"/>
        <v>0</v>
      </c>
      <c r="R52" s="101">
        <f t="shared" si="2"/>
        <v>0</v>
      </c>
      <c r="Z52" s="75"/>
      <c r="AA52" s="76"/>
      <c r="AC52" s="1"/>
      <c r="AG52" s="72"/>
      <c r="AH52" s="72"/>
      <c r="AI52" s="72"/>
      <c r="AJ52" s="72"/>
      <c r="AK52" s="72"/>
    </row>
    <row r="53" spans="1:37" ht="14.4">
      <c r="A53" s="55"/>
      <c r="B53" s="54" t="s">
        <v>25</v>
      </c>
      <c r="C53" s="61"/>
      <c r="D53" s="145"/>
      <c r="E53" s="62"/>
      <c r="F53" s="62"/>
      <c r="G53" s="131"/>
      <c r="H53" s="59" t="str">
        <f t="shared" si="3"/>
        <v/>
      </c>
      <c r="I53" s="64" t="str">
        <f t="shared" si="4"/>
        <v/>
      </c>
      <c r="J53" s="59" t="str">
        <f>IF(A53&lt;&gt;"",SUM($I$13:I53),"")</f>
        <v/>
      </c>
      <c r="K53" s="59" t="str">
        <f t="shared" si="5"/>
        <v/>
      </c>
      <c r="L53" s="65" t="str">
        <f t="shared" si="6"/>
        <v/>
      </c>
      <c r="M53" s="65" t="str">
        <f t="shared" si="7"/>
        <v/>
      </c>
      <c r="N53" s="65" t="str">
        <f>IF(A53&lt;&gt;"",SUM($M$13:M53),"")</f>
        <v/>
      </c>
      <c r="O53" s="65" t="str">
        <f t="shared" si="0"/>
        <v/>
      </c>
      <c r="P53" s="97" t="str">
        <f t="shared" si="1"/>
        <v/>
      </c>
      <c r="Q53" s="100">
        <f t="shared" si="8"/>
        <v>0</v>
      </c>
      <c r="R53" s="101">
        <f t="shared" si="2"/>
        <v>0</v>
      </c>
      <c r="Z53" s="75"/>
      <c r="AA53" s="76"/>
      <c r="AC53" s="1"/>
      <c r="AG53" s="72"/>
      <c r="AH53" s="72"/>
      <c r="AI53" s="72"/>
      <c r="AJ53" s="72"/>
      <c r="AK53" s="72"/>
    </row>
    <row r="54" spans="1:37" ht="14.4">
      <c r="A54" s="55"/>
      <c r="B54" s="54" t="s">
        <v>25</v>
      </c>
      <c r="C54" s="61"/>
      <c r="D54" s="145"/>
      <c r="E54" s="62"/>
      <c r="F54" s="62"/>
      <c r="G54" s="131"/>
      <c r="H54" s="59" t="str">
        <f t="shared" si="3"/>
        <v/>
      </c>
      <c r="I54" s="64" t="str">
        <f t="shared" si="4"/>
        <v/>
      </c>
      <c r="J54" s="59" t="str">
        <f>IF(A54&lt;&gt;"",SUM($I$13:I54),"")</f>
        <v/>
      </c>
      <c r="K54" s="59" t="str">
        <f t="shared" si="5"/>
        <v/>
      </c>
      <c r="L54" s="65" t="str">
        <f t="shared" si="6"/>
        <v/>
      </c>
      <c r="M54" s="65" t="str">
        <f t="shared" si="7"/>
        <v/>
      </c>
      <c r="N54" s="65" t="str">
        <f>IF(A54&lt;&gt;"",SUM($M$13:M54),"")</f>
        <v/>
      </c>
      <c r="O54" s="65" t="str">
        <f t="shared" si="0"/>
        <v/>
      </c>
      <c r="P54" s="97" t="str">
        <f t="shared" si="1"/>
        <v/>
      </c>
      <c r="Q54" s="100">
        <f t="shared" si="8"/>
        <v>0</v>
      </c>
      <c r="R54" s="101">
        <f t="shared" si="2"/>
        <v>0</v>
      </c>
      <c r="Z54" s="75"/>
      <c r="AA54" s="76"/>
      <c r="AC54" s="1"/>
      <c r="AG54" s="72"/>
      <c r="AH54" s="72"/>
      <c r="AI54" s="72"/>
      <c r="AJ54" s="72"/>
      <c r="AK54" s="72"/>
    </row>
    <row r="55" spans="1:37" ht="14.4">
      <c r="A55" s="55"/>
      <c r="B55" s="54" t="s">
        <v>25</v>
      </c>
      <c r="C55" s="61"/>
      <c r="D55" s="145"/>
      <c r="E55" s="62"/>
      <c r="F55" s="62"/>
      <c r="G55" s="131"/>
      <c r="H55" s="59" t="str">
        <f t="shared" si="3"/>
        <v/>
      </c>
      <c r="I55" s="64" t="str">
        <f t="shared" si="4"/>
        <v/>
      </c>
      <c r="J55" s="59" t="str">
        <f>IF(A55&lt;&gt;"",SUM($I$13:I55),"")</f>
        <v/>
      </c>
      <c r="K55" s="59" t="str">
        <f t="shared" si="5"/>
        <v/>
      </c>
      <c r="L55" s="65" t="str">
        <f t="shared" si="6"/>
        <v/>
      </c>
      <c r="M55" s="65" t="str">
        <f t="shared" si="7"/>
        <v/>
      </c>
      <c r="N55" s="65" t="str">
        <f>IF(A55&lt;&gt;"",SUM($M$13:M55),"")</f>
        <v/>
      </c>
      <c r="O55" s="65" t="str">
        <f t="shared" si="0"/>
        <v/>
      </c>
      <c r="P55" s="97" t="str">
        <f t="shared" si="1"/>
        <v/>
      </c>
      <c r="Q55" s="100">
        <f t="shared" si="8"/>
        <v>0</v>
      </c>
      <c r="R55" s="101">
        <f t="shared" si="2"/>
        <v>0</v>
      </c>
      <c r="Z55" s="75"/>
      <c r="AA55" s="76"/>
      <c r="AC55" s="1"/>
      <c r="AG55" s="72"/>
      <c r="AH55" s="72"/>
      <c r="AI55" s="72"/>
      <c r="AJ55" s="72"/>
      <c r="AK55" s="72"/>
    </row>
    <row r="56" spans="1:37" ht="14.4">
      <c r="A56" s="55"/>
      <c r="B56" s="54" t="s">
        <v>25</v>
      </c>
      <c r="C56" s="61"/>
      <c r="D56" s="145"/>
      <c r="E56" s="62"/>
      <c r="F56" s="62"/>
      <c r="G56" s="131"/>
      <c r="H56" s="59" t="str">
        <f t="shared" si="3"/>
        <v/>
      </c>
      <c r="I56" s="64" t="str">
        <f t="shared" si="4"/>
        <v/>
      </c>
      <c r="J56" s="59" t="str">
        <f>IF(A56&lt;&gt;"",SUM($I$13:I56),"")</f>
        <v/>
      </c>
      <c r="K56" s="59" t="str">
        <f t="shared" si="5"/>
        <v/>
      </c>
      <c r="L56" s="65" t="str">
        <f t="shared" si="6"/>
        <v/>
      </c>
      <c r="M56" s="65" t="str">
        <f t="shared" si="7"/>
        <v/>
      </c>
      <c r="N56" s="65" t="str">
        <f>IF(A56&lt;&gt;"",SUM($M$13:M56),"")</f>
        <v/>
      </c>
      <c r="O56" s="65" t="str">
        <f t="shared" si="0"/>
        <v/>
      </c>
      <c r="P56" s="97" t="str">
        <f t="shared" si="1"/>
        <v/>
      </c>
      <c r="Q56" s="100">
        <f t="shared" si="8"/>
        <v>0</v>
      </c>
      <c r="R56" s="101">
        <f t="shared" si="2"/>
        <v>0</v>
      </c>
      <c r="Z56" s="75"/>
      <c r="AA56" s="76"/>
      <c r="AC56" s="1"/>
      <c r="AG56" s="72"/>
      <c r="AH56" s="72"/>
      <c r="AI56" s="72"/>
      <c r="AJ56" s="72"/>
      <c r="AK56" s="72"/>
    </row>
    <row r="57" spans="1:37" ht="14.4">
      <c r="A57" s="55"/>
      <c r="B57" s="54" t="s">
        <v>25</v>
      </c>
      <c r="C57" s="61"/>
      <c r="D57" s="145"/>
      <c r="E57" s="62"/>
      <c r="F57" s="62"/>
      <c r="G57" s="131"/>
      <c r="H57" s="59" t="str">
        <f t="shared" si="3"/>
        <v/>
      </c>
      <c r="I57" s="64" t="str">
        <f t="shared" si="4"/>
        <v/>
      </c>
      <c r="J57" s="59" t="str">
        <f>IF(A57&lt;&gt;"",SUM($I$13:I57),"")</f>
        <v/>
      </c>
      <c r="K57" s="59" t="str">
        <f t="shared" si="5"/>
        <v/>
      </c>
      <c r="L57" s="65" t="str">
        <f t="shared" si="6"/>
        <v/>
      </c>
      <c r="M57" s="65" t="str">
        <f t="shared" si="7"/>
        <v/>
      </c>
      <c r="N57" s="65" t="str">
        <f>IF(A57&lt;&gt;"",SUM($M$13:M57),"")</f>
        <v/>
      </c>
      <c r="O57" s="65" t="str">
        <f t="shared" si="0"/>
        <v/>
      </c>
      <c r="P57" s="97" t="str">
        <f t="shared" si="1"/>
        <v/>
      </c>
      <c r="Q57" s="100">
        <f t="shared" si="8"/>
        <v>0</v>
      </c>
      <c r="R57" s="101">
        <f t="shared" si="2"/>
        <v>0</v>
      </c>
      <c r="Z57" s="75"/>
      <c r="AA57" s="76"/>
      <c r="AC57" s="1"/>
      <c r="AG57" s="72"/>
      <c r="AH57" s="72"/>
      <c r="AI57" s="72"/>
      <c r="AJ57" s="72"/>
      <c r="AK57" s="72"/>
    </row>
    <row r="58" spans="1:37" ht="14.4">
      <c r="A58" s="55"/>
      <c r="B58" s="54" t="s">
        <v>25</v>
      </c>
      <c r="C58" s="61"/>
      <c r="D58" s="145"/>
      <c r="E58" s="62"/>
      <c r="F58" s="62"/>
      <c r="G58" s="131"/>
      <c r="H58" s="59" t="str">
        <f t="shared" si="3"/>
        <v/>
      </c>
      <c r="I58" s="64" t="str">
        <f t="shared" si="4"/>
        <v/>
      </c>
      <c r="J58" s="59" t="str">
        <f>IF(A58&lt;&gt;"",SUM($I$13:I58),"")</f>
        <v/>
      </c>
      <c r="K58" s="59" t="str">
        <f t="shared" si="5"/>
        <v/>
      </c>
      <c r="L58" s="65" t="str">
        <f t="shared" si="6"/>
        <v/>
      </c>
      <c r="M58" s="65" t="str">
        <f t="shared" si="7"/>
        <v/>
      </c>
      <c r="N58" s="65" t="str">
        <f>IF(A58&lt;&gt;"",SUM($M$13:M58),"")</f>
        <v/>
      </c>
      <c r="O58" s="65" t="str">
        <f t="shared" si="0"/>
        <v/>
      </c>
      <c r="P58" s="97" t="str">
        <f t="shared" si="1"/>
        <v/>
      </c>
      <c r="Q58" s="100">
        <f t="shared" si="8"/>
        <v>0</v>
      </c>
      <c r="R58" s="101">
        <f t="shared" si="2"/>
        <v>0</v>
      </c>
      <c r="Z58" s="75"/>
      <c r="AA58" s="76"/>
      <c r="AC58" s="1"/>
      <c r="AG58" s="72"/>
      <c r="AH58" s="72"/>
      <c r="AI58" s="72"/>
      <c r="AJ58" s="72"/>
      <c r="AK58" s="72"/>
    </row>
    <row r="59" spans="1:37" ht="14.4">
      <c r="A59" s="55"/>
      <c r="B59" s="54" t="s">
        <v>25</v>
      </c>
      <c r="C59" s="61"/>
      <c r="D59" s="145"/>
      <c r="E59" s="62"/>
      <c r="F59" s="62"/>
      <c r="G59" s="131"/>
      <c r="H59" s="59" t="str">
        <f t="shared" si="3"/>
        <v/>
      </c>
      <c r="I59" s="64" t="str">
        <f t="shared" si="4"/>
        <v/>
      </c>
      <c r="J59" s="59" t="str">
        <f>IF(A59&lt;&gt;"",SUM($I$13:I59),"")</f>
        <v/>
      </c>
      <c r="K59" s="59" t="str">
        <f t="shared" si="5"/>
        <v/>
      </c>
      <c r="L59" s="65" t="str">
        <f t="shared" si="6"/>
        <v/>
      </c>
      <c r="M59" s="65" t="str">
        <f t="shared" si="7"/>
        <v/>
      </c>
      <c r="N59" s="65" t="str">
        <f>IF(A59&lt;&gt;"",SUM($M$13:M59),"")</f>
        <v/>
      </c>
      <c r="O59" s="65" t="str">
        <f t="shared" si="0"/>
        <v/>
      </c>
      <c r="P59" s="97" t="str">
        <f t="shared" si="1"/>
        <v/>
      </c>
      <c r="Q59" s="100">
        <f t="shared" si="8"/>
        <v>0</v>
      </c>
      <c r="R59" s="101">
        <f t="shared" si="2"/>
        <v>0</v>
      </c>
      <c r="Z59" s="75"/>
      <c r="AA59" s="76"/>
      <c r="AC59" s="1"/>
      <c r="AG59" s="72"/>
      <c r="AH59" s="72"/>
      <c r="AI59" s="72"/>
      <c r="AJ59" s="72"/>
      <c r="AK59" s="72"/>
    </row>
    <row r="60" spans="1:37" ht="14.4">
      <c r="A60" s="55"/>
      <c r="B60" s="54" t="s">
        <v>25</v>
      </c>
      <c r="C60" s="61"/>
      <c r="D60" s="145"/>
      <c r="E60" s="62"/>
      <c r="F60" s="62"/>
      <c r="G60" s="131"/>
      <c r="H60" s="59" t="str">
        <f t="shared" si="3"/>
        <v/>
      </c>
      <c r="I60" s="64" t="str">
        <f t="shared" si="4"/>
        <v/>
      </c>
      <c r="J60" s="59" t="str">
        <f>IF(A60&lt;&gt;"",SUM($I$13:I60),"")</f>
        <v/>
      </c>
      <c r="K60" s="59" t="str">
        <f t="shared" si="5"/>
        <v/>
      </c>
      <c r="L60" s="65" t="str">
        <f t="shared" si="6"/>
        <v/>
      </c>
      <c r="M60" s="65" t="str">
        <f t="shared" si="7"/>
        <v/>
      </c>
      <c r="N60" s="65" t="str">
        <f>IF(A60&lt;&gt;"",SUM($M$13:M60),"")</f>
        <v/>
      </c>
      <c r="O60" s="65" t="str">
        <f t="shared" si="0"/>
        <v/>
      </c>
      <c r="P60" s="97" t="str">
        <f t="shared" si="1"/>
        <v/>
      </c>
      <c r="Q60" s="100">
        <f t="shared" si="8"/>
        <v>0</v>
      </c>
      <c r="R60" s="101">
        <f t="shared" si="2"/>
        <v>0</v>
      </c>
      <c r="Z60" s="75"/>
      <c r="AA60" s="76"/>
      <c r="AC60" s="1"/>
      <c r="AG60" s="72"/>
      <c r="AH60" s="72"/>
      <c r="AI60" s="72"/>
      <c r="AJ60" s="72"/>
      <c r="AK60" s="72"/>
    </row>
    <row r="61" spans="1:37" ht="14.4">
      <c r="A61" s="55"/>
      <c r="B61" s="54" t="s">
        <v>25</v>
      </c>
      <c r="C61" s="56"/>
      <c r="D61" s="145"/>
      <c r="E61" s="54"/>
      <c r="F61" s="54"/>
      <c r="G61" s="132"/>
      <c r="H61" s="59" t="str">
        <f t="shared" si="3"/>
        <v/>
      </c>
      <c r="I61" s="64" t="str">
        <f t="shared" si="4"/>
        <v/>
      </c>
      <c r="J61" s="59" t="str">
        <f>IF(A61&lt;&gt;"",SUM($I$13:I61),"")</f>
        <v/>
      </c>
      <c r="K61" s="59" t="str">
        <f t="shared" si="5"/>
        <v/>
      </c>
      <c r="L61" s="65" t="str">
        <f t="shared" si="6"/>
        <v/>
      </c>
      <c r="M61" s="65" t="str">
        <f t="shared" si="7"/>
        <v/>
      </c>
      <c r="N61" s="65" t="str">
        <f>IF(A61&lt;&gt;"",SUM($M$13:M61),"")</f>
        <v/>
      </c>
      <c r="O61" s="65" t="str">
        <f t="shared" si="0"/>
        <v/>
      </c>
      <c r="P61" s="97" t="str">
        <f t="shared" si="1"/>
        <v/>
      </c>
      <c r="Q61" s="100">
        <f t="shared" si="8"/>
        <v>0</v>
      </c>
      <c r="R61" s="101">
        <f t="shared" si="2"/>
        <v>0</v>
      </c>
      <c r="Z61" s="75"/>
      <c r="AA61" s="76"/>
      <c r="AC61" s="1"/>
      <c r="AG61" s="72"/>
      <c r="AH61" s="72"/>
      <c r="AI61" s="72"/>
      <c r="AJ61" s="72"/>
      <c r="AK61" s="72"/>
    </row>
    <row r="62" spans="1:37" ht="14.4">
      <c r="A62" s="55"/>
      <c r="B62" s="54" t="s">
        <v>25</v>
      </c>
      <c r="C62" s="56"/>
      <c r="D62" s="145"/>
      <c r="E62" s="54"/>
      <c r="F62" s="54"/>
      <c r="G62" s="132"/>
      <c r="H62" s="59" t="str">
        <f t="shared" si="3"/>
        <v/>
      </c>
      <c r="I62" s="64" t="str">
        <f t="shared" si="4"/>
        <v/>
      </c>
      <c r="J62" s="59" t="str">
        <f>IF(A62&lt;&gt;"",SUM($I$13:I62),"")</f>
        <v/>
      </c>
      <c r="K62" s="59" t="str">
        <f t="shared" si="5"/>
        <v/>
      </c>
      <c r="L62" s="65" t="str">
        <f t="shared" si="6"/>
        <v/>
      </c>
      <c r="M62" s="65" t="str">
        <f t="shared" si="7"/>
        <v/>
      </c>
      <c r="N62" s="65" t="str">
        <f>IF(A62&lt;&gt;"",SUM($M$13:M62),"")</f>
        <v/>
      </c>
      <c r="O62" s="65" t="str">
        <f t="shared" si="0"/>
        <v/>
      </c>
      <c r="P62" s="97" t="str">
        <f t="shared" si="1"/>
        <v/>
      </c>
      <c r="Q62" s="100">
        <f t="shared" si="8"/>
        <v>0</v>
      </c>
      <c r="R62" s="101">
        <f t="shared" si="2"/>
        <v>0</v>
      </c>
      <c r="Z62" s="75"/>
      <c r="AA62" s="76"/>
      <c r="AC62" s="1"/>
      <c r="AG62" s="72"/>
      <c r="AH62" s="72"/>
      <c r="AI62" s="72"/>
      <c r="AJ62" s="72"/>
      <c r="AK62" s="72"/>
    </row>
    <row r="63" spans="1:37" ht="14.4">
      <c r="A63" s="55"/>
      <c r="B63" s="54" t="s">
        <v>25</v>
      </c>
      <c r="C63" s="56"/>
      <c r="D63" s="145"/>
      <c r="E63" s="54"/>
      <c r="F63" s="54"/>
      <c r="G63" s="132"/>
      <c r="H63" s="59" t="str">
        <f t="shared" si="3"/>
        <v/>
      </c>
      <c r="I63" s="64" t="str">
        <f t="shared" si="4"/>
        <v/>
      </c>
      <c r="J63" s="59" t="str">
        <f>IF(A63&lt;&gt;"",SUM($I$13:I63),"")</f>
        <v/>
      </c>
      <c r="K63" s="59" t="str">
        <f t="shared" si="5"/>
        <v/>
      </c>
      <c r="L63" s="65" t="str">
        <f t="shared" si="6"/>
        <v/>
      </c>
      <c r="M63" s="65" t="str">
        <f t="shared" si="7"/>
        <v/>
      </c>
      <c r="N63" s="65" t="str">
        <f>IF(A63&lt;&gt;"",SUM($M$13:M63),"")</f>
        <v/>
      </c>
      <c r="O63" s="65" t="str">
        <f t="shared" si="0"/>
        <v/>
      </c>
      <c r="P63" s="97" t="str">
        <f t="shared" si="1"/>
        <v/>
      </c>
      <c r="Q63" s="100">
        <f t="shared" si="8"/>
        <v>0</v>
      </c>
      <c r="R63" s="101">
        <f t="shared" si="2"/>
        <v>0</v>
      </c>
      <c r="Z63" s="75"/>
      <c r="AA63" s="76"/>
      <c r="AC63" s="1"/>
      <c r="AG63" s="72"/>
      <c r="AH63" s="72"/>
      <c r="AI63" s="72"/>
      <c r="AJ63" s="72"/>
      <c r="AK63" s="72"/>
    </row>
    <row r="64" spans="1:37" ht="14.4">
      <c r="A64" s="55"/>
      <c r="B64" s="54" t="s">
        <v>25</v>
      </c>
      <c r="C64" s="56"/>
      <c r="D64" s="145"/>
      <c r="E64" s="54"/>
      <c r="F64" s="54"/>
      <c r="G64" s="132"/>
      <c r="H64" s="59" t="str">
        <f t="shared" si="3"/>
        <v/>
      </c>
      <c r="I64" s="64" t="str">
        <f t="shared" si="4"/>
        <v/>
      </c>
      <c r="J64" s="59" t="str">
        <f>IF(A64&lt;&gt;"",SUM($I$13:I64),"")</f>
        <v/>
      </c>
      <c r="K64" s="59" t="str">
        <f t="shared" si="5"/>
        <v/>
      </c>
      <c r="L64" s="65" t="str">
        <f t="shared" si="6"/>
        <v/>
      </c>
      <c r="M64" s="65" t="str">
        <f t="shared" si="7"/>
        <v/>
      </c>
      <c r="N64" s="65" t="str">
        <f>IF(A64&lt;&gt;"",SUM($M$13:M64),"")</f>
        <v/>
      </c>
      <c r="O64" s="65" t="str">
        <f t="shared" si="0"/>
        <v/>
      </c>
      <c r="P64" s="97" t="str">
        <f t="shared" si="1"/>
        <v/>
      </c>
      <c r="Q64" s="100">
        <f t="shared" si="8"/>
        <v>0</v>
      </c>
      <c r="R64" s="101">
        <f t="shared" si="2"/>
        <v>0</v>
      </c>
      <c r="Z64" s="75"/>
      <c r="AA64" s="76"/>
      <c r="AC64" s="1"/>
      <c r="AG64" s="72"/>
      <c r="AH64" s="72"/>
      <c r="AI64" s="72"/>
      <c r="AJ64" s="72"/>
      <c r="AK64" s="72"/>
    </row>
    <row r="65" spans="1:37" ht="14.4">
      <c r="A65" s="55"/>
      <c r="B65" s="54" t="s">
        <v>25</v>
      </c>
      <c r="C65" s="56"/>
      <c r="D65" s="145"/>
      <c r="E65" s="54"/>
      <c r="F65" s="54"/>
      <c r="G65" s="132"/>
      <c r="H65" s="59" t="str">
        <f t="shared" si="3"/>
        <v/>
      </c>
      <c r="I65" s="64" t="str">
        <f t="shared" si="4"/>
        <v/>
      </c>
      <c r="J65" s="59" t="str">
        <f>IF(A65&lt;&gt;"",SUM($I$13:I65),"")</f>
        <v/>
      </c>
      <c r="K65" s="59" t="str">
        <f t="shared" si="5"/>
        <v/>
      </c>
      <c r="L65" s="65" t="str">
        <f t="shared" si="6"/>
        <v/>
      </c>
      <c r="M65" s="65" t="str">
        <f t="shared" si="7"/>
        <v/>
      </c>
      <c r="N65" s="65" t="str">
        <f>IF(A65&lt;&gt;"",SUM($M$13:M65),"")</f>
        <v/>
      </c>
      <c r="O65" s="65" t="str">
        <f t="shared" si="0"/>
        <v/>
      </c>
      <c r="P65" s="97" t="str">
        <f t="shared" si="1"/>
        <v/>
      </c>
      <c r="Q65" s="100">
        <f t="shared" si="8"/>
        <v>0</v>
      </c>
      <c r="R65" s="101">
        <f t="shared" si="2"/>
        <v>0</v>
      </c>
      <c r="Z65" s="75"/>
      <c r="AA65" s="76"/>
      <c r="AC65" s="1"/>
      <c r="AG65" s="72"/>
      <c r="AH65" s="72"/>
      <c r="AI65" s="72"/>
      <c r="AJ65" s="72"/>
      <c r="AK65" s="72"/>
    </row>
    <row r="66" spans="1:37" ht="14.4">
      <c r="A66" s="55"/>
      <c r="B66" s="54" t="s">
        <v>25</v>
      </c>
      <c r="C66" s="56"/>
      <c r="D66" s="145"/>
      <c r="E66" s="54"/>
      <c r="F66" s="54"/>
      <c r="G66" s="132"/>
      <c r="H66" s="59" t="str">
        <f t="shared" si="3"/>
        <v/>
      </c>
      <c r="I66" s="64" t="str">
        <f t="shared" si="4"/>
        <v/>
      </c>
      <c r="J66" s="59" t="str">
        <f>IF(A66&lt;&gt;"",SUM($I$13:I66),"")</f>
        <v/>
      </c>
      <c r="K66" s="59" t="str">
        <f t="shared" si="5"/>
        <v/>
      </c>
      <c r="L66" s="65" t="str">
        <f t="shared" si="6"/>
        <v/>
      </c>
      <c r="M66" s="65" t="str">
        <f t="shared" si="7"/>
        <v/>
      </c>
      <c r="N66" s="65" t="str">
        <f>IF(A66&lt;&gt;"",SUM($M$13:M66),"")</f>
        <v/>
      </c>
      <c r="O66" s="65" t="str">
        <f t="shared" si="0"/>
        <v/>
      </c>
      <c r="P66" s="97" t="str">
        <f t="shared" si="1"/>
        <v/>
      </c>
      <c r="Q66" s="100">
        <f t="shared" si="8"/>
        <v>0</v>
      </c>
      <c r="R66" s="101">
        <f t="shared" si="2"/>
        <v>0</v>
      </c>
      <c r="Z66" s="75"/>
      <c r="AA66" s="76"/>
      <c r="AC66" s="1"/>
      <c r="AG66" s="72"/>
      <c r="AH66" s="72"/>
      <c r="AI66" s="72"/>
      <c r="AJ66" s="72"/>
      <c r="AK66" s="72"/>
    </row>
    <row r="67" spans="1:37" ht="14.4">
      <c r="A67" s="55"/>
      <c r="B67" s="54" t="s">
        <v>25</v>
      </c>
      <c r="C67" s="56"/>
      <c r="D67" s="145"/>
      <c r="E67" s="54"/>
      <c r="F67" s="54"/>
      <c r="G67" s="132"/>
      <c r="H67" s="59" t="str">
        <f t="shared" si="3"/>
        <v/>
      </c>
      <c r="I67" s="64" t="str">
        <f t="shared" si="4"/>
        <v/>
      </c>
      <c r="J67" s="59" t="str">
        <f>IF(A67&lt;&gt;"",SUM($I$13:I67),"")</f>
        <v/>
      </c>
      <c r="K67" s="59" t="str">
        <f t="shared" si="5"/>
        <v/>
      </c>
      <c r="L67" s="65" t="str">
        <f t="shared" si="6"/>
        <v/>
      </c>
      <c r="M67" s="65" t="str">
        <f t="shared" si="7"/>
        <v/>
      </c>
      <c r="N67" s="65" t="str">
        <f>IF(A67&lt;&gt;"",SUM($M$13:M67),"")</f>
        <v/>
      </c>
      <c r="O67" s="65" t="str">
        <f t="shared" si="0"/>
        <v/>
      </c>
      <c r="P67" s="97" t="str">
        <f t="shared" si="1"/>
        <v/>
      </c>
      <c r="Q67" s="100">
        <f t="shared" si="8"/>
        <v>0</v>
      </c>
      <c r="R67" s="101">
        <f t="shared" si="2"/>
        <v>0</v>
      </c>
      <c r="Z67" s="75"/>
      <c r="AA67" s="76"/>
      <c r="AC67" s="1"/>
      <c r="AG67" s="72"/>
      <c r="AH67" s="72"/>
      <c r="AI67" s="72"/>
      <c r="AJ67" s="72"/>
      <c r="AK67" s="72"/>
    </row>
    <row r="68" spans="1:37" ht="14.4">
      <c r="A68" s="55"/>
      <c r="B68" s="54" t="s">
        <v>25</v>
      </c>
      <c r="C68" s="56"/>
      <c r="D68" s="145"/>
      <c r="E68" s="54"/>
      <c r="F68" s="54"/>
      <c r="G68" s="132"/>
      <c r="H68" s="59" t="str">
        <f t="shared" si="3"/>
        <v/>
      </c>
      <c r="I68" s="64" t="str">
        <f t="shared" si="4"/>
        <v/>
      </c>
      <c r="J68" s="59" t="str">
        <f>IF(A68&lt;&gt;"",SUM($I$13:I68),"")</f>
        <v/>
      </c>
      <c r="K68" s="59" t="str">
        <f t="shared" si="5"/>
        <v/>
      </c>
      <c r="L68" s="65" t="str">
        <f t="shared" si="6"/>
        <v/>
      </c>
      <c r="M68" s="65" t="str">
        <f t="shared" si="7"/>
        <v/>
      </c>
      <c r="N68" s="65" t="str">
        <f>IF(A68&lt;&gt;"",SUM($M$13:M68),"")</f>
        <v/>
      </c>
      <c r="O68" s="65" t="str">
        <f t="shared" si="0"/>
        <v/>
      </c>
      <c r="P68" s="97" t="str">
        <f t="shared" si="1"/>
        <v/>
      </c>
      <c r="Q68" s="100">
        <f t="shared" si="8"/>
        <v>0</v>
      </c>
      <c r="R68" s="101">
        <f t="shared" si="2"/>
        <v>0</v>
      </c>
      <c r="Z68" s="75"/>
      <c r="AA68" s="76"/>
      <c r="AC68" s="1"/>
      <c r="AG68" s="72"/>
      <c r="AH68" s="72"/>
      <c r="AI68" s="72"/>
      <c r="AJ68" s="72"/>
      <c r="AK68" s="72"/>
    </row>
    <row r="69" spans="1:37" ht="14.4">
      <c r="A69" s="55"/>
      <c r="B69" s="54" t="s">
        <v>25</v>
      </c>
      <c r="C69" s="56"/>
      <c r="D69" s="145"/>
      <c r="E69" s="54"/>
      <c r="F69" s="54"/>
      <c r="G69" s="132"/>
      <c r="H69" s="59" t="str">
        <f t="shared" si="3"/>
        <v/>
      </c>
      <c r="I69" s="64" t="str">
        <f t="shared" si="4"/>
        <v/>
      </c>
      <c r="J69" s="59" t="str">
        <f>IF(A69&lt;&gt;"",SUM($I$13:I69),"")</f>
        <v/>
      </c>
      <c r="K69" s="59" t="str">
        <f t="shared" si="5"/>
        <v/>
      </c>
      <c r="L69" s="65" t="str">
        <f t="shared" si="6"/>
        <v/>
      </c>
      <c r="M69" s="65" t="str">
        <f t="shared" si="7"/>
        <v/>
      </c>
      <c r="N69" s="65" t="str">
        <f>IF(A69&lt;&gt;"",SUM($M$13:M69),"")</f>
        <v/>
      </c>
      <c r="O69" s="65" t="str">
        <f t="shared" si="0"/>
        <v/>
      </c>
      <c r="P69" s="97" t="str">
        <f t="shared" si="1"/>
        <v/>
      </c>
      <c r="Q69" s="100">
        <f t="shared" si="8"/>
        <v>0</v>
      </c>
      <c r="R69" s="101">
        <f t="shared" si="2"/>
        <v>0</v>
      </c>
      <c r="Z69" s="75"/>
      <c r="AA69" s="76"/>
      <c r="AC69" s="1"/>
      <c r="AG69" s="72"/>
      <c r="AH69" s="72"/>
      <c r="AI69" s="72"/>
      <c r="AJ69" s="72"/>
      <c r="AK69" s="72"/>
    </row>
    <row r="70" spans="1:37" ht="14.4">
      <c r="A70" s="55"/>
      <c r="B70" s="54" t="s">
        <v>25</v>
      </c>
      <c r="C70" s="56"/>
      <c r="D70" s="145"/>
      <c r="E70" s="54"/>
      <c r="F70" s="54"/>
      <c r="G70" s="132"/>
      <c r="H70" s="59" t="str">
        <f t="shared" si="3"/>
        <v/>
      </c>
      <c r="I70" s="64" t="str">
        <f t="shared" si="4"/>
        <v/>
      </c>
      <c r="J70" s="59" t="str">
        <f>IF(A70&lt;&gt;"",SUM($I$13:I70),"")</f>
        <v/>
      </c>
      <c r="K70" s="59" t="str">
        <f t="shared" si="5"/>
        <v/>
      </c>
      <c r="L70" s="65" t="str">
        <f t="shared" si="6"/>
        <v/>
      </c>
      <c r="M70" s="65" t="str">
        <f t="shared" si="7"/>
        <v/>
      </c>
      <c r="N70" s="65" t="str">
        <f>IF(A70&lt;&gt;"",SUM($M$13:M70),"")</f>
        <v/>
      </c>
      <c r="O70" s="65" t="str">
        <f t="shared" si="0"/>
        <v/>
      </c>
      <c r="P70" s="97" t="str">
        <f t="shared" si="1"/>
        <v/>
      </c>
      <c r="Q70" s="100">
        <f t="shared" si="8"/>
        <v>0</v>
      </c>
      <c r="R70" s="101">
        <f t="shared" si="2"/>
        <v>0</v>
      </c>
      <c r="Z70" s="75"/>
      <c r="AA70" s="76"/>
      <c r="AC70" s="1"/>
      <c r="AG70" s="72"/>
      <c r="AH70" s="72"/>
      <c r="AI70" s="72"/>
      <c r="AJ70" s="72"/>
      <c r="AK70" s="72"/>
    </row>
    <row r="71" spans="1:37" ht="14.4">
      <c r="A71" s="55"/>
      <c r="B71" s="54" t="s">
        <v>25</v>
      </c>
      <c r="C71" s="56"/>
      <c r="D71" s="145"/>
      <c r="E71" s="54"/>
      <c r="F71" s="54"/>
      <c r="G71" s="132"/>
      <c r="H71" s="59" t="str">
        <f t="shared" si="3"/>
        <v/>
      </c>
      <c r="I71" s="64" t="str">
        <f t="shared" si="4"/>
        <v/>
      </c>
      <c r="J71" s="59" t="str">
        <f>IF(A71&lt;&gt;"",SUM($I$13:I71),"")</f>
        <v/>
      </c>
      <c r="K71" s="59" t="str">
        <f t="shared" si="5"/>
        <v/>
      </c>
      <c r="L71" s="65" t="str">
        <f t="shared" si="6"/>
        <v/>
      </c>
      <c r="M71" s="65" t="str">
        <f t="shared" si="7"/>
        <v/>
      </c>
      <c r="N71" s="65" t="str">
        <f>IF(A71&lt;&gt;"",SUM($M$13:M71),"")</f>
        <v/>
      </c>
      <c r="O71" s="65" t="str">
        <f t="shared" si="0"/>
        <v/>
      </c>
      <c r="P71" s="97" t="str">
        <f t="shared" si="1"/>
        <v/>
      </c>
      <c r="Q71" s="100">
        <f t="shared" si="8"/>
        <v>0</v>
      </c>
      <c r="R71" s="101">
        <f t="shared" si="2"/>
        <v>0</v>
      </c>
      <c r="Z71" s="75"/>
      <c r="AA71" s="76"/>
      <c r="AC71" s="1"/>
      <c r="AG71" s="72"/>
      <c r="AH71" s="72"/>
      <c r="AI71" s="72"/>
      <c r="AJ71" s="72"/>
      <c r="AK71" s="72"/>
    </row>
    <row r="72" spans="1:37" ht="14.4">
      <c r="A72" s="55"/>
      <c r="B72" s="54" t="s">
        <v>25</v>
      </c>
      <c r="C72" s="56"/>
      <c r="D72" s="145"/>
      <c r="E72" s="54"/>
      <c r="F72" s="54"/>
      <c r="G72" s="132"/>
      <c r="H72" s="59" t="str">
        <f t="shared" si="3"/>
        <v/>
      </c>
      <c r="I72" s="64" t="str">
        <f t="shared" si="4"/>
        <v/>
      </c>
      <c r="J72" s="59" t="str">
        <f>IF(A72&lt;&gt;"",SUM($I$13:I72),"")</f>
        <v/>
      </c>
      <c r="K72" s="59" t="str">
        <f t="shared" si="5"/>
        <v/>
      </c>
      <c r="L72" s="65" t="str">
        <f t="shared" si="6"/>
        <v/>
      </c>
      <c r="M72" s="65" t="str">
        <f t="shared" si="7"/>
        <v/>
      </c>
      <c r="N72" s="65" t="str">
        <f>IF(A72&lt;&gt;"",SUM($M$13:M72),"")</f>
        <v/>
      </c>
      <c r="O72" s="65" t="str">
        <f t="shared" si="0"/>
        <v/>
      </c>
      <c r="P72" s="97" t="str">
        <f t="shared" si="1"/>
        <v/>
      </c>
      <c r="Q72" s="100">
        <f t="shared" si="8"/>
        <v>0</v>
      </c>
      <c r="R72" s="101">
        <f t="shared" si="2"/>
        <v>0</v>
      </c>
      <c r="Z72" s="75"/>
      <c r="AA72" s="76"/>
      <c r="AC72" s="1"/>
      <c r="AG72" s="72"/>
      <c r="AH72" s="72"/>
      <c r="AI72" s="72"/>
      <c r="AJ72" s="72"/>
      <c r="AK72" s="72"/>
    </row>
    <row r="73" spans="1:37" ht="14.4">
      <c r="A73" s="55"/>
      <c r="B73" s="54" t="s">
        <v>25</v>
      </c>
      <c r="C73" s="56"/>
      <c r="D73" s="145"/>
      <c r="E73" s="54"/>
      <c r="F73" s="54"/>
      <c r="G73" s="132"/>
      <c r="H73" s="59" t="str">
        <f t="shared" si="3"/>
        <v/>
      </c>
      <c r="I73" s="64" t="str">
        <f t="shared" si="4"/>
        <v/>
      </c>
      <c r="J73" s="59" t="str">
        <f>IF(A73&lt;&gt;"",SUM($I$13:I73),"")</f>
        <v/>
      </c>
      <c r="K73" s="59" t="str">
        <f t="shared" si="5"/>
        <v/>
      </c>
      <c r="L73" s="65" t="str">
        <f t="shared" si="6"/>
        <v/>
      </c>
      <c r="M73" s="65" t="str">
        <f t="shared" si="7"/>
        <v/>
      </c>
      <c r="N73" s="65" t="str">
        <f>IF(A73&lt;&gt;"",SUM($M$13:M73),"")</f>
        <v/>
      </c>
      <c r="O73" s="65" t="str">
        <f t="shared" si="0"/>
        <v/>
      </c>
      <c r="P73" s="97" t="str">
        <f t="shared" si="1"/>
        <v/>
      </c>
      <c r="Q73" s="100">
        <f t="shared" si="8"/>
        <v>0</v>
      </c>
      <c r="R73" s="101">
        <f t="shared" si="2"/>
        <v>0</v>
      </c>
      <c r="Z73" s="75"/>
      <c r="AA73" s="76"/>
      <c r="AC73" s="1"/>
      <c r="AG73" s="72"/>
      <c r="AH73" s="72"/>
      <c r="AI73" s="72"/>
      <c r="AJ73" s="72"/>
      <c r="AK73" s="72"/>
    </row>
    <row r="74" spans="1:37" ht="14.4">
      <c r="A74" s="55"/>
      <c r="B74" s="54" t="s">
        <v>25</v>
      </c>
      <c r="C74" s="56"/>
      <c r="D74" s="145"/>
      <c r="E74" s="54"/>
      <c r="F74" s="54"/>
      <c r="G74" s="132"/>
      <c r="H74" s="59" t="str">
        <f t="shared" si="3"/>
        <v/>
      </c>
      <c r="I74" s="64" t="str">
        <f t="shared" si="4"/>
        <v/>
      </c>
      <c r="J74" s="59" t="str">
        <f>IF(A74&lt;&gt;"",SUM($I$13:I74),"")</f>
        <v/>
      </c>
      <c r="K74" s="59" t="str">
        <f t="shared" si="5"/>
        <v/>
      </c>
      <c r="L74" s="65" t="str">
        <f t="shared" si="6"/>
        <v/>
      </c>
      <c r="M74" s="65" t="str">
        <f t="shared" si="7"/>
        <v/>
      </c>
      <c r="N74" s="65" t="str">
        <f>IF(A74&lt;&gt;"",SUM($M$13:M74),"")</f>
        <v/>
      </c>
      <c r="O74" s="65" t="str">
        <f t="shared" si="0"/>
        <v/>
      </c>
      <c r="P74" s="97" t="str">
        <f t="shared" si="1"/>
        <v/>
      </c>
      <c r="Q74" s="100">
        <f t="shared" si="8"/>
        <v>0</v>
      </c>
      <c r="R74" s="101">
        <f t="shared" si="2"/>
        <v>0</v>
      </c>
      <c r="Z74" s="75"/>
      <c r="AA74" s="76"/>
      <c r="AC74" s="1"/>
      <c r="AG74" s="72"/>
      <c r="AH74" s="72"/>
      <c r="AI74" s="72"/>
      <c r="AJ74" s="72"/>
      <c r="AK74" s="72"/>
    </row>
    <row r="75" spans="1:37" ht="14.4">
      <c r="A75" s="55"/>
      <c r="B75" s="54" t="s">
        <v>25</v>
      </c>
      <c r="C75" s="56"/>
      <c r="D75" s="145"/>
      <c r="E75" s="54"/>
      <c r="F75" s="54"/>
      <c r="G75" s="132"/>
      <c r="H75" s="59" t="str">
        <f t="shared" si="3"/>
        <v/>
      </c>
      <c r="I75" s="64" t="str">
        <f t="shared" si="4"/>
        <v/>
      </c>
      <c r="J75" s="59" t="str">
        <f>IF(A75&lt;&gt;"",SUM($I$13:I75),"")</f>
        <v/>
      </c>
      <c r="K75" s="59" t="str">
        <f t="shared" si="5"/>
        <v/>
      </c>
      <c r="L75" s="65" t="str">
        <f t="shared" si="6"/>
        <v/>
      </c>
      <c r="M75" s="65" t="str">
        <f t="shared" si="7"/>
        <v/>
      </c>
      <c r="N75" s="65" t="str">
        <f>IF(A75&lt;&gt;"",SUM($M$13:M75),"")</f>
        <v/>
      </c>
      <c r="O75" s="65" t="str">
        <f t="shared" si="0"/>
        <v/>
      </c>
      <c r="P75" s="97" t="str">
        <f t="shared" si="1"/>
        <v/>
      </c>
      <c r="Q75" s="100">
        <f t="shared" si="8"/>
        <v>0</v>
      </c>
      <c r="R75" s="101">
        <f t="shared" si="2"/>
        <v>0</v>
      </c>
      <c r="Z75" s="75"/>
      <c r="AA75" s="76"/>
      <c r="AC75" s="1"/>
      <c r="AG75" s="72"/>
      <c r="AH75" s="72"/>
      <c r="AI75" s="72"/>
      <c r="AJ75" s="72"/>
      <c r="AK75" s="72"/>
    </row>
    <row r="76" spans="1:37" ht="14.4">
      <c r="A76" s="55"/>
      <c r="B76" s="54" t="s">
        <v>25</v>
      </c>
      <c r="C76" s="56"/>
      <c r="D76" s="145"/>
      <c r="E76" s="54"/>
      <c r="F76" s="54"/>
      <c r="G76" s="132"/>
      <c r="H76" s="59" t="str">
        <f t="shared" si="3"/>
        <v/>
      </c>
      <c r="I76" s="64" t="str">
        <f t="shared" si="4"/>
        <v/>
      </c>
      <c r="J76" s="59" t="str">
        <f>IF(A76&lt;&gt;"",SUM($I$13:I76),"")</f>
        <v/>
      </c>
      <c r="K76" s="59" t="str">
        <f t="shared" si="5"/>
        <v/>
      </c>
      <c r="L76" s="65" t="str">
        <f t="shared" si="6"/>
        <v/>
      </c>
      <c r="M76" s="65" t="str">
        <f t="shared" si="7"/>
        <v/>
      </c>
      <c r="N76" s="65" t="str">
        <f>IF(A76&lt;&gt;"",SUM($M$13:M76),"")</f>
        <v/>
      </c>
      <c r="O76" s="65" t="str">
        <f t="shared" si="0"/>
        <v/>
      </c>
      <c r="P76" s="97" t="str">
        <f t="shared" si="1"/>
        <v/>
      </c>
      <c r="Q76" s="100">
        <f t="shared" si="8"/>
        <v>0</v>
      </c>
      <c r="R76" s="101">
        <f t="shared" si="2"/>
        <v>0</v>
      </c>
      <c r="Z76" s="75"/>
      <c r="AA76" s="76"/>
      <c r="AC76" s="1"/>
      <c r="AG76" s="72"/>
      <c r="AH76" s="72"/>
      <c r="AI76" s="72"/>
      <c r="AJ76" s="72"/>
      <c r="AK76" s="72"/>
    </row>
    <row r="77" spans="1:37" ht="14.4">
      <c r="A77" s="55"/>
      <c r="B77" s="54" t="s">
        <v>25</v>
      </c>
      <c r="C77" s="56"/>
      <c r="D77" s="145"/>
      <c r="E77" s="54"/>
      <c r="F77" s="54"/>
      <c r="G77" s="132"/>
      <c r="H77" s="59" t="str">
        <f t="shared" si="3"/>
        <v/>
      </c>
      <c r="I77" s="64" t="str">
        <f t="shared" si="4"/>
        <v/>
      </c>
      <c r="J77" s="59" t="str">
        <f>IF(A77&lt;&gt;"",SUM($I$13:I77),"")</f>
        <v/>
      </c>
      <c r="K77" s="59" t="str">
        <f t="shared" si="5"/>
        <v/>
      </c>
      <c r="L77" s="65" t="str">
        <f t="shared" si="6"/>
        <v/>
      </c>
      <c r="M77" s="65" t="str">
        <f t="shared" si="7"/>
        <v/>
      </c>
      <c r="N77" s="65" t="str">
        <f>IF(A77&lt;&gt;"",SUM($M$13:M77),"")</f>
        <v/>
      </c>
      <c r="O77" s="65" t="str">
        <f t="shared" ref="O77:O140" si="9">IF(A77&lt;&gt;"",N77*E77,"")</f>
        <v/>
      </c>
      <c r="P77" s="97" t="str">
        <f t="shared" ref="P77:P140" si="10">IF(ISERROR(J77*$U$2),"",J77*$U$2)</f>
        <v/>
      </c>
      <c r="Q77" s="100">
        <f t="shared" si="8"/>
        <v>0</v>
      </c>
      <c r="R77" s="101">
        <f t="shared" ref="R77:R140" si="11">IF(Q77=$U$11,IF($U$8&lt;0.1,$U$12,$U$1),IF(Q77=0,0,IF(Q77="","",A77)))</f>
        <v>0</v>
      </c>
      <c r="Z77" s="75"/>
      <c r="AA77" s="76"/>
      <c r="AC77" s="1"/>
      <c r="AG77" s="72"/>
      <c r="AH77" s="72"/>
      <c r="AI77" s="72"/>
      <c r="AJ77" s="72"/>
      <c r="AK77" s="72"/>
    </row>
    <row r="78" spans="1:37" ht="14.4">
      <c r="A78" s="55"/>
      <c r="B78" s="54" t="s">
        <v>25</v>
      </c>
      <c r="C78" s="56"/>
      <c r="D78" s="145"/>
      <c r="E78" s="54"/>
      <c r="F78" s="54"/>
      <c r="G78" s="132"/>
      <c r="H78" s="59" t="str">
        <f t="shared" si="3"/>
        <v/>
      </c>
      <c r="I78" s="64" t="str">
        <f t="shared" si="4"/>
        <v/>
      </c>
      <c r="J78" s="59" t="str">
        <f>IF(A78&lt;&gt;"",SUM($I$13:I78),"")</f>
        <v/>
      </c>
      <c r="K78" s="59" t="str">
        <f t="shared" si="5"/>
        <v/>
      </c>
      <c r="L78" s="65" t="str">
        <f t="shared" si="6"/>
        <v/>
      </c>
      <c r="M78" s="65" t="str">
        <f t="shared" si="7"/>
        <v/>
      </c>
      <c r="N78" s="65" t="str">
        <f>IF(A78&lt;&gt;"",SUM($M$13:M78),"")</f>
        <v/>
      </c>
      <c r="O78" s="65" t="str">
        <f t="shared" si="9"/>
        <v/>
      </c>
      <c r="P78" s="97" t="str">
        <f t="shared" si="10"/>
        <v/>
      </c>
      <c r="Q78" s="100">
        <f t="shared" si="8"/>
        <v>0</v>
      </c>
      <c r="R78" s="101">
        <f t="shared" si="11"/>
        <v>0</v>
      </c>
      <c r="Z78" s="75"/>
      <c r="AA78" s="76"/>
      <c r="AC78" s="1"/>
      <c r="AG78" s="72"/>
      <c r="AH78" s="72"/>
      <c r="AI78" s="72"/>
      <c r="AJ78" s="72"/>
      <c r="AK78" s="72"/>
    </row>
    <row r="79" spans="1:37" ht="14.4">
      <c r="A79" s="55"/>
      <c r="B79" s="54" t="s">
        <v>25</v>
      </c>
      <c r="C79" s="56"/>
      <c r="D79" s="145"/>
      <c r="E79" s="54"/>
      <c r="F79" s="54"/>
      <c r="G79" s="132"/>
      <c r="H79" s="59" t="str">
        <f t="shared" si="3"/>
        <v/>
      </c>
      <c r="I79" s="64" t="str">
        <f t="shared" si="4"/>
        <v/>
      </c>
      <c r="J79" s="59" t="str">
        <f>IF(A79&lt;&gt;"",SUM($I$13:I79),"")</f>
        <v/>
      </c>
      <c r="K79" s="59" t="str">
        <f t="shared" si="5"/>
        <v/>
      </c>
      <c r="L79" s="65" t="str">
        <f t="shared" si="6"/>
        <v/>
      </c>
      <c r="M79" s="65" t="str">
        <f t="shared" si="7"/>
        <v/>
      </c>
      <c r="N79" s="65" t="str">
        <f>IF(A79&lt;&gt;"",SUM($M$13:M79),"")</f>
        <v/>
      </c>
      <c r="O79" s="65" t="str">
        <f t="shared" si="9"/>
        <v/>
      </c>
      <c r="P79" s="97" t="str">
        <f t="shared" si="10"/>
        <v/>
      </c>
      <c r="Q79" s="100">
        <f t="shared" si="8"/>
        <v>0</v>
      </c>
      <c r="R79" s="101">
        <f t="shared" si="11"/>
        <v>0</v>
      </c>
      <c r="Z79" s="75"/>
      <c r="AA79" s="76"/>
      <c r="AC79" s="1"/>
      <c r="AG79" s="72"/>
      <c r="AH79" s="72"/>
      <c r="AI79" s="72"/>
      <c r="AJ79" s="72"/>
      <c r="AK79" s="72"/>
    </row>
    <row r="80" spans="1:37" ht="14.4">
      <c r="A80" s="55"/>
      <c r="B80" s="54" t="s">
        <v>25</v>
      </c>
      <c r="C80" s="56"/>
      <c r="D80" s="145"/>
      <c r="E80" s="54"/>
      <c r="F80" s="54"/>
      <c r="G80" s="132"/>
      <c r="H80" s="59" t="str">
        <f t="shared" ref="H80:H143" si="12">IF(A80&lt;&gt;"",IF(B80="purchase",C80*E80,IF(B80="Dividend",F80*J79,IF(B80="Redemption",-C80*E80,IF(B80="Split",0,IF(B80="Bonus",0,IF(B80="Rights",D80*C80,IF(B80="Buyback",-D80*C80,""))))))),"")</f>
        <v/>
      </c>
      <c r="I80" s="64" t="str">
        <f t="shared" ref="I80:I143" si="13">IF(A80&lt;&gt;"",IF(B80="purchase",C80,IF(B80="Dividend",0,IF(B80="Redemption",-C80,IF(B80="Split",C80,IF(B80="Bonus",C80,IF(B80="Rights",C80,IF(B80="Buyback",-C80,))))))),"")</f>
        <v/>
      </c>
      <c r="J80" s="59" t="str">
        <f>IF(A80&lt;&gt;"",SUM($I$13:I80),"")</f>
        <v/>
      </c>
      <c r="K80" s="59" t="str">
        <f t="shared" ref="K80:K143" si="14">IF(A80&lt;&gt;"",J80*$B$7,"")</f>
        <v/>
      </c>
      <c r="L80" s="65" t="str">
        <f t="shared" ref="L80:L143" si="15">IF(A80&lt;&gt;"",IF(B80="purchase",C80*E80,IF(B80="Dividend",F80*N79,IF(B80="Redemption",-C80*E80,IF(B80="Split",0,IF(B80="Bonus",0,IF(B80="Rights",D80*C80,IF(B80="Buyback",D80*C80,))))))),"")</f>
        <v/>
      </c>
      <c r="M80" s="65" t="str">
        <f t="shared" ref="M80:M143" si="16">IF(A80&lt;&gt;"",IF(B80="purchase",C80,IF(B80="Dividend",L80/E80,IF(B80="Redemption",-C80,IF(B80="Split",C80,IF(B80="Bonus",C80,IF(B80="Rights",L80/D80,IF(B80="Buyback",L80/E80,))))))),"")</f>
        <v/>
      </c>
      <c r="N80" s="65" t="str">
        <f>IF(A80&lt;&gt;"",SUM($M$13:M80),"")</f>
        <v/>
      </c>
      <c r="O80" s="65" t="str">
        <f t="shared" si="9"/>
        <v/>
      </c>
      <c r="P80" s="97" t="str">
        <f t="shared" si="10"/>
        <v/>
      </c>
      <c r="Q80" s="100">
        <f t="shared" ref="Q80:Q143" si="17">IF(A80="",IF(P79=$U$3,$U$11,IF(A80="",0,IF(OR(B80="Dividend",B80="buyback"),0,-L80))),IF(A80="",0,IF(OR(B80="Dividend",B80="buyback"),0,-L80)))</f>
        <v>0</v>
      </c>
      <c r="R80" s="101">
        <f t="shared" si="11"/>
        <v>0</v>
      </c>
      <c r="Z80" s="75"/>
      <c r="AA80" s="76"/>
      <c r="AC80" s="1"/>
      <c r="AG80" s="72"/>
      <c r="AH80" s="72"/>
      <c r="AI80" s="72"/>
      <c r="AJ80" s="72"/>
      <c r="AK80" s="72"/>
    </row>
    <row r="81" spans="1:37" ht="14.4">
      <c r="A81" s="55"/>
      <c r="B81" s="54" t="s">
        <v>25</v>
      </c>
      <c r="C81" s="56"/>
      <c r="D81" s="145"/>
      <c r="E81" s="54"/>
      <c r="F81" s="54"/>
      <c r="G81" s="132"/>
      <c r="H81" s="59" t="str">
        <f t="shared" si="12"/>
        <v/>
      </c>
      <c r="I81" s="64" t="str">
        <f t="shared" si="13"/>
        <v/>
      </c>
      <c r="J81" s="59" t="str">
        <f>IF(A81&lt;&gt;"",SUM($I$13:I81),"")</f>
        <v/>
      </c>
      <c r="K81" s="59" t="str">
        <f t="shared" si="14"/>
        <v/>
      </c>
      <c r="L81" s="65" t="str">
        <f t="shared" si="15"/>
        <v/>
      </c>
      <c r="M81" s="65" t="str">
        <f t="shared" si="16"/>
        <v/>
      </c>
      <c r="N81" s="65" t="str">
        <f>IF(A81&lt;&gt;"",SUM($M$13:M81),"")</f>
        <v/>
      </c>
      <c r="O81" s="65" t="str">
        <f t="shared" si="9"/>
        <v/>
      </c>
      <c r="P81" s="97" t="str">
        <f t="shared" si="10"/>
        <v/>
      </c>
      <c r="Q81" s="100">
        <f t="shared" si="17"/>
        <v>0</v>
      </c>
      <c r="R81" s="101">
        <f t="shared" si="11"/>
        <v>0</v>
      </c>
      <c r="Z81" s="75"/>
      <c r="AA81" s="76"/>
      <c r="AC81" s="1"/>
      <c r="AG81" s="72"/>
      <c r="AH81" s="72"/>
      <c r="AI81" s="72"/>
      <c r="AJ81" s="72"/>
      <c r="AK81" s="72"/>
    </row>
    <row r="82" spans="1:37" ht="14.4">
      <c r="A82" s="55"/>
      <c r="B82" s="54" t="s">
        <v>25</v>
      </c>
      <c r="C82" s="56"/>
      <c r="D82" s="145"/>
      <c r="E82" s="54"/>
      <c r="F82" s="54"/>
      <c r="G82" s="132"/>
      <c r="H82" s="59" t="str">
        <f t="shared" si="12"/>
        <v/>
      </c>
      <c r="I82" s="64" t="str">
        <f t="shared" si="13"/>
        <v/>
      </c>
      <c r="J82" s="59" t="str">
        <f>IF(A82&lt;&gt;"",SUM($I$13:I82),"")</f>
        <v/>
      </c>
      <c r="K82" s="59" t="str">
        <f t="shared" si="14"/>
        <v/>
      </c>
      <c r="L82" s="65" t="str">
        <f t="shared" si="15"/>
        <v/>
      </c>
      <c r="M82" s="65" t="str">
        <f t="shared" si="16"/>
        <v/>
      </c>
      <c r="N82" s="65" t="str">
        <f>IF(A82&lt;&gt;"",SUM($M$13:M82),"")</f>
        <v/>
      </c>
      <c r="O82" s="65" t="str">
        <f t="shared" si="9"/>
        <v/>
      </c>
      <c r="P82" s="97" t="str">
        <f t="shared" si="10"/>
        <v/>
      </c>
      <c r="Q82" s="100">
        <f t="shared" si="17"/>
        <v>0</v>
      </c>
      <c r="R82" s="101">
        <f t="shared" si="11"/>
        <v>0</v>
      </c>
      <c r="Z82" s="75"/>
      <c r="AA82" s="76"/>
      <c r="AC82" s="1"/>
      <c r="AG82" s="72"/>
      <c r="AH82" s="72"/>
      <c r="AI82" s="72"/>
      <c r="AJ82" s="72"/>
      <c r="AK82" s="72"/>
    </row>
    <row r="83" spans="1:37" ht="14.4">
      <c r="A83" s="55"/>
      <c r="B83" s="54" t="s">
        <v>25</v>
      </c>
      <c r="C83" s="56"/>
      <c r="D83" s="145"/>
      <c r="E83" s="54"/>
      <c r="F83" s="54"/>
      <c r="G83" s="132"/>
      <c r="H83" s="59" t="str">
        <f t="shared" si="12"/>
        <v/>
      </c>
      <c r="I83" s="64" t="str">
        <f t="shared" si="13"/>
        <v/>
      </c>
      <c r="J83" s="59" t="str">
        <f>IF(A83&lt;&gt;"",SUM($I$13:I83),"")</f>
        <v/>
      </c>
      <c r="K83" s="59" t="str">
        <f t="shared" si="14"/>
        <v/>
      </c>
      <c r="L83" s="65" t="str">
        <f t="shared" si="15"/>
        <v/>
      </c>
      <c r="M83" s="65" t="str">
        <f t="shared" si="16"/>
        <v/>
      </c>
      <c r="N83" s="65" t="str">
        <f>IF(A83&lt;&gt;"",SUM($M$13:M83),"")</f>
        <v/>
      </c>
      <c r="O83" s="65" t="str">
        <f t="shared" si="9"/>
        <v/>
      </c>
      <c r="P83" s="97" t="str">
        <f t="shared" si="10"/>
        <v/>
      </c>
      <c r="Q83" s="100">
        <f t="shared" si="17"/>
        <v>0</v>
      </c>
      <c r="R83" s="101">
        <f t="shared" si="11"/>
        <v>0</v>
      </c>
      <c r="Z83" s="75"/>
      <c r="AA83" s="76"/>
      <c r="AC83" s="1"/>
      <c r="AG83" s="72"/>
      <c r="AH83" s="72"/>
      <c r="AI83" s="72"/>
      <c r="AJ83" s="72"/>
      <c r="AK83" s="72"/>
    </row>
    <row r="84" spans="1:37" ht="14.4">
      <c r="A84" s="55"/>
      <c r="B84" s="54" t="s">
        <v>25</v>
      </c>
      <c r="C84" s="56"/>
      <c r="D84" s="145"/>
      <c r="E84" s="54"/>
      <c r="F84" s="54"/>
      <c r="G84" s="132"/>
      <c r="H84" s="59" t="str">
        <f t="shared" si="12"/>
        <v/>
      </c>
      <c r="I84" s="64" t="str">
        <f t="shared" si="13"/>
        <v/>
      </c>
      <c r="J84" s="59" t="str">
        <f>IF(A84&lt;&gt;"",SUM($I$13:I84),"")</f>
        <v/>
      </c>
      <c r="K84" s="59" t="str">
        <f t="shared" si="14"/>
        <v/>
      </c>
      <c r="L84" s="65" t="str">
        <f t="shared" si="15"/>
        <v/>
      </c>
      <c r="M84" s="65" t="str">
        <f t="shared" si="16"/>
        <v/>
      </c>
      <c r="N84" s="65" t="str">
        <f>IF(A84&lt;&gt;"",SUM($M$13:M84),"")</f>
        <v/>
      </c>
      <c r="O84" s="65" t="str">
        <f t="shared" si="9"/>
        <v/>
      </c>
      <c r="P84" s="97" t="str">
        <f t="shared" si="10"/>
        <v/>
      </c>
      <c r="Q84" s="100">
        <f t="shared" si="17"/>
        <v>0</v>
      </c>
      <c r="R84" s="101">
        <f t="shared" si="11"/>
        <v>0</v>
      </c>
      <c r="Z84" s="75"/>
      <c r="AA84" s="76"/>
      <c r="AC84" s="1"/>
      <c r="AG84" s="72"/>
      <c r="AH84" s="72"/>
      <c r="AI84" s="72"/>
      <c r="AJ84" s="72"/>
      <c r="AK84" s="72"/>
    </row>
    <row r="85" spans="1:37" ht="14.4">
      <c r="A85" s="55"/>
      <c r="B85" s="54" t="s">
        <v>25</v>
      </c>
      <c r="C85" s="56"/>
      <c r="D85" s="145"/>
      <c r="E85" s="54"/>
      <c r="F85" s="54"/>
      <c r="G85" s="132"/>
      <c r="H85" s="59" t="str">
        <f t="shared" si="12"/>
        <v/>
      </c>
      <c r="I85" s="64" t="str">
        <f t="shared" si="13"/>
        <v/>
      </c>
      <c r="J85" s="59" t="str">
        <f>IF(A85&lt;&gt;"",SUM($I$13:I85),"")</f>
        <v/>
      </c>
      <c r="K85" s="59" t="str">
        <f t="shared" si="14"/>
        <v/>
      </c>
      <c r="L85" s="65" t="str">
        <f t="shared" si="15"/>
        <v/>
      </c>
      <c r="M85" s="65" t="str">
        <f t="shared" si="16"/>
        <v/>
      </c>
      <c r="N85" s="65" t="str">
        <f>IF(A85&lt;&gt;"",SUM($M$13:M85),"")</f>
        <v/>
      </c>
      <c r="O85" s="65" t="str">
        <f t="shared" si="9"/>
        <v/>
      </c>
      <c r="P85" s="97" t="str">
        <f t="shared" si="10"/>
        <v/>
      </c>
      <c r="Q85" s="100">
        <f t="shared" si="17"/>
        <v>0</v>
      </c>
      <c r="R85" s="101">
        <f t="shared" si="11"/>
        <v>0</v>
      </c>
      <c r="Z85" s="75"/>
      <c r="AA85" s="76"/>
      <c r="AC85" s="1"/>
      <c r="AG85" s="72"/>
      <c r="AH85" s="72"/>
      <c r="AI85" s="72"/>
      <c r="AJ85" s="72"/>
      <c r="AK85" s="72"/>
    </row>
    <row r="86" spans="1:37" ht="14.4">
      <c r="A86" s="55"/>
      <c r="B86" s="54" t="s">
        <v>25</v>
      </c>
      <c r="C86" s="56"/>
      <c r="D86" s="145"/>
      <c r="E86" s="54"/>
      <c r="F86" s="54"/>
      <c r="G86" s="132"/>
      <c r="H86" s="59" t="str">
        <f t="shared" si="12"/>
        <v/>
      </c>
      <c r="I86" s="64" t="str">
        <f t="shared" si="13"/>
        <v/>
      </c>
      <c r="J86" s="59" t="str">
        <f>IF(A86&lt;&gt;"",SUM($I$13:I86),"")</f>
        <v/>
      </c>
      <c r="K86" s="59" t="str">
        <f t="shared" si="14"/>
        <v/>
      </c>
      <c r="L86" s="65" t="str">
        <f t="shared" si="15"/>
        <v/>
      </c>
      <c r="M86" s="65" t="str">
        <f t="shared" si="16"/>
        <v/>
      </c>
      <c r="N86" s="65" t="str">
        <f>IF(A86&lt;&gt;"",SUM($M$13:M86),"")</f>
        <v/>
      </c>
      <c r="O86" s="65" t="str">
        <f t="shared" si="9"/>
        <v/>
      </c>
      <c r="P86" s="97" t="str">
        <f t="shared" si="10"/>
        <v/>
      </c>
      <c r="Q86" s="100">
        <f t="shared" si="17"/>
        <v>0</v>
      </c>
      <c r="R86" s="101">
        <f t="shared" si="11"/>
        <v>0</v>
      </c>
      <c r="Z86" s="75"/>
      <c r="AA86" s="76"/>
      <c r="AC86" s="1"/>
      <c r="AG86" s="72"/>
      <c r="AH86" s="72"/>
      <c r="AI86" s="72"/>
      <c r="AJ86" s="72"/>
      <c r="AK86" s="72"/>
    </row>
    <row r="87" spans="1:37" ht="14.4">
      <c r="A87" s="55"/>
      <c r="B87" s="54" t="s">
        <v>25</v>
      </c>
      <c r="C87" s="56"/>
      <c r="D87" s="145"/>
      <c r="E87" s="54"/>
      <c r="F87" s="54"/>
      <c r="G87" s="132"/>
      <c r="H87" s="59" t="str">
        <f t="shared" si="12"/>
        <v/>
      </c>
      <c r="I87" s="64" t="str">
        <f t="shared" si="13"/>
        <v/>
      </c>
      <c r="J87" s="59" t="str">
        <f>IF(A87&lt;&gt;"",SUM($I$13:I87),"")</f>
        <v/>
      </c>
      <c r="K87" s="59" t="str">
        <f t="shared" si="14"/>
        <v/>
      </c>
      <c r="L87" s="65" t="str">
        <f t="shared" si="15"/>
        <v/>
      </c>
      <c r="M87" s="65" t="str">
        <f t="shared" si="16"/>
        <v/>
      </c>
      <c r="N87" s="65" t="str">
        <f>IF(A87&lt;&gt;"",SUM($M$13:M87),"")</f>
        <v/>
      </c>
      <c r="O87" s="65" t="str">
        <f t="shared" si="9"/>
        <v/>
      </c>
      <c r="P87" s="97" t="str">
        <f t="shared" si="10"/>
        <v/>
      </c>
      <c r="Q87" s="100">
        <f t="shared" si="17"/>
        <v>0</v>
      </c>
      <c r="R87" s="101">
        <f t="shared" si="11"/>
        <v>0</v>
      </c>
      <c r="Z87" s="75"/>
      <c r="AA87" s="76"/>
      <c r="AC87" s="1"/>
      <c r="AG87" s="72"/>
      <c r="AH87" s="72"/>
      <c r="AI87" s="72"/>
      <c r="AJ87" s="72"/>
      <c r="AK87" s="72"/>
    </row>
    <row r="88" spans="1:37" ht="14.4">
      <c r="A88" s="55"/>
      <c r="B88" s="54" t="s">
        <v>25</v>
      </c>
      <c r="C88" s="56"/>
      <c r="D88" s="145"/>
      <c r="E88" s="54"/>
      <c r="F88" s="54"/>
      <c r="G88" s="132"/>
      <c r="H88" s="59" t="str">
        <f t="shared" si="12"/>
        <v/>
      </c>
      <c r="I88" s="64" t="str">
        <f t="shared" si="13"/>
        <v/>
      </c>
      <c r="J88" s="59" t="str">
        <f>IF(A88&lt;&gt;"",SUM($I$13:I88),"")</f>
        <v/>
      </c>
      <c r="K88" s="59" t="str">
        <f t="shared" si="14"/>
        <v/>
      </c>
      <c r="L88" s="65" t="str">
        <f t="shared" si="15"/>
        <v/>
      </c>
      <c r="M88" s="65" t="str">
        <f t="shared" si="16"/>
        <v/>
      </c>
      <c r="N88" s="65" t="str">
        <f>IF(A88&lt;&gt;"",SUM($M$13:M88),"")</f>
        <v/>
      </c>
      <c r="O88" s="65" t="str">
        <f t="shared" si="9"/>
        <v/>
      </c>
      <c r="P88" s="97" t="str">
        <f t="shared" si="10"/>
        <v/>
      </c>
      <c r="Q88" s="100">
        <f t="shared" si="17"/>
        <v>0</v>
      </c>
      <c r="R88" s="101">
        <f t="shared" si="11"/>
        <v>0</v>
      </c>
      <c r="Z88" s="75"/>
      <c r="AA88" s="76"/>
      <c r="AC88" s="1"/>
      <c r="AG88" s="72"/>
      <c r="AH88" s="72"/>
      <c r="AI88" s="72"/>
      <c r="AJ88" s="72"/>
      <c r="AK88" s="72"/>
    </row>
    <row r="89" spans="1:37" ht="14.4">
      <c r="A89" s="55"/>
      <c r="B89" s="54" t="s">
        <v>25</v>
      </c>
      <c r="C89" s="56"/>
      <c r="D89" s="145"/>
      <c r="E89" s="54"/>
      <c r="F89" s="54"/>
      <c r="G89" s="132"/>
      <c r="H89" s="59" t="str">
        <f t="shared" si="12"/>
        <v/>
      </c>
      <c r="I89" s="64" t="str">
        <f t="shared" si="13"/>
        <v/>
      </c>
      <c r="J89" s="59" t="str">
        <f>IF(A89&lt;&gt;"",SUM($I$13:I89),"")</f>
        <v/>
      </c>
      <c r="K89" s="59" t="str">
        <f t="shared" si="14"/>
        <v/>
      </c>
      <c r="L89" s="65" t="str">
        <f t="shared" si="15"/>
        <v/>
      </c>
      <c r="M89" s="65" t="str">
        <f t="shared" si="16"/>
        <v/>
      </c>
      <c r="N89" s="65" t="str">
        <f>IF(A89&lt;&gt;"",SUM($M$13:M89),"")</f>
        <v/>
      </c>
      <c r="O89" s="65" t="str">
        <f t="shared" si="9"/>
        <v/>
      </c>
      <c r="P89" s="97" t="str">
        <f t="shared" si="10"/>
        <v/>
      </c>
      <c r="Q89" s="100">
        <f t="shared" si="17"/>
        <v>0</v>
      </c>
      <c r="R89" s="101">
        <f t="shared" si="11"/>
        <v>0</v>
      </c>
      <c r="Z89" s="75"/>
      <c r="AA89" s="76"/>
      <c r="AC89" s="1"/>
      <c r="AG89" s="72"/>
      <c r="AH89" s="72"/>
      <c r="AI89" s="72"/>
      <c r="AJ89" s="72"/>
      <c r="AK89" s="72"/>
    </row>
    <row r="90" spans="1:37" ht="14.4">
      <c r="A90" s="55"/>
      <c r="B90" s="54" t="s">
        <v>25</v>
      </c>
      <c r="C90" s="56"/>
      <c r="D90" s="145"/>
      <c r="E90" s="54"/>
      <c r="F90" s="54"/>
      <c r="G90" s="132"/>
      <c r="H90" s="59" t="str">
        <f t="shared" si="12"/>
        <v/>
      </c>
      <c r="I90" s="64" t="str">
        <f t="shared" si="13"/>
        <v/>
      </c>
      <c r="J90" s="59" t="str">
        <f>IF(A90&lt;&gt;"",SUM($I$13:I90),"")</f>
        <v/>
      </c>
      <c r="K90" s="59" t="str">
        <f t="shared" si="14"/>
        <v/>
      </c>
      <c r="L90" s="65" t="str">
        <f t="shared" si="15"/>
        <v/>
      </c>
      <c r="M90" s="65" t="str">
        <f t="shared" si="16"/>
        <v/>
      </c>
      <c r="N90" s="65" t="str">
        <f>IF(A90&lt;&gt;"",SUM($M$13:M90),"")</f>
        <v/>
      </c>
      <c r="O90" s="65" t="str">
        <f t="shared" si="9"/>
        <v/>
      </c>
      <c r="P90" s="97" t="str">
        <f t="shared" si="10"/>
        <v/>
      </c>
      <c r="Q90" s="100">
        <f t="shared" si="17"/>
        <v>0</v>
      </c>
      <c r="R90" s="101">
        <f t="shared" si="11"/>
        <v>0</v>
      </c>
      <c r="Z90" s="75"/>
      <c r="AA90" s="76"/>
      <c r="AC90" s="1"/>
      <c r="AG90" s="72"/>
      <c r="AH90" s="72"/>
      <c r="AI90" s="72"/>
      <c r="AJ90" s="72"/>
      <c r="AK90" s="72"/>
    </row>
    <row r="91" spans="1:37" ht="14.4">
      <c r="A91" s="55"/>
      <c r="B91" s="54" t="s">
        <v>25</v>
      </c>
      <c r="C91" s="56"/>
      <c r="D91" s="145"/>
      <c r="E91" s="54"/>
      <c r="F91" s="54"/>
      <c r="G91" s="132"/>
      <c r="H91" s="59" t="str">
        <f t="shared" si="12"/>
        <v/>
      </c>
      <c r="I91" s="64" t="str">
        <f t="shared" si="13"/>
        <v/>
      </c>
      <c r="J91" s="59" t="str">
        <f>IF(A91&lt;&gt;"",SUM($I$13:I91),"")</f>
        <v/>
      </c>
      <c r="K91" s="59" t="str">
        <f t="shared" si="14"/>
        <v/>
      </c>
      <c r="L91" s="65" t="str">
        <f t="shared" si="15"/>
        <v/>
      </c>
      <c r="M91" s="65" t="str">
        <f t="shared" si="16"/>
        <v/>
      </c>
      <c r="N91" s="65" t="str">
        <f>IF(A91&lt;&gt;"",SUM($M$13:M91),"")</f>
        <v/>
      </c>
      <c r="O91" s="65" t="str">
        <f t="shared" si="9"/>
        <v/>
      </c>
      <c r="P91" s="97" t="str">
        <f t="shared" si="10"/>
        <v/>
      </c>
      <c r="Q91" s="100">
        <f t="shared" si="17"/>
        <v>0</v>
      </c>
      <c r="R91" s="101">
        <f t="shared" si="11"/>
        <v>0</v>
      </c>
      <c r="Z91" s="75"/>
      <c r="AA91" s="76"/>
      <c r="AC91" s="1"/>
      <c r="AG91" s="72"/>
      <c r="AH91" s="72"/>
      <c r="AI91" s="72"/>
      <c r="AJ91" s="72"/>
      <c r="AK91" s="72"/>
    </row>
    <row r="92" spans="1:37" ht="14.4">
      <c r="A92" s="55"/>
      <c r="B92" s="54" t="s">
        <v>25</v>
      </c>
      <c r="C92" s="56"/>
      <c r="D92" s="145"/>
      <c r="E92" s="54"/>
      <c r="F92" s="54"/>
      <c r="G92" s="132"/>
      <c r="H92" s="59" t="str">
        <f t="shared" si="12"/>
        <v/>
      </c>
      <c r="I92" s="64" t="str">
        <f t="shared" si="13"/>
        <v/>
      </c>
      <c r="J92" s="59" t="str">
        <f>IF(A92&lt;&gt;"",SUM($I$13:I92),"")</f>
        <v/>
      </c>
      <c r="K92" s="59" t="str">
        <f t="shared" si="14"/>
        <v/>
      </c>
      <c r="L92" s="65" t="str">
        <f t="shared" si="15"/>
        <v/>
      </c>
      <c r="M92" s="65" t="str">
        <f t="shared" si="16"/>
        <v/>
      </c>
      <c r="N92" s="65" t="str">
        <f>IF(A92&lt;&gt;"",SUM($M$13:M92),"")</f>
        <v/>
      </c>
      <c r="O92" s="65" t="str">
        <f t="shared" si="9"/>
        <v/>
      </c>
      <c r="P92" s="97" t="str">
        <f t="shared" si="10"/>
        <v/>
      </c>
      <c r="Q92" s="100">
        <f t="shared" si="17"/>
        <v>0</v>
      </c>
      <c r="R92" s="101">
        <f t="shared" si="11"/>
        <v>0</v>
      </c>
      <c r="Z92" s="75"/>
      <c r="AA92" s="76"/>
      <c r="AC92" s="1"/>
      <c r="AG92" s="72"/>
      <c r="AH92" s="72"/>
      <c r="AI92" s="72"/>
      <c r="AJ92" s="72"/>
      <c r="AK92" s="72"/>
    </row>
    <row r="93" spans="1:37" ht="14.4">
      <c r="A93" s="55"/>
      <c r="B93" s="54" t="s">
        <v>25</v>
      </c>
      <c r="C93" s="56"/>
      <c r="D93" s="145"/>
      <c r="E93" s="54"/>
      <c r="F93" s="54"/>
      <c r="G93" s="132"/>
      <c r="H93" s="59" t="str">
        <f t="shared" si="12"/>
        <v/>
      </c>
      <c r="I93" s="64" t="str">
        <f t="shared" si="13"/>
        <v/>
      </c>
      <c r="J93" s="59" t="str">
        <f>IF(A93&lt;&gt;"",SUM($I$13:I93),"")</f>
        <v/>
      </c>
      <c r="K93" s="59" t="str">
        <f t="shared" si="14"/>
        <v/>
      </c>
      <c r="L93" s="65" t="str">
        <f t="shared" si="15"/>
        <v/>
      </c>
      <c r="M93" s="65" t="str">
        <f t="shared" si="16"/>
        <v/>
      </c>
      <c r="N93" s="65" t="str">
        <f>IF(A93&lt;&gt;"",SUM($M$13:M93),"")</f>
        <v/>
      </c>
      <c r="O93" s="65" t="str">
        <f t="shared" si="9"/>
        <v/>
      </c>
      <c r="P93" s="97" t="str">
        <f t="shared" si="10"/>
        <v/>
      </c>
      <c r="Q93" s="100">
        <f t="shared" si="17"/>
        <v>0</v>
      </c>
      <c r="R93" s="101">
        <f t="shared" si="11"/>
        <v>0</v>
      </c>
      <c r="Z93" s="75"/>
      <c r="AA93" s="76"/>
      <c r="AC93" s="1"/>
      <c r="AG93" s="72"/>
      <c r="AH93" s="72"/>
      <c r="AI93" s="72"/>
      <c r="AJ93" s="72"/>
      <c r="AK93" s="72"/>
    </row>
    <row r="94" spans="1:37" ht="14.4">
      <c r="A94" s="55"/>
      <c r="B94" s="54" t="s">
        <v>25</v>
      </c>
      <c r="C94" s="56"/>
      <c r="D94" s="145"/>
      <c r="E94" s="54"/>
      <c r="F94" s="54"/>
      <c r="G94" s="132"/>
      <c r="H94" s="59" t="str">
        <f t="shared" si="12"/>
        <v/>
      </c>
      <c r="I94" s="64" t="str">
        <f t="shared" si="13"/>
        <v/>
      </c>
      <c r="J94" s="59" t="str">
        <f>IF(A94&lt;&gt;"",SUM($I$13:I94),"")</f>
        <v/>
      </c>
      <c r="K94" s="59" t="str">
        <f t="shared" si="14"/>
        <v/>
      </c>
      <c r="L94" s="65" t="str">
        <f t="shared" si="15"/>
        <v/>
      </c>
      <c r="M94" s="65" t="str">
        <f t="shared" si="16"/>
        <v/>
      </c>
      <c r="N94" s="65" t="str">
        <f>IF(A94&lt;&gt;"",SUM($M$13:M94),"")</f>
        <v/>
      </c>
      <c r="O94" s="65" t="str">
        <f t="shared" si="9"/>
        <v/>
      </c>
      <c r="P94" s="97" t="str">
        <f t="shared" si="10"/>
        <v/>
      </c>
      <c r="Q94" s="100">
        <f t="shared" si="17"/>
        <v>0</v>
      </c>
      <c r="R94" s="101">
        <f t="shared" si="11"/>
        <v>0</v>
      </c>
      <c r="Z94" s="75"/>
      <c r="AA94" s="76"/>
      <c r="AC94" s="1"/>
      <c r="AG94" s="72"/>
      <c r="AH94" s="72"/>
      <c r="AI94" s="72"/>
      <c r="AJ94" s="72"/>
      <c r="AK94" s="72"/>
    </row>
    <row r="95" spans="1:37" ht="14.4">
      <c r="A95" s="55"/>
      <c r="B95" s="54" t="s">
        <v>25</v>
      </c>
      <c r="C95" s="56"/>
      <c r="D95" s="145"/>
      <c r="E95" s="54"/>
      <c r="F95" s="54"/>
      <c r="G95" s="132"/>
      <c r="H95" s="59" t="str">
        <f t="shared" si="12"/>
        <v/>
      </c>
      <c r="I95" s="64" t="str">
        <f t="shared" si="13"/>
        <v/>
      </c>
      <c r="J95" s="59" t="str">
        <f>IF(A95&lt;&gt;"",SUM($I$13:I95),"")</f>
        <v/>
      </c>
      <c r="K95" s="59" t="str">
        <f t="shared" si="14"/>
        <v/>
      </c>
      <c r="L95" s="65" t="str">
        <f t="shared" si="15"/>
        <v/>
      </c>
      <c r="M95" s="65" t="str">
        <f t="shared" si="16"/>
        <v/>
      </c>
      <c r="N95" s="65" t="str">
        <f>IF(A95&lt;&gt;"",SUM($M$13:M95),"")</f>
        <v/>
      </c>
      <c r="O95" s="65" t="str">
        <f t="shared" si="9"/>
        <v/>
      </c>
      <c r="P95" s="97" t="str">
        <f t="shared" si="10"/>
        <v/>
      </c>
      <c r="Q95" s="100">
        <f t="shared" si="17"/>
        <v>0</v>
      </c>
      <c r="R95" s="101">
        <f t="shared" si="11"/>
        <v>0</v>
      </c>
      <c r="Z95" s="75"/>
      <c r="AA95" s="76"/>
      <c r="AC95" s="1"/>
      <c r="AG95" s="72"/>
      <c r="AH95" s="72"/>
      <c r="AI95" s="72"/>
      <c r="AJ95" s="72"/>
      <c r="AK95" s="72"/>
    </row>
    <row r="96" spans="1:37" ht="14.4">
      <c r="A96" s="55"/>
      <c r="B96" s="54" t="s">
        <v>25</v>
      </c>
      <c r="C96" s="56"/>
      <c r="D96" s="145"/>
      <c r="E96" s="54"/>
      <c r="F96" s="54"/>
      <c r="G96" s="132"/>
      <c r="H96" s="59" t="str">
        <f t="shared" si="12"/>
        <v/>
      </c>
      <c r="I96" s="64" t="str">
        <f t="shared" si="13"/>
        <v/>
      </c>
      <c r="J96" s="59" t="str">
        <f>IF(A96&lt;&gt;"",SUM($I$13:I96),"")</f>
        <v/>
      </c>
      <c r="K96" s="59" t="str">
        <f t="shared" si="14"/>
        <v/>
      </c>
      <c r="L96" s="65" t="str">
        <f t="shared" si="15"/>
        <v/>
      </c>
      <c r="M96" s="65" t="str">
        <f t="shared" si="16"/>
        <v/>
      </c>
      <c r="N96" s="65" t="str">
        <f>IF(A96&lt;&gt;"",SUM($M$13:M96),"")</f>
        <v/>
      </c>
      <c r="O96" s="65" t="str">
        <f t="shared" si="9"/>
        <v/>
      </c>
      <c r="P96" s="97" t="str">
        <f t="shared" si="10"/>
        <v/>
      </c>
      <c r="Q96" s="100">
        <f t="shared" si="17"/>
        <v>0</v>
      </c>
      <c r="R96" s="101">
        <f t="shared" si="11"/>
        <v>0</v>
      </c>
      <c r="Z96" s="75"/>
      <c r="AA96" s="76"/>
      <c r="AC96" s="1"/>
      <c r="AG96" s="72"/>
      <c r="AH96" s="72"/>
      <c r="AI96" s="72"/>
      <c r="AJ96" s="72"/>
      <c r="AK96" s="72"/>
    </row>
    <row r="97" spans="1:37" ht="14.4">
      <c r="A97" s="55"/>
      <c r="B97" s="54" t="s">
        <v>25</v>
      </c>
      <c r="C97" s="56"/>
      <c r="D97" s="145"/>
      <c r="E97" s="54"/>
      <c r="F97" s="54"/>
      <c r="G97" s="132"/>
      <c r="H97" s="59" t="str">
        <f t="shared" si="12"/>
        <v/>
      </c>
      <c r="I97" s="64" t="str">
        <f t="shared" si="13"/>
        <v/>
      </c>
      <c r="J97" s="59" t="str">
        <f>IF(A97&lt;&gt;"",SUM($I$13:I97),"")</f>
        <v/>
      </c>
      <c r="K97" s="59" t="str">
        <f t="shared" si="14"/>
        <v/>
      </c>
      <c r="L97" s="65" t="str">
        <f t="shared" si="15"/>
        <v/>
      </c>
      <c r="M97" s="65" t="str">
        <f t="shared" si="16"/>
        <v/>
      </c>
      <c r="N97" s="65" t="str">
        <f>IF(A97&lt;&gt;"",SUM($M$13:M97),"")</f>
        <v/>
      </c>
      <c r="O97" s="65" t="str">
        <f t="shared" si="9"/>
        <v/>
      </c>
      <c r="P97" s="97" t="str">
        <f t="shared" si="10"/>
        <v/>
      </c>
      <c r="Q97" s="100">
        <f t="shared" si="17"/>
        <v>0</v>
      </c>
      <c r="R97" s="101">
        <f t="shared" si="11"/>
        <v>0</v>
      </c>
      <c r="Z97" s="75"/>
      <c r="AA97" s="76"/>
      <c r="AC97" s="1"/>
      <c r="AG97" s="72"/>
      <c r="AH97" s="72"/>
      <c r="AI97" s="72"/>
      <c r="AJ97" s="72"/>
      <c r="AK97" s="72"/>
    </row>
    <row r="98" spans="1:37" ht="14.4">
      <c r="A98" s="55"/>
      <c r="B98" s="54" t="s">
        <v>25</v>
      </c>
      <c r="C98" s="56"/>
      <c r="D98" s="145"/>
      <c r="E98" s="54"/>
      <c r="F98" s="54"/>
      <c r="G98" s="132"/>
      <c r="H98" s="59" t="str">
        <f t="shared" si="12"/>
        <v/>
      </c>
      <c r="I98" s="64" t="str">
        <f t="shared" si="13"/>
        <v/>
      </c>
      <c r="J98" s="59" t="str">
        <f>IF(A98&lt;&gt;"",SUM($I$13:I98),"")</f>
        <v/>
      </c>
      <c r="K98" s="59" t="str">
        <f t="shared" si="14"/>
        <v/>
      </c>
      <c r="L98" s="65" t="str">
        <f t="shared" si="15"/>
        <v/>
      </c>
      <c r="M98" s="65" t="str">
        <f t="shared" si="16"/>
        <v/>
      </c>
      <c r="N98" s="65" t="str">
        <f>IF(A98&lt;&gt;"",SUM($M$13:M98),"")</f>
        <v/>
      </c>
      <c r="O98" s="65" t="str">
        <f t="shared" si="9"/>
        <v/>
      </c>
      <c r="P98" s="97" t="str">
        <f t="shared" si="10"/>
        <v/>
      </c>
      <c r="Q98" s="100">
        <f t="shared" si="17"/>
        <v>0</v>
      </c>
      <c r="R98" s="101">
        <f t="shared" si="11"/>
        <v>0</v>
      </c>
      <c r="Z98" s="75"/>
      <c r="AA98" s="76"/>
      <c r="AC98" s="1"/>
      <c r="AG98" s="72"/>
      <c r="AH98" s="72"/>
      <c r="AI98" s="72"/>
      <c r="AJ98" s="72"/>
      <c r="AK98" s="72"/>
    </row>
    <row r="99" spans="1:37" ht="14.4">
      <c r="A99" s="55"/>
      <c r="B99" s="54" t="s">
        <v>25</v>
      </c>
      <c r="C99" s="56"/>
      <c r="D99" s="145"/>
      <c r="E99" s="54"/>
      <c r="F99" s="54"/>
      <c r="G99" s="132"/>
      <c r="H99" s="59" t="str">
        <f t="shared" si="12"/>
        <v/>
      </c>
      <c r="I99" s="64" t="str">
        <f t="shared" si="13"/>
        <v/>
      </c>
      <c r="J99" s="59" t="str">
        <f>IF(A99&lt;&gt;"",SUM($I$13:I99),"")</f>
        <v/>
      </c>
      <c r="K99" s="59" t="str">
        <f t="shared" si="14"/>
        <v/>
      </c>
      <c r="L99" s="65" t="str">
        <f t="shared" si="15"/>
        <v/>
      </c>
      <c r="M99" s="65" t="str">
        <f t="shared" si="16"/>
        <v/>
      </c>
      <c r="N99" s="65" t="str">
        <f>IF(A99&lt;&gt;"",SUM($M$13:M99),"")</f>
        <v/>
      </c>
      <c r="O99" s="65" t="str">
        <f t="shared" si="9"/>
        <v/>
      </c>
      <c r="P99" s="97" t="str">
        <f t="shared" si="10"/>
        <v/>
      </c>
      <c r="Q99" s="100">
        <f t="shared" si="17"/>
        <v>0</v>
      </c>
      <c r="R99" s="101">
        <f t="shared" si="11"/>
        <v>0</v>
      </c>
      <c r="Z99" s="75"/>
      <c r="AA99" s="76"/>
      <c r="AC99" s="1"/>
      <c r="AG99" s="72"/>
      <c r="AH99" s="72"/>
      <c r="AI99" s="72"/>
      <c r="AJ99" s="72"/>
      <c r="AK99" s="72"/>
    </row>
    <row r="100" spans="1:37" ht="14.4">
      <c r="A100" s="55"/>
      <c r="B100" s="54" t="s">
        <v>25</v>
      </c>
      <c r="C100" s="56"/>
      <c r="D100" s="145"/>
      <c r="E100" s="54"/>
      <c r="F100" s="54"/>
      <c r="G100" s="132"/>
      <c r="H100" s="59" t="str">
        <f t="shared" si="12"/>
        <v/>
      </c>
      <c r="I100" s="64" t="str">
        <f t="shared" si="13"/>
        <v/>
      </c>
      <c r="J100" s="59" t="str">
        <f>IF(A100&lt;&gt;"",SUM($I$13:I100),"")</f>
        <v/>
      </c>
      <c r="K100" s="59" t="str">
        <f t="shared" si="14"/>
        <v/>
      </c>
      <c r="L100" s="65" t="str">
        <f t="shared" si="15"/>
        <v/>
      </c>
      <c r="M100" s="65" t="str">
        <f t="shared" si="16"/>
        <v/>
      </c>
      <c r="N100" s="65" t="str">
        <f>IF(A100&lt;&gt;"",SUM($M$13:M100),"")</f>
        <v/>
      </c>
      <c r="O100" s="65" t="str">
        <f t="shared" si="9"/>
        <v/>
      </c>
      <c r="P100" s="97" t="str">
        <f t="shared" si="10"/>
        <v/>
      </c>
      <c r="Q100" s="100">
        <f t="shared" si="17"/>
        <v>0</v>
      </c>
      <c r="R100" s="101">
        <f t="shared" si="11"/>
        <v>0</v>
      </c>
      <c r="Z100" s="75"/>
      <c r="AA100" s="76"/>
      <c r="AC100" s="1"/>
      <c r="AG100" s="72"/>
      <c r="AH100" s="72"/>
      <c r="AI100" s="72"/>
      <c r="AJ100" s="72"/>
      <c r="AK100" s="72"/>
    </row>
    <row r="101" spans="1:37" ht="14.4">
      <c r="A101" s="55"/>
      <c r="B101" s="54" t="s">
        <v>25</v>
      </c>
      <c r="C101" s="56"/>
      <c r="D101" s="145"/>
      <c r="E101" s="54"/>
      <c r="F101" s="54"/>
      <c r="G101" s="132"/>
      <c r="H101" s="59" t="str">
        <f t="shared" si="12"/>
        <v/>
      </c>
      <c r="I101" s="64" t="str">
        <f t="shared" si="13"/>
        <v/>
      </c>
      <c r="J101" s="59" t="str">
        <f>IF(A101&lt;&gt;"",SUM($I$13:I101),"")</f>
        <v/>
      </c>
      <c r="K101" s="59" t="str">
        <f t="shared" si="14"/>
        <v/>
      </c>
      <c r="L101" s="65" t="str">
        <f t="shared" si="15"/>
        <v/>
      </c>
      <c r="M101" s="65" t="str">
        <f t="shared" si="16"/>
        <v/>
      </c>
      <c r="N101" s="65" t="str">
        <f>IF(A101&lt;&gt;"",SUM($M$13:M101),"")</f>
        <v/>
      </c>
      <c r="O101" s="65" t="str">
        <f t="shared" si="9"/>
        <v/>
      </c>
      <c r="P101" s="97" t="str">
        <f t="shared" si="10"/>
        <v/>
      </c>
      <c r="Q101" s="100">
        <f t="shared" si="17"/>
        <v>0</v>
      </c>
      <c r="R101" s="101">
        <f t="shared" si="11"/>
        <v>0</v>
      </c>
      <c r="Z101" s="75"/>
      <c r="AA101" s="76"/>
      <c r="AC101" s="1"/>
      <c r="AG101" s="72"/>
      <c r="AH101" s="72"/>
      <c r="AI101" s="72"/>
      <c r="AJ101" s="72"/>
      <c r="AK101" s="72"/>
    </row>
    <row r="102" spans="1:37" ht="14.4">
      <c r="A102" s="55"/>
      <c r="B102" s="54" t="s">
        <v>25</v>
      </c>
      <c r="C102" s="56"/>
      <c r="D102" s="145"/>
      <c r="E102" s="54"/>
      <c r="F102" s="54"/>
      <c r="G102" s="132"/>
      <c r="H102" s="59" t="str">
        <f t="shared" si="12"/>
        <v/>
      </c>
      <c r="I102" s="64" t="str">
        <f t="shared" si="13"/>
        <v/>
      </c>
      <c r="J102" s="59" t="str">
        <f>IF(A102&lt;&gt;"",SUM($I$13:I102),"")</f>
        <v/>
      </c>
      <c r="K102" s="59" t="str">
        <f t="shared" si="14"/>
        <v/>
      </c>
      <c r="L102" s="65" t="str">
        <f t="shared" si="15"/>
        <v/>
      </c>
      <c r="M102" s="65" t="str">
        <f t="shared" si="16"/>
        <v/>
      </c>
      <c r="N102" s="65" t="str">
        <f>IF(A102&lt;&gt;"",SUM($M$13:M102),"")</f>
        <v/>
      </c>
      <c r="O102" s="65" t="str">
        <f t="shared" si="9"/>
        <v/>
      </c>
      <c r="P102" s="97" t="str">
        <f t="shared" si="10"/>
        <v/>
      </c>
      <c r="Q102" s="100">
        <f t="shared" si="17"/>
        <v>0</v>
      </c>
      <c r="R102" s="101">
        <f t="shared" si="11"/>
        <v>0</v>
      </c>
      <c r="Z102" s="75"/>
      <c r="AA102" s="76"/>
      <c r="AC102" s="1"/>
      <c r="AG102" s="72"/>
      <c r="AH102" s="72"/>
      <c r="AI102" s="72"/>
      <c r="AJ102" s="72"/>
      <c r="AK102" s="72"/>
    </row>
    <row r="103" spans="1:37" ht="14.4">
      <c r="A103" s="55"/>
      <c r="B103" s="54" t="s">
        <v>25</v>
      </c>
      <c r="C103" s="56"/>
      <c r="D103" s="145"/>
      <c r="E103" s="54"/>
      <c r="F103" s="54"/>
      <c r="G103" s="132"/>
      <c r="H103" s="59" t="str">
        <f t="shared" si="12"/>
        <v/>
      </c>
      <c r="I103" s="64" t="str">
        <f t="shared" si="13"/>
        <v/>
      </c>
      <c r="J103" s="59" t="str">
        <f>IF(A103&lt;&gt;"",SUM($I$13:I103),"")</f>
        <v/>
      </c>
      <c r="K103" s="59" t="str">
        <f t="shared" si="14"/>
        <v/>
      </c>
      <c r="L103" s="65" t="str">
        <f t="shared" si="15"/>
        <v/>
      </c>
      <c r="M103" s="65" t="str">
        <f t="shared" si="16"/>
        <v/>
      </c>
      <c r="N103" s="65" t="str">
        <f>IF(A103&lt;&gt;"",SUM($M$13:M103),"")</f>
        <v/>
      </c>
      <c r="O103" s="65" t="str">
        <f t="shared" si="9"/>
        <v/>
      </c>
      <c r="P103" s="97" t="str">
        <f t="shared" si="10"/>
        <v/>
      </c>
      <c r="Q103" s="100">
        <f t="shared" si="17"/>
        <v>0</v>
      </c>
      <c r="R103" s="101">
        <f t="shared" si="11"/>
        <v>0</v>
      </c>
      <c r="Z103" s="75"/>
      <c r="AA103" s="76"/>
      <c r="AC103" s="1"/>
      <c r="AG103" s="72"/>
      <c r="AH103" s="72"/>
      <c r="AI103" s="72"/>
      <c r="AJ103" s="72"/>
      <c r="AK103" s="72"/>
    </row>
    <row r="104" spans="1:37" ht="14.4">
      <c r="A104" s="55"/>
      <c r="B104" s="54" t="s">
        <v>25</v>
      </c>
      <c r="C104" s="56"/>
      <c r="D104" s="145"/>
      <c r="E104" s="54"/>
      <c r="F104" s="54"/>
      <c r="G104" s="132"/>
      <c r="H104" s="59" t="str">
        <f t="shared" si="12"/>
        <v/>
      </c>
      <c r="I104" s="64" t="str">
        <f t="shared" si="13"/>
        <v/>
      </c>
      <c r="J104" s="59" t="str">
        <f>IF(A104&lt;&gt;"",SUM($I$13:I104),"")</f>
        <v/>
      </c>
      <c r="K104" s="59" t="str">
        <f t="shared" si="14"/>
        <v/>
      </c>
      <c r="L104" s="65" t="str">
        <f t="shared" si="15"/>
        <v/>
      </c>
      <c r="M104" s="65" t="str">
        <f t="shared" si="16"/>
        <v/>
      </c>
      <c r="N104" s="65" t="str">
        <f>IF(A104&lt;&gt;"",SUM($M$13:M104),"")</f>
        <v/>
      </c>
      <c r="O104" s="65" t="str">
        <f t="shared" si="9"/>
        <v/>
      </c>
      <c r="P104" s="97" t="str">
        <f t="shared" si="10"/>
        <v/>
      </c>
      <c r="Q104" s="100">
        <f t="shared" si="17"/>
        <v>0</v>
      </c>
      <c r="R104" s="101">
        <f t="shared" si="11"/>
        <v>0</v>
      </c>
      <c r="Z104" s="75"/>
      <c r="AA104" s="76"/>
      <c r="AC104" s="1"/>
      <c r="AG104" s="72"/>
      <c r="AH104" s="72"/>
      <c r="AI104" s="72"/>
      <c r="AJ104" s="72"/>
      <c r="AK104" s="72"/>
    </row>
    <row r="105" spans="1:37" ht="14.4">
      <c r="A105" s="55"/>
      <c r="B105" s="54" t="s">
        <v>25</v>
      </c>
      <c r="C105" s="56"/>
      <c r="D105" s="145"/>
      <c r="E105" s="54"/>
      <c r="F105" s="54"/>
      <c r="G105" s="132"/>
      <c r="H105" s="59" t="str">
        <f t="shared" si="12"/>
        <v/>
      </c>
      <c r="I105" s="64" t="str">
        <f t="shared" si="13"/>
        <v/>
      </c>
      <c r="J105" s="59" t="str">
        <f>IF(A105&lt;&gt;"",SUM($I$13:I105),"")</f>
        <v/>
      </c>
      <c r="K105" s="59" t="str">
        <f t="shared" si="14"/>
        <v/>
      </c>
      <c r="L105" s="65" t="str">
        <f t="shared" si="15"/>
        <v/>
      </c>
      <c r="M105" s="65" t="str">
        <f t="shared" si="16"/>
        <v/>
      </c>
      <c r="N105" s="65" t="str">
        <f>IF(A105&lt;&gt;"",SUM($M$13:M105),"")</f>
        <v/>
      </c>
      <c r="O105" s="65" t="str">
        <f t="shared" si="9"/>
        <v/>
      </c>
      <c r="P105" s="97" t="str">
        <f t="shared" si="10"/>
        <v/>
      </c>
      <c r="Q105" s="100">
        <f t="shared" si="17"/>
        <v>0</v>
      </c>
      <c r="R105" s="101">
        <f t="shared" si="11"/>
        <v>0</v>
      </c>
      <c r="Z105" s="75"/>
      <c r="AA105" s="76"/>
      <c r="AC105" s="1"/>
      <c r="AG105" s="72"/>
      <c r="AH105" s="72"/>
      <c r="AI105" s="72"/>
      <c r="AJ105" s="72"/>
      <c r="AK105" s="72"/>
    </row>
    <row r="106" spans="1:37" ht="14.4">
      <c r="A106" s="55"/>
      <c r="B106" s="54" t="s">
        <v>25</v>
      </c>
      <c r="C106" s="56"/>
      <c r="D106" s="145"/>
      <c r="E106" s="54"/>
      <c r="F106" s="54"/>
      <c r="G106" s="132"/>
      <c r="H106" s="59" t="str">
        <f t="shared" si="12"/>
        <v/>
      </c>
      <c r="I106" s="64" t="str">
        <f t="shared" si="13"/>
        <v/>
      </c>
      <c r="J106" s="59" t="str">
        <f>IF(A106&lt;&gt;"",SUM($I$13:I106),"")</f>
        <v/>
      </c>
      <c r="K106" s="59" t="str">
        <f t="shared" si="14"/>
        <v/>
      </c>
      <c r="L106" s="65" t="str">
        <f t="shared" si="15"/>
        <v/>
      </c>
      <c r="M106" s="65" t="str">
        <f t="shared" si="16"/>
        <v/>
      </c>
      <c r="N106" s="65" t="str">
        <f>IF(A106&lt;&gt;"",SUM($M$13:M106),"")</f>
        <v/>
      </c>
      <c r="O106" s="65" t="str">
        <f t="shared" si="9"/>
        <v/>
      </c>
      <c r="P106" s="97" t="str">
        <f t="shared" si="10"/>
        <v/>
      </c>
      <c r="Q106" s="100">
        <f t="shared" si="17"/>
        <v>0</v>
      </c>
      <c r="R106" s="101">
        <f t="shared" si="11"/>
        <v>0</v>
      </c>
      <c r="Z106" s="75"/>
      <c r="AA106" s="76"/>
      <c r="AC106" s="1"/>
      <c r="AG106" s="72"/>
      <c r="AH106" s="72"/>
      <c r="AI106" s="72"/>
      <c r="AJ106" s="72"/>
      <c r="AK106" s="72"/>
    </row>
    <row r="107" spans="1:37" ht="14.4">
      <c r="A107" s="55"/>
      <c r="B107" s="54" t="s">
        <v>25</v>
      </c>
      <c r="C107" s="56"/>
      <c r="D107" s="145"/>
      <c r="E107" s="54"/>
      <c r="F107" s="54"/>
      <c r="G107" s="132"/>
      <c r="H107" s="59" t="str">
        <f t="shared" si="12"/>
        <v/>
      </c>
      <c r="I107" s="64" t="str">
        <f t="shared" si="13"/>
        <v/>
      </c>
      <c r="J107" s="59" t="str">
        <f>IF(A107&lt;&gt;"",SUM($I$13:I107),"")</f>
        <v/>
      </c>
      <c r="K107" s="59" t="str">
        <f t="shared" si="14"/>
        <v/>
      </c>
      <c r="L107" s="65" t="str">
        <f t="shared" si="15"/>
        <v/>
      </c>
      <c r="M107" s="65" t="str">
        <f t="shared" si="16"/>
        <v/>
      </c>
      <c r="N107" s="65" t="str">
        <f>IF(A107&lt;&gt;"",SUM($M$13:M107),"")</f>
        <v/>
      </c>
      <c r="O107" s="65" t="str">
        <f t="shared" si="9"/>
        <v/>
      </c>
      <c r="P107" s="97" t="str">
        <f t="shared" si="10"/>
        <v/>
      </c>
      <c r="Q107" s="100">
        <f t="shared" si="17"/>
        <v>0</v>
      </c>
      <c r="R107" s="101">
        <f t="shared" si="11"/>
        <v>0</v>
      </c>
      <c r="Z107" s="75"/>
      <c r="AA107" s="76"/>
      <c r="AC107" s="1"/>
      <c r="AG107" s="72"/>
      <c r="AH107" s="72"/>
      <c r="AI107" s="72"/>
      <c r="AJ107" s="72"/>
      <c r="AK107" s="72"/>
    </row>
    <row r="108" spans="1:37" ht="14.4">
      <c r="A108" s="55"/>
      <c r="B108" s="54" t="s">
        <v>25</v>
      </c>
      <c r="C108" s="56"/>
      <c r="D108" s="145"/>
      <c r="E108" s="54"/>
      <c r="F108" s="54"/>
      <c r="G108" s="132"/>
      <c r="H108" s="59" t="str">
        <f t="shared" si="12"/>
        <v/>
      </c>
      <c r="I108" s="64" t="str">
        <f t="shared" si="13"/>
        <v/>
      </c>
      <c r="J108" s="59" t="str">
        <f>IF(A108&lt;&gt;"",SUM($I$13:I108),"")</f>
        <v/>
      </c>
      <c r="K108" s="59" t="str">
        <f t="shared" si="14"/>
        <v/>
      </c>
      <c r="L108" s="65" t="str">
        <f t="shared" si="15"/>
        <v/>
      </c>
      <c r="M108" s="65" t="str">
        <f t="shared" si="16"/>
        <v/>
      </c>
      <c r="N108" s="65" t="str">
        <f>IF(A108&lt;&gt;"",SUM($M$13:M108),"")</f>
        <v/>
      </c>
      <c r="O108" s="65" t="str">
        <f t="shared" si="9"/>
        <v/>
      </c>
      <c r="P108" s="97" t="str">
        <f t="shared" si="10"/>
        <v/>
      </c>
      <c r="Q108" s="100">
        <f t="shared" si="17"/>
        <v>0</v>
      </c>
      <c r="R108" s="101">
        <f t="shared" si="11"/>
        <v>0</v>
      </c>
      <c r="Z108" s="75"/>
      <c r="AA108" s="76"/>
      <c r="AC108" s="1"/>
      <c r="AG108" s="72"/>
      <c r="AH108" s="72"/>
      <c r="AI108" s="72"/>
      <c r="AJ108" s="72"/>
      <c r="AK108" s="72"/>
    </row>
    <row r="109" spans="1:37" ht="14.4">
      <c r="A109" s="55"/>
      <c r="B109" s="54" t="s">
        <v>25</v>
      </c>
      <c r="C109" s="56"/>
      <c r="D109" s="145"/>
      <c r="E109" s="54"/>
      <c r="F109" s="54"/>
      <c r="G109" s="132"/>
      <c r="H109" s="59" t="str">
        <f t="shared" si="12"/>
        <v/>
      </c>
      <c r="I109" s="64" t="str">
        <f t="shared" si="13"/>
        <v/>
      </c>
      <c r="J109" s="59" t="str">
        <f>IF(A109&lt;&gt;"",SUM($I$13:I109),"")</f>
        <v/>
      </c>
      <c r="K109" s="59" t="str">
        <f t="shared" si="14"/>
        <v/>
      </c>
      <c r="L109" s="65" t="str">
        <f t="shared" si="15"/>
        <v/>
      </c>
      <c r="M109" s="65" t="str">
        <f t="shared" si="16"/>
        <v/>
      </c>
      <c r="N109" s="65" t="str">
        <f>IF(A109&lt;&gt;"",SUM($M$13:M109),"")</f>
        <v/>
      </c>
      <c r="O109" s="65" t="str">
        <f t="shared" si="9"/>
        <v/>
      </c>
      <c r="P109" s="97" t="str">
        <f t="shared" si="10"/>
        <v/>
      </c>
      <c r="Q109" s="100">
        <f t="shared" si="17"/>
        <v>0</v>
      </c>
      <c r="R109" s="101">
        <f t="shared" si="11"/>
        <v>0</v>
      </c>
      <c r="Z109" s="75"/>
      <c r="AA109" s="76"/>
      <c r="AC109" s="1"/>
      <c r="AG109" s="72"/>
      <c r="AH109" s="72"/>
      <c r="AI109" s="72"/>
      <c r="AJ109" s="72"/>
      <c r="AK109" s="72"/>
    </row>
    <row r="110" spans="1:37" ht="14.4">
      <c r="A110" s="55"/>
      <c r="B110" s="54" t="s">
        <v>25</v>
      </c>
      <c r="C110" s="56"/>
      <c r="D110" s="145"/>
      <c r="E110" s="54"/>
      <c r="F110" s="54"/>
      <c r="G110" s="132"/>
      <c r="H110" s="59" t="str">
        <f t="shared" si="12"/>
        <v/>
      </c>
      <c r="I110" s="64" t="str">
        <f t="shared" si="13"/>
        <v/>
      </c>
      <c r="J110" s="59" t="str">
        <f>IF(A110&lt;&gt;"",SUM($I$13:I110),"")</f>
        <v/>
      </c>
      <c r="K110" s="59" t="str">
        <f t="shared" si="14"/>
        <v/>
      </c>
      <c r="L110" s="65" t="str">
        <f t="shared" si="15"/>
        <v/>
      </c>
      <c r="M110" s="65" t="str">
        <f t="shared" si="16"/>
        <v/>
      </c>
      <c r="N110" s="65" t="str">
        <f>IF(A110&lt;&gt;"",SUM($M$13:M110),"")</f>
        <v/>
      </c>
      <c r="O110" s="65" t="str">
        <f t="shared" si="9"/>
        <v/>
      </c>
      <c r="P110" s="97" t="str">
        <f t="shared" si="10"/>
        <v/>
      </c>
      <c r="Q110" s="100">
        <f t="shared" si="17"/>
        <v>0</v>
      </c>
      <c r="R110" s="101">
        <f t="shared" si="11"/>
        <v>0</v>
      </c>
      <c r="Z110" s="75"/>
      <c r="AA110" s="76"/>
      <c r="AC110" s="1"/>
      <c r="AG110" s="72"/>
      <c r="AH110" s="72"/>
      <c r="AI110" s="72"/>
      <c r="AJ110" s="72"/>
      <c r="AK110" s="72"/>
    </row>
    <row r="111" spans="1:37" ht="14.4">
      <c r="A111" s="55"/>
      <c r="B111" s="54" t="s">
        <v>25</v>
      </c>
      <c r="C111" s="56"/>
      <c r="D111" s="145"/>
      <c r="E111" s="54"/>
      <c r="F111" s="54"/>
      <c r="G111" s="132"/>
      <c r="H111" s="59" t="str">
        <f t="shared" si="12"/>
        <v/>
      </c>
      <c r="I111" s="64" t="str">
        <f t="shared" si="13"/>
        <v/>
      </c>
      <c r="J111" s="59" t="str">
        <f>IF(A111&lt;&gt;"",SUM($I$13:I111),"")</f>
        <v/>
      </c>
      <c r="K111" s="59" t="str">
        <f t="shared" si="14"/>
        <v/>
      </c>
      <c r="L111" s="65" t="str">
        <f t="shared" si="15"/>
        <v/>
      </c>
      <c r="M111" s="65" t="str">
        <f t="shared" si="16"/>
        <v/>
      </c>
      <c r="N111" s="65" t="str">
        <f>IF(A111&lt;&gt;"",SUM($M$13:M111),"")</f>
        <v/>
      </c>
      <c r="O111" s="65" t="str">
        <f t="shared" si="9"/>
        <v/>
      </c>
      <c r="P111" s="97" t="str">
        <f t="shared" si="10"/>
        <v/>
      </c>
      <c r="Q111" s="100">
        <f t="shared" si="17"/>
        <v>0</v>
      </c>
      <c r="R111" s="101">
        <f t="shared" si="11"/>
        <v>0</v>
      </c>
      <c r="Z111" s="75"/>
      <c r="AA111" s="76"/>
      <c r="AC111" s="1"/>
      <c r="AG111" s="72"/>
      <c r="AH111" s="72"/>
      <c r="AI111" s="72"/>
      <c r="AJ111" s="72"/>
      <c r="AK111" s="72"/>
    </row>
    <row r="112" spans="1:37" ht="14.4">
      <c r="A112" s="55"/>
      <c r="B112" s="54" t="s">
        <v>25</v>
      </c>
      <c r="C112" s="56"/>
      <c r="D112" s="145"/>
      <c r="E112" s="54"/>
      <c r="F112" s="54"/>
      <c r="G112" s="132"/>
      <c r="H112" s="59" t="str">
        <f t="shared" si="12"/>
        <v/>
      </c>
      <c r="I112" s="64" t="str">
        <f t="shared" si="13"/>
        <v/>
      </c>
      <c r="J112" s="59" t="str">
        <f>IF(A112&lt;&gt;"",SUM($I$13:I112),"")</f>
        <v/>
      </c>
      <c r="K112" s="59" t="str">
        <f t="shared" si="14"/>
        <v/>
      </c>
      <c r="L112" s="65" t="str">
        <f t="shared" si="15"/>
        <v/>
      </c>
      <c r="M112" s="65" t="str">
        <f t="shared" si="16"/>
        <v/>
      </c>
      <c r="N112" s="65" t="str">
        <f>IF(A112&lt;&gt;"",SUM($M$13:M112),"")</f>
        <v/>
      </c>
      <c r="O112" s="65" t="str">
        <f t="shared" si="9"/>
        <v/>
      </c>
      <c r="P112" s="97" t="str">
        <f t="shared" si="10"/>
        <v/>
      </c>
      <c r="Q112" s="100">
        <f t="shared" si="17"/>
        <v>0</v>
      </c>
      <c r="R112" s="101">
        <f t="shared" si="11"/>
        <v>0</v>
      </c>
      <c r="Z112" s="75"/>
      <c r="AA112" s="76"/>
      <c r="AC112" s="1"/>
      <c r="AG112" s="72"/>
      <c r="AH112" s="72"/>
      <c r="AI112" s="72"/>
      <c r="AJ112" s="72"/>
      <c r="AK112" s="72"/>
    </row>
    <row r="113" spans="1:37" ht="14.4">
      <c r="A113" s="55"/>
      <c r="B113" s="54" t="s">
        <v>25</v>
      </c>
      <c r="C113" s="56"/>
      <c r="D113" s="145"/>
      <c r="E113" s="54"/>
      <c r="F113" s="54"/>
      <c r="G113" s="132"/>
      <c r="H113" s="59" t="str">
        <f t="shared" si="12"/>
        <v/>
      </c>
      <c r="I113" s="64" t="str">
        <f t="shared" si="13"/>
        <v/>
      </c>
      <c r="J113" s="59" t="str">
        <f>IF(A113&lt;&gt;"",SUM($I$13:I113),"")</f>
        <v/>
      </c>
      <c r="K113" s="59" t="str">
        <f t="shared" si="14"/>
        <v/>
      </c>
      <c r="L113" s="65" t="str">
        <f t="shared" si="15"/>
        <v/>
      </c>
      <c r="M113" s="65" t="str">
        <f t="shared" si="16"/>
        <v/>
      </c>
      <c r="N113" s="65" t="str">
        <f>IF(A113&lt;&gt;"",SUM($M$13:M113),"")</f>
        <v/>
      </c>
      <c r="O113" s="65" t="str">
        <f t="shared" si="9"/>
        <v/>
      </c>
      <c r="P113" s="97" t="str">
        <f t="shared" si="10"/>
        <v/>
      </c>
      <c r="Q113" s="100">
        <f t="shared" si="17"/>
        <v>0</v>
      </c>
      <c r="R113" s="101">
        <f t="shared" si="11"/>
        <v>0</v>
      </c>
      <c r="Z113" s="75"/>
      <c r="AA113" s="76"/>
      <c r="AC113" s="1"/>
      <c r="AG113" s="72"/>
      <c r="AH113" s="72"/>
      <c r="AI113" s="72"/>
      <c r="AJ113" s="72"/>
      <c r="AK113" s="72"/>
    </row>
    <row r="114" spans="1:37" ht="14.4">
      <c r="A114" s="55"/>
      <c r="B114" s="54" t="s">
        <v>25</v>
      </c>
      <c r="C114" s="56"/>
      <c r="D114" s="145"/>
      <c r="E114" s="54"/>
      <c r="F114" s="54"/>
      <c r="G114" s="132"/>
      <c r="H114" s="59" t="str">
        <f t="shared" si="12"/>
        <v/>
      </c>
      <c r="I114" s="64" t="str">
        <f t="shared" si="13"/>
        <v/>
      </c>
      <c r="J114" s="59" t="str">
        <f>IF(A114&lt;&gt;"",SUM($I$13:I114),"")</f>
        <v/>
      </c>
      <c r="K114" s="59" t="str">
        <f t="shared" si="14"/>
        <v/>
      </c>
      <c r="L114" s="65" t="str">
        <f t="shared" si="15"/>
        <v/>
      </c>
      <c r="M114" s="65" t="str">
        <f t="shared" si="16"/>
        <v/>
      </c>
      <c r="N114" s="65" t="str">
        <f>IF(A114&lt;&gt;"",SUM($M$13:M114),"")</f>
        <v/>
      </c>
      <c r="O114" s="65" t="str">
        <f t="shared" si="9"/>
        <v/>
      </c>
      <c r="P114" s="97" t="str">
        <f t="shared" si="10"/>
        <v/>
      </c>
      <c r="Q114" s="100">
        <f t="shared" si="17"/>
        <v>0</v>
      </c>
      <c r="R114" s="101">
        <f t="shared" si="11"/>
        <v>0</v>
      </c>
      <c r="Z114" s="75"/>
      <c r="AA114" s="76"/>
      <c r="AC114" s="1"/>
      <c r="AG114" s="72"/>
      <c r="AH114" s="72"/>
      <c r="AI114" s="72"/>
      <c r="AJ114" s="72"/>
      <c r="AK114" s="72"/>
    </row>
    <row r="115" spans="1:37" ht="14.4">
      <c r="A115" s="55"/>
      <c r="B115" s="54" t="s">
        <v>25</v>
      </c>
      <c r="C115" s="56"/>
      <c r="D115" s="145"/>
      <c r="E115" s="54"/>
      <c r="F115" s="54"/>
      <c r="G115" s="132"/>
      <c r="H115" s="59" t="str">
        <f t="shared" si="12"/>
        <v/>
      </c>
      <c r="I115" s="64" t="str">
        <f t="shared" si="13"/>
        <v/>
      </c>
      <c r="J115" s="59" t="str">
        <f>IF(A115&lt;&gt;"",SUM($I$13:I115),"")</f>
        <v/>
      </c>
      <c r="K115" s="59" t="str">
        <f t="shared" si="14"/>
        <v/>
      </c>
      <c r="L115" s="65" t="str">
        <f t="shared" si="15"/>
        <v/>
      </c>
      <c r="M115" s="65" t="str">
        <f t="shared" si="16"/>
        <v/>
      </c>
      <c r="N115" s="65" t="str">
        <f>IF(A115&lt;&gt;"",SUM($M$13:M115),"")</f>
        <v/>
      </c>
      <c r="O115" s="65" t="str">
        <f t="shared" si="9"/>
        <v/>
      </c>
      <c r="P115" s="97" t="str">
        <f t="shared" si="10"/>
        <v/>
      </c>
      <c r="Q115" s="100">
        <f t="shared" si="17"/>
        <v>0</v>
      </c>
      <c r="R115" s="101">
        <f t="shared" si="11"/>
        <v>0</v>
      </c>
      <c r="Z115" s="75"/>
      <c r="AA115" s="76"/>
      <c r="AC115" s="1"/>
      <c r="AG115" s="72"/>
      <c r="AH115" s="72"/>
      <c r="AI115" s="72"/>
      <c r="AJ115" s="72"/>
      <c r="AK115" s="72"/>
    </row>
    <row r="116" spans="1:37" ht="14.4">
      <c r="A116" s="55"/>
      <c r="B116" s="54" t="s">
        <v>25</v>
      </c>
      <c r="C116" s="56"/>
      <c r="D116" s="145"/>
      <c r="E116" s="54"/>
      <c r="F116" s="54"/>
      <c r="G116" s="132"/>
      <c r="H116" s="59" t="str">
        <f t="shared" si="12"/>
        <v/>
      </c>
      <c r="I116" s="64" t="str">
        <f t="shared" si="13"/>
        <v/>
      </c>
      <c r="J116" s="59" t="str">
        <f>IF(A116&lt;&gt;"",SUM($I$13:I116),"")</f>
        <v/>
      </c>
      <c r="K116" s="59" t="str">
        <f t="shared" si="14"/>
        <v/>
      </c>
      <c r="L116" s="65" t="str">
        <f t="shared" si="15"/>
        <v/>
      </c>
      <c r="M116" s="65" t="str">
        <f t="shared" si="16"/>
        <v/>
      </c>
      <c r="N116" s="65" t="str">
        <f>IF(A116&lt;&gt;"",SUM($M$13:M116),"")</f>
        <v/>
      </c>
      <c r="O116" s="65" t="str">
        <f t="shared" si="9"/>
        <v/>
      </c>
      <c r="P116" s="97" t="str">
        <f t="shared" si="10"/>
        <v/>
      </c>
      <c r="Q116" s="100">
        <f t="shared" si="17"/>
        <v>0</v>
      </c>
      <c r="R116" s="101">
        <f t="shared" si="11"/>
        <v>0</v>
      </c>
      <c r="Z116" s="75"/>
      <c r="AA116" s="76"/>
      <c r="AC116" s="1"/>
      <c r="AG116" s="72"/>
      <c r="AH116" s="72"/>
      <c r="AI116" s="72"/>
      <c r="AJ116" s="72"/>
      <c r="AK116" s="72"/>
    </row>
    <row r="117" spans="1:37" ht="14.4">
      <c r="A117" s="55"/>
      <c r="B117" s="54" t="s">
        <v>25</v>
      </c>
      <c r="C117" s="56"/>
      <c r="D117" s="145"/>
      <c r="E117" s="54"/>
      <c r="F117" s="54"/>
      <c r="G117" s="132"/>
      <c r="H117" s="59" t="str">
        <f t="shared" si="12"/>
        <v/>
      </c>
      <c r="I117" s="64" t="str">
        <f t="shared" si="13"/>
        <v/>
      </c>
      <c r="J117" s="59" t="str">
        <f>IF(A117&lt;&gt;"",SUM($I$13:I117),"")</f>
        <v/>
      </c>
      <c r="K117" s="59" t="str">
        <f t="shared" si="14"/>
        <v/>
      </c>
      <c r="L117" s="65" t="str">
        <f t="shared" si="15"/>
        <v/>
      </c>
      <c r="M117" s="65" t="str">
        <f t="shared" si="16"/>
        <v/>
      </c>
      <c r="N117" s="65" t="str">
        <f>IF(A117&lt;&gt;"",SUM($M$13:M117),"")</f>
        <v/>
      </c>
      <c r="O117" s="65" t="str">
        <f t="shared" si="9"/>
        <v/>
      </c>
      <c r="P117" s="97" t="str">
        <f t="shared" si="10"/>
        <v/>
      </c>
      <c r="Q117" s="100">
        <f t="shared" si="17"/>
        <v>0</v>
      </c>
      <c r="R117" s="101">
        <f t="shared" si="11"/>
        <v>0</v>
      </c>
      <c r="Z117" s="75"/>
      <c r="AA117" s="76"/>
      <c r="AC117" s="1"/>
      <c r="AG117" s="72"/>
      <c r="AH117" s="72"/>
      <c r="AI117" s="72"/>
      <c r="AJ117" s="72"/>
      <c r="AK117" s="72"/>
    </row>
    <row r="118" spans="1:37" ht="14.4">
      <c r="A118" s="55"/>
      <c r="B118" s="54" t="s">
        <v>25</v>
      </c>
      <c r="C118" s="56"/>
      <c r="D118" s="145"/>
      <c r="E118" s="54"/>
      <c r="F118" s="54"/>
      <c r="G118" s="132"/>
      <c r="H118" s="59" t="str">
        <f t="shared" si="12"/>
        <v/>
      </c>
      <c r="I118" s="64" t="str">
        <f t="shared" si="13"/>
        <v/>
      </c>
      <c r="J118" s="59" t="str">
        <f>IF(A118&lt;&gt;"",SUM($I$13:I118),"")</f>
        <v/>
      </c>
      <c r="K118" s="59" t="str">
        <f t="shared" si="14"/>
        <v/>
      </c>
      <c r="L118" s="65" t="str">
        <f t="shared" si="15"/>
        <v/>
      </c>
      <c r="M118" s="65" t="str">
        <f t="shared" si="16"/>
        <v/>
      </c>
      <c r="N118" s="65" t="str">
        <f>IF(A118&lt;&gt;"",SUM($M$13:M118),"")</f>
        <v/>
      </c>
      <c r="O118" s="65" t="str">
        <f t="shared" si="9"/>
        <v/>
      </c>
      <c r="P118" s="97" t="str">
        <f t="shared" si="10"/>
        <v/>
      </c>
      <c r="Q118" s="100">
        <f t="shared" si="17"/>
        <v>0</v>
      </c>
      <c r="R118" s="101">
        <f t="shared" si="11"/>
        <v>0</v>
      </c>
      <c r="Z118" s="75"/>
      <c r="AA118" s="76"/>
      <c r="AC118" s="1"/>
      <c r="AG118" s="72"/>
      <c r="AH118" s="72"/>
      <c r="AI118" s="72"/>
      <c r="AJ118" s="72"/>
      <c r="AK118" s="72"/>
    </row>
    <row r="119" spans="1:37" ht="14.4">
      <c r="A119" s="55"/>
      <c r="B119" s="54" t="s">
        <v>25</v>
      </c>
      <c r="C119" s="56"/>
      <c r="D119" s="145"/>
      <c r="E119" s="54"/>
      <c r="F119" s="54"/>
      <c r="G119" s="132"/>
      <c r="H119" s="59" t="str">
        <f t="shared" si="12"/>
        <v/>
      </c>
      <c r="I119" s="64" t="str">
        <f t="shared" si="13"/>
        <v/>
      </c>
      <c r="J119" s="59" t="str">
        <f>IF(A119&lt;&gt;"",SUM($I$13:I119),"")</f>
        <v/>
      </c>
      <c r="K119" s="59" t="str">
        <f t="shared" si="14"/>
        <v/>
      </c>
      <c r="L119" s="65" t="str">
        <f t="shared" si="15"/>
        <v/>
      </c>
      <c r="M119" s="65" t="str">
        <f t="shared" si="16"/>
        <v/>
      </c>
      <c r="N119" s="65" t="str">
        <f>IF(A119&lt;&gt;"",SUM($M$13:M119),"")</f>
        <v/>
      </c>
      <c r="O119" s="65" t="str">
        <f t="shared" si="9"/>
        <v/>
      </c>
      <c r="P119" s="97" t="str">
        <f t="shared" si="10"/>
        <v/>
      </c>
      <c r="Q119" s="100">
        <f t="shared" si="17"/>
        <v>0</v>
      </c>
      <c r="R119" s="101">
        <f t="shared" si="11"/>
        <v>0</v>
      </c>
      <c r="Z119" s="75"/>
      <c r="AA119" s="76"/>
      <c r="AC119" s="1"/>
      <c r="AG119" s="72"/>
      <c r="AH119" s="72"/>
      <c r="AI119" s="72"/>
      <c r="AJ119" s="72"/>
      <c r="AK119" s="72"/>
    </row>
    <row r="120" spans="1:37" ht="14.4">
      <c r="A120" s="55"/>
      <c r="B120" s="54" t="s">
        <v>25</v>
      </c>
      <c r="C120" s="56"/>
      <c r="D120" s="145"/>
      <c r="E120" s="54"/>
      <c r="F120" s="54"/>
      <c r="G120" s="132"/>
      <c r="H120" s="59" t="str">
        <f t="shared" si="12"/>
        <v/>
      </c>
      <c r="I120" s="64" t="str">
        <f t="shared" si="13"/>
        <v/>
      </c>
      <c r="J120" s="59" t="str">
        <f>IF(A120&lt;&gt;"",SUM($I$13:I120),"")</f>
        <v/>
      </c>
      <c r="K120" s="59" t="str">
        <f t="shared" si="14"/>
        <v/>
      </c>
      <c r="L120" s="65" t="str">
        <f t="shared" si="15"/>
        <v/>
      </c>
      <c r="M120" s="65" t="str">
        <f t="shared" si="16"/>
        <v/>
      </c>
      <c r="N120" s="65" t="str">
        <f>IF(A120&lt;&gt;"",SUM($M$13:M120),"")</f>
        <v/>
      </c>
      <c r="O120" s="65" t="str">
        <f t="shared" si="9"/>
        <v/>
      </c>
      <c r="P120" s="97" t="str">
        <f t="shared" si="10"/>
        <v/>
      </c>
      <c r="Q120" s="100">
        <f t="shared" si="17"/>
        <v>0</v>
      </c>
      <c r="R120" s="101">
        <f t="shared" si="11"/>
        <v>0</v>
      </c>
      <c r="Z120" s="75"/>
      <c r="AA120" s="76"/>
      <c r="AC120" s="1"/>
      <c r="AG120" s="72"/>
      <c r="AH120" s="72"/>
      <c r="AI120" s="72"/>
      <c r="AJ120" s="72"/>
      <c r="AK120" s="72"/>
    </row>
    <row r="121" spans="1:37" ht="14.4">
      <c r="A121" s="55"/>
      <c r="B121" s="54" t="s">
        <v>25</v>
      </c>
      <c r="C121" s="56"/>
      <c r="D121" s="145"/>
      <c r="E121" s="54"/>
      <c r="F121" s="54"/>
      <c r="G121" s="132"/>
      <c r="H121" s="59" t="str">
        <f t="shared" si="12"/>
        <v/>
      </c>
      <c r="I121" s="64" t="str">
        <f t="shared" si="13"/>
        <v/>
      </c>
      <c r="J121" s="59" t="str">
        <f>IF(A121&lt;&gt;"",SUM($I$13:I121),"")</f>
        <v/>
      </c>
      <c r="K121" s="59" t="str">
        <f t="shared" si="14"/>
        <v/>
      </c>
      <c r="L121" s="65" t="str">
        <f t="shared" si="15"/>
        <v/>
      </c>
      <c r="M121" s="65" t="str">
        <f t="shared" si="16"/>
        <v/>
      </c>
      <c r="N121" s="65" t="str">
        <f>IF(A121&lt;&gt;"",SUM($M$13:M121),"")</f>
        <v/>
      </c>
      <c r="O121" s="65" t="str">
        <f t="shared" si="9"/>
        <v/>
      </c>
      <c r="P121" s="97" t="str">
        <f t="shared" si="10"/>
        <v/>
      </c>
      <c r="Q121" s="100">
        <f t="shared" si="17"/>
        <v>0</v>
      </c>
      <c r="R121" s="101">
        <f t="shared" si="11"/>
        <v>0</v>
      </c>
      <c r="Z121" s="75"/>
      <c r="AA121" s="76"/>
      <c r="AC121" s="1"/>
      <c r="AG121" s="72"/>
      <c r="AH121" s="72"/>
      <c r="AI121" s="72"/>
      <c r="AJ121" s="72"/>
      <c r="AK121" s="72"/>
    </row>
    <row r="122" spans="1:37" ht="14.4">
      <c r="A122" s="55"/>
      <c r="B122" s="54" t="s">
        <v>25</v>
      </c>
      <c r="C122" s="56"/>
      <c r="D122" s="145"/>
      <c r="E122" s="54"/>
      <c r="F122" s="54"/>
      <c r="G122" s="132"/>
      <c r="H122" s="59" t="str">
        <f t="shared" si="12"/>
        <v/>
      </c>
      <c r="I122" s="64" t="str">
        <f t="shared" si="13"/>
        <v/>
      </c>
      <c r="J122" s="59" t="str">
        <f>IF(A122&lt;&gt;"",SUM($I$13:I122),"")</f>
        <v/>
      </c>
      <c r="K122" s="59" t="str">
        <f t="shared" si="14"/>
        <v/>
      </c>
      <c r="L122" s="65" t="str">
        <f t="shared" si="15"/>
        <v/>
      </c>
      <c r="M122" s="65" t="str">
        <f t="shared" si="16"/>
        <v/>
      </c>
      <c r="N122" s="65" t="str">
        <f>IF(A122&lt;&gt;"",SUM($M$13:M122),"")</f>
        <v/>
      </c>
      <c r="O122" s="65" t="str">
        <f t="shared" si="9"/>
        <v/>
      </c>
      <c r="P122" s="97" t="str">
        <f t="shared" si="10"/>
        <v/>
      </c>
      <c r="Q122" s="100">
        <f t="shared" si="17"/>
        <v>0</v>
      </c>
      <c r="R122" s="101">
        <f t="shared" si="11"/>
        <v>0</v>
      </c>
      <c r="Z122" s="75"/>
      <c r="AA122" s="76"/>
      <c r="AC122" s="1"/>
      <c r="AG122" s="72"/>
      <c r="AH122" s="72"/>
      <c r="AI122" s="72"/>
      <c r="AJ122" s="72"/>
      <c r="AK122" s="72"/>
    </row>
    <row r="123" spans="1:37" ht="14.4">
      <c r="A123" s="55"/>
      <c r="B123" s="54" t="s">
        <v>25</v>
      </c>
      <c r="C123" s="56"/>
      <c r="D123" s="145"/>
      <c r="E123" s="54"/>
      <c r="F123" s="54"/>
      <c r="G123" s="132"/>
      <c r="H123" s="59" t="str">
        <f t="shared" si="12"/>
        <v/>
      </c>
      <c r="I123" s="64" t="str">
        <f t="shared" si="13"/>
        <v/>
      </c>
      <c r="J123" s="59" t="str">
        <f>IF(A123&lt;&gt;"",SUM($I$13:I123),"")</f>
        <v/>
      </c>
      <c r="K123" s="59" t="str">
        <f t="shared" si="14"/>
        <v/>
      </c>
      <c r="L123" s="65" t="str">
        <f t="shared" si="15"/>
        <v/>
      </c>
      <c r="M123" s="65" t="str">
        <f t="shared" si="16"/>
        <v/>
      </c>
      <c r="N123" s="65" t="str">
        <f>IF(A123&lt;&gt;"",SUM($M$13:M123),"")</f>
        <v/>
      </c>
      <c r="O123" s="65" t="str">
        <f t="shared" si="9"/>
        <v/>
      </c>
      <c r="P123" s="97" t="str">
        <f t="shared" si="10"/>
        <v/>
      </c>
      <c r="Q123" s="100">
        <f t="shared" si="17"/>
        <v>0</v>
      </c>
      <c r="R123" s="101">
        <f t="shared" si="11"/>
        <v>0</v>
      </c>
      <c r="Z123" s="75"/>
      <c r="AA123" s="76"/>
      <c r="AC123" s="1"/>
      <c r="AG123" s="72"/>
      <c r="AH123" s="72"/>
      <c r="AI123" s="72"/>
      <c r="AJ123" s="72"/>
      <c r="AK123" s="72"/>
    </row>
    <row r="124" spans="1:37" ht="14.4">
      <c r="A124" s="55"/>
      <c r="B124" s="54" t="s">
        <v>25</v>
      </c>
      <c r="C124" s="56"/>
      <c r="D124" s="145"/>
      <c r="E124" s="54"/>
      <c r="F124" s="54"/>
      <c r="G124" s="132"/>
      <c r="H124" s="59" t="str">
        <f t="shared" si="12"/>
        <v/>
      </c>
      <c r="I124" s="64" t="str">
        <f t="shared" si="13"/>
        <v/>
      </c>
      <c r="J124" s="59" t="str">
        <f>IF(A124&lt;&gt;"",SUM($I$13:I124),"")</f>
        <v/>
      </c>
      <c r="K124" s="59" t="str">
        <f t="shared" si="14"/>
        <v/>
      </c>
      <c r="L124" s="65" t="str">
        <f t="shared" si="15"/>
        <v/>
      </c>
      <c r="M124" s="65" t="str">
        <f t="shared" si="16"/>
        <v/>
      </c>
      <c r="N124" s="65" t="str">
        <f>IF(A124&lt;&gt;"",SUM($M$13:M124),"")</f>
        <v/>
      </c>
      <c r="O124" s="65" t="str">
        <f t="shared" si="9"/>
        <v/>
      </c>
      <c r="P124" s="97" t="str">
        <f t="shared" si="10"/>
        <v/>
      </c>
      <c r="Q124" s="100">
        <f t="shared" si="17"/>
        <v>0</v>
      </c>
      <c r="R124" s="101">
        <f t="shared" si="11"/>
        <v>0</v>
      </c>
      <c r="Z124" s="75"/>
      <c r="AA124" s="76"/>
      <c r="AC124" s="1"/>
      <c r="AG124" s="72"/>
      <c r="AH124" s="72"/>
      <c r="AI124" s="72"/>
      <c r="AJ124" s="72"/>
      <c r="AK124" s="72"/>
    </row>
    <row r="125" spans="1:37" ht="14.4">
      <c r="A125" s="55"/>
      <c r="B125" s="54" t="s">
        <v>25</v>
      </c>
      <c r="C125" s="56"/>
      <c r="D125" s="145"/>
      <c r="E125" s="54"/>
      <c r="F125" s="54"/>
      <c r="G125" s="132"/>
      <c r="H125" s="59" t="str">
        <f t="shared" si="12"/>
        <v/>
      </c>
      <c r="I125" s="64" t="str">
        <f t="shared" si="13"/>
        <v/>
      </c>
      <c r="J125" s="59" t="str">
        <f>IF(A125&lt;&gt;"",SUM($I$13:I125),"")</f>
        <v/>
      </c>
      <c r="K125" s="59" t="str">
        <f t="shared" si="14"/>
        <v/>
      </c>
      <c r="L125" s="65" t="str">
        <f t="shared" si="15"/>
        <v/>
      </c>
      <c r="M125" s="65" t="str">
        <f t="shared" si="16"/>
        <v/>
      </c>
      <c r="N125" s="65" t="str">
        <f>IF(A125&lt;&gt;"",SUM($M$13:M125),"")</f>
        <v/>
      </c>
      <c r="O125" s="65" t="str">
        <f t="shared" si="9"/>
        <v/>
      </c>
      <c r="P125" s="97" t="str">
        <f t="shared" si="10"/>
        <v/>
      </c>
      <c r="Q125" s="100">
        <f t="shared" si="17"/>
        <v>0</v>
      </c>
      <c r="R125" s="101">
        <f t="shared" si="11"/>
        <v>0</v>
      </c>
      <c r="Z125" s="75"/>
      <c r="AA125" s="76"/>
      <c r="AC125" s="1"/>
      <c r="AG125" s="72"/>
      <c r="AH125" s="72"/>
      <c r="AI125" s="72"/>
      <c r="AJ125" s="72"/>
      <c r="AK125" s="72"/>
    </row>
    <row r="126" spans="1:37" ht="14.4">
      <c r="A126" s="55"/>
      <c r="B126" s="54" t="s">
        <v>25</v>
      </c>
      <c r="C126" s="56"/>
      <c r="D126" s="145"/>
      <c r="E126" s="54"/>
      <c r="F126" s="54"/>
      <c r="G126" s="132"/>
      <c r="H126" s="59" t="str">
        <f t="shared" si="12"/>
        <v/>
      </c>
      <c r="I126" s="64" t="str">
        <f t="shared" si="13"/>
        <v/>
      </c>
      <c r="J126" s="59" t="str">
        <f>IF(A126&lt;&gt;"",SUM($I$13:I126),"")</f>
        <v/>
      </c>
      <c r="K126" s="59" t="str">
        <f t="shared" si="14"/>
        <v/>
      </c>
      <c r="L126" s="65" t="str">
        <f t="shared" si="15"/>
        <v/>
      </c>
      <c r="M126" s="65" t="str">
        <f t="shared" si="16"/>
        <v/>
      </c>
      <c r="N126" s="65" t="str">
        <f>IF(A126&lt;&gt;"",SUM($M$13:M126),"")</f>
        <v/>
      </c>
      <c r="O126" s="65" t="str">
        <f t="shared" si="9"/>
        <v/>
      </c>
      <c r="P126" s="97" t="str">
        <f t="shared" si="10"/>
        <v/>
      </c>
      <c r="Q126" s="100">
        <f t="shared" si="17"/>
        <v>0</v>
      </c>
      <c r="R126" s="101">
        <f t="shared" si="11"/>
        <v>0</v>
      </c>
      <c r="Z126" s="75"/>
      <c r="AA126" s="76"/>
      <c r="AC126" s="1"/>
      <c r="AG126" s="72"/>
      <c r="AH126" s="72"/>
      <c r="AI126" s="72"/>
      <c r="AJ126" s="72"/>
      <c r="AK126" s="72"/>
    </row>
    <row r="127" spans="1:37" ht="14.4">
      <c r="A127" s="55"/>
      <c r="B127" s="54" t="s">
        <v>25</v>
      </c>
      <c r="C127" s="56"/>
      <c r="D127" s="145"/>
      <c r="E127" s="54"/>
      <c r="F127" s="54"/>
      <c r="G127" s="132"/>
      <c r="H127" s="59" t="str">
        <f t="shared" si="12"/>
        <v/>
      </c>
      <c r="I127" s="64" t="str">
        <f t="shared" si="13"/>
        <v/>
      </c>
      <c r="J127" s="59" t="str">
        <f>IF(A127&lt;&gt;"",SUM($I$13:I127),"")</f>
        <v/>
      </c>
      <c r="K127" s="59" t="str">
        <f t="shared" si="14"/>
        <v/>
      </c>
      <c r="L127" s="65" t="str">
        <f t="shared" si="15"/>
        <v/>
      </c>
      <c r="M127" s="65" t="str">
        <f t="shared" si="16"/>
        <v/>
      </c>
      <c r="N127" s="65" t="str">
        <f>IF(A127&lt;&gt;"",SUM($M$13:M127),"")</f>
        <v/>
      </c>
      <c r="O127" s="65" t="str">
        <f t="shared" si="9"/>
        <v/>
      </c>
      <c r="P127" s="97" t="str">
        <f t="shared" si="10"/>
        <v/>
      </c>
      <c r="Q127" s="100">
        <f t="shared" si="17"/>
        <v>0</v>
      </c>
      <c r="R127" s="101">
        <f t="shared" si="11"/>
        <v>0</v>
      </c>
      <c r="Z127" s="75"/>
      <c r="AA127" s="76"/>
      <c r="AC127" s="1"/>
      <c r="AG127" s="72"/>
      <c r="AH127" s="72"/>
      <c r="AI127" s="72"/>
      <c r="AJ127" s="72"/>
      <c r="AK127" s="72"/>
    </row>
    <row r="128" spans="1:37" ht="14.4">
      <c r="A128" s="55"/>
      <c r="B128" s="54" t="s">
        <v>25</v>
      </c>
      <c r="C128" s="56"/>
      <c r="D128" s="145"/>
      <c r="E128" s="54"/>
      <c r="F128" s="54"/>
      <c r="G128" s="132"/>
      <c r="H128" s="59" t="str">
        <f t="shared" si="12"/>
        <v/>
      </c>
      <c r="I128" s="64" t="str">
        <f t="shared" si="13"/>
        <v/>
      </c>
      <c r="J128" s="59" t="str">
        <f>IF(A128&lt;&gt;"",SUM($I$13:I128),"")</f>
        <v/>
      </c>
      <c r="K128" s="59" t="str">
        <f t="shared" si="14"/>
        <v/>
      </c>
      <c r="L128" s="65" t="str">
        <f t="shared" si="15"/>
        <v/>
      </c>
      <c r="M128" s="65" t="str">
        <f t="shared" si="16"/>
        <v/>
      </c>
      <c r="N128" s="65" t="str">
        <f>IF(A128&lt;&gt;"",SUM($M$13:M128),"")</f>
        <v/>
      </c>
      <c r="O128" s="65" t="str">
        <f t="shared" si="9"/>
        <v/>
      </c>
      <c r="P128" s="97" t="str">
        <f t="shared" si="10"/>
        <v/>
      </c>
      <c r="Q128" s="100">
        <f t="shared" si="17"/>
        <v>0</v>
      </c>
      <c r="R128" s="101">
        <f t="shared" si="11"/>
        <v>0</v>
      </c>
      <c r="Z128" s="75"/>
      <c r="AA128" s="76"/>
      <c r="AC128" s="1"/>
      <c r="AG128" s="72"/>
      <c r="AH128" s="72"/>
      <c r="AI128" s="72"/>
      <c r="AJ128" s="72"/>
      <c r="AK128" s="72"/>
    </row>
    <row r="129" spans="1:37" ht="14.4">
      <c r="A129" s="55"/>
      <c r="B129" s="54" t="s">
        <v>25</v>
      </c>
      <c r="C129" s="56"/>
      <c r="D129" s="145"/>
      <c r="E129" s="54"/>
      <c r="F129" s="54"/>
      <c r="G129" s="132"/>
      <c r="H129" s="59" t="str">
        <f t="shared" si="12"/>
        <v/>
      </c>
      <c r="I129" s="64" t="str">
        <f t="shared" si="13"/>
        <v/>
      </c>
      <c r="J129" s="59" t="str">
        <f>IF(A129&lt;&gt;"",SUM($I$13:I129),"")</f>
        <v/>
      </c>
      <c r="K129" s="59" t="str">
        <f t="shared" si="14"/>
        <v/>
      </c>
      <c r="L129" s="65" t="str">
        <f t="shared" si="15"/>
        <v/>
      </c>
      <c r="M129" s="65" t="str">
        <f t="shared" si="16"/>
        <v/>
      </c>
      <c r="N129" s="65" t="str">
        <f>IF(A129&lt;&gt;"",SUM($M$13:M129),"")</f>
        <v/>
      </c>
      <c r="O129" s="65" t="str">
        <f t="shared" si="9"/>
        <v/>
      </c>
      <c r="P129" s="97" t="str">
        <f t="shared" si="10"/>
        <v/>
      </c>
      <c r="Q129" s="100">
        <f t="shared" si="17"/>
        <v>0</v>
      </c>
      <c r="R129" s="101">
        <f t="shared" si="11"/>
        <v>0</v>
      </c>
      <c r="Z129" s="75"/>
      <c r="AA129" s="76"/>
      <c r="AC129" s="1"/>
      <c r="AG129" s="72"/>
      <c r="AH129" s="72"/>
      <c r="AI129" s="72"/>
      <c r="AJ129" s="72"/>
      <c r="AK129" s="72"/>
    </row>
    <row r="130" spans="1:37" ht="14.4">
      <c r="A130" s="55"/>
      <c r="B130" s="54" t="s">
        <v>25</v>
      </c>
      <c r="C130" s="56"/>
      <c r="D130" s="145"/>
      <c r="E130" s="54"/>
      <c r="F130" s="54"/>
      <c r="G130" s="132"/>
      <c r="H130" s="59" t="str">
        <f t="shared" si="12"/>
        <v/>
      </c>
      <c r="I130" s="64" t="str">
        <f t="shared" si="13"/>
        <v/>
      </c>
      <c r="J130" s="59" t="str">
        <f>IF(A130&lt;&gt;"",SUM($I$13:I130),"")</f>
        <v/>
      </c>
      <c r="K130" s="59" t="str">
        <f t="shared" si="14"/>
        <v/>
      </c>
      <c r="L130" s="65" t="str">
        <f t="shared" si="15"/>
        <v/>
      </c>
      <c r="M130" s="65" t="str">
        <f t="shared" si="16"/>
        <v/>
      </c>
      <c r="N130" s="65" t="str">
        <f>IF(A130&lt;&gt;"",SUM($M$13:M130),"")</f>
        <v/>
      </c>
      <c r="O130" s="65" t="str">
        <f t="shared" si="9"/>
        <v/>
      </c>
      <c r="P130" s="97" t="str">
        <f t="shared" si="10"/>
        <v/>
      </c>
      <c r="Q130" s="100">
        <f t="shared" si="17"/>
        <v>0</v>
      </c>
      <c r="R130" s="101">
        <f t="shared" si="11"/>
        <v>0</v>
      </c>
      <c r="Z130" s="75"/>
      <c r="AA130" s="76"/>
      <c r="AC130" s="1"/>
      <c r="AG130" s="72"/>
      <c r="AH130" s="72"/>
      <c r="AI130" s="72"/>
      <c r="AJ130" s="72"/>
      <c r="AK130" s="72"/>
    </row>
    <row r="131" spans="1:37" ht="14.4">
      <c r="A131" s="55"/>
      <c r="B131" s="54" t="s">
        <v>25</v>
      </c>
      <c r="C131" s="56"/>
      <c r="D131" s="145"/>
      <c r="E131" s="54"/>
      <c r="F131" s="54"/>
      <c r="G131" s="132"/>
      <c r="H131" s="59" t="str">
        <f t="shared" si="12"/>
        <v/>
      </c>
      <c r="I131" s="64" t="str">
        <f t="shared" si="13"/>
        <v/>
      </c>
      <c r="J131" s="59" t="str">
        <f>IF(A131&lt;&gt;"",SUM($I$13:I131),"")</f>
        <v/>
      </c>
      <c r="K131" s="59" t="str">
        <f t="shared" si="14"/>
        <v/>
      </c>
      <c r="L131" s="65" t="str">
        <f t="shared" si="15"/>
        <v/>
      </c>
      <c r="M131" s="65" t="str">
        <f t="shared" si="16"/>
        <v/>
      </c>
      <c r="N131" s="65" t="str">
        <f>IF(A131&lt;&gt;"",SUM($M$13:M131),"")</f>
        <v/>
      </c>
      <c r="O131" s="65" t="str">
        <f t="shared" si="9"/>
        <v/>
      </c>
      <c r="P131" s="97" t="str">
        <f t="shared" si="10"/>
        <v/>
      </c>
      <c r="Q131" s="100">
        <f t="shared" si="17"/>
        <v>0</v>
      </c>
      <c r="R131" s="101">
        <f t="shared" si="11"/>
        <v>0</v>
      </c>
      <c r="Z131" s="75"/>
      <c r="AA131" s="76"/>
      <c r="AC131" s="1"/>
      <c r="AG131" s="72"/>
      <c r="AH131" s="72"/>
      <c r="AI131" s="72"/>
      <c r="AJ131" s="72"/>
      <c r="AK131" s="72"/>
    </row>
    <row r="132" spans="1:37" ht="14.4">
      <c r="A132" s="55"/>
      <c r="B132" s="54" t="s">
        <v>25</v>
      </c>
      <c r="C132" s="56"/>
      <c r="D132" s="145"/>
      <c r="E132" s="54"/>
      <c r="F132" s="54"/>
      <c r="G132" s="132"/>
      <c r="H132" s="59" t="str">
        <f t="shared" si="12"/>
        <v/>
      </c>
      <c r="I132" s="64" t="str">
        <f t="shared" si="13"/>
        <v/>
      </c>
      <c r="J132" s="59" t="str">
        <f>IF(A132&lt;&gt;"",SUM($I$13:I132),"")</f>
        <v/>
      </c>
      <c r="K132" s="59" t="str">
        <f t="shared" si="14"/>
        <v/>
      </c>
      <c r="L132" s="65" t="str">
        <f t="shared" si="15"/>
        <v/>
      </c>
      <c r="M132" s="65" t="str">
        <f t="shared" si="16"/>
        <v/>
      </c>
      <c r="N132" s="65" t="str">
        <f>IF(A132&lt;&gt;"",SUM($M$13:M132),"")</f>
        <v/>
      </c>
      <c r="O132" s="65" t="str">
        <f t="shared" si="9"/>
        <v/>
      </c>
      <c r="P132" s="97" t="str">
        <f t="shared" si="10"/>
        <v/>
      </c>
      <c r="Q132" s="100">
        <f t="shared" si="17"/>
        <v>0</v>
      </c>
      <c r="R132" s="101">
        <f t="shared" si="11"/>
        <v>0</v>
      </c>
      <c r="Z132" s="75"/>
      <c r="AA132" s="76"/>
      <c r="AC132" s="1"/>
      <c r="AG132" s="72"/>
      <c r="AH132" s="72"/>
      <c r="AI132" s="72"/>
      <c r="AJ132" s="72"/>
      <c r="AK132" s="72"/>
    </row>
    <row r="133" spans="1:37" ht="14.4">
      <c r="A133" s="55"/>
      <c r="B133" s="54" t="s">
        <v>25</v>
      </c>
      <c r="C133" s="56"/>
      <c r="D133" s="145"/>
      <c r="E133" s="54"/>
      <c r="F133" s="54"/>
      <c r="G133" s="132"/>
      <c r="H133" s="59" t="str">
        <f t="shared" si="12"/>
        <v/>
      </c>
      <c r="I133" s="64" t="str">
        <f t="shared" si="13"/>
        <v/>
      </c>
      <c r="J133" s="59" t="str">
        <f>IF(A133&lt;&gt;"",SUM($I$13:I133),"")</f>
        <v/>
      </c>
      <c r="K133" s="59" t="str">
        <f t="shared" si="14"/>
        <v/>
      </c>
      <c r="L133" s="65" t="str">
        <f t="shared" si="15"/>
        <v/>
      </c>
      <c r="M133" s="65" t="str">
        <f t="shared" si="16"/>
        <v/>
      </c>
      <c r="N133" s="65" t="str">
        <f>IF(A133&lt;&gt;"",SUM($M$13:M133),"")</f>
        <v/>
      </c>
      <c r="O133" s="65" t="str">
        <f t="shared" si="9"/>
        <v/>
      </c>
      <c r="P133" s="97" t="str">
        <f t="shared" si="10"/>
        <v/>
      </c>
      <c r="Q133" s="100">
        <f t="shared" si="17"/>
        <v>0</v>
      </c>
      <c r="R133" s="101">
        <f t="shared" si="11"/>
        <v>0</v>
      </c>
      <c r="Z133" s="75"/>
      <c r="AA133" s="76"/>
      <c r="AC133" s="1"/>
      <c r="AG133" s="72"/>
      <c r="AH133" s="72"/>
      <c r="AI133" s="72"/>
      <c r="AJ133" s="72"/>
      <c r="AK133" s="72"/>
    </row>
    <row r="134" spans="1:37" ht="14.4">
      <c r="A134" s="55"/>
      <c r="B134" s="54" t="s">
        <v>25</v>
      </c>
      <c r="C134" s="56"/>
      <c r="D134" s="145"/>
      <c r="E134" s="54"/>
      <c r="F134" s="54"/>
      <c r="G134" s="132"/>
      <c r="H134" s="59" t="str">
        <f t="shared" si="12"/>
        <v/>
      </c>
      <c r="I134" s="64" t="str">
        <f t="shared" si="13"/>
        <v/>
      </c>
      <c r="J134" s="59" t="str">
        <f>IF(A134&lt;&gt;"",SUM($I$13:I134),"")</f>
        <v/>
      </c>
      <c r="K134" s="59" t="str">
        <f t="shared" si="14"/>
        <v/>
      </c>
      <c r="L134" s="65" t="str">
        <f t="shared" si="15"/>
        <v/>
      </c>
      <c r="M134" s="65" t="str">
        <f t="shared" si="16"/>
        <v/>
      </c>
      <c r="N134" s="65" t="str">
        <f>IF(A134&lt;&gt;"",SUM($M$13:M134),"")</f>
        <v/>
      </c>
      <c r="O134" s="65" t="str">
        <f t="shared" si="9"/>
        <v/>
      </c>
      <c r="P134" s="97" t="str">
        <f t="shared" si="10"/>
        <v/>
      </c>
      <c r="Q134" s="100">
        <f t="shared" si="17"/>
        <v>0</v>
      </c>
      <c r="R134" s="101">
        <f t="shared" si="11"/>
        <v>0</v>
      </c>
      <c r="Z134" s="75"/>
      <c r="AA134" s="76"/>
      <c r="AC134" s="1"/>
      <c r="AG134" s="72"/>
      <c r="AH134" s="72"/>
      <c r="AI134" s="72"/>
      <c r="AJ134" s="72"/>
      <c r="AK134" s="72"/>
    </row>
    <row r="135" spans="1:37" ht="14.4">
      <c r="A135" s="55"/>
      <c r="B135" s="54" t="s">
        <v>25</v>
      </c>
      <c r="C135" s="56"/>
      <c r="D135" s="145"/>
      <c r="E135" s="54"/>
      <c r="F135" s="54"/>
      <c r="G135" s="132"/>
      <c r="H135" s="59" t="str">
        <f t="shared" si="12"/>
        <v/>
      </c>
      <c r="I135" s="64" t="str">
        <f t="shared" si="13"/>
        <v/>
      </c>
      <c r="J135" s="59" t="str">
        <f>IF(A135&lt;&gt;"",SUM($I$13:I135),"")</f>
        <v/>
      </c>
      <c r="K135" s="59" t="str">
        <f t="shared" si="14"/>
        <v/>
      </c>
      <c r="L135" s="65" t="str">
        <f t="shared" si="15"/>
        <v/>
      </c>
      <c r="M135" s="65" t="str">
        <f t="shared" si="16"/>
        <v/>
      </c>
      <c r="N135" s="65" t="str">
        <f>IF(A135&lt;&gt;"",SUM($M$13:M135),"")</f>
        <v/>
      </c>
      <c r="O135" s="65" t="str">
        <f t="shared" si="9"/>
        <v/>
      </c>
      <c r="P135" s="97" t="str">
        <f t="shared" si="10"/>
        <v/>
      </c>
      <c r="Q135" s="100">
        <f t="shared" si="17"/>
        <v>0</v>
      </c>
      <c r="R135" s="101">
        <f t="shared" si="11"/>
        <v>0</v>
      </c>
      <c r="Z135" s="75"/>
      <c r="AA135" s="76"/>
      <c r="AC135" s="1"/>
      <c r="AG135" s="72"/>
      <c r="AH135" s="72"/>
      <c r="AI135" s="72"/>
      <c r="AJ135" s="72"/>
      <c r="AK135" s="72"/>
    </row>
    <row r="136" spans="1:37" ht="14.4">
      <c r="A136" s="55"/>
      <c r="B136" s="54" t="s">
        <v>25</v>
      </c>
      <c r="C136" s="56"/>
      <c r="D136" s="145"/>
      <c r="E136" s="54"/>
      <c r="F136" s="54"/>
      <c r="G136" s="132"/>
      <c r="H136" s="59" t="str">
        <f t="shared" si="12"/>
        <v/>
      </c>
      <c r="I136" s="64" t="str">
        <f t="shared" si="13"/>
        <v/>
      </c>
      <c r="J136" s="59" t="str">
        <f>IF(A136&lt;&gt;"",SUM($I$13:I136),"")</f>
        <v/>
      </c>
      <c r="K136" s="59" t="str">
        <f t="shared" si="14"/>
        <v/>
      </c>
      <c r="L136" s="65" t="str">
        <f t="shared" si="15"/>
        <v/>
      </c>
      <c r="M136" s="65" t="str">
        <f t="shared" si="16"/>
        <v/>
      </c>
      <c r="N136" s="65" t="str">
        <f>IF(A136&lt;&gt;"",SUM($M$13:M136),"")</f>
        <v/>
      </c>
      <c r="O136" s="65" t="str">
        <f t="shared" si="9"/>
        <v/>
      </c>
      <c r="P136" s="97" t="str">
        <f t="shared" si="10"/>
        <v/>
      </c>
      <c r="Q136" s="100">
        <f t="shared" si="17"/>
        <v>0</v>
      </c>
      <c r="R136" s="101">
        <f t="shared" si="11"/>
        <v>0</v>
      </c>
      <c r="Z136" s="75"/>
      <c r="AA136" s="76"/>
      <c r="AC136" s="1"/>
      <c r="AG136" s="72"/>
      <c r="AH136" s="72"/>
      <c r="AI136" s="72"/>
      <c r="AJ136" s="72"/>
      <c r="AK136" s="72"/>
    </row>
    <row r="137" spans="1:37" ht="14.4">
      <c r="A137" s="55"/>
      <c r="B137" s="54" t="s">
        <v>25</v>
      </c>
      <c r="C137" s="56"/>
      <c r="D137" s="145"/>
      <c r="E137" s="54"/>
      <c r="F137" s="54"/>
      <c r="G137" s="132"/>
      <c r="H137" s="59" t="str">
        <f t="shared" si="12"/>
        <v/>
      </c>
      <c r="I137" s="64" t="str">
        <f t="shared" si="13"/>
        <v/>
      </c>
      <c r="J137" s="59" t="str">
        <f>IF(A137&lt;&gt;"",SUM($I$13:I137),"")</f>
        <v/>
      </c>
      <c r="K137" s="59" t="str">
        <f t="shared" si="14"/>
        <v/>
      </c>
      <c r="L137" s="65" t="str">
        <f t="shared" si="15"/>
        <v/>
      </c>
      <c r="M137" s="65" t="str">
        <f t="shared" si="16"/>
        <v/>
      </c>
      <c r="N137" s="65" t="str">
        <f>IF(A137&lt;&gt;"",SUM($M$13:M137),"")</f>
        <v/>
      </c>
      <c r="O137" s="65" t="str">
        <f t="shared" si="9"/>
        <v/>
      </c>
      <c r="P137" s="97" t="str">
        <f t="shared" si="10"/>
        <v/>
      </c>
      <c r="Q137" s="100">
        <f t="shared" si="17"/>
        <v>0</v>
      </c>
      <c r="R137" s="101">
        <f t="shared" si="11"/>
        <v>0</v>
      </c>
      <c r="Z137" s="75"/>
      <c r="AA137" s="76"/>
      <c r="AC137" s="1"/>
      <c r="AG137" s="72"/>
      <c r="AH137" s="72"/>
      <c r="AI137" s="72"/>
      <c r="AJ137" s="72"/>
      <c r="AK137" s="72"/>
    </row>
    <row r="138" spans="1:37" ht="14.4">
      <c r="A138" s="55"/>
      <c r="B138" s="54" t="s">
        <v>25</v>
      </c>
      <c r="C138" s="56"/>
      <c r="D138" s="145"/>
      <c r="E138" s="54"/>
      <c r="F138" s="54"/>
      <c r="G138" s="132"/>
      <c r="H138" s="59" t="str">
        <f t="shared" si="12"/>
        <v/>
      </c>
      <c r="I138" s="64" t="str">
        <f t="shared" si="13"/>
        <v/>
      </c>
      <c r="J138" s="59" t="str">
        <f>IF(A138&lt;&gt;"",SUM($I$13:I138),"")</f>
        <v/>
      </c>
      <c r="K138" s="59" t="str">
        <f t="shared" si="14"/>
        <v/>
      </c>
      <c r="L138" s="65" t="str">
        <f t="shared" si="15"/>
        <v/>
      </c>
      <c r="M138" s="65" t="str">
        <f t="shared" si="16"/>
        <v/>
      </c>
      <c r="N138" s="65" t="str">
        <f>IF(A138&lt;&gt;"",SUM($M$13:M138),"")</f>
        <v/>
      </c>
      <c r="O138" s="65" t="str">
        <f t="shared" si="9"/>
        <v/>
      </c>
      <c r="P138" s="97" t="str">
        <f t="shared" si="10"/>
        <v/>
      </c>
      <c r="Q138" s="100">
        <f t="shared" si="17"/>
        <v>0</v>
      </c>
      <c r="R138" s="101">
        <f t="shared" si="11"/>
        <v>0</v>
      </c>
      <c r="Z138" s="75"/>
      <c r="AA138" s="76"/>
      <c r="AC138" s="1"/>
      <c r="AG138" s="72"/>
      <c r="AH138" s="72"/>
      <c r="AI138" s="72"/>
      <c r="AJ138" s="72"/>
      <c r="AK138" s="72"/>
    </row>
    <row r="139" spans="1:37" ht="14.4">
      <c r="A139" s="55"/>
      <c r="B139" s="54" t="s">
        <v>25</v>
      </c>
      <c r="C139" s="56"/>
      <c r="D139" s="145"/>
      <c r="E139" s="54"/>
      <c r="F139" s="54"/>
      <c r="G139" s="132"/>
      <c r="H139" s="59" t="str">
        <f t="shared" si="12"/>
        <v/>
      </c>
      <c r="I139" s="64" t="str">
        <f t="shared" si="13"/>
        <v/>
      </c>
      <c r="J139" s="59" t="str">
        <f>IF(A139&lt;&gt;"",SUM($I$13:I139),"")</f>
        <v/>
      </c>
      <c r="K139" s="59" t="str">
        <f t="shared" si="14"/>
        <v/>
      </c>
      <c r="L139" s="65" t="str">
        <f t="shared" si="15"/>
        <v/>
      </c>
      <c r="M139" s="65" t="str">
        <f t="shared" si="16"/>
        <v/>
      </c>
      <c r="N139" s="65" t="str">
        <f>IF(A139&lt;&gt;"",SUM($M$13:M139),"")</f>
        <v/>
      </c>
      <c r="O139" s="65" t="str">
        <f t="shared" si="9"/>
        <v/>
      </c>
      <c r="P139" s="97" t="str">
        <f t="shared" si="10"/>
        <v/>
      </c>
      <c r="Q139" s="100">
        <f t="shared" si="17"/>
        <v>0</v>
      </c>
      <c r="R139" s="101">
        <f t="shared" si="11"/>
        <v>0</v>
      </c>
      <c r="Z139" s="75"/>
      <c r="AA139" s="76"/>
      <c r="AC139" s="1"/>
      <c r="AG139" s="72"/>
      <c r="AH139" s="72"/>
      <c r="AI139" s="72"/>
      <c r="AJ139" s="72"/>
      <c r="AK139" s="72"/>
    </row>
    <row r="140" spans="1:37" ht="14.4">
      <c r="A140" s="55"/>
      <c r="B140" s="54" t="s">
        <v>25</v>
      </c>
      <c r="C140" s="56"/>
      <c r="D140" s="145"/>
      <c r="E140" s="54"/>
      <c r="F140" s="54"/>
      <c r="G140" s="132"/>
      <c r="H140" s="59" t="str">
        <f t="shared" si="12"/>
        <v/>
      </c>
      <c r="I140" s="64" t="str">
        <f t="shared" si="13"/>
        <v/>
      </c>
      <c r="J140" s="59" t="str">
        <f>IF(A140&lt;&gt;"",SUM($I$13:I140),"")</f>
        <v/>
      </c>
      <c r="K140" s="59" t="str">
        <f t="shared" si="14"/>
        <v/>
      </c>
      <c r="L140" s="65" t="str">
        <f t="shared" si="15"/>
        <v/>
      </c>
      <c r="M140" s="65" t="str">
        <f t="shared" si="16"/>
        <v/>
      </c>
      <c r="N140" s="65" t="str">
        <f>IF(A140&lt;&gt;"",SUM($M$13:M140),"")</f>
        <v/>
      </c>
      <c r="O140" s="65" t="str">
        <f t="shared" si="9"/>
        <v/>
      </c>
      <c r="P140" s="97" t="str">
        <f t="shared" si="10"/>
        <v/>
      </c>
      <c r="Q140" s="100">
        <f t="shared" si="17"/>
        <v>0</v>
      </c>
      <c r="R140" s="101">
        <f t="shared" si="11"/>
        <v>0</v>
      </c>
      <c r="Z140" s="75"/>
      <c r="AA140" s="76"/>
      <c r="AC140" s="1"/>
      <c r="AG140" s="72"/>
      <c r="AH140" s="72"/>
      <c r="AI140" s="72"/>
      <c r="AJ140" s="72"/>
      <c r="AK140" s="72"/>
    </row>
    <row r="141" spans="1:37" ht="14.4">
      <c r="A141" s="55"/>
      <c r="B141" s="54" t="s">
        <v>25</v>
      </c>
      <c r="C141" s="56"/>
      <c r="D141" s="145"/>
      <c r="E141" s="54"/>
      <c r="F141" s="54"/>
      <c r="G141" s="132"/>
      <c r="H141" s="59" t="str">
        <f t="shared" si="12"/>
        <v/>
      </c>
      <c r="I141" s="64" t="str">
        <f t="shared" si="13"/>
        <v/>
      </c>
      <c r="J141" s="59" t="str">
        <f>IF(A141&lt;&gt;"",SUM($I$13:I141),"")</f>
        <v/>
      </c>
      <c r="K141" s="59" t="str">
        <f t="shared" si="14"/>
        <v/>
      </c>
      <c r="L141" s="65" t="str">
        <f t="shared" si="15"/>
        <v/>
      </c>
      <c r="M141" s="65" t="str">
        <f t="shared" si="16"/>
        <v/>
      </c>
      <c r="N141" s="65" t="str">
        <f>IF(A141&lt;&gt;"",SUM($M$13:M141),"")</f>
        <v/>
      </c>
      <c r="O141" s="65" t="str">
        <f t="shared" ref="O141:O204" si="18">IF(A141&lt;&gt;"",N141*E141,"")</f>
        <v/>
      </c>
      <c r="P141" s="97" t="str">
        <f t="shared" ref="P141:P204" si="19">IF(ISERROR(J141*$U$2),"",J141*$U$2)</f>
        <v/>
      </c>
      <c r="Q141" s="100">
        <f t="shared" si="17"/>
        <v>0</v>
      </c>
      <c r="R141" s="101">
        <f t="shared" ref="R141:R204" si="20">IF(Q141=$U$11,IF($U$8&lt;0.1,$U$12,$U$1),IF(Q141=0,0,IF(Q141="","",A141)))</f>
        <v>0</v>
      </c>
      <c r="Z141" s="75"/>
      <c r="AA141" s="76"/>
      <c r="AC141" s="1"/>
      <c r="AG141" s="72"/>
      <c r="AH141" s="72"/>
      <c r="AI141" s="72"/>
      <c r="AJ141" s="72"/>
      <c r="AK141" s="72"/>
    </row>
    <row r="142" spans="1:37" ht="14.4">
      <c r="A142" s="55"/>
      <c r="B142" s="54" t="s">
        <v>25</v>
      </c>
      <c r="C142" s="56"/>
      <c r="D142" s="145"/>
      <c r="E142" s="54"/>
      <c r="F142" s="54"/>
      <c r="G142" s="132"/>
      <c r="H142" s="59" t="str">
        <f t="shared" si="12"/>
        <v/>
      </c>
      <c r="I142" s="64" t="str">
        <f t="shared" si="13"/>
        <v/>
      </c>
      <c r="J142" s="59" t="str">
        <f>IF(A142&lt;&gt;"",SUM($I$13:I142),"")</f>
        <v/>
      </c>
      <c r="K142" s="59" t="str">
        <f t="shared" si="14"/>
        <v/>
      </c>
      <c r="L142" s="65" t="str">
        <f t="shared" si="15"/>
        <v/>
      </c>
      <c r="M142" s="65" t="str">
        <f t="shared" si="16"/>
        <v/>
      </c>
      <c r="N142" s="65" t="str">
        <f>IF(A142&lt;&gt;"",SUM($M$13:M142),"")</f>
        <v/>
      </c>
      <c r="O142" s="65" t="str">
        <f t="shared" si="18"/>
        <v/>
      </c>
      <c r="P142" s="97" t="str">
        <f t="shared" si="19"/>
        <v/>
      </c>
      <c r="Q142" s="100">
        <f t="shared" si="17"/>
        <v>0</v>
      </c>
      <c r="R142" s="101">
        <f t="shared" si="20"/>
        <v>0</v>
      </c>
      <c r="Z142" s="75"/>
      <c r="AA142" s="76"/>
      <c r="AC142" s="1"/>
      <c r="AG142" s="72"/>
      <c r="AH142" s="72"/>
      <c r="AI142" s="72"/>
      <c r="AJ142" s="72"/>
      <c r="AK142" s="72"/>
    </row>
    <row r="143" spans="1:37" ht="14.4">
      <c r="A143" s="55"/>
      <c r="B143" s="54" t="s">
        <v>25</v>
      </c>
      <c r="C143" s="56"/>
      <c r="D143" s="145"/>
      <c r="E143" s="54"/>
      <c r="F143" s="54"/>
      <c r="G143" s="132"/>
      <c r="H143" s="59" t="str">
        <f t="shared" si="12"/>
        <v/>
      </c>
      <c r="I143" s="64" t="str">
        <f t="shared" si="13"/>
        <v/>
      </c>
      <c r="J143" s="59" t="str">
        <f>IF(A143&lt;&gt;"",SUM($I$13:I143),"")</f>
        <v/>
      </c>
      <c r="K143" s="59" t="str">
        <f t="shared" si="14"/>
        <v/>
      </c>
      <c r="L143" s="65" t="str">
        <f t="shared" si="15"/>
        <v/>
      </c>
      <c r="M143" s="65" t="str">
        <f t="shared" si="16"/>
        <v/>
      </c>
      <c r="N143" s="65" t="str">
        <f>IF(A143&lt;&gt;"",SUM($M$13:M143),"")</f>
        <v/>
      </c>
      <c r="O143" s="65" t="str">
        <f t="shared" si="18"/>
        <v/>
      </c>
      <c r="P143" s="97" t="str">
        <f t="shared" si="19"/>
        <v/>
      </c>
      <c r="Q143" s="100">
        <f t="shared" si="17"/>
        <v>0</v>
      </c>
      <c r="R143" s="101">
        <f t="shared" si="20"/>
        <v>0</v>
      </c>
      <c r="Z143" s="75"/>
      <c r="AA143" s="76"/>
      <c r="AC143" s="1"/>
      <c r="AG143" s="72"/>
      <c r="AH143" s="72"/>
      <c r="AI143" s="72"/>
      <c r="AJ143" s="72"/>
      <c r="AK143" s="72"/>
    </row>
    <row r="144" spans="1:37" ht="14.4">
      <c r="A144" s="55"/>
      <c r="B144" s="54" t="s">
        <v>25</v>
      </c>
      <c r="C144" s="56"/>
      <c r="D144" s="145"/>
      <c r="E144" s="54"/>
      <c r="F144" s="54"/>
      <c r="G144" s="132"/>
      <c r="H144" s="59" t="str">
        <f t="shared" ref="H144:H207" si="21">IF(A144&lt;&gt;"",IF(B144="purchase",C144*E144,IF(B144="Dividend",F144*J143,IF(B144="Redemption",-C144*E144,IF(B144="Split",0,IF(B144="Bonus",0,IF(B144="Rights",D144*C144,IF(B144="Buyback",-D144*C144,""))))))),"")</f>
        <v/>
      </c>
      <c r="I144" s="64" t="str">
        <f t="shared" ref="I144:I207" si="22">IF(A144&lt;&gt;"",IF(B144="purchase",C144,IF(B144="Dividend",0,IF(B144="Redemption",-C144,IF(B144="Split",C144,IF(B144="Bonus",C144,IF(B144="Rights",C144,IF(B144="Buyback",-C144,))))))),"")</f>
        <v/>
      </c>
      <c r="J144" s="59" t="str">
        <f>IF(A144&lt;&gt;"",SUM($I$13:I144),"")</f>
        <v/>
      </c>
      <c r="K144" s="59" t="str">
        <f t="shared" ref="K144:K207" si="23">IF(A144&lt;&gt;"",J144*$B$7,"")</f>
        <v/>
      </c>
      <c r="L144" s="65" t="str">
        <f t="shared" ref="L144:L207" si="24">IF(A144&lt;&gt;"",IF(B144="purchase",C144*E144,IF(B144="Dividend",F144*N143,IF(B144="Redemption",-C144*E144,IF(B144="Split",0,IF(B144="Bonus",0,IF(B144="Rights",D144*C144,IF(B144="Buyback",D144*C144,))))))),"")</f>
        <v/>
      </c>
      <c r="M144" s="65" t="str">
        <f t="shared" ref="M144:M207" si="25">IF(A144&lt;&gt;"",IF(B144="purchase",C144,IF(B144="Dividend",L144/E144,IF(B144="Redemption",-C144,IF(B144="Split",C144,IF(B144="Bonus",C144,IF(B144="Rights",L144/D144,IF(B144="Buyback",L144/E144,))))))),"")</f>
        <v/>
      </c>
      <c r="N144" s="65" t="str">
        <f>IF(A144&lt;&gt;"",SUM($M$13:M144),"")</f>
        <v/>
      </c>
      <c r="O144" s="65" t="str">
        <f t="shared" si="18"/>
        <v/>
      </c>
      <c r="P144" s="97" t="str">
        <f t="shared" si="19"/>
        <v/>
      </c>
      <c r="Q144" s="100">
        <f t="shared" ref="Q144:Q207" si="26">IF(A144="",IF(P143=$U$3,$U$11,IF(A144="",0,IF(OR(B144="Dividend",B144="buyback"),0,-L144))),IF(A144="",0,IF(OR(B144="Dividend",B144="buyback"),0,-L144)))</f>
        <v>0</v>
      </c>
      <c r="R144" s="101">
        <f t="shared" si="20"/>
        <v>0</v>
      </c>
      <c r="Z144" s="75"/>
      <c r="AA144" s="76"/>
      <c r="AC144" s="1"/>
      <c r="AG144" s="72"/>
      <c r="AH144" s="72"/>
      <c r="AI144" s="72"/>
      <c r="AJ144" s="72"/>
      <c r="AK144" s="72"/>
    </row>
    <row r="145" spans="1:37" ht="14.4">
      <c r="A145" s="55"/>
      <c r="B145" s="54" t="s">
        <v>25</v>
      </c>
      <c r="C145" s="56"/>
      <c r="D145" s="145"/>
      <c r="E145" s="54"/>
      <c r="F145" s="54"/>
      <c r="G145" s="132"/>
      <c r="H145" s="59" t="str">
        <f t="shared" si="21"/>
        <v/>
      </c>
      <c r="I145" s="64" t="str">
        <f t="shared" si="22"/>
        <v/>
      </c>
      <c r="J145" s="59" t="str">
        <f>IF(A145&lt;&gt;"",SUM($I$13:I145),"")</f>
        <v/>
      </c>
      <c r="K145" s="59" t="str">
        <f t="shared" si="23"/>
        <v/>
      </c>
      <c r="L145" s="65" t="str">
        <f t="shared" si="24"/>
        <v/>
      </c>
      <c r="M145" s="65" t="str">
        <f t="shared" si="25"/>
        <v/>
      </c>
      <c r="N145" s="65" t="str">
        <f>IF(A145&lt;&gt;"",SUM($M$13:M145),"")</f>
        <v/>
      </c>
      <c r="O145" s="65" t="str">
        <f t="shared" si="18"/>
        <v/>
      </c>
      <c r="P145" s="97" t="str">
        <f t="shared" si="19"/>
        <v/>
      </c>
      <c r="Q145" s="100">
        <f t="shared" si="26"/>
        <v>0</v>
      </c>
      <c r="R145" s="101">
        <f t="shared" si="20"/>
        <v>0</v>
      </c>
      <c r="Z145" s="75"/>
      <c r="AA145" s="76"/>
      <c r="AC145" s="1"/>
      <c r="AG145" s="72"/>
      <c r="AH145" s="72"/>
      <c r="AI145" s="72"/>
      <c r="AJ145" s="72"/>
      <c r="AK145" s="72"/>
    </row>
    <row r="146" spans="1:37" ht="14.4">
      <c r="A146" s="55"/>
      <c r="B146" s="54" t="s">
        <v>25</v>
      </c>
      <c r="C146" s="56"/>
      <c r="D146" s="145"/>
      <c r="E146" s="54"/>
      <c r="F146" s="54"/>
      <c r="G146" s="132"/>
      <c r="H146" s="59" t="str">
        <f t="shared" si="21"/>
        <v/>
      </c>
      <c r="I146" s="64" t="str">
        <f t="shared" si="22"/>
        <v/>
      </c>
      <c r="J146" s="59" t="str">
        <f>IF(A146&lt;&gt;"",SUM($I$13:I146),"")</f>
        <v/>
      </c>
      <c r="K146" s="59" t="str">
        <f t="shared" si="23"/>
        <v/>
      </c>
      <c r="L146" s="65" t="str">
        <f t="shared" si="24"/>
        <v/>
      </c>
      <c r="M146" s="65" t="str">
        <f t="shared" si="25"/>
        <v/>
      </c>
      <c r="N146" s="65" t="str">
        <f>IF(A146&lt;&gt;"",SUM($M$13:M146),"")</f>
        <v/>
      </c>
      <c r="O146" s="65" t="str">
        <f t="shared" si="18"/>
        <v/>
      </c>
      <c r="P146" s="97" t="str">
        <f t="shared" si="19"/>
        <v/>
      </c>
      <c r="Q146" s="100">
        <f t="shared" si="26"/>
        <v>0</v>
      </c>
      <c r="R146" s="101">
        <f t="shared" si="20"/>
        <v>0</v>
      </c>
      <c r="Z146" s="75"/>
      <c r="AA146" s="76"/>
      <c r="AC146" s="1"/>
      <c r="AG146" s="72"/>
      <c r="AH146" s="72"/>
      <c r="AI146" s="72"/>
      <c r="AJ146" s="72"/>
      <c r="AK146" s="72"/>
    </row>
    <row r="147" spans="1:37" ht="14.4">
      <c r="A147" s="55"/>
      <c r="B147" s="54" t="s">
        <v>25</v>
      </c>
      <c r="C147" s="56"/>
      <c r="D147" s="145"/>
      <c r="E147" s="54"/>
      <c r="F147" s="54"/>
      <c r="G147" s="132"/>
      <c r="H147" s="59" t="str">
        <f t="shared" si="21"/>
        <v/>
      </c>
      <c r="I147" s="64" t="str">
        <f t="shared" si="22"/>
        <v/>
      </c>
      <c r="J147" s="59" t="str">
        <f>IF(A147&lt;&gt;"",SUM($I$13:I147),"")</f>
        <v/>
      </c>
      <c r="K147" s="59" t="str">
        <f t="shared" si="23"/>
        <v/>
      </c>
      <c r="L147" s="65" t="str">
        <f t="shared" si="24"/>
        <v/>
      </c>
      <c r="M147" s="65" t="str">
        <f t="shared" si="25"/>
        <v/>
      </c>
      <c r="N147" s="65" t="str">
        <f>IF(A147&lt;&gt;"",SUM($M$13:M147),"")</f>
        <v/>
      </c>
      <c r="O147" s="65" t="str">
        <f t="shared" si="18"/>
        <v/>
      </c>
      <c r="P147" s="97" t="str">
        <f t="shared" si="19"/>
        <v/>
      </c>
      <c r="Q147" s="100">
        <f t="shared" si="26"/>
        <v>0</v>
      </c>
      <c r="R147" s="101">
        <f t="shared" si="20"/>
        <v>0</v>
      </c>
      <c r="Z147" s="75"/>
      <c r="AA147" s="76"/>
      <c r="AC147" s="1"/>
      <c r="AG147" s="72"/>
      <c r="AH147" s="72"/>
      <c r="AI147" s="72"/>
      <c r="AJ147" s="72"/>
      <c r="AK147" s="72"/>
    </row>
    <row r="148" spans="1:37" ht="14.4">
      <c r="A148" s="55"/>
      <c r="B148" s="54" t="s">
        <v>25</v>
      </c>
      <c r="C148" s="56"/>
      <c r="D148" s="145"/>
      <c r="E148" s="54"/>
      <c r="F148" s="54"/>
      <c r="G148" s="132"/>
      <c r="H148" s="59" t="str">
        <f t="shared" si="21"/>
        <v/>
      </c>
      <c r="I148" s="64" t="str">
        <f t="shared" si="22"/>
        <v/>
      </c>
      <c r="J148" s="59" t="str">
        <f>IF(A148&lt;&gt;"",SUM($I$13:I148),"")</f>
        <v/>
      </c>
      <c r="K148" s="59" t="str">
        <f t="shared" si="23"/>
        <v/>
      </c>
      <c r="L148" s="65" t="str">
        <f t="shared" si="24"/>
        <v/>
      </c>
      <c r="M148" s="65" t="str">
        <f t="shared" si="25"/>
        <v/>
      </c>
      <c r="N148" s="65" t="str">
        <f>IF(A148&lt;&gt;"",SUM($M$13:M148),"")</f>
        <v/>
      </c>
      <c r="O148" s="65" t="str">
        <f t="shared" si="18"/>
        <v/>
      </c>
      <c r="P148" s="97" t="str">
        <f t="shared" si="19"/>
        <v/>
      </c>
      <c r="Q148" s="100">
        <f t="shared" si="26"/>
        <v>0</v>
      </c>
      <c r="R148" s="101">
        <f t="shared" si="20"/>
        <v>0</v>
      </c>
      <c r="Z148" s="75"/>
      <c r="AA148" s="76"/>
      <c r="AC148" s="1"/>
      <c r="AG148" s="72"/>
      <c r="AH148" s="72"/>
      <c r="AI148" s="72"/>
      <c r="AJ148" s="72"/>
      <c r="AK148" s="72"/>
    </row>
    <row r="149" spans="1:37" ht="14.4">
      <c r="A149" s="55"/>
      <c r="B149" s="54" t="s">
        <v>25</v>
      </c>
      <c r="C149" s="56"/>
      <c r="D149" s="145"/>
      <c r="E149" s="54"/>
      <c r="F149" s="54"/>
      <c r="G149" s="132"/>
      <c r="H149" s="59" t="str">
        <f t="shared" si="21"/>
        <v/>
      </c>
      <c r="I149" s="64" t="str">
        <f t="shared" si="22"/>
        <v/>
      </c>
      <c r="J149" s="59" t="str">
        <f>IF(A149&lt;&gt;"",SUM($I$13:I149),"")</f>
        <v/>
      </c>
      <c r="K149" s="59" t="str">
        <f t="shared" si="23"/>
        <v/>
      </c>
      <c r="L149" s="65" t="str">
        <f t="shared" si="24"/>
        <v/>
      </c>
      <c r="M149" s="65" t="str">
        <f t="shared" si="25"/>
        <v/>
      </c>
      <c r="N149" s="65" t="str">
        <f>IF(A149&lt;&gt;"",SUM($M$13:M149),"")</f>
        <v/>
      </c>
      <c r="O149" s="65" t="str">
        <f t="shared" si="18"/>
        <v/>
      </c>
      <c r="P149" s="97" t="str">
        <f t="shared" si="19"/>
        <v/>
      </c>
      <c r="Q149" s="100">
        <f t="shared" si="26"/>
        <v>0</v>
      </c>
      <c r="R149" s="101">
        <f t="shared" si="20"/>
        <v>0</v>
      </c>
      <c r="Z149" s="75"/>
      <c r="AA149" s="76"/>
      <c r="AC149" s="1"/>
      <c r="AG149" s="72"/>
      <c r="AH149" s="72"/>
      <c r="AI149" s="72"/>
      <c r="AJ149" s="72"/>
      <c r="AK149" s="72"/>
    </row>
    <row r="150" spans="1:37" ht="14.4">
      <c r="A150" s="55"/>
      <c r="B150" s="54" t="s">
        <v>25</v>
      </c>
      <c r="C150" s="56"/>
      <c r="D150" s="145"/>
      <c r="E150" s="54"/>
      <c r="F150" s="54"/>
      <c r="G150" s="132"/>
      <c r="H150" s="59" t="str">
        <f t="shared" si="21"/>
        <v/>
      </c>
      <c r="I150" s="64" t="str">
        <f t="shared" si="22"/>
        <v/>
      </c>
      <c r="J150" s="59" t="str">
        <f>IF(A150&lt;&gt;"",SUM($I$13:I150),"")</f>
        <v/>
      </c>
      <c r="K150" s="59" t="str">
        <f t="shared" si="23"/>
        <v/>
      </c>
      <c r="L150" s="65" t="str">
        <f t="shared" si="24"/>
        <v/>
      </c>
      <c r="M150" s="65" t="str">
        <f t="shared" si="25"/>
        <v/>
      </c>
      <c r="N150" s="65" t="str">
        <f>IF(A150&lt;&gt;"",SUM($M$13:M150),"")</f>
        <v/>
      </c>
      <c r="O150" s="65" t="str">
        <f t="shared" si="18"/>
        <v/>
      </c>
      <c r="P150" s="97" t="str">
        <f t="shared" si="19"/>
        <v/>
      </c>
      <c r="Q150" s="100">
        <f t="shared" si="26"/>
        <v>0</v>
      </c>
      <c r="R150" s="101">
        <f t="shared" si="20"/>
        <v>0</v>
      </c>
      <c r="Z150" s="75"/>
      <c r="AA150" s="76"/>
      <c r="AC150" s="1"/>
      <c r="AG150" s="72"/>
      <c r="AH150" s="72"/>
      <c r="AI150" s="72"/>
      <c r="AJ150" s="72"/>
      <c r="AK150" s="72"/>
    </row>
    <row r="151" spans="1:37" ht="14.4">
      <c r="A151" s="55"/>
      <c r="B151" s="54" t="s">
        <v>25</v>
      </c>
      <c r="C151" s="56"/>
      <c r="D151" s="145"/>
      <c r="E151" s="54"/>
      <c r="F151" s="54"/>
      <c r="G151" s="132"/>
      <c r="H151" s="59" t="str">
        <f t="shared" si="21"/>
        <v/>
      </c>
      <c r="I151" s="64" t="str">
        <f t="shared" si="22"/>
        <v/>
      </c>
      <c r="J151" s="59" t="str">
        <f>IF(A151&lt;&gt;"",SUM($I$13:I151),"")</f>
        <v/>
      </c>
      <c r="K151" s="59" t="str">
        <f t="shared" si="23"/>
        <v/>
      </c>
      <c r="L151" s="65" t="str">
        <f t="shared" si="24"/>
        <v/>
      </c>
      <c r="M151" s="65" t="str">
        <f t="shared" si="25"/>
        <v/>
      </c>
      <c r="N151" s="65" t="str">
        <f>IF(A151&lt;&gt;"",SUM($M$13:M151),"")</f>
        <v/>
      </c>
      <c r="O151" s="65" t="str">
        <f t="shared" si="18"/>
        <v/>
      </c>
      <c r="P151" s="97" t="str">
        <f t="shared" si="19"/>
        <v/>
      </c>
      <c r="Q151" s="100">
        <f t="shared" si="26"/>
        <v>0</v>
      </c>
      <c r="R151" s="101">
        <f t="shared" si="20"/>
        <v>0</v>
      </c>
      <c r="Z151" s="75"/>
      <c r="AA151" s="76"/>
      <c r="AC151" s="1"/>
      <c r="AG151" s="72"/>
      <c r="AH151" s="72"/>
      <c r="AI151" s="72"/>
      <c r="AJ151" s="72"/>
      <c r="AK151" s="72"/>
    </row>
    <row r="152" spans="1:37" ht="14.4">
      <c r="A152" s="55"/>
      <c r="B152" s="54" t="s">
        <v>25</v>
      </c>
      <c r="C152" s="56"/>
      <c r="D152" s="145"/>
      <c r="E152" s="54"/>
      <c r="F152" s="54"/>
      <c r="G152" s="132"/>
      <c r="H152" s="59" t="str">
        <f t="shared" si="21"/>
        <v/>
      </c>
      <c r="I152" s="64" t="str">
        <f t="shared" si="22"/>
        <v/>
      </c>
      <c r="J152" s="59" t="str">
        <f>IF(A152&lt;&gt;"",SUM($I$13:I152),"")</f>
        <v/>
      </c>
      <c r="K152" s="59" t="str">
        <f t="shared" si="23"/>
        <v/>
      </c>
      <c r="L152" s="65" t="str">
        <f t="shared" si="24"/>
        <v/>
      </c>
      <c r="M152" s="65" t="str">
        <f t="shared" si="25"/>
        <v/>
      </c>
      <c r="N152" s="65" t="str">
        <f>IF(A152&lt;&gt;"",SUM($M$13:M152),"")</f>
        <v/>
      </c>
      <c r="O152" s="65" t="str">
        <f t="shared" si="18"/>
        <v/>
      </c>
      <c r="P152" s="97" t="str">
        <f t="shared" si="19"/>
        <v/>
      </c>
      <c r="Q152" s="100">
        <f t="shared" si="26"/>
        <v>0</v>
      </c>
      <c r="R152" s="101">
        <f t="shared" si="20"/>
        <v>0</v>
      </c>
      <c r="Z152" s="75"/>
      <c r="AA152" s="76"/>
      <c r="AC152" s="1"/>
      <c r="AG152" s="72"/>
      <c r="AH152" s="72"/>
      <c r="AI152" s="72"/>
      <c r="AJ152" s="72"/>
      <c r="AK152" s="72"/>
    </row>
    <row r="153" spans="1:37" ht="14.4">
      <c r="A153" s="55"/>
      <c r="B153" s="54" t="s">
        <v>25</v>
      </c>
      <c r="C153" s="56"/>
      <c r="D153" s="145"/>
      <c r="E153" s="54"/>
      <c r="F153" s="54"/>
      <c r="G153" s="132"/>
      <c r="H153" s="59" t="str">
        <f t="shared" si="21"/>
        <v/>
      </c>
      <c r="I153" s="64" t="str">
        <f t="shared" si="22"/>
        <v/>
      </c>
      <c r="J153" s="59" t="str">
        <f>IF(A153&lt;&gt;"",SUM($I$13:I153),"")</f>
        <v/>
      </c>
      <c r="K153" s="59" t="str">
        <f t="shared" si="23"/>
        <v/>
      </c>
      <c r="L153" s="65" t="str">
        <f t="shared" si="24"/>
        <v/>
      </c>
      <c r="M153" s="65" t="str">
        <f t="shared" si="25"/>
        <v/>
      </c>
      <c r="N153" s="65" t="str">
        <f>IF(A153&lt;&gt;"",SUM($M$13:M153),"")</f>
        <v/>
      </c>
      <c r="O153" s="65" t="str">
        <f t="shared" si="18"/>
        <v/>
      </c>
      <c r="P153" s="97" t="str">
        <f t="shared" si="19"/>
        <v/>
      </c>
      <c r="Q153" s="100">
        <f t="shared" si="26"/>
        <v>0</v>
      </c>
      <c r="R153" s="101">
        <f t="shared" si="20"/>
        <v>0</v>
      </c>
      <c r="Z153" s="75"/>
      <c r="AA153" s="76"/>
      <c r="AC153" s="1"/>
      <c r="AG153" s="72"/>
      <c r="AH153" s="72"/>
      <c r="AI153" s="72"/>
      <c r="AJ153" s="72"/>
      <c r="AK153" s="72"/>
    </row>
    <row r="154" spans="1:37" ht="14.4">
      <c r="A154" s="55"/>
      <c r="B154" s="54" t="s">
        <v>25</v>
      </c>
      <c r="C154" s="56"/>
      <c r="D154" s="145"/>
      <c r="E154" s="54"/>
      <c r="F154" s="54"/>
      <c r="G154" s="132"/>
      <c r="H154" s="59" t="str">
        <f t="shared" si="21"/>
        <v/>
      </c>
      <c r="I154" s="64" t="str">
        <f t="shared" si="22"/>
        <v/>
      </c>
      <c r="J154" s="59" t="str">
        <f>IF(A154&lt;&gt;"",SUM($I$13:I154),"")</f>
        <v/>
      </c>
      <c r="K154" s="59" t="str">
        <f t="shared" si="23"/>
        <v/>
      </c>
      <c r="L154" s="65" t="str">
        <f t="shared" si="24"/>
        <v/>
      </c>
      <c r="M154" s="65" t="str">
        <f t="shared" si="25"/>
        <v/>
      </c>
      <c r="N154" s="65" t="str">
        <f>IF(A154&lt;&gt;"",SUM($M$13:M154),"")</f>
        <v/>
      </c>
      <c r="O154" s="65" t="str">
        <f t="shared" si="18"/>
        <v/>
      </c>
      <c r="P154" s="97" t="str">
        <f t="shared" si="19"/>
        <v/>
      </c>
      <c r="Q154" s="100">
        <f t="shared" si="26"/>
        <v>0</v>
      </c>
      <c r="R154" s="101">
        <f t="shared" si="20"/>
        <v>0</v>
      </c>
      <c r="Z154" s="75"/>
      <c r="AA154" s="76"/>
      <c r="AC154" s="1"/>
      <c r="AG154" s="72"/>
      <c r="AH154" s="72"/>
      <c r="AI154" s="72"/>
      <c r="AJ154" s="72"/>
      <c r="AK154" s="72"/>
    </row>
    <row r="155" spans="1:37" ht="14.4">
      <c r="A155" s="55"/>
      <c r="B155" s="54" t="s">
        <v>25</v>
      </c>
      <c r="C155" s="56"/>
      <c r="D155" s="145"/>
      <c r="E155" s="54"/>
      <c r="F155" s="54"/>
      <c r="G155" s="132"/>
      <c r="H155" s="59" t="str">
        <f t="shared" si="21"/>
        <v/>
      </c>
      <c r="I155" s="64" t="str">
        <f t="shared" si="22"/>
        <v/>
      </c>
      <c r="J155" s="59" t="str">
        <f>IF(A155&lt;&gt;"",SUM($I$13:I155),"")</f>
        <v/>
      </c>
      <c r="K155" s="59" t="str">
        <f t="shared" si="23"/>
        <v/>
      </c>
      <c r="L155" s="65" t="str">
        <f t="shared" si="24"/>
        <v/>
      </c>
      <c r="M155" s="65" t="str">
        <f t="shared" si="25"/>
        <v/>
      </c>
      <c r="N155" s="65" t="str">
        <f>IF(A155&lt;&gt;"",SUM($M$13:M155),"")</f>
        <v/>
      </c>
      <c r="O155" s="65" t="str">
        <f t="shared" si="18"/>
        <v/>
      </c>
      <c r="P155" s="97" t="str">
        <f t="shared" si="19"/>
        <v/>
      </c>
      <c r="Q155" s="100">
        <f t="shared" si="26"/>
        <v>0</v>
      </c>
      <c r="R155" s="101">
        <f t="shared" si="20"/>
        <v>0</v>
      </c>
      <c r="Z155" s="75"/>
      <c r="AA155" s="76"/>
      <c r="AC155" s="1"/>
      <c r="AG155" s="72"/>
      <c r="AH155" s="72"/>
      <c r="AI155" s="72"/>
      <c r="AJ155" s="72"/>
      <c r="AK155" s="72"/>
    </row>
    <row r="156" spans="1:37" ht="14.4">
      <c r="A156" s="55"/>
      <c r="B156" s="54" t="s">
        <v>25</v>
      </c>
      <c r="C156" s="56"/>
      <c r="D156" s="145"/>
      <c r="E156" s="54"/>
      <c r="F156" s="54"/>
      <c r="G156" s="132"/>
      <c r="H156" s="59" t="str">
        <f t="shared" si="21"/>
        <v/>
      </c>
      <c r="I156" s="64" t="str">
        <f t="shared" si="22"/>
        <v/>
      </c>
      <c r="J156" s="59" t="str">
        <f>IF(A156&lt;&gt;"",SUM($I$13:I156),"")</f>
        <v/>
      </c>
      <c r="K156" s="59" t="str">
        <f t="shared" si="23"/>
        <v/>
      </c>
      <c r="L156" s="65" t="str">
        <f t="shared" si="24"/>
        <v/>
      </c>
      <c r="M156" s="65" t="str">
        <f t="shared" si="25"/>
        <v/>
      </c>
      <c r="N156" s="65" t="str">
        <f>IF(A156&lt;&gt;"",SUM($M$13:M156),"")</f>
        <v/>
      </c>
      <c r="O156" s="65" t="str">
        <f t="shared" si="18"/>
        <v/>
      </c>
      <c r="P156" s="97" t="str">
        <f t="shared" si="19"/>
        <v/>
      </c>
      <c r="Q156" s="100">
        <f t="shared" si="26"/>
        <v>0</v>
      </c>
      <c r="R156" s="101">
        <f t="shared" si="20"/>
        <v>0</v>
      </c>
      <c r="Z156" s="75"/>
      <c r="AA156" s="76"/>
      <c r="AC156" s="1"/>
      <c r="AG156" s="72"/>
      <c r="AH156" s="72"/>
      <c r="AI156" s="72"/>
      <c r="AJ156" s="72"/>
      <c r="AK156" s="72"/>
    </row>
    <row r="157" spans="1:37" ht="14.4">
      <c r="A157" s="55"/>
      <c r="B157" s="54" t="s">
        <v>25</v>
      </c>
      <c r="C157" s="56"/>
      <c r="D157" s="145"/>
      <c r="E157" s="54"/>
      <c r="F157" s="54"/>
      <c r="G157" s="132"/>
      <c r="H157" s="59" t="str">
        <f t="shared" si="21"/>
        <v/>
      </c>
      <c r="I157" s="64" t="str">
        <f t="shared" si="22"/>
        <v/>
      </c>
      <c r="J157" s="59" t="str">
        <f>IF(A157&lt;&gt;"",SUM($I$13:I157),"")</f>
        <v/>
      </c>
      <c r="K157" s="59" t="str">
        <f t="shared" si="23"/>
        <v/>
      </c>
      <c r="L157" s="65" t="str">
        <f t="shared" si="24"/>
        <v/>
      </c>
      <c r="M157" s="65" t="str">
        <f t="shared" si="25"/>
        <v/>
      </c>
      <c r="N157" s="65" t="str">
        <f>IF(A157&lt;&gt;"",SUM($M$13:M157),"")</f>
        <v/>
      </c>
      <c r="O157" s="65" t="str">
        <f t="shared" si="18"/>
        <v/>
      </c>
      <c r="P157" s="97" t="str">
        <f t="shared" si="19"/>
        <v/>
      </c>
      <c r="Q157" s="100">
        <f t="shared" si="26"/>
        <v>0</v>
      </c>
      <c r="R157" s="101">
        <f t="shared" si="20"/>
        <v>0</v>
      </c>
      <c r="Z157" s="75"/>
      <c r="AA157" s="76"/>
      <c r="AC157" s="1"/>
      <c r="AG157" s="72"/>
      <c r="AH157" s="72"/>
      <c r="AI157" s="72"/>
      <c r="AJ157" s="72"/>
      <c r="AK157" s="72"/>
    </row>
    <row r="158" spans="1:37" ht="14.4">
      <c r="A158" s="55"/>
      <c r="B158" s="54" t="s">
        <v>25</v>
      </c>
      <c r="C158" s="56"/>
      <c r="D158" s="145"/>
      <c r="E158" s="54"/>
      <c r="F158" s="54"/>
      <c r="G158" s="132"/>
      <c r="H158" s="59" t="str">
        <f t="shared" si="21"/>
        <v/>
      </c>
      <c r="I158" s="64" t="str">
        <f t="shared" si="22"/>
        <v/>
      </c>
      <c r="J158" s="59" t="str">
        <f>IF(A158&lt;&gt;"",SUM($I$13:I158),"")</f>
        <v/>
      </c>
      <c r="K158" s="59" t="str">
        <f t="shared" si="23"/>
        <v/>
      </c>
      <c r="L158" s="65" t="str">
        <f t="shared" si="24"/>
        <v/>
      </c>
      <c r="M158" s="65" t="str">
        <f t="shared" si="25"/>
        <v/>
      </c>
      <c r="N158" s="65" t="str">
        <f>IF(A158&lt;&gt;"",SUM($M$13:M158),"")</f>
        <v/>
      </c>
      <c r="O158" s="65" t="str">
        <f t="shared" si="18"/>
        <v/>
      </c>
      <c r="P158" s="97" t="str">
        <f t="shared" si="19"/>
        <v/>
      </c>
      <c r="Q158" s="100">
        <f t="shared" si="26"/>
        <v>0</v>
      </c>
      <c r="R158" s="101">
        <f t="shared" si="20"/>
        <v>0</v>
      </c>
      <c r="Z158" s="75"/>
      <c r="AA158" s="76"/>
      <c r="AC158" s="1"/>
      <c r="AG158" s="72"/>
      <c r="AH158" s="72"/>
      <c r="AI158" s="72"/>
      <c r="AJ158" s="72"/>
      <c r="AK158" s="72"/>
    </row>
    <row r="159" spans="1:37" ht="14.4">
      <c r="A159" s="55"/>
      <c r="B159" s="54" t="s">
        <v>25</v>
      </c>
      <c r="C159" s="56"/>
      <c r="D159" s="145"/>
      <c r="E159" s="54"/>
      <c r="F159" s="54"/>
      <c r="G159" s="132"/>
      <c r="H159" s="59" t="str">
        <f t="shared" si="21"/>
        <v/>
      </c>
      <c r="I159" s="64" t="str">
        <f t="shared" si="22"/>
        <v/>
      </c>
      <c r="J159" s="59" t="str">
        <f>IF(A159&lt;&gt;"",SUM($I$13:I159),"")</f>
        <v/>
      </c>
      <c r="K159" s="59" t="str">
        <f t="shared" si="23"/>
        <v/>
      </c>
      <c r="L159" s="65" t="str">
        <f t="shared" si="24"/>
        <v/>
      </c>
      <c r="M159" s="65" t="str">
        <f t="shared" si="25"/>
        <v/>
      </c>
      <c r="N159" s="65" t="str">
        <f>IF(A159&lt;&gt;"",SUM($M$13:M159),"")</f>
        <v/>
      </c>
      <c r="O159" s="65" t="str">
        <f t="shared" si="18"/>
        <v/>
      </c>
      <c r="P159" s="97" t="str">
        <f t="shared" si="19"/>
        <v/>
      </c>
      <c r="Q159" s="100">
        <f t="shared" si="26"/>
        <v>0</v>
      </c>
      <c r="R159" s="101">
        <f t="shared" si="20"/>
        <v>0</v>
      </c>
      <c r="Z159" s="75"/>
      <c r="AA159" s="76"/>
      <c r="AC159" s="1"/>
      <c r="AG159" s="72"/>
      <c r="AH159" s="72"/>
      <c r="AI159" s="72"/>
      <c r="AJ159" s="72"/>
      <c r="AK159" s="72"/>
    </row>
    <row r="160" spans="1:37" ht="14.4">
      <c r="A160" s="55"/>
      <c r="B160" s="54" t="s">
        <v>25</v>
      </c>
      <c r="C160" s="56"/>
      <c r="D160" s="145"/>
      <c r="E160" s="54"/>
      <c r="F160" s="54"/>
      <c r="G160" s="132"/>
      <c r="H160" s="59" t="str">
        <f t="shared" si="21"/>
        <v/>
      </c>
      <c r="I160" s="64" t="str">
        <f t="shared" si="22"/>
        <v/>
      </c>
      <c r="J160" s="59" t="str">
        <f>IF(A160&lt;&gt;"",SUM($I$13:I160),"")</f>
        <v/>
      </c>
      <c r="K160" s="59" t="str">
        <f t="shared" si="23"/>
        <v/>
      </c>
      <c r="L160" s="65" t="str">
        <f t="shared" si="24"/>
        <v/>
      </c>
      <c r="M160" s="65" t="str">
        <f t="shared" si="25"/>
        <v/>
      </c>
      <c r="N160" s="65" t="str">
        <f>IF(A160&lt;&gt;"",SUM($M$13:M160),"")</f>
        <v/>
      </c>
      <c r="O160" s="65" t="str">
        <f t="shared" si="18"/>
        <v/>
      </c>
      <c r="P160" s="97" t="str">
        <f t="shared" si="19"/>
        <v/>
      </c>
      <c r="Q160" s="100">
        <f t="shared" si="26"/>
        <v>0</v>
      </c>
      <c r="R160" s="101">
        <f t="shared" si="20"/>
        <v>0</v>
      </c>
      <c r="Z160" s="75"/>
      <c r="AA160" s="76"/>
      <c r="AC160" s="1"/>
      <c r="AG160" s="72"/>
      <c r="AH160" s="72"/>
      <c r="AI160" s="72"/>
      <c r="AJ160" s="72"/>
      <c r="AK160" s="72"/>
    </row>
    <row r="161" spans="1:37" ht="14.4">
      <c r="A161" s="55"/>
      <c r="B161" s="54" t="s">
        <v>25</v>
      </c>
      <c r="C161" s="56"/>
      <c r="D161" s="145"/>
      <c r="E161" s="54"/>
      <c r="F161" s="54"/>
      <c r="G161" s="132"/>
      <c r="H161" s="59" t="str">
        <f t="shared" si="21"/>
        <v/>
      </c>
      <c r="I161" s="64" t="str">
        <f t="shared" si="22"/>
        <v/>
      </c>
      <c r="J161" s="59" t="str">
        <f>IF(A161&lt;&gt;"",SUM($I$13:I161),"")</f>
        <v/>
      </c>
      <c r="K161" s="59" t="str">
        <f t="shared" si="23"/>
        <v/>
      </c>
      <c r="L161" s="65" t="str">
        <f t="shared" si="24"/>
        <v/>
      </c>
      <c r="M161" s="65" t="str">
        <f t="shared" si="25"/>
        <v/>
      </c>
      <c r="N161" s="65" t="str">
        <f>IF(A161&lt;&gt;"",SUM($M$13:M161),"")</f>
        <v/>
      </c>
      <c r="O161" s="65" t="str">
        <f t="shared" si="18"/>
        <v/>
      </c>
      <c r="P161" s="97" t="str">
        <f t="shared" si="19"/>
        <v/>
      </c>
      <c r="Q161" s="100">
        <f t="shared" si="26"/>
        <v>0</v>
      </c>
      <c r="R161" s="101">
        <f t="shared" si="20"/>
        <v>0</v>
      </c>
      <c r="Z161" s="75"/>
      <c r="AA161" s="76"/>
      <c r="AC161" s="1"/>
      <c r="AG161" s="72"/>
      <c r="AH161" s="72"/>
      <c r="AI161" s="72"/>
      <c r="AJ161" s="72"/>
      <c r="AK161" s="72"/>
    </row>
    <row r="162" spans="1:37" ht="14.4">
      <c r="A162" s="55"/>
      <c r="B162" s="54" t="s">
        <v>25</v>
      </c>
      <c r="C162" s="56"/>
      <c r="D162" s="145"/>
      <c r="E162" s="54"/>
      <c r="F162" s="54"/>
      <c r="G162" s="132"/>
      <c r="H162" s="59" t="str">
        <f t="shared" si="21"/>
        <v/>
      </c>
      <c r="I162" s="64" t="str">
        <f t="shared" si="22"/>
        <v/>
      </c>
      <c r="J162" s="59" t="str">
        <f>IF(A162&lt;&gt;"",SUM($I$13:I162),"")</f>
        <v/>
      </c>
      <c r="K162" s="59" t="str">
        <f t="shared" si="23"/>
        <v/>
      </c>
      <c r="L162" s="65" t="str">
        <f t="shared" si="24"/>
        <v/>
      </c>
      <c r="M162" s="65" t="str">
        <f t="shared" si="25"/>
        <v/>
      </c>
      <c r="N162" s="65" t="str">
        <f>IF(A162&lt;&gt;"",SUM($M$13:M162),"")</f>
        <v/>
      </c>
      <c r="O162" s="65" t="str">
        <f t="shared" si="18"/>
        <v/>
      </c>
      <c r="P162" s="97" t="str">
        <f t="shared" si="19"/>
        <v/>
      </c>
      <c r="Q162" s="100">
        <f t="shared" si="26"/>
        <v>0</v>
      </c>
      <c r="R162" s="101">
        <f t="shared" si="20"/>
        <v>0</v>
      </c>
      <c r="Z162" s="75"/>
      <c r="AA162" s="76"/>
      <c r="AC162" s="1"/>
      <c r="AG162" s="72"/>
      <c r="AH162" s="72"/>
      <c r="AI162" s="72"/>
      <c r="AJ162" s="72"/>
      <c r="AK162" s="72"/>
    </row>
    <row r="163" spans="1:37" ht="14.4">
      <c r="A163" s="55"/>
      <c r="B163" s="54" t="s">
        <v>25</v>
      </c>
      <c r="C163" s="56"/>
      <c r="D163" s="145"/>
      <c r="E163" s="54"/>
      <c r="F163" s="54"/>
      <c r="G163" s="132"/>
      <c r="H163" s="59" t="str">
        <f t="shared" si="21"/>
        <v/>
      </c>
      <c r="I163" s="64" t="str">
        <f t="shared" si="22"/>
        <v/>
      </c>
      <c r="J163" s="59" t="str">
        <f>IF(A163&lt;&gt;"",SUM($I$13:I163),"")</f>
        <v/>
      </c>
      <c r="K163" s="59" t="str">
        <f t="shared" si="23"/>
        <v/>
      </c>
      <c r="L163" s="65" t="str">
        <f t="shared" si="24"/>
        <v/>
      </c>
      <c r="M163" s="65" t="str">
        <f t="shared" si="25"/>
        <v/>
      </c>
      <c r="N163" s="65" t="str">
        <f>IF(A163&lt;&gt;"",SUM($M$13:M163),"")</f>
        <v/>
      </c>
      <c r="O163" s="65" t="str">
        <f t="shared" si="18"/>
        <v/>
      </c>
      <c r="P163" s="97" t="str">
        <f t="shared" si="19"/>
        <v/>
      </c>
      <c r="Q163" s="100">
        <f t="shared" si="26"/>
        <v>0</v>
      </c>
      <c r="R163" s="101">
        <f t="shared" si="20"/>
        <v>0</v>
      </c>
      <c r="Z163" s="75"/>
      <c r="AA163" s="76"/>
      <c r="AC163" s="1"/>
      <c r="AG163" s="72"/>
      <c r="AH163" s="72"/>
      <c r="AI163" s="72"/>
      <c r="AJ163" s="72"/>
      <c r="AK163" s="72"/>
    </row>
    <row r="164" spans="1:37" ht="14.4">
      <c r="A164" s="55"/>
      <c r="B164" s="54" t="s">
        <v>25</v>
      </c>
      <c r="C164" s="56"/>
      <c r="D164" s="145"/>
      <c r="E164" s="54"/>
      <c r="F164" s="54"/>
      <c r="G164" s="132"/>
      <c r="H164" s="59" t="str">
        <f t="shared" si="21"/>
        <v/>
      </c>
      <c r="I164" s="64" t="str">
        <f t="shared" si="22"/>
        <v/>
      </c>
      <c r="J164" s="59" t="str">
        <f>IF(A164&lt;&gt;"",SUM($I$13:I164),"")</f>
        <v/>
      </c>
      <c r="K164" s="59" t="str">
        <f t="shared" si="23"/>
        <v/>
      </c>
      <c r="L164" s="65" t="str">
        <f t="shared" si="24"/>
        <v/>
      </c>
      <c r="M164" s="65" t="str">
        <f t="shared" si="25"/>
        <v/>
      </c>
      <c r="N164" s="65" t="str">
        <f>IF(A164&lt;&gt;"",SUM($M$13:M164),"")</f>
        <v/>
      </c>
      <c r="O164" s="65" t="str">
        <f t="shared" si="18"/>
        <v/>
      </c>
      <c r="P164" s="97" t="str">
        <f t="shared" si="19"/>
        <v/>
      </c>
      <c r="Q164" s="100">
        <f t="shared" si="26"/>
        <v>0</v>
      </c>
      <c r="R164" s="101">
        <f t="shared" si="20"/>
        <v>0</v>
      </c>
      <c r="Z164" s="75"/>
      <c r="AA164" s="76"/>
      <c r="AC164" s="1"/>
      <c r="AG164" s="72"/>
      <c r="AH164" s="72"/>
      <c r="AI164" s="72"/>
      <c r="AJ164" s="72"/>
      <c r="AK164" s="72"/>
    </row>
    <row r="165" spans="1:37" ht="14.4">
      <c r="A165" s="55"/>
      <c r="B165" s="54" t="s">
        <v>25</v>
      </c>
      <c r="C165" s="56"/>
      <c r="D165" s="145"/>
      <c r="E165" s="54"/>
      <c r="F165" s="54"/>
      <c r="G165" s="132"/>
      <c r="H165" s="59" t="str">
        <f t="shared" si="21"/>
        <v/>
      </c>
      <c r="I165" s="64" t="str">
        <f t="shared" si="22"/>
        <v/>
      </c>
      <c r="J165" s="59" t="str">
        <f>IF(A165&lt;&gt;"",SUM($I$13:I165),"")</f>
        <v/>
      </c>
      <c r="K165" s="59" t="str">
        <f t="shared" si="23"/>
        <v/>
      </c>
      <c r="L165" s="65" t="str">
        <f t="shared" si="24"/>
        <v/>
      </c>
      <c r="M165" s="65" t="str">
        <f t="shared" si="25"/>
        <v/>
      </c>
      <c r="N165" s="65" t="str">
        <f>IF(A165&lt;&gt;"",SUM($M$13:M165),"")</f>
        <v/>
      </c>
      <c r="O165" s="65" t="str">
        <f t="shared" si="18"/>
        <v/>
      </c>
      <c r="P165" s="97" t="str">
        <f t="shared" si="19"/>
        <v/>
      </c>
      <c r="Q165" s="100">
        <f t="shared" si="26"/>
        <v>0</v>
      </c>
      <c r="R165" s="101">
        <f t="shared" si="20"/>
        <v>0</v>
      </c>
      <c r="Z165" s="75"/>
      <c r="AA165" s="76"/>
      <c r="AC165" s="1"/>
      <c r="AG165" s="72"/>
      <c r="AH165" s="72"/>
      <c r="AI165" s="72"/>
      <c r="AJ165" s="72"/>
      <c r="AK165" s="72"/>
    </row>
    <row r="166" spans="1:37" ht="14.4">
      <c r="A166" s="55"/>
      <c r="B166" s="54" t="s">
        <v>25</v>
      </c>
      <c r="C166" s="56"/>
      <c r="D166" s="145"/>
      <c r="E166" s="54"/>
      <c r="F166" s="54"/>
      <c r="G166" s="132"/>
      <c r="H166" s="59" t="str">
        <f t="shared" si="21"/>
        <v/>
      </c>
      <c r="I166" s="64" t="str">
        <f t="shared" si="22"/>
        <v/>
      </c>
      <c r="J166" s="59" t="str">
        <f>IF(A166&lt;&gt;"",SUM($I$13:I166),"")</f>
        <v/>
      </c>
      <c r="K166" s="59" t="str">
        <f t="shared" si="23"/>
        <v/>
      </c>
      <c r="L166" s="65" t="str">
        <f t="shared" si="24"/>
        <v/>
      </c>
      <c r="M166" s="65" t="str">
        <f t="shared" si="25"/>
        <v/>
      </c>
      <c r="N166" s="65" t="str">
        <f>IF(A166&lt;&gt;"",SUM($M$13:M166),"")</f>
        <v/>
      </c>
      <c r="O166" s="65" t="str">
        <f t="shared" si="18"/>
        <v/>
      </c>
      <c r="P166" s="97" t="str">
        <f t="shared" si="19"/>
        <v/>
      </c>
      <c r="Q166" s="100">
        <f t="shared" si="26"/>
        <v>0</v>
      </c>
      <c r="R166" s="101">
        <f t="shared" si="20"/>
        <v>0</v>
      </c>
      <c r="Z166" s="75"/>
      <c r="AA166" s="76"/>
      <c r="AC166" s="1"/>
      <c r="AG166" s="72"/>
      <c r="AH166" s="72"/>
      <c r="AI166" s="72"/>
      <c r="AJ166" s="72"/>
      <c r="AK166" s="72"/>
    </row>
    <row r="167" spans="1:37" ht="14.4">
      <c r="A167" s="55"/>
      <c r="B167" s="54" t="s">
        <v>25</v>
      </c>
      <c r="C167" s="56"/>
      <c r="D167" s="145"/>
      <c r="E167" s="54"/>
      <c r="F167" s="54"/>
      <c r="G167" s="132"/>
      <c r="H167" s="59" t="str">
        <f t="shared" si="21"/>
        <v/>
      </c>
      <c r="I167" s="64" t="str">
        <f t="shared" si="22"/>
        <v/>
      </c>
      <c r="J167" s="59" t="str">
        <f>IF(A167&lt;&gt;"",SUM($I$13:I167),"")</f>
        <v/>
      </c>
      <c r="K167" s="59" t="str">
        <f t="shared" si="23"/>
        <v/>
      </c>
      <c r="L167" s="65" t="str">
        <f t="shared" si="24"/>
        <v/>
      </c>
      <c r="M167" s="65" t="str">
        <f t="shared" si="25"/>
        <v/>
      </c>
      <c r="N167" s="65" t="str">
        <f>IF(A167&lt;&gt;"",SUM($M$13:M167),"")</f>
        <v/>
      </c>
      <c r="O167" s="65" t="str">
        <f t="shared" si="18"/>
        <v/>
      </c>
      <c r="P167" s="97" t="str">
        <f t="shared" si="19"/>
        <v/>
      </c>
      <c r="Q167" s="100">
        <f t="shared" si="26"/>
        <v>0</v>
      </c>
      <c r="R167" s="101">
        <f t="shared" si="20"/>
        <v>0</v>
      </c>
      <c r="Z167" s="75"/>
      <c r="AA167" s="76"/>
      <c r="AC167" s="1"/>
      <c r="AG167" s="72"/>
      <c r="AH167" s="72"/>
      <c r="AI167" s="72"/>
      <c r="AJ167" s="72"/>
      <c r="AK167" s="72"/>
    </row>
    <row r="168" spans="1:37" ht="14.4">
      <c r="A168" s="55"/>
      <c r="B168" s="54" t="s">
        <v>25</v>
      </c>
      <c r="C168" s="56"/>
      <c r="D168" s="145"/>
      <c r="E168" s="54"/>
      <c r="F168" s="54"/>
      <c r="G168" s="132"/>
      <c r="H168" s="59" t="str">
        <f t="shared" si="21"/>
        <v/>
      </c>
      <c r="I168" s="64" t="str">
        <f t="shared" si="22"/>
        <v/>
      </c>
      <c r="J168" s="59" t="str">
        <f>IF(A168&lt;&gt;"",SUM($I$13:I168),"")</f>
        <v/>
      </c>
      <c r="K168" s="59" t="str">
        <f t="shared" si="23"/>
        <v/>
      </c>
      <c r="L168" s="65" t="str">
        <f t="shared" si="24"/>
        <v/>
      </c>
      <c r="M168" s="65" t="str">
        <f t="shared" si="25"/>
        <v/>
      </c>
      <c r="N168" s="65" t="str">
        <f>IF(A168&lt;&gt;"",SUM($M$13:M168),"")</f>
        <v/>
      </c>
      <c r="O168" s="65" t="str">
        <f t="shared" si="18"/>
        <v/>
      </c>
      <c r="P168" s="97" t="str">
        <f t="shared" si="19"/>
        <v/>
      </c>
      <c r="Q168" s="100">
        <f t="shared" si="26"/>
        <v>0</v>
      </c>
      <c r="R168" s="101">
        <f t="shared" si="20"/>
        <v>0</v>
      </c>
      <c r="Z168" s="75"/>
      <c r="AA168" s="76"/>
      <c r="AC168" s="1"/>
      <c r="AG168" s="72"/>
      <c r="AH168" s="72"/>
      <c r="AI168" s="72"/>
      <c r="AJ168" s="72"/>
      <c r="AK168" s="72"/>
    </row>
    <row r="169" spans="1:37" ht="14.4">
      <c r="A169" s="55"/>
      <c r="B169" s="54" t="s">
        <v>25</v>
      </c>
      <c r="C169" s="56"/>
      <c r="D169" s="145"/>
      <c r="E169" s="54"/>
      <c r="F169" s="54"/>
      <c r="G169" s="132"/>
      <c r="H169" s="59" t="str">
        <f t="shared" si="21"/>
        <v/>
      </c>
      <c r="I169" s="64" t="str">
        <f t="shared" si="22"/>
        <v/>
      </c>
      <c r="J169" s="59" t="str">
        <f>IF(A169&lt;&gt;"",SUM($I$13:I169),"")</f>
        <v/>
      </c>
      <c r="K169" s="59" t="str">
        <f t="shared" si="23"/>
        <v/>
      </c>
      <c r="L169" s="65" t="str">
        <f t="shared" si="24"/>
        <v/>
      </c>
      <c r="M169" s="65" t="str">
        <f t="shared" si="25"/>
        <v/>
      </c>
      <c r="N169" s="65" t="str">
        <f>IF(A169&lt;&gt;"",SUM($M$13:M169),"")</f>
        <v/>
      </c>
      <c r="O169" s="65" t="str">
        <f t="shared" si="18"/>
        <v/>
      </c>
      <c r="P169" s="97" t="str">
        <f t="shared" si="19"/>
        <v/>
      </c>
      <c r="Q169" s="100">
        <f t="shared" si="26"/>
        <v>0</v>
      </c>
      <c r="R169" s="101">
        <f t="shared" si="20"/>
        <v>0</v>
      </c>
      <c r="Z169" s="75"/>
      <c r="AA169" s="76"/>
      <c r="AC169" s="1"/>
      <c r="AG169" s="72"/>
      <c r="AH169" s="72"/>
      <c r="AI169" s="72"/>
      <c r="AJ169" s="72"/>
      <c r="AK169" s="72"/>
    </row>
    <row r="170" spans="1:37" ht="14.4">
      <c r="A170" s="55"/>
      <c r="B170" s="54" t="s">
        <v>25</v>
      </c>
      <c r="C170" s="56"/>
      <c r="D170" s="145"/>
      <c r="E170" s="54"/>
      <c r="F170" s="54"/>
      <c r="G170" s="132"/>
      <c r="H170" s="59" t="str">
        <f t="shared" si="21"/>
        <v/>
      </c>
      <c r="I170" s="64" t="str">
        <f t="shared" si="22"/>
        <v/>
      </c>
      <c r="J170" s="59" t="str">
        <f>IF(A170&lt;&gt;"",SUM($I$13:I170),"")</f>
        <v/>
      </c>
      <c r="K170" s="59" t="str">
        <f t="shared" si="23"/>
        <v/>
      </c>
      <c r="L170" s="65" t="str">
        <f t="shared" si="24"/>
        <v/>
      </c>
      <c r="M170" s="65" t="str">
        <f t="shared" si="25"/>
        <v/>
      </c>
      <c r="N170" s="65" t="str">
        <f>IF(A170&lt;&gt;"",SUM($M$13:M170),"")</f>
        <v/>
      </c>
      <c r="O170" s="65" t="str">
        <f t="shared" si="18"/>
        <v/>
      </c>
      <c r="P170" s="97" t="str">
        <f t="shared" si="19"/>
        <v/>
      </c>
      <c r="Q170" s="100">
        <f t="shared" si="26"/>
        <v>0</v>
      </c>
      <c r="R170" s="101">
        <f t="shared" si="20"/>
        <v>0</v>
      </c>
      <c r="Z170" s="75"/>
      <c r="AA170" s="76"/>
      <c r="AC170" s="1"/>
      <c r="AG170" s="72"/>
      <c r="AH170" s="72"/>
      <c r="AI170" s="72"/>
      <c r="AJ170" s="72"/>
      <c r="AK170" s="72"/>
    </row>
    <row r="171" spans="1:37" ht="14.4">
      <c r="A171" s="55"/>
      <c r="B171" s="54" t="s">
        <v>25</v>
      </c>
      <c r="C171" s="56"/>
      <c r="D171" s="145"/>
      <c r="E171" s="54"/>
      <c r="F171" s="54"/>
      <c r="G171" s="132"/>
      <c r="H171" s="59" t="str">
        <f t="shared" si="21"/>
        <v/>
      </c>
      <c r="I171" s="64" t="str">
        <f t="shared" si="22"/>
        <v/>
      </c>
      <c r="J171" s="59" t="str">
        <f>IF(A171&lt;&gt;"",SUM($I$13:I171),"")</f>
        <v/>
      </c>
      <c r="K171" s="59" t="str">
        <f t="shared" si="23"/>
        <v/>
      </c>
      <c r="L171" s="65" t="str">
        <f t="shared" si="24"/>
        <v/>
      </c>
      <c r="M171" s="65" t="str">
        <f t="shared" si="25"/>
        <v/>
      </c>
      <c r="N171" s="65" t="str">
        <f>IF(A171&lt;&gt;"",SUM($M$13:M171),"")</f>
        <v/>
      </c>
      <c r="O171" s="65" t="str">
        <f t="shared" si="18"/>
        <v/>
      </c>
      <c r="P171" s="97" t="str">
        <f t="shared" si="19"/>
        <v/>
      </c>
      <c r="Q171" s="100">
        <f t="shared" si="26"/>
        <v>0</v>
      </c>
      <c r="R171" s="101">
        <f t="shared" si="20"/>
        <v>0</v>
      </c>
      <c r="Z171" s="75"/>
      <c r="AA171" s="76"/>
      <c r="AC171" s="1"/>
      <c r="AG171" s="72"/>
      <c r="AH171" s="72"/>
      <c r="AI171" s="72"/>
      <c r="AJ171" s="72"/>
      <c r="AK171" s="72"/>
    </row>
    <row r="172" spans="1:37" ht="14.4">
      <c r="A172" s="55"/>
      <c r="B172" s="54" t="s">
        <v>25</v>
      </c>
      <c r="C172" s="56"/>
      <c r="D172" s="145"/>
      <c r="E172" s="54"/>
      <c r="F172" s="54"/>
      <c r="G172" s="132"/>
      <c r="H172" s="59" t="str">
        <f t="shared" si="21"/>
        <v/>
      </c>
      <c r="I172" s="64" t="str">
        <f t="shared" si="22"/>
        <v/>
      </c>
      <c r="J172" s="59" t="str">
        <f>IF(A172&lt;&gt;"",SUM($I$13:I172),"")</f>
        <v/>
      </c>
      <c r="K172" s="59" t="str">
        <f t="shared" si="23"/>
        <v/>
      </c>
      <c r="L172" s="65" t="str">
        <f t="shared" si="24"/>
        <v/>
      </c>
      <c r="M172" s="65" t="str">
        <f t="shared" si="25"/>
        <v/>
      </c>
      <c r="N172" s="65" t="str">
        <f>IF(A172&lt;&gt;"",SUM($M$13:M172),"")</f>
        <v/>
      </c>
      <c r="O172" s="65" t="str">
        <f t="shared" si="18"/>
        <v/>
      </c>
      <c r="P172" s="97" t="str">
        <f t="shared" si="19"/>
        <v/>
      </c>
      <c r="Q172" s="100">
        <f t="shared" si="26"/>
        <v>0</v>
      </c>
      <c r="R172" s="101">
        <f t="shared" si="20"/>
        <v>0</v>
      </c>
      <c r="Z172" s="75"/>
      <c r="AA172" s="76"/>
      <c r="AC172" s="1"/>
      <c r="AG172" s="72"/>
      <c r="AH172" s="72"/>
      <c r="AI172" s="72"/>
      <c r="AJ172" s="72"/>
      <c r="AK172" s="72"/>
    </row>
    <row r="173" spans="1:37" ht="14.4">
      <c r="A173" s="55"/>
      <c r="B173" s="54" t="s">
        <v>25</v>
      </c>
      <c r="C173" s="56"/>
      <c r="D173" s="145"/>
      <c r="E173" s="54"/>
      <c r="F173" s="54"/>
      <c r="G173" s="132"/>
      <c r="H173" s="59" t="str">
        <f t="shared" si="21"/>
        <v/>
      </c>
      <c r="I173" s="64" t="str">
        <f t="shared" si="22"/>
        <v/>
      </c>
      <c r="J173" s="59" t="str">
        <f>IF(A173&lt;&gt;"",SUM($I$13:I173),"")</f>
        <v/>
      </c>
      <c r="K173" s="59" t="str">
        <f t="shared" si="23"/>
        <v/>
      </c>
      <c r="L173" s="65" t="str">
        <f t="shared" si="24"/>
        <v/>
      </c>
      <c r="M173" s="65" t="str">
        <f t="shared" si="25"/>
        <v/>
      </c>
      <c r="N173" s="65" t="str">
        <f>IF(A173&lt;&gt;"",SUM($M$13:M173),"")</f>
        <v/>
      </c>
      <c r="O173" s="65" t="str">
        <f t="shared" si="18"/>
        <v/>
      </c>
      <c r="P173" s="97" t="str">
        <f t="shared" si="19"/>
        <v/>
      </c>
      <c r="Q173" s="100">
        <f t="shared" si="26"/>
        <v>0</v>
      </c>
      <c r="R173" s="101">
        <f t="shared" si="20"/>
        <v>0</v>
      </c>
      <c r="Z173" s="75"/>
      <c r="AA173" s="76"/>
      <c r="AC173" s="1"/>
      <c r="AG173" s="72"/>
      <c r="AH173" s="72"/>
      <c r="AI173" s="72"/>
      <c r="AJ173" s="72"/>
      <c r="AK173" s="72"/>
    </row>
    <row r="174" spans="1:37" ht="14.4">
      <c r="A174" s="55"/>
      <c r="B174" s="54" t="s">
        <v>25</v>
      </c>
      <c r="C174" s="56"/>
      <c r="D174" s="145"/>
      <c r="E174" s="54"/>
      <c r="F174" s="54"/>
      <c r="G174" s="132"/>
      <c r="H174" s="59" t="str">
        <f t="shared" si="21"/>
        <v/>
      </c>
      <c r="I174" s="64" t="str">
        <f t="shared" si="22"/>
        <v/>
      </c>
      <c r="J174" s="59" t="str">
        <f>IF(A174&lt;&gt;"",SUM($I$13:I174),"")</f>
        <v/>
      </c>
      <c r="K174" s="59" t="str">
        <f t="shared" si="23"/>
        <v/>
      </c>
      <c r="L174" s="65" t="str">
        <f t="shared" si="24"/>
        <v/>
      </c>
      <c r="M174" s="65" t="str">
        <f t="shared" si="25"/>
        <v/>
      </c>
      <c r="N174" s="65" t="str">
        <f>IF(A174&lt;&gt;"",SUM($M$13:M174),"")</f>
        <v/>
      </c>
      <c r="O174" s="65" t="str">
        <f t="shared" si="18"/>
        <v/>
      </c>
      <c r="P174" s="97" t="str">
        <f t="shared" si="19"/>
        <v/>
      </c>
      <c r="Q174" s="100">
        <f t="shared" si="26"/>
        <v>0</v>
      </c>
      <c r="R174" s="101">
        <f t="shared" si="20"/>
        <v>0</v>
      </c>
      <c r="Z174" s="75"/>
      <c r="AA174" s="76"/>
      <c r="AC174" s="1"/>
      <c r="AG174" s="72"/>
      <c r="AH174" s="72"/>
      <c r="AI174" s="72"/>
      <c r="AJ174" s="72"/>
      <c r="AK174" s="72"/>
    </row>
    <row r="175" spans="1:37" ht="14.4">
      <c r="A175" s="55"/>
      <c r="B175" s="54" t="s">
        <v>25</v>
      </c>
      <c r="C175" s="56"/>
      <c r="D175" s="145"/>
      <c r="E175" s="54"/>
      <c r="F175" s="54"/>
      <c r="G175" s="132"/>
      <c r="H175" s="59" t="str">
        <f t="shared" si="21"/>
        <v/>
      </c>
      <c r="I175" s="64" t="str">
        <f t="shared" si="22"/>
        <v/>
      </c>
      <c r="J175" s="59" t="str">
        <f>IF(A175&lt;&gt;"",SUM($I$13:I175),"")</f>
        <v/>
      </c>
      <c r="K175" s="59" t="str">
        <f t="shared" si="23"/>
        <v/>
      </c>
      <c r="L175" s="65" t="str">
        <f t="shared" si="24"/>
        <v/>
      </c>
      <c r="M175" s="65" t="str">
        <f t="shared" si="25"/>
        <v/>
      </c>
      <c r="N175" s="65" t="str">
        <f>IF(A175&lt;&gt;"",SUM($M$13:M175),"")</f>
        <v/>
      </c>
      <c r="O175" s="65" t="str">
        <f t="shared" si="18"/>
        <v/>
      </c>
      <c r="P175" s="97" t="str">
        <f t="shared" si="19"/>
        <v/>
      </c>
      <c r="Q175" s="100">
        <f t="shared" si="26"/>
        <v>0</v>
      </c>
      <c r="R175" s="101">
        <f t="shared" si="20"/>
        <v>0</v>
      </c>
      <c r="Z175" s="75"/>
      <c r="AA175" s="76"/>
      <c r="AC175" s="1"/>
      <c r="AG175" s="72"/>
      <c r="AH175" s="72"/>
      <c r="AI175" s="72"/>
      <c r="AJ175" s="72"/>
      <c r="AK175" s="72"/>
    </row>
    <row r="176" spans="1:37" ht="14.4">
      <c r="A176" s="55"/>
      <c r="B176" s="54" t="s">
        <v>25</v>
      </c>
      <c r="C176" s="56"/>
      <c r="D176" s="145"/>
      <c r="E176" s="54"/>
      <c r="F176" s="54"/>
      <c r="G176" s="132"/>
      <c r="H176" s="59" t="str">
        <f t="shared" si="21"/>
        <v/>
      </c>
      <c r="I176" s="64" t="str">
        <f t="shared" si="22"/>
        <v/>
      </c>
      <c r="J176" s="59" t="str">
        <f>IF(A176&lt;&gt;"",SUM($I$13:I176),"")</f>
        <v/>
      </c>
      <c r="K176" s="59" t="str">
        <f t="shared" si="23"/>
        <v/>
      </c>
      <c r="L176" s="65" t="str">
        <f t="shared" si="24"/>
        <v/>
      </c>
      <c r="M176" s="65" t="str">
        <f t="shared" si="25"/>
        <v/>
      </c>
      <c r="N176" s="65" t="str">
        <f>IF(A176&lt;&gt;"",SUM($M$13:M176),"")</f>
        <v/>
      </c>
      <c r="O176" s="65" t="str">
        <f t="shared" si="18"/>
        <v/>
      </c>
      <c r="P176" s="97" t="str">
        <f t="shared" si="19"/>
        <v/>
      </c>
      <c r="Q176" s="100">
        <f t="shared" si="26"/>
        <v>0</v>
      </c>
      <c r="R176" s="101">
        <f t="shared" si="20"/>
        <v>0</v>
      </c>
      <c r="Z176" s="75"/>
      <c r="AA176" s="76"/>
      <c r="AC176" s="1"/>
      <c r="AG176" s="72"/>
      <c r="AH176" s="72"/>
      <c r="AI176" s="72"/>
      <c r="AJ176" s="72"/>
      <c r="AK176" s="72"/>
    </row>
    <row r="177" spans="1:37" ht="14.4">
      <c r="A177" s="55"/>
      <c r="B177" s="54" t="s">
        <v>25</v>
      </c>
      <c r="C177" s="56"/>
      <c r="D177" s="145"/>
      <c r="E177" s="54"/>
      <c r="F177" s="54"/>
      <c r="G177" s="132"/>
      <c r="H177" s="59" t="str">
        <f t="shared" si="21"/>
        <v/>
      </c>
      <c r="I177" s="64" t="str">
        <f t="shared" si="22"/>
        <v/>
      </c>
      <c r="J177" s="59" t="str">
        <f>IF(A177&lt;&gt;"",SUM($I$13:I177),"")</f>
        <v/>
      </c>
      <c r="K177" s="59" t="str">
        <f t="shared" si="23"/>
        <v/>
      </c>
      <c r="L177" s="65" t="str">
        <f t="shared" si="24"/>
        <v/>
      </c>
      <c r="M177" s="65" t="str">
        <f t="shared" si="25"/>
        <v/>
      </c>
      <c r="N177" s="65" t="str">
        <f>IF(A177&lt;&gt;"",SUM($M$13:M177),"")</f>
        <v/>
      </c>
      <c r="O177" s="65" t="str">
        <f t="shared" si="18"/>
        <v/>
      </c>
      <c r="P177" s="97" t="str">
        <f t="shared" si="19"/>
        <v/>
      </c>
      <c r="Q177" s="100">
        <f t="shared" si="26"/>
        <v>0</v>
      </c>
      <c r="R177" s="101">
        <f t="shared" si="20"/>
        <v>0</v>
      </c>
      <c r="Z177" s="75"/>
      <c r="AA177" s="76"/>
      <c r="AC177" s="1"/>
      <c r="AG177" s="72"/>
      <c r="AH177" s="72"/>
      <c r="AI177" s="72"/>
      <c r="AJ177" s="72"/>
      <c r="AK177" s="72"/>
    </row>
    <row r="178" spans="1:37" ht="14.4">
      <c r="A178" s="55"/>
      <c r="B178" s="54" t="s">
        <v>25</v>
      </c>
      <c r="C178" s="56"/>
      <c r="D178" s="145"/>
      <c r="E178" s="54"/>
      <c r="F178" s="54"/>
      <c r="G178" s="132"/>
      <c r="H178" s="59" t="str">
        <f t="shared" si="21"/>
        <v/>
      </c>
      <c r="I178" s="64" t="str">
        <f t="shared" si="22"/>
        <v/>
      </c>
      <c r="J178" s="59" t="str">
        <f>IF(A178&lt;&gt;"",SUM($I$13:I178),"")</f>
        <v/>
      </c>
      <c r="K178" s="59" t="str">
        <f t="shared" si="23"/>
        <v/>
      </c>
      <c r="L178" s="65" t="str">
        <f t="shared" si="24"/>
        <v/>
      </c>
      <c r="M178" s="65" t="str">
        <f t="shared" si="25"/>
        <v/>
      </c>
      <c r="N178" s="65" t="str">
        <f>IF(A178&lt;&gt;"",SUM($M$13:M178),"")</f>
        <v/>
      </c>
      <c r="O178" s="65" t="str">
        <f t="shared" si="18"/>
        <v/>
      </c>
      <c r="P178" s="97" t="str">
        <f t="shared" si="19"/>
        <v/>
      </c>
      <c r="Q178" s="100">
        <f t="shared" si="26"/>
        <v>0</v>
      </c>
      <c r="R178" s="101">
        <f t="shared" si="20"/>
        <v>0</v>
      </c>
      <c r="Z178" s="75"/>
      <c r="AA178" s="76"/>
      <c r="AC178" s="1"/>
      <c r="AG178" s="72"/>
      <c r="AH178" s="72"/>
      <c r="AI178" s="72"/>
      <c r="AJ178" s="72"/>
      <c r="AK178" s="72"/>
    </row>
    <row r="179" spans="1:37" ht="14.4">
      <c r="A179" s="55"/>
      <c r="B179" s="54" t="s">
        <v>25</v>
      </c>
      <c r="C179" s="56"/>
      <c r="D179" s="145"/>
      <c r="E179" s="54"/>
      <c r="F179" s="54"/>
      <c r="G179" s="132"/>
      <c r="H179" s="59" t="str">
        <f t="shared" si="21"/>
        <v/>
      </c>
      <c r="I179" s="64" t="str">
        <f t="shared" si="22"/>
        <v/>
      </c>
      <c r="J179" s="59" t="str">
        <f>IF(A179&lt;&gt;"",SUM($I$13:I179),"")</f>
        <v/>
      </c>
      <c r="K179" s="59" t="str">
        <f t="shared" si="23"/>
        <v/>
      </c>
      <c r="L179" s="65" t="str">
        <f t="shared" si="24"/>
        <v/>
      </c>
      <c r="M179" s="65" t="str">
        <f t="shared" si="25"/>
        <v/>
      </c>
      <c r="N179" s="65" t="str">
        <f>IF(A179&lt;&gt;"",SUM($M$13:M179),"")</f>
        <v/>
      </c>
      <c r="O179" s="65" t="str">
        <f t="shared" si="18"/>
        <v/>
      </c>
      <c r="P179" s="97" t="str">
        <f t="shared" si="19"/>
        <v/>
      </c>
      <c r="Q179" s="100">
        <f t="shared" si="26"/>
        <v>0</v>
      </c>
      <c r="R179" s="101">
        <f t="shared" si="20"/>
        <v>0</v>
      </c>
      <c r="Z179" s="75"/>
      <c r="AA179" s="76"/>
      <c r="AC179" s="1"/>
      <c r="AG179" s="72"/>
      <c r="AH179" s="72"/>
      <c r="AI179" s="72"/>
      <c r="AJ179" s="72"/>
      <c r="AK179" s="72"/>
    </row>
    <row r="180" spans="1:37" ht="14.4">
      <c r="A180" s="55"/>
      <c r="B180" s="54" t="s">
        <v>25</v>
      </c>
      <c r="C180" s="56"/>
      <c r="D180" s="145"/>
      <c r="E180" s="54"/>
      <c r="F180" s="54"/>
      <c r="G180" s="132"/>
      <c r="H180" s="59" t="str">
        <f t="shared" si="21"/>
        <v/>
      </c>
      <c r="I180" s="64" t="str">
        <f t="shared" si="22"/>
        <v/>
      </c>
      <c r="J180" s="59" t="str">
        <f>IF(A180&lt;&gt;"",SUM($I$13:I180),"")</f>
        <v/>
      </c>
      <c r="K180" s="59" t="str">
        <f t="shared" si="23"/>
        <v/>
      </c>
      <c r="L180" s="65" t="str">
        <f t="shared" si="24"/>
        <v/>
      </c>
      <c r="M180" s="65" t="str">
        <f t="shared" si="25"/>
        <v/>
      </c>
      <c r="N180" s="65" t="str">
        <f>IF(A180&lt;&gt;"",SUM($M$13:M180),"")</f>
        <v/>
      </c>
      <c r="O180" s="65" t="str">
        <f t="shared" si="18"/>
        <v/>
      </c>
      <c r="P180" s="97" t="str">
        <f t="shared" si="19"/>
        <v/>
      </c>
      <c r="Q180" s="100">
        <f t="shared" si="26"/>
        <v>0</v>
      </c>
      <c r="R180" s="101">
        <f t="shared" si="20"/>
        <v>0</v>
      </c>
      <c r="Z180" s="75"/>
      <c r="AA180" s="76"/>
      <c r="AC180" s="1"/>
      <c r="AG180" s="72"/>
      <c r="AH180" s="72"/>
      <c r="AI180" s="72"/>
      <c r="AJ180" s="72"/>
      <c r="AK180" s="72"/>
    </row>
    <row r="181" spans="1:37" ht="14.4">
      <c r="A181" s="55"/>
      <c r="B181" s="54" t="s">
        <v>25</v>
      </c>
      <c r="C181" s="56"/>
      <c r="D181" s="145"/>
      <c r="E181" s="54"/>
      <c r="F181" s="54"/>
      <c r="G181" s="132"/>
      <c r="H181" s="59" t="str">
        <f t="shared" si="21"/>
        <v/>
      </c>
      <c r="I181" s="64" t="str">
        <f t="shared" si="22"/>
        <v/>
      </c>
      <c r="J181" s="59" t="str">
        <f>IF(A181&lt;&gt;"",SUM($I$13:I181),"")</f>
        <v/>
      </c>
      <c r="K181" s="59" t="str">
        <f t="shared" si="23"/>
        <v/>
      </c>
      <c r="L181" s="65" t="str">
        <f t="shared" si="24"/>
        <v/>
      </c>
      <c r="M181" s="65" t="str">
        <f t="shared" si="25"/>
        <v/>
      </c>
      <c r="N181" s="65" t="str">
        <f>IF(A181&lt;&gt;"",SUM($M$13:M181),"")</f>
        <v/>
      </c>
      <c r="O181" s="65" t="str">
        <f t="shared" si="18"/>
        <v/>
      </c>
      <c r="P181" s="97" t="str">
        <f t="shared" si="19"/>
        <v/>
      </c>
      <c r="Q181" s="100">
        <f t="shared" si="26"/>
        <v>0</v>
      </c>
      <c r="R181" s="101">
        <f t="shared" si="20"/>
        <v>0</v>
      </c>
      <c r="Z181" s="75"/>
      <c r="AA181" s="76"/>
      <c r="AC181" s="1"/>
      <c r="AG181" s="72"/>
      <c r="AH181" s="72"/>
      <c r="AI181" s="72"/>
      <c r="AJ181" s="72"/>
      <c r="AK181" s="72"/>
    </row>
    <row r="182" spans="1:37" ht="14.4">
      <c r="A182" s="55"/>
      <c r="B182" s="54" t="s">
        <v>25</v>
      </c>
      <c r="C182" s="56"/>
      <c r="D182" s="145"/>
      <c r="E182" s="54"/>
      <c r="F182" s="54"/>
      <c r="G182" s="132"/>
      <c r="H182" s="59" t="str">
        <f t="shared" si="21"/>
        <v/>
      </c>
      <c r="I182" s="64" t="str">
        <f t="shared" si="22"/>
        <v/>
      </c>
      <c r="J182" s="59" t="str">
        <f>IF(A182&lt;&gt;"",SUM($I$13:I182),"")</f>
        <v/>
      </c>
      <c r="K182" s="59" t="str">
        <f t="shared" si="23"/>
        <v/>
      </c>
      <c r="L182" s="65" t="str">
        <f t="shared" si="24"/>
        <v/>
      </c>
      <c r="M182" s="65" t="str">
        <f t="shared" si="25"/>
        <v/>
      </c>
      <c r="N182" s="65" t="str">
        <f>IF(A182&lt;&gt;"",SUM($M$13:M182),"")</f>
        <v/>
      </c>
      <c r="O182" s="65" t="str">
        <f t="shared" si="18"/>
        <v/>
      </c>
      <c r="P182" s="97" t="str">
        <f t="shared" si="19"/>
        <v/>
      </c>
      <c r="Q182" s="100">
        <f t="shared" si="26"/>
        <v>0</v>
      </c>
      <c r="R182" s="101">
        <f t="shared" si="20"/>
        <v>0</v>
      </c>
      <c r="Z182" s="75"/>
      <c r="AA182" s="76"/>
      <c r="AC182" s="1"/>
      <c r="AG182" s="72"/>
      <c r="AH182" s="72"/>
      <c r="AI182" s="72"/>
      <c r="AJ182" s="72"/>
      <c r="AK182" s="72"/>
    </row>
    <row r="183" spans="1:37" ht="14.4">
      <c r="A183" s="55"/>
      <c r="B183" s="54" t="s">
        <v>25</v>
      </c>
      <c r="C183" s="56"/>
      <c r="D183" s="145"/>
      <c r="E183" s="54"/>
      <c r="F183" s="54"/>
      <c r="G183" s="132"/>
      <c r="H183" s="59" t="str">
        <f t="shared" si="21"/>
        <v/>
      </c>
      <c r="I183" s="64" t="str">
        <f t="shared" si="22"/>
        <v/>
      </c>
      <c r="J183" s="59" t="str">
        <f>IF(A183&lt;&gt;"",SUM($I$13:I183),"")</f>
        <v/>
      </c>
      <c r="K183" s="59" t="str">
        <f t="shared" si="23"/>
        <v/>
      </c>
      <c r="L183" s="65" t="str">
        <f t="shared" si="24"/>
        <v/>
      </c>
      <c r="M183" s="65" t="str">
        <f t="shared" si="25"/>
        <v/>
      </c>
      <c r="N183" s="65" t="str">
        <f>IF(A183&lt;&gt;"",SUM($M$13:M183),"")</f>
        <v/>
      </c>
      <c r="O183" s="65" t="str">
        <f t="shared" si="18"/>
        <v/>
      </c>
      <c r="P183" s="97" t="str">
        <f t="shared" si="19"/>
        <v/>
      </c>
      <c r="Q183" s="100">
        <f t="shared" si="26"/>
        <v>0</v>
      </c>
      <c r="R183" s="101">
        <f t="shared" si="20"/>
        <v>0</v>
      </c>
      <c r="Z183" s="75"/>
      <c r="AA183" s="76"/>
      <c r="AC183" s="1"/>
      <c r="AG183" s="72"/>
      <c r="AH183" s="72"/>
      <c r="AI183" s="72"/>
      <c r="AJ183" s="72"/>
      <c r="AK183" s="72"/>
    </row>
    <row r="184" spans="1:37" ht="14.4">
      <c r="A184" s="55"/>
      <c r="B184" s="54" t="s">
        <v>25</v>
      </c>
      <c r="C184" s="56"/>
      <c r="D184" s="145"/>
      <c r="E184" s="54"/>
      <c r="F184" s="54"/>
      <c r="G184" s="132"/>
      <c r="H184" s="59" t="str">
        <f t="shared" si="21"/>
        <v/>
      </c>
      <c r="I184" s="64" t="str">
        <f t="shared" si="22"/>
        <v/>
      </c>
      <c r="J184" s="59" t="str">
        <f>IF(A184&lt;&gt;"",SUM($I$13:I184),"")</f>
        <v/>
      </c>
      <c r="K184" s="59" t="str">
        <f t="shared" si="23"/>
        <v/>
      </c>
      <c r="L184" s="65" t="str">
        <f t="shared" si="24"/>
        <v/>
      </c>
      <c r="M184" s="65" t="str">
        <f t="shared" si="25"/>
        <v/>
      </c>
      <c r="N184" s="65" t="str">
        <f>IF(A184&lt;&gt;"",SUM($M$13:M184),"")</f>
        <v/>
      </c>
      <c r="O184" s="65" t="str">
        <f t="shared" si="18"/>
        <v/>
      </c>
      <c r="P184" s="97" t="str">
        <f t="shared" si="19"/>
        <v/>
      </c>
      <c r="Q184" s="100">
        <f t="shared" si="26"/>
        <v>0</v>
      </c>
      <c r="R184" s="101">
        <f t="shared" si="20"/>
        <v>0</v>
      </c>
      <c r="Z184" s="75"/>
      <c r="AA184" s="76"/>
      <c r="AC184" s="1"/>
      <c r="AG184" s="72"/>
      <c r="AH184" s="72"/>
      <c r="AI184" s="72"/>
      <c r="AJ184" s="72"/>
      <c r="AK184" s="72"/>
    </row>
    <row r="185" spans="1:37" ht="14.4">
      <c r="A185" s="55"/>
      <c r="B185" s="54" t="s">
        <v>25</v>
      </c>
      <c r="C185" s="56"/>
      <c r="D185" s="145"/>
      <c r="E185" s="54"/>
      <c r="F185" s="54"/>
      <c r="G185" s="132"/>
      <c r="H185" s="59" t="str">
        <f t="shared" si="21"/>
        <v/>
      </c>
      <c r="I185" s="64" t="str">
        <f t="shared" si="22"/>
        <v/>
      </c>
      <c r="J185" s="59" t="str">
        <f>IF(A185&lt;&gt;"",SUM($I$13:I185),"")</f>
        <v/>
      </c>
      <c r="K185" s="59" t="str">
        <f t="shared" si="23"/>
        <v/>
      </c>
      <c r="L185" s="65" t="str">
        <f t="shared" si="24"/>
        <v/>
      </c>
      <c r="M185" s="65" t="str">
        <f t="shared" si="25"/>
        <v/>
      </c>
      <c r="N185" s="65" t="str">
        <f>IF(A185&lt;&gt;"",SUM($M$13:M185),"")</f>
        <v/>
      </c>
      <c r="O185" s="65" t="str">
        <f t="shared" si="18"/>
        <v/>
      </c>
      <c r="P185" s="97" t="str">
        <f t="shared" si="19"/>
        <v/>
      </c>
      <c r="Q185" s="100">
        <f t="shared" si="26"/>
        <v>0</v>
      </c>
      <c r="R185" s="101">
        <f t="shared" si="20"/>
        <v>0</v>
      </c>
      <c r="Z185" s="75"/>
      <c r="AA185" s="76"/>
      <c r="AC185" s="1"/>
      <c r="AG185" s="72"/>
      <c r="AH185" s="72"/>
      <c r="AI185" s="72"/>
      <c r="AJ185" s="72"/>
      <c r="AK185" s="72"/>
    </row>
    <row r="186" spans="1:37" ht="14.4">
      <c r="A186" s="55"/>
      <c r="B186" s="54" t="s">
        <v>25</v>
      </c>
      <c r="C186" s="56"/>
      <c r="D186" s="145"/>
      <c r="E186" s="54"/>
      <c r="F186" s="54"/>
      <c r="G186" s="132"/>
      <c r="H186" s="59" t="str">
        <f t="shared" si="21"/>
        <v/>
      </c>
      <c r="I186" s="64" t="str">
        <f t="shared" si="22"/>
        <v/>
      </c>
      <c r="J186" s="59" t="str">
        <f>IF(A186&lt;&gt;"",SUM($I$13:I186),"")</f>
        <v/>
      </c>
      <c r="K186" s="59" t="str">
        <f t="shared" si="23"/>
        <v/>
      </c>
      <c r="L186" s="65" t="str">
        <f t="shared" si="24"/>
        <v/>
      </c>
      <c r="M186" s="65" t="str">
        <f t="shared" si="25"/>
        <v/>
      </c>
      <c r="N186" s="65" t="str">
        <f>IF(A186&lt;&gt;"",SUM($M$13:M186),"")</f>
        <v/>
      </c>
      <c r="O186" s="65" t="str">
        <f t="shared" si="18"/>
        <v/>
      </c>
      <c r="P186" s="97" t="str">
        <f t="shared" si="19"/>
        <v/>
      </c>
      <c r="Q186" s="100">
        <f t="shared" si="26"/>
        <v>0</v>
      </c>
      <c r="R186" s="101">
        <f t="shared" si="20"/>
        <v>0</v>
      </c>
      <c r="Z186" s="75"/>
      <c r="AA186" s="76"/>
      <c r="AC186" s="1"/>
      <c r="AG186" s="72"/>
      <c r="AH186" s="72"/>
      <c r="AI186" s="72"/>
      <c r="AJ186" s="72"/>
      <c r="AK186" s="72"/>
    </row>
    <row r="187" spans="1:37" ht="14.4">
      <c r="A187" s="55"/>
      <c r="B187" s="54" t="s">
        <v>25</v>
      </c>
      <c r="C187" s="56"/>
      <c r="D187" s="145"/>
      <c r="E187" s="54"/>
      <c r="F187" s="54"/>
      <c r="G187" s="132"/>
      <c r="H187" s="59" t="str">
        <f t="shared" si="21"/>
        <v/>
      </c>
      <c r="I187" s="64" t="str">
        <f t="shared" si="22"/>
        <v/>
      </c>
      <c r="J187" s="59" t="str">
        <f>IF(A187&lt;&gt;"",SUM($I$13:I187),"")</f>
        <v/>
      </c>
      <c r="K187" s="59" t="str">
        <f t="shared" si="23"/>
        <v/>
      </c>
      <c r="L187" s="65" t="str">
        <f t="shared" si="24"/>
        <v/>
      </c>
      <c r="M187" s="65" t="str">
        <f t="shared" si="25"/>
        <v/>
      </c>
      <c r="N187" s="65" t="str">
        <f>IF(A187&lt;&gt;"",SUM($M$13:M187),"")</f>
        <v/>
      </c>
      <c r="O187" s="65" t="str">
        <f t="shared" si="18"/>
        <v/>
      </c>
      <c r="P187" s="97" t="str">
        <f t="shared" si="19"/>
        <v/>
      </c>
      <c r="Q187" s="100">
        <f t="shared" si="26"/>
        <v>0</v>
      </c>
      <c r="R187" s="101">
        <f t="shared" si="20"/>
        <v>0</v>
      </c>
      <c r="Z187" s="75"/>
      <c r="AA187" s="76"/>
      <c r="AC187" s="1"/>
      <c r="AG187" s="72"/>
      <c r="AH187" s="72"/>
      <c r="AI187" s="72"/>
      <c r="AJ187" s="72"/>
      <c r="AK187" s="72"/>
    </row>
    <row r="188" spans="1:37" ht="14.4">
      <c r="A188" s="55"/>
      <c r="B188" s="54" t="s">
        <v>25</v>
      </c>
      <c r="C188" s="56"/>
      <c r="D188" s="145"/>
      <c r="E188" s="54"/>
      <c r="F188" s="54"/>
      <c r="G188" s="132"/>
      <c r="H188" s="59" t="str">
        <f t="shared" si="21"/>
        <v/>
      </c>
      <c r="I188" s="64" t="str">
        <f t="shared" si="22"/>
        <v/>
      </c>
      <c r="J188" s="59" t="str">
        <f>IF(A188&lt;&gt;"",SUM($I$13:I188),"")</f>
        <v/>
      </c>
      <c r="K188" s="59" t="str">
        <f t="shared" si="23"/>
        <v/>
      </c>
      <c r="L188" s="65" t="str">
        <f t="shared" si="24"/>
        <v/>
      </c>
      <c r="M188" s="65" t="str">
        <f t="shared" si="25"/>
        <v/>
      </c>
      <c r="N188" s="65" t="str">
        <f>IF(A188&lt;&gt;"",SUM($M$13:M188),"")</f>
        <v/>
      </c>
      <c r="O188" s="65" t="str">
        <f t="shared" si="18"/>
        <v/>
      </c>
      <c r="P188" s="97" t="str">
        <f t="shared" si="19"/>
        <v/>
      </c>
      <c r="Q188" s="100">
        <f t="shared" si="26"/>
        <v>0</v>
      </c>
      <c r="R188" s="101">
        <f t="shared" si="20"/>
        <v>0</v>
      </c>
      <c r="Z188" s="75"/>
      <c r="AA188" s="76"/>
      <c r="AC188" s="1"/>
      <c r="AG188" s="72"/>
      <c r="AH188" s="72"/>
      <c r="AI188" s="72"/>
      <c r="AJ188" s="72"/>
      <c r="AK188" s="72"/>
    </row>
    <row r="189" spans="1:37" ht="14.4">
      <c r="A189" s="55"/>
      <c r="B189" s="54" t="s">
        <v>25</v>
      </c>
      <c r="C189" s="56"/>
      <c r="D189" s="145"/>
      <c r="E189" s="54"/>
      <c r="F189" s="54"/>
      <c r="G189" s="132"/>
      <c r="H189" s="59" t="str">
        <f t="shared" si="21"/>
        <v/>
      </c>
      <c r="I189" s="64" t="str">
        <f t="shared" si="22"/>
        <v/>
      </c>
      <c r="J189" s="59" t="str">
        <f>IF(A189&lt;&gt;"",SUM($I$13:I189),"")</f>
        <v/>
      </c>
      <c r="K189" s="59" t="str">
        <f t="shared" si="23"/>
        <v/>
      </c>
      <c r="L189" s="65" t="str">
        <f t="shared" si="24"/>
        <v/>
      </c>
      <c r="M189" s="65" t="str">
        <f t="shared" si="25"/>
        <v/>
      </c>
      <c r="N189" s="65" t="str">
        <f>IF(A189&lt;&gt;"",SUM($M$13:M189),"")</f>
        <v/>
      </c>
      <c r="O189" s="65" t="str">
        <f t="shared" si="18"/>
        <v/>
      </c>
      <c r="P189" s="97" t="str">
        <f t="shared" si="19"/>
        <v/>
      </c>
      <c r="Q189" s="100">
        <f t="shared" si="26"/>
        <v>0</v>
      </c>
      <c r="R189" s="101">
        <f t="shared" si="20"/>
        <v>0</v>
      </c>
      <c r="Z189" s="75"/>
      <c r="AA189" s="76"/>
      <c r="AC189" s="1"/>
      <c r="AG189" s="72"/>
      <c r="AH189" s="72"/>
      <c r="AI189" s="72"/>
      <c r="AJ189" s="72"/>
      <c r="AK189" s="72"/>
    </row>
    <row r="190" spans="1:37" ht="14.4">
      <c r="A190" s="55"/>
      <c r="B190" s="54" t="s">
        <v>25</v>
      </c>
      <c r="C190" s="56"/>
      <c r="D190" s="145"/>
      <c r="E190" s="54"/>
      <c r="F190" s="54"/>
      <c r="G190" s="132"/>
      <c r="H190" s="59" t="str">
        <f t="shared" si="21"/>
        <v/>
      </c>
      <c r="I190" s="64" t="str">
        <f t="shared" si="22"/>
        <v/>
      </c>
      <c r="J190" s="59" t="str">
        <f>IF(A190&lt;&gt;"",SUM($I$13:I190),"")</f>
        <v/>
      </c>
      <c r="K190" s="59" t="str">
        <f t="shared" si="23"/>
        <v/>
      </c>
      <c r="L190" s="65" t="str">
        <f t="shared" si="24"/>
        <v/>
      </c>
      <c r="M190" s="65" t="str">
        <f t="shared" si="25"/>
        <v/>
      </c>
      <c r="N190" s="65" t="str">
        <f>IF(A190&lt;&gt;"",SUM($M$13:M190),"")</f>
        <v/>
      </c>
      <c r="O190" s="65" t="str">
        <f t="shared" si="18"/>
        <v/>
      </c>
      <c r="P190" s="97" t="str">
        <f t="shared" si="19"/>
        <v/>
      </c>
      <c r="Q190" s="100">
        <f t="shared" si="26"/>
        <v>0</v>
      </c>
      <c r="R190" s="101">
        <f t="shared" si="20"/>
        <v>0</v>
      </c>
      <c r="Z190" s="75"/>
      <c r="AA190" s="76"/>
      <c r="AC190" s="1"/>
      <c r="AG190" s="72"/>
      <c r="AH190" s="72"/>
      <c r="AI190" s="72"/>
      <c r="AJ190" s="72"/>
      <c r="AK190" s="72"/>
    </row>
    <row r="191" spans="1:37" ht="14.4">
      <c r="A191" s="55"/>
      <c r="B191" s="54" t="s">
        <v>25</v>
      </c>
      <c r="C191" s="56"/>
      <c r="D191" s="145"/>
      <c r="E191" s="54"/>
      <c r="F191" s="54"/>
      <c r="G191" s="132"/>
      <c r="H191" s="59" t="str">
        <f t="shared" si="21"/>
        <v/>
      </c>
      <c r="I191" s="64" t="str">
        <f t="shared" si="22"/>
        <v/>
      </c>
      <c r="J191" s="59" t="str">
        <f>IF(A191&lt;&gt;"",SUM($I$13:I191),"")</f>
        <v/>
      </c>
      <c r="K191" s="59" t="str">
        <f t="shared" si="23"/>
        <v/>
      </c>
      <c r="L191" s="65" t="str">
        <f t="shared" si="24"/>
        <v/>
      </c>
      <c r="M191" s="65" t="str">
        <f t="shared" si="25"/>
        <v/>
      </c>
      <c r="N191" s="65" t="str">
        <f>IF(A191&lt;&gt;"",SUM($M$13:M191),"")</f>
        <v/>
      </c>
      <c r="O191" s="65" t="str">
        <f t="shared" si="18"/>
        <v/>
      </c>
      <c r="P191" s="97" t="str">
        <f t="shared" si="19"/>
        <v/>
      </c>
      <c r="Q191" s="100">
        <f t="shared" si="26"/>
        <v>0</v>
      </c>
      <c r="R191" s="101">
        <f t="shared" si="20"/>
        <v>0</v>
      </c>
      <c r="Z191" s="75"/>
      <c r="AA191" s="76"/>
      <c r="AC191" s="1"/>
      <c r="AG191" s="72"/>
      <c r="AH191" s="72"/>
      <c r="AI191" s="72"/>
      <c r="AJ191" s="72"/>
      <c r="AK191" s="72"/>
    </row>
    <row r="192" spans="1:37" ht="14.4">
      <c r="A192" s="55"/>
      <c r="B192" s="54" t="s">
        <v>25</v>
      </c>
      <c r="C192" s="56"/>
      <c r="D192" s="145"/>
      <c r="E192" s="54"/>
      <c r="F192" s="54"/>
      <c r="G192" s="132"/>
      <c r="H192" s="59" t="str">
        <f t="shared" si="21"/>
        <v/>
      </c>
      <c r="I192" s="64" t="str">
        <f t="shared" si="22"/>
        <v/>
      </c>
      <c r="J192" s="59" t="str">
        <f>IF(A192&lt;&gt;"",SUM($I$13:I192),"")</f>
        <v/>
      </c>
      <c r="K192" s="59" t="str">
        <f t="shared" si="23"/>
        <v/>
      </c>
      <c r="L192" s="65" t="str">
        <f t="shared" si="24"/>
        <v/>
      </c>
      <c r="M192" s="65" t="str">
        <f t="shared" si="25"/>
        <v/>
      </c>
      <c r="N192" s="65" t="str">
        <f>IF(A192&lt;&gt;"",SUM($M$13:M192),"")</f>
        <v/>
      </c>
      <c r="O192" s="65" t="str">
        <f t="shared" si="18"/>
        <v/>
      </c>
      <c r="P192" s="97" t="str">
        <f t="shared" si="19"/>
        <v/>
      </c>
      <c r="Q192" s="100">
        <f t="shared" si="26"/>
        <v>0</v>
      </c>
      <c r="R192" s="101">
        <f t="shared" si="20"/>
        <v>0</v>
      </c>
      <c r="Z192" s="75"/>
      <c r="AA192" s="76"/>
      <c r="AC192" s="1"/>
      <c r="AG192" s="72"/>
      <c r="AH192" s="72"/>
      <c r="AI192" s="72"/>
      <c r="AJ192" s="72"/>
      <c r="AK192" s="72"/>
    </row>
    <row r="193" spans="1:37" ht="14.4">
      <c r="A193" s="55"/>
      <c r="B193" s="54" t="s">
        <v>25</v>
      </c>
      <c r="C193" s="56"/>
      <c r="D193" s="145"/>
      <c r="E193" s="54"/>
      <c r="F193" s="54"/>
      <c r="G193" s="132"/>
      <c r="H193" s="59" t="str">
        <f t="shared" si="21"/>
        <v/>
      </c>
      <c r="I193" s="64" t="str">
        <f t="shared" si="22"/>
        <v/>
      </c>
      <c r="J193" s="59" t="str">
        <f>IF(A193&lt;&gt;"",SUM($I$13:I193),"")</f>
        <v/>
      </c>
      <c r="K193" s="59" t="str">
        <f t="shared" si="23"/>
        <v/>
      </c>
      <c r="L193" s="65" t="str">
        <f t="shared" si="24"/>
        <v/>
      </c>
      <c r="M193" s="65" t="str">
        <f t="shared" si="25"/>
        <v/>
      </c>
      <c r="N193" s="65" t="str">
        <f>IF(A193&lt;&gt;"",SUM($M$13:M193),"")</f>
        <v/>
      </c>
      <c r="O193" s="65" t="str">
        <f t="shared" si="18"/>
        <v/>
      </c>
      <c r="P193" s="97" t="str">
        <f t="shared" si="19"/>
        <v/>
      </c>
      <c r="Q193" s="100">
        <f t="shared" si="26"/>
        <v>0</v>
      </c>
      <c r="R193" s="101">
        <f t="shared" si="20"/>
        <v>0</v>
      </c>
      <c r="Z193" s="75"/>
      <c r="AA193" s="76"/>
      <c r="AC193" s="1"/>
      <c r="AG193" s="72"/>
      <c r="AH193" s="72"/>
      <c r="AI193" s="72"/>
      <c r="AJ193" s="72"/>
      <c r="AK193" s="72"/>
    </row>
    <row r="194" spans="1:37" ht="14.4">
      <c r="A194" s="55"/>
      <c r="B194" s="54" t="s">
        <v>25</v>
      </c>
      <c r="C194" s="56"/>
      <c r="D194" s="145"/>
      <c r="E194" s="54"/>
      <c r="F194" s="54"/>
      <c r="G194" s="132"/>
      <c r="H194" s="59" t="str">
        <f t="shared" si="21"/>
        <v/>
      </c>
      <c r="I194" s="64" t="str">
        <f t="shared" si="22"/>
        <v/>
      </c>
      <c r="J194" s="59" t="str">
        <f>IF(A194&lt;&gt;"",SUM($I$13:I194),"")</f>
        <v/>
      </c>
      <c r="K194" s="59" t="str">
        <f t="shared" si="23"/>
        <v/>
      </c>
      <c r="L194" s="65" t="str">
        <f t="shared" si="24"/>
        <v/>
      </c>
      <c r="M194" s="65" t="str">
        <f t="shared" si="25"/>
        <v/>
      </c>
      <c r="N194" s="65" t="str">
        <f>IF(A194&lt;&gt;"",SUM($M$13:M194),"")</f>
        <v/>
      </c>
      <c r="O194" s="65" t="str">
        <f t="shared" si="18"/>
        <v/>
      </c>
      <c r="P194" s="97" t="str">
        <f t="shared" si="19"/>
        <v/>
      </c>
      <c r="Q194" s="100">
        <f t="shared" si="26"/>
        <v>0</v>
      </c>
      <c r="R194" s="101">
        <f t="shared" si="20"/>
        <v>0</v>
      </c>
      <c r="Z194" s="75"/>
      <c r="AA194" s="76"/>
      <c r="AC194" s="1"/>
      <c r="AG194" s="72"/>
      <c r="AH194" s="72"/>
      <c r="AI194" s="72"/>
      <c r="AJ194" s="72"/>
      <c r="AK194" s="72"/>
    </row>
    <row r="195" spans="1:37" ht="14.4">
      <c r="A195" s="55"/>
      <c r="B195" s="54" t="s">
        <v>25</v>
      </c>
      <c r="C195" s="56"/>
      <c r="D195" s="145"/>
      <c r="E195" s="54"/>
      <c r="F195" s="54"/>
      <c r="G195" s="132"/>
      <c r="H195" s="59" t="str">
        <f t="shared" si="21"/>
        <v/>
      </c>
      <c r="I195" s="64" t="str">
        <f t="shared" si="22"/>
        <v/>
      </c>
      <c r="J195" s="59" t="str">
        <f>IF(A195&lt;&gt;"",SUM($I$13:I195),"")</f>
        <v/>
      </c>
      <c r="K195" s="59" t="str">
        <f t="shared" si="23"/>
        <v/>
      </c>
      <c r="L195" s="65" t="str">
        <f t="shared" si="24"/>
        <v/>
      </c>
      <c r="M195" s="65" t="str">
        <f t="shared" si="25"/>
        <v/>
      </c>
      <c r="N195" s="65" t="str">
        <f>IF(A195&lt;&gt;"",SUM($M$13:M195),"")</f>
        <v/>
      </c>
      <c r="O195" s="65" t="str">
        <f t="shared" si="18"/>
        <v/>
      </c>
      <c r="P195" s="97" t="str">
        <f t="shared" si="19"/>
        <v/>
      </c>
      <c r="Q195" s="100">
        <f t="shared" si="26"/>
        <v>0</v>
      </c>
      <c r="R195" s="101">
        <f t="shared" si="20"/>
        <v>0</v>
      </c>
      <c r="Z195" s="75"/>
      <c r="AA195" s="76"/>
      <c r="AC195" s="1"/>
      <c r="AG195" s="72"/>
      <c r="AH195" s="72"/>
      <c r="AI195" s="72"/>
      <c r="AJ195" s="72"/>
      <c r="AK195" s="72"/>
    </row>
    <row r="196" spans="1:37" ht="14.4">
      <c r="A196" s="55"/>
      <c r="B196" s="54" t="s">
        <v>25</v>
      </c>
      <c r="C196" s="56"/>
      <c r="D196" s="145"/>
      <c r="E196" s="54"/>
      <c r="F196" s="54"/>
      <c r="G196" s="132"/>
      <c r="H196" s="59" t="str">
        <f t="shared" si="21"/>
        <v/>
      </c>
      <c r="I196" s="64" t="str">
        <f t="shared" si="22"/>
        <v/>
      </c>
      <c r="J196" s="59" t="str">
        <f>IF(A196&lt;&gt;"",SUM($I$13:I196),"")</f>
        <v/>
      </c>
      <c r="K196" s="59" t="str">
        <f t="shared" si="23"/>
        <v/>
      </c>
      <c r="L196" s="65" t="str">
        <f t="shared" si="24"/>
        <v/>
      </c>
      <c r="M196" s="65" t="str">
        <f t="shared" si="25"/>
        <v/>
      </c>
      <c r="N196" s="65" t="str">
        <f>IF(A196&lt;&gt;"",SUM($M$13:M196),"")</f>
        <v/>
      </c>
      <c r="O196" s="65" t="str">
        <f t="shared" si="18"/>
        <v/>
      </c>
      <c r="P196" s="97" t="str">
        <f t="shared" si="19"/>
        <v/>
      </c>
      <c r="Q196" s="100">
        <f t="shared" si="26"/>
        <v>0</v>
      </c>
      <c r="R196" s="101">
        <f t="shared" si="20"/>
        <v>0</v>
      </c>
      <c r="Z196" s="75"/>
      <c r="AA196" s="76"/>
      <c r="AC196" s="1"/>
      <c r="AG196" s="72"/>
      <c r="AH196" s="72"/>
      <c r="AI196" s="72"/>
      <c r="AJ196" s="72"/>
      <c r="AK196" s="72"/>
    </row>
    <row r="197" spans="1:37" ht="14.4">
      <c r="A197" s="55"/>
      <c r="B197" s="54" t="s">
        <v>25</v>
      </c>
      <c r="C197" s="56"/>
      <c r="D197" s="145"/>
      <c r="E197" s="54"/>
      <c r="F197" s="54"/>
      <c r="G197" s="132"/>
      <c r="H197" s="59" t="str">
        <f t="shared" si="21"/>
        <v/>
      </c>
      <c r="I197" s="64" t="str">
        <f t="shared" si="22"/>
        <v/>
      </c>
      <c r="J197" s="59" t="str">
        <f>IF(A197&lt;&gt;"",SUM($I$13:I197),"")</f>
        <v/>
      </c>
      <c r="K197" s="59" t="str">
        <f t="shared" si="23"/>
        <v/>
      </c>
      <c r="L197" s="65" t="str">
        <f t="shared" si="24"/>
        <v/>
      </c>
      <c r="M197" s="65" t="str">
        <f t="shared" si="25"/>
        <v/>
      </c>
      <c r="N197" s="65" t="str">
        <f>IF(A197&lt;&gt;"",SUM($M$13:M197),"")</f>
        <v/>
      </c>
      <c r="O197" s="65" t="str">
        <f t="shared" si="18"/>
        <v/>
      </c>
      <c r="P197" s="97" t="str">
        <f t="shared" si="19"/>
        <v/>
      </c>
      <c r="Q197" s="100">
        <f t="shared" si="26"/>
        <v>0</v>
      </c>
      <c r="R197" s="101">
        <f t="shared" si="20"/>
        <v>0</v>
      </c>
      <c r="Z197" s="75"/>
      <c r="AA197" s="76"/>
      <c r="AC197" s="1"/>
      <c r="AG197" s="72"/>
      <c r="AH197" s="72"/>
      <c r="AI197" s="72"/>
      <c r="AJ197" s="72"/>
      <c r="AK197" s="72"/>
    </row>
    <row r="198" spans="1:37" ht="14.4">
      <c r="A198" s="55"/>
      <c r="B198" s="54" t="s">
        <v>25</v>
      </c>
      <c r="C198" s="56"/>
      <c r="D198" s="145"/>
      <c r="E198" s="54"/>
      <c r="F198" s="54"/>
      <c r="G198" s="132"/>
      <c r="H198" s="59" t="str">
        <f t="shared" si="21"/>
        <v/>
      </c>
      <c r="I198" s="64" t="str">
        <f t="shared" si="22"/>
        <v/>
      </c>
      <c r="J198" s="59" t="str">
        <f>IF(A198&lt;&gt;"",SUM($I$13:I198),"")</f>
        <v/>
      </c>
      <c r="K198" s="59" t="str">
        <f t="shared" si="23"/>
        <v/>
      </c>
      <c r="L198" s="65" t="str">
        <f t="shared" si="24"/>
        <v/>
      </c>
      <c r="M198" s="65" t="str">
        <f t="shared" si="25"/>
        <v/>
      </c>
      <c r="N198" s="65" t="str">
        <f>IF(A198&lt;&gt;"",SUM($M$13:M198),"")</f>
        <v/>
      </c>
      <c r="O198" s="65" t="str">
        <f t="shared" si="18"/>
        <v/>
      </c>
      <c r="P198" s="97" t="str">
        <f t="shared" si="19"/>
        <v/>
      </c>
      <c r="Q198" s="100">
        <f t="shared" si="26"/>
        <v>0</v>
      </c>
      <c r="R198" s="101">
        <f t="shared" si="20"/>
        <v>0</v>
      </c>
      <c r="Z198" s="75"/>
      <c r="AA198" s="76"/>
      <c r="AC198" s="1"/>
      <c r="AG198" s="72"/>
      <c r="AH198" s="72"/>
      <c r="AI198" s="72"/>
      <c r="AJ198" s="72"/>
      <c r="AK198" s="72"/>
    </row>
    <row r="199" spans="1:37" ht="14.4">
      <c r="A199" s="55"/>
      <c r="B199" s="54" t="s">
        <v>25</v>
      </c>
      <c r="C199" s="56"/>
      <c r="D199" s="145"/>
      <c r="E199" s="54"/>
      <c r="F199" s="54"/>
      <c r="G199" s="132"/>
      <c r="H199" s="59" t="str">
        <f t="shared" si="21"/>
        <v/>
      </c>
      <c r="I199" s="64" t="str">
        <f t="shared" si="22"/>
        <v/>
      </c>
      <c r="J199" s="59" t="str">
        <f>IF(A199&lt;&gt;"",SUM($I$13:I199),"")</f>
        <v/>
      </c>
      <c r="K199" s="59" t="str">
        <f t="shared" si="23"/>
        <v/>
      </c>
      <c r="L199" s="65" t="str">
        <f t="shared" si="24"/>
        <v/>
      </c>
      <c r="M199" s="65" t="str">
        <f t="shared" si="25"/>
        <v/>
      </c>
      <c r="N199" s="65" t="str">
        <f>IF(A199&lt;&gt;"",SUM($M$13:M199),"")</f>
        <v/>
      </c>
      <c r="O199" s="65" t="str">
        <f t="shared" si="18"/>
        <v/>
      </c>
      <c r="P199" s="97" t="str">
        <f t="shared" si="19"/>
        <v/>
      </c>
      <c r="Q199" s="100">
        <f t="shared" si="26"/>
        <v>0</v>
      </c>
      <c r="R199" s="101">
        <f t="shared" si="20"/>
        <v>0</v>
      </c>
      <c r="Z199" s="75"/>
      <c r="AA199" s="76"/>
      <c r="AC199" s="1"/>
      <c r="AG199" s="72"/>
      <c r="AH199" s="72"/>
      <c r="AI199" s="72"/>
      <c r="AJ199" s="72"/>
      <c r="AK199" s="72"/>
    </row>
    <row r="200" spans="1:37" ht="14.4">
      <c r="A200" s="55"/>
      <c r="B200" s="54" t="s">
        <v>25</v>
      </c>
      <c r="C200" s="56"/>
      <c r="D200" s="145"/>
      <c r="E200" s="54"/>
      <c r="F200" s="54"/>
      <c r="G200" s="132"/>
      <c r="H200" s="59" t="str">
        <f t="shared" si="21"/>
        <v/>
      </c>
      <c r="I200" s="64" t="str">
        <f t="shared" si="22"/>
        <v/>
      </c>
      <c r="J200" s="59" t="str">
        <f>IF(A200&lt;&gt;"",SUM($I$13:I200),"")</f>
        <v/>
      </c>
      <c r="K200" s="59" t="str">
        <f t="shared" si="23"/>
        <v/>
      </c>
      <c r="L200" s="65" t="str">
        <f t="shared" si="24"/>
        <v/>
      </c>
      <c r="M200" s="65" t="str">
        <f t="shared" si="25"/>
        <v/>
      </c>
      <c r="N200" s="65" t="str">
        <f>IF(A200&lt;&gt;"",SUM($M$13:M200),"")</f>
        <v/>
      </c>
      <c r="O200" s="65" t="str">
        <f t="shared" si="18"/>
        <v/>
      </c>
      <c r="P200" s="97" t="str">
        <f t="shared" si="19"/>
        <v/>
      </c>
      <c r="Q200" s="100">
        <f t="shared" si="26"/>
        <v>0</v>
      </c>
      <c r="R200" s="101">
        <f t="shared" si="20"/>
        <v>0</v>
      </c>
      <c r="Z200" s="75"/>
      <c r="AA200" s="76"/>
      <c r="AC200" s="1"/>
      <c r="AG200" s="72"/>
      <c r="AH200" s="72"/>
      <c r="AI200" s="72"/>
      <c r="AJ200" s="72"/>
      <c r="AK200" s="72"/>
    </row>
    <row r="201" spans="1:37" ht="14.4">
      <c r="A201" s="55"/>
      <c r="B201" s="54" t="s">
        <v>25</v>
      </c>
      <c r="C201" s="56"/>
      <c r="D201" s="145"/>
      <c r="E201" s="54"/>
      <c r="F201" s="54"/>
      <c r="G201" s="132"/>
      <c r="H201" s="59" t="str">
        <f t="shared" si="21"/>
        <v/>
      </c>
      <c r="I201" s="64" t="str">
        <f t="shared" si="22"/>
        <v/>
      </c>
      <c r="J201" s="59" t="str">
        <f>IF(A201&lt;&gt;"",SUM($I$13:I201),"")</f>
        <v/>
      </c>
      <c r="K201" s="59" t="str">
        <f t="shared" si="23"/>
        <v/>
      </c>
      <c r="L201" s="65" t="str">
        <f t="shared" si="24"/>
        <v/>
      </c>
      <c r="M201" s="65" t="str">
        <f t="shared" si="25"/>
        <v/>
      </c>
      <c r="N201" s="65" t="str">
        <f>IF(A201&lt;&gt;"",SUM($M$13:M201),"")</f>
        <v/>
      </c>
      <c r="O201" s="65" t="str">
        <f t="shared" si="18"/>
        <v/>
      </c>
      <c r="P201" s="97" t="str">
        <f t="shared" si="19"/>
        <v/>
      </c>
      <c r="Q201" s="100">
        <f t="shared" si="26"/>
        <v>0</v>
      </c>
      <c r="R201" s="101">
        <f t="shared" si="20"/>
        <v>0</v>
      </c>
      <c r="Z201" s="75"/>
      <c r="AA201" s="76"/>
      <c r="AC201" s="1"/>
      <c r="AG201" s="72"/>
      <c r="AH201" s="72"/>
      <c r="AI201" s="72"/>
      <c r="AJ201" s="72"/>
      <c r="AK201" s="72"/>
    </row>
    <row r="202" spans="1:37" ht="14.4">
      <c r="A202" s="55"/>
      <c r="B202" s="54" t="s">
        <v>25</v>
      </c>
      <c r="C202" s="56"/>
      <c r="D202" s="145"/>
      <c r="E202" s="54"/>
      <c r="F202" s="54"/>
      <c r="G202" s="132"/>
      <c r="H202" s="59" t="str">
        <f t="shared" si="21"/>
        <v/>
      </c>
      <c r="I202" s="64" t="str">
        <f t="shared" si="22"/>
        <v/>
      </c>
      <c r="J202" s="59" t="str">
        <f>IF(A202&lt;&gt;"",SUM($I$13:I202),"")</f>
        <v/>
      </c>
      <c r="K202" s="59" t="str">
        <f t="shared" si="23"/>
        <v/>
      </c>
      <c r="L202" s="65" t="str">
        <f t="shared" si="24"/>
        <v/>
      </c>
      <c r="M202" s="65" t="str">
        <f t="shared" si="25"/>
        <v/>
      </c>
      <c r="N202" s="65" t="str">
        <f>IF(A202&lt;&gt;"",SUM($M$13:M202),"")</f>
        <v/>
      </c>
      <c r="O202" s="65" t="str">
        <f t="shared" si="18"/>
        <v/>
      </c>
      <c r="P202" s="97" t="str">
        <f t="shared" si="19"/>
        <v/>
      </c>
      <c r="Q202" s="100">
        <f t="shared" si="26"/>
        <v>0</v>
      </c>
      <c r="R202" s="101">
        <f t="shared" si="20"/>
        <v>0</v>
      </c>
      <c r="Z202" s="75"/>
      <c r="AA202" s="76"/>
      <c r="AC202" s="1"/>
      <c r="AG202" s="72"/>
      <c r="AH202" s="72"/>
      <c r="AI202" s="72"/>
      <c r="AJ202" s="72"/>
      <c r="AK202" s="72"/>
    </row>
    <row r="203" spans="1:37" ht="14.4">
      <c r="A203" s="55"/>
      <c r="B203" s="54" t="s">
        <v>25</v>
      </c>
      <c r="C203" s="56"/>
      <c r="D203" s="145"/>
      <c r="E203" s="54"/>
      <c r="F203" s="54"/>
      <c r="G203" s="132"/>
      <c r="H203" s="59" t="str">
        <f t="shared" si="21"/>
        <v/>
      </c>
      <c r="I203" s="64" t="str">
        <f t="shared" si="22"/>
        <v/>
      </c>
      <c r="J203" s="59" t="str">
        <f>IF(A203&lt;&gt;"",SUM($I$13:I203),"")</f>
        <v/>
      </c>
      <c r="K203" s="59" t="str">
        <f t="shared" si="23"/>
        <v/>
      </c>
      <c r="L203" s="65" t="str">
        <f t="shared" si="24"/>
        <v/>
      </c>
      <c r="M203" s="65" t="str">
        <f t="shared" si="25"/>
        <v/>
      </c>
      <c r="N203" s="65" t="str">
        <f>IF(A203&lt;&gt;"",SUM($M$13:M203),"")</f>
        <v/>
      </c>
      <c r="O203" s="65" t="str">
        <f t="shared" si="18"/>
        <v/>
      </c>
      <c r="P203" s="97" t="str">
        <f t="shared" si="19"/>
        <v/>
      </c>
      <c r="Q203" s="100">
        <f t="shared" si="26"/>
        <v>0</v>
      </c>
      <c r="R203" s="101">
        <f t="shared" si="20"/>
        <v>0</v>
      </c>
      <c r="Z203" s="75"/>
      <c r="AA203" s="76"/>
      <c r="AC203" s="1"/>
      <c r="AG203" s="72"/>
      <c r="AH203" s="72"/>
      <c r="AI203" s="72"/>
      <c r="AJ203" s="72"/>
      <c r="AK203" s="72"/>
    </row>
    <row r="204" spans="1:37" ht="14.4">
      <c r="A204" s="55"/>
      <c r="B204" s="54" t="s">
        <v>25</v>
      </c>
      <c r="C204" s="56"/>
      <c r="D204" s="145"/>
      <c r="E204" s="54"/>
      <c r="F204" s="54"/>
      <c r="G204" s="132"/>
      <c r="H204" s="59" t="str">
        <f t="shared" si="21"/>
        <v/>
      </c>
      <c r="I204" s="64" t="str">
        <f t="shared" si="22"/>
        <v/>
      </c>
      <c r="J204" s="59" t="str">
        <f>IF(A204&lt;&gt;"",SUM($I$13:I204),"")</f>
        <v/>
      </c>
      <c r="K204" s="59" t="str">
        <f t="shared" si="23"/>
        <v/>
      </c>
      <c r="L204" s="65" t="str">
        <f t="shared" si="24"/>
        <v/>
      </c>
      <c r="M204" s="65" t="str">
        <f t="shared" si="25"/>
        <v/>
      </c>
      <c r="N204" s="65" t="str">
        <f>IF(A204&lt;&gt;"",SUM($M$13:M204),"")</f>
        <v/>
      </c>
      <c r="O204" s="65" t="str">
        <f t="shared" si="18"/>
        <v/>
      </c>
      <c r="P204" s="97" t="str">
        <f t="shared" si="19"/>
        <v/>
      </c>
      <c r="Q204" s="100">
        <f t="shared" si="26"/>
        <v>0</v>
      </c>
      <c r="R204" s="101">
        <f t="shared" si="20"/>
        <v>0</v>
      </c>
      <c r="Z204" s="75"/>
      <c r="AA204" s="76"/>
      <c r="AC204" s="1"/>
      <c r="AG204" s="72"/>
      <c r="AH204" s="72"/>
      <c r="AI204" s="72"/>
      <c r="AJ204" s="72"/>
      <c r="AK204" s="72"/>
    </row>
    <row r="205" spans="1:37" ht="14.4">
      <c r="A205" s="55"/>
      <c r="B205" s="54" t="s">
        <v>25</v>
      </c>
      <c r="C205" s="56"/>
      <c r="D205" s="145"/>
      <c r="E205" s="54"/>
      <c r="F205" s="54"/>
      <c r="G205" s="132"/>
      <c r="H205" s="59" t="str">
        <f t="shared" si="21"/>
        <v/>
      </c>
      <c r="I205" s="64" t="str">
        <f t="shared" si="22"/>
        <v/>
      </c>
      <c r="J205" s="59" t="str">
        <f>IF(A205&lt;&gt;"",SUM($I$13:I205),"")</f>
        <v/>
      </c>
      <c r="K205" s="59" t="str">
        <f t="shared" si="23"/>
        <v/>
      </c>
      <c r="L205" s="65" t="str">
        <f t="shared" si="24"/>
        <v/>
      </c>
      <c r="M205" s="65" t="str">
        <f t="shared" si="25"/>
        <v/>
      </c>
      <c r="N205" s="65" t="str">
        <f>IF(A205&lt;&gt;"",SUM($M$13:M205),"")</f>
        <v/>
      </c>
      <c r="O205" s="65" t="str">
        <f t="shared" ref="O205:O268" si="27">IF(A205&lt;&gt;"",N205*E205,"")</f>
        <v/>
      </c>
      <c r="P205" s="97" t="str">
        <f t="shared" ref="P205:P268" si="28">IF(ISERROR(J205*$U$2),"",J205*$U$2)</f>
        <v/>
      </c>
      <c r="Q205" s="100">
        <f t="shared" si="26"/>
        <v>0</v>
      </c>
      <c r="R205" s="101">
        <f t="shared" ref="R205:R268" si="29">IF(Q205=$U$11,IF($U$8&lt;0.1,$U$12,$U$1),IF(Q205=0,0,IF(Q205="","",A205)))</f>
        <v>0</v>
      </c>
      <c r="Z205" s="75"/>
      <c r="AA205" s="76"/>
      <c r="AC205" s="1"/>
      <c r="AG205" s="72"/>
      <c r="AH205" s="72"/>
      <c r="AI205" s="72"/>
      <c r="AJ205" s="72"/>
      <c r="AK205" s="72"/>
    </row>
    <row r="206" spans="1:37" ht="14.4">
      <c r="A206" s="55"/>
      <c r="B206" s="54" t="s">
        <v>25</v>
      </c>
      <c r="C206" s="56"/>
      <c r="D206" s="145"/>
      <c r="E206" s="54"/>
      <c r="F206" s="54"/>
      <c r="G206" s="132"/>
      <c r="H206" s="59" t="str">
        <f t="shared" si="21"/>
        <v/>
      </c>
      <c r="I206" s="64" t="str">
        <f t="shared" si="22"/>
        <v/>
      </c>
      <c r="J206" s="59" t="str">
        <f>IF(A206&lt;&gt;"",SUM($I$13:I206),"")</f>
        <v/>
      </c>
      <c r="K206" s="59" t="str">
        <f t="shared" si="23"/>
        <v/>
      </c>
      <c r="L206" s="65" t="str">
        <f t="shared" si="24"/>
        <v/>
      </c>
      <c r="M206" s="65" t="str">
        <f t="shared" si="25"/>
        <v/>
      </c>
      <c r="N206" s="65" t="str">
        <f>IF(A206&lt;&gt;"",SUM($M$13:M206),"")</f>
        <v/>
      </c>
      <c r="O206" s="65" t="str">
        <f t="shared" si="27"/>
        <v/>
      </c>
      <c r="P206" s="97" t="str">
        <f t="shared" si="28"/>
        <v/>
      </c>
      <c r="Q206" s="100">
        <f t="shared" si="26"/>
        <v>0</v>
      </c>
      <c r="R206" s="101">
        <f t="shared" si="29"/>
        <v>0</v>
      </c>
      <c r="Z206" s="75"/>
      <c r="AA206" s="76"/>
      <c r="AC206" s="1"/>
      <c r="AG206" s="72"/>
      <c r="AH206" s="72"/>
      <c r="AI206" s="72"/>
      <c r="AJ206" s="72"/>
      <c r="AK206" s="72"/>
    </row>
    <row r="207" spans="1:37" ht="14.4">
      <c r="A207" s="55"/>
      <c r="B207" s="54" t="s">
        <v>25</v>
      </c>
      <c r="C207" s="56"/>
      <c r="D207" s="145"/>
      <c r="E207" s="54"/>
      <c r="F207" s="54"/>
      <c r="G207" s="132"/>
      <c r="H207" s="59" t="str">
        <f t="shared" si="21"/>
        <v/>
      </c>
      <c r="I207" s="64" t="str">
        <f t="shared" si="22"/>
        <v/>
      </c>
      <c r="J207" s="59" t="str">
        <f>IF(A207&lt;&gt;"",SUM($I$13:I207),"")</f>
        <v/>
      </c>
      <c r="K207" s="59" t="str">
        <f t="shared" si="23"/>
        <v/>
      </c>
      <c r="L207" s="65" t="str">
        <f t="shared" si="24"/>
        <v/>
      </c>
      <c r="M207" s="65" t="str">
        <f t="shared" si="25"/>
        <v/>
      </c>
      <c r="N207" s="65" t="str">
        <f>IF(A207&lt;&gt;"",SUM($M$13:M207),"")</f>
        <v/>
      </c>
      <c r="O207" s="65" t="str">
        <f t="shared" si="27"/>
        <v/>
      </c>
      <c r="P207" s="97" t="str">
        <f t="shared" si="28"/>
        <v/>
      </c>
      <c r="Q207" s="100">
        <f t="shared" si="26"/>
        <v>0</v>
      </c>
      <c r="R207" s="101">
        <f t="shared" si="29"/>
        <v>0</v>
      </c>
      <c r="Z207" s="75"/>
      <c r="AA207" s="76"/>
      <c r="AC207" s="1"/>
      <c r="AG207" s="72"/>
      <c r="AH207" s="72"/>
      <c r="AI207" s="72"/>
      <c r="AJ207" s="72"/>
      <c r="AK207" s="72"/>
    </row>
    <row r="208" spans="1:37" ht="14.4">
      <c r="A208" s="55"/>
      <c r="B208" s="54" t="s">
        <v>25</v>
      </c>
      <c r="C208" s="56"/>
      <c r="D208" s="145"/>
      <c r="E208" s="54"/>
      <c r="F208" s="54"/>
      <c r="G208" s="132"/>
      <c r="H208" s="59" t="str">
        <f t="shared" ref="H208:H271" si="30">IF(A208&lt;&gt;"",IF(B208="purchase",C208*E208,IF(B208="Dividend",F208*J207,IF(B208="Redemption",-C208*E208,IF(B208="Split",0,IF(B208="Bonus",0,IF(B208="Rights",D208*C208,IF(B208="Buyback",-D208*C208,""))))))),"")</f>
        <v/>
      </c>
      <c r="I208" s="64" t="str">
        <f t="shared" ref="I208:I271" si="31">IF(A208&lt;&gt;"",IF(B208="purchase",C208,IF(B208="Dividend",0,IF(B208="Redemption",-C208,IF(B208="Split",C208,IF(B208="Bonus",C208,IF(B208="Rights",C208,IF(B208="Buyback",-C208,))))))),"")</f>
        <v/>
      </c>
      <c r="J208" s="59" t="str">
        <f>IF(A208&lt;&gt;"",SUM($I$13:I208),"")</f>
        <v/>
      </c>
      <c r="K208" s="59" t="str">
        <f t="shared" ref="K208:K271" si="32">IF(A208&lt;&gt;"",J208*$B$7,"")</f>
        <v/>
      </c>
      <c r="L208" s="65" t="str">
        <f t="shared" ref="L208:L271" si="33">IF(A208&lt;&gt;"",IF(B208="purchase",C208*E208,IF(B208="Dividend",F208*N207,IF(B208="Redemption",-C208*E208,IF(B208="Split",0,IF(B208="Bonus",0,IF(B208="Rights",D208*C208,IF(B208="Buyback",D208*C208,))))))),"")</f>
        <v/>
      </c>
      <c r="M208" s="65" t="str">
        <f t="shared" ref="M208:M271" si="34">IF(A208&lt;&gt;"",IF(B208="purchase",C208,IF(B208="Dividend",L208/E208,IF(B208="Redemption",-C208,IF(B208="Split",C208,IF(B208="Bonus",C208,IF(B208="Rights",L208/D208,IF(B208="Buyback",L208/E208,))))))),"")</f>
        <v/>
      </c>
      <c r="N208" s="65" t="str">
        <f>IF(A208&lt;&gt;"",SUM($M$13:M208),"")</f>
        <v/>
      </c>
      <c r="O208" s="65" t="str">
        <f t="shared" si="27"/>
        <v/>
      </c>
      <c r="P208" s="97" t="str">
        <f t="shared" si="28"/>
        <v/>
      </c>
      <c r="Q208" s="100">
        <f t="shared" ref="Q208:Q271" si="35">IF(A208="",IF(P207=$U$3,$U$11,IF(A208="",0,IF(OR(B208="Dividend",B208="buyback"),0,-L208))),IF(A208="",0,IF(OR(B208="Dividend",B208="buyback"),0,-L208)))</f>
        <v>0</v>
      </c>
      <c r="R208" s="101">
        <f t="shared" si="29"/>
        <v>0</v>
      </c>
      <c r="Z208" s="75"/>
      <c r="AA208" s="76"/>
      <c r="AC208" s="1"/>
      <c r="AG208" s="72"/>
      <c r="AH208" s="72"/>
      <c r="AI208" s="72"/>
      <c r="AJ208" s="72"/>
      <c r="AK208" s="72"/>
    </row>
    <row r="209" spans="1:37" ht="14.4">
      <c r="A209" s="55"/>
      <c r="B209" s="54" t="s">
        <v>25</v>
      </c>
      <c r="C209" s="56"/>
      <c r="D209" s="145"/>
      <c r="E209" s="54"/>
      <c r="F209" s="54"/>
      <c r="G209" s="132"/>
      <c r="H209" s="59" t="str">
        <f t="shared" si="30"/>
        <v/>
      </c>
      <c r="I209" s="64" t="str">
        <f t="shared" si="31"/>
        <v/>
      </c>
      <c r="J209" s="59" t="str">
        <f>IF(A209&lt;&gt;"",SUM($I$13:I209),"")</f>
        <v/>
      </c>
      <c r="K209" s="59" t="str">
        <f t="shared" si="32"/>
        <v/>
      </c>
      <c r="L209" s="65" t="str">
        <f t="shared" si="33"/>
        <v/>
      </c>
      <c r="M209" s="65" t="str">
        <f t="shared" si="34"/>
        <v/>
      </c>
      <c r="N209" s="65" t="str">
        <f>IF(A209&lt;&gt;"",SUM($M$13:M209),"")</f>
        <v/>
      </c>
      <c r="O209" s="65" t="str">
        <f t="shared" si="27"/>
        <v/>
      </c>
      <c r="P209" s="97" t="str">
        <f t="shared" si="28"/>
        <v/>
      </c>
      <c r="Q209" s="100">
        <f t="shared" si="35"/>
        <v>0</v>
      </c>
      <c r="R209" s="101">
        <f t="shared" si="29"/>
        <v>0</v>
      </c>
      <c r="Z209" s="75"/>
      <c r="AA209" s="76"/>
      <c r="AC209" s="1"/>
      <c r="AG209" s="72"/>
      <c r="AH209" s="72"/>
      <c r="AI209" s="72"/>
      <c r="AJ209" s="72"/>
      <c r="AK209" s="72"/>
    </row>
    <row r="210" spans="1:37" ht="14.4">
      <c r="A210" s="55"/>
      <c r="B210" s="54" t="s">
        <v>25</v>
      </c>
      <c r="C210" s="56"/>
      <c r="D210" s="145"/>
      <c r="E210" s="54"/>
      <c r="F210" s="54"/>
      <c r="G210" s="132"/>
      <c r="H210" s="59" t="str">
        <f t="shared" si="30"/>
        <v/>
      </c>
      <c r="I210" s="64" t="str">
        <f t="shared" si="31"/>
        <v/>
      </c>
      <c r="J210" s="59" t="str">
        <f>IF(A210&lt;&gt;"",SUM($I$13:I210),"")</f>
        <v/>
      </c>
      <c r="K210" s="59" t="str">
        <f t="shared" si="32"/>
        <v/>
      </c>
      <c r="L210" s="65" t="str">
        <f t="shared" si="33"/>
        <v/>
      </c>
      <c r="M210" s="65" t="str">
        <f t="shared" si="34"/>
        <v/>
      </c>
      <c r="N210" s="65" t="str">
        <f>IF(A210&lt;&gt;"",SUM($M$13:M210),"")</f>
        <v/>
      </c>
      <c r="O210" s="65" t="str">
        <f t="shared" si="27"/>
        <v/>
      </c>
      <c r="P210" s="97" t="str">
        <f t="shared" si="28"/>
        <v/>
      </c>
      <c r="Q210" s="100">
        <f t="shared" si="35"/>
        <v>0</v>
      </c>
      <c r="R210" s="101">
        <f t="shared" si="29"/>
        <v>0</v>
      </c>
      <c r="Z210" s="75"/>
      <c r="AA210" s="76"/>
      <c r="AC210" s="1"/>
      <c r="AG210" s="72"/>
      <c r="AH210" s="72"/>
      <c r="AI210" s="72"/>
      <c r="AJ210" s="72"/>
      <c r="AK210" s="72"/>
    </row>
    <row r="211" spans="1:37" ht="14.4">
      <c r="A211" s="55"/>
      <c r="B211" s="54" t="s">
        <v>25</v>
      </c>
      <c r="C211" s="56"/>
      <c r="D211" s="145"/>
      <c r="E211" s="54"/>
      <c r="F211" s="54"/>
      <c r="G211" s="132"/>
      <c r="H211" s="59" t="str">
        <f t="shared" si="30"/>
        <v/>
      </c>
      <c r="I211" s="64" t="str">
        <f t="shared" si="31"/>
        <v/>
      </c>
      <c r="J211" s="59" t="str">
        <f>IF(A211&lt;&gt;"",SUM($I$13:I211),"")</f>
        <v/>
      </c>
      <c r="K211" s="59" t="str">
        <f t="shared" si="32"/>
        <v/>
      </c>
      <c r="L211" s="65" t="str">
        <f t="shared" si="33"/>
        <v/>
      </c>
      <c r="M211" s="65" t="str">
        <f t="shared" si="34"/>
        <v/>
      </c>
      <c r="N211" s="65" t="str">
        <f>IF(A211&lt;&gt;"",SUM($M$13:M211),"")</f>
        <v/>
      </c>
      <c r="O211" s="65" t="str">
        <f t="shared" si="27"/>
        <v/>
      </c>
      <c r="P211" s="97" t="str">
        <f t="shared" si="28"/>
        <v/>
      </c>
      <c r="Q211" s="100">
        <f t="shared" si="35"/>
        <v>0</v>
      </c>
      <c r="R211" s="101">
        <f t="shared" si="29"/>
        <v>0</v>
      </c>
      <c r="Z211" s="75"/>
      <c r="AA211" s="76"/>
      <c r="AC211" s="1"/>
      <c r="AG211" s="72"/>
      <c r="AH211" s="72"/>
      <c r="AI211" s="72"/>
      <c r="AJ211" s="72"/>
      <c r="AK211" s="72"/>
    </row>
    <row r="212" spans="1:37" ht="14.4">
      <c r="A212" s="55"/>
      <c r="B212" s="54" t="s">
        <v>25</v>
      </c>
      <c r="C212" s="56"/>
      <c r="D212" s="145"/>
      <c r="E212" s="54"/>
      <c r="F212" s="54"/>
      <c r="G212" s="132"/>
      <c r="H212" s="59" t="str">
        <f t="shared" si="30"/>
        <v/>
      </c>
      <c r="I212" s="64" t="str">
        <f t="shared" si="31"/>
        <v/>
      </c>
      <c r="J212" s="59" t="str">
        <f>IF(A212&lt;&gt;"",SUM($I$13:I212),"")</f>
        <v/>
      </c>
      <c r="K212" s="59" t="str">
        <f t="shared" si="32"/>
        <v/>
      </c>
      <c r="L212" s="65" t="str">
        <f t="shared" si="33"/>
        <v/>
      </c>
      <c r="M212" s="65" t="str">
        <f t="shared" si="34"/>
        <v/>
      </c>
      <c r="N212" s="65" t="str">
        <f>IF(A212&lt;&gt;"",SUM($M$13:M212),"")</f>
        <v/>
      </c>
      <c r="O212" s="65" t="str">
        <f t="shared" si="27"/>
        <v/>
      </c>
      <c r="P212" s="97" t="str">
        <f t="shared" si="28"/>
        <v/>
      </c>
      <c r="Q212" s="100">
        <f t="shared" si="35"/>
        <v>0</v>
      </c>
      <c r="R212" s="101">
        <f t="shared" si="29"/>
        <v>0</v>
      </c>
      <c r="Z212" s="75"/>
      <c r="AA212" s="76"/>
      <c r="AC212" s="1"/>
      <c r="AG212" s="72"/>
      <c r="AH212" s="72"/>
      <c r="AI212" s="72"/>
      <c r="AJ212" s="72"/>
      <c r="AK212" s="72"/>
    </row>
    <row r="213" spans="1:37" ht="14.4">
      <c r="A213" s="55"/>
      <c r="B213" s="54" t="s">
        <v>25</v>
      </c>
      <c r="C213" s="56"/>
      <c r="D213" s="145"/>
      <c r="E213" s="54"/>
      <c r="F213" s="54"/>
      <c r="G213" s="132"/>
      <c r="H213" s="59" t="str">
        <f t="shared" si="30"/>
        <v/>
      </c>
      <c r="I213" s="64" t="str">
        <f t="shared" si="31"/>
        <v/>
      </c>
      <c r="J213" s="59" t="str">
        <f>IF(A213&lt;&gt;"",SUM($I$13:I213),"")</f>
        <v/>
      </c>
      <c r="K213" s="59" t="str">
        <f t="shared" si="32"/>
        <v/>
      </c>
      <c r="L213" s="65" t="str">
        <f t="shared" si="33"/>
        <v/>
      </c>
      <c r="M213" s="65" t="str">
        <f t="shared" si="34"/>
        <v/>
      </c>
      <c r="N213" s="65" t="str">
        <f>IF(A213&lt;&gt;"",SUM($M$13:M213),"")</f>
        <v/>
      </c>
      <c r="O213" s="65" t="str">
        <f t="shared" si="27"/>
        <v/>
      </c>
      <c r="P213" s="97" t="str">
        <f t="shared" si="28"/>
        <v/>
      </c>
      <c r="Q213" s="100">
        <f t="shared" si="35"/>
        <v>0</v>
      </c>
      <c r="R213" s="101">
        <f t="shared" si="29"/>
        <v>0</v>
      </c>
      <c r="Z213" s="75"/>
      <c r="AA213" s="76"/>
      <c r="AC213" s="1"/>
      <c r="AG213" s="72"/>
      <c r="AH213" s="72"/>
      <c r="AI213" s="72"/>
      <c r="AJ213" s="72"/>
      <c r="AK213" s="72"/>
    </row>
    <row r="214" spans="1:37" ht="14.4">
      <c r="A214" s="55"/>
      <c r="B214" s="54" t="s">
        <v>25</v>
      </c>
      <c r="C214" s="56"/>
      <c r="D214" s="145"/>
      <c r="E214" s="54"/>
      <c r="F214" s="54"/>
      <c r="G214" s="132"/>
      <c r="H214" s="59" t="str">
        <f t="shared" si="30"/>
        <v/>
      </c>
      <c r="I214" s="64" t="str">
        <f t="shared" si="31"/>
        <v/>
      </c>
      <c r="J214" s="59" t="str">
        <f>IF(A214&lt;&gt;"",SUM($I$13:I214),"")</f>
        <v/>
      </c>
      <c r="K214" s="59" t="str">
        <f t="shared" si="32"/>
        <v/>
      </c>
      <c r="L214" s="65" t="str">
        <f t="shared" si="33"/>
        <v/>
      </c>
      <c r="M214" s="65" t="str">
        <f t="shared" si="34"/>
        <v/>
      </c>
      <c r="N214" s="65" t="str">
        <f>IF(A214&lt;&gt;"",SUM($M$13:M214),"")</f>
        <v/>
      </c>
      <c r="O214" s="65" t="str">
        <f t="shared" si="27"/>
        <v/>
      </c>
      <c r="P214" s="97" t="str">
        <f t="shared" si="28"/>
        <v/>
      </c>
      <c r="Q214" s="100">
        <f t="shared" si="35"/>
        <v>0</v>
      </c>
      <c r="R214" s="101">
        <f t="shared" si="29"/>
        <v>0</v>
      </c>
      <c r="Z214" s="75"/>
      <c r="AA214" s="76"/>
      <c r="AC214" s="1"/>
      <c r="AG214" s="72"/>
      <c r="AH214" s="72"/>
      <c r="AI214" s="72"/>
      <c r="AJ214" s="72"/>
      <c r="AK214" s="72"/>
    </row>
    <row r="215" spans="1:37" ht="14.4">
      <c r="A215" s="55"/>
      <c r="B215" s="54" t="s">
        <v>25</v>
      </c>
      <c r="C215" s="56"/>
      <c r="D215" s="145"/>
      <c r="E215" s="54"/>
      <c r="F215" s="54"/>
      <c r="G215" s="132"/>
      <c r="H215" s="59" t="str">
        <f t="shared" si="30"/>
        <v/>
      </c>
      <c r="I215" s="64" t="str">
        <f t="shared" si="31"/>
        <v/>
      </c>
      <c r="J215" s="59" t="str">
        <f>IF(A215&lt;&gt;"",SUM($I$13:I215),"")</f>
        <v/>
      </c>
      <c r="K215" s="59" t="str">
        <f t="shared" si="32"/>
        <v/>
      </c>
      <c r="L215" s="65" t="str">
        <f t="shared" si="33"/>
        <v/>
      </c>
      <c r="M215" s="65" t="str">
        <f t="shared" si="34"/>
        <v/>
      </c>
      <c r="N215" s="65" t="str">
        <f>IF(A215&lt;&gt;"",SUM($M$13:M215),"")</f>
        <v/>
      </c>
      <c r="O215" s="65" t="str">
        <f t="shared" si="27"/>
        <v/>
      </c>
      <c r="P215" s="97" t="str">
        <f t="shared" si="28"/>
        <v/>
      </c>
      <c r="Q215" s="100">
        <f t="shared" si="35"/>
        <v>0</v>
      </c>
      <c r="R215" s="101">
        <f t="shared" si="29"/>
        <v>0</v>
      </c>
      <c r="Z215" s="75"/>
      <c r="AA215" s="76"/>
      <c r="AC215" s="1"/>
      <c r="AG215" s="72"/>
      <c r="AH215" s="72"/>
      <c r="AI215" s="72"/>
      <c r="AJ215" s="72"/>
      <c r="AK215" s="72"/>
    </row>
    <row r="216" spans="1:37" ht="14.4">
      <c r="A216" s="55"/>
      <c r="B216" s="54" t="s">
        <v>25</v>
      </c>
      <c r="C216" s="56"/>
      <c r="D216" s="145"/>
      <c r="E216" s="54"/>
      <c r="F216" s="54"/>
      <c r="G216" s="132"/>
      <c r="H216" s="59" t="str">
        <f t="shared" si="30"/>
        <v/>
      </c>
      <c r="I216" s="64" t="str">
        <f t="shared" si="31"/>
        <v/>
      </c>
      <c r="J216" s="59" t="str">
        <f>IF(A216&lt;&gt;"",SUM($I$13:I216),"")</f>
        <v/>
      </c>
      <c r="K216" s="59" t="str">
        <f t="shared" si="32"/>
        <v/>
      </c>
      <c r="L216" s="65" t="str">
        <f t="shared" si="33"/>
        <v/>
      </c>
      <c r="M216" s="65" t="str">
        <f t="shared" si="34"/>
        <v/>
      </c>
      <c r="N216" s="65" t="str">
        <f>IF(A216&lt;&gt;"",SUM($M$13:M216),"")</f>
        <v/>
      </c>
      <c r="O216" s="65" t="str">
        <f t="shared" si="27"/>
        <v/>
      </c>
      <c r="P216" s="97" t="str">
        <f t="shared" si="28"/>
        <v/>
      </c>
      <c r="Q216" s="100">
        <f t="shared" si="35"/>
        <v>0</v>
      </c>
      <c r="R216" s="101">
        <f t="shared" si="29"/>
        <v>0</v>
      </c>
      <c r="Z216" s="75"/>
      <c r="AA216" s="76"/>
      <c r="AC216" s="1"/>
      <c r="AG216" s="72"/>
      <c r="AH216" s="72"/>
      <c r="AI216" s="72"/>
      <c r="AJ216" s="72"/>
      <c r="AK216" s="72"/>
    </row>
    <row r="217" spans="1:37" ht="14.4">
      <c r="A217" s="55"/>
      <c r="B217" s="54" t="s">
        <v>25</v>
      </c>
      <c r="C217" s="56"/>
      <c r="D217" s="145"/>
      <c r="E217" s="54"/>
      <c r="F217" s="54"/>
      <c r="G217" s="132"/>
      <c r="H217" s="59" t="str">
        <f t="shared" si="30"/>
        <v/>
      </c>
      <c r="I217" s="64" t="str">
        <f t="shared" si="31"/>
        <v/>
      </c>
      <c r="J217" s="59" t="str">
        <f>IF(A217&lt;&gt;"",SUM($I$13:I217),"")</f>
        <v/>
      </c>
      <c r="K217" s="59" t="str">
        <f t="shared" si="32"/>
        <v/>
      </c>
      <c r="L217" s="65" t="str">
        <f t="shared" si="33"/>
        <v/>
      </c>
      <c r="M217" s="65" t="str">
        <f t="shared" si="34"/>
        <v/>
      </c>
      <c r="N217" s="65" t="str">
        <f>IF(A217&lt;&gt;"",SUM($M$13:M217),"")</f>
        <v/>
      </c>
      <c r="O217" s="65" t="str">
        <f t="shared" si="27"/>
        <v/>
      </c>
      <c r="P217" s="97" t="str">
        <f t="shared" si="28"/>
        <v/>
      </c>
      <c r="Q217" s="100">
        <f t="shared" si="35"/>
        <v>0</v>
      </c>
      <c r="R217" s="101">
        <f t="shared" si="29"/>
        <v>0</v>
      </c>
      <c r="Z217" s="75"/>
      <c r="AA217" s="76"/>
      <c r="AC217" s="1"/>
      <c r="AG217" s="72"/>
      <c r="AH217" s="72"/>
      <c r="AI217" s="72"/>
      <c r="AJ217" s="72"/>
      <c r="AK217" s="72"/>
    </row>
    <row r="218" spans="1:37" ht="14.4">
      <c r="A218" s="55"/>
      <c r="B218" s="54" t="s">
        <v>25</v>
      </c>
      <c r="C218" s="56"/>
      <c r="D218" s="145"/>
      <c r="E218" s="54"/>
      <c r="F218" s="54"/>
      <c r="G218" s="132"/>
      <c r="H218" s="59" t="str">
        <f t="shared" si="30"/>
        <v/>
      </c>
      <c r="I218" s="64" t="str">
        <f t="shared" si="31"/>
        <v/>
      </c>
      <c r="J218" s="59" t="str">
        <f>IF(A218&lt;&gt;"",SUM($I$13:I218),"")</f>
        <v/>
      </c>
      <c r="K218" s="59" t="str">
        <f t="shared" si="32"/>
        <v/>
      </c>
      <c r="L218" s="65" t="str">
        <f t="shared" si="33"/>
        <v/>
      </c>
      <c r="M218" s="65" t="str">
        <f t="shared" si="34"/>
        <v/>
      </c>
      <c r="N218" s="65" t="str">
        <f>IF(A218&lt;&gt;"",SUM($M$13:M218),"")</f>
        <v/>
      </c>
      <c r="O218" s="65" t="str">
        <f t="shared" si="27"/>
        <v/>
      </c>
      <c r="P218" s="97" t="str">
        <f t="shared" si="28"/>
        <v/>
      </c>
      <c r="Q218" s="100">
        <f t="shared" si="35"/>
        <v>0</v>
      </c>
      <c r="R218" s="101">
        <f t="shared" si="29"/>
        <v>0</v>
      </c>
      <c r="Z218" s="75"/>
      <c r="AA218" s="76"/>
      <c r="AC218" s="1"/>
      <c r="AG218" s="72"/>
      <c r="AH218" s="72"/>
      <c r="AI218" s="72"/>
      <c r="AJ218" s="72"/>
      <c r="AK218" s="72"/>
    </row>
    <row r="219" spans="1:37" ht="14.4">
      <c r="A219" s="55"/>
      <c r="B219" s="54" t="s">
        <v>25</v>
      </c>
      <c r="C219" s="56"/>
      <c r="D219" s="145"/>
      <c r="E219" s="54"/>
      <c r="F219" s="54"/>
      <c r="G219" s="132"/>
      <c r="H219" s="59" t="str">
        <f t="shared" si="30"/>
        <v/>
      </c>
      <c r="I219" s="64" t="str">
        <f t="shared" si="31"/>
        <v/>
      </c>
      <c r="J219" s="59" t="str">
        <f>IF(A219&lt;&gt;"",SUM($I$13:I219),"")</f>
        <v/>
      </c>
      <c r="K219" s="59" t="str">
        <f t="shared" si="32"/>
        <v/>
      </c>
      <c r="L219" s="65" t="str">
        <f t="shared" si="33"/>
        <v/>
      </c>
      <c r="M219" s="65" t="str">
        <f t="shared" si="34"/>
        <v/>
      </c>
      <c r="N219" s="65" t="str">
        <f>IF(A219&lt;&gt;"",SUM($M$13:M219),"")</f>
        <v/>
      </c>
      <c r="O219" s="65" t="str">
        <f t="shared" si="27"/>
        <v/>
      </c>
      <c r="P219" s="97" t="str">
        <f t="shared" si="28"/>
        <v/>
      </c>
      <c r="Q219" s="100">
        <f t="shared" si="35"/>
        <v>0</v>
      </c>
      <c r="R219" s="101">
        <f t="shared" si="29"/>
        <v>0</v>
      </c>
      <c r="Z219" s="75"/>
      <c r="AA219" s="76"/>
      <c r="AC219" s="1"/>
      <c r="AG219" s="72"/>
      <c r="AH219" s="72"/>
      <c r="AI219" s="72"/>
      <c r="AJ219" s="72"/>
      <c r="AK219" s="72"/>
    </row>
    <row r="220" spans="1:37" ht="14.4">
      <c r="A220" s="55"/>
      <c r="B220" s="54" t="s">
        <v>25</v>
      </c>
      <c r="C220" s="56"/>
      <c r="D220" s="145"/>
      <c r="E220" s="54"/>
      <c r="F220" s="54"/>
      <c r="G220" s="132"/>
      <c r="H220" s="59" t="str">
        <f t="shared" si="30"/>
        <v/>
      </c>
      <c r="I220" s="64" t="str">
        <f t="shared" si="31"/>
        <v/>
      </c>
      <c r="J220" s="59" t="str">
        <f>IF(A220&lt;&gt;"",SUM($I$13:I220),"")</f>
        <v/>
      </c>
      <c r="K220" s="59" t="str">
        <f t="shared" si="32"/>
        <v/>
      </c>
      <c r="L220" s="65" t="str">
        <f t="shared" si="33"/>
        <v/>
      </c>
      <c r="M220" s="65" t="str">
        <f t="shared" si="34"/>
        <v/>
      </c>
      <c r="N220" s="65" t="str">
        <f>IF(A220&lt;&gt;"",SUM($M$13:M220),"")</f>
        <v/>
      </c>
      <c r="O220" s="65" t="str">
        <f t="shared" si="27"/>
        <v/>
      </c>
      <c r="P220" s="97" t="str">
        <f t="shared" si="28"/>
        <v/>
      </c>
      <c r="Q220" s="100">
        <f t="shared" si="35"/>
        <v>0</v>
      </c>
      <c r="R220" s="101">
        <f t="shared" si="29"/>
        <v>0</v>
      </c>
      <c r="Z220" s="75"/>
      <c r="AA220" s="76"/>
      <c r="AC220" s="1"/>
      <c r="AG220" s="72"/>
      <c r="AH220" s="72"/>
      <c r="AI220" s="72"/>
      <c r="AJ220" s="72"/>
      <c r="AK220" s="72"/>
    </row>
    <row r="221" spans="1:37" ht="14.4">
      <c r="A221" s="55"/>
      <c r="B221" s="54" t="s">
        <v>25</v>
      </c>
      <c r="C221" s="56"/>
      <c r="D221" s="145"/>
      <c r="E221" s="54"/>
      <c r="F221" s="54"/>
      <c r="G221" s="132"/>
      <c r="H221" s="59" t="str">
        <f t="shared" si="30"/>
        <v/>
      </c>
      <c r="I221" s="64" t="str">
        <f t="shared" si="31"/>
        <v/>
      </c>
      <c r="J221" s="59" t="str">
        <f>IF(A221&lt;&gt;"",SUM($I$13:I221),"")</f>
        <v/>
      </c>
      <c r="K221" s="59" t="str">
        <f t="shared" si="32"/>
        <v/>
      </c>
      <c r="L221" s="65" t="str">
        <f t="shared" si="33"/>
        <v/>
      </c>
      <c r="M221" s="65" t="str">
        <f t="shared" si="34"/>
        <v/>
      </c>
      <c r="N221" s="65" t="str">
        <f>IF(A221&lt;&gt;"",SUM($M$13:M221),"")</f>
        <v/>
      </c>
      <c r="O221" s="65" t="str">
        <f t="shared" si="27"/>
        <v/>
      </c>
      <c r="P221" s="97" t="str">
        <f t="shared" si="28"/>
        <v/>
      </c>
      <c r="Q221" s="100">
        <f t="shared" si="35"/>
        <v>0</v>
      </c>
      <c r="R221" s="101">
        <f t="shared" si="29"/>
        <v>0</v>
      </c>
      <c r="Z221" s="75"/>
      <c r="AA221" s="76"/>
      <c r="AC221" s="1"/>
      <c r="AG221" s="72"/>
      <c r="AH221" s="72"/>
      <c r="AI221" s="72"/>
      <c r="AJ221" s="72"/>
      <c r="AK221" s="72"/>
    </row>
    <row r="222" spans="1:37" ht="14.4">
      <c r="A222" s="55"/>
      <c r="B222" s="54" t="s">
        <v>25</v>
      </c>
      <c r="C222" s="56"/>
      <c r="D222" s="145"/>
      <c r="E222" s="54"/>
      <c r="F222" s="54"/>
      <c r="G222" s="132"/>
      <c r="H222" s="59" t="str">
        <f t="shared" si="30"/>
        <v/>
      </c>
      <c r="I222" s="64" t="str">
        <f t="shared" si="31"/>
        <v/>
      </c>
      <c r="J222" s="59" t="str">
        <f>IF(A222&lt;&gt;"",SUM($I$13:I222),"")</f>
        <v/>
      </c>
      <c r="K222" s="59" t="str">
        <f t="shared" si="32"/>
        <v/>
      </c>
      <c r="L222" s="65" t="str">
        <f t="shared" si="33"/>
        <v/>
      </c>
      <c r="M222" s="65" t="str">
        <f t="shared" si="34"/>
        <v/>
      </c>
      <c r="N222" s="65" t="str">
        <f>IF(A222&lt;&gt;"",SUM($M$13:M222),"")</f>
        <v/>
      </c>
      <c r="O222" s="65" t="str">
        <f t="shared" si="27"/>
        <v/>
      </c>
      <c r="P222" s="97" t="str">
        <f t="shared" si="28"/>
        <v/>
      </c>
      <c r="Q222" s="100">
        <f t="shared" si="35"/>
        <v>0</v>
      </c>
      <c r="R222" s="101">
        <f t="shared" si="29"/>
        <v>0</v>
      </c>
      <c r="Z222" s="75"/>
      <c r="AA222" s="76"/>
      <c r="AC222" s="1"/>
      <c r="AG222" s="72"/>
      <c r="AH222" s="72"/>
      <c r="AI222" s="72"/>
      <c r="AJ222" s="72"/>
      <c r="AK222" s="72"/>
    </row>
    <row r="223" spans="1:37" ht="14.4">
      <c r="A223" s="55"/>
      <c r="B223" s="54" t="s">
        <v>25</v>
      </c>
      <c r="C223" s="56"/>
      <c r="D223" s="145"/>
      <c r="E223" s="54"/>
      <c r="F223" s="54"/>
      <c r="G223" s="132"/>
      <c r="H223" s="59" t="str">
        <f t="shared" si="30"/>
        <v/>
      </c>
      <c r="I223" s="64" t="str">
        <f t="shared" si="31"/>
        <v/>
      </c>
      <c r="J223" s="59" t="str">
        <f>IF(A223&lt;&gt;"",SUM($I$13:I223),"")</f>
        <v/>
      </c>
      <c r="K223" s="59" t="str">
        <f t="shared" si="32"/>
        <v/>
      </c>
      <c r="L223" s="65" t="str">
        <f t="shared" si="33"/>
        <v/>
      </c>
      <c r="M223" s="65" t="str">
        <f t="shared" si="34"/>
        <v/>
      </c>
      <c r="N223" s="65" t="str">
        <f>IF(A223&lt;&gt;"",SUM($M$13:M223),"")</f>
        <v/>
      </c>
      <c r="O223" s="65" t="str">
        <f t="shared" si="27"/>
        <v/>
      </c>
      <c r="P223" s="97" t="str">
        <f t="shared" si="28"/>
        <v/>
      </c>
      <c r="Q223" s="100">
        <f t="shared" si="35"/>
        <v>0</v>
      </c>
      <c r="R223" s="101">
        <f t="shared" si="29"/>
        <v>0</v>
      </c>
      <c r="Z223" s="75"/>
      <c r="AA223" s="76"/>
      <c r="AC223" s="1"/>
      <c r="AG223" s="72"/>
      <c r="AH223" s="72"/>
      <c r="AI223" s="72"/>
      <c r="AJ223" s="72"/>
      <c r="AK223" s="72"/>
    </row>
    <row r="224" spans="1:37" ht="14.4">
      <c r="A224" s="55"/>
      <c r="B224" s="54" t="s">
        <v>25</v>
      </c>
      <c r="C224" s="56"/>
      <c r="D224" s="145"/>
      <c r="E224" s="54"/>
      <c r="F224" s="54"/>
      <c r="G224" s="132"/>
      <c r="H224" s="59" t="str">
        <f t="shared" si="30"/>
        <v/>
      </c>
      <c r="I224" s="64" t="str">
        <f t="shared" si="31"/>
        <v/>
      </c>
      <c r="J224" s="59" t="str">
        <f>IF(A224&lt;&gt;"",SUM($I$13:I224),"")</f>
        <v/>
      </c>
      <c r="K224" s="59" t="str">
        <f t="shared" si="32"/>
        <v/>
      </c>
      <c r="L224" s="65" t="str">
        <f t="shared" si="33"/>
        <v/>
      </c>
      <c r="M224" s="65" t="str">
        <f t="shared" si="34"/>
        <v/>
      </c>
      <c r="N224" s="65" t="str">
        <f>IF(A224&lt;&gt;"",SUM($M$13:M224),"")</f>
        <v/>
      </c>
      <c r="O224" s="65" t="str">
        <f t="shared" si="27"/>
        <v/>
      </c>
      <c r="P224" s="97" t="str">
        <f t="shared" si="28"/>
        <v/>
      </c>
      <c r="Q224" s="100">
        <f t="shared" si="35"/>
        <v>0</v>
      </c>
      <c r="R224" s="101">
        <f t="shared" si="29"/>
        <v>0</v>
      </c>
      <c r="Z224" s="75"/>
      <c r="AA224" s="76"/>
      <c r="AC224" s="1"/>
      <c r="AG224" s="72"/>
      <c r="AH224" s="72"/>
      <c r="AI224" s="72"/>
      <c r="AJ224" s="72"/>
      <c r="AK224" s="72"/>
    </row>
    <row r="225" spans="1:37" ht="14.4">
      <c r="A225" s="55"/>
      <c r="B225" s="54" t="s">
        <v>25</v>
      </c>
      <c r="C225" s="56"/>
      <c r="D225" s="145"/>
      <c r="E225" s="54"/>
      <c r="F225" s="54"/>
      <c r="G225" s="132"/>
      <c r="H225" s="59" t="str">
        <f t="shared" si="30"/>
        <v/>
      </c>
      <c r="I225" s="64" t="str">
        <f t="shared" si="31"/>
        <v/>
      </c>
      <c r="J225" s="59" t="str">
        <f>IF(A225&lt;&gt;"",SUM($I$13:I225),"")</f>
        <v/>
      </c>
      <c r="K225" s="59" t="str">
        <f t="shared" si="32"/>
        <v/>
      </c>
      <c r="L225" s="65" t="str">
        <f t="shared" si="33"/>
        <v/>
      </c>
      <c r="M225" s="65" t="str">
        <f t="shared" si="34"/>
        <v/>
      </c>
      <c r="N225" s="65" t="str">
        <f>IF(A225&lt;&gt;"",SUM($M$13:M225),"")</f>
        <v/>
      </c>
      <c r="O225" s="65" t="str">
        <f t="shared" si="27"/>
        <v/>
      </c>
      <c r="P225" s="97" t="str">
        <f t="shared" si="28"/>
        <v/>
      </c>
      <c r="Q225" s="100">
        <f t="shared" si="35"/>
        <v>0</v>
      </c>
      <c r="R225" s="101">
        <f t="shared" si="29"/>
        <v>0</v>
      </c>
      <c r="Z225" s="75"/>
      <c r="AA225" s="76"/>
      <c r="AC225" s="1"/>
      <c r="AG225" s="72"/>
      <c r="AH225" s="72"/>
      <c r="AI225" s="72"/>
      <c r="AJ225" s="72"/>
      <c r="AK225" s="72"/>
    </row>
    <row r="226" spans="1:37" ht="14.4">
      <c r="A226" s="55"/>
      <c r="B226" s="54" t="s">
        <v>25</v>
      </c>
      <c r="C226" s="56"/>
      <c r="D226" s="145"/>
      <c r="E226" s="54"/>
      <c r="F226" s="54"/>
      <c r="G226" s="132"/>
      <c r="H226" s="59" t="str">
        <f t="shared" si="30"/>
        <v/>
      </c>
      <c r="I226" s="64" t="str">
        <f t="shared" si="31"/>
        <v/>
      </c>
      <c r="J226" s="59" t="str">
        <f>IF(A226&lt;&gt;"",SUM($I$13:I226),"")</f>
        <v/>
      </c>
      <c r="K226" s="59" t="str">
        <f t="shared" si="32"/>
        <v/>
      </c>
      <c r="L226" s="65" t="str">
        <f t="shared" si="33"/>
        <v/>
      </c>
      <c r="M226" s="65" t="str">
        <f t="shared" si="34"/>
        <v/>
      </c>
      <c r="N226" s="65" t="str">
        <f>IF(A226&lt;&gt;"",SUM($M$13:M226),"")</f>
        <v/>
      </c>
      <c r="O226" s="65" t="str">
        <f t="shared" si="27"/>
        <v/>
      </c>
      <c r="P226" s="97" t="str">
        <f t="shared" si="28"/>
        <v/>
      </c>
      <c r="Q226" s="100">
        <f t="shared" si="35"/>
        <v>0</v>
      </c>
      <c r="R226" s="101">
        <f t="shared" si="29"/>
        <v>0</v>
      </c>
      <c r="Z226" s="75"/>
      <c r="AA226" s="76"/>
      <c r="AC226" s="1"/>
      <c r="AG226" s="72"/>
      <c r="AH226" s="72"/>
      <c r="AI226" s="72"/>
      <c r="AJ226" s="72"/>
      <c r="AK226" s="72"/>
    </row>
    <row r="227" spans="1:37" ht="14.4">
      <c r="A227" s="55"/>
      <c r="B227" s="54" t="s">
        <v>25</v>
      </c>
      <c r="C227" s="56"/>
      <c r="D227" s="145"/>
      <c r="E227" s="54"/>
      <c r="F227" s="54"/>
      <c r="G227" s="132"/>
      <c r="H227" s="59" t="str">
        <f t="shared" si="30"/>
        <v/>
      </c>
      <c r="I227" s="64" t="str">
        <f t="shared" si="31"/>
        <v/>
      </c>
      <c r="J227" s="59" t="str">
        <f>IF(A227&lt;&gt;"",SUM($I$13:I227),"")</f>
        <v/>
      </c>
      <c r="K227" s="59" t="str">
        <f t="shared" si="32"/>
        <v/>
      </c>
      <c r="L227" s="65" t="str">
        <f t="shared" si="33"/>
        <v/>
      </c>
      <c r="M227" s="65" t="str">
        <f t="shared" si="34"/>
        <v/>
      </c>
      <c r="N227" s="65" t="str">
        <f>IF(A227&lt;&gt;"",SUM($M$13:M227),"")</f>
        <v/>
      </c>
      <c r="O227" s="65" t="str">
        <f t="shared" si="27"/>
        <v/>
      </c>
      <c r="P227" s="97" t="str">
        <f t="shared" si="28"/>
        <v/>
      </c>
      <c r="Q227" s="100">
        <f t="shared" si="35"/>
        <v>0</v>
      </c>
      <c r="R227" s="101">
        <f t="shared" si="29"/>
        <v>0</v>
      </c>
      <c r="Z227" s="75"/>
      <c r="AA227" s="76"/>
      <c r="AC227" s="1"/>
      <c r="AG227" s="72"/>
      <c r="AH227" s="72"/>
      <c r="AI227" s="72"/>
      <c r="AJ227" s="72"/>
      <c r="AK227" s="72"/>
    </row>
    <row r="228" spans="1:37" ht="14.4">
      <c r="A228" s="55"/>
      <c r="B228" s="54" t="s">
        <v>25</v>
      </c>
      <c r="C228" s="56"/>
      <c r="D228" s="145"/>
      <c r="E228" s="54"/>
      <c r="F228" s="54"/>
      <c r="G228" s="132"/>
      <c r="H228" s="59" t="str">
        <f t="shared" si="30"/>
        <v/>
      </c>
      <c r="I228" s="64" t="str">
        <f t="shared" si="31"/>
        <v/>
      </c>
      <c r="J228" s="59" t="str">
        <f>IF(A228&lt;&gt;"",SUM($I$13:I228),"")</f>
        <v/>
      </c>
      <c r="K228" s="59" t="str">
        <f t="shared" si="32"/>
        <v/>
      </c>
      <c r="L228" s="65" t="str">
        <f t="shared" si="33"/>
        <v/>
      </c>
      <c r="M228" s="65" t="str">
        <f t="shared" si="34"/>
        <v/>
      </c>
      <c r="N228" s="65" t="str">
        <f>IF(A228&lt;&gt;"",SUM($M$13:M228),"")</f>
        <v/>
      </c>
      <c r="O228" s="65" t="str">
        <f t="shared" si="27"/>
        <v/>
      </c>
      <c r="P228" s="97" t="str">
        <f t="shared" si="28"/>
        <v/>
      </c>
      <c r="Q228" s="100">
        <f t="shared" si="35"/>
        <v>0</v>
      </c>
      <c r="R228" s="101">
        <f t="shared" si="29"/>
        <v>0</v>
      </c>
      <c r="Z228" s="75"/>
      <c r="AA228" s="76"/>
      <c r="AC228" s="1"/>
      <c r="AG228" s="72"/>
      <c r="AH228" s="72"/>
      <c r="AI228" s="72"/>
      <c r="AJ228" s="72"/>
      <c r="AK228" s="72"/>
    </row>
    <row r="229" spans="1:37" ht="14.4">
      <c r="A229" s="55"/>
      <c r="B229" s="54" t="s">
        <v>25</v>
      </c>
      <c r="C229" s="56"/>
      <c r="D229" s="145"/>
      <c r="E229" s="54"/>
      <c r="F229" s="54"/>
      <c r="G229" s="132"/>
      <c r="H229" s="59" t="str">
        <f t="shared" si="30"/>
        <v/>
      </c>
      <c r="I229" s="64" t="str">
        <f t="shared" si="31"/>
        <v/>
      </c>
      <c r="J229" s="59" t="str">
        <f>IF(A229&lt;&gt;"",SUM($I$13:I229),"")</f>
        <v/>
      </c>
      <c r="K229" s="59" t="str">
        <f t="shared" si="32"/>
        <v/>
      </c>
      <c r="L229" s="65" t="str">
        <f t="shared" si="33"/>
        <v/>
      </c>
      <c r="M229" s="65" t="str">
        <f t="shared" si="34"/>
        <v/>
      </c>
      <c r="N229" s="65" t="str">
        <f>IF(A229&lt;&gt;"",SUM($M$13:M229),"")</f>
        <v/>
      </c>
      <c r="O229" s="65" t="str">
        <f t="shared" si="27"/>
        <v/>
      </c>
      <c r="P229" s="97" t="str">
        <f t="shared" si="28"/>
        <v/>
      </c>
      <c r="Q229" s="100">
        <f t="shared" si="35"/>
        <v>0</v>
      </c>
      <c r="R229" s="101">
        <f t="shared" si="29"/>
        <v>0</v>
      </c>
      <c r="Z229" s="75"/>
      <c r="AA229" s="76"/>
      <c r="AC229" s="1"/>
      <c r="AG229" s="72"/>
      <c r="AH229" s="72"/>
      <c r="AI229" s="72"/>
      <c r="AJ229" s="72"/>
      <c r="AK229" s="72"/>
    </row>
    <row r="230" spans="1:37" ht="14.4">
      <c r="A230" s="55"/>
      <c r="B230" s="54" t="s">
        <v>25</v>
      </c>
      <c r="C230" s="56"/>
      <c r="D230" s="145"/>
      <c r="E230" s="54"/>
      <c r="F230" s="54"/>
      <c r="G230" s="132"/>
      <c r="H230" s="59" t="str">
        <f t="shared" si="30"/>
        <v/>
      </c>
      <c r="I230" s="64" t="str">
        <f t="shared" si="31"/>
        <v/>
      </c>
      <c r="J230" s="59" t="str">
        <f>IF(A230&lt;&gt;"",SUM($I$13:I230),"")</f>
        <v/>
      </c>
      <c r="K230" s="59" t="str">
        <f t="shared" si="32"/>
        <v/>
      </c>
      <c r="L230" s="65" t="str">
        <f t="shared" si="33"/>
        <v/>
      </c>
      <c r="M230" s="65" t="str">
        <f t="shared" si="34"/>
        <v/>
      </c>
      <c r="N230" s="65" t="str">
        <f>IF(A230&lt;&gt;"",SUM($M$13:M230),"")</f>
        <v/>
      </c>
      <c r="O230" s="65" t="str">
        <f t="shared" si="27"/>
        <v/>
      </c>
      <c r="P230" s="97" t="str">
        <f t="shared" si="28"/>
        <v/>
      </c>
      <c r="Q230" s="100">
        <f t="shared" si="35"/>
        <v>0</v>
      </c>
      <c r="R230" s="101">
        <f t="shared" si="29"/>
        <v>0</v>
      </c>
      <c r="Z230" s="75"/>
      <c r="AA230" s="76"/>
      <c r="AC230" s="1"/>
      <c r="AG230" s="72"/>
      <c r="AH230" s="72"/>
      <c r="AI230" s="72"/>
      <c r="AJ230" s="72"/>
      <c r="AK230" s="72"/>
    </row>
    <row r="231" spans="1:37" ht="14.4">
      <c r="A231" s="55"/>
      <c r="B231" s="54" t="s">
        <v>25</v>
      </c>
      <c r="C231" s="56"/>
      <c r="D231" s="145"/>
      <c r="E231" s="54"/>
      <c r="F231" s="54"/>
      <c r="G231" s="132"/>
      <c r="H231" s="59" t="str">
        <f t="shared" si="30"/>
        <v/>
      </c>
      <c r="I231" s="64" t="str">
        <f t="shared" si="31"/>
        <v/>
      </c>
      <c r="J231" s="59" t="str">
        <f>IF(A231&lt;&gt;"",SUM($I$13:I231),"")</f>
        <v/>
      </c>
      <c r="K231" s="59" t="str">
        <f t="shared" si="32"/>
        <v/>
      </c>
      <c r="L231" s="65" t="str">
        <f t="shared" si="33"/>
        <v/>
      </c>
      <c r="M231" s="65" t="str">
        <f t="shared" si="34"/>
        <v/>
      </c>
      <c r="N231" s="65" t="str">
        <f>IF(A231&lt;&gt;"",SUM($M$13:M231),"")</f>
        <v/>
      </c>
      <c r="O231" s="65" t="str">
        <f t="shared" si="27"/>
        <v/>
      </c>
      <c r="P231" s="97" t="str">
        <f t="shared" si="28"/>
        <v/>
      </c>
      <c r="Q231" s="100">
        <f t="shared" si="35"/>
        <v>0</v>
      </c>
      <c r="R231" s="101">
        <f t="shared" si="29"/>
        <v>0</v>
      </c>
      <c r="Z231" s="75"/>
      <c r="AA231" s="76"/>
      <c r="AC231" s="1"/>
      <c r="AG231" s="72"/>
      <c r="AH231" s="72"/>
      <c r="AI231" s="72"/>
      <c r="AJ231" s="72"/>
      <c r="AK231" s="72"/>
    </row>
    <row r="232" spans="1:37" ht="14.4">
      <c r="A232" s="55"/>
      <c r="B232" s="54" t="s">
        <v>25</v>
      </c>
      <c r="C232" s="56"/>
      <c r="D232" s="145"/>
      <c r="E232" s="54"/>
      <c r="F232" s="54"/>
      <c r="G232" s="132"/>
      <c r="H232" s="59" t="str">
        <f t="shared" si="30"/>
        <v/>
      </c>
      <c r="I232" s="64" t="str">
        <f t="shared" si="31"/>
        <v/>
      </c>
      <c r="J232" s="59" t="str">
        <f>IF(A232&lt;&gt;"",SUM($I$13:I232),"")</f>
        <v/>
      </c>
      <c r="K232" s="59" t="str">
        <f t="shared" si="32"/>
        <v/>
      </c>
      <c r="L232" s="65" t="str">
        <f t="shared" si="33"/>
        <v/>
      </c>
      <c r="M232" s="65" t="str">
        <f t="shared" si="34"/>
        <v/>
      </c>
      <c r="N232" s="65" t="str">
        <f>IF(A232&lt;&gt;"",SUM($M$13:M232),"")</f>
        <v/>
      </c>
      <c r="O232" s="65" t="str">
        <f t="shared" si="27"/>
        <v/>
      </c>
      <c r="P232" s="97" t="str">
        <f t="shared" si="28"/>
        <v/>
      </c>
      <c r="Q232" s="100">
        <f t="shared" si="35"/>
        <v>0</v>
      </c>
      <c r="R232" s="101">
        <f t="shared" si="29"/>
        <v>0</v>
      </c>
      <c r="Z232" s="75"/>
      <c r="AA232" s="76"/>
      <c r="AC232" s="1"/>
      <c r="AG232" s="72"/>
      <c r="AH232" s="72"/>
      <c r="AI232" s="72"/>
      <c r="AJ232" s="72"/>
      <c r="AK232" s="72"/>
    </row>
    <row r="233" spans="1:37" ht="14.4">
      <c r="A233" s="55"/>
      <c r="B233" s="54" t="s">
        <v>25</v>
      </c>
      <c r="C233" s="56"/>
      <c r="D233" s="145"/>
      <c r="E233" s="54"/>
      <c r="F233" s="54"/>
      <c r="G233" s="132"/>
      <c r="H233" s="59" t="str">
        <f t="shared" si="30"/>
        <v/>
      </c>
      <c r="I233" s="64" t="str">
        <f t="shared" si="31"/>
        <v/>
      </c>
      <c r="J233" s="59" t="str">
        <f>IF(A233&lt;&gt;"",SUM($I$13:I233),"")</f>
        <v/>
      </c>
      <c r="K233" s="59" t="str">
        <f t="shared" si="32"/>
        <v/>
      </c>
      <c r="L233" s="65" t="str">
        <f t="shared" si="33"/>
        <v/>
      </c>
      <c r="M233" s="65" t="str">
        <f t="shared" si="34"/>
        <v/>
      </c>
      <c r="N233" s="65" t="str">
        <f>IF(A233&lt;&gt;"",SUM($M$13:M233),"")</f>
        <v/>
      </c>
      <c r="O233" s="65" t="str">
        <f t="shared" si="27"/>
        <v/>
      </c>
      <c r="P233" s="97" t="str">
        <f t="shared" si="28"/>
        <v/>
      </c>
      <c r="Q233" s="100">
        <f t="shared" si="35"/>
        <v>0</v>
      </c>
      <c r="R233" s="101">
        <f t="shared" si="29"/>
        <v>0</v>
      </c>
      <c r="Z233" s="75"/>
      <c r="AA233" s="76"/>
      <c r="AC233" s="1"/>
      <c r="AG233" s="72"/>
      <c r="AH233" s="72"/>
      <c r="AI233" s="72"/>
      <c r="AJ233" s="72"/>
      <c r="AK233" s="72"/>
    </row>
    <row r="234" spans="1:37" ht="14.4">
      <c r="A234" s="55"/>
      <c r="B234" s="54" t="s">
        <v>25</v>
      </c>
      <c r="C234" s="56"/>
      <c r="D234" s="145"/>
      <c r="E234" s="54"/>
      <c r="F234" s="54"/>
      <c r="G234" s="132"/>
      <c r="H234" s="59" t="str">
        <f t="shared" si="30"/>
        <v/>
      </c>
      <c r="I234" s="64" t="str">
        <f t="shared" si="31"/>
        <v/>
      </c>
      <c r="J234" s="59" t="str">
        <f>IF(A234&lt;&gt;"",SUM($I$13:I234),"")</f>
        <v/>
      </c>
      <c r="K234" s="59" t="str">
        <f t="shared" si="32"/>
        <v/>
      </c>
      <c r="L234" s="65" t="str">
        <f t="shared" si="33"/>
        <v/>
      </c>
      <c r="M234" s="65" t="str">
        <f t="shared" si="34"/>
        <v/>
      </c>
      <c r="N234" s="65" t="str">
        <f>IF(A234&lt;&gt;"",SUM($M$13:M234),"")</f>
        <v/>
      </c>
      <c r="O234" s="65" t="str">
        <f t="shared" si="27"/>
        <v/>
      </c>
      <c r="P234" s="97" t="str">
        <f t="shared" si="28"/>
        <v/>
      </c>
      <c r="Q234" s="100">
        <f t="shared" si="35"/>
        <v>0</v>
      </c>
      <c r="R234" s="101">
        <f t="shared" si="29"/>
        <v>0</v>
      </c>
      <c r="Z234" s="75"/>
      <c r="AA234" s="76"/>
      <c r="AC234" s="1"/>
      <c r="AG234" s="72"/>
      <c r="AH234" s="72"/>
      <c r="AI234" s="72"/>
      <c r="AJ234" s="72"/>
      <c r="AK234" s="72"/>
    </row>
    <row r="235" spans="1:37" ht="14.4">
      <c r="A235" s="55"/>
      <c r="B235" s="54" t="s">
        <v>25</v>
      </c>
      <c r="C235" s="56"/>
      <c r="D235" s="145"/>
      <c r="E235" s="54"/>
      <c r="F235" s="54"/>
      <c r="G235" s="132"/>
      <c r="H235" s="59" t="str">
        <f t="shared" si="30"/>
        <v/>
      </c>
      <c r="I235" s="64" t="str">
        <f t="shared" si="31"/>
        <v/>
      </c>
      <c r="J235" s="59" t="str">
        <f>IF(A235&lt;&gt;"",SUM($I$13:I235),"")</f>
        <v/>
      </c>
      <c r="K235" s="59" t="str">
        <f t="shared" si="32"/>
        <v/>
      </c>
      <c r="L235" s="65" t="str">
        <f t="shared" si="33"/>
        <v/>
      </c>
      <c r="M235" s="65" t="str">
        <f t="shared" si="34"/>
        <v/>
      </c>
      <c r="N235" s="65" t="str">
        <f>IF(A235&lt;&gt;"",SUM($M$13:M235),"")</f>
        <v/>
      </c>
      <c r="O235" s="65" t="str">
        <f t="shared" si="27"/>
        <v/>
      </c>
      <c r="P235" s="97" t="str">
        <f t="shared" si="28"/>
        <v/>
      </c>
      <c r="Q235" s="100">
        <f t="shared" si="35"/>
        <v>0</v>
      </c>
      <c r="R235" s="101">
        <f t="shared" si="29"/>
        <v>0</v>
      </c>
      <c r="Z235" s="75"/>
      <c r="AA235" s="76"/>
      <c r="AC235" s="1"/>
      <c r="AG235" s="72"/>
      <c r="AH235" s="72"/>
      <c r="AI235" s="72"/>
      <c r="AJ235" s="72"/>
      <c r="AK235" s="72"/>
    </row>
    <row r="236" spans="1:37" ht="14.4">
      <c r="A236" s="55"/>
      <c r="B236" s="54" t="s">
        <v>25</v>
      </c>
      <c r="C236" s="56"/>
      <c r="D236" s="145"/>
      <c r="E236" s="54"/>
      <c r="F236" s="54"/>
      <c r="G236" s="132"/>
      <c r="H236" s="59" t="str">
        <f t="shared" si="30"/>
        <v/>
      </c>
      <c r="I236" s="64" t="str">
        <f t="shared" si="31"/>
        <v/>
      </c>
      <c r="J236" s="59" t="str">
        <f>IF(A236&lt;&gt;"",SUM($I$13:I236),"")</f>
        <v/>
      </c>
      <c r="K236" s="59" t="str">
        <f t="shared" si="32"/>
        <v/>
      </c>
      <c r="L236" s="65" t="str">
        <f t="shared" si="33"/>
        <v/>
      </c>
      <c r="M236" s="65" t="str">
        <f t="shared" si="34"/>
        <v/>
      </c>
      <c r="N236" s="65" t="str">
        <f>IF(A236&lt;&gt;"",SUM($M$13:M236),"")</f>
        <v/>
      </c>
      <c r="O236" s="65" t="str">
        <f t="shared" si="27"/>
        <v/>
      </c>
      <c r="P236" s="97" t="str">
        <f t="shared" si="28"/>
        <v/>
      </c>
      <c r="Q236" s="100">
        <f t="shared" si="35"/>
        <v>0</v>
      </c>
      <c r="R236" s="101">
        <f t="shared" si="29"/>
        <v>0</v>
      </c>
      <c r="Z236" s="75"/>
      <c r="AA236" s="76"/>
      <c r="AC236" s="1"/>
      <c r="AG236" s="72"/>
      <c r="AH236" s="72"/>
      <c r="AI236" s="72"/>
      <c r="AJ236" s="72"/>
      <c r="AK236" s="72"/>
    </row>
    <row r="237" spans="1:37" ht="14.4">
      <c r="A237" s="55"/>
      <c r="B237" s="54" t="s">
        <v>25</v>
      </c>
      <c r="C237" s="56"/>
      <c r="D237" s="145"/>
      <c r="E237" s="54"/>
      <c r="F237" s="54"/>
      <c r="G237" s="132"/>
      <c r="H237" s="59" t="str">
        <f t="shared" si="30"/>
        <v/>
      </c>
      <c r="I237" s="64" t="str">
        <f t="shared" si="31"/>
        <v/>
      </c>
      <c r="J237" s="59" t="str">
        <f>IF(A237&lt;&gt;"",SUM($I$13:I237),"")</f>
        <v/>
      </c>
      <c r="K237" s="59" t="str">
        <f t="shared" si="32"/>
        <v/>
      </c>
      <c r="L237" s="65" t="str">
        <f t="shared" si="33"/>
        <v/>
      </c>
      <c r="M237" s="65" t="str">
        <f t="shared" si="34"/>
        <v/>
      </c>
      <c r="N237" s="65" t="str">
        <f>IF(A237&lt;&gt;"",SUM($M$13:M237),"")</f>
        <v/>
      </c>
      <c r="O237" s="65" t="str">
        <f t="shared" si="27"/>
        <v/>
      </c>
      <c r="P237" s="97" t="str">
        <f t="shared" si="28"/>
        <v/>
      </c>
      <c r="Q237" s="100">
        <f t="shared" si="35"/>
        <v>0</v>
      </c>
      <c r="R237" s="101">
        <f t="shared" si="29"/>
        <v>0</v>
      </c>
      <c r="Z237" s="75"/>
      <c r="AA237" s="76"/>
      <c r="AC237" s="1"/>
      <c r="AG237" s="72"/>
      <c r="AH237" s="72"/>
      <c r="AI237" s="72"/>
      <c r="AJ237" s="72"/>
      <c r="AK237" s="72"/>
    </row>
    <row r="238" spans="1:37" ht="14.4">
      <c r="A238" s="55"/>
      <c r="B238" s="54" t="s">
        <v>25</v>
      </c>
      <c r="C238" s="56"/>
      <c r="D238" s="145"/>
      <c r="E238" s="54"/>
      <c r="F238" s="54"/>
      <c r="G238" s="132"/>
      <c r="H238" s="59" t="str">
        <f t="shared" si="30"/>
        <v/>
      </c>
      <c r="I238" s="64" t="str">
        <f t="shared" si="31"/>
        <v/>
      </c>
      <c r="J238" s="59" t="str">
        <f>IF(A238&lt;&gt;"",SUM($I$13:I238),"")</f>
        <v/>
      </c>
      <c r="K238" s="59" t="str">
        <f t="shared" si="32"/>
        <v/>
      </c>
      <c r="L238" s="65" t="str">
        <f t="shared" si="33"/>
        <v/>
      </c>
      <c r="M238" s="65" t="str">
        <f t="shared" si="34"/>
        <v/>
      </c>
      <c r="N238" s="65" t="str">
        <f>IF(A238&lt;&gt;"",SUM($M$13:M238),"")</f>
        <v/>
      </c>
      <c r="O238" s="65" t="str">
        <f t="shared" si="27"/>
        <v/>
      </c>
      <c r="P238" s="97" t="str">
        <f t="shared" si="28"/>
        <v/>
      </c>
      <c r="Q238" s="100">
        <f t="shared" si="35"/>
        <v>0</v>
      </c>
      <c r="R238" s="101">
        <f t="shared" si="29"/>
        <v>0</v>
      </c>
      <c r="Z238" s="75"/>
      <c r="AA238" s="76"/>
      <c r="AC238" s="1"/>
      <c r="AG238" s="72"/>
      <c r="AH238" s="72"/>
      <c r="AI238" s="72"/>
      <c r="AJ238" s="72"/>
      <c r="AK238" s="72"/>
    </row>
    <row r="239" spans="1:37" ht="14.4">
      <c r="A239" s="55"/>
      <c r="B239" s="54" t="s">
        <v>25</v>
      </c>
      <c r="C239" s="56"/>
      <c r="D239" s="145"/>
      <c r="E239" s="54"/>
      <c r="F239" s="54"/>
      <c r="G239" s="132"/>
      <c r="H239" s="59" t="str">
        <f t="shared" si="30"/>
        <v/>
      </c>
      <c r="I239" s="64" t="str">
        <f t="shared" si="31"/>
        <v/>
      </c>
      <c r="J239" s="59" t="str">
        <f>IF(A239&lt;&gt;"",SUM($I$13:I239),"")</f>
        <v/>
      </c>
      <c r="K239" s="59" t="str">
        <f t="shared" si="32"/>
        <v/>
      </c>
      <c r="L239" s="65" t="str">
        <f t="shared" si="33"/>
        <v/>
      </c>
      <c r="M239" s="65" t="str">
        <f t="shared" si="34"/>
        <v/>
      </c>
      <c r="N239" s="65" t="str">
        <f>IF(A239&lt;&gt;"",SUM($M$13:M239),"")</f>
        <v/>
      </c>
      <c r="O239" s="65" t="str">
        <f t="shared" si="27"/>
        <v/>
      </c>
      <c r="P239" s="97" t="str">
        <f t="shared" si="28"/>
        <v/>
      </c>
      <c r="Q239" s="100">
        <f t="shared" si="35"/>
        <v>0</v>
      </c>
      <c r="R239" s="101">
        <f t="shared" si="29"/>
        <v>0</v>
      </c>
      <c r="Z239" s="75"/>
      <c r="AA239" s="76"/>
      <c r="AC239" s="1"/>
      <c r="AG239" s="72"/>
      <c r="AH239" s="72"/>
      <c r="AI239" s="72"/>
      <c r="AJ239" s="72"/>
      <c r="AK239" s="72"/>
    </row>
    <row r="240" spans="1:37" ht="14.4">
      <c r="A240" s="55"/>
      <c r="B240" s="54" t="s">
        <v>25</v>
      </c>
      <c r="C240" s="56"/>
      <c r="D240" s="145"/>
      <c r="E240" s="54"/>
      <c r="F240" s="54"/>
      <c r="G240" s="132"/>
      <c r="H240" s="59" t="str">
        <f t="shared" si="30"/>
        <v/>
      </c>
      <c r="I240" s="64" t="str">
        <f t="shared" si="31"/>
        <v/>
      </c>
      <c r="J240" s="59" t="str">
        <f>IF(A240&lt;&gt;"",SUM($I$13:I240),"")</f>
        <v/>
      </c>
      <c r="K240" s="59" t="str">
        <f t="shared" si="32"/>
        <v/>
      </c>
      <c r="L240" s="65" t="str">
        <f t="shared" si="33"/>
        <v/>
      </c>
      <c r="M240" s="65" t="str">
        <f t="shared" si="34"/>
        <v/>
      </c>
      <c r="N240" s="65" t="str">
        <f>IF(A240&lt;&gt;"",SUM($M$13:M240),"")</f>
        <v/>
      </c>
      <c r="O240" s="65" t="str">
        <f t="shared" si="27"/>
        <v/>
      </c>
      <c r="P240" s="97" t="str">
        <f t="shared" si="28"/>
        <v/>
      </c>
      <c r="Q240" s="100">
        <f t="shared" si="35"/>
        <v>0</v>
      </c>
      <c r="R240" s="101">
        <f t="shared" si="29"/>
        <v>0</v>
      </c>
      <c r="Z240" s="75"/>
      <c r="AA240" s="76"/>
      <c r="AC240" s="1"/>
      <c r="AG240" s="72"/>
      <c r="AH240" s="72"/>
      <c r="AI240" s="72"/>
      <c r="AJ240" s="72"/>
      <c r="AK240" s="72"/>
    </row>
    <row r="241" spans="1:37" ht="14.4">
      <c r="A241" s="55"/>
      <c r="B241" s="54" t="s">
        <v>25</v>
      </c>
      <c r="C241" s="56"/>
      <c r="D241" s="145"/>
      <c r="E241" s="54"/>
      <c r="F241" s="54"/>
      <c r="G241" s="132"/>
      <c r="H241" s="59" t="str">
        <f t="shared" si="30"/>
        <v/>
      </c>
      <c r="I241" s="64" t="str">
        <f t="shared" si="31"/>
        <v/>
      </c>
      <c r="J241" s="59" t="str">
        <f>IF(A241&lt;&gt;"",SUM($I$13:I241),"")</f>
        <v/>
      </c>
      <c r="K241" s="59" t="str">
        <f t="shared" si="32"/>
        <v/>
      </c>
      <c r="L241" s="65" t="str">
        <f t="shared" si="33"/>
        <v/>
      </c>
      <c r="M241" s="65" t="str">
        <f t="shared" si="34"/>
        <v/>
      </c>
      <c r="N241" s="65" t="str">
        <f>IF(A241&lt;&gt;"",SUM($M$13:M241),"")</f>
        <v/>
      </c>
      <c r="O241" s="65" t="str">
        <f t="shared" si="27"/>
        <v/>
      </c>
      <c r="P241" s="97" t="str">
        <f t="shared" si="28"/>
        <v/>
      </c>
      <c r="Q241" s="100">
        <f t="shared" si="35"/>
        <v>0</v>
      </c>
      <c r="R241" s="101">
        <f t="shared" si="29"/>
        <v>0</v>
      </c>
      <c r="Z241" s="75"/>
      <c r="AA241" s="76"/>
      <c r="AC241" s="1"/>
      <c r="AG241" s="72"/>
      <c r="AH241" s="72"/>
      <c r="AI241" s="72"/>
      <c r="AJ241" s="72"/>
      <c r="AK241" s="72"/>
    </row>
    <row r="242" spans="1:37" ht="14.4">
      <c r="A242" s="55"/>
      <c r="B242" s="54" t="s">
        <v>25</v>
      </c>
      <c r="C242" s="56"/>
      <c r="D242" s="145"/>
      <c r="E242" s="54"/>
      <c r="F242" s="54"/>
      <c r="G242" s="132"/>
      <c r="H242" s="59" t="str">
        <f t="shared" si="30"/>
        <v/>
      </c>
      <c r="I242" s="64" t="str">
        <f t="shared" si="31"/>
        <v/>
      </c>
      <c r="J242" s="59" t="str">
        <f>IF(A242&lt;&gt;"",SUM($I$13:I242),"")</f>
        <v/>
      </c>
      <c r="K242" s="59" t="str">
        <f t="shared" si="32"/>
        <v/>
      </c>
      <c r="L242" s="65" t="str">
        <f t="shared" si="33"/>
        <v/>
      </c>
      <c r="M242" s="65" t="str">
        <f t="shared" si="34"/>
        <v/>
      </c>
      <c r="N242" s="65" t="str">
        <f>IF(A242&lt;&gt;"",SUM($M$13:M242),"")</f>
        <v/>
      </c>
      <c r="O242" s="65" t="str">
        <f t="shared" si="27"/>
        <v/>
      </c>
      <c r="P242" s="97" t="str">
        <f t="shared" si="28"/>
        <v/>
      </c>
      <c r="Q242" s="100">
        <f t="shared" si="35"/>
        <v>0</v>
      </c>
      <c r="R242" s="101">
        <f t="shared" si="29"/>
        <v>0</v>
      </c>
      <c r="Z242" s="75"/>
      <c r="AA242" s="76"/>
      <c r="AC242" s="1"/>
      <c r="AG242" s="72"/>
      <c r="AH242" s="72"/>
      <c r="AI242" s="72"/>
      <c r="AJ242" s="72"/>
      <c r="AK242" s="72"/>
    </row>
    <row r="243" spans="1:37" ht="14.4">
      <c r="A243" s="55"/>
      <c r="B243" s="54" t="s">
        <v>25</v>
      </c>
      <c r="C243" s="56"/>
      <c r="D243" s="145"/>
      <c r="E243" s="54"/>
      <c r="F243" s="54"/>
      <c r="G243" s="132"/>
      <c r="H243" s="59" t="str">
        <f t="shared" si="30"/>
        <v/>
      </c>
      <c r="I243" s="64" t="str">
        <f t="shared" si="31"/>
        <v/>
      </c>
      <c r="J243" s="59" t="str">
        <f>IF(A243&lt;&gt;"",SUM($I$13:I243),"")</f>
        <v/>
      </c>
      <c r="K243" s="59" t="str">
        <f t="shared" si="32"/>
        <v/>
      </c>
      <c r="L243" s="65" t="str">
        <f t="shared" si="33"/>
        <v/>
      </c>
      <c r="M243" s="65" t="str">
        <f t="shared" si="34"/>
        <v/>
      </c>
      <c r="N243" s="65" t="str">
        <f>IF(A243&lt;&gt;"",SUM($M$13:M243),"")</f>
        <v/>
      </c>
      <c r="O243" s="65" t="str">
        <f t="shared" si="27"/>
        <v/>
      </c>
      <c r="P243" s="97" t="str">
        <f t="shared" si="28"/>
        <v/>
      </c>
      <c r="Q243" s="100">
        <f t="shared" si="35"/>
        <v>0</v>
      </c>
      <c r="R243" s="101">
        <f t="shared" si="29"/>
        <v>0</v>
      </c>
      <c r="Z243" s="75"/>
      <c r="AA243" s="76"/>
      <c r="AC243" s="1"/>
      <c r="AG243" s="72"/>
      <c r="AH243" s="72"/>
      <c r="AI243" s="72"/>
      <c r="AJ243" s="72"/>
      <c r="AK243" s="72"/>
    </row>
    <row r="244" spans="1:37" ht="14.4">
      <c r="A244" s="55"/>
      <c r="B244" s="54" t="s">
        <v>25</v>
      </c>
      <c r="C244" s="56"/>
      <c r="D244" s="145"/>
      <c r="E244" s="54"/>
      <c r="F244" s="54"/>
      <c r="G244" s="132"/>
      <c r="H244" s="59" t="str">
        <f t="shared" si="30"/>
        <v/>
      </c>
      <c r="I244" s="64" t="str">
        <f t="shared" si="31"/>
        <v/>
      </c>
      <c r="J244" s="59" t="str">
        <f>IF(A244&lt;&gt;"",SUM($I$13:I244),"")</f>
        <v/>
      </c>
      <c r="K244" s="59" t="str">
        <f t="shared" si="32"/>
        <v/>
      </c>
      <c r="L244" s="65" t="str">
        <f t="shared" si="33"/>
        <v/>
      </c>
      <c r="M244" s="65" t="str">
        <f t="shared" si="34"/>
        <v/>
      </c>
      <c r="N244" s="65" t="str">
        <f>IF(A244&lt;&gt;"",SUM($M$13:M244),"")</f>
        <v/>
      </c>
      <c r="O244" s="65" t="str">
        <f t="shared" si="27"/>
        <v/>
      </c>
      <c r="P244" s="97" t="str">
        <f t="shared" si="28"/>
        <v/>
      </c>
      <c r="Q244" s="100">
        <f t="shared" si="35"/>
        <v>0</v>
      </c>
      <c r="R244" s="101">
        <f t="shared" si="29"/>
        <v>0</v>
      </c>
      <c r="Z244" s="75"/>
      <c r="AA244" s="76"/>
      <c r="AC244" s="1"/>
      <c r="AG244" s="72"/>
      <c r="AH244" s="72"/>
      <c r="AI244" s="72"/>
      <c r="AJ244" s="72"/>
      <c r="AK244" s="72"/>
    </row>
    <row r="245" spans="1:37" ht="14.4">
      <c r="A245" s="55"/>
      <c r="B245" s="54" t="s">
        <v>25</v>
      </c>
      <c r="C245" s="56"/>
      <c r="D245" s="145"/>
      <c r="E245" s="54"/>
      <c r="F245" s="54"/>
      <c r="G245" s="132"/>
      <c r="H245" s="59" t="str">
        <f t="shared" si="30"/>
        <v/>
      </c>
      <c r="I245" s="64" t="str">
        <f t="shared" si="31"/>
        <v/>
      </c>
      <c r="J245" s="59" t="str">
        <f>IF(A245&lt;&gt;"",SUM($I$13:I245),"")</f>
        <v/>
      </c>
      <c r="K245" s="59" t="str">
        <f t="shared" si="32"/>
        <v/>
      </c>
      <c r="L245" s="65" t="str">
        <f t="shared" si="33"/>
        <v/>
      </c>
      <c r="M245" s="65" t="str">
        <f t="shared" si="34"/>
        <v/>
      </c>
      <c r="N245" s="65" t="str">
        <f>IF(A245&lt;&gt;"",SUM($M$13:M245),"")</f>
        <v/>
      </c>
      <c r="O245" s="65" t="str">
        <f t="shared" si="27"/>
        <v/>
      </c>
      <c r="P245" s="97" t="str">
        <f t="shared" si="28"/>
        <v/>
      </c>
      <c r="Q245" s="100">
        <f t="shared" si="35"/>
        <v>0</v>
      </c>
      <c r="R245" s="101">
        <f t="shared" si="29"/>
        <v>0</v>
      </c>
      <c r="Z245" s="75"/>
      <c r="AA245" s="76"/>
      <c r="AC245" s="1"/>
      <c r="AG245" s="72"/>
      <c r="AH245" s="72"/>
      <c r="AI245" s="72"/>
      <c r="AJ245" s="72"/>
      <c r="AK245" s="72"/>
    </row>
    <row r="246" spans="1:37" ht="14.4">
      <c r="A246" s="55"/>
      <c r="B246" s="54" t="s">
        <v>25</v>
      </c>
      <c r="C246" s="56"/>
      <c r="D246" s="145"/>
      <c r="E246" s="54"/>
      <c r="F246" s="54"/>
      <c r="G246" s="132"/>
      <c r="H246" s="59" t="str">
        <f t="shared" si="30"/>
        <v/>
      </c>
      <c r="I246" s="64" t="str">
        <f t="shared" si="31"/>
        <v/>
      </c>
      <c r="J246" s="59" t="str">
        <f>IF(A246&lt;&gt;"",SUM($I$13:I246),"")</f>
        <v/>
      </c>
      <c r="K246" s="59" t="str">
        <f t="shared" si="32"/>
        <v/>
      </c>
      <c r="L246" s="65" t="str">
        <f t="shared" si="33"/>
        <v/>
      </c>
      <c r="M246" s="65" t="str">
        <f t="shared" si="34"/>
        <v/>
      </c>
      <c r="N246" s="65" t="str">
        <f>IF(A246&lt;&gt;"",SUM($M$13:M246),"")</f>
        <v/>
      </c>
      <c r="O246" s="65" t="str">
        <f t="shared" si="27"/>
        <v/>
      </c>
      <c r="P246" s="97" t="str">
        <f t="shared" si="28"/>
        <v/>
      </c>
      <c r="Q246" s="100">
        <f t="shared" si="35"/>
        <v>0</v>
      </c>
      <c r="R246" s="101">
        <f t="shared" si="29"/>
        <v>0</v>
      </c>
      <c r="Z246" s="75"/>
      <c r="AA246" s="76"/>
      <c r="AC246" s="1"/>
      <c r="AG246" s="72"/>
      <c r="AH246" s="72"/>
      <c r="AI246" s="72"/>
      <c r="AJ246" s="72"/>
      <c r="AK246" s="72"/>
    </row>
    <row r="247" spans="1:37" ht="14.4">
      <c r="A247" s="55"/>
      <c r="B247" s="54" t="s">
        <v>25</v>
      </c>
      <c r="C247" s="56"/>
      <c r="D247" s="145"/>
      <c r="E247" s="54"/>
      <c r="F247" s="54"/>
      <c r="G247" s="132"/>
      <c r="H247" s="59" t="str">
        <f t="shared" si="30"/>
        <v/>
      </c>
      <c r="I247" s="64" t="str">
        <f t="shared" si="31"/>
        <v/>
      </c>
      <c r="J247" s="59" t="str">
        <f>IF(A247&lt;&gt;"",SUM($I$13:I247),"")</f>
        <v/>
      </c>
      <c r="K247" s="59" t="str">
        <f t="shared" si="32"/>
        <v/>
      </c>
      <c r="L247" s="65" t="str">
        <f t="shared" si="33"/>
        <v/>
      </c>
      <c r="M247" s="65" t="str">
        <f t="shared" si="34"/>
        <v/>
      </c>
      <c r="N247" s="65" t="str">
        <f>IF(A247&lt;&gt;"",SUM($M$13:M247),"")</f>
        <v/>
      </c>
      <c r="O247" s="65" t="str">
        <f t="shared" si="27"/>
        <v/>
      </c>
      <c r="P247" s="97" t="str">
        <f t="shared" si="28"/>
        <v/>
      </c>
      <c r="Q247" s="100">
        <f t="shared" si="35"/>
        <v>0</v>
      </c>
      <c r="R247" s="101">
        <f t="shared" si="29"/>
        <v>0</v>
      </c>
      <c r="Z247" s="75"/>
      <c r="AA247" s="76"/>
      <c r="AC247" s="1"/>
      <c r="AG247" s="72"/>
      <c r="AH247" s="72"/>
      <c r="AI247" s="72"/>
      <c r="AJ247" s="72"/>
      <c r="AK247" s="72"/>
    </row>
    <row r="248" spans="1:37" ht="14.4">
      <c r="A248" s="55"/>
      <c r="B248" s="54" t="s">
        <v>25</v>
      </c>
      <c r="C248" s="56"/>
      <c r="D248" s="145"/>
      <c r="E248" s="54"/>
      <c r="F248" s="54"/>
      <c r="G248" s="132"/>
      <c r="H248" s="59" t="str">
        <f t="shared" si="30"/>
        <v/>
      </c>
      <c r="I248" s="64" t="str">
        <f t="shared" si="31"/>
        <v/>
      </c>
      <c r="J248" s="59" t="str">
        <f>IF(A248&lt;&gt;"",SUM($I$13:I248),"")</f>
        <v/>
      </c>
      <c r="K248" s="59" t="str">
        <f t="shared" si="32"/>
        <v/>
      </c>
      <c r="L248" s="65" t="str">
        <f t="shared" si="33"/>
        <v/>
      </c>
      <c r="M248" s="65" t="str">
        <f t="shared" si="34"/>
        <v/>
      </c>
      <c r="N248" s="65" t="str">
        <f>IF(A248&lt;&gt;"",SUM($M$13:M248),"")</f>
        <v/>
      </c>
      <c r="O248" s="65" t="str">
        <f t="shared" si="27"/>
        <v/>
      </c>
      <c r="P248" s="97" t="str">
        <f t="shared" si="28"/>
        <v/>
      </c>
      <c r="Q248" s="100">
        <f t="shared" si="35"/>
        <v>0</v>
      </c>
      <c r="R248" s="101">
        <f t="shared" si="29"/>
        <v>0</v>
      </c>
      <c r="Z248" s="75"/>
      <c r="AA248" s="76"/>
      <c r="AC248" s="1"/>
      <c r="AG248" s="72"/>
      <c r="AH248" s="72"/>
      <c r="AI248" s="72"/>
      <c r="AJ248" s="72"/>
      <c r="AK248" s="72"/>
    </row>
    <row r="249" spans="1:37" ht="14.4">
      <c r="A249" s="55"/>
      <c r="B249" s="54" t="s">
        <v>25</v>
      </c>
      <c r="C249" s="56"/>
      <c r="D249" s="145"/>
      <c r="E249" s="54"/>
      <c r="F249" s="54"/>
      <c r="G249" s="132"/>
      <c r="H249" s="59" t="str">
        <f t="shared" si="30"/>
        <v/>
      </c>
      <c r="I249" s="64" t="str">
        <f t="shared" si="31"/>
        <v/>
      </c>
      <c r="J249" s="59" t="str">
        <f>IF(A249&lt;&gt;"",SUM($I$13:I249),"")</f>
        <v/>
      </c>
      <c r="K249" s="59" t="str">
        <f t="shared" si="32"/>
        <v/>
      </c>
      <c r="L249" s="65" t="str">
        <f t="shared" si="33"/>
        <v/>
      </c>
      <c r="M249" s="65" t="str">
        <f t="shared" si="34"/>
        <v/>
      </c>
      <c r="N249" s="65" t="str">
        <f>IF(A249&lt;&gt;"",SUM($M$13:M249),"")</f>
        <v/>
      </c>
      <c r="O249" s="65" t="str">
        <f t="shared" si="27"/>
        <v/>
      </c>
      <c r="P249" s="97" t="str">
        <f t="shared" si="28"/>
        <v/>
      </c>
      <c r="Q249" s="100">
        <f t="shared" si="35"/>
        <v>0</v>
      </c>
      <c r="R249" s="101">
        <f t="shared" si="29"/>
        <v>0</v>
      </c>
      <c r="Z249" s="75"/>
      <c r="AA249" s="76"/>
      <c r="AC249" s="1"/>
      <c r="AG249" s="72"/>
      <c r="AH249" s="72"/>
      <c r="AI249" s="72"/>
      <c r="AJ249" s="72"/>
      <c r="AK249" s="72"/>
    </row>
    <row r="250" spans="1:37" ht="14.4">
      <c r="A250" s="55"/>
      <c r="B250" s="54" t="s">
        <v>25</v>
      </c>
      <c r="C250" s="56"/>
      <c r="D250" s="145"/>
      <c r="E250" s="54"/>
      <c r="F250" s="54"/>
      <c r="G250" s="132"/>
      <c r="H250" s="59" t="str">
        <f t="shared" si="30"/>
        <v/>
      </c>
      <c r="I250" s="64" t="str">
        <f t="shared" si="31"/>
        <v/>
      </c>
      <c r="J250" s="59" t="str">
        <f>IF(A250&lt;&gt;"",SUM($I$13:I250),"")</f>
        <v/>
      </c>
      <c r="K250" s="59" t="str">
        <f t="shared" si="32"/>
        <v/>
      </c>
      <c r="L250" s="65" t="str">
        <f t="shared" si="33"/>
        <v/>
      </c>
      <c r="M250" s="65" t="str">
        <f t="shared" si="34"/>
        <v/>
      </c>
      <c r="N250" s="65" t="str">
        <f>IF(A250&lt;&gt;"",SUM($M$13:M250),"")</f>
        <v/>
      </c>
      <c r="O250" s="65" t="str">
        <f t="shared" si="27"/>
        <v/>
      </c>
      <c r="P250" s="97" t="str">
        <f t="shared" si="28"/>
        <v/>
      </c>
      <c r="Q250" s="100">
        <f t="shared" si="35"/>
        <v>0</v>
      </c>
      <c r="R250" s="101">
        <f t="shared" si="29"/>
        <v>0</v>
      </c>
      <c r="Z250" s="75"/>
      <c r="AA250" s="76"/>
      <c r="AC250" s="1"/>
      <c r="AG250" s="72"/>
      <c r="AH250" s="72"/>
      <c r="AI250" s="72"/>
      <c r="AJ250" s="72"/>
      <c r="AK250" s="72"/>
    </row>
    <row r="251" spans="1:37" ht="14.4">
      <c r="A251" s="55"/>
      <c r="B251" s="54" t="s">
        <v>25</v>
      </c>
      <c r="C251" s="56"/>
      <c r="D251" s="145"/>
      <c r="E251" s="54"/>
      <c r="F251" s="54"/>
      <c r="G251" s="132"/>
      <c r="H251" s="59" t="str">
        <f t="shared" si="30"/>
        <v/>
      </c>
      <c r="I251" s="64" t="str">
        <f t="shared" si="31"/>
        <v/>
      </c>
      <c r="J251" s="59" t="str">
        <f>IF(A251&lt;&gt;"",SUM($I$13:I251),"")</f>
        <v/>
      </c>
      <c r="K251" s="59" t="str">
        <f t="shared" si="32"/>
        <v/>
      </c>
      <c r="L251" s="65" t="str">
        <f t="shared" si="33"/>
        <v/>
      </c>
      <c r="M251" s="65" t="str">
        <f t="shared" si="34"/>
        <v/>
      </c>
      <c r="N251" s="65" t="str">
        <f>IF(A251&lt;&gt;"",SUM($M$13:M251),"")</f>
        <v/>
      </c>
      <c r="O251" s="65" t="str">
        <f t="shared" si="27"/>
        <v/>
      </c>
      <c r="P251" s="97" t="str">
        <f t="shared" si="28"/>
        <v/>
      </c>
      <c r="Q251" s="100">
        <f t="shared" si="35"/>
        <v>0</v>
      </c>
      <c r="R251" s="101">
        <f t="shared" si="29"/>
        <v>0</v>
      </c>
      <c r="Z251" s="75"/>
      <c r="AA251" s="76"/>
      <c r="AC251" s="1"/>
      <c r="AG251" s="72"/>
      <c r="AH251" s="72"/>
      <c r="AI251" s="72"/>
      <c r="AJ251" s="72"/>
      <c r="AK251" s="72"/>
    </row>
    <row r="252" spans="1:37" ht="14.4">
      <c r="A252" s="55"/>
      <c r="B252" s="54" t="s">
        <v>25</v>
      </c>
      <c r="C252" s="56"/>
      <c r="D252" s="145"/>
      <c r="E252" s="54"/>
      <c r="F252" s="54"/>
      <c r="G252" s="132"/>
      <c r="H252" s="59" t="str">
        <f t="shared" si="30"/>
        <v/>
      </c>
      <c r="I252" s="64" t="str">
        <f t="shared" si="31"/>
        <v/>
      </c>
      <c r="J252" s="59" t="str">
        <f>IF(A252&lt;&gt;"",SUM($I$13:I252),"")</f>
        <v/>
      </c>
      <c r="K252" s="59" t="str">
        <f t="shared" si="32"/>
        <v/>
      </c>
      <c r="L252" s="65" t="str">
        <f t="shared" si="33"/>
        <v/>
      </c>
      <c r="M252" s="65" t="str">
        <f t="shared" si="34"/>
        <v/>
      </c>
      <c r="N252" s="65" t="str">
        <f>IF(A252&lt;&gt;"",SUM($M$13:M252),"")</f>
        <v/>
      </c>
      <c r="O252" s="65" t="str">
        <f t="shared" si="27"/>
        <v/>
      </c>
      <c r="P252" s="97" t="str">
        <f t="shared" si="28"/>
        <v/>
      </c>
      <c r="Q252" s="100">
        <f t="shared" si="35"/>
        <v>0</v>
      </c>
      <c r="R252" s="101">
        <f t="shared" si="29"/>
        <v>0</v>
      </c>
      <c r="Z252" s="75"/>
      <c r="AA252" s="76"/>
      <c r="AC252" s="1"/>
      <c r="AG252" s="72"/>
      <c r="AH252" s="72"/>
      <c r="AI252" s="72"/>
      <c r="AJ252" s="72"/>
      <c r="AK252" s="72"/>
    </row>
    <row r="253" spans="1:37" ht="14.4">
      <c r="A253" s="55"/>
      <c r="B253" s="54" t="s">
        <v>25</v>
      </c>
      <c r="C253" s="56"/>
      <c r="D253" s="145"/>
      <c r="E253" s="54"/>
      <c r="F253" s="54"/>
      <c r="G253" s="132"/>
      <c r="H253" s="59" t="str">
        <f t="shared" si="30"/>
        <v/>
      </c>
      <c r="I253" s="64" t="str">
        <f t="shared" si="31"/>
        <v/>
      </c>
      <c r="J253" s="59" t="str">
        <f>IF(A253&lt;&gt;"",SUM($I$13:I253),"")</f>
        <v/>
      </c>
      <c r="K253" s="59" t="str">
        <f t="shared" si="32"/>
        <v/>
      </c>
      <c r="L253" s="65" t="str">
        <f t="shared" si="33"/>
        <v/>
      </c>
      <c r="M253" s="65" t="str">
        <f t="shared" si="34"/>
        <v/>
      </c>
      <c r="N253" s="65" t="str">
        <f>IF(A253&lt;&gt;"",SUM($M$13:M253),"")</f>
        <v/>
      </c>
      <c r="O253" s="65" t="str">
        <f t="shared" si="27"/>
        <v/>
      </c>
      <c r="P253" s="97" t="str">
        <f t="shared" si="28"/>
        <v/>
      </c>
      <c r="Q253" s="100">
        <f t="shared" si="35"/>
        <v>0</v>
      </c>
      <c r="R253" s="101">
        <f t="shared" si="29"/>
        <v>0</v>
      </c>
      <c r="Z253" s="75"/>
      <c r="AA253" s="76"/>
      <c r="AC253" s="1"/>
      <c r="AG253" s="72"/>
      <c r="AH253" s="72"/>
      <c r="AI253" s="72"/>
      <c r="AJ253" s="72"/>
      <c r="AK253" s="72"/>
    </row>
    <row r="254" spans="1:37" ht="14.4">
      <c r="A254" s="55"/>
      <c r="B254" s="54" t="s">
        <v>25</v>
      </c>
      <c r="C254" s="56"/>
      <c r="D254" s="145"/>
      <c r="E254" s="54"/>
      <c r="F254" s="54"/>
      <c r="G254" s="132"/>
      <c r="H254" s="59" t="str">
        <f t="shared" si="30"/>
        <v/>
      </c>
      <c r="I254" s="64" t="str">
        <f t="shared" si="31"/>
        <v/>
      </c>
      <c r="J254" s="59" t="str">
        <f>IF(A254&lt;&gt;"",SUM($I$13:I254),"")</f>
        <v/>
      </c>
      <c r="K254" s="59" t="str">
        <f t="shared" si="32"/>
        <v/>
      </c>
      <c r="L254" s="65" t="str">
        <f t="shared" si="33"/>
        <v/>
      </c>
      <c r="M254" s="65" t="str">
        <f t="shared" si="34"/>
        <v/>
      </c>
      <c r="N254" s="65" t="str">
        <f>IF(A254&lt;&gt;"",SUM($M$13:M254),"")</f>
        <v/>
      </c>
      <c r="O254" s="65" t="str">
        <f t="shared" si="27"/>
        <v/>
      </c>
      <c r="P254" s="97" t="str">
        <f t="shared" si="28"/>
        <v/>
      </c>
      <c r="Q254" s="100">
        <f t="shared" si="35"/>
        <v>0</v>
      </c>
      <c r="R254" s="101">
        <f t="shared" si="29"/>
        <v>0</v>
      </c>
      <c r="Z254" s="75"/>
      <c r="AA254" s="76"/>
      <c r="AC254" s="1"/>
      <c r="AG254" s="72"/>
      <c r="AH254" s="72"/>
      <c r="AI254" s="72"/>
      <c r="AJ254" s="72"/>
      <c r="AK254" s="72"/>
    </row>
    <row r="255" spans="1:37" ht="14.4">
      <c r="A255" s="55"/>
      <c r="B255" s="54" t="s">
        <v>25</v>
      </c>
      <c r="C255" s="56"/>
      <c r="D255" s="145"/>
      <c r="E255" s="54"/>
      <c r="F255" s="54"/>
      <c r="G255" s="132"/>
      <c r="H255" s="59" t="str">
        <f t="shared" si="30"/>
        <v/>
      </c>
      <c r="I255" s="64" t="str">
        <f t="shared" si="31"/>
        <v/>
      </c>
      <c r="J255" s="59" t="str">
        <f>IF(A255&lt;&gt;"",SUM($I$13:I255),"")</f>
        <v/>
      </c>
      <c r="K255" s="59" t="str">
        <f t="shared" si="32"/>
        <v/>
      </c>
      <c r="L255" s="65" t="str">
        <f t="shared" si="33"/>
        <v/>
      </c>
      <c r="M255" s="65" t="str">
        <f t="shared" si="34"/>
        <v/>
      </c>
      <c r="N255" s="65" t="str">
        <f>IF(A255&lt;&gt;"",SUM($M$13:M255),"")</f>
        <v/>
      </c>
      <c r="O255" s="65" t="str">
        <f t="shared" si="27"/>
        <v/>
      </c>
      <c r="P255" s="97" t="str">
        <f t="shared" si="28"/>
        <v/>
      </c>
      <c r="Q255" s="100">
        <f t="shared" si="35"/>
        <v>0</v>
      </c>
      <c r="R255" s="101">
        <f t="shared" si="29"/>
        <v>0</v>
      </c>
      <c r="Z255" s="75"/>
      <c r="AA255" s="76"/>
      <c r="AC255" s="1"/>
      <c r="AG255" s="72"/>
      <c r="AH255" s="72"/>
      <c r="AI255" s="72"/>
      <c r="AJ255" s="72"/>
      <c r="AK255" s="72"/>
    </row>
    <row r="256" spans="1:37" ht="14.4">
      <c r="A256" s="55"/>
      <c r="B256" s="54" t="s">
        <v>25</v>
      </c>
      <c r="C256" s="56"/>
      <c r="D256" s="145"/>
      <c r="E256" s="54"/>
      <c r="F256" s="54"/>
      <c r="G256" s="132"/>
      <c r="H256" s="59" t="str">
        <f t="shared" si="30"/>
        <v/>
      </c>
      <c r="I256" s="64" t="str">
        <f t="shared" si="31"/>
        <v/>
      </c>
      <c r="J256" s="59" t="str">
        <f>IF(A256&lt;&gt;"",SUM($I$13:I256),"")</f>
        <v/>
      </c>
      <c r="K256" s="59" t="str">
        <f t="shared" si="32"/>
        <v/>
      </c>
      <c r="L256" s="65" t="str">
        <f t="shared" si="33"/>
        <v/>
      </c>
      <c r="M256" s="65" t="str">
        <f t="shared" si="34"/>
        <v/>
      </c>
      <c r="N256" s="65" t="str">
        <f>IF(A256&lt;&gt;"",SUM($M$13:M256),"")</f>
        <v/>
      </c>
      <c r="O256" s="65" t="str">
        <f t="shared" si="27"/>
        <v/>
      </c>
      <c r="P256" s="97" t="str">
        <f t="shared" si="28"/>
        <v/>
      </c>
      <c r="Q256" s="100">
        <f t="shared" si="35"/>
        <v>0</v>
      </c>
      <c r="R256" s="101">
        <f t="shared" si="29"/>
        <v>0</v>
      </c>
      <c r="Z256" s="75"/>
      <c r="AA256" s="76"/>
      <c r="AC256" s="1"/>
      <c r="AG256" s="72"/>
      <c r="AH256" s="72"/>
      <c r="AI256" s="72"/>
      <c r="AJ256" s="72"/>
      <c r="AK256" s="72"/>
    </row>
    <row r="257" spans="1:37" ht="14.4">
      <c r="A257" s="55"/>
      <c r="B257" s="54" t="s">
        <v>25</v>
      </c>
      <c r="C257" s="56"/>
      <c r="D257" s="145"/>
      <c r="E257" s="54"/>
      <c r="F257" s="54"/>
      <c r="G257" s="132"/>
      <c r="H257" s="59" t="str">
        <f t="shared" si="30"/>
        <v/>
      </c>
      <c r="I257" s="64" t="str">
        <f t="shared" si="31"/>
        <v/>
      </c>
      <c r="J257" s="59" t="str">
        <f>IF(A257&lt;&gt;"",SUM($I$13:I257),"")</f>
        <v/>
      </c>
      <c r="K257" s="59" t="str">
        <f t="shared" si="32"/>
        <v/>
      </c>
      <c r="L257" s="65" t="str">
        <f t="shared" si="33"/>
        <v/>
      </c>
      <c r="M257" s="65" t="str">
        <f t="shared" si="34"/>
        <v/>
      </c>
      <c r="N257" s="65" t="str">
        <f>IF(A257&lt;&gt;"",SUM($M$13:M257),"")</f>
        <v/>
      </c>
      <c r="O257" s="65" t="str">
        <f t="shared" si="27"/>
        <v/>
      </c>
      <c r="P257" s="97" t="str">
        <f t="shared" si="28"/>
        <v/>
      </c>
      <c r="Q257" s="100">
        <f t="shared" si="35"/>
        <v>0</v>
      </c>
      <c r="R257" s="101">
        <f t="shared" si="29"/>
        <v>0</v>
      </c>
      <c r="Z257" s="75"/>
      <c r="AA257" s="76"/>
      <c r="AC257" s="1"/>
      <c r="AG257" s="72"/>
      <c r="AH257" s="72"/>
      <c r="AI257" s="72"/>
      <c r="AJ257" s="72"/>
      <c r="AK257" s="72"/>
    </row>
    <row r="258" spans="1:37" ht="14.4">
      <c r="A258" s="55"/>
      <c r="B258" s="54" t="s">
        <v>25</v>
      </c>
      <c r="C258" s="56"/>
      <c r="D258" s="145"/>
      <c r="E258" s="54"/>
      <c r="F258" s="54"/>
      <c r="G258" s="132"/>
      <c r="H258" s="59" t="str">
        <f t="shared" si="30"/>
        <v/>
      </c>
      <c r="I258" s="64" t="str">
        <f t="shared" si="31"/>
        <v/>
      </c>
      <c r="J258" s="59" t="str">
        <f>IF(A258&lt;&gt;"",SUM($I$13:I258),"")</f>
        <v/>
      </c>
      <c r="K258" s="59" t="str">
        <f t="shared" si="32"/>
        <v/>
      </c>
      <c r="L258" s="65" t="str">
        <f t="shared" si="33"/>
        <v/>
      </c>
      <c r="M258" s="65" t="str">
        <f t="shared" si="34"/>
        <v/>
      </c>
      <c r="N258" s="65" t="str">
        <f>IF(A258&lt;&gt;"",SUM($M$13:M258),"")</f>
        <v/>
      </c>
      <c r="O258" s="65" t="str">
        <f t="shared" si="27"/>
        <v/>
      </c>
      <c r="P258" s="97" t="str">
        <f t="shared" si="28"/>
        <v/>
      </c>
      <c r="Q258" s="100">
        <f t="shared" si="35"/>
        <v>0</v>
      </c>
      <c r="R258" s="101">
        <f t="shared" si="29"/>
        <v>0</v>
      </c>
      <c r="Z258" s="75"/>
      <c r="AA258" s="76"/>
      <c r="AC258" s="1"/>
      <c r="AG258" s="72"/>
      <c r="AH258" s="72"/>
      <c r="AI258" s="72"/>
      <c r="AJ258" s="72"/>
      <c r="AK258" s="72"/>
    </row>
    <row r="259" spans="1:37" ht="14.4">
      <c r="A259" s="55"/>
      <c r="B259" s="54" t="s">
        <v>25</v>
      </c>
      <c r="C259" s="56"/>
      <c r="D259" s="145"/>
      <c r="E259" s="54"/>
      <c r="F259" s="54"/>
      <c r="G259" s="132"/>
      <c r="H259" s="59" t="str">
        <f t="shared" si="30"/>
        <v/>
      </c>
      <c r="I259" s="64" t="str">
        <f t="shared" si="31"/>
        <v/>
      </c>
      <c r="J259" s="59" t="str">
        <f>IF(A259&lt;&gt;"",SUM($I$13:I259),"")</f>
        <v/>
      </c>
      <c r="K259" s="59" t="str">
        <f t="shared" si="32"/>
        <v/>
      </c>
      <c r="L259" s="65" t="str">
        <f t="shared" si="33"/>
        <v/>
      </c>
      <c r="M259" s="65" t="str">
        <f t="shared" si="34"/>
        <v/>
      </c>
      <c r="N259" s="65" t="str">
        <f>IF(A259&lt;&gt;"",SUM($M$13:M259),"")</f>
        <v/>
      </c>
      <c r="O259" s="65" t="str">
        <f t="shared" si="27"/>
        <v/>
      </c>
      <c r="P259" s="97" t="str">
        <f t="shared" si="28"/>
        <v/>
      </c>
      <c r="Q259" s="100">
        <f t="shared" si="35"/>
        <v>0</v>
      </c>
      <c r="R259" s="101">
        <f t="shared" si="29"/>
        <v>0</v>
      </c>
      <c r="Z259" s="75"/>
      <c r="AA259" s="76"/>
      <c r="AC259" s="1"/>
      <c r="AG259" s="72"/>
      <c r="AH259" s="72"/>
      <c r="AI259" s="72"/>
      <c r="AJ259" s="72"/>
      <c r="AK259" s="72"/>
    </row>
    <row r="260" spans="1:37" ht="14.4">
      <c r="A260" s="55"/>
      <c r="B260" s="54" t="s">
        <v>25</v>
      </c>
      <c r="C260" s="56"/>
      <c r="D260" s="145"/>
      <c r="E260" s="54"/>
      <c r="F260" s="54"/>
      <c r="G260" s="132"/>
      <c r="H260" s="59" t="str">
        <f t="shared" si="30"/>
        <v/>
      </c>
      <c r="I260" s="64" t="str">
        <f t="shared" si="31"/>
        <v/>
      </c>
      <c r="J260" s="59" t="str">
        <f>IF(A260&lt;&gt;"",SUM($I$13:I260),"")</f>
        <v/>
      </c>
      <c r="K260" s="59" t="str">
        <f t="shared" si="32"/>
        <v/>
      </c>
      <c r="L260" s="65" t="str">
        <f t="shared" si="33"/>
        <v/>
      </c>
      <c r="M260" s="65" t="str">
        <f t="shared" si="34"/>
        <v/>
      </c>
      <c r="N260" s="65" t="str">
        <f>IF(A260&lt;&gt;"",SUM($M$13:M260),"")</f>
        <v/>
      </c>
      <c r="O260" s="65" t="str">
        <f t="shared" si="27"/>
        <v/>
      </c>
      <c r="P260" s="97" t="str">
        <f t="shared" si="28"/>
        <v/>
      </c>
      <c r="Q260" s="100">
        <f t="shared" si="35"/>
        <v>0</v>
      </c>
      <c r="R260" s="101">
        <f t="shared" si="29"/>
        <v>0</v>
      </c>
      <c r="Z260" s="75"/>
      <c r="AA260" s="76"/>
      <c r="AC260" s="1"/>
      <c r="AG260" s="72"/>
      <c r="AH260" s="72"/>
      <c r="AI260" s="72"/>
      <c r="AJ260" s="72"/>
      <c r="AK260" s="72"/>
    </row>
    <row r="261" spans="1:37" ht="14.4">
      <c r="A261" s="55"/>
      <c r="B261" s="54" t="s">
        <v>25</v>
      </c>
      <c r="C261" s="56"/>
      <c r="D261" s="145"/>
      <c r="E261" s="54"/>
      <c r="F261" s="54"/>
      <c r="G261" s="132"/>
      <c r="H261" s="59" t="str">
        <f t="shared" si="30"/>
        <v/>
      </c>
      <c r="I261" s="64" t="str">
        <f t="shared" si="31"/>
        <v/>
      </c>
      <c r="J261" s="59" t="str">
        <f>IF(A261&lt;&gt;"",SUM($I$13:I261),"")</f>
        <v/>
      </c>
      <c r="K261" s="59" t="str">
        <f t="shared" si="32"/>
        <v/>
      </c>
      <c r="L261" s="65" t="str">
        <f t="shared" si="33"/>
        <v/>
      </c>
      <c r="M261" s="65" t="str">
        <f t="shared" si="34"/>
        <v/>
      </c>
      <c r="N261" s="65" t="str">
        <f>IF(A261&lt;&gt;"",SUM($M$13:M261),"")</f>
        <v/>
      </c>
      <c r="O261" s="65" t="str">
        <f t="shared" si="27"/>
        <v/>
      </c>
      <c r="P261" s="97" t="str">
        <f t="shared" si="28"/>
        <v/>
      </c>
      <c r="Q261" s="100">
        <f t="shared" si="35"/>
        <v>0</v>
      </c>
      <c r="R261" s="101">
        <f t="shared" si="29"/>
        <v>0</v>
      </c>
      <c r="Z261" s="75"/>
      <c r="AA261" s="76"/>
      <c r="AC261" s="1"/>
      <c r="AG261" s="72"/>
      <c r="AH261" s="72"/>
      <c r="AI261" s="72"/>
      <c r="AJ261" s="72"/>
      <c r="AK261" s="72"/>
    </row>
    <row r="262" spans="1:37" ht="14.4">
      <c r="A262" s="55"/>
      <c r="B262" s="54" t="s">
        <v>25</v>
      </c>
      <c r="C262" s="56"/>
      <c r="D262" s="145"/>
      <c r="E262" s="54"/>
      <c r="F262" s="54"/>
      <c r="G262" s="132"/>
      <c r="H262" s="59" t="str">
        <f t="shared" si="30"/>
        <v/>
      </c>
      <c r="I262" s="64" t="str">
        <f t="shared" si="31"/>
        <v/>
      </c>
      <c r="J262" s="59" t="str">
        <f>IF(A262&lt;&gt;"",SUM($I$13:I262),"")</f>
        <v/>
      </c>
      <c r="K262" s="59" t="str">
        <f t="shared" si="32"/>
        <v/>
      </c>
      <c r="L262" s="65" t="str">
        <f t="shared" si="33"/>
        <v/>
      </c>
      <c r="M262" s="65" t="str">
        <f t="shared" si="34"/>
        <v/>
      </c>
      <c r="N262" s="65" t="str">
        <f>IF(A262&lt;&gt;"",SUM($M$13:M262),"")</f>
        <v/>
      </c>
      <c r="O262" s="65" t="str">
        <f t="shared" si="27"/>
        <v/>
      </c>
      <c r="P262" s="97" t="str">
        <f t="shared" si="28"/>
        <v/>
      </c>
      <c r="Q262" s="100">
        <f t="shared" si="35"/>
        <v>0</v>
      </c>
      <c r="R262" s="101">
        <f t="shared" si="29"/>
        <v>0</v>
      </c>
      <c r="Z262" s="75"/>
      <c r="AA262" s="76"/>
      <c r="AC262" s="1"/>
      <c r="AG262" s="72"/>
      <c r="AH262" s="72"/>
      <c r="AI262" s="72"/>
      <c r="AJ262" s="72"/>
      <c r="AK262" s="72"/>
    </row>
    <row r="263" spans="1:37" ht="14.4">
      <c r="A263" s="55"/>
      <c r="B263" s="54" t="s">
        <v>25</v>
      </c>
      <c r="C263" s="56"/>
      <c r="D263" s="145"/>
      <c r="E263" s="54"/>
      <c r="F263" s="54"/>
      <c r="G263" s="132"/>
      <c r="H263" s="59" t="str">
        <f t="shared" si="30"/>
        <v/>
      </c>
      <c r="I263" s="64" t="str">
        <f t="shared" si="31"/>
        <v/>
      </c>
      <c r="J263" s="59" t="str">
        <f>IF(A263&lt;&gt;"",SUM($I$13:I263),"")</f>
        <v/>
      </c>
      <c r="K263" s="59" t="str">
        <f t="shared" si="32"/>
        <v/>
      </c>
      <c r="L263" s="65" t="str">
        <f t="shared" si="33"/>
        <v/>
      </c>
      <c r="M263" s="65" t="str">
        <f t="shared" si="34"/>
        <v/>
      </c>
      <c r="N263" s="65" t="str">
        <f>IF(A263&lt;&gt;"",SUM($M$13:M263),"")</f>
        <v/>
      </c>
      <c r="O263" s="65" t="str">
        <f t="shared" si="27"/>
        <v/>
      </c>
      <c r="P263" s="97" t="str">
        <f t="shared" si="28"/>
        <v/>
      </c>
      <c r="Q263" s="100">
        <f t="shared" si="35"/>
        <v>0</v>
      </c>
      <c r="R263" s="101">
        <f t="shared" si="29"/>
        <v>0</v>
      </c>
      <c r="Z263" s="75"/>
      <c r="AA263" s="76"/>
      <c r="AC263" s="1"/>
      <c r="AG263" s="72"/>
      <c r="AH263" s="72"/>
      <c r="AI263" s="72"/>
      <c r="AJ263" s="72"/>
      <c r="AK263" s="72"/>
    </row>
    <row r="264" spans="1:37" ht="14.4">
      <c r="A264" s="55"/>
      <c r="B264" s="54" t="s">
        <v>25</v>
      </c>
      <c r="C264" s="56"/>
      <c r="D264" s="145"/>
      <c r="E264" s="54"/>
      <c r="F264" s="54"/>
      <c r="G264" s="132"/>
      <c r="H264" s="59" t="str">
        <f t="shared" si="30"/>
        <v/>
      </c>
      <c r="I264" s="64" t="str">
        <f t="shared" si="31"/>
        <v/>
      </c>
      <c r="J264" s="59" t="str">
        <f>IF(A264&lt;&gt;"",SUM($I$13:I264),"")</f>
        <v/>
      </c>
      <c r="K264" s="59" t="str">
        <f t="shared" si="32"/>
        <v/>
      </c>
      <c r="L264" s="65" t="str">
        <f t="shared" si="33"/>
        <v/>
      </c>
      <c r="M264" s="65" t="str">
        <f t="shared" si="34"/>
        <v/>
      </c>
      <c r="N264" s="65" t="str">
        <f>IF(A264&lt;&gt;"",SUM($M$13:M264),"")</f>
        <v/>
      </c>
      <c r="O264" s="65" t="str">
        <f t="shared" si="27"/>
        <v/>
      </c>
      <c r="P264" s="97" t="str">
        <f t="shared" si="28"/>
        <v/>
      </c>
      <c r="Q264" s="100">
        <f t="shared" si="35"/>
        <v>0</v>
      </c>
      <c r="R264" s="101">
        <f t="shared" si="29"/>
        <v>0</v>
      </c>
      <c r="Z264" s="75"/>
      <c r="AA264" s="76"/>
      <c r="AC264" s="1"/>
      <c r="AG264" s="72"/>
      <c r="AH264" s="72"/>
      <c r="AI264" s="72"/>
      <c r="AJ264" s="72"/>
      <c r="AK264" s="72"/>
    </row>
    <row r="265" spans="1:37" ht="14.4">
      <c r="A265" s="55"/>
      <c r="B265" s="54" t="s">
        <v>25</v>
      </c>
      <c r="C265" s="56"/>
      <c r="D265" s="145"/>
      <c r="E265" s="54"/>
      <c r="F265" s="54"/>
      <c r="G265" s="132"/>
      <c r="H265" s="59" t="str">
        <f t="shared" si="30"/>
        <v/>
      </c>
      <c r="I265" s="64" t="str">
        <f t="shared" si="31"/>
        <v/>
      </c>
      <c r="J265" s="59" t="str">
        <f>IF(A265&lt;&gt;"",SUM($I$13:I265),"")</f>
        <v/>
      </c>
      <c r="K265" s="59" t="str">
        <f t="shared" si="32"/>
        <v/>
      </c>
      <c r="L265" s="65" t="str">
        <f t="shared" si="33"/>
        <v/>
      </c>
      <c r="M265" s="65" t="str">
        <f t="shared" si="34"/>
        <v/>
      </c>
      <c r="N265" s="65" t="str">
        <f>IF(A265&lt;&gt;"",SUM($M$13:M265),"")</f>
        <v/>
      </c>
      <c r="O265" s="65" t="str">
        <f t="shared" si="27"/>
        <v/>
      </c>
      <c r="P265" s="97" t="str">
        <f t="shared" si="28"/>
        <v/>
      </c>
      <c r="Q265" s="100">
        <f t="shared" si="35"/>
        <v>0</v>
      </c>
      <c r="R265" s="101">
        <f t="shared" si="29"/>
        <v>0</v>
      </c>
      <c r="Z265" s="75"/>
      <c r="AA265" s="76"/>
      <c r="AC265" s="1"/>
      <c r="AG265" s="72"/>
      <c r="AH265" s="72"/>
      <c r="AI265" s="72"/>
      <c r="AJ265" s="72"/>
      <c r="AK265" s="72"/>
    </row>
    <row r="266" spans="1:37" ht="14.4">
      <c r="A266" s="55"/>
      <c r="B266" s="54" t="s">
        <v>25</v>
      </c>
      <c r="C266" s="56"/>
      <c r="D266" s="145"/>
      <c r="E266" s="54"/>
      <c r="F266" s="54"/>
      <c r="G266" s="132"/>
      <c r="H266" s="59" t="str">
        <f t="shared" si="30"/>
        <v/>
      </c>
      <c r="I266" s="64" t="str">
        <f t="shared" si="31"/>
        <v/>
      </c>
      <c r="J266" s="59" t="str">
        <f>IF(A266&lt;&gt;"",SUM($I$13:I266),"")</f>
        <v/>
      </c>
      <c r="K266" s="59" t="str">
        <f t="shared" si="32"/>
        <v/>
      </c>
      <c r="L266" s="65" t="str">
        <f t="shared" si="33"/>
        <v/>
      </c>
      <c r="M266" s="65" t="str">
        <f t="shared" si="34"/>
        <v/>
      </c>
      <c r="N266" s="65" t="str">
        <f>IF(A266&lt;&gt;"",SUM($M$13:M266),"")</f>
        <v/>
      </c>
      <c r="O266" s="65" t="str">
        <f t="shared" si="27"/>
        <v/>
      </c>
      <c r="P266" s="97" t="str">
        <f t="shared" si="28"/>
        <v/>
      </c>
      <c r="Q266" s="100">
        <f t="shared" si="35"/>
        <v>0</v>
      </c>
      <c r="R266" s="101">
        <f t="shared" si="29"/>
        <v>0</v>
      </c>
      <c r="Z266" s="75"/>
      <c r="AA266" s="76"/>
      <c r="AC266" s="1"/>
      <c r="AG266" s="72"/>
      <c r="AH266" s="72"/>
      <c r="AI266" s="72"/>
      <c r="AJ266" s="72"/>
      <c r="AK266" s="72"/>
    </row>
    <row r="267" spans="1:37" ht="14.4">
      <c r="A267" s="55"/>
      <c r="B267" s="54" t="s">
        <v>25</v>
      </c>
      <c r="C267" s="56"/>
      <c r="D267" s="145"/>
      <c r="E267" s="54"/>
      <c r="F267" s="54"/>
      <c r="G267" s="132"/>
      <c r="H267" s="59" t="str">
        <f t="shared" si="30"/>
        <v/>
      </c>
      <c r="I267" s="64" t="str">
        <f t="shared" si="31"/>
        <v/>
      </c>
      <c r="J267" s="59" t="str">
        <f>IF(A267&lt;&gt;"",SUM($I$13:I267),"")</f>
        <v/>
      </c>
      <c r="K267" s="59" t="str">
        <f t="shared" si="32"/>
        <v/>
      </c>
      <c r="L267" s="65" t="str">
        <f t="shared" si="33"/>
        <v/>
      </c>
      <c r="M267" s="65" t="str">
        <f t="shared" si="34"/>
        <v/>
      </c>
      <c r="N267" s="65" t="str">
        <f>IF(A267&lt;&gt;"",SUM($M$13:M267),"")</f>
        <v/>
      </c>
      <c r="O267" s="65" t="str">
        <f t="shared" si="27"/>
        <v/>
      </c>
      <c r="P267" s="97" t="str">
        <f t="shared" si="28"/>
        <v/>
      </c>
      <c r="Q267" s="100">
        <f t="shared" si="35"/>
        <v>0</v>
      </c>
      <c r="R267" s="101">
        <f t="shared" si="29"/>
        <v>0</v>
      </c>
      <c r="Z267" s="75"/>
      <c r="AA267" s="76"/>
      <c r="AC267" s="1"/>
      <c r="AG267" s="72"/>
      <c r="AH267" s="72"/>
      <c r="AI267" s="72"/>
      <c r="AJ267" s="72"/>
      <c r="AK267" s="72"/>
    </row>
    <row r="268" spans="1:37" ht="14.4">
      <c r="A268" s="55"/>
      <c r="B268" s="54" t="s">
        <v>25</v>
      </c>
      <c r="C268" s="56"/>
      <c r="D268" s="145"/>
      <c r="E268" s="54"/>
      <c r="F268" s="54"/>
      <c r="G268" s="132"/>
      <c r="H268" s="59" t="str">
        <f t="shared" si="30"/>
        <v/>
      </c>
      <c r="I268" s="64" t="str">
        <f t="shared" si="31"/>
        <v/>
      </c>
      <c r="J268" s="59" t="str">
        <f>IF(A268&lt;&gt;"",SUM($I$13:I268),"")</f>
        <v/>
      </c>
      <c r="K268" s="59" t="str">
        <f t="shared" si="32"/>
        <v/>
      </c>
      <c r="L268" s="65" t="str">
        <f t="shared" si="33"/>
        <v/>
      </c>
      <c r="M268" s="65" t="str">
        <f t="shared" si="34"/>
        <v/>
      </c>
      <c r="N268" s="65" t="str">
        <f>IF(A268&lt;&gt;"",SUM($M$13:M268),"")</f>
        <v/>
      </c>
      <c r="O268" s="65" t="str">
        <f t="shared" si="27"/>
        <v/>
      </c>
      <c r="P268" s="97" t="str">
        <f t="shared" si="28"/>
        <v/>
      </c>
      <c r="Q268" s="100">
        <f t="shared" si="35"/>
        <v>0</v>
      </c>
      <c r="R268" s="101">
        <f t="shared" si="29"/>
        <v>0</v>
      </c>
      <c r="Z268" s="75"/>
      <c r="AA268" s="76"/>
      <c r="AC268" s="1"/>
      <c r="AG268" s="72"/>
      <c r="AH268" s="72"/>
      <c r="AI268" s="72"/>
      <c r="AJ268" s="72"/>
      <c r="AK268" s="72"/>
    </row>
    <row r="269" spans="1:37" ht="14.4">
      <c r="A269" s="55"/>
      <c r="B269" s="54" t="s">
        <v>25</v>
      </c>
      <c r="C269" s="56"/>
      <c r="D269" s="145"/>
      <c r="E269" s="54"/>
      <c r="F269" s="54"/>
      <c r="G269" s="132"/>
      <c r="H269" s="59" t="str">
        <f t="shared" si="30"/>
        <v/>
      </c>
      <c r="I269" s="64" t="str">
        <f t="shared" si="31"/>
        <v/>
      </c>
      <c r="J269" s="59" t="str">
        <f>IF(A269&lt;&gt;"",SUM($I$13:I269),"")</f>
        <v/>
      </c>
      <c r="K269" s="59" t="str">
        <f t="shared" si="32"/>
        <v/>
      </c>
      <c r="L269" s="65" t="str">
        <f t="shared" si="33"/>
        <v/>
      </c>
      <c r="M269" s="65" t="str">
        <f t="shared" si="34"/>
        <v/>
      </c>
      <c r="N269" s="65" t="str">
        <f>IF(A269&lt;&gt;"",SUM($M$13:M269),"")</f>
        <v/>
      </c>
      <c r="O269" s="65" t="str">
        <f t="shared" ref="O269:O332" si="36">IF(A269&lt;&gt;"",N269*E269,"")</f>
        <v/>
      </c>
      <c r="P269" s="97" t="str">
        <f t="shared" ref="P269:P332" si="37">IF(ISERROR(J269*$U$2),"",J269*$U$2)</f>
        <v/>
      </c>
      <c r="Q269" s="100">
        <f t="shared" si="35"/>
        <v>0</v>
      </c>
      <c r="R269" s="101">
        <f t="shared" ref="R269:R332" si="38">IF(Q269=$U$11,IF($U$8&lt;0.1,$U$12,$U$1),IF(Q269=0,0,IF(Q269="","",A269)))</f>
        <v>0</v>
      </c>
      <c r="Z269" s="75"/>
      <c r="AA269" s="76"/>
      <c r="AC269" s="1"/>
      <c r="AG269" s="72"/>
      <c r="AH269" s="72"/>
      <c r="AI269" s="72"/>
      <c r="AJ269" s="72"/>
      <c r="AK269" s="72"/>
    </row>
    <row r="270" spans="1:37" ht="14.4">
      <c r="A270" s="55"/>
      <c r="B270" s="54" t="s">
        <v>25</v>
      </c>
      <c r="C270" s="56"/>
      <c r="D270" s="145"/>
      <c r="E270" s="54"/>
      <c r="F270" s="54"/>
      <c r="G270" s="132"/>
      <c r="H270" s="59" t="str">
        <f t="shared" si="30"/>
        <v/>
      </c>
      <c r="I270" s="64" t="str">
        <f t="shared" si="31"/>
        <v/>
      </c>
      <c r="J270" s="59" t="str">
        <f>IF(A270&lt;&gt;"",SUM($I$13:I270),"")</f>
        <v/>
      </c>
      <c r="K270" s="59" t="str">
        <f t="shared" si="32"/>
        <v/>
      </c>
      <c r="L270" s="65" t="str">
        <f t="shared" si="33"/>
        <v/>
      </c>
      <c r="M270" s="65" t="str">
        <f t="shared" si="34"/>
        <v/>
      </c>
      <c r="N270" s="65" t="str">
        <f>IF(A270&lt;&gt;"",SUM($M$13:M270),"")</f>
        <v/>
      </c>
      <c r="O270" s="65" t="str">
        <f t="shared" si="36"/>
        <v/>
      </c>
      <c r="P270" s="97" t="str">
        <f t="shared" si="37"/>
        <v/>
      </c>
      <c r="Q270" s="100">
        <f t="shared" si="35"/>
        <v>0</v>
      </c>
      <c r="R270" s="101">
        <f t="shared" si="38"/>
        <v>0</v>
      </c>
      <c r="Z270" s="75"/>
      <c r="AA270" s="76"/>
      <c r="AC270" s="1"/>
      <c r="AG270" s="72"/>
      <c r="AH270" s="72"/>
      <c r="AI270" s="72"/>
      <c r="AJ270" s="72"/>
      <c r="AK270" s="72"/>
    </row>
    <row r="271" spans="1:37" ht="14.4">
      <c r="A271" s="55"/>
      <c r="B271" s="54" t="s">
        <v>25</v>
      </c>
      <c r="C271" s="56"/>
      <c r="D271" s="145"/>
      <c r="E271" s="54"/>
      <c r="F271" s="54"/>
      <c r="G271" s="132"/>
      <c r="H271" s="59" t="str">
        <f t="shared" si="30"/>
        <v/>
      </c>
      <c r="I271" s="64" t="str">
        <f t="shared" si="31"/>
        <v/>
      </c>
      <c r="J271" s="59" t="str">
        <f>IF(A271&lt;&gt;"",SUM($I$13:I271),"")</f>
        <v/>
      </c>
      <c r="K271" s="59" t="str">
        <f t="shared" si="32"/>
        <v/>
      </c>
      <c r="L271" s="65" t="str">
        <f t="shared" si="33"/>
        <v/>
      </c>
      <c r="M271" s="65" t="str">
        <f t="shared" si="34"/>
        <v/>
      </c>
      <c r="N271" s="65" t="str">
        <f>IF(A271&lt;&gt;"",SUM($M$13:M271),"")</f>
        <v/>
      </c>
      <c r="O271" s="65" t="str">
        <f t="shared" si="36"/>
        <v/>
      </c>
      <c r="P271" s="97" t="str">
        <f t="shared" si="37"/>
        <v/>
      </c>
      <c r="Q271" s="100">
        <f t="shared" si="35"/>
        <v>0</v>
      </c>
      <c r="R271" s="101">
        <f t="shared" si="38"/>
        <v>0</v>
      </c>
      <c r="Z271" s="75"/>
      <c r="AA271" s="76"/>
      <c r="AC271" s="1"/>
      <c r="AG271" s="72"/>
      <c r="AH271" s="72"/>
      <c r="AI271" s="72"/>
      <c r="AJ271" s="72"/>
      <c r="AK271" s="72"/>
    </row>
    <row r="272" spans="1:37" ht="14.4">
      <c r="A272" s="55"/>
      <c r="B272" s="54" t="s">
        <v>25</v>
      </c>
      <c r="C272" s="56"/>
      <c r="D272" s="145"/>
      <c r="E272" s="54"/>
      <c r="F272" s="54"/>
      <c r="G272" s="132"/>
      <c r="H272" s="59" t="str">
        <f t="shared" ref="H272:H335" si="39">IF(A272&lt;&gt;"",IF(B272="purchase",C272*E272,IF(B272="Dividend",F272*J271,IF(B272="Redemption",-C272*E272,IF(B272="Split",0,IF(B272="Bonus",0,IF(B272="Rights",D272*C272,IF(B272="Buyback",-D272*C272,""))))))),"")</f>
        <v/>
      </c>
      <c r="I272" s="64" t="str">
        <f t="shared" ref="I272:I335" si="40">IF(A272&lt;&gt;"",IF(B272="purchase",C272,IF(B272="Dividend",0,IF(B272="Redemption",-C272,IF(B272="Split",C272,IF(B272="Bonus",C272,IF(B272="Rights",C272,IF(B272="Buyback",-C272,))))))),"")</f>
        <v/>
      </c>
      <c r="J272" s="59" t="str">
        <f>IF(A272&lt;&gt;"",SUM($I$13:I272),"")</f>
        <v/>
      </c>
      <c r="K272" s="59" t="str">
        <f t="shared" ref="K272:K335" si="41">IF(A272&lt;&gt;"",J272*$B$7,"")</f>
        <v/>
      </c>
      <c r="L272" s="65" t="str">
        <f t="shared" ref="L272:L335" si="42">IF(A272&lt;&gt;"",IF(B272="purchase",C272*E272,IF(B272="Dividend",F272*N271,IF(B272="Redemption",-C272*E272,IF(B272="Split",0,IF(B272="Bonus",0,IF(B272="Rights",D272*C272,IF(B272="Buyback",D272*C272,))))))),"")</f>
        <v/>
      </c>
      <c r="M272" s="65" t="str">
        <f t="shared" ref="M272:M335" si="43">IF(A272&lt;&gt;"",IF(B272="purchase",C272,IF(B272="Dividend",L272/E272,IF(B272="Redemption",-C272,IF(B272="Split",C272,IF(B272="Bonus",C272,IF(B272="Rights",L272/D272,IF(B272="Buyback",L272/E272,))))))),"")</f>
        <v/>
      </c>
      <c r="N272" s="65" t="str">
        <f>IF(A272&lt;&gt;"",SUM($M$13:M272),"")</f>
        <v/>
      </c>
      <c r="O272" s="65" t="str">
        <f t="shared" si="36"/>
        <v/>
      </c>
      <c r="P272" s="97" t="str">
        <f t="shared" si="37"/>
        <v/>
      </c>
      <c r="Q272" s="100">
        <f t="shared" ref="Q272:Q335" si="44">IF(A272="",IF(P271=$U$3,$U$11,IF(A272="",0,IF(OR(B272="Dividend",B272="buyback"),0,-L272))),IF(A272="",0,IF(OR(B272="Dividend",B272="buyback"),0,-L272)))</f>
        <v>0</v>
      </c>
      <c r="R272" s="101">
        <f t="shared" si="38"/>
        <v>0</v>
      </c>
      <c r="Z272" s="75"/>
      <c r="AA272" s="76"/>
      <c r="AC272" s="1"/>
      <c r="AG272" s="72"/>
      <c r="AH272" s="72"/>
      <c r="AI272" s="72"/>
      <c r="AJ272" s="72"/>
      <c r="AK272" s="72"/>
    </row>
    <row r="273" spans="1:37" ht="14.4">
      <c r="A273" s="55"/>
      <c r="B273" s="54" t="s">
        <v>25</v>
      </c>
      <c r="C273" s="56"/>
      <c r="D273" s="145"/>
      <c r="E273" s="54"/>
      <c r="F273" s="54"/>
      <c r="G273" s="132"/>
      <c r="H273" s="59" t="str">
        <f t="shared" si="39"/>
        <v/>
      </c>
      <c r="I273" s="64" t="str">
        <f t="shared" si="40"/>
        <v/>
      </c>
      <c r="J273" s="59" t="str">
        <f>IF(A273&lt;&gt;"",SUM($I$13:I273),"")</f>
        <v/>
      </c>
      <c r="K273" s="59" t="str">
        <f t="shared" si="41"/>
        <v/>
      </c>
      <c r="L273" s="65" t="str">
        <f t="shared" si="42"/>
        <v/>
      </c>
      <c r="M273" s="65" t="str">
        <f t="shared" si="43"/>
        <v/>
      </c>
      <c r="N273" s="65" t="str">
        <f>IF(A273&lt;&gt;"",SUM($M$13:M273),"")</f>
        <v/>
      </c>
      <c r="O273" s="65" t="str">
        <f t="shared" si="36"/>
        <v/>
      </c>
      <c r="P273" s="97" t="str">
        <f t="shared" si="37"/>
        <v/>
      </c>
      <c r="Q273" s="100">
        <f t="shared" si="44"/>
        <v>0</v>
      </c>
      <c r="R273" s="101">
        <f t="shared" si="38"/>
        <v>0</v>
      </c>
      <c r="Z273" s="75"/>
      <c r="AA273" s="76"/>
      <c r="AC273" s="1"/>
      <c r="AG273" s="72"/>
      <c r="AH273" s="72"/>
      <c r="AI273" s="72"/>
      <c r="AJ273" s="72"/>
      <c r="AK273" s="72"/>
    </row>
    <row r="274" spans="1:37" ht="14.4">
      <c r="A274" s="55"/>
      <c r="B274" s="54" t="s">
        <v>25</v>
      </c>
      <c r="C274" s="56"/>
      <c r="D274" s="145"/>
      <c r="E274" s="54"/>
      <c r="F274" s="54"/>
      <c r="G274" s="132"/>
      <c r="H274" s="59" t="str">
        <f t="shared" si="39"/>
        <v/>
      </c>
      <c r="I274" s="64" t="str">
        <f t="shared" si="40"/>
        <v/>
      </c>
      <c r="J274" s="59" t="str">
        <f>IF(A274&lt;&gt;"",SUM($I$13:I274),"")</f>
        <v/>
      </c>
      <c r="K274" s="59" t="str">
        <f t="shared" si="41"/>
        <v/>
      </c>
      <c r="L274" s="65" t="str">
        <f t="shared" si="42"/>
        <v/>
      </c>
      <c r="M274" s="65" t="str">
        <f t="shared" si="43"/>
        <v/>
      </c>
      <c r="N274" s="65" t="str">
        <f>IF(A274&lt;&gt;"",SUM($M$13:M274),"")</f>
        <v/>
      </c>
      <c r="O274" s="65" t="str">
        <f t="shared" si="36"/>
        <v/>
      </c>
      <c r="P274" s="97" t="str">
        <f t="shared" si="37"/>
        <v/>
      </c>
      <c r="Q274" s="100">
        <f t="shared" si="44"/>
        <v>0</v>
      </c>
      <c r="R274" s="101">
        <f t="shared" si="38"/>
        <v>0</v>
      </c>
      <c r="Z274" s="75"/>
      <c r="AA274" s="76"/>
      <c r="AC274" s="1"/>
      <c r="AG274" s="72"/>
      <c r="AH274" s="72"/>
      <c r="AI274" s="72"/>
      <c r="AJ274" s="72"/>
      <c r="AK274" s="72"/>
    </row>
    <row r="275" spans="1:37" ht="14.4">
      <c r="A275" s="55"/>
      <c r="B275" s="54" t="s">
        <v>25</v>
      </c>
      <c r="C275" s="56"/>
      <c r="D275" s="145"/>
      <c r="E275" s="54"/>
      <c r="F275" s="54"/>
      <c r="G275" s="132"/>
      <c r="H275" s="59" t="str">
        <f t="shared" si="39"/>
        <v/>
      </c>
      <c r="I275" s="64" t="str">
        <f t="shared" si="40"/>
        <v/>
      </c>
      <c r="J275" s="59" t="str">
        <f>IF(A275&lt;&gt;"",SUM($I$13:I275),"")</f>
        <v/>
      </c>
      <c r="K275" s="59" t="str">
        <f t="shared" si="41"/>
        <v/>
      </c>
      <c r="L275" s="65" t="str">
        <f t="shared" si="42"/>
        <v/>
      </c>
      <c r="M275" s="65" t="str">
        <f t="shared" si="43"/>
        <v/>
      </c>
      <c r="N275" s="65" t="str">
        <f>IF(A275&lt;&gt;"",SUM($M$13:M275),"")</f>
        <v/>
      </c>
      <c r="O275" s="65" t="str">
        <f t="shared" si="36"/>
        <v/>
      </c>
      <c r="P275" s="97" t="str">
        <f t="shared" si="37"/>
        <v/>
      </c>
      <c r="Q275" s="100">
        <f t="shared" si="44"/>
        <v>0</v>
      </c>
      <c r="R275" s="101">
        <f t="shared" si="38"/>
        <v>0</v>
      </c>
      <c r="Z275" s="75"/>
      <c r="AA275" s="76"/>
      <c r="AC275" s="1"/>
      <c r="AG275" s="72"/>
      <c r="AH275" s="72"/>
      <c r="AI275" s="72"/>
      <c r="AJ275" s="72"/>
      <c r="AK275" s="72"/>
    </row>
    <row r="276" spans="1:37" ht="14.4">
      <c r="A276" s="55"/>
      <c r="B276" s="54" t="s">
        <v>25</v>
      </c>
      <c r="C276" s="56"/>
      <c r="D276" s="145"/>
      <c r="E276" s="54"/>
      <c r="F276" s="54"/>
      <c r="G276" s="132"/>
      <c r="H276" s="59" t="str">
        <f t="shared" si="39"/>
        <v/>
      </c>
      <c r="I276" s="64" t="str">
        <f t="shared" si="40"/>
        <v/>
      </c>
      <c r="J276" s="59" t="str">
        <f>IF(A276&lt;&gt;"",SUM($I$13:I276),"")</f>
        <v/>
      </c>
      <c r="K276" s="59" t="str">
        <f t="shared" si="41"/>
        <v/>
      </c>
      <c r="L276" s="65" t="str">
        <f t="shared" si="42"/>
        <v/>
      </c>
      <c r="M276" s="65" t="str">
        <f t="shared" si="43"/>
        <v/>
      </c>
      <c r="N276" s="65" t="str">
        <f>IF(A276&lt;&gt;"",SUM($M$13:M276),"")</f>
        <v/>
      </c>
      <c r="O276" s="65" t="str">
        <f t="shared" si="36"/>
        <v/>
      </c>
      <c r="P276" s="97" t="str">
        <f t="shared" si="37"/>
        <v/>
      </c>
      <c r="Q276" s="100">
        <f t="shared" si="44"/>
        <v>0</v>
      </c>
      <c r="R276" s="101">
        <f t="shared" si="38"/>
        <v>0</v>
      </c>
      <c r="Z276" s="75"/>
      <c r="AA276" s="76"/>
      <c r="AC276" s="1"/>
      <c r="AG276" s="72"/>
      <c r="AH276" s="72"/>
      <c r="AI276" s="72"/>
      <c r="AJ276" s="72"/>
      <c r="AK276" s="72"/>
    </row>
    <row r="277" spans="1:37" ht="14.4">
      <c r="A277" s="55"/>
      <c r="B277" s="54" t="s">
        <v>25</v>
      </c>
      <c r="C277" s="56"/>
      <c r="D277" s="145"/>
      <c r="E277" s="54"/>
      <c r="F277" s="54"/>
      <c r="G277" s="132"/>
      <c r="H277" s="59" t="str">
        <f t="shared" si="39"/>
        <v/>
      </c>
      <c r="I277" s="64" t="str">
        <f t="shared" si="40"/>
        <v/>
      </c>
      <c r="J277" s="59" t="str">
        <f>IF(A277&lt;&gt;"",SUM($I$13:I277),"")</f>
        <v/>
      </c>
      <c r="K277" s="59" t="str">
        <f t="shared" si="41"/>
        <v/>
      </c>
      <c r="L277" s="65" t="str">
        <f t="shared" si="42"/>
        <v/>
      </c>
      <c r="M277" s="65" t="str">
        <f t="shared" si="43"/>
        <v/>
      </c>
      <c r="N277" s="65" t="str">
        <f>IF(A277&lt;&gt;"",SUM($M$13:M277),"")</f>
        <v/>
      </c>
      <c r="O277" s="65" t="str">
        <f t="shared" si="36"/>
        <v/>
      </c>
      <c r="P277" s="97" t="str">
        <f t="shared" si="37"/>
        <v/>
      </c>
      <c r="Q277" s="100">
        <f t="shared" si="44"/>
        <v>0</v>
      </c>
      <c r="R277" s="101">
        <f t="shared" si="38"/>
        <v>0</v>
      </c>
      <c r="Z277" s="75"/>
      <c r="AA277" s="76"/>
      <c r="AC277" s="1"/>
      <c r="AG277" s="72"/>
      <c r="AH277" s="72"/>
      <c r="AI277" s="72"/>
      <c r="AJ277" s="72"/>
      <c r="AK277" s="72"/>
    </row>
    <row r="278" spans="1:37" ht="14.4">
      <c r="A278" s="55"/>
      <c r="B278" s="54" t="s">
        <v>25</v>
      </c>
      <c r="C278" s="56"/>
      <c r="D278" s="145"/>
      <c r="E278" s="54"/>
      <c r="F278" s="54"/>
      <c r="G278" s="132"/>
      <c r="H278" s="59" t="str">
        <f t="shared" si="39"/>
        <v/>
      </c>
      <c r="I278" s="64" t="str">
        <f t="shared" si="40"/>
        <v/>
      </c>
      <c r="J278" s="59" t="str">
        <f>IF(A278&lt;&gt;"",SUM($I$13:I278),"")</f>
        <v/>
      </c>
      <c r="K278" s="59" t="str">
        <f t="shared" si="41"/>
        <v/>
      </c>
      <c r="L278" s="65" t="str">
        <f t="shared" si="42"/>
        <v/>
      </c>
      <c r="M278" s="65" t="str">
        <f t="shared" si="43"/>
        <v/>
      </c>
      <c r="N278" s="65" t="str">
        <f>IF(A278&lt;&gt;"",SUM($M$13:M278),"")</f>
        <v/>
      </c>
      <c r="O278" s="65" t="str">
        <f t="shared" si="36"/>
        <v/>
      </c>
      <c r="P278" s="97" t="str">
        <f t="shared" si="37"/>
        <v/>
      </c>
      <c r="Q278" s="100">
        <f t="shared" si="44"/>
        <v>0</v>
      </c>
      <c r="R278" s="101">
        <f t="shared" si="38"/>
        <v>0</v>
      </c>
      <c r="Z278" s="75"/>
      <c r="AA278" s="76"/>
      <c r="AC278" s="1"/>
      <c r="AG278" s="72"/>
      <c r="AH278" s="72"/>
      <c r="AI278" s="72"/>
      <c r="AJ278" s="72"/>
      <c r="AK278" s="72"/>
    </row>
    <row r="279" spans="1:37" ht="14.4">
      <c r="A279" s="55"/>
      <c r="B279" s="54" t="s">
        <v>25</v>
      </c>
      <c r="C279" s="56"/>
      <c r="D279" s="145"/>
      <c r="E279" s="54"/>
      <c r="F279" s="54"/>
      <c r="G279" s="132"/>
      <c r="H279" s="59" t="str">
        <f t="shared" si="39"/>
        <v/>
      </c>
      <c r="I279" s="64" t="str">
        <f t="shared" si="40"/>
        <v/>
      </c>
      <c r="J279" s="59" t="str">
        <f>IF(A279&lt;&gt;"",SUM($I$13:I279),"")</f>
        <v/>
      </c>
      <c r="K279" s="59" t="str">
        <f t="shared" si="41"/>
        <v/>
      </c>
      <c r="L279" s="65" t="str">
        <f t="shared" si="42"/>
        <v/>
      </c>
      <c r="M279" s="65" t="str">
        <f t="shared" si="43"/>
        <v/>
      </c>
      <c r="N279" s="65" t="str">
        <f>IF(A279&lt;&gt;"",SUM($M$13:M279),"")</f>
        <v/>
      </c>
      <c r="O279" s="65" t="str">
        <f t="shared" si="36"/>
        <v/>
      </c>
      <c r="P279" s="97" t="str">
        <f t="shared" si="37"/>
        <v/>
      </c>
      <c r="Q279" s="100">
        <f t="shared" si="44"/>
        <v>0</v>
      </c>
      <c r="R279" s="101">
        <f t="shared" si="38"/>
        <v>0</v>
      </c>
      <c r="Z279" s="75"/>
      <c r="AA279" s="76"/>
      <c r="AC279" s="1"/>
      <c r="AG279" s="72"/>
      <c r="AH279" s="72"/>
      <c r="AI279" s="72"/>
      <c r="AJ279" s="72"/>
      <c r="AK279" s="72"/>
    </row>
    <row r="280" spans="1:37" ht="14.4">
      <c r="A280" s="55"/>
      <c r="B280" s="54" t="s">
        <v>25</v>
      </c>
      <c r="C280" s="56"/>
      <c r="D280" s="145"/>
      <c r="E280" s="54"/>
      <c r="F280" s="54"/>
      <c r="G280" s="132"/>
      <c r="H280" s="59" t="str">
        <f t="shared" si="39"/>
        <v/>
      </c>
      <c r="I280" s="64" t="str">
        <f t="shared" si="40"/>
        <v/>
      </c>
      <c r="J280" s="59" t="str">
        <f>IF(A280&lt;&gt;"",SUM($I$13:I280),"")</f>
        <v/>
      </c>
      <c r="K280" s="59" t="str">
        <f t="shared" si="41"/>
        <v/>
      </c>
      <c r="L280" s="65" t="str">
        <f t="shared" si="42"/>
        <v/>
      </c>
      <c r="M280" s="65" t="str">
        <f t="shared" si="43"/>
        <v/>
      </c>
      <c r="N280" s="65" t="str">
        <f>IF(A280&lt;&gt;"",SUM($M$13:M280),"")</f>
        <v/>
      </c>
      <c r="O280" s="65" t="str">
        <f t="shared" si="36"/>
        <v/>
      </c>
      <c r="P280" s="97" t="str">
        <f t="shared" si="37"/>
        <v/>
      </c>
      <c r="Q280" s="100">
        <f t="shared" si="44"/>
        <v>0</v>
      </c>
      <c r="R280" s="101">
        <f t="shared" si="38"/>
        <v>0</v>
      </c>
      <c r="Z280" s="75"/>
      <c r="AA280" s="76"/>
      <c r="AC280" s="1"/>
      <c r="AG280" s="72"/>
      <c r="AH280" s="72"/>
      <c r="AI280" s="72"/>
      <c r="AJ280" s="72"/>
      <c r="AK280" s="72"/>
    </row>
    <row r="281" spans="1:37" ht="14.4">
      <c r="A281" s="55"/>
      <c r="B281" s="54" t="s">
        <v>25</v>
      </c>
      <c r="C281" s="56"/>
      <c r="D281" s="145"/>
      <c r="E281" s="54"/>
      <c r="F281" s="54"/>
      <c r="G281" s="132"/>
      <c r="H281" s="59" t="str">
        <f t="shared" si="39"/>
        <v/>
      </c>
      <c r="I281" s="64" t="str">
        <f t="shared" si="40"/>
        <v/>
      </c>
      <c r="J281" s="59" t="str">
        <f>IF(A281&lt;&gt;"",SUM($I$13:I281),"")</f>
        <v/>
      </c>
      <c r="K281" s="59" t="str">
        <f t="shared" si="41"/>
        <v/>
      </c>
      <c r="L281" s="65" t="str">
        <f t="shared" si="42"/>
        <v/>
      </c>
      <c r="M281" s="65" t="str">
        <f t="shared" si="43"/>
        <v/>
      </c>
      <c r="N281" s="65" t="str">
        <f>IF(A281&lt;&gt;"",SUM($M$13:M281),"")</f>
        <v/>
      </c>
      <c r="O281" s="65" t="str">
        <f t="shared" si="36"/>
        <v/>
      </c>
      <c r="P281" s="97" t="str">
        <f t="shared" si="37"/>
        <v/>
      </c>
      <c r="Q281" s="100">
        <f t="shared" si="44"/>
        <v>0</v>
      </c>
      <c r="R281" s="101">
        <f t="shared" si="38"/>
        <v>0</v>
      </c>
      <c r="Z281" s="75"/>
      <c r="AA281" s="76"/>
      <c r="AC281" s="1"/>
      <c r="AG281" s="72"/>
      <c r="AH281" s="72"/>
      <c r="AI281" s="72"/>
      <c r="AJ281" s="72"/>
      <c r="AK281" s="72"/>
    </row>
    <row r="282" spans="1:37" ht="14.4">
      <c r="A282" s="55"/>
      <c r="B282" s="54" t="s">
        <v>25</v>
      </c>
      <c r="C282" s="56"/>
      <c r="D282" s="145"/>
      <c r="E282" s="54"/>
      <c r="F282" s="54"/>
      <c r="G282" s="132"/>
      <c r="H282" s="59" t="str">
        <f t="shared" si="39"/>
        <v/>
      </c>
      <c r="I282" s="64" t="str">
        <f t="shared" si="40"/>
        <v/>
      </c>
      <c r="J282" s="59" t="str">
        <f>IF(A282&lt;&gt;"",SUM($I$13:I282),"")</f>
        <v/>
      </c>
      <c r="K282" s="59" t="str">
        <f t="shared" si="41"/>
        <v/>
      </c>
      <c r="L282" s="65" t="str">
        <f t="shared" si="42"/>
        <v/>
      </c>
      <c r="M282" s="65" t="str">
        <f t="shared" si="43"/>
        <v/>
      </c>
      <c r="N282" s="65" t="str">
        <f>IF(A282&lt;&gt;"",SUM($M$13:M282),"")</f>
        <v/>
      </c>
      <c r="O282" s="65" t="str">
        <f t="shared" si="36"/>
        <v/>
      </c>
      <c r="P282" s="97" t="str">
        <f t="shared" si="37"/>
        <v/>
      </c>
      <c r="Q282" s="100">
        <f t="shared" si="44"/>
        <v>0</v>
      </c>
      <c r="R282" s="101">
        <f t="shared" si="38"/>
        <v>0</v>
      </c>
      <c r="Z282" s="75"/>
      <c r="AA282" s="76"/>
      <c r="AC282" s="1"/>
      <c r="AG282" s="72"/>
      <c r="AH282" s="72"/>
      <c r="AI282" s="72"/>
      <c r="AJ282" s="72"/>
      <c r="AK282" s="72"/>
    </row>
    <row r="283" spans="1:37" ht="14.4">
      <c r="A283" s="55"/>
      <c r="B283" s="54" t="s">
        <v>25</v>
      </c>
      <c r="C283" s="56"/>
      <c r="D283" s="145"/>
      <c r="E283" s="54"/>
      <c r="F283" s="54"/>
      <c r="G283" s="132"/>
      <c r="H283" s="59" t="str">
        <f t="shared" si="39"/>
        <v/>
      </c>
      <c r="I283" s="64" t="str">
        <f t="shared" si="40"/>
        <v/>
      </c>
      <c r="J283" s="59" t="str">
        <f>IF(A283&lt;&gt;"",SUM($I$13:I283),"")</f>
        <v/>
      </c>
      <c r="K283" s="59" t="str">
        <f t="shared" si="41"/>
        <v/>
      </c>
      <c r="L283" s="65" t="str">
        <f t="shared" si="42"/>
        <v/>
      </c>
      <c r="M283" s="65" t="str">
        <f t="shared" si="43"/>
        <v/>
      </c>
      <c r="N283" s="65" t="str">
        <f>IF(A283&lt;&gt;"",SUM($M$13:M283),"")</f>
        <v/>
      </c>
      <c r="O283" s="65" t="str">
        <f t="shared" si="36"/>
        <v/>
      </c>
      <c r="P283" s="97" t="str">
        <f t="shared" si="37"/>
        <v/>
      </c>
      <c r="Q283" s="100">
        <f t="shared" si="44"/>
        <v>0</v>
      </c>
      <c r="R283" s="101">
        <f t="shared" si="38"/>
        <v>0</v>
      </c>
      <c r="Z283" s="75"/>
      <c r="AA283" s="76"/>
      <c r="AC283" s="1"/>
      <c r="AG283" s="72"/>
      <c r="AH283" s="72"/>
      <c r="AI283" s="72"/>
      <c r="AJ283" s="72"/>
      <c r="AK283" s="72"/>
    </row>
    <row r="284" spans="1:37" ht="14.4">
      <c r="A284" s="55"/>
      <c r="B284" s="54" t="s">
        <v>25</v>
      </c>
      <c r="C284" s="56"/>
      <c r="D284" s="145"/>
      <c r="E284" s="54"/>
      <c r="F284" s="54"/>
      <c r="G284" s="132"/>
      <c r="H284" s="59" t="str">
        <f t="shared" si="39"/>
        <v/>
      </c>
      <c r="I284" s="64" t="str">
        <f t="shared" si="40"/>
        <v/>
      </c>
      <c r="J284" s="59" t="str">
        <f>IF(A284&lt;&gt;"",SUM($I$13:I284),"")</f>
        <v/>
      </c>
      <c r="K284" s="59" t="str">
        <f t="shared" si="41"/>
        <v/>
      </c>
      <c r="L284" s="65" t="str">
        <f t="shared" si="42"/>
        <v/>
      </c>
      <c r="M284" s="65" t="str">
        <f t="shared" si="43"/>
        <v/>
      </c>
      <c r="N284" s="65" t="str">
        <f>IF(A284&lt;&gt;"",SUM($M$13:M284),"")</f>
        <v/>
      </c>
      <c r="O284" s="65" t="str">
        <f t="shared" si="36"/>
        <v/>
      </c>
      <c r="P284" s="97" t="str">
        <f t="shared" si="37"/>
        <v/>
      </c>
      <c r="Q284" s="100">
        <f t="shared" si="44"/>
        <v>0</v>
      </c>
      <c r="R284" s="101">
        <f t="shared" si="38"/>
        <v>0</v>
      </c>
      <c r="Z284" s="75"/>
      <c r="AA284" s="76"/>
      <c r="AC284" s="1"/>
      <c r="AG284" s="72"/>
      <c r="AH284" s="72"/>
      <c r="AI284" s="72"/>
      <c r="AJ284" s="72"/>
      <c r="AK284" s="72"/>
    </row>
    <row r="285" spans="1:37" ht="14.4">
      <c r="A285" s="55"/>
      <c r="B285" s="54" t="s">
        <v>25</v>
      </c>
      <c r="C285" s="56"/>
      <c r="D285" s="145"/>
      <c r="E285" s="54"/>
      <c r="F285" s="54"/>
      <c r="G285" s="132"/>
      <c r="H285" s="59" t="str">
        <f t="shared" si="39"/>
        <v/>
      </c>
      <c r="I285" s="64" t="str">
        <f t="shared" si="40"/>
        <v/>
      </c>
      <c r="J285" s="59" t="str">
        <f>IF(A285&lt;&gt;"",SUM($I$13:I285),"")</f>
        <v/>
      </c>
      <c r="K285" s="59" t="str">
        <f t="shared" si="41"/>
        <v/>
      </c>
      <c r="L285" s="65" t="str">
        <f t="shared" si="42"/>
        <v/>
      </c>
      <c r="M285" s="65" t="str">
        <f t="shared" si="43"/>
        <v/>
      </c>
      <c r="N285" s="65" t="str">
        <f>IF(A285&lt;&gt;"",SUM($M$13:M285),"")</f>
        <v/>
      </c>
      <c r="O285" s="65" t="str">
        <f t="shared" si="36"/>
        <v/>
      </c>
      <c r="P285" s="97" t="str">
        <f t="shared" si="37"/>
        <v/>
      </c>
      <c r="Q285" s="100">
        <f t="shared" si="44"/>
        <v>0</v>
      </c>
      <c r="R285" s="101">
        <f t="shared" si="38"/>
        <v>0</v>
      </c>
      <c r="Z285" s="75"/>
      <c r="AA285" s="76"/>
      <c r="AC285" s="1"/>
      <c r="AG285" s="72"/>
      <c r="AH285" s="72"/>
      <c r="AI285" s="72"/>
      <c r="AJ285" s="72"/>
      <c r="AK285" s="72"/>
    </row>
    <row r="286" spans="1:37" ht="14.4">
      <c r="A286" s="55"/>
      <c r="B286" s="54" t="s">
        <v>25</v>
      </c>
      <c r="C286" s="56"/>
      <c r="D286" s="145"/>
      <c r="E286" s="54"/>
      <c r="F286" s="54"/>
      <c r="G286" s="132"/>
      <c r="H286" s="59" t="str">
        <f t="shared" si="39"/>
        <v/>
      </c>
      <c r="I286" s="64" t="str">
        <f t="shared" si="40"/>
        <v/>
      </c>
      <c r="J286" s="59" t="str">
        <f>IF(A286&lt;&gt;"",SUM($I$13:I286),"")</f>
        <v/>
      </c>
      <c r="K286" s="59" t="str">
        <f t="shared" si="41"/>
        <v/>
      </c>
      <c r="L286" s="65" t="str">
        <f t="shared" si="42"/>
        <v/>
      </c>
      <c r="M286" s="65" t="str">
        <f t="shared" si="43"/>
        <v/>
      </c>
      <c r="N286" s="65" t="str">
        <f>IF(A286&lt;&gt;"",SUM($M$13:M286),"")</f>
        <v/>
      </c>
      <c r="O286" s="65" t="str">
        <f t="shared" si="36"/>
        <v/>
      </c>
      <c r="P286" s="97" t="str">
        <f t="shared" si="37"/>
        <v/>
      </c>
      <c r="Q286" s="100">
        <f t="shared" si="44"/>
        <v>0</v>
      </c>
      <c r="R286" s="101">
        <f t="shared" si="38"/>
        <v>0</v>
      </c>
      <c r="Z286" s="75"/>
      <c r="AA286" s="76"/>
      <c r="AC286" s="1"/>
      <c r="AG286" s="72"/>
      <c r="AH286" s="72"/>
      <c r="AI286" s="72"/>
      <c r="AJ286" s="72"/>
      <c r="AK286" s="72"/>
    </row>
    <row r="287" spans="1:37" ht="14.4">
      <c r="A287" s="55"/>
      <c r="B287" s="54" t="s">
        <v>25</v>
      </c>
      <c r="C287" s="56"/>
      <c r="D287" s="145"/>
      <c r="E287" s="54"/>
      <c r="F287" s="54"/>
      <c r="G287" s="132"/>
      <c r="H287" s="59" t="str">
        <f t="shared" si="39"/>
        <v/>
      </c>
      <c r="I287" s="64" t="str">
        <f t="shared" si="40"/>
        <v/>
      </c>
      <c r="J287" s="59" t="str">
        <f>IF(A287&lt;&gt;"",SUM($I$13:I287),"")</f>
        <v/>
      </c>
      <c r="K287" s="59" t="str">
        <f t="shared" si="41"/>
        <v/>
      </c>
      <c r="L287" s="65" t="str">
        <f t="shared" si="42"/>
        <v/>
      </c>
      <c r="M287" s="65" t="str">
        <f t="shared" si="43"/>
        <v/>
      </c>
      <c r="N287" s="65" t="str">
        <f>IF(A287&lt;&gt;"",SUM($M$13:M287),"")</f>
        <v/>
      </c>
      <c r="O287" s="65" t="str">
        <f t="shared" si="36"/>
        <v/>
      </c>
      <c r="P287" s="97" t="str">
        <f t="shared" si="37"/>
        <v/>
      </c>
      <c r="Q287" s="100">
        <f t="shared" si="44"/>
        <v>0</v>
      </c>
      <c r="R287" s="101">
        <f t="shared" si="38"/>
        <v>0</v>
      </c>
      <c r="Z287" s="75"/>
      <c r="AA287" s="76"/>
      <c r="AC287" s="1"/>
      <c r="AG287" s="72"/>
      <c r="AH287" s="72"/>
      <c r="AI287" s="72"/>
      <c r="AJ287" s="72"/>
      <c r="AK287" s="72"/>
    </row>
    <row r="288" spans="1:37" ht="14.4">
      <c r="A288" s="55"/>
      <c r="B288" s="54" t="s">
        <v>25</v>
      </c>
      <c r="C288" s="56"/>
      <c r="D288" s="145"/>
      <c r="E288" s="54"/>
      <c r="F288" s="54"/>
      <c r="G288" s="132"/>
      <c r="H288" s="59" t="str">
        <f t="shared" si="39"/>
        <v/>
      </c>
      <c r="I288" s="64" t="str">
        <f t="shared" si="40"/>
        <v/>
      </c>
      <c r="J288" s="59" t="str">
        <f>IF(A288&lt;&gt;"",SUM($I$13:I288),"")</f>
        <v/>
      </c>
      <c r="K288" s="59" t="str">
        <f t="shared" si="41"/>
        <v/>
      </c>
      <c r="L288" s="65" t="str">
        <f t="shared" si="42"/>
        <v/>
      </c>
      <c r="M288" s="65" t="str">
        <f t="shared" si="43"/>
        <v/>
      </c>
      <c r="N288" s="65" t="str">
        <f>IF(A288&lt;&gt;"",SUM($M$13:M288),"")</f>
        <v/>
      </c>
      <c r="O288" s="65" t="str">
        <f t="shared" si="36"/>
        <v/>
      </c>
      <c r="P288" s="97" t="str">
        <f t="shared" si="37"/>
        <v/>
      </c>
      <c r="Q288" s="100">
        <f t="shared" si="44"/>
        <v>0</v>
      </c>
      <c r="R288" s="101">
        <f t="shared" si="38"/>
        <v>0</v>
      </c>
      <c r="Z288" s="75"/>
      <c r="AA288" s="76"/>
      <c r="AC288" s="1"/>
      <c r="AG288" s="72"/>
      <c r="AH288" s="72"/>
      <c r="AI288" s="72"/>
      <c r="AJ288" s="72"/>
      <c r="AK288" s="72"/>
    </row>
    <row r="289" spans="1:37" ht="14.4">
      <c r="A289" s="55"/>
      <c r="B289" s="54" t="s">
        <v>25</v>
      </c>
      <c r="C289" s="56"/>
      <c r="D289" s="145"/>
      <c r="E289" s="54"/>
      <c r="F289" s="54"/>
      <c r="G289" s="132"/>
      <c r="H289" s="59" t="str">
        <f t="shared" si="39"/>
        <v/>
      </c>
      <c r="I289" s="64" t="str">
        <f t="shared" si="40"/>
        <v/>
      </c>
      <c r="J289" s="59" t="str">
        <f>IF(A289&lt;&gt;"",SUM($I$13:I289),"")</f>
        <v/>
      </c>
      <c r="K289" s="59" t="str">
        <f t="shared" si="41"/>
        <v/>
      </c>
      <c r="L289" s="65" t="str">
        <f t="shared" si="42"/>
        <v/>
      </c>
      <c r="M289" s="65" t="str">
        <f t="shared" si="43"/>
        <v/>
      </c>
      <c r="N289" s="65" t="str">
        <f>IF(A289&lt;&gt;"",SUM($M$13:M289),"")</f>
        <v/>
      </c>
      <c r="O289" s="65" t="str">
        <f t="shared" si="36"/>
        <v/>
      </c>
      <c r="P289" s="97" t="str">
        <f t="shared" si="37"/>
        <v/>
      </c>
      <c r="Q289" s="100">
        <f t="shared" si="44"/>
        <v>0</v>
      </c>
      <c r="R289" s="101">
        <f t="shared" si="38"/>
        <v>0</v>
      </c>
      <c r="Z289" s="75"/>
      <c r="AA289" s="76"/>
      <c r="AC289" s="1"/>
      <c r="AG289" s="72"/>
      <c r="AH289" s="72"/>
      <c r="AI289" s="72"/>
      <c r="AJ289" s="72"/>
      <c r="AK289" s="72"/>
    </row>
    <row r="290" spans="1:37" ht="14.4">
      <c r="A290" s="55"/>
      <c r="B290" s="54" t="s">
        <v>25</v>
      </c>
      <c r="C290" s="56"/>
      <c r="D290" s="145"/>
      <c r="E290" s="54"/>
      <c r="F290" s="54"/>
      <c r="G290" s="132"/>
      <c r="H290" s="59" t="str">
        <f t="shared" si="39"/>
        <v/>
      </c>
      <c r="I290" s="64" t="str">
        <f t="shared" si="40"/>
        <v/>
      </c>
      <c r="J290" s="59" t="str">
        <f>IF(A290&lt;&gt;"",SUM($I$13:I290),"")</f>
        <v/>
      </c>
      <c r="K290" s="59" t="str">
        <f t="shared" si="41"/>
        <v/>
      </c>
      <c r="L290" s="65" t="str">
        <f t="shared" si="42"/>
        <v/>
      </c>
      <c r="M290" s="65" t="str">
        <f t="shared" si="43"/>
        <v/>
      </c>
      <c r="N290" s="65" t="str">
        <f>IF(A290&lt;&gt;"",SUM($M$13:M290),"")</f>
        <v/>
      </c>
      <c r="O290" s="65" t="str">
        <f t="shared" si="36"/>
        <v/>
      </c>
      <c r="P290" s="97" t="str">
        <f t="shared" si="37"/>
        <v/>
      </c>
      <c r="Q290" s="100">
        <f t="shared" si="44"/>
        <v>0</v>
      </c>
      <c r="R290" s="101">
        <f t="shared" si="38"/>
        <v>0</v>
      </c>
      <c r="Z290" s="75"/>
      <c r="AA290" s="76"/>
      <c r="AC290" s="1"/>
      <c r="AG290" s="72"/>
      <c r="AH290" s="72"/>
      <c r="AI290" s="72"/>
      <c r="AJ290" s="72"/>
      <c r="AK290" s="72"/>
    </row>
    <row r="291" spans="1:37" ht="14.4">
      <c r="A291" s="55"/>
      <c r="B291" s="54" t="s">
        <v>25</v>
      </c>
      <c r="C291" s="56"/>
      <c r="D291" s="145"/>
      <c r="E291" s="54"/>
      <c r="F291" s="54"/>
      <c r="G291" s="132"/>
      <c r="H291" s="59" t="str">
        <f t="shared" si="39"/>
        <v/>
      </c>
      <c r="I291" s="64" t="str">
        <f t="shared" si="40"/>
        <v/>
      </c>
      <c r="J291" s="59" t="str">
        <f>IF(A291&lt;&gt;"",SUM($I$13:I291),"")</f>
        <v/>
      </c>
      <c r="K291" s="59" t="str">
        <f t="shared" si="41"/>
        <v/>
      </c>
      <c r="L291" s="65" t="str">
        <f t="shared" si="42"/>
        <v/>
      </c>
      <c r="M291" s="65" t="str">
        <f t="shared" si="43"/>
        <v/>
      </c>
      <c r="N291" s="65" t="str">
        <f>IF(A291&lt;&gt;"",SUM($M$13:M291),"")</f>
        <v/>
      </c>
      <c r="O291" s="65" t="str">
        <f t="shared" si="36"/>
        <v/>
      </c>
      <c r="P291" s="97" t="str">
        <f t="shared" si="37"/>
        <v/>
      </c>
      <c r="Q291" s="100">
        <f t="shared" si="44"/>
        <v>0</v>
      </c>
      <c r="R291" s="101">
        <f t="shared" si="38"/>
        <v>0</v>
      </c>
      <c r="Z291" s="75"/>
      <c r="AA291" s="76"/>
      <c r="AC291" s="1"/>
      <c r="AG291" s="72"/>
      <c r="AH291" s="72"/>
      <c r="AI291" s="72"/>
      <c r="AJ291" s="72"/>
      <c r="AK291" s="72"/>
    </row>
    <row r="292" spans="1:37" ht="14.4">
      <c r="A292" s="55"/>
      <c r="B292" s="54" t="s">
        <v>25</v>
      </c>
      <c r="C292" s="56"/>
      <c r="D292" s="145"/>
      <c r="E292" s="54"/>
      <c r="F292" s="54"/>
      <c r="G292" s="132"/>
      <c r="H292" s="59" t="str">
        <f t="shared" si="39"/>
        <v/>
      </c>
      <c r="I292" s="64" t="str">
        <f t="shared" si="40"/>
        <v/>
      </c>
      <c r="J292" s="59" t="str">
        <f>IF(A292&lt;&gt;"",SUM($I$13:I292),"")</f>
        <v/>
      </c>
      <c r="K292" s="59" t="str">
        <f t="shared" si="41"/>
        <v/>
      </c>
      <c r="L292" s="65" t="str">
        <f t="shared" si="42"/>
        <v/>
      </c>
      <c r="M292" s="65" t="str">
        <f t="shared" si="43"/>
        <v/>
      </c>
      <c r="N292" s="65" t="str">
        <f>IF(A292&lt;&gt;"",SUM($M$13:M292),"")</f>
        <v/>
      </c>
      <c r="O292" s="65" t="str">
        <f t="shared" si="36"/>
        <v/>
      </c>
      <c r="P292" s="97" t="str">
        <f t="shared" si="37"/>
        <v/>
      </c>
      <c r="Q292" s="100">
        <f t="shared" si="44"/>
        <v>0</v>
      </c>
      <c r="R292" s="101">
        <f t="shared" si="38"/>
        <v>0</v>
      </c>
      <c r="Z292" s="75"/>
      <c r="AA292" s="76"/>
      <c r="AC292" s="1"/>
      <c r="AG292" s="72"/>
      <c r="AH292" s="72"/>
      <c r="AI292" s="72"/>
      <c r="AJ292" s="72"/>
      <c r="AK292" s="72"/>
    </row>
    <row r="293" spans="1:37" ht="14.4">
      <c r="A293" s="55"/>
      <c r="B293" s="54" t="s">
        <v>25</v>
      </c>
      <c r="C293" s="56"/>
      <c r="D293" s="145"/>
      <c r="E293" s="54"/>
      <c r="F293" s="54"/>
      <c r="G293" s="132"/>
      <c r="H293" s="59" t="str">
        <f t="shared" si="39"/>
        <v/>
      </c>
      <c r="I293" s="64" t="str">
        <f t="shared" si="40"/>
        <v/>
      </c>
      <c r="J293" s="59" t="str">
        <f>IF(A293&lt;&gt;"",SUM($I$13:I293),"")</f>
        <v/>
      </c>
      <c r="K293" s="59" t="str">
        <f t="shared" si="41"/>
        <v/>
      </c>
      <c r="L293" s="65" t="str">
        <f t="shared" si="42"/>
        <v/>
      </c>
      <c r="M293" s="65" t="str">
        <f t="shared" si="43"/>
        <v/>
      </c>
      <c r="N293" s="65" t="str">
        <f>IF(A293&lt;&gt;"",SUM($M$13:M293),"")</f>
        <v/>
      </c>
      <c r="O293" s="65" t="str">
        <f t="shared" si="36"/>
        <v/>
      </c>
      <c r="P293" s="97" t="str">
        <f t="shared" si="37"/>
        <v/>
      </c>
      <c r="Q293" s="100">
        <f t="shared" si="44"/>
        <v>0</v>
      </c>
      <c r="R293" s="101">
        <f t="shared" si="38"/>
        <v>0</v>
      </c>
      <c r="Z293" s="75"/>
      <c r="AA293" s="76"/>
      <c r="AC293" s="1"/>
      <c r="AG293" s="72"/>
      <c r="AH293" s="72"/>
      <c r="AI293" s="72"/>
      <c r="AJ293" s="72"/>
      <c r="AK293" s="72"/>
    </row>
    <row r="294" spans="1:37" ht="14.4">
      <c r="A294" s="55"/>
      <c r="B294" s="54" t="s">
        <v>25</v>
      </c>
      <c r="C294" s="56"/>
      <c r="D294" s="145"/>
      <c r="E294" s="54"/>
      <c r="F294" s="54"/>
      <c r="G294" s="132"/>
      <c r="H294" s="59" t="str">
        <f t="shared" si="39"/>
        <v/>
      </c>
      <c r="I294" s="64" t="str">
        <f t="shared" si="40"/>
        <v/>
      </c>
      <c r="J294" s="59" t="str">
        <f>IF(A294&lt;&gt;"",SUM($I$13:I294),"")</f>
        <v/>
      </c>
      <c r="K294" s="59" t="str">
        <f t="shared" si="41"/>
        <v/>
      </c>
      <c r="L294" s="65" t="str">
        <f t="shared" si="42"/>
        <v/>
      </c>
      <c r="M294" s="65" t="str">
        <f t="shared" si="43"/>
        <v/>
      </c>
      <c r="N294" s="65" t="str">
        <f>IF(A294&lt;&gt;"",SUM($M$13:M294),"")</f>
        <v/>
      </c>
      <c r="O294" s="65" t="str">
        <f t="shared" si="36"/>
        <v/>
      </c>
      <c r="P294" s="97" t="str">
        <f t="shared" si="37"/>
        <v/>
      </c>
      <c r="Q294" s="100">
        <f t="shared" si="44"/>
        <v>0</v>
      </c>
      <c r="R294" s="101">
        <f t="shared" si="38"/>
        <v>0</v>
      </c>
      <c r="Z294" s="75"/>
      <c r="AA294" s="76"/>
      <c r="AC294" s="1"/>
      <c r="AG294" s="72"/>
      <c r="AH294" s="72"/>
      <c r="AI294" s="72"/>
      <c r="AJ294" s="72"/>
      <c r="AK294" s="72"/>
    </row>
    <row r="295" spans="1:37" ht="14.4">
      <c r="A295" s="55"/>
      <c r="B295" s="54" t="s">
        <v>25</v>
      </c>
      <c r="C295" s="56"/>
      <c r="D295" s="145"/>
      <c r="E295" s="54"/>
      <c r="F295" s="54"/>
      <c r="G295" s="132"/>
      <c r="H295" s="59" t="str">
        <f t="shared" si="39"/>
        <v/>
      </c>
      <c r="I295" s="64" t="str">
        <f t="shared" si="40"/>
        <v/>
      </c>
      <c r="J295" s="59" t="str">
        <f>IF(A295&lt;&gt;"",SUM($I$13:I295),"")</f>
        <v/>
      </c>
      <c r="K295" s="59" t="str">
        <f t="shared" si="41"/>
        <v/>
      </c>
      <c r="L295" s="65" t="str">
        <f t="shared" si="42"/>
        <v/>
      </c>
      <c r="M295" s="65" t="str">
        <f t="shared" si="43"/>
        <v/>
      </c>
      <c r="N295" s="65" t="str">
        <f>IF(A295&lt;&gt;"",SUM($M$13:M295),"")</f>
        <v/>
      </c>
      <c r="O295" s="65" t="str">
        <f t="shared" si="36"/>
        <v/>
      </c>
      <c r="P295" s="97" t="str">
        <f t="shared" si="37"/>
        <v/>
      </c>
      <c r="Q295" s="100">
        <f t="shared" si="44"/>
        <v>0</v>
      </c>
      <c r="R295" s="101">
        <f t="shared" si="38"/>
        <v>0</v>
      </c>
      <c r="Z295" s="75"/>
      <c r="AA295" s="76"/>
      <c r="AC295" s="1"/>
      <c r="AG295" s="72"/>
      <c r="AH295" s="72"/>
      <c r="AI295" s="72"/>
      <c r="AJ295" s="72"/>
      <c r="AK295" s="72"/>
    </row>
    <row r="296" spans="1:37" ht="14.4">
      <c r="A296" s="55"/>
      <c r="B296" s="54" t="s">
        <v>25</v>
      </c>
      <c r="C296" s="56"/>
      <c r="D296" s="145"/>
      <c r="E296" s="54"/>
      <c r="F296" s="54"/>
      <c r="G296" s="132"/>
      <c r="H296" s="59" t="str">
        <f t="shared" si="39"/>
        <v/>
      </c>
      <c r="I296" s="64" t="str">
        <f t="shared" si="40"/>
        <v/>
      </c>
      <c r="J296" s="59" t="str">
        <f>IF(A296&lt;&gt;"",SUM($I$13:I296),"")</f>
        <v/>
      </c>
      <c r="K296" s="59" t="str">
        <f t="shared" si="41"/>
        <v/>
      </c>
      <c r="L296" s="65" t="str">
        <f t="shared" si="42"/>
        <v/>
      </c>
      <c r="M296" s="65" t="str">
        <f t="shared" si="43"/>
        <v/>
      </c>
      <c r="N296" s="65" t="str">
        <f>IF(A296&lt;&gt;"",SUM($M$13:M296),"")</f>
        <v/>
      </c>
      <c r="O296" s="65" t="str">
        <f t="shared" si="36"/>
        <v/>
      </c>
      <c r="P296" s="97" t="str">
        <f t="shared" si="37"/>
        <v/>
      </c>
      <c r="Q296" s="100">
        <f t="shared" si="44"/>
        <v>0</v>
      </c>
      <c r="R296" s="101">
        <f t="shared" si="38"/>
        <v>0</v>
      </c>
      <c r="Z296" s="75"/>
      <c r="AA296" s="76"/>
      <c r="AC296" s="1"/>
      <c r="AG296" s="72"/>
      <c r="AH296" s="72"/>
      <c r="AI296" s="72"/>
      <c r="AJ296" s="72"/>
      <c r="AK296" s="72"/>
    </row>
    <row r="297" spans="1:37" ht="14.4">
      <c r="A297" s="55"/>
      <c r="B297" s="54" t="s">
        <v>25</v>
      </c>
      <c r="C297" s="56"/>
      <c r="D297" s="145"/>
      <c r="E297" s="54"/>
      <c r="F297" s="54"/>
      <c r="G297" s="132"/>
      <c r="H297" s="59" t="str">
        <f t="shared" si="39"/>
        <v/>
      </c>
      <c r="I297" s="64" t="str">
        <f t="shared" si="40"/>
        <v/>
      </c>
      <c r="J297" s="59" t="str">
        <f>IF(A297&lt;&gt;"",SUM($I$13:I297),"")</f>
        <v/>
      </c>
      <c r="K297" s="59" t="str">
        <f t="shared" si="41"/>
        <v/>
      </c>
      <c r="L297" s="65" t="str">
        <f t="shared" si="42"/>
        <v/>
      </c>
      <c r="M297" s="65" t="str">
        <f t="shared" si="43"/>
        <v/>
      </c>
      <c r="N297" s="65" t="str">
        <f>IF(A297&lt;&gt;"",SUM($M$13:M297),"")</f>
        <v/>
      </c>
      <c r="O297" s="65" t="str">
        <f t="shared" si="36"/>
        <v/>
      </c>
      <c r="P297" s="97" t="str">
        <f t="shared" si="37"/>
        <v/>
      </c>
      <c r="Q297" s="100">
        <f t="shared" si="44"/>
        <v>0</v>
      </c>
      <c r="R297" s="101">
        <f t="shared" si="38"/>
        <v>0</v>
      </c>
      <c r="Z297" s="75"/>
      <c r="AA297" s="76"/>
      <c r="AC297" s="1"/>
      <c r="AG297" s="72"/>
      <c r="AH297" s="72"/>
      <c r="AI297" s="72"/>
      <c r="AJ297" s="72"/>
      <c r="AK297" s="72"/>
    </row>
    <row r="298" spans="1:37" ht="14.4">
      <c r="A298" s="55"/>
      <c r="B298" s="54" t="s">
        <v>25</v>
      </c>
      <c r="C298" s="56"/>
      <c r="D298" s="145"/>
      <c r="E298" s="54"/>
      <c r="F298" s="54"/>
      <c r="G298" s="132"/>
      <c r="H298" s="59" t="str">
        <f t="shared" si="39"/>
        <v/>
      </c>
      <c r="I298" s="64" t="str">
        <f t="shared" si="40"/>
        <v/>
      </c>
      <c r="J298" s="59" t="str">
        <f>IF(A298&lt;&gt;"",SUM($I$13:I298),"")</f>
        <v/>
      </c>
      <c r="K298" s="59" t="str">
        <f t="shared" si="41"/>
        <v/>
      </c>
      <c r="L298" s="65" t="str">
        <f t="shared" si="42"/>
        <v/>
      </c>
      <c r="M298" s="65" t="str">
        <f t="shared" si="43"/>
        <v/>
      </c>
      <c r="N298" s="65" t="str">
        <f>IF(A298&lt;&gt;"",SUM($M$13:M298),"")</f>
        <v/>
      </c>
      <c r="O298" s="65" t="str">
        <f t="shared" si="36"/>
        <v/>
      </c>
      <c r="P298" s="97" t="str">
        <f t="shared" si="37"/>
        <v/>
      </c>
      <c r="Q298" s="100">
        <f t="shared" si="44"/>
        <v>0</v>
      </c>
      <c r="R298" s="101">
        <f t="shared" si="38"/>
        <v>0</v>
      </c>
      <c r="Z298" s="75"/>
      <c r="AA298" s="76"/>
      <c r="AC298" s="1"/>
      <c r="AG298" s="72"/>
      <c r="AH298" s="72"/>
      <c r="AI298" s="72"/>
      <c r="AJ298" s="72"/>
      <c r="AK298" s="72"/>
    </row>
    <row r="299" spans="1:37" ht="14.4">
      <c r="A299" s="55"/>
      <c r="B299" s="54" t="s">
        <v>25</v>
      </c>
      <c r="C299" s="56"/>
      <c r="D299" s="145"/>
      <c r="E299" s="54"/>
      <c r="F299" s="54"/>
      <c r="G299" s="132"/>
      <c r="H299" s="59" t="str">
        <f t="shared" si="39"/>
        <v/>
      </c>
      <c r="I299" s="64" t="str">
        <f t="shared" si="40"/>
        <v/>
      </c>
      <c r="J299" s="59" t="str">
        <f>IF(A299&lt;&gt;"",SUM($I$13:I299),"")</f>
        <v/>
      </c>
      <c r="K299" s="59" t="str">
        <f t="shared" si="41"/>
        <v/>
      </c>
      <c r="L299" s="65" t="str">
        <f t="shared" si="42"/>
        <v/>
      </c>
      <c r="M299" s="65" t="str">
        <f t="shared" si="43"/>
        <v/>
      </c>
      <c r="N299" s="65" t="str">
        <f>IF(A299&lt;&gt;"",SUM($M$13:M299),"")</f>
        <v/>
      </c>
      <c r="O299" s="65" t="str">
        <f t="shared" si="36"/>
        <v/>
      </c>
      <c r="P299" s="97" t="str">
        <f t="shared" si="37"/>
        <v/>
      </c>
      <c r="Q299" s="100">
        <f t="shared" si="44"/>
        <v>0</v>
      </c>
      <c r="R299" s="101">
        <f t="shared" si="38"/>
        <v>0</v>
      </c>
      <c r="Z299" s="75"/>
      <c r="AA299" s="76"/>
      <c r="AC299" s="1"/>
      <c r="AG299" s="72"/>
      <c r="AH299" s="72"/>
      <c r="AI299" s="72"/>
      <c r="AJ299" s="72"/>
      <c r="AK299" s="72"/>
    </row>
    <row r="300" spans="1:37" ht="14.4">
      <c r="A300" s="55"/>
      <c r="B300" s="54" t="s">
        <v>25</v>
      </c>
      <c r="C300" s="56"/>
      <c r="D300" s="145"/>
      <c r="E300" s="54"/>
      <c r="F300" s="54"/>
      <c r="G300" s="132"/>
      <c r="H300" s="59" t="str">
        <f t="shared" si="39"/>
        <v/>
      </c>
      <c r="I300" s="64" t="str">
        <f t="shared" si="40"/>
        <v/>
      </c>
      <c r="J300" s="59" t="str">
        <f>IF(A300&lt;&gt;"",SUM($I$13:I300),"")</f>
        <v/>
      </c>
      <c r="K300" s="59" t="str">
        <f t="shared" si="41"/>
        <v/>
      </c>
      <c r="L300" s="65" t="str">
        <f t="shared" si="42"/>
        <v/>
      </c>
      <c r="M300" s="65" t="str">
        <f t="shared" si="43"/>
        <v/>
      </c>
      <c r="N300" s="65" t="str">
        <f>IF(A300&lt;&gt;"",SUM($M$13:M300),"")</f>
        <v/>
      </c>
      <c r="O300" s="65" t="str">
        <f t="shared" si="36"/>
        <v/>
      </c>
      <c r="P300" s="97" t="str">
        <f t="shared" si="37"/>
        <v/>
      </c>
      <c r="Q300" s="100">
        <f t="shared" si="44"/>
        <v>0</v>
      </c>
      <c r="R300" s="101">
        <f t="shared" si="38"/>
        <v>0</v>
      </c>
      <c r="Z300" s="75"/>
      <c r="AA300" s="76"/>
      <c r="AC300" s="1"/>
      <c r="AG300" s="72"/>
      <c r="AH300" s="72"/>
      <c r="AI300" s="72"/>
      <c r="AJ300" s="72"/>
      <c r="AK300" s="72"/>
    </row>
    <row r="301" spans="1:37" ht="14.4">
      <c r="A301" s="55"/>
      <c r="B301" s="54" t="s">
        <v>25</v>
      </c>
      <c r="C301" s="56"/>
      <c r="D301" s="145"/>
      <c r="E301" s="54"/>
      <c r="F301" s="54"/>
      <c r="G301" s="132"/>
      <c r="H301" s="59" t="str">
        <f t="shared" si="39"/>
        <v/>
      </c>
      <c r="I301" s="64" t="str">
        <f t="shared" si="40"/>
        <v/>
      </c>
      <c r="J301" s="59" t="str">
        <f>IF(A301&lt;&gt;"",SUM($I$13:I301),"")</f>
        <v/>
      </c>
      <c r="K301" s="59" t="str">
        <f t="shared" si="41"/>
        <v/>
      </c>
      <c r="L301" s="65" t="str">
        <f t="shared" si="42"/>
        <v/>
      </c>
      <c r="M301" s="65" t="str">
        <f t="shared" si="43"/>
        <v/>
      </c>
      <c r="N301" s="65" t="str">
        <f>IF(A301&lt;&gt;"",SUM($M$13:M301),"")</f>
        <v/>
      </c>
      <c r="O301" s="65" t="str">
        <f t="shared" si="36"/>
        <v/>
      </c>
      <c r="P301" s="97" t="str">
        <f t="shared" si="37"/>
        <v/>
      </c>
      <c r="Q301" s="100">
        <f t="shared" si="44"/>
        <v>0</v>
      </c>
      <c r="R301" s="101">
        <f t="shared" si="38"/>
        <v>0</v>
      </c>
      <c r="Z301" s="75"/>
      <c r="AA301" s="76"/>
      <c r="AC301" s="1"/>
      <c r="AG301" s="72"/>
      <c r="AH301" s="72"/>
      <c r="AI301" s="72"/>
      <c r="AJ301" s="72"/>
      <c r="AK301" s="72"/>
    </row>
    <row r="302" spans="1:37" ht="14.4">
      <c r="A302" s="55"/>
      <c r="B302" s="54" t="s">
        <v>25</v>
      </c>
      <c r="C302" s="56"/>
      <c r="D302" s="145"/>
      <c r="E302" s="54"/>
      <c r="F302" s="54"/>
      <c r="G302" s="132"/>
      <c r="H302" s="59" t="str">
        <f t="shared" si="39"/>
        <v/>
      </c>
      <c r="I302" s="64" t="str">
        <f t="shared" si="40"/>
        <v/>
      </c>
      <c r="J302" s="59" t="str">
        <f>IF(A302&lt;&gt;"",SUM($I$13:I302),"")</f>
        <v/>
      </c>
      <c r="K302" s="59" t="str">
        <f t="shared" si="41"/>
        <v/>
      </c>
      <c r="L302" s="65" t="str">
        <f t="shared" si="42"/>
        <v/>
      </c>
      <c r="M302" s="65" t="str">
        <f t="shared" si="43"/>
        <v/>
      </c>
      <c r="N302" s="65" t="str">
        <f>IF(A302&lt;&gt;"",SUM($M$13:M302),"")</f>
        <v/>
      </c>
      <c r="O302" s="65" t="str">
        <f t="shared" si="36"/>
        <v/>
      </c>
      <c r="P302" s="97" t="str">
        <f t="shared" si="37"/>
        <v/>
      </c>
      <c r="Q302" s="100">
        <f t="shared" si="44"/>
        <v>0</v>
      </c>
      <c r="R302" s="101">
        <f t="shared" si="38"/>
        <v>0</v>
      </c>
      <c r="Z302" s="75"/>
      <c r="AA302" s="76"/>
      <c r="AC302" s="1"/>
      <c r="AG302" s="72"/>
      <c r="AH302" s="72"/>
      <c r="AI302" s="72"/>
      <c r="AJ302" s="72"/>
      <c r="AK302" s="72"/>
    </row>
    <row r="303" spans="1:37" ht="14.4">
      <c r="A303" s="55"/>
      <c r="B303" s="54" t="s">
        <v>25</v>
      </c>
      <c r="C303" s="56"/>
      <c r="D303" s="145"/>
      <c r="E303" s="54"/>
      <c r="F303" s="54"/>
      <c r="G303" s="132"/>
      <c r="H303" s="59" t="str">
        <f t="shared" si="39"/>
        <v/>
      </c>
      <c r="I303" s="64" t="str">
        <f t="shared" si="40"/>
        <v/>
      </c>
      <c r="J303" s="59" t="str">
        <f>IF(A303&lt;&gt;"",SUM($I$13:I303),"")</f>
        <v/>
      </c>
      <c r="K303" s="59" t="str">
        <f t="shared" si="41"/>
        <v/>
      </c>
      <c r="L303" s="65" t="str">
        <f t="shared" si="42"/>
        <v/>
      </c>
      <c r="M303" s="65" t="str">
        <f t="shared" si="43"/>
        <v/>
      </c>
      <c r="N303" s="65" t="str">
        <f>IF(A303&lt;&gt;"",SUM($M$13:M303),"")</f>
        <v/>
      </c>
      <c r="O303" s="65" t="str">
        <f t="shared" si="36"/>
        <v/>
      </c>
      <c r="P303" s="97" t="str">
        <f t="shared" si="37"/>
        <v/>
      </c>
      <c r="Q303" s="100">
        <f t="shared" si="44"/>
        <v>0</v>
      </c>
      <c r="R303" s="101">
        <f t="shared" si="38"/>
        <v>0</v>
      </c>
      <c r="Z303" s="75"/>
      <c r="AA303" s="76"/>
      <c r="AC303" s="1"/>
      <c r="AG303" s="72"/>
      <c r="AH303" s="72"/>
      <c r="AI303" s="72"/>
      <c r="AJ303" s="72"/>
      <c r="AK303" s="72"/>
    </row>
    <row r="304" spans="1:37" ht="14.4">
      <c r="A304" s="55"/>
      <c r="B304" s="54" t="s">
        <v>25</v>
      </c>
      <c r="C304" s="56"/>
      <c r="D304" s="145"/>
      <c r="E304" s="54"/>
      <c r="F304" s="54"/>
      <c r="G304" s="132"/>
      <c r="H304" s="59" t="str">
        <f t="shared" si="39"/>
        <v/>
      </c>
      <c r="I304" s="64" t="str">
        <f t="shared" si="40"/>
        <v/>
      </c>
      <c r="J304" s="59" t="str">
        <f>IF(A304&lt;&gt;"",SUM($I$13:I304),"")</f>
        <v/>
      </c>
      <c r="K304" s="59" t="str">
        <f t="shared" si="41"/>
        <v/>
      </c>
      <c r="L304" s="65" t="str">
        <f t="shared" si="42"/>
        <v/>
      </c>
      <c r="M304" s="65" t="str">
        <f t="shared" si="43"/>
        <v/>
      </c>
      <c r="N304" s="65" t="str">
        <f>IF(A304&lt;&gt;"",SUM($M$13:M304),"")</f>
        <v/>
      </c>
      <c r="O304" s="65" t="str">
        <f t="shared" si="36"/>
        <v/>
      </c>
      <c r="P304" s="97" t="str">
        <f t="shared" si="37"/>
        <v/>
      </c>
      <c r="Q304" s="100">
        <f t="shared" si="44"/>
        <v>0</v>
      </c>
      <c r="R304" s="101">
        <f t="shared" si="38"/>
        <v>0</v>
      </c>
      <c r="Z304" s="75"/>
      <c r="AA304" s="76"/>
      <c r="AC304" s="1"/>
      <c r="AG304" s="72"/>
      <c r="AH304" s="72"/>
      <c r="AI304" s="72"/>
      <c r="AJ304" s="72"/>
      <c r="AK304" s="72"/>
    </row>
    <row r="305" spans="1:37" ht="14.4">
      <c r="A305" s="55"/>
      <c r="B305" s="54" t="s">
        <v>25</v>
      </c>
      <c r="C305" s="56"/>
      <c r="D305" s="145"/>
      <c r="E305" s="54"/>
      <c r="F305" s="54"/>
      <c r="G305" s="132"/>
      <c r="H305" s="59" t="str">
        <f t="shared" si="39"/>
        <v/>
      </c>
      <c r="I305" s="64" t="str">
        <f t="shared" si="40"/>
        <v/>
      </c>
      <c r="J305" s="59" t="str">
        <f>IF(A305&lt;&gt;"",SUM($I$13:I305),"")</f>
        <v/>
      </c>
      <c r="K305" s="59" t="str">
        <f t="shared" si="41"/>
        <v/>
      </c>
      <c r="L305" s="65" t="str">
        <f t="shared" si="42"/>
        <v/>
      </c>
      <c r="M305" s="65" t="str">
        <f t="shared" si="43"/>
        <v/>
      </c>
      <c r="N305" s="65" t="str">
        <f>IF(A305&lt;&gt;"",SUM($M$13:M305),"")</f>
        <v/>
      </c>
      <c r="O305" s="65" t="str">
        <f t="shared" si="36"/>
        <v/>
      </c>
      <c r="P305" s="97" t="str">
        <f t="shared" si="37"/>
        <v/>
      </c>
      <c r="Q305" s="100">
        <f t="shared" si="44"/>
        <v>0</v>
      </c>
      <c r="R305" s="101">
        <f t="shared" si="38"/>
        <v>0</v>
      </c>
      <c r="Z305" s="75"/>
      <c r="AA305" s="76"/>
      <c r="AC305" s="1"/>
      <c r="AG305" s="72"/>
      <c r="AH305" s="72"/>
      <c r="AI305" s="72"/>
      <c r="AJ305" s="72"/>
      <c r="AK305" s="72"/>
    </row>
    <row r="306" spans="1:37" ht="14.4">
      <c r="A306" s="55"/>
      <c r="B306" s="54" t="s">
        <v>25</v>
      </c>
      <c r="C306" s="56"/>
      <c r="D306" s="145"/>
      <c r="E306" s="54"/>
      <c r="F306" s="54"/>
      <c r="G306" s="132"/>
      <c r="H306" s="59" t="str">
        <f t="shared" si="39"/>
        <v/>
      </c>
      <c r="I306" s="64" t="str">
        <f t="shared" si="40"/>
        <v/>
      </c>
      <c r="J306" s="59" t="str">
        <f>IF(A306&lt;&gt;"",SUM($I$13:I306),"")</f>
        <v/>
      </c>
      <c r="K306" s="59" t="str">
        <f t="shared" si="41"/>
        <v/>
      </c>
      <c r="L306" s="65" t="str">
        <f t="shared" si="42"/>
        <v/>
      </c>
      <c r="M306" s="65" t="str">
        <f t="shared" si="43"/>
        <v/>
      </c>
      <c r="N306" s="65" t="str">
        <f>IF(A306&lt;&gt;"",SUM($M$13:M306),"")</f>
        <v/>
      </c>
      <c r="O306" s="65" t="str">
        <f t="shared" si="36"/>
        <v/>
      </c>
      <c r="P306" s="97" t="str">
        <f t="shared" si="37"/>
        <v/>
      </c>
      <c r="Q306" s="100">
        <f t="shared" si="44"/>
        <v>0</v>
      </c>
      <c r="R306" s="101">
        <f t="shared" si="38"/>
        <v>0</v>
      </c>
      <c r="Z306" s="75"/>
      <c r="AA306" s="76"/>
      <c r="AC306" s="1"/>
      <c r="AG306" s="72"/>
      <c r="AH306" s="72"/>
      <c r="AI306" s="72"/>
      <c r="AJ306" s="72"/>
      <c r="AK306" s="72"/>
    </row>
    <row r="307" spans="1:37" ht="14.4">
      <c r="A307" s="55"/>
      <c r="B307" s="54" t="s">
        <v>25</v>
      </c>
      <c r="C307" s="56"/>
      <c r="D307" s="145"/>
      <c r="E307" s="54"/>
      <c r="F307" s="54"/>
      <c r="G307" s="132"/>
      <c r="H307" s="59" t="str">
        <f t="shared" si="39"/>
        <v/>
      </c>
      <c r="I307" s="64" t="str">
        <f t="shared" si="40"/>
        <v/>
      </c>
      <c r="J307" s="59" t="str">
        <f>IF(A307&lt;&gt;"",SUM($I$13:I307),"")</f>
        <v/>
      </c>
      <c r="K307" s="59" t="str">
        <f t="shared" si="41"/>
        <v/>
      </c>
      <c r="L307" s="65" t="str">
        <f t="shared" si="42"/>
        <v/>
      </c>
      <c r="M307" s="65" t="str">
        <f t="shared" si="43"/>
        <v/>
      </c>
      <c r="N307" s="65" t="str">
        <f>IF(A307&lt;&gt;"",SUM($M$13:M307),"")</f>
        <v/>
      </c>
      <c r="O307" s="65" t="str">
        <f t="shared" si="36"/>
        <v/>
      </c>
      <c r="P307" s="97" t="str">
        <f t="shared" si="37"/>
        <v/>
      </c>
      <c r="Q307" s="100">
        <f t="shared" si="44"/>
        <v>0</v>
      </c>
      <c r="R307" s="101">
        <f t="shared" si="38"/>
        <v>0</v>
      </c>
      <c r="Z307" s="75"/>
      <c r="AA307" s="76"/>
      <c r="AC307" s="1"/>
      <c r="AG307" s="72"/>
      <c r="AH307" s="72"/>
      <c r="AI307" s="72"/>
      <c r="AJ307" s="72"/>
      <c r="AK307" s="72"/>
    </row>
    <row r="308" spans="1:37" ht="14.4">
      <c r="A308" s="55"/>
      <c r="B308" s="54" t="s">
        <v>25</v>
      </c>
      <c r="C308" s="56"/>
      <c r="D308" s="145"/>
      <c r="E308" s="54"/>
      <c r="F308" s="54"/>
      <c r="G308" s="132"/>
      <c r="H308" s="59" t="str">
        <f t="shared" si="39"/>
        <v/>
      </c>
      <c r="I308" s="64" t="str">
        <f t="shared" si="40"/>
        <v/>
      </c>
      <c r="J308" s="59" t="str">
        <f>IF(A308&lt;&gt;"",SUM($I$13:I308),"")</f>
        <v/>
      </c>
      <c r="K308" s="59" t="str">
        <f t="shared" si="41"/>
        <v/>
      </c>
      <c r="L308" s="65" t="str">
        <f t="shared" si="42"/>
        <v/>
      </c>
      <c r="M308" s="65" t="str">
        <f t="shared" si="43"/>
        <v/>
      </c>
      <c r="N308" s="65" t="str">
        <f>IF(A308&lt;&gt;"",SUM($M$13:M308),"")</f>
        <v/>
      </c>
      <c r="O308" s="65" t="str">
        <f t="shared" si="36"/>
        <v/>
      </c>
      <c r="P308" s="97" t="str">
        <f t="shared" si="37"/>
        <v/>
      </c>
      <c r="Q308" s="100">
        <f t="shared" si="44"/>
        <v>0</v>
      </c>
      <c r="R308" s="101">
        <f t="shared" si="38"/>
        <v>0</v>
      </c>
      <c r="Z308" s="75"/>
      <c r="AA308" s="76"/>
      <c r="AC308" s="1"/>
      <c r="AG308" s="72"/>
      <c r="AH308" s="72"/>
      <c r="AI308" s="72"/>
      <c r="AJ308" s="72"/>
      <c r="AK308" s="72"/>
    </row>
    <row r="309" spans="1:37" ht="14.4">
      <c r="A309" s="55"/>
      <c r="B309" s="54" t="s">
        <v>25</v>
      </c>
      <c r="C309" s="56"/>
      <c r="D309" s="145"/>
      <c r="E309" s="54"/>
      <c r="F309" s="54"/>
      <c r="G309" s="132"/>
      <c r="H309" s="59" t="str">
        <f t="shared" si="39"/>
        <v/>
      </c>
      <c r="I309" s="64" t="str">
        <f t="shared" si="40"/>
        <v/>
      </c>
      <c r="J309" s="59" t="str">
        <f>IF(A309&lt;&gt;"",SUM($I$13:I309),"")</f>
        <v/>
      </c>
      <c r="K309" s="59" t="str">
        <f t="shared" si="41"/>
        <v/>
      </c>
      <c r="L309" s="65" t="str">
        <f t="shared" si="42"/>
        <v/>
      </c>
      <c r="M309" s="65" t="str">
        <f t="shared" si="43"/>
        <v/>
      </c>
      <c r="N309" s="65" t="str">
        <f>IF(A309&lt;&gt;"",SUM($M$13:M309),"")</f>
        <v/>
      </c>
      <c r="O309" s="65" t="str">
        <f t="shared" si="36"/>
        <v/>
      </c>
      <c r="P309" s="97" t="str">
        <f t="shared" si="37"/>
        <v/>
      </c>
      <c r="Q309" s="100">
        <f t="shared" si="44"/>
        <v>0</v>
      </c>
      <c r="R309" s="101">
        <f t="shared" si="38"/>
        <v>0</v>
      </c>
      <c r="Z309" s="75"/>
      <c r="AA309" s="76"/>
      <c r="AC309" s="1"/>
      <c r="AG309" s="72"/>
      <c r="AH309" s="72"/>
      <c r="AI309" s="72"/>
      <c r="AJ309" s="72"/>
      <c r="AK309" s="72"/>
    </row>
    <row r="310" spans="1:37" ht="14.4">
      <c r="A310" s="55"/>
      <c r="B310" s="54" t="s">
        <v>25</v>
      </c>
      <c r="C310" s="56"/>
      <c r="D310" s="145"/>
      <c r="E310" s="54"/>
      <c r="F310" s="54"/>
      <c r="G310" s="132"/>
      <c r="H310" s="59" t="str">
        <f t="shared" si="39"/>
        <v/>
      </c>
      <c r="I310" s="64" t="str">
        <f t="shared" si="40"/>
        <v/>
      </c>
      <c r="J310" s="59" t="str">
        <f>IF(A310&lt;&gt;"",SUM($I$13:I310),"")</f>
        <v/>
      </c>
      <c r="K310" s="59" t="str">
        <f t="shared" si="41"/>
        <v/>
      </c>
      <c r="L310" s="65" t="str">
        <f t="shared" si="42"/>
        <v/>
      </c>
      <c r="M310" s="65" t="str">
        <f t="shared" si="43"/>
        <v/>
      </c>
      <c r="N310" s="65" t="str">
        <f>IF(A310&lt;&gt;"",SUM($M$13:M310),"")</f>
        <v/>
      </c>
      <c r="O310" s="65" t="str">
        <f t="shared" si="36"/>
        <v/>
      </c>
      <c r="P310" s="97" t="str">
        <f t="shared" si="37"/>
        <v/>
      </c>
      <c r="Q310" s="100">
        <f t="shared" si="44"/>
        <v>0</v>
      </c>
      <c r="R310" s="101">
        <f t="shared" si="38"/>
        <v>0</v>
      </c>
      <c r="Z310" s="75"/>
      <c r="AA310" s="76"/>
      <c r="AC310" s="1"/>
      <c r="AG310" s="72"/>
      <c r="AH310" s="72"/>
      <c r="AI310" s="72"/>
      <c r="AJ310" s="72"/>
      <c r="AK310" s="72"/>
    </row>
    <row r="311" spans="1:37" ht="14.4">
      <c r="A311" s="55"/>
      <c r="B311" s="54" t="s">
        <v>25</v>
      </c>
      <c r="C311" s="56"/>
      <c r="D311" s="145"/>
      <c r="E311" s="54"/>
      <c r="F311" s="54"/>
      <c r="G311" s="132"/>
      <c r="H311" s="59" t="str">
        <f t="shared" si="39"/>
        <v/>
      </c>
      <c r="I311" s="64" t="str">
        <f t="shared" si="40"/>
        <v/>
      </c>
      <c r="J311" s="59" t="str">
        <f>IF(A311&lt;&gt;"",SUM($I$13:I311),"")</f>
        <v/>
      </c>
      <c r="K311" s="59" t="str">
        <f t="shared" si="41"/>
        <v/>
      </c>
      <c r="L311" s="65" t="str">
        <f t="shared" si="42"/>
        <v/>
      </c>
      <c r="M311" s="65" t="str">
        <f t="shared" si="43"/>
        <v/>
      </c>
      <c r="N311" s="65" t="str">
        <f>IF(A311&lt;&gt;"",SUM($M$13:M311),"")</f>
        <v/>
      </c>
      <c r="O311" s="65" t="str">
        <f t="shared" si="36"/>
        <v/>
      </c>
      <c r="P311" s="97" t="str">
        <f t="shared" si="37"/>
        <v/>
      </c>
      <c r="Q311" s="100">
        <f t="shared" si="44"/>
        <v>0</v>
      </c>
      <c r="R311" s="101">
        <f t="shared" si="38"/>
        <v>0</v>
      </c>
      <c r="Z311" s="75"/>
      <c r="AA311" s="76"/>
      <c r="AC311" s="1"/>
      <c r="AG311" s="72"/>
      <c r="AH311" s="72"/>
      <c r="AI311" s="72"/>
      <c r="AJ311" s="72"/>
      <c r="AK311" s="72"/>
    </row>
    <row r="312" spans="1:37" ht="14.4">
      <c r="A312" s="55"/>
      <c r="B312" s="54" t="s">
        <v>25</v>
      </c>
      <c r="C312" s="56"/>
      <c r="D312" s="145"/>
      <c r="E312" s="54"/>
      <c r="F312" s="54"/>
      <c r="G312" s="132"/>
      <c r="H312" s="59" t="str">
        <f t="shared" si="39"/>
        <v/>
      </c>
      <c r="I312" s="64" t="str">
        <f t="shared" si="40"/>
        <v/>
      </c>
      <c r="J312" s="59" t="str">
        <f>IF(A312&lt;&gt;"",SUM($I$13:I312),"")</f>
        <v/>
      </c>
      <c r="K312" s="59" t="str">
        <f t="shared" si="41"/>
        <v/>
      </c>
      <c r="L312" s="65" t="str">
        <f t="shared" si="42"/>
        <v/>
      </c>
      <c r="M312" s="65" t="str">
        <f t="shared" si="43"/>
        <v/>
      </c>
      <c r="N312" s="65" t="str">
        <f>IF(A312&lt;&gt;"",SUM($M$13:M312),"")</f>
        <v/>
      </c>
      <c r="O312" s="65" t="str">
        <f t="shared" si="36"/>
        <v/>
      </c>
      <c r="P312" s="97" t="str">
        <f t="shared" si="37"/>
        <v/>
      </c>
      <c r="Q312" s="100">
        <f t="shared" si="44"/>
        <v>0</v>
      </c>
      <c r="R312" s="101">
        <f t="shared" si="38"/>
        <v>0</v>
      </c>
      <c r="Z312" s="75"/>
      <c r="AA312" s="76"/>
      <c r="AC312" s="1"/>
      <c r="AG312" s="72"/>
      <c r="AH312" s="72"/>
      <c r="AI312" s="72"/>
      <c r="AJ312" s="72"/>
      <c r="AK312" s="72"/>
    </row>
    <row r="313" spans="1:37" ht="14.4">
      <c r="A313" s="55"/>
      <c r="B313" s="54" t="s">
        <v>25</v>
      </c>
      <c r="C313" s="56"/>
      <c r="D313" s="145"/>
      <c r="E313" s="54"/>
      <c r="F313" s="54"/>
      <c r="G313" s="132"/>
      <c r="H313" s="59" t="str">
        <f t="shared" si="39"/>
        <v/>
      </c>
      <c r="I313" s="64" t="str">
        <f t="shared" si="40"/>
        <v/>
      </c>
      <c r="J313" s="59" t="str">
        <f>IF(A313&lt;&gt;"",SUM($I$13:I313),"")</f>
        <v/>
      </c>
      <c r="K313" s="59" t="str">
        <f t="shared" si="41"/>
        <v/>
      </c>
      <c r="L313" s="65" t="str">
        <f t="shared" si="42"/>
        <v/>
      </c>
      <c r="M313" s="65" t="str">
        <f t="shared" si="43"/>
        <v/>
      </c>
      <c r="N313" s="65" t="str">
        <f>IF(A313&lt;&gt;"",SUM($M$13:M313),"")</f>
        <v/>
      </c>
      <c r="O313" s="65" t="str">
        <f t="shared" si="36"/>
        <v/>
      </c>
      <c r="P313" s="97" t="str">
        <f t="shared" si="37"/>
        <v/>
      </c>
      <c r="Q313" s="100">
        <f t="shared" si="44"/>
        <v>0</v>
      </c>
      <c r="R313" s="101">
        <f t="shared" si="38"/>
        <v>0</v>
      </c>
      <c r="Z313" s="75"/>
      <c r="AA313" s="76"/>
      <c r="AC313" s="1"/>
      <c r="AG313" s="72"/>
      <c r="AH313" s="72"/>
      <c r="AI313" s="72"/>
      <c r="AJ313" s="72"/>
      <c r="AK313" s="72"/>
    </row>
    <row r="314" spans="1:37" ht="14.4">
      <c r="A314" s="55"/>
      <c r="B314" s="54" t="s">
        <v>25</v>
      </c>
      <c r="C314" s="56"/>
      <c r="D314" s="145"/>
      <c r="E314" s="54"/>
      <c r="F314" s="54"/>
      <c r="G314" s="132"/>
      <c r="H314" s="59" t="str">
        <f t="shared" si="39"/>
        <v/>
      </c>
      <c r="I314" s="64" t="str">
        <f t="shared" si="40"/>
        <v/>
      </c>
      <c r="J314" s="59" t="str">
        <f>IF(A314&lt;&gt;"",SUM($I$13:I314),"")</f>
        <v/>
      </c>
      <c r="K314" s="59" t="str">
        <f t="shared" si="41"/>
        <v/>
      </c>
      <c r="L314" s="65" t="str">
        <f t="shared" si="42"/>
        <v/>
      </c>
      <c r="M314" s="65" t="str">
        <f t="shared" si="43"/>
        <v/>
      </c>
      <c r="N314" s="65" t="str">
        <f>IF(A314&lt;&gt;"",SUM($M$13:M314),"")</f>
        <v/>
      </c>
      <c r="O314" s="65" t="str">
        <f t="shared" si="36"/>
        <v/>
      </c>
      <c r="P314" s="97" t="str">
        <f t="shared" si="37"/>
        <v/>
      </c>
      <c r="Q314" s="100">
        <f t="shared" si="44"/>
        <v>0</v>
      </c>
      <c r="R314" s="101">
        <f t="shared" si="38"/>
        <v>0</v>
      </c>
      <c r="Z314" s="75"/>
      <c r="AA314" s="76"/>
      <c r="AC314" s="1"/>
      <c r="AG314" s="72"/>
      <c r="AH314" s="72"/>
      <c r="AI314" s="72"/>
      <c r="AJ314" s="72"/>
      <c r="AK314" s="72"/>
    </row>
    <row r="315" spans="1:37" ht="14.4">
      <c r="A315" s="55"/>
      <c r="B315" s="54" t="s">
        <v>25</v>
      </c>
      <c r="C315" s="56"/>
      <c r="D315" s="145"/>
      <c r="E315" s="54"/>
      <c r="F315" s="54"/>
      <c r="G315" s="132"/>
      <c r="H315" s="59" t="str">
        <f t="shared" si="39"/>
        <v/>
      </c>
      <c r="I315" s="64" t="str">
        <f t="shared" si="40"/>
        <v/>
      </c>
      <c r="J315" s="59" t="str">
        <f>IF(A315&lt;&gt;"",SUM($I$13:I315),"")</f>
        <v/>
      </c>
      <c r="K315" s="59" t="str">
        <f t="shared" si="41"/>
        <v/>
      </c>
      <c r="L315" s="65" t="str">
        <f t="shared" si="42"/>
        <v/>
      </c>
      <c r="M315" s="65" t="str">
        <f t="shared" si="43"/>
        <v/>
      </c>
      <c r="N315" s="65" t="str">
        <f>IF(A315&lt;&gt;"",SUM($M$13:M315),"")</f>
        <v/>
      </c>
      <c r="O315" s="65" t="str">
        <f t="shared" si="36"/>
        <v/>
      </c>
      <c r="P315" s="97" t="str">
        <f t="shared" si="37"/>
        <v/>
      </c>
      <c r="Q315" s="100">
        <f t="shared" si="44"/>
        <v>0</v>
      </c>
      <c r="R315" s="101">
        <f t="shared" si="38"/>
        <v>0</v>
      </c>
      <c r="Z315" s="75"/>
      <c r="AA315" s="76"/>
      <c r="AC315" s="1"/>
      <c r="AG315" s="72"/>
      <c r="AH315" s="72"/>
      <c r="AI315" s="72"/>
      <c r="AJ315" s="72"/>
      <c r="AK315" s="72"/>
    </row>
    <row r="316" spans="1:37" ht="14.4">
      <c r="A316" s="55"/>
      <c r="B316" s="54" t="s">
        <v>25</v>
      </c>
      <c r="C316" s="56"/>
      <c r="D316" s="145"/>
      <c r="E316" s="54"/>
      <c r="F316" s="54"/>
      <c r="G316" s="132"/>
      <c r="H316" s="59" t="str">
        <f t="shared" si="39"/>
        <v/>
      </c>
      <c r="I316" s="64" t="str">
        <f t="shared" si="40"/>
        <v/>
      </c>
      <c r="J316" s="59" t="str">
        <f>IF(A316&lt;&gt;"",SUM($I$13:I316),"")</f>
        <v/>
      </c>
      <c r="K316" s="59" t="str">
        <f t="shared" si="41"/>
        <v/>
      </c>
      <c r="L316" s="65" t="str">
        <f t="shared" si="42"/>
        <v/>
      </c>
      <c r="M316" s="65" t="str">
        <f t="shared" si="43"/>
        <v/>
      </c>
      <c r="N316" s="65" t="str">
        <f>IF(A316&lt;&gt;"",SUM($M$13:M316),"")</f>
        <v/>
      </c>
      <c r="O316" s="65" t="str">
        <f t="shared" si="36"/>
        <v/>
      </c>
      <c r="P316" s="97" t="str">
        <f t="shared" si="37"/>
        <v/>
      </c>
      <c r="Q316" s="100">
        <f t="shared" si="44"/>
        <v>0</v>
      </c>
      <c r="R316" s="101">
        <f t="shared" si="38"/>
        <v>0</v>
      </c>
      <c r="Z316" s="75"/>
      <c r="AA316" s="76"/>
      <c r="AC316" s="1"/>
      <c r="AG316" s="72"/>
      <c r="AH316" s="72"/>
      <c r="AI316" s="72"/>
      <c r="AJ316" s="72"/>
      <c r="AK316" s="72"/>
    </row>
    <row r="317" spans="1:37" ht="14.4">
      <c r="A317" s="55"/>
      <c r="B317" s="54" t="s">
        <v>25</v>
      </c>
      <c r="C317" s="56"/>
      <c r="D317" s="145"/>
      <c r="E317" s="54"/>
      <c r="F317" s="54"/>
      <c r="G317" s="132"/>
      <c r="H317" s="59" t="str">
        <f t="shared" si="39"/>
        <v/>
      </c>
      <c r="I317" s="64" t="str">
        <f t="shared" si="40"/>
        <v/>
      </c>
      <c r="J317" s="59" t="str">
        <f>IF(A317&lt;&gt;"",SUM($I$13:I317),"")</f>
        <v/>
      </c>
      <c r="K317" s="59" t="str">
        <f t="shared" si="41"/>
        <v/>
      </c>
      <c r="L317" s="65" t="str">
        <f t="shared" si="42"/>
        <v/>
      </c>
      <c r="M317" s="65" t="str">
        <f t="shared" si="43"/>
        <v/>
      </c>
      <c r="N317" s="65" t="str">
        <f>IF(A317&lt;&gt;"",SUM($M$13:M317),"")</f>
        <v/>
      </c>
      <c r="O317" s="65" t="str">
        <f t="shared" si="36"/>
        <v/>
      </c>
      <c r="P317" s="97" t="str">
        <f t="shared" si="37"/>
        <v/>
      </c>
      <c r="Q317" s="100">
        <f t="shared" si="44"/>
        <v>0</v>
      </c>
      <c r="R317" s="101">
        <f t="shared" si="38"/>
        <v>0</v>
      </c>
      <c r="Z317" s="75"/>
      <c r="AA317" s="76"/>
      <c r="AC317" s="1"/>
      <c r="AG317" s="72"/>
      <c r="AH317" s="72"/>
      <c r="AI317" s="72"/>
      <c r="AJ317" s="72"/>
      <c r="AK317" s="72"/>
    </row>
    <row r="318" spans="1:37" ht="14.4">
      <c r="A318" s="55"/>
      <c r="B318" s="54" t="s">
        <v>25</v>
      </c>
      <c r="C318" s="56"/>
      <c r="D318" s="145"/>
      <c r="E318" s="54"/>
      <c r="F318" s="54"/>
      <c r="G318" s="132"/>
      <c r="H318" s="59" t="str">
        <f t="shared" si="39"/>
        <v/>
      </c>
      <c r="I318" s="64" t="str">
        <f t="shared" si="40"/>
        <v/>
      </c>
      <c r="J318" s="59" t="str">
        <f>IF(A318&lt;&gt;"",SUM($I$13:I318),"")</f>
        <v/>
      </c>
      <c r="K318" s="59" t="str">
        <f t="shared" si="41"/>
        <v/>
      </c>
      <c r="L318" s="65" t="str">
        <f t="shared" si="42"/>
        <v/>
      </c>
      <c r="M318" s="65" t="str">
        <f t="shared" si="43"/>
        <v/>
      </c>
      <c r="N318" s="65" t="str">
        <f>IF(A318&lt;&gt;"",SUM($M$13:M318),"")</f>
        <v/>
      </c>
      <c r="O318" s="65" t="str">
        <f t="shared" si="36"/>
        <v/>
      </c>
      <c r="P318" s="97" t="str">
        <f t="shared" si="37"/>
        <v/>
      </c>
      <c r="Q318" s="100">
        <f t="shared" si="44"/>
        <v>0</v>
      </c>
      <c r="R318" s="101">
        <f t="shared" si="38"/>
        <v>0</v>
      </c>
      <c r="Z318" s="75"/>
      <c r="AA318" s="76"/>
      <c r="AC318" s="1"/>
      <c r="AG318" s="72"/>
      <c r="AH318" s="72"/>
      <c r="AI318" s="72"/>
      <c r="AJ318" s="72"/>
      <c r="AK318" s="72"/>
    </row>
    <row r="319" spans="1:37" ht="14.4">
      <c r="A319" s="55"/>
      <c r="B319" s="54" t="s">
        <v>25</v>
      </c>
      <c r="C319" s="56"/>
      <c r="D319" s="145"/>
      <c r="E319" s="54"/>
      <c r="F319" s="54"/>
      <c r="G319" s="132"/>
      <c r="H319" s="59" t="str">
        <f t="shared" si="39"/>
        <v/>
      </c>
      <c r="I319" s="64" t="str">
        <f t="shared" si="40"/>
        <v/>
      </c>
      <c r="J319" s="59" t="str">
        <f>IF(A319&lt;&gt;"",SUM($I$13:I319),"")</f>
        <v/>
      </c>
      <c r="K319" s="59" t="str">
        <f t="shared" si="41"/>
        <v/>
      </c>
      <c r="L319" s="65" t="str">
        <f t="shared" si="42"/>
        <v/>
      </c>
      <c r="M319" s="65" t="str">
        <f t="shared" si="43"/>
        <v/>
      </c>
      <c r="N319" s="65" t="str">
        <f>IF(A319&lt;&gt;"",SUM($M$13:M319),"")</f>
        <v/>
      </c>
      <c r="O319" s="65" t="str">
        <f t="shared" si="36"/>
        <v/>
      </c>
      <c r="P319" s="97" t="str">
        <f t="shared" si="37"/>
        <v/>
      </c>
      <c r="Q319" s="100">
        <f t="shared" si="44"/>
        <v>0</v>
      </c>
      <c r="R319" s="101">
        <f t="shared" si="38"/>
        <v>0</v>
      </c>
      <c r="Z319" s="75"/>
      <c r="AA319" s="76"/>
      <c r="AC319" s="1"/>
      <c r="AG319" s="72"/>
      <c r="AH319" s="72"/>
      <c r="AI319" s="72"/>
      <c r="AJ319" s="72"/>
      <c r="AK319" s="72"/>
    </row>
    <row r="320" spans="1:37" ht="14.4">
      <c r="A320" s="55"/>
      <c r="B320" s="54" t="s">
        <v>25</v>
      </c>
      <c r="C320" s="56"/>
      <c r="D320" s="145"/>
      <c r="E320" s="54"/>
      <c r="F320" s="54"/>
      <c r="G320" s="132"/>
      <c r="H320" s="59" t="str">
        <f t="shared" si="39"/>
        <v/>
      </c>
      <c r="I320" s="64" t="str">
        <f t="shared" si="40"/>
        <v/>
      </c>
      <c r="J320" s="59" t="str">
        <f>IF(A320&lt;&gt;"",SUM($I$13:I320),"")</f>
        <v/>
      </c>
      <c r="K320" s="59" t="str">
        <f t="shared" si="41"/>
        <v/>
      </c>
      <c r="L320" s="65" t="str">
        <f t="shared" si="42"/>
        <v/>
      </c>
      <c r="M320" s="65" t="str">
        <f t="shared" si="43"/>
        <v/>
      </c>
      <c r="N320" s="65" t="str">
        <f>IF(A320&lt;&gt;"",SUM($M$13:M320),"")</f>
        <v/>
      </c>
      <c r="O320" s="65" t="str">
        <f t="shared" si="36"/>
        <v/>
      </c>
      <c r="P320" s="97" t="str">
        <f t="shared" si="37"/>
        <v/>
      </c>
      <c r="Q320" s="100">
        <f t="shared" si="44"/>
        <v>0</v>
      </c>
      <c r="R320" s="101">
        <f t="shared" si="38"/>
        <v>0</v>
      </c>
      <c r="Z320" s="75"/>
      <c r="AA320" s="76"/>
      <c r="AC320" s="1"/>
      <c r="AG320" s="72"/>
      <c r="AH320" s="72"/>
      <c r="AI320" s="72"/>
      <c r="AJ320" s="72"/>
      <c r="AK320" s="72"/>
    </row>
    <row r="321" spans="1:37" ht="14.4">
      <c r="A321" s="55"/>
      <c r="B321" s="54" t="s">
        <v>25</v>
      </c>
      <c r="C321" s="56"/>
      <c r="D321" s="145"/>
      <c r="E321" s="54"/>
      <c r="F321" s="54"/>
      <c r="G321" s="132"/>
      <c r="H321" s="59" t="str">
        <f t="shared" si="39"/>
        <v/>
      </c>
      <c r="I321" s="64" t="str">
        <f t="shared" si="40"/>
        <v/>
      </c>
      <c r="J321" s="59" t="str">
        <f>IF(A321&lt;&gt;"",SUM($I$13:I321),"")</f>
        <v/>
      </c>
      <c r="K321" s="59" t="str">
        <f t="shared" si="41"/>
        <v/>
      </c>
      <c r="L321" s="65" t="str">
        <f t="shared" si="42"/>
        <v/>
      </c>
      <c r="M321" s="65" t="str">
        <f t="shared" si="43"/>
        <v/>
      </c>
      <c r="N321" s="65" t="str">
        <f>IF(A321&lt;&gt;"",SUM($M$13:M321),"")</f>
        <v/>
      </c>
      <c r="O321" s="65" t="str">
        <f t="shared" si="36"/>
        <v/>
      </c>
      <c r="P321" s="97" t="str">
        <f t="shared" si="37"/>
        <v/>
      </c>
      <c r="Q321" s="100">
        <f t="shared" si="44"/>
        <v>0</v>
      </c>
      <c r="R321" s="101">
        <f t="shared" si="38"/>
        <v>0</v>
      </c>
      <c r="Z321" s="75"/>
      <c r="AA321" s="76"/>
      <c r="AC321" s="1"/>
      <c r="AG321" s="72"/>
      <c r="AH321" s="72"/>
      <c r="AI321" s="72"/>
      <c r="AJ321" s="72"/>
      <c r="AK321" s="72"/>
    </row>
    <row r="322" spans="1:37" ht="14.4">
      <c r="A322" s="55"/>
      <c r="B322" s="54" t="s">
        <v>25</v>
      </c>
      <c r="C322" s="56"/>
      <c r="D322" s="145"/>
      <c r="E322" s="54"/>
      <c r="F322" s="54"/>
      <c r="G322" s="132"/>
      <c r="H322" s="59" t="str">
        <f t="shared" si="39"/>
        <v/>
      </c>
      <c r="I322" s="64" t="str">
        <f t="shared" si="40"/>
        <v/>
      </c>
      <c r="J322" s="59" t="str">
        <f>IF(A322&lt;&gt;"",SUM($I$13:I322),"")</f>
        <v/>
      </c>
      <c r="K322" s="59" t="str">
        <f t="shared" si="41"/>
        <v/>
      </c>
      <c r="L322" s="65" t="str">
        <f t="shared" si="42"/>
        <v/>
      </c>
      <c r="M322" s="65" t="str">
        <f t="shared" si="43"/>
        <v/>
      </c>
      <c r="N322" s="65" t="str">
        <f>IF(A322&lt;&gt;"",SUM($M$13:M322),"")</f>
        <v/>
      </c>
      <c r="O322" s="65" t="str">
        <f t="shared" si="36"/>
        <v/>
      </c>
      <c r="P322" s="97" t="str">
        <f t="shared" si="37"/>
        <v/>
      </c>
      <c r="Q322" s="100">
        <f t="shared" si="44"/>
        <v>0</v>
      </c>
      <c r="R322" s="101">
        <f t="shared" si="38"/>
        <v>0</v>
      </c>
      <c r="Z322" s="75"/>
      <c r="AA322" s="76"/>
      <c r="AC322" s="1"/>
      <c r="AG322" s="72"/>
      <c r="AH322" s="72"/>
      <c r="AI322" s="72"/>
      <c r="AJ322" s="72"/>
      <c r="AK322" s="72"/>
    </row>
    <row r="323" spans="1:37" ht="14.4">
      <c r="A323" s="55"/>
      <c r="B323" s="54" t="s">
        <v>25</v>
      </c>
      <c r="C323" s="56"/>
      <c r="D323" s="145"/>
      <c r="E323" s="54"/>
      <c r="F323" s="54"/>
      <c r="G323" s="132"/>
      <c r="H323" s="59" t="str">
        <f t="shared" si="39"/>
        <v/>
      </c>
      <c r="I323" s="64" t="str">
        <f t="shared" si="40"/>
        <v/>
      </c>
      <c r="J323" s="59" t="str">
        <f>IF(A323&lt;&gt;"",SUM($I$13:I323),"")</f>
        <v/>
      </c>
      <c r="K323" s="59" t="str">
        <f t="shared" si="41"/>
        <v/>
      </c>
      <c r="L323" s="65" t="str">
        <f t="shared" si="42"/>
        <v/>
      </c>
      <c r="M323" s="65" t="str">
        <f t="shared" si="43"/>
        <v/>
      </c>
      <c r="N323" s="65" t="str">
        <f>IF(A323&lt;&gt;"",SUM($M$13:M323),"")</f>
        <v/>
      </c>
      <c r="O323" s="65" t="str">
        <f t="shared" si="36"/>
        <v/>
      </c>
      <c r="P323" s="97" t="str">
        <f t="shared" si="37"/>
        <v/>
      </c>
      <c r="Q323" s="100">
        <f t="shared" si="44"/>
        <v>0</v>
      </c>
      <c r="R323" s="101">
        <f t="shared" si="38"/>
        <v>0</v>
      </c>
      <c r="Z323" s="75"/>
      <c r="AA323" s="76"/>
      <c r="AC323" s="1"/>
      <c r="AG323" s="72"/>
      <c r="AH323" s="72"/>
      <c r="AI323" s="72"/>
      <c r="AJ323" s="72"/>
      <c r="AK323" s="72"/>
    </row>
    <row r="324" spans="1:37" ht="14.4">
      <c r="A324" s="55"/>
      <c r="B324" s="54" t="s">
        <v>25</v>
      </c>
      <c r="C324" s="56"/>
      <c r="D324" s="145"/>
      <c r="E324" s="54"/>
      <c r="F324" s="54"/>
      <c r="G324" s="132"/>
      <c r="H324" s="59" t="str">
        <f t="shared" si="39"/>
        <v/>
      </c>
      <c r="I324" s="64" t="str">
        <f t="shared" si="40"/>
        <v/>
      </c>
      <c r="J324" s="59" t="str">
        <f>IF(A324&lt;&gt;"",SUM($I$13:I324),"")</f>
        <v/>
      </c>
      <c r="K324" s="59" t="str">
        <f t="shared" si="41"/>
        <v/>
      </c>
      <c r="L324" s="65" t="str">
        <f t="shared" si="42"/>
        <v/>
      </c>
      <c r="M324" s="65" t="str">
        <f t="shared" si="43"/>
        <v/>
      </c>
      <c r="N324" s="65" t="str">
        <f>IF(A324&lt;&gt;"",SUM($M$13:M324),"")</f>
        <v/>
      </c>
      <c r="O324" s="65" t="str">
        <f t="shared" si="36"/>
        <v/>
      </c>
      <c r="P324" s="97" t="str">
        <f t="shared" si="37"/>
        <v/>
      </c>
      <c r="Q324" s="100">
        <f t="shared" si="44"/>
        <v>0</v>
      </c>
      <c r="R324" s="101">
        <f t="shared" si="38"/>
        <v>0</v>
      </c>
      <c r="Z324" s="75"/>
      <c r="AA324" s="76"/>
      <c r="AC324" s="1"/>
      <c r="AG324" s="72"/>
      <c r="AH324" s="72"/>
      <c r="AI324" s="72"/>
      <c r="AJ324" s="72"/>
      <c r="AK324" s="72"/>
    </row>
    <row r="325" spans="1:37" ht="14.4">
      <c r="A325" s="55"/>
      <c r="B325" s="54" t="s">
        <v>25</v>
      </c>
      <c r="C325" s="56"/>
      <c r="D325" s="145"/>
      <c r="E325" s="54"/>
      <c r="F325" s="54"/>
      <c r="G325" s="132"/>
      <c r="H325" s="59" t="str">
        <f t="shared" si="39"/>
        <v/>
      </c>
      <c r="I325" s="64" t="str">
        <f t="shared" si="40"/>
        <v/>
      </c>
      <c r="J325" s="59" t="str">
        <f>IF(A325&lt;&gt;"",SUM($I$13:I325),"")</f>
        <v/>
      </c>
      <c r="K325" s="59" t="str">
        <f t="shared" si="41"/>
        <v/>
      </c>
      <c r="L325" s="65" t="str">
        <f t="shared" si="42"/>
        <v/>
      </c>
      <c r="M325" s="65" t="str">
        <f t="shared" si="43"/>
        <v/>
      </c>
      <c r="N325" s="65" t="str">
        <f>IF(A325&lt;&gt;"",SUM($M$13:M325),"")</f>
        <v/>
      </c>
      <c r="O325" s="65" t="str">
        <f t="shared" si="36"/>
        <v/>
      </c>
      <c r="P325" s="97" t="str">
        <f t="shared" si="37"/>
        <v/>
      </c>
      <c r="Q325" s="100">
        <f t="shared" si="44"/>
        <v>0</v>
      </c>
      <c r="R325" s="101">
        <f t="shared" si="38"/>
        <v>0</v>
      </c>
      <c r="Z325" s="75"/>
      <c r="AA325" s="76"/>
      <c r="AC325" s="1"/>
      <c r="AG325" s="72"/>
      <c r="AH325" s="72"/>
      <c r="AI325" s="72"/>
      <c r="AJ325" s="72"/>
      <c r="AK325" s="72"/>
    </row>
    <row r="326" spans="1:37" ht="14.4">
      <c r="A326" s="55"/>
      <c r="B326" s="54" t="s">
        <v>25</v>
      </c>
      <c r="C326" s="56"/>
      <c r="D326" s="145"/>
      <c r="E326" s="54"/>
      <c r="F326" s="54"/>
      <c r="G326" s="132"/>
      <c r="H326" s="59" t="str">
        <f t="shared" si="39"/>
        <v/>
      </c>
      <c r="I326" s="64" t="str">
        <f t="shared" si="40"/>
        <v/>
      </c>
      <c r="J326" s="59" t="str">
        <f>IF(A326&lt;&gt;"",SUM($I$13:I326),"")</f>
        <v/>
      </c>
      <c r="K326" s="59" t="str">
        <f t="shared" si="41"/>
        <v/>
      </c>
      <c r="L326" s="65" t="str">
        <f t="shared" si="42"/>
        <v/>
      </c>
      <c r="M326" s="65" t="str">
        <f t="shared" si="43"/>
        <v/>
      </c>
      <c r="N326" s="65" t="str">
        <f>IF(A326&lt;&gt;"",SUM($M$13:M326),"")</f>
        <v/>
      </c>
      <c r="O326" s="65" t="str">
        <f t="shared" si="36"/>
        <v/>
      </c>
      <c r="P326" s="97" t="str">
        <f t="shared" si="37"/>
        <v/>
      </c>
      <c r="Q326" s="100">
        <f t="shared" si="44"/>
        <v>0</v>
      </c>
      <c r="R326" s="101">
        <f t="shared" si="38"/>
        <v>0</v>
      </c>
      <c r="Z326" s="75"/>
      <c r="AA326" s="76"/>
      <c r="AC326" s="1"/>
      <c r="AG326" s="72"/>
      <c r="AH326" s="72"/>
      <c r="AI326" s="72"/>
      <c r="AJ326" s="72"/>
      <c r="AK326" s="72"/>
    </row>
    <row r="327" spans="1:37" ht="14.4">
      <c r="A327" s="55"/>
      <c r="B327" s="54" t="s">
        <v>25</v>
      </c>
      <c r="C327" s="56"/>
      <c r="D327" s="145"/>
      <c r="E327" s="54"/>
      <c r="F327" s="54"/>
      <c r="G327" s="132"/>
      <c r="H327" s="59" t="str">
        <f t="shared" si="39"/>
        <v/>
      </c>
      <c r="I327" s="64" t="str">
        <f t="shared" si="40"/>
        <v/>
      </c>
      <c r="J327" s="59" t="str">
        <f>IF(A327&lt;&gt;"",SUM($I$13:I327),"")</f>
        <v/>
      </c>
      <c r="K327" s="59" t="str">
        <f t="shared" si="41"/>
        <v/>
      </c>
      <c r="L327" s="65" t="str">
        <f t="shared" si="42"/>
        <v/>
      </c>
      <c r="M327" s="65" t="str">
        <f t="shared" si="43"/>
        <v/>
      </c>
      <c r="N327" s="65" t="str">
        <f>IF(A327&lt;&gt;"",SUM($M$13:M327),"")</f>
        <v/>
      </c>
      <c r="O327" s="65" t="str">
        <f t="shared" si="36"/>
        <v/>
      </c>
      <c r="P327" s="97" t="str">
        <f t="shared" si="37"/>
        <v/>
      </c>
      <c r="Q327" s="100">
        <f t="shared" si="44"/>
        <v>0</v>
      </c>
      <c r="R327" s="101">
        <f t="shared" si="38"/>
        <v>0</v>
      </c>
      <c r="Z327" s="75"/>
      <c r="AA327" s="76"/>
      <c r="AC327" s="1"/>
      <c r="AG327" s="72"/>
      <c r="AH327" s="72"/>
      <c r="AI327" s="72"/>
      <c r="AJ327" s="72"/>
      <c r="AK327" s="72"/>
    </row>
    <row r="328" spans="1:37" ht="14.4">
      <c r="A328" s="55"/>
      <c r="B328" s="54" t="s">
        <v>25</v>
      </c>
      <c r="C328" s="56"/>
      <c r="D328" s="145"/>
      <c r="E328" s="54"/>
      <c r="F328" s="54"/>
      <c r="G328" s="132"/>
      <c r="H328" s="59" t="str">
        <f t="shared" si="39"/>
        <v/>
      </c>
      <c r="I328" s="64" t="str">
        <f t="shared" si="40"/>
        <v/>
      </c>
      <c r="J328" s="59" t="str">
        <f>IF(A328&lt;&gt;"",SUM($I$13:I328),"")</f>
        <v/>
      </c>
      <c r="K328" s="59" t="str">
        <f t="shared" si="41"/>
        <v/>
      </c>
      <c r="L328" s="65" t="str">
        <f t="shared" si="42"/>
        <v/>
      </c>
      <c r="M328" s="65" t="str">
        <f t="shared" si="43"/>
        <v/>
      </c>
      <c r="N328" s="65" t="str">
        <f>IF(A328&lt;&gt;"",SUM($M$13:M328),"")</f>
        <v/>
      </c>
      <c r="O328" s="65" t="str">
        <f t="shared" si="36"/>
        <v/>
      </c>
      <c r="P328" s="97" t="str">
        <f t="shared" si="37"/>
        <v/>
      </c>
      <c r="Q328" s="100">
        <f t="shared" si="44"/>
        <v>0</v>
      </c>
      <c r="R328" s="101">
        <f t="shared" si="38"/>
        <v>0</v>
      </c>
      <c r="Z328" s="75"/>
      <c r="AA328" s="76"/>
      <c r="AC328" s="1"/>
      <c r="AG328" s="72"/>
      <c r="AH328" s="72"/>
      <c r="AI328" s="72"/>
      <c r="AJ328" s="72"/>
      <c r="AK328" s="72"/>
    </row>
    <row r="329" spans="1:37" ht="14.4">
      <c r="A329" s="55"/>
      <c r="B329" s="54" t="s">
        <v>25</v>
      </c>
      <c r="C329" s="56"/>
      <c r="D329" s="145"/>
      <c r="E329" s="54"/>
      <c r="F329" s="54"/>
      <c r="G329" s="132"/>
      <c r="H329" s="59" t="str">
        <f t="shared" si="39"/>
        <v/>
      </c>
      <c r="I329" s="64" t="str">
        <f t="shared" si="40"/>
        <v/>
      </c>
      <c r="J329" s="59" t="str">
        <f>IF(A329&lt;&gt;"",SUM($I$13:I329),"")</f>
        <v/>
      </c>
      <c r="K329" s="59" t="str">
        <f t="shared" si="41"/>
        <v/>
      </c>
      <c r="L329" s="65" t="str">
        <f t="shared" si="42"/>
        <v/>
      </c>
      <c r="M329" s="65" t="str">
        <f t="shared" si="43"/>
        <v/>
      </c>
      <c r="N329" s="65" t="str">
        <f>IF(A329&lt;&gt;"",SUM($M$13:M329),"")</f>
        <v/>
      </c>
      <c r="O329" s="65" t="str">
        <f t="shared" si="36"/>
        <v/>
      </c>
      <c r="P329" s="97" t="str">
        <f t="shared" si="37"/>
        <v/>
      </c>
      <c r="Q329" s="100">
        <f t="shared" si="44"/>
        <v>0</v>
      </c>
      <c r="R329" s="101">
        <f t="shared" si="38"/>
        <v>0</v>
      </c>
      <c r="Z329" s="75"/>
      <c r="AA329" s="76"/>
      <c r="AC329" s="1"/>
      <c r="AG329" s="72"/>
      <c r="AH329" s="72"/>
      <c r="AI329" s="72"/>
      <c r="AJ329" s="72"/>
      <c r="AK329" s="72"/>
    </row>
    <row r="330" spans="1:37" ht="14.4">
      <c r="A330" s="55"/>
      <c r="B330" s="54" t="s">
        <v>25</v>
      </c>
      <c r="C330" s="56"/>
      <c r="D330" s="145"/>
      <c r="E330" s="54"/>
      <c r="F330" s="54"/>
      <c r="G330" s="132"/>
      <c r="H330" s="59" t="str">
        <f t="shared" si="39"/>
        <v/>
      </c>
      <c r="I330" s="64" t="str">
        <f t="shared" si="40"/>
        <v/>
      </c>
      <c r="J330" s="59" t="str">
        <f>IF(A330&lt;&gt;"",SUM($I$13:I330),"")</f>
        <v/>
      </c>
      <c r="K330" s="59" t="str">
        <f t="shared" si="41"/>
        <v/>
      </c>
      <c r="L330" s="65" t="str">
        <f t="shared" si="42"/>
        <v/>
      </c>
      <c r="M330" s="65" t="str">
        <f t="shared" si="43"/>
        <v/>
      </c>
      <c r="N330" s="65" t="str">
        <f>IF(A330&lt;&gt;"",SUM($M$13:M330),"")</f>
        <v/>
      </c>
      <c r="O330" s="65" t="str">
        <f t="shared" si="36"/>
        <v/>
      </c>
      <c r="P330" s="97" t="str">
        <f t="shared" si="37"/>
        <v/>
      </c>
      <c r="Q330" s="100">
        <f t="shared" si="44"/>
        <v>0</v>
      </c>
      <c r="R330" s="101">
        <f t="shared" si="38"/>
        <v>0</v>
      </c>
      <c r="Z330" s="75"/>
      <c r="AA330" s="76"/>
      <c r="AC330" s="1"/>
      <c r="AG330" s="72"/>
      <c r="AH330" s="72"/>
      <c r="AI330" s="72"/>
      <c r="AJ330" s="72"/>
      <c r="AK330" s="72"/>
    </row>
    <row r="331" spans="1:37" ht="14.4">
      <c r="A331" s="55"/>
      <c r="B331" s="54" t="s">
        <v>25</v>
      </c>
      <c r="C331" s="56"/>
      <c r="D331" s="145"/>
      <c r="E331" s="54"/>
      <c r="F331" s="54"/>
      <c r="G331" s="132"/>
      <c r="H331" s="59" t="str">
        <f t="shared" si="39"/>
        <v/>
      </c>
      <c r="I331" s="64" t="str">
        <f t="shared" si="40"/>
        <v/>
      </c>
      <c r="J331" s="59" t="str">
        <f>IF(A331&lt;&gt;"",SUM($I$13:I331),"")</f>
        <v/>
      </c>
      <c r="K331" s="59" t="str">
        <f t="shared" si="41"/>
        <v/>
      </c>
      <c r="L331" s="65" t="str">
        <f t="shared" si="42"/>
        <v/>
      </c>
      <c r="M331" s="65" t="str">
        <f t="shared" si="43"/>
        <v/>
      </c>
      <c r="N331" s="65" t="str">
        <f>IF(A331&lt;&gt;"",SUM($M$13:M331),"")</f>
        <v/>
      </c>
      <c r="O331" s="65" t="str">
        <f t="shared" si="36"/>
        <v/>
      </c>
      <c r="P331" s="97" t="str">
        <f t="shared" si="37"/>
        <v/>
      </c>
      <c r="Q331" s="100">
        <f t="shared" si="44"/>
        <v>0</v>
      </c>
      <c r="R331" s="101">
        <f t="shared" si="38"/>
        <v>0</v>
      </c>
      <c r="Z331" s="75"/>
      <c r="AA331" s="76"/>
      <c r="AC331" s="1"/>
      <c r="AG331" s="72"/>
      <c r="AH331" s="72"/>
      <c r="AI331" s="72"/>
      <c r="AJ331" s="72"/>
      <c r="AK331" s="72"/>
    </row>
    <row r="332" spans="1:37" ht="14.4">
      <c r="A332" s="55"/>
      <c r="B332" s="54" t="s">
        <v>25</v>
      </c>
      <c r="C332" s="56"/>
      <c r="D332" s="145"/>
      <c r="E332" s="54"/>
      <c r="F332" s="54"/>
      <c r="G332" s="132"/>
      <c r="H332" s="59" t="str">
        <f t="shared" si="39"/>
        <v/>
      </c>
      <c r="I332" s="64" t="str">
        <f t="shared" si="40"/>
        <v/>
      </c>
      <c r="J332" s="59" t="str">
        <f>IF(A332&lt;&gt;"",SUM($I$13:I332),"")</f>
        <v/>
      </c>
      <c r="K332" s="59" t="str">
        <f t="shared" si="41"/>
        <v/>
      </c>
      <c r="L332" s="65" t="str">
        <f t="shared" si="42"/>
        <v/>
      </c>
      <c r="M332" s="65" t="str">
        <f t="shared" si="43"/>
        <v/>
      </c>
      <c r="N332" s="65" t="str">
        <f>IF(A332&lt;&gt;"",SUM($M$13:M332),"")</f>
        <v/>
      </c>
      <c r="O332" s="65" t="str">
        <f t="shared" si="36"/>
        <v/>
      </c>
      <c r="P332" s="97" t="str">
        <f t="shared" si="37"/>
        <v/>
      </c>
      <c r="Q332" s="100">
        <f t="shared" si="44"/>
        <v>0</v>
      </c>
      <c r="R332" s="101">
        <f t="shared" si="38"/>
        <v>0</v>
      </c>
      <c r="Z332" s="75"/>
      <c r="AA332" s="76"/>
      <c r="AC332" s="1"/>
      <c r="AG332" s="72"/>
      <c r="AH332" s="72"/>
      <c r="AI332" s="72"/>
      <c r="AJ332" s="72"/>
      <c r="AK332" s="72"/>
    </row>
    <row r="333" spans="1:37" ht="14.4">
      <c r="A333" s="55"/>
      <c r="B333" s="54" t="s">
        <v>25</v>
      </c>
      <c r="C333" s="56"/>
      <c r="D333" s="145"/>
      <c r="E333" s="54"/>
      <c r="F333" s="54"/>
      <c r="G333" s="132"/>
      <c r="H333" s="59" t="str">
        <f t="shared" si="39"/>
        <v/>
      </c>
      <c r="I333" s="64" t="str">
        <f t="shared" si="40"/>
        <v/>
      </c>
      <c r="J333" s="59" t="str">
        <f>IF(A333&lt;&gt;"",SUM($I$13:I333),"")</f>
        <v/>
      </c>
      <c r="K333" s="59" t="str">
        <f t="shared" si="41"/>
        <v/>
      </c>
      <c r="L333" s="65" t="str">
        <f t="shared" si="42"/>
        <v/>
      </c>
      <c r="M333" s="65" t="str">
        <f t="shared" si="43"/>
        <v/>
      </c>
      <c r="N333" s="65" t="str">
        <f>IF(A333&lt;&gt;"",SUM($M$13:M333),"")</f>
        <v/>
      </c>
      <c r="O333" s="65" t="str">
        <f t="shared" ref="O333:O396" si="45">IF(A333&lt;&gt;"",N333*E333,"")</f>
        <v/>
      </c>
      <c r="P333" s="97" t="str">
        <f t="shared" ref="P333:P396" si="46">IF(ISERROR(J333*$U$2),"",J333*$U$2)</f>
        <v/>
      </c>
      <c r="Q333" s="100">
        <f t="shared" si="44"/>
        <v>0</v>
      </c>
      <c r="R333" s="101">
        <f t="shared" ref="R333:R396" si="47">IF(Q333=$U$11,IF($U$8&lt;0.1,$U$12,$U$1),IF(Q333=0,0,IF(Q333="","",A333)))</f>
        <v>0</v>
      </c>
      <c r="Z333" s="75"/>
      <c r="AA333" s="76"/>
      <c r="AC333" s="1"/>
      <c r="AG333" s="72"/>
      <c r="AH333" s="72"/>
      <c r="AI333" s="72"/>
      <c r="AJ333" s="72"/>
      <c r="AK333" s="72"/>
    </row>
    <row r="334" spans="1:37" ht="14.4">
      <c r="A334" s="55"/>
      <c r="B334" s="54" t="s">
        <v>25</v>
      </c>
      <c r="C334" s="56"/>
      <c r="D334" s="145"/>
      <c r="E334" s="54"/>
      <c r="F334" s="54"/>
      <c r="G334" s="132"/>
      <c r="H334" s="59" t="str">
        <f t="shared" si="39"/>
        <v/>
      </c>
      <c r="I334" s="64" t="str">
        <f t="shared" si="40"/>
        <v/>
      </c>
      <c r="J334" s="59" t="str">
        <f>IF(A334&lt;&gt;"",SUM($I$13:I334),"")</f>
        <v/>
      </c>
      <c r="K334" s="59" t="str">
        <f t="shared" si="41"/>
        <v/>
      </c>
      <c r="L334" s="65" t="str">
        <f t="shared" si="42"/>
        <v/>
      </c>
      <c r="M334" s="65" t="str">
        <f t="shared" si="43"/>
        <v/>
      </c>
      <c r="N334" s="65" t="str">
        <f>IF(A334&lt;&gt;"",SUM($M$13:M334),"")</f>
        <v/>
      </c>
      <c r="O334" s="65" t="str">
        <f t="shared" si="45"/>
        <v/>
      </c>
      <c r="P334" s="97" t="str">
        <f t="shared" si="46"/>
        <v/>
      </c>
      <c r="Q334" s="100">
        <f t="shared" si="44"/>
        <v>0</v>
      </c>
      <c r="R334" s="101">
        <f t="shared" si="47"/>
        <v>0</v>
      </c>
      <c r="Z334" s="75"/>
      <c r="AA334" s="76"/>
      <c r="AC334" s="1"/>
      <c r="AG334" s="72"/>
      <c r="AH334" s="72"/>
      <c r="AI334" s="72"/>
      <c r="AJ334" s="72"/>
      <c r="AK334" s="72"/>
    </row>
    <row r="335" spans="1:37" ht="14.4">
      <c r="A335" s="55"/>
      <c r="B335" s="54" t="s">
        <v>25</v>
      </c>
      <c r="C335" s="56"/>
      <c r="D335" s="145"/>
      <c r="E335" s="54"/>
      <c r="F335" s="54"/>
      <c r="G335" s="132"/>
      <c r="H335" s="59" t="str">
        <f t="shared" si="39"/>
        <v/>
      </c>
      <c r="I335" s="64" t="str">
        <f t="shared" si="40"/>
        <v/>
      </c>
      <c r="J335" s="59" t="str">
        <f>IF(A335&lt;&gt;"",SUM($I$13:I335),"")</f>
        <v/>
      </c>
      <c r="K335" s="59" t="str">
        <f t="shared" si="41"/>
        <v/>
      </c>
      <c r="L335" s="65" t="str">
        <f t="shared" si="42"/>
        <v/>
      </c>
      <c r="M335" s="65" t="str">
        <f t="shared" si="43"/>
        <v/>
      </c>
      <c r="N335" s="65" t="str">
        <f>IF(A335&lt;&gt;"",SUM($M$13:M335),"")</f>
        <v/>
      </c>
      <c r="O335" s="65" t="str">
        <f t="shared" si="45"/>
        <v/>
      </c>
      <c r="P335" s="97" t="str">
        <f t="shared" si="46"/>
        <v/>
      </c>
      <c r="Q335" s="100">
        <f t="shared" si="44"/>
        <v>0</v>
      </c>
      <c r="R335" s="101">
        <f t="shared" si="47"/>
        <v>0</v>
      </c>
      <c r="Z335" s="75"/>
      <c r="AA335" s="76"/>
      <c r="AC335" s="1"/>
      <c r="AG335" s="72"/>
      <c r="AH335" s="72"/>
      <c r="AI335" s="72"/>
      <c r="AJ335" s="72"/>
      <c r="AK335" s="72"/>
    </row>
    <row r="336" spans="1:37" ht="14.4">
      <c r="A336" s="55"/>
      <c r="B336" s="54" t="s">
        <v>25</v>
      </c>
      <c r="C336" s="56"/>
      <c r="D336" s="145"/>
      <c r="E336" s="54"/>
      <c r="F336" s="54"/>
      <c r="G336" s="132"/>
      <c r="H336" s="59" t="str">
        <f t="shared" ref="H336:H399" si="48">IF(A336&lt;&gt;"",IF(B336="purchase",C336*E336,IF(B336="Dividend",F336*J335,IF(B336="Redemption",-C336*E336,IF(B336="Split",0,IF(B336="Bonus",0,IF(B336="Rights",D336*C336,IF(B336="Buyback",-D336*C336,""))))))),"")</f>
        <v/>
      </c>
      <c r="I336" s="64" t="str">
        <f t="shared" ref="I336:I399" si="49">IF(A336&lt;&gt;"",IF(B336="purchase",C336,IF(B336="Dividend",0,IF(B336="Redemption",-C336,IF(B336="Split",C336,IF(B336="Bonus",C336,IF(B336="Rights",C336,IF(B336="Buyback",-C336,))))))),"")</f>
        <v/>
      </c>
      <c r="J336" s="59" t="str">
        <f>IF(A336&lt;&gt;"",SUM($I$13:I336),"")</f>
        <v/>
      </c>
      <c r="K336" s="59" t="str">
        <f t="shared" ref="K336:K399" si="50">IF(A336&lt;&gt;"",J336*$B$7,"")</f>
        <v/>
      </c>
      <c r="L336" s="65" t="str">
        <f t="shared" ref="L336:L399" si="51">IF(A336&lt;&gt;"",IF(B336="purchase",C336*E336,IF(B336="Dividend",F336*N335,IF(B336="Redemption",-C336*E336,IF(B336="Split",0,IF(B336="Bonus",0,IF(B336="Rights",D336*C336,IF(B336="Buyback",D336*C336,))))))),"")</f>
        <v/>
      </c>
      <c r="M336" s="65" t="str">
        <f t="shared" ref="M336:M399" si="52">IF(A336&lt;&gt;"",IF(B336="purchase",C336,IF(B336="Dividend",L336/E336,IF(B336="Redemption",-C336,IF(B336="Split",C336,IF(B336="Bonus",C336,IF(B336="Rights",L336/D336,IF(B336="Buyback",L336/E336,))))))),"")</f>
        <v/>
      </c>
      <c r="N336" s="65" t="str">
        <f>IF(A336&lt;&gt;"",SUM($M$13:M336),"")</f>
        <v/>
      </c>
      <c r="O336" s="65" t="str">
        <f t="shared" si="45"/>
        <v/>
      </c>
      <c r="P336" s="97" t="str">
        <f t="shared" si="46"/>
        <v/>
      </c>
      <c r="Q336" s="100">
        <f t="shared" ref="Q336:Q399" si="53">IF(A336="",IF(P335=$U$3,$U$11,IF(A336="",0,IF(OR(B336="Dividend",B336="buyback"),0,-L336))),IF(A336="",0,IF(OR(B336="Dividend",B336="buyback"),0,-L336)))</f>
        <v>0</v>
      </c>
      <c r="R336" s="101">
        <f t="shared" si="47"/>
        <v>0</v>
      </c>
      <c r="Z336" s="75"/>
      <c r="AA336" s="76"/>
      <c r="AC336" s="1"/>
      <c r="AG336" s="72"/>
      <c r="AH336" s="72"/>
      <c r="AI336" s="72"/>
      <c r="AJ336" s="72"/>
      <c r="AK336" s="72"/>
    </row>
    <row r="337" spans="1:37" ht="14.4">
      <c r="A337" s="55"/>
      <c r="B337" s="54" t="s">
        <v>25</v>
      </c>
      <c r="C337" s="56"/>
      <c r="D337" s="145"/>
      <c r="E337" s="54"/>
      <c r="F337" s="54"/>
      <c r="G337" s="132"/>
      <c r="H337" s="59" t="str">
        <f t="shared" si="48"/>
        <v/>
      </c>
      <c r="I337" s="64" t="str">
        <f t="shared" si="49"/>
        <v/>
      </c>
      <c r="J337" s="59" t="str">
        <f>IF(A337&lt;&gt;"",SUM($I$13:I337),"")</f>
        <v/>
      </c>
      <c r="K337" s="59" t="str">
        <f t="shared" si="50"/>
        <v/>
      </c>
      <c r="L337" s="65" t="str">
        <f t="shared" si="51"/>
        <v/>
      </c>
      <c r="M337" s="65" t="str">
        <f t="shared" si="52"/>
        <v/>
      </c>
      <c r="N337" s="65" t="str">
        <f>IF(A337&lt;&gt;"",SUM($M$13:M337),"")</f>
        <v/>
      </c>
      <c r="O337" s="65" t="str">
        <f t="shared" si="45"/>
        <v/>
      </c>
      <c r="P337" s="97" t="str">
        <f t="shared" si="46"/>
        <v/>
      </c>
      <c r="Q337" s="100">
        <f t="shared" si="53"/>
        <v>0</v>
      </c>
      <c r="R337" s="101">
        <f t="shared" si="47"/>
        <v>0</v>
      </c>
      <c r="Z337" s="75"/>
      <c r="AA337" s="76"/>
      <c r="AC337" s="1"/>
      <c r="AG337" s="72"/>
      <c r="AH337" s="72"/>
      <c r="AI337" s="72"/>
      <c r="AJ337" s="72"/>
      <c r="AK337" s="72"/>
    </row>
    <row r="338" spans="1:37" ht="14.4">
      <c r="A338" s="55"/>
      <c r="B338" s="54" t="s">
        <v>25</v>
      </c>
      <c r="C338" s="56"/>
      <c r="D338" s="145"/>
      <c r="E338" s="54"/>
      <c r="F338" s="54"/>
      <c r="G338" s="132"/>
      <c r="H338" s="59" t="str">
        <f t="shared" si="48"/>
        <v/>
      </c>
      <c r="I338" s="64" t="str">
        <f t="shared" si="49"/>
        <v/>
      </c>
      <c r="J338" s="59" t="str">
        <f>IF(A338&lt;&gt;"",SUM($I$13:I338),"")</f>
        <v/>
      </c>
      <c r="K338" s="59" t="str">
        <f t="shared" si="50"/>
        <v/>
      </c>
      <c r="L338" s="65" t="str">
        <f t="shared" si="51"/>
        <v/>
      </c>
      <c r="M338" s="65" t="str">
        <f t="shared" si="52"/>
        <v/>
      </c>
      <c r="N338" s="65" t="str">
        <f>IF(A338&lt;&gt;"",SUM($M$13:M338),"")</f>
        <v/>
      </c>
      <c r="O338" s="65" t="str">
        <f t="shared" si="45"/>
        <v/>
      </c>
      <c r="P338" s="97" t="str">
        <f t="shared" si="46"/>
        <v/>
      </c>
      <c r="Q338" s="100">
        <f t="shared" si="53"/>
        <v>0</v>
      </c>
      <c r="R338" s="101">
        <f t="shared" si="47"/>
        <v>0</v>
      </c>
      <c r="Z338" s="75"/>
      <c r="AA338" s="76"/>
      <c r="AC338" s="1"/>
      <c r="AG338" s="72"/>
      <c r="AH338" s="72"/>
      <c r="AI338" s="72"/>
      <c r="AJ338" s="72"/>
      <c r="AK338" s="72"/>
    </row>
    <row r="339" spans="1:37" ht="14.4">
      <c r="A339" s="55"/>
      <c r="B339" s="54" t="s">
        <v>25</v>
      </c>
      <c r="C339" s="56"/>
      <c r="D339" s="145"/>
      <c r="E339" s="54"/>
      <c r="F339" s="54"/>
      <c r="G339" s="132"/>
      <c r="H339" s="59" t="str">
        <f t="shared" si="48"/>
        <v/>
      </c>
      <c r="I339" s="64" t="str">
        <f t="shared" si="49"/>
        <v/>
      </c>
      <c r="J339" s="59" t="str">
        <f>IF(A339&lt;&gt;"",SUM($I$13:I339),"")</f>
        <v/>
      </c>
      <c r="K339" s="59" t="str">
        <f t="shared" si="50"/>
        <v/>
      </c>
      <c r="L339" s="65" t="str">
        <f t="shared" si="51"/>
        <v/>
      </c>
      <c r="M339" s="65" t="str">
        <f t="shared" si="52"/>
        <v/>
      </c>
      <c r="N339" s="65" t="str">
        <f>IF(A339&lt;&gt;"",SUM($M$13:M339),"")</f>
        <v/>
      </c>
      <c r="O339" s="65" t="str">
        <f t="shared" si="45"/>
        <v/>
      </c>
      <c r="P339" s="97" t="str">
        <f t="shared" si="46"/>
        <v/>
      </c>
      <c r="Q339" s="100">
        <f t="shared" si="53"/>
        <v>0</v>
      </c>
      <c r="R339" s="101">
        <f t="shared" si="47"/>
        <v>0</v>
      </c>
      <c r="Z339" s="75"/>
      <c r="AA339" s="76"/>
      <c r="AC339" s="1"/>
      <c r="AG339" s="72"/>
      <c r="AH339" s="72"/>
      <c r="AI339" s="72"/>
      <c r="AJ339" s="72"/>
      <c r="AK339" s="72"/>
    </row>
    <row r="340" spans="1:37" ht="14.4">
      <c r="A340" s="55"/>
      <c r="B340" s="54" t="s">
        <v>25</v>
      </c>
      <c r="C340" s="56"/>
      <c r="D340" s="145"/>
      <c r="E340" s="54"/>
      <c r="F340" s="54"/>
      <c r="G340" s="132"/>
      <c r="H340" s="59" t="str">
        <f t="shared" si="48"/>
        <v/>
      </c>
      <c r="I340" s="64" t="str">
        <f t="shared" si="49"/>
        <v/>
      </c>
      <c r="J340" s="59" t="str">
        <f>IF(A340&lt;&gt;"",SUM($I$13:I340),"")</f>
        <v/>
      </c>
      <c r="K340" s="59" t="str">
        <f t="shared" si="50"/>
        <v/>
      </c>
      <c r="L340" s="65" t="str">
        <f t="shared" si="51"/>
        <v/>
      </c>
      <c r="M340" s="65" t="str">
        <f t="shared" si="52"/>
        <v/>
      </c>
      <c r="N340" s="65" t="str">
        <f>IF(A340&lt;&gt;"",SUM($M$13:M340),"")</f>
        <v/>
      </c>
      <c r="O340" s="65" t="str">
        <f t="shared" si="45"/>
        <v/>
      </c>
      <c r="P340" s="97" t="str">
        <f t="shared" si="46"/>
        <v/>
      </c>
      <c r="Q340" s="100">
        <f t="shared" si="53"/>
        <v>0</v>
      </c>
      <c r="R340" s="101">
        <f t="shared" si="47"/>
        <v>0</v>
      </c>
      <c r="Z340" s="75"/>
      <c r="AA340" s="76"/>
      <c r="AC340" s="1"/>
      <c r="AG340" s="72"/>
      <c r="AH340" s="72"/>
      <c r="AI340" s="72"/>
      <c r="AJ340" s="72"/>
      <c r="AK340" s="72"/>
    </row>
    <row r="341" spans="1:37" ht="14.4">
      <c r="A341" s="55"/>
      <c r="B341" s="54" t="s">
        <v>25</v>
      </c>
      <c r="C341" s="56"/>
      <c r="D341" s="145"/>
      <c r="E341" s="54"/>
      <c r="F341" s="54"/>
      <c r="G341" s="132"/>
      <c r="H341" s="59" t="str">
        <f t="shared" si="48"/>
        <v/>
      </c>
      <c r="I341" s="64" t="str">
        <f t="shared" si="49"/>
        <v/>
      </c>
      <c r="J341" s="59" t="str">
        <f>IF(A341&lt;&gt;"",SUM($I$13:I341),"")</f>
        <v/>
      </c>
      <c r="K341" s="59" t="str">
        <f t="shared" si="50"/>
        <v/>
      </c>
      <c r="L341" s="65" t="str">
        <f t="shared" si="51"/>
        <v/>
      </c>
      <c r="M341" s="65" t="str">
        <f t="shared" si="52"/>
        <v/>
      </c>
      <c r="N341" s="65" t="str">
        <f>IF(A341&lt;&gt;"",SUM($M$13:M341),"")</f>
        <v/>
      </c>
      <c r="O341" s="65" t="str">
        <f t="shared" si="45"/>
        <v/>
      </c>
      <c r="P341" s="97" t="str">
        <f t="shared" si="46"/>
        <v/>
      </c>
      <c r="Q341" s="100">
        <f t="shared" si="53"/>
        <v>0</v>
      </c>
      <c r="R341" s="101">
        <f t="shared" si="47"/>
        <v>0</v>
      </c>
      <c r="Z341" s="75"/>
      <c r="AA341" s="76"/>
      <c r="AC341" s="1"/>
      <c r="AG341" s="72"/>
      <c r="AH341" s="72"/>
      <c r="AI341" s="72"/>
      <c r="AJ341" s="72"/>
      <c r="AK341" s="72"/>
    </row>
    <row r="342" spans="1:37" ht="14.4">
      <c r="A342" s="55"/>
      <c r="B342" s="54" t="s">
        <v>25</v>
      </c>
      <c r="C342" s="56"/>
      <c r="D342" s="145"/>
      <c r="E342" s="54"/>
      <c r="F342" s="54"/>
      <c r="G342" s="132"/>
      <c r="H342" s="59" t="str">
        <f t="shared" si="48"/>
        <v/>
      </c>
      <c r="I342" s="64" t="str">
        <f t="shared" si="49"/>
        <v/>
      </c>
      <c r="J342" s="59" t="str">
        <f>IF(A342&lt;&gt;"",SUM($I$13:I342),"")</f>
        <v/>
      </c>
      <c r="K342" s="59" t="str">
        <f t="shared" si="50"/>
        <v/>
      </c>
      <c r="L342" s="65" t="str">
        <f t="shared" si="51"/>
        <v/>
      </c>
      <c r="M342" s="65" t="str">
        <f t="shared" si="52"/>
        <v/>
      </c>
      <c r="N342" s="65" t="str">
        <f>IF(A342&lt;&gt;"",SUM($M$13:M342),"")</f>
        <v/>
      </c>
      <c r="O342" s="65" t="str">
        <f t="shared" si="45"/>
        <v/>
      </c>
      <c r="P342" s="97" t="str">
        <f t="shared" si="46"/>
        <v/>
      </c>
      <c r="Q342" s="100">
        <f t="shared" si="53"/>
        <v>0</v>
      </c>
      <c r="R342" s="101">
        <f t="shared" si="47"/>
        <v>0</v>
      </c>
      <c r="Z342" s="75"/>
      <c r="AA342" s="76"/>
      <c r="AC342" s="1"/>
      <c r="AG342" s="72"/>
      <c r="AH342" s="72"/>
      <c r="AI342" s="72"/>
      <c r="AJ342" s="72"/>
      <c r="AK342" s="72"/>
    </row>
    <row r="343" spans="1:37" ht="14.4">
      <c r="A343" s="55"/>
      <c r="B343" s="54" t="s">
        <v>25</v>
      </c>
      <c r="C343" s="56"/>
      <c r="D343" s="145"/>
      <c r="E343" s="54"/>
      <c r="F343" s="54"/>
      <c r="G343" s="132"/>
      <c r="H343" s="59" t="str">
        <f t="shared" si="48"/>
        <v/>
      </c>
      <c r="I343" s="64" t="str">
        <f t="shared" si="49"/>
        <v/>
      </c>
      <c r="J343" s="59" t="str">
        <f>IF(A343&lt;&gt;"",SUM($I$13:I343),"")</f>
        <v/>
      </c>
      <c r="K343" s="59" t="str">
        <f t="shared" si="50"/>
        <v/>
      </c>
      <c r="L343" s="65" t="str">
        <f t="shared" si="51"/>
        <v/>
      </c>
      <c r="M343" s="65" t="str">
        <f t="shared" si="52"/>
        <v/>
      </c>
      <c r="N343" s="65" t="str">
        <f>IF(A343&lt;&gt;"",SUM($M$13:M343),"")</f>
        <v/>
      </c>
      <c r="O343" s="65" t="str">
        <f t="shared" si="45"/>
        <v/>
      </c>
      <c r="P343" s="97" t="str">
        <f t="shared" si="46"/>
        <v/>
      </c>
      <c r="Q343" s="100">
        <f t="shared" si="53"/>
        <v>0</v>
      </c>
      <c r="R343" s="101">
        <f t="shared" si="47"/>
        <v>0</v>
      </c>
      <c r="Z343" s="75"/>
      <c r="AA343" s="76"/>
      <c r="AC343" s="1"/>
      <c r="AG343" s="72"/>
      <c r="AH343" s="72"/>
      <c r="AI343" s="72"/>
      <c r="AJ343" s="72"/>
      <c r="AK343" s="72"/>
    </row>
    <row r="344" spans="1:37" ht="14.4">
      <c r="A344" s="55"/>
      <c r="B344" s="54" t="s">
        <v>25</v>
      </c>
      <c r="C344" s="56"/>
      <c r="D344" s="145"/>
      <c r="E344" s="54"/>
      <c r="F344" s="54"/>
      <c r="G344" s="132"/>
      <c r="H344" s="59" t="str">
        <f t="shared" si="48"/>
        <v/>
      </c>
      <c r="I344" s="64" t="str">
        <f t="shared" si="49"/>
        <v/>
      </c>
      <c r="J344" s="59" t="str">
        <f>IF(A344&lt;&gt;"",SUM($I$13:I344),"")</f>
        <v/>
      </c>
      <c r="K344" s="59" t="str">
        <f t="shared" si="50"/>
        <v/>
      </c>
      <c r="L344" s="65" t="str">
        <f t="shared" si="51"/>
        <v/>
      </c>
      <c r="M344" s="65" t="str">
        <f t="shared" si="52"/>
        <v/>
      </c>
      <c r="N344" s="65" t="str">
        <f>IF(A344&lt;&gt;"",SUM($M$13:M344),"")</f>
        <v/>
      </c>
      <c r="O344" s="65" t="str">
        <f t="shared" si="45"/>
        <v/>
      </c>
      <c r="P344" s="97" t="str">
        <f t="shared" si="46"/>
        <v/>
      </c>
      <c r="Q344" s="100">
        <f t="shared" si="53"/>
        <v>0</v>
      </c>
      <c r="R344" s="101">
        <f t="shared" si="47"/>
        <v>0</v>
      </c>
      <c r="Z344" s="75"/>
      <c r="AA344" s="76"/>
      <c r="AC344" s="1"/>
      <c r="AG344" s="72"/>
      <c r="AH344" s="72"/>
      <c r="AI344" s="72"/>
      <c r="AJ344" s="72"/>
      <c r="AK344" s="72"/>
    </row>
    <row r="345" spans="1:37" ht="14.4">
      <c r="A345" s="55"/>
      <c r="B345" s="54" t="s">
        <v>25</v>
      </c>
      <c r="C345" s="56"/>
      <c r="D345" s="145"/>
      <c r="E345" s="54"/>
      <c r="F345" s="54"/>
      <c r="G345" s="132"/>
      <c r="H345" s="59" t="str">
        <f t="shared" si="48"/>
        <v/>
      </c>
      <c r="I345" s="64" t="str">
        <f t="shared" si="49"/>
        <v/>
      </c>
      <c r="J345" s="59" t="str">
        <f>IF(A345&lt;&gt;"",SUM($I$13:I345),"")</f>
        <v/>
      </c>
      <c r="K345" s="59" t="str">
        <f t="shared" si="50"/>
        <v/>
      </c>
      <c r="L345" s="65" t="str">
        <f t="shared" si="51"/>
        <v/>
      </c>
      <c r="M345" s="65" t="str">
        <f t="shared" si="52"/>
        <v/>
      </c>
      <c r="N345" s="65" t="str">
        <f>IF(A345&lt;&gt;"",SUM($M$13:M345),"")</f>
        <v/>
      </c>
      <c r="O345" s="65" t="str">
        <f t="shared" si="45"/>
        <v/>
      </c>
      <c r="P345" s="97" t="str">
        <f t="shared" si="46"/>
        <v/>
      </c>
      <c r="Q345" s="100">
        <f t="shared" si="53"/>
        <v>0</v>
      </c>
      <c r="R345" s="101">
        <f t="shared" si="47"/>
        <v>0</v>
      </c>
      <c r="Z345" s="75"/>
      <c r="AA345" s="76"/>
      <c r="AC345" s="1"/>
      <c r="AG345" s="72"/>
      <c r="AH345" s="72"/>
      <c r="AI345" s="72"/>
      <c r="AJ345" s="72"/>
      <c r="AK345" s="72"/>
    </row>
    <row r="346" spans="1:37" ht="14.4">
      <c r="A346" s="55"/>
      <c r="B346" s="54" t="s">
        <v>25</v>
      </c>
      <c r="C346" s="56"/>
      <c r="D346" s="145"/>
      <c r="E346" s="54"/>
      <c r="F346" s="54"/>
      <c r="G346" s="132"/>
      <c r="H346" s="59" t="str">
        <f t="shared" si="48"/>
        <v/>
      </c>
      <c r="I346" s="64" t="str">
        <f t="shared" si="49"/>
        <v/>
      </c>
      <c r="J346" s="59" t="str">
        <f>IF(A346&lt;&gt;"",SUM($I$13:I346),"")</f>
        <v/>
      </c>
      <c r="K346" s="59" t="str">
        <f t="shared" si="50"/>
        <v/>
      </c>
      <c r="L346" s="65" t="str">
        <f t="shared" si="51"/>
        <v/>
      </c>
      <c r="M346" s="65" t="str">
        <f t="shared" si="52"/>
        <v/>
      </c>
      <c r="N346" s="65" t="str">
        <f>IF(A346&lt;&gt;"",SUM($M$13:M346),"")</f>
        <v/>
      </c>
      <c r="O346" s="65" t="str">
        <f t="shared" si="45"/>
        <v/>
      </c>
      <c r="P346" s="97" t="str">
        <f t="shared" si="46"/>
        <v/>
      </c>
      <c r="Q346" s="100">
        <f t="shared" si="53"/>
        <v>0</v>
      </c>
      <c r="R346" s="101">
        <f t="shared" si="47"/>
        <v>0</v>
      </c>
      <c r="Z346" s="75"/>
      <c r="AA346" s="76"/>
      <c r="AC346" s="1"/>
      <c r="AG346" s="72"/>
      <c r="AH346" s="72"/>
      <c r="AI346" s="72"/>
      <c r="AJ346" s="72"/>
      <c r="AK346" s="72"/>
    </row>
    <row r="347" spans="1:37" ht="14.4">
      <c r="A347" s="55"/>
      <c r="B347" s="54" t="s">
        <v>25</v>
      </c>
      <c r="C347" s="56"/>
      <c r="D347" s="145"/>
      <c r="E347" s="54"/>
      <c r="F347" s="54"/>
      <c r="G347" s="132"/>
      <c r="H347" s="59" t="str">
        <f t="shared" si="48"/>
        <v/>
      </c>
      <c r="I347" s="64" t="str">
        <f t="shared" si="49"/>
        <v/>
      </c>
      <c r="J347" s="59" t="str">
        <f>IF(A347&lt;&gt;"",SUM($I$13:I347),"")</f>
        <v/>
      </c>
      <c r="K347" s="59" t="str">
        <f t="shared" si="50"/>
        <v/>
      </c>
      <c r="L347" s="65" t="str">
        <f t="shared" si="51"/>
        <v/>
      </c>
      <c r="M347" s="65" t="str">
        <f t="shared" si="52"/>
        <v/>
      </c>
      <c r="N347" s="65" t="str">
        <f>IF(A347&lt;&gt;"",SUM($M$13:M347),"")</f>
        <v/>
      </c>
      <c r="O347" s="65" t="str">
        <f t="shared" si="45"/>
        <v/>
      </c>
      <c r="P347" s="97" t="str">
        <f t="shared" si="46"/>
        <v/>
      </c>
      <c r="Q347" s="100">
        <f t="shared" si="53"/>
        <v>0</v>
      </c>
      <c r="R347" s="101">
        <f t="shared" si="47"/>
        <v>0</v>
      </c>
      <c r="Z347" s="75"/>
      <c r="AA347" s="76"/>
      <c r="AC347" s="1"/>
      <c r="AG347" s="72"/>
      <c r="AH347" s="72"/>
      <c r="AI347" s="72"/>
      <c r="AJ347" s="72"/>
      <c r="AK347" s="72"/>
    </row>
    <row r="348" spans="1:37" ht="14.4">
      <c r="A348" s="55"/>
      <c r="B348" s="54" t="s">
        <v>25</v>
      </c>
      <c r="C348" s="56"/>
      <c r="D348" s="145"/>
      <c r="E348" s="54"/>
      <c r="F348" s="54"/>
      <c r="G348" s="132"/>
      <c r="H348" s="59" t="str">
        <f t="shared" si="48"/>
        <v/>
      </c>
      <c r="I348" s="64" t="str">
        <f t="shared" si="49"/>
        <v/>
      </c>
      <c r="J348" s="59" t="str">
        <f>IF(A348&lt;&gt;"",SUM($I$13:I348),"")</f>
        <v/>
      </c>
      <c r="K348" s="59" t="str">
        <f t="shared" si="50"/>
        <v/>
      </c>
      <c r="L348" s="65" t="str">
        <f t="shared" si="51"/>
        <v/>
      </c>
      <c r="M348" s="65" t="str">
        <f t="shared" si="52"/>
        <v/>
      </c>
      <c r="N348" s="65" t="str">
        <f>IF(A348&lt;&gt;"",SUM($M$13:M348),"")</f>
        <v/>
      </c>
      <c r="O348" s="65" t="str">
        <f t="shared" si="45"/>
        <v/>
      </c>
      <c r="P348" s="97" t="str">
        <f t="shared" si="46"/>
        <v/>
      </c>
      <c r="Q348" s="100">
        <f t="shared" si="53"/>
        <v>0</v>
      </c>
      <c r="R348" s="101">
        <f t="shared" si="47"/>
        <v>0</v>
      </c>
      <c r="Z348" s="75"/>
      <c r="AA348" s="76"/>
      <c r="AC348" s="1"/>
      <c r="AG348" s="72"/>
      <c r="AH348" s="72"/>
      <c r="AI348" s="72"/>
      <c r="AJ348" s="72"/>
      <c r="AK348" s="72"/>
    </row>
    <row r="349" spans="1:37" ht="14.4">
      <c r="A349" s="55"/>
      <c r="B349" s="54" t="s">
        <v>25</v>
      </c>
      <c r="C349" s="56"/>
      <c r="D349" s="145"/>
      <c r="E349" s="54"/>
      <c r="F349" s="54"/>
      <c r="G349" s="132"/>
      <c r="H349" s="59" t="str">
        <f t="shared" si="48"/>
        <v/>
      </c>
      <c r="I349" s="64" t="str">
        <f t="shared" si="49"/>
        <v/>
      </c>
      <c r="J349" s="59" t="str">
        <f>IF(A349&lt;&gt;"",SUM($I$13:I349),"")</f>
        <v/>
      </c>
      <c r="K349" s="59" t="str">
        <f t="shared" si="50"/>
        <v/>
      </c>
      <c r="L349" s="65" t="str">
        <f t="shared" si="51"/>
        <v/>
      </c>
      <c r="M349" s="65" t="str">
        <f t="shared" si="52"/>
        <v/>
      </c>
      <c r="N349" s="65" t="str">
        <f>IF(A349&lt;&gt;"",SUM($M$13:M349),"")</f>
        <v/>
      </c>
      <c r="O349" s="65" t="str">
        <f t="shared" si="45"/>
        <v/>
      </c>
      <c r="P349" s="97" t="str">
        <f t="shared" si="46"/>
        <v/>
      </c>
      <c r="Q349" s="100">
        <f t="shared" si="53"/>
        <v>0</v>
      </c>
      <c r="R349" s="101">
        <f t="shared" si="47"/>
        <v>0</v>
      </c>
      <c r="Z349" s="75"/>
      <c r="AA349" s="76"/>
      <c r="AC349" s="1"/>
      <c r="AG349" s="72"/>
      <c r="AH349" s="72"/>
      <c r="AI349" s="72"/>
      <c r="AJ349" s="72"/>
      <c r="AK349" s="72"/>
    </row>
    <row r="350" spans="1:37" ht="14.4">
      <c r="A350" s="55"/>
      <c r="B350" s="54" t="s">
        <v>25</v>
      </c>
      <c r="C350" s="56"/>
      <c r="D350" s="145"/>
      <c r="E350" s="54"/>
      <c r="F350" s="54"/>
      <c r="G350" s="132"/>
      <c r="H350" s="59" t="str">
        <f t="shared" si="48"/>
        <v/>
      </c>
      <c r="I350" s="64" t="str">
        <f t="shared" si="49"/>
        <v/>
      </c>
      <c r="J350" s="59" t="str">
        <f>IF(A350&lt;&gt;"",SUM($I$13:I350),"")</f>
        <v/>
      </c>
      <c r="K350" s="59" t="str">
        <f t="shared" si="50"/>
        <v/>
      </c>
      <c r="L350" s="65" t="str">
        <f t="shared" si="51"/>
        <v/>
      </c>
      <c r="M350" s="65" t="str">
        <f t="shared" si="52"/>
        <v/>
      </c>
      <c r="N350" s="65" t="str">
        <f>IF(A350&lt;&gt;"",SUM($M$13:M350),"")</f>
        <v/>
      </c>
      <c r="O350" s="65" t="str">
        <f t="shared" si="45"/>
        <v/>
      </c>
      <c r="P350" s="97" t="str">
        <f t="shared" si="46"/>
        <v/>
      </c>
      <c r="Q350" s="100">
        <f t="shared" si="53"/>
        <v>0</v>
      </c>
      <c r="R350" s="101">
        <f t="shared" si="47"/>
        <v>0</v>
      </c>
      <c r="Z350" s="75"/>
      <c r="AA350" s="76"/>
      <c r="AC350" s="1"/>
      <c r="AG350" s="72"/>
      <c r="AH350" s="72"/>
      <c r="AI350" s="72"/>
      <c r="AJ350" s="72"/>
      <c r="AK350" s="72"/>
    </row>
    <row r="351" spans="1:37" ht="14.4">
      <c r="A351" s="55"/>
      <c r="B351" s="54" t="s">
        <v>25</v>
      </c>
      <c r="C351" s="56"/>
      <c r="D351" s="145"/>
      <c r="E351" s="54"/>
      <c r="F351" s="54"/>
      <c r="G351" s="132"/>
      <c r="H351" s="59" t="str">
        <f t="shared" si="48"/>
        <v/>
      </c>
      <c r="I351" s="64" t="str">
        <f t="shared" si="49"/>
        <v/>
      </c>
      <c r="J351" s="59" t="str">
        <f>IF(A351&lt;&gt;"",SUM($I$13:I351),"")</f>
        <v/>
      </c>
      <c r="K351" s="59" t="str">
        <f t="shared" si="50"/>
        <v/>
      </c>
      <c r="L351" s="65" t="str">
        <f t="shared" si="51"/>
        <v/>
      </c>
      <c r="M351" s="65" t="str">
        <f t="shared" si="52"/>
        <v/>
      </c>
      <c r="N351" s="65" t="str">
        <f>IF(A351&lt;&gt;"",SUM($M$13:M351),"")</f>
        <v/>
      </c>
      <c r="O351" s="65" t="str">
        <f t="shared" si="45"/>
        <v/>
      </c>
      <c r="P351" s="97" t="str">
        <f t="shared" si="46"/>
        <v/>
      </c>
      <c r="Q351" s="100">
        <f t="shared" si="53"/>
        <v>0</v>
      </c>
      <c r="R351" s="101">
        <f t="shared" si="47"/>
        <v>0</v>
      </c>
      <c r="Z351" s="75"/>
      <c r="AA351" s="76"/>
      <c r="AC351" s="1"/>
      <c r="AG351" s="72"/>
      <c r="AH351" s="72"/>
      <c r="AI351" s="72"/>
      <c r="AJ351" s="72"/>
      <c r="AK351" s="72"/>
    </row>
    <row r="352" spans="1:37" ht="14.4">
      <c r="A352" s="55"/>
      <c r="B352" s="54" t="s">
        <v>25</v>
      </c>
      <c r="C352" s="56"/>
      <c r="D352" s="145"/>
      <c r="E352" s="54"/>
      <c r="F352" s="54"/>
      <c r="G352" s="132"/>
      <c r="H352" s="59" t="str">
        <f t="shared" si="48"/>
        <v/>
      </c>
      <c r="I352" s="64" t="str">
        <f t="shared" si="49"/>
        <v/>
      </c>
      <c r="J352" s="59" t="str">
        <f>IF(A352&lt;&gt;"",SUM($I$13:I352),"")</f>
        <v/>
      </c>
      <c r="K352" s="59" t="str">
        <f t="shared" si="50"/>
        <v/>
      </c>
      <c r="L352" s="65" t="str">
        <f t="shared" si="51"/>
        <v/>
      </c>
      <c r="M352" s="65" t="str">
        <f t="shared" si="52"/>
        <v/>
      </c>
      <c r="N352" s="65" t="str">
        <f>IF(A352&lt;&gt;"",SUM($M$13:M352),"")</f>
        <v/>
      </c>
      <c r="O352" s="65" t="str">
        <f t="shared" si="45"/>
        <v/>
      </c>
      <c r="P352" s="97" t="str">
        <f t="shared" si="46"/>
        <v/>
      </c>
      <c r="Q352" s="100">
        <f t="shared" si="53"/>
        <v>0</v>
      </c>
      <c r="R352" s="101">
        <f t="shared" si="47"/>
        <v>0</v>
      </c>
      <c r="Z352" s="75"/>
      <c r="AA352" s="76"/>
      <c r="AC352" s="1"/>
      <c r="AG352" s="72"/>
      <c r="AH352" s="72"/>
      <c r="AI352" s="72"/>
      <c r="AJ352" s="72"/>
      <c r="AK352" s="72"/>
    </row>
    <row r="353" spans="1:37" ht="14.4">
      <c r="A353" s="55"/>
      <c r="B353" s="54" t="s">
        <v>25</v>
      </c>
      <c r="C353" s="56"/>
      <c r="D353" s="145"/>
      <c r="E353" s="54"/>
      <c r="F353" s="54"/>
      <c r="G353" s="132"/>
      <c r="H353" s="59" t="str">
        <f t="shared" si="48"/>
        <v/>
      </c>
      <c r="I353" s="64" t="str">
        <f t="shared" si="49"/>
        <v/>
      </c>
      <c r="J353" s="59" t="str">
        <f>IF(A353&lt;&gt;"",SUM($I$13:I353),"")</f>
        <v/>
      </c>
      <c r="K353" s="59" t="str">
        <f t="shared" si="50"/>
        <v/>
      </c>
      <c r="L353" s="65" t="str">
        <f t="shared" si="51"/>
        <v/>
      </c>
      <c r="M353" s="65" t="str">
        <f t="shared" si="52"/>
        <v/>
      </c>
      <c r="N353" s="65" t="str">
        <f>IF(A353&lt;&gt;"",SUM($M$13:M353),"")</f>
        <v/>
      </c>
      <c r="O353" s="65" t="str">
        <f t="shared" si="45"/>
        <v/>
      </c>
      <c r="P353" s="97" t="str">
        <f t="shared" si="46"/>
        <v/>
      </c>
      <c r="Q353" s="100">
        <f t="shared" si="53"/>
        <v>0</v>
      </c>
      <c r="R353" s="101">
        <f t="shared" si="47"/>
        <v>0</v>
      </c>
      <c r="Z353" s="75"/>
      <c r="AA353" s="76"/>
      <c r="AC353" s="1"/>
      <c r="AG353" s="72"/>
      <c r="AH353" s="72"/>
      <c r="AI353" s="72"/>
      <c r="AJ353" s="72"/>
      <c r="AK353" s="72"/>
    </row>
    <row r="354" spans="1:37" ht="14.4">
      <c r="A354" s="55"/>
      <c r="B354" s="54" t="s">
        <v>25</v>
      </c>
      <c r="C354" s="56"/>
      <c r="D354" s="145"/>
      <c r="E354" s="54"/>
      <c r="F354" s="54"/>
      <c r="G354" s="132"/>
      <c r="H354" s="59" t="str">
        <f t="shared" si="48"/>
        <v/>
      </c>
      <c r="I354" s="64" t="str">
        <f t="shared" si="49"/>
        <v/>
      </c>
      <c r="J354" s="59" t="str">
        <f>IF(A354&lt;&gt;"",SUM($I$13:I354),"")</f>
        <v/>
      </c>
      <c r="K354" s="59" t="str">
        <f t="shared" si="50"/>
        <v/>
      </c>
      <c r="L354" s="65" t="str">
        <f t="shared" si="51"/>
        <v/>
      </c>
      <c r="M354" s="65" t="str">
        <f t="shared" si="52"/>
        <v/>
      </c>
      <c r="N354" s="65" t="str">
        <f>IF(A354&lt;&gt;"",SUM($M$13:M354),"")</f>
        <v/>
      </c>
      <c r="O354" s="65" t="str">
        <f t="shared" si="45"/>
        <v/>
      </c>
      <c r="P354" s="97" t="str">
        <f t="shared" si="46"/>
        <v/>
      </c>
      <c r="Q354" s="100">
        <f t="shared" si="53"/>
        <v>0</v>
      </c>
      <c r="R354" s="101">
        <f t="shared" si="47"/>
        <v>0</v>
      </c>
      <c r="Z354" s="75"/>
      <c r="AA354" s="76"/>
      <c r="AC354" s="1"/>
      <c r="AG354" s="72"/>
      <c r="AH354" s="72"/>
      <c r="AI354" s="72"/>
      <c r="AJ354" s="72"/>
      <c r="AK354" s="72"/>
    </row>
    <row r="355" spans="1:37" ht="14.4">
      <c r="A355" s="55"/>
      <c r="B355" s="54" t="s">
        <v>25</v>
      </c>
      <c r="C355" s="56"/>
      <c r="D355" s="145"/>
      <c r="E355" s="54"/>
      <c r="F355" s="54"/>
      <c r="G355" s="132"/>
      <c r="H355" s="59" t="str">
        <f t="shared" si="48"/>
        <v/>
      </c>
      <c r="I355" s="64" t="str">
        <f t="shared" si="49"/>
        <v/>
      </c>
      <c r="J355" s="59" t="str">
        <f>IF(A355&lt;&gt;"",SUM($I$13:I355),"")</f>
        <v/>
      </c>
      <c r="K355" s="59" t="str">
        <f t="shared" si="50"/>
        <v/>
      </c>
      <c r="L355" s="65" t="str">
        <f t="shared" si="51"/>
        <v/>
      </c>
      <c r="M355" s="65" t="str">
        <f t="shared" si="52"/>
        <v/>
      </c>
      <c r="N355" s="65" t="str">
        <f>IF(A355&lt;&gt;"",SUM($M$13:M355),"")</f>
        <v/>
      </c>
      <c r="O355" s="65" t="str">
        <f t="shared" si="45"/>
        <v/>
      </c>
      <c r="P355" s="97" t="str">
        <f t="shared" si="46"/>
        <v/>
      </c>
      <c r="Q355" s="100">
        <f t="shared" si="53"/>
        <v>0</v>
      </c>
      <c r="R355" s="101">
        <f t="shared" si="47"/>
        <v>0</v>
      </c>
      <c r="Z355" s="75"/>
      <c r="AA355" s="76"/>
      <c r="AC355" s="1"/>
      <c r="AG355" s="72"/>
      <c r="AH355" s="72"/>
      <c r="AI355" s="72"/>
      <c r="AJ355" s="72"/>
      <c r="AK355" s="72"/>
    </row>
    <row r="356" spans="1:37" ht="14.4">
      <c r="A356" s="55"/>
      <c r="B356" s="54" t="s">
        <v>25</v>
      </c>
      <c r="C356" s="56"/>
      <c r="D356" s="145"/>
      <c r="E356" s="54"/>
      <c r="F356" s="54"/>
      <c r="G356" s="132"/>
      <c r="H356" s="59" t="str">
        <f t="shared" si="48"/>
        <v/>
      </c>
      <c r="I356" s="64" t="str">
        <f t="shared" si="49"/>
        <v/>
      </c>
      <c r="J356" s="59" t="str">
        <f>IF(A356&lt;&gt;"",SUM($I$13:I356),"")</f>
        <v/>
      </c>
      <c r="K356" s="59" t="str">
        <f t="shared" si="50"/>
        <v/>
      </c>
      <c r="L356" s="65" t="str">
        <f t="shared" si="51"/>
        <v/>
      </c>
      <c r="M356" s="65" t="str">
        <f t="shared" si="52"/>
        <v/>
      </c>
      <c r="N356" s="65" t="str">
        <f>IF(A356&lt;&gt;"",SUM($M$13:M356),"")</f>
        <v/>
      </c>
      <c r="O356" s="65" t="str">
        <f t="shared" si="45"/>
        <v/>
      </c>
      <c r="P356" s="97" t="str">
        <f t="shared" si="46"/>
        <v/>
      </c>
      <c r="Q356" s="100">
        <f t="shared" si="53"/>
        <v>0</v>
      </c>
      <c r="R356" s="101">
        <f t="shared" si="47"/>
        <v>0</v>
      </c>
      <c r="Z356" s="75"/>
      <c r="AA356" s="76"/>
      <c r="AC356" s="1"/>
      <c r="AG356" s="72"/>
      <c r="AH356" s="72"/>
      <c r="AI356" s="72"/>
      <c r="AJ356" s="72"/>
      <c r="AK356" s="72"/>
    </row>
    <row r="357" spans="1:37" ht="14.4">
      <c r="A357" s="55"/>
      <c r="B357" s="54" t="s">
        <v>25</v>
      </c>
      <c r="C357" s="56"/>
      <c r="D357" s="145"/>
      <c r="E357" s="54"/>
      <c r="F357" s="54"/>
      <c r="G357" s="132"/>
      <c r="H357" s="59" t="str">
        <f t="shared" si="48"/>
        <v/>
      </c>
      <c r="I357" s="64" t="str">
        <f t="shared" si="49"/>
        <v/>
      </c>
      <c r="J357" s="59" t="str">
        <f>IF(A357&lt;&gt;"",SUM($I$13:I357),"")</f>
        <v/>
      </c>
      <c r="K357" s="59" t="str">
        <f t="shared" si="50"/>
        <v/>
      </c>
      <c r="L357" s="65" t="str">
        <f t="shared" si="51"/>
        <v/>
      </c>
      <c r="M357" s="65" t="str">
        <f t="shared" si="52"/>
        <v/>
      </c>
      <c r="N357" s="65" t="str">
        <f>IF(A357&lt;&gt;"",SUM($M$13:M357),"")</f>
        <v/>
      </c>
      <c r="O357" s="65" t="str">
        <f t="shared" si="45"/>
        <v/>
      </c>
      <c r="P357" s="97" t="str">
        <f t="shared" si="46"/>
        <v/>
      </c>
      <c r="Q357" s="100">
        <f t="shared" si="53"/>
        <v>0</v>
      </c>
      <c r="R357" s="101">
        <f t="shared" si="47"/>
        <v>0</v>
      </c>
      <c r="Z357" s="75"/>
      <c r="AA357" s="76"/>
      <c r="AC357" s="1"/>
      <c r="AG357" s="72"/>
      <c r="AH357" s="72"/>
      <c r="AI357" s="72"/>
      <c r="AJ357" s="72"/>
      <c r="AK357" s="72"/>
    </row>
    <row r="358" spans="1:37" ht="14.4">
      <c r="A358" s="55"/>
      <c r="B358" s="54" t="s">
        <v>25</v>
      </c>
      <c r="C358" s="56"/>
      <c r="D358" s="145"/>
      <c r="E358" s="54"/>
      <c r="F358" s="54"/>
      <c r="G358" s="132"/>
      <c r="H358" s="59" t="str">
        <f t="shared" si="48"/>
        <v/>
      </c>
      <c r="I358" s="64" t="str">
        <f t="shared" si="49"/>
        <v/>
      </c>
      <c r="J358" s="59" t="str">
        <f>IF(A358&lt;&gt;"",SUM($I$13:I358),"")</f>
        <v/>
      </c>
      <c r="K358" s="59" t="str">
        <f t="shared" si="50"/>
        <v/>
      </c>
      <c r="L358" s="65" t="str">
        <f t="shared" si="51"/>
        <v/>
      </c>
      <c r="M358" s="65" t="str">
        <f t="shared" si="52"/>
        <v/>
      </c>
      <c r="N358" s="65" t="str">
        <f>IF(A358&lt;&gt;"",SUM($M$13:M358),"")</f>
        <v/>
      </c>
      <c r="O358" s="65" t="str">
        <f t="shared" si="45"/>
        <v/>
      </c>
      <c r="P358" s="97" t="str">
        <f t="shared" si="46"/>
        <v/>
      </c>
      <c r="Q358" s="100">
        <f t="shared" si="53"/>
        <v>0</v>
      </c>
      <c r="R358" s="101">
        <f t="shared" si="47"/>
        <v>0</v>
      </c>
      <c r="Z358" s="75"/>
      <c r="AA358" s="76"/>
      <c r="AC358" s="1"/>
      <c r="AG358" s="72"/>
      <c r="AH358" s="72"/>
      <c r="AI358" s="72"/>
      <c r="AJ358" s="72"/>
      <c r="AK358" s="72"/>
    </row>
    <row r="359" spans="1:37" ht="14.4">
      <c r="A359" s="55"/>
      <c r="B359" s="54" t="s">
        <v>25</v>
      </c>
      <c r="C359" s="56"/>
      <c r="D359" s="145"/>
      <c r="E359" s="54"/>
      <c r="F359" s="54"/>
      <c r="G359" s="132"/>
      <c r="H359" s="59" t="str">
        <f t="shared" si="48"/>
        <v/>
      </c>
      <c r="I359" s="64" t="str">
        <f t="shared" si="49"/>
        <v/>
      </c>
      <c r="J359" s="59" t="str">
        <f>IF(A359&lt;&gt;"",SUM($I$13:I359),"")</f>
        <v/>
      </c>
      <c r="K359" s="59" t="str">
        <f t="shared" si="50"/>
        <v/>
      </c>
      <c r="L359" s="65" t="str">
        <f t="shared" si="51"/>
        <v/>
      </c>
      <c r="M359" s="65" t="str">
        <f t="shared" si="52"/>
        <v/>
      </c>
      <c r="N359" s="65" t="str">
        <f>IF(A359&lt;&gt;"",SUM($M$13:M359),"")</f>
        <v/>
      </c>
      <c r="O359" s="65" t="str">
        <f t="shared" si="45"/>
        <v/>
      </c>
      <c r="P359" s="97" t="str">
        <f t="shared" si="46"/>
        <v/>
      </c>
      <c r="Q359" s="100">
        <f t="shared" si="53"/>
        <v>0</v>
      </c>
      <c r="R359" s="101">
        <f t="shared" si="47"/>
        <v>0</v>
      </c>
      <c r="Z359" s="75"/>
      <c r="AA359" s="76"/>
      <c r="AC359" s="1"/>
      <c r="AG359" s="72"/>
      <c r="AH359" s="72"/>
      <c r="AI359" s="72"/>
      <c r="AJ359" s="72"/>
      <c r="AK359" s="72"/>
    </row>
    <row r="360" spans="1:37" ht="14.4">
      <c r="A360" s="55"/>
      <c r="B360" s="54" t="s">
        <v>25</v>
      </c>
      <c r="C360" s="56"/>
      <c r="D360" s="145"/>
      <c r="E360" s="54"/>
      <c r="F360" s="54"/>
      <c r="G360" s="132"/>
      <c r="H360" s="59" t="str">
        <f t="shared" si="48"/>
        <v/>
      </c>
      <c r="I360" s="64" t="str">
        <f t="shared" si="49"/>
        <v/>
      </c>
      <c r="J360" s="59" t="str">
        <f>IF(A360&lt;&gt;"",SUM($I$13:I360),"")</f>
        <v/>
      </c>
      <c r="K360" s="59" t="str">
        <f t="shared" si="50"/>
        <v/>
      </c>
      <c r="L360" s="65" t="str">
        <f t="shared" si="51"/>
        <v/>
      </c>
      <c r="M360" s="65" t="str">
        <f t="shared" si="52"/>
        <v/>
      </c>
      <c r="N360" s="65" t="str">
        <f>IF(A360&lt;&gt;"",SUM($M$13:M360),"")</f>
        <v/>
      </c>
      <c r="O360" s="65" t="str">
        <f t="shared" si="45"/>
        <v/>
      </c>
      <c r="P360" s="97" t="str">
        <f t="shared" si="46"/>
        <v/>
      </c>
      <c r="Q360" s="100">
        <f t="shared" si="53"/>
        <v>0</v>
      </c>
      <c r="R360" s="101">
        <f t="shared" si="47"/>
        <v>0</v>
      </c>
      <c r="Z360" s="75"/>
      <c r="AA360" s="76"/>
      <c r="AC360" s="1"/>
      <c r="AG360" s="72"/>
      <c r="AH360" s="72"/>
      <c r="AI360" s="72"/>
      <c r="AJ360" s="72"/>
      <c r="AK360" s="72"/>
    </row>
    <row r="361" spans="1:37" ht="14.4">
      <c r="A361" s="55"/>
      <c r="B361" s="54" t="s">
        <v>25</v>
      </c>
      <c r="C361" s="56"/>
      <c r="D361" s="145"/>
      <c r="E361" s="54"/>
      <c r="F361" s="54"/>
      <c r="G361" s="132"/>
      <c r="H361" s="59" t="str">
        <f t="shared" si="48"/>
        <v/>
      </c>
      <c r="I361" s="64" t="str">
        <f t="shared" si="49"/>
        <v/>
      </c>
      <c r="J361" s="59" t="str">
        <f>IF(A361&lt;&gt;"",SUM($I$13:I361),"")</f>
        <v/>
      </c>
      <c r="K361" s="59" t="str">
        <f t="shared" si="50"/>
        <v/>
      </c>
      <c r="L361" s="65" t="str">
        <f t="shared" si="51"/>
        <v/>
      </c>
      <c r="M361" s="65" t="str">
        <f t="shared" si="52"/>
        <v/>
      </c>
      <c r="N361" s="65" t="str">
        <f>IF(A361&lt;&gt;"",SUM($M$13:M361),"")</f>
        <v/>
      </c>
      <c r="O361" s="65" t="str">
        <f t="shared" si="45"/>
        <v/>
      </c>
      <c r="P361" s="97" t="str">
        <f t="shared" si="46"/>
        <v/>
      </c>
      <c r="Q361" s="100">
        <f t="shared" si="53"/>
        <v>0</v>
      </c>
      <c r="R361" s="101">
        <f t="shared" si="47"/>
        <v>0</v>
      </c>
      <c r="Z361" s="75"/>
      <c r="AA361" s="76"/>
      <c r="AC361" s="1"/>
      <c r="AG361" s="72"/>
      <c r="AH361" s="72"/>
      <c r="AI361" s="72"/>
      <c r="AJ361" s="72"/>
      <c r="AK361" s="72"/>
    </row>
    <row r="362" spans="1:37" ht="14.4">
      <c r="A362" s="55"/>
      <c r="B362" s="54" t="s">
        <v>25</v>
      </c>
      <c r="C362" s="56"/>
      <c r="D362" s="145"/>
      <c r="E362" s="54"/>
      <c r="F362" s="54"/>
      <c r="G362" s="132"/>
      <c r="H362" s="59" t="str">
        <f t="shared" si="48"/>
        <v/>
      </c>
      <c r="I362" s="64" t="str">
        <f t="shared" si="49"/>
        <v/>
      </c>
      <c r="J362" s="59" t="str">
        <f>IF(A362&lt;&gt;"",SUM($I$13:I362),"")</f>
        <v/>
      </c>
      <c r="K362" s="59" t="str">
        <f t="shared" si="50"/>
        <v/>
      </c>
      <c r="L362" s="65" t="str">
        <f t="shared" si="51"/>
        <v/>
      </c>
      <c r="M362" s="65" t="str">
        <f t="shared" si="52"/>
        <v/>
      </c>
      <c r="N362" s="65" t="str">
        <f>IF(A362&lt;&gt;"",SUM($M$13:M362),"")</f>
        <v/>
      </c>
      <c r="O362" s="65" t="str">
        <f t="shared" si="45"/>
        <v/>
      </c>
      <c r="P362" s="97" t="str">
        <f t="shared" si="46"/>
        <v/>
      </c>
      <c r="Q362" s="100">
        <f t="shared" si="53"/>
        <v>0</v>
      </c>
      <c r="R362" s="101">
        <f t="shared" si="47"/>
        <v>0</v>
      </c>
      <c r="Z362" s="75"/>
      <c r="AA362" s="76"/>
      <c r="AC362" s="1"/>
      <c r="AG362" s="72"/>
      <c r="AH362" s="72"/>
      <c r="AI362" s="72"/>
      <c r="AJ362" s="72"/>
      <c r="AK362" s="72"/>
    </row>
    <row r="363" spans="1:37" ht="14.4">
      <c r="A363" s="55"/>
      <c r="B363" s="54" t="s">
        <v>25</v>
      </c>
      <c r="C363" s="56"/>
      <c r="D363" s="145"/>
      <c r="E363" s="54"/>
      <c r="F363" s="54"/>
      <c r="G363" s="132"/>
      <c r="H363" s="59" t="str">
        <f t="shared" si="48"/>
        <v/>
      </c>
      <c r="I363" s="64" t="str">
        <f t="shared" si="49"/>
        <v/>
      </c>
      <c r="J363" s="59" t="str">
        <f>IF(A363&lt;&gt;"",SUM($I$13:I363),"")</f>
        <v/>
      </c>
      <c r="K363" s="59" t="str">
        <f t="shared" si="50"/>
        <v/>
      </c>
      <c r="L363" s="65" t="str">
        <f t="shared" si="51"/>
        <v/>
      </c>
      <c r="M363" s="65" t="str">
        <f t="shared" si="52"/>
        <v/>
      </c>
      <c r="N363" s="65" t="str">
        <f>IF(A363&lt;&gt;"",SUM($M$13:M363),"")</f>
        <v/>
      </c>
      <c r="O363" s="65" t="str">
        <f t="shared" si="45"/>
        <v/>
      </c>
      <c r="P363" s="97" t="str">
        <f t="shared" si="46"/>
        <v/>
      </c>
      <c r="Q363" s="100">
        <f t="shared" si="53"/>
        <v>0</v>
      </c>
      <c r="R363" s="101">
        <f t="shared" si="47"/>
        <v>0</v>
      </c>
      <c r="Z363" s="75"/>
      <c r="AA363" s="76"/>
      <c r="AC363" s="1"/>
      <c r="AG363" s="72"/>
      <c r="AH363" s="72"/>
      <c r="AI363" s="72"/>
      <c r="AJ363" s="72"/>
      <c r="AK363" s="72"/>
    </row>
    <row r="364" spans="1:37" ht="14.4">
      <c r="A364" s="55"/>
      <c r="B364" s="54" t="s">
        <v>25</v>
      </c>
      <c r="C364" s="56"/>
      <c r="D364" s="145"/>
      <c r="E364" s="54"/>
      <c r="F364" s="54"/>
      <c r="G364" s="132"/>
      <c r="H364" s="59" t="str">
        <f t="shared" si="48"/>
        <v/>
      </c>
      <c r="I364" s="64" t="str">
        <f t="shared" si="49"/>
        <v/>
      </c>
      <c r="J364" s="59" t="str">
        <f>IF(A364&lt;&gt;"",SUM($I$13:I364),"")</f>
        <v/>
      </c>
      <c r="K364" s="59" t="str">
        <f t="shared" si="50"/>
        <v/>
      </c>
      <c r="L364" s="65" t="str">
        <f t="shared" si="51"/>
        <v/>
      </c>
      <c r="M364" s="65" t="str">
        <f t="shared" si="52"/>
        <v/>
      </c>
      <c r="N364" s="65" t="str">
        <f>IF(A364&lt;&gt;"",SUM($M$13:M364),"")</f>
        <v/>
      </c>
      <c r="O364" s="65" t="str">
        <f t="shared" si="45"/>
        <v/>
      </c>
      <c r="P364" s="97" t="str">
        <f t="shared" si="46"/>
        <v/>
      </c>
      <c r="Q364" s="100">
        <f t="shared" si="53"/>
        <v>0</v>
      </c>
      <c r="R364" s="101">
        <f t="shared" si="47"/>
        <v>0</v>
      </c>
      <c r="Z364" s="75"/>
      <c r="AA364" s="76"/>
      <c r="AC364" s="1"/>
      <c r="AG364" s="72"/>
      <c r="AH364" s="72"/>
      <c r="AI364" s="72"/>
      <c r="AJ364" s="72"/>
      <c r="AK364" s="72"/>
    </row>
    <row r="365" spans="1:37" ht="14.4">
      <c r="A365" s="55"/>
      <c r="B365" s="54" t="s">
        <v>25</v>
      </c>
      <c r="C365" s="56"/>
      <c r="D365" s="145"/>
      <c r="E365" s="54"/>
      <c r="F365" s="54"/>
      <c r="G365" s="132"/>
      <c r="H365" s="59" t="str">
        <f t="shared" si="48"/>
        <v/>
      </c>
      <c r="I365" s="64" t="str">
        <f t="shared" si="49"/>
        <v/>
      </c>
      <c r="J365" s="59" t="str">
        <f>IF(A365&lt;&gt;"",SUM($I$13:I365),"")</f>
        <v/>
      </c>
      <c r="K365" s="59" t="str">
        <f t="shared" si="50"/>
        <v/>
      </c>
      <c r="L365" s="65" t="str">
        <f t="shared" si="51"/>
        <v/>
      </c>
      <c r="M365" s="65" t="str">
        <f t="shared" si="52"/>
        <v/>
      </c>
      <c r="N365" s="65" t="str">
        <f>IF(A365&lt;&gt;"",SUM($M$13:M365),"")</f>
        <v/>
      </c>
      <c r="O365" s="65" t="str">
        <f t="shared" si="45"/>
        <v/>
      </c>
      <c r="P365" s="97" t="str">
        <f t="shared" si="46"/>
        <v/>
      </c>
      <c r="Q365" s="100">
        <f t="shared" si="53"/>
        <v>0</v>
      </c>
      <c r="R365" s="101">
        <f t="shared" si="47"/>
        <v>0</v>
      </c>
      <c r="Z365" s="75"/>
      <c r="AA365" s="76"/>
      <c r="AC365" s="1"/>
      <c r="AG365" s="72"/>
      <c r="AH365" s="72"/>
      <c r="AI365" s="72"/>
      <c r="AJ365" s="72"/>
      <c r="AK365" s="72"/>
    </row>
    <row r="366" spans="1:37" ht="14.4">
      <c r="A366" s="55"/>
      <c r="B366" s="54" t="s">
        <v>25</v>
      </c>
      <c r="C366" s="56"/>
      <c r="D366" s="145"/>
      <c r="E366" s="54"/>
      <c r="F366" s="54"/>
      <c r="G366" s="132"/>
      <c r="H366" s="59" t="str">
        <f t="shared" si="48"/>
        <v/>
      </c>
      <c r="I366" s="64" t="str">
        <f t="shared" si="49"/>
        <v/>
      </c>
      <c r="J366" s="59" t="str">
        <f>IF(A366&lt;&gt;"",SUM($I$13:I366),"")</f>
        <v/>
      </c>
      <c r="K366" s="59" t="str">
        <f t="shared" si="50"/>
        <v/>
      </c>
      <c r="L366" s="65" t="str">
        <f t="shared" si="51"/>
        <v/>
      </c>
      <c r="M366" s="65" t="str">
        <f t="shared" si="52"/>
        <v/>
      </c>
      <c r="N366" s="65" t="str">
        <f>IF(A366&lt;&gt;"",SUM($M$13:M366),"")</f>
        <v/>
      </c>
      <c r="O366" s="65" t="str">
        <f t="shared" si="45"/>
        <v/>
      </c>
      <c r="P366" s="97" t="str">
        <f t="shared" si="46"/>
        <v/>
      </c>
      <c r="Q366" s="100">
        <f t="shared" si="53"/>
        <v>0</v>
      </c>
      <c r="R366" s="101">
        <f t="shared" si="47"/>
        <v>0</v>
      </c>
      <c r="Z366" s="75"/>
      <c r="AA366" s="76"/>
      <c r="AC366" s="1"/>
      <c r="AG366" s="72"/>
      <c r="AH366" s="72"/>
      <c r="AI366" s="72"/>
      <c r="AJ366" s="72"/>
      <c r="AK366" s="72"/>
    </row>
    <row r="367" spans="1:37" ht="14.4">
      <c r="A367" s="55"/>
      <c r="B367" s="54" t="s">
        <v>25</v>
      </c>
      <c r="C367" s="56"/>
      <c r="D367" s="145"/>
      <c r="E367" s="54"/>
      <c r="F367" s="54"/>
      <c r="G367" s="132"/>
      <c r="H367" s="59" t="str">
        <f t="shared" si="48"/>
        <v/>
      </c>
      <c r="I367" s="64" t="str">
        <f t="shared" si="49"/>
        <v/>
      </c>
      <c r="J367" s="59" t="str">
        <f>IF(A367&lt;&gt;"",SUM($I$13:I367),"")</f>
        <v/>
      </c>
      <c r="K367" s="59" t="str">
        <f t="shared" si="50"/>
        <v/>
      </c>
      <c r="L367" s="65" t="str">
        <f t="shared" si="51"/>
        <v/>
      </c>
      <c r="M367" s="65" t="str">
        <f t="shared" si="52"/>
        <v/>
      </c>
      <c r="N367" s="65" t="str">
        <f>IF(A367&lt;&gt;"",SUM($M$13:M367),"")</f>
        <v/>
      </c>
      <c r="O367" s="65" t="str">
        <f t="shared" si="45"/>
        <v/>
      </c>
      <c r="P367" s="97" t="str">
        <f t="shared" si="46"/>
        <v/>
      </c>
      <c r="Q367" s="100">
        <f t="shared" si="53"/>
        <v>0</v>
      </c>
      <c r="R367" s="101">
        <f t="shared" si="47"/>
        <v>0</v>
      </c>
      <c r="Z367" s="75"/>
      <c r="AA367" s="76"/>
      <c r="AC367" s="1"/>
      <c r="AG367" s="72"/>
      <c r="AH367" s="72"/>
      <c r="AI367" s="72"/>
      <c r="AJ367" s="72"/>
      <c r="AK367" s="72"/>
    </row>
    <row r="368" spans="1:37" ht="14.4">
      <c r="A368" s="55"/>
      <c r="B368" s="54" t="s">
        <v>25</v>
      </c>
      <c r="C368" s="56"/>
      <c r="D368" s="145"/>
      <c r="E368" s="54"/>
      <c r="F368" s="54"/>
      <c r="G368" s="132"/>
      <c r="H368" s="59" t="str">
        <f t="shared" si="48"/>
        <v/>
      </c>
      <c r="I368" s="64" t="str">
        <f t="shared" si="49"/>
        <v/>
      </c>
      <c r="J368" s="59" t="str">
        <f>IF(A368&lt;&gt;"",SUM($I$13:I368),"")</f>
        <v/>
      </c>
      <c r="K368" s="59" t="str">
        <f t="shared" si="50"/>
        <v/>
      </c>
      <c r="L368" s="65" t="str">
        <f t="shared" si="51"/>
        <v/>
      </c>
      <c r="M368" s="65" t="str">
        <f t="shared" si="52"/>
        <v/>
      </c>
      <c r="N368" s="65" t="str">
        <f>IF(A368&lt;&gt;"",SUM($M$13:M368),"")</f>
        <v/>
      </c>
      <c r="O368" s="65" t="str">
        <f t="shared" si="45"/>
        <v/>
      </c>
      <c r="P368" s="97" t="str">
        <f t="shared" si="46"/>
        <v/>
      </c>
      <c r="Q368" s="100">
        <f t="shared" si="53"/>
        <v>0</v>
      </c>
      <c r="R368" s="101">
        <f t="shared" si="47"/>
        <v>0</v>
      </c>
      <c r="Z368" s="75"/>
      <c r="AA368" s="76"/>
      <c r="AC368" s="1"/>
      <c r="AG368" s="72"/>
      <c r="AH368" s="72"/>
      <c r="AI368" s="72"/>
      <c r="AJ368" s="72"/>
      <c r="AK368" s="72"/>
    </row>
    <row r="369" spans="1:37" ht="14.4">
      <c r="A369" s="55"/>
      <c r="B369" s="54" t="s">
        <v>25</v>
      </c>
      <c r="C369" s="56"/>
      <c r="D369" s="145"/>
      <c r="E369" s="54"/>
      <c r="F369" s="54"/>
      <c r="G369" s="132"/>
      <c r="H369" s="59" t="str">
        <f t="shared" si="48"/>
        <v/>
      </c>
      <c r="I369" s="64" t="str">
        <f t="shared" si="49"/>
        <v/>
      </c>
      <c r="J369" s="59" t="str">
        <f>IF(A369&lt;&gt;"",SUM($I$13:I369),"")</f>
        <v/>
      </c>
      <c r="K369" s="59" t="str">
        <f t="shared" si="50"/>
        <v/>
      </c>
      <c r="L369" s="65" t="str">
        <f t="shared" si="51"/>
        <v/>
      </c>
      <c r="M369" s="65" t="str">
        <f t="shared" si="52"/>
        <v/>
      </c>
      <c r="N369" s="65" t="str">
        <f>IF(A369&lt;&gt;"",SUM($M$13:M369),"")</f>
        <v/>
      </c>
      <c r="O369" s="65" t="str">
        <f t="shared" si="45"/>
        <v/>
      </c>
      <c r="P369" s="97" t="str">
        <f t="shared" si="46"/>
        <v/>
      </c>
      <c r="Q369" s="100">
        <f t="shared" si="53"/>
        <v>0</v>
      </c>
      <c r="R369" s="101">
        <f t="shared" si="47"/>
        <v>0</v>
      </c>
      <c r="Z369" s="75"/>
      <c r="AA369" s="76"/>
      <c r="AC369" s="1"/>
      <c r="AG369" s="72"/>
      <c r="AH369" s="72"/>
      <c r="AI369" s="72"/>
      <c r="AJ369" s="72"/>
      <c r="AK369" s="72"/>
    </row>
    <row r="370" spans="1:37" ht="14.4">
      <c r="A370" s="55"/>
      <c r="B370" s="54" t="s">
        <v>25</v>
      </c>
      <c r="C370" s="56"/>
      <c r="D370" s="145"/>
      <c r="E370" s="54"/>
      <c r="F370" s="54"/>
      <c r="G370" s="132"/>
      <c r="H370" s="59" t="str">
        <f t="shared" si="48"/>
        <v/>
      </c>
      <c r="I370" s="64" t="str">
        <f t="shared" si="49"/>
        <v/>
      </c>
      <c r="J370" s="59" t="str">
        <f>IF(A370&lt;&gt;"",SUM($I$13:I370),"")</f>
        <v/>
      </c>
      <c r="K370" s="59" t="str">
        <f t="shared" si="50"/>
        <v/>
      </c>
      <c r="L370" s="65" t="str">
        <f t="shared" si="51"/>
        <v/>
      </c>
      <c r="M370" s="65" t="str">
        <f t="shared" si="52"/>
        <v/>
      </c>
      <c r="N370" s="65" t="str">
        <f>IF(A370&lt;&gt;"",SUM($M$13:M370),"")</f>
        <v/>
      </c>
      <c r="O370" s="65" t="str">
        <f t="shared" si="45"/>
        <v/>
      </c>
      <c r="P370" s="97" t="str">
        <f t="shared" si="46"/>
        <v/>
      </c>
      <c r="Q370" s="100">
        <f t="shared" si="53"/>
        <v>0</v>
      </c>
      <c r="R370" s="101">
        <f t="shared" si="47"/>
        <v>0</v>
      </c>
      <c r="Z370" s="75"/>
      <c r="AA370" s="76"/>
      <c r="AC370" s="1"/>
      <c r="AG370" s="72"/>
      <c r="AH370" s="72"/>
      <c r="AI370" s="72"/>
      <c r="AJ370" s="72"/>
      <c r="AK370" s="72"/>
    </row>
    <row r="371" spans="1:37" ht="14.4">
      <c r="A371" s="55"/>
      <c r="B371" s="54" t="s">
        <v>25</v>
      </c>
      <c r="C371" s="56"/>
      <c r="D371" s="145"/>
      <c r="E371" s="54"/>
      <c r="F371" s="54"/>
      <c r="G371" s="132"/>
      <c r="H371" s="59" t="str">
        <f t="shared" si="48"/>
        <v/>
      </c>
      <c r="I371" s="64" t="str">
        <f t="shared" si="49"/>
        <v/>
      </c>
      <c r="J371" s="59" t="str">
        <f>IF(A371&lt;&gt;"",SUM($I$13:I371),"")</f>
        <v/>
      </c>
      <c r="K371" s="59" t="str">
        <f t="shared" si="50"/>
        <v/>
      </c>
      <c r="L371" s="65" t="str">
        <f t="shared" si="51"/>
        <v/>
      </c>
      <c r="M371" s="65" t="str">
        <f t="shared" si="52"/>
        <v/>
      </c>
      <c r="N371" s="65" t="str">
        <f>IF(A371&lt;&gt;"",SUM($M$13:M371),"")</f>
        <v/>
      </c>
      <c r="O371" s="65" t="str">
        <f t="shared" si="45"/>
        <v/>
      </c>
      <c r="P371" s="97" t="str">
        <f t="shared" si="46"/>
        <v/>
      </c>
      <c r="Q371" s="100">
        <f t="shared" si="53"/>
        <v>0</v>
      </c>
      <c r="R371" s="101">
        <f t="shared" si="47"/>
        <v>0</v>
      </c>
      <c r="Z371" s="75"/>
      <c r="AA371" s="76"/>
      <c r="AC371" s="1"/>
      <c r="AG371" s="72"/>
      <c r="AH371" s="72"/>
      <c r="AI371" s="72"/>
      <c r="AJ371" s="72"/>
      <c r="AK371" s="72"/>
    </row>
    <row r="372" spans="1:37" ht="14.4">
      <c r="A372" s="55"/>
      <c r="B372" s="54" t="s">
        <v>25</v>
      </c>
      <c r="C372" s="56"/>
      <c r="D372" s="145"/>
      <c r="E372" s="54"/>
      <c r="F372" s="54"/>
      <c r="G372" s="132"/>
      <c r="H372" s="59" t="str">
        <f t="shared" si="48"/>
        <v/>
      </c>
      <c r="I372" s="64" t="str">
        <f t="shared" si="49"/>
        <v/>
      </c>
      <c r="J372" s="59" t="str">
        <f>IF(A372&lt;&gt;"",SUM($I$13:I372),"")</f>
        <v/>
      </c>
      <c r="K372" s="59" t="str">
        <f t="shared" si="50"/>
        <v/>
      </c>
      <c r="L372" s="65" t="str">
        <f t="shared" si="51"/>
        <v/>
      </c>
      <c r="M372" s="65" t="str">
        <f t="shared" si="52"/>
        <v/>
      </c>
      <c r="N372" s="65" t="str">
        <f>IF(A372&lt;&gt;"",SUM($M$13:M372),"")</f>
        <v/>
      </c>
      <c r="O372" s="65" t="str">
        <f t="shared" si="45"/>
        <v/>
      </c>
      <c r="P372" s="97" t="str">
        <f t="shared" si="46"/>
        <v/>
      </c>
      <c r="Q372" s="100">
        <f t="shared" si="53"/>
        <v>0</v>
      </c>
      <c r="R372" s="101">
        <f t="shared" si="47"/>
        <v>0</v>
      </c>
      <c r="Z372" s="75"/>
      <c r="AA372" s="76"/>
      <c r="AC372" s="1"/>
      <c r="AG372" s="72"/>
      <c r="AH372" s="72"/>
      <c r="AI372" s="72"/>
      <c r="AJ372" s="72"/>
      <c r="AK372" s="72"/>
    </row>
    <row r="373" spans="1:37" ht="14.4">
      <c r="A373" s="55"/>
      <c r="B373" s="54" t="s">
        <v>25</v>
      </c>
      <c r="C373" s="56"/>
      <c r="D373" s="145"/>
      <c r="E373" s="54"/>
      <c r="F373" s="54"/>
      <c r="G373" s="132"/>
      <c r="H373" s="59" t="str">
        <f t="shared" si="48"/>
        <v/>
      </c>
      <c r="I373" s="64" t="str">
        <f t="shared" si="49"/>
        <v/>
      </c>
      <c r="J373" s="59" t="str">
        <f>IF(A373&lt;&gt;"",SUM($I$13:I373),"")</f>
        <v/>
      </c>
      <c r="K373" s="59" t="str">
        <f t="shared" si="50"/>
        <v/>
      </c>
      <c r="L373" s="65" t="str">
        <f t="shared" si="51"/>
        <v/>
      </c>
      <c r="M373" s="65" t="str">
        <f t="shared" si="52"/>
        <v/>
      </c>
      <c r="N373" s="65" t="str">
        <f>IF(A373&lt;&gt;"",SUM($M$13:M373),"")</f>
        <v/>
      </c>
      <c r="O373" s="65" t="str">
        <f t="shared" si="45"/>
        <v/>
      </c>
      <c r="P373" s="97" t="str">
        <f t="shared" si="46"/>
        <v/>
      </c>
      <c r="Q373" s="100">
        <f t="shared" si="53"/>
        <v>0</v>
      </c>
      <c r="R373" s="101">
        <f t="shared" si="47"/>
        <v>0</v>
      </c>
      <c r="Z373" s="75"/>
      <c r="AA373" s="76"/>
      <c r="AC373" s="1"/>
      <c r="AG373" s="72"/>
      <c r="AH373" s="72"/>
      <c r="AI373" s="72"/>
      <c r="AJ373" s="72"/>
      <c r="AK373" s="72"/>
    </row>
    <row r="374" spans="1:37" ht="14.4">
      <c r="A374" s="55"/>
      <c r="B374" s="54" t="s">
        <v>25</v>
      </c>
      <c r="C374" s="56"/>
      <c r="D374" s="145"/>
      <c r="E374" s="54"/>
      <c r="F374" s="54"/>
      <c r="G374" s="132"/>
      <c r="H374" s="59" t="str">
        <f t="shared" si="48"/>
        <v/>
      </c>
      <c r="I374" s="64" t="str">
        <f t="shared" si="49"/>
        <v/>
      </c>
      <c r="J374" s="59" t="str">
        <f>IF(A374&lt;&gt;"",SUM($I$13:I374),"")</f>
        <v/>
      </c>
      <c r="K374" s="59" t="str">
        <f t="shared" si="50"/>
        <v/>
      </c>
      <c r="L374" s="65" t="str">
        <f t="shared" si="51"/>
        <v/>
      </c>
      <c r="M374" s="65" t="str">
        <f t="shared" si="52"/>
        <v/>
      </c>
      <c r="N374" s="65" t="str">
        <f>IF(A374&lt;&gt;"",SUM($M$13:M374),"")</f>
        <v/>
      </c>
      <c r="O374" s="65" t="str">
        <f t="shared" si="45"/>
        <v/>
      </c>
      <c r="P374" s="97" t="str">
        <f t="shared" si="46"/>
        <v/>
      </c>
      <c r="Q374" s="100">
        <f t="shared" si="53"/>
        <v>0</v>
      </c>
      <c r="R374" s="101">
        <f t="shared" si="47"/>
        <v>0</v>
      </c>
      <c r="Z374" s="75"/>
      <c r="AA374" s="76"/>
      <c r="AC374" s="1"/>
      <c r="AG374" s="72"/>
      <c r="AH374" s="72"/>
      <c r="AI374" s="72"/>
      <c r="AJ374" s="72"/>
      <c r="AK374" s="72"/>
    </row>
    <row r="375" spans="1:37" ht="14.4">
      <c r="A375" s="55"/>
      <c r="B375" s="54" t="s">
        <v>25</v>
      </c>
      <c r="C375" s="56"/>
      <c r="D375" s="145"/>
      <c r="E375" s="54"/>
      <c r="F375" s="54"/>
      <c r="G375" s="132"/>
      <c r="H375" s="59" t="str">
        <f t="shared" si="48"/>
        <v/>
      </c>
      <c r="I375" s="64" t="str">
        <f t="shared" si="49"/>
        <v/>
      </c>
      <c r="J375" s="59" t="str">
        <f>IF(A375&lt;&gt;"",SUM($I$13:I375),"")</f>
        <v/>
      </c>
      <c r="K375" s="59" t="str">
        <f t="shared" si="50"/>
        <v/>
      </c>
      <c r="L375" s="65" t="str">
        <f t="shared" si="51"/>
        <v/>
      </c>
      <c r="M375" s="65" t="str">
        <f t="shared" si="52"/>
        <v/>
      </c>
      <c r="N375" s="65" t="str">
        <f>IF(A375&lt;&gt;"",SUM($M$13:M375),"")</f>
        <v/>
      </c>
      <c r="O375" s="65" t="str">
        <f t="shared" si="45"/>
        <v/>
      </c>
      <c r="P375" s="97" t="str">
        <f t="shared" si="46"/>
        <v/>
      </c>
      <c r="Q375" s="100">
        <f t="shared" si="53"/>
        <v>0</v>
      </c>
      <c r="R375" s="101">
        <f t="shared" si="47"/>
        <v>0</v>
      </c>
      <c r="Z375" s="75"/>
      <c r="AA375" s="76"/>
      <c r="AC375" s="1"/>
      <c r="AG375" s="72"/>
      <c r="AH375" s="72"/>
      <c r="AI375" s="72"/>
      <c r="AJ375" s="72"/>
      <c r="AK375" s="72"/>
    </row>
    <row r="376" spans="1:37" ht="14.4">
      <c r="A376" s="55"/>
      <c r="B376" s="54" t="s">
        <v>25</v>
      </c>
      <c r="C376" s="56"/>
      <c r="D376" s="145"/>
      <c r="E376" s="54"/>
      <c r="F376" s="54"/>
      <c r="G376" s="132"/>
      <c r="H376" s="59" t="str">
        <f t="shared" si="48"/>
        <v/>
      </c>
      <c r="I376" s="64" t="str">
        <f t="shared" si="49"/>
        <v/>
      </c>
      <c r="J376" s="59" t="str">
        <f>IF(A376&lt;&gt;"",SUM($I$13:I376),"")</f>
        <v/>
      </c>
      <c r="K376" s="59" t="str">
        <f t="shared" si="50"/>
        <v/>
      </c>
      <c r="L376" s="65" t="str">
        <f t="shared" si="51"/>
        <v/>
      </c>
      <c r="M376" s="65" t="str">
        <f t="shared" si="52"/>
        <v/>
      </c>
      <c r="N376" s="65" t="str">
        <f>IF(A376&lt;&gt;"",SUM($M$13:M376),"")</f>
        <v/>
      </c>
      <c r="O376" s="65" t="str">
        <f t="shared" si="45"/>
        <v/>
      </c>
      <c r="P376" s="97" t="str">
        <f t="shared" si="46"/>
        <v/>
      </c>
      <c r="Q376" s="100">
        <f t="shared" si="53"/>
        <v>0</v>
      </c>
      <c r="R376" s="101">
        <f t="shared" si="47"/>
        <v>0</v>
      </c>
      <c r="Z376" s="75"/>
      <c r="AA376" s="76"/>
      <c r="AC376" s="1"/>
      <c r="AG376" s="72"/>
      <c r="AH376" s="72"/>
      <c r="AI376" s="72"/>
      <c r="AJ376" s="72"/>
      <c r="AK376" s="72"/>
    </row>
    <row r="377" spans="1:37" ht="14.4">
      <c r="A377" s="55"/>
      <c r="B377" s="54" t="s">
        <v>25</v>
      </c>
      <c r="C377" s="56"/>
      <c r="D377" s="145"/>
      <c r="E377" s="54"/>
      <c r="F377" s="54"/>
      <c r="G377" s="132"/>
      <c r="H377" s="59" t="str">
        <f t="shared" si="48"/>
        <v/>
      </c>
      <c r="I377" s="64" t="str">
        <f t="shared" si="49"/>
        <v/>
      </c>
      <c r="J377" s="59" t="str">
        <f>IF(A377&lt;&gt;"",SUM($I$13:I377),"")</f>
        <v/>
      </c>
      <c r="K377" s="59" t="str">
        <f t="shared" si="50"/>
        <v/>
      </c>
      <c r="L377" s="65" t="str">
        <f t="shared" si="51"/>
        <v/>
      </c>
      <c r="M377" s="65" t="str">
        <f t="shared" si="52"/>
        <v/>
      </c>
      <c r="N377" s="65" t="str">
        <f>IF(A377&lt;&gt;"",SUM($M$13:M377),"")</f>
        <v/>
      </c>
      <c r="O377" s="65" t="str">
        <f t="shared" si="45"/>
        <v/>
      </c>
      <c r="P377" s="97" t="str">
        <f t="shared" si="46"/>
        <v/>
      </c>
      <c r="Q377" s="100">
        <f t="shared" si="53"/>
        <v>0</v>
      </c>
      <c r="R377" s="101">
        <f t="shared" si="47"/>
        <v>0</v>
      </c>
      <c r="Z377" s="75"/>
      <c r="AA377" s="76"/>
      <c r="AC377" s="1"/>
      <c r="AG377" s="72"/>
      <c r="AH377" s="72"/>
      <c r="AI377" s="72"/>
      <c r="AJ377" s="72"/>
      <c r="AK377" s="72"/>
    </row>
    <row r="378" spans="1:37" ht="14.4">
      <c r="A378" s="55"/>
      <c r="B378" s="54" t="s">
        <v>25</v>
      </c>
      <c r="C378" s="56"/>
      <c r="D378" s="145"/>
      <c r="E378" s="54"/>
      <c r="F378" s="54"/>
      <c r="G378" s="132"/>
      <c r="H378" s="59" t="str">
        <f t="shared" si="48"/>
        <v/>
      </c>
      <c r="I378" s="64" t="str">
        <f t="shared" si="49"/>
        <v/>
      </c>
      <c r="J378" s="59" t="str">
        <f>IF(A378&lt;&gt;"",SUM($I$13:I378),"")</f>
        <v/>
      </c>
      <c r="K378" s="59" t="str">
        <f t="shared" si="50"/>
        <v/>
      </c>
      <c r="L378" s="65" t="str">
        <f t="shared" si="51"/>
        <v/>
      </c>
      <c r="M378" s="65" t="str">
        <f t="shared" si="52"/>
        <v/>
      </c>
      <c r="N378" s="65" t="str">
        <f>IF(A378&lt;&gt;"",SUM($M$13:M378),"")</f>
        <v/>
      </c>
      <c r="O378" s="65" t="str">
        <f t="shared" si="45"/>
        <v/>
      </c>
      <c r="P378" s="97" t="str">
        <f t="shared" si="46"/>
        <v/>
      </c>
      <c r="Q378" s="100">
        <f t="shared" si="53"/>
        <v>0</v>
      </c>
      <c r="R378" s="101">
        <f t="shared" si="47"/>
        <v>0</v>
      </c>
      <c r="Z378" s="75"/>
      <c r="AA378" s="76"/>
      <c r="AC378" s="1"/>
      <c r="AG378" s="72"/>
      <c r="AH378" s="72"/>
      <c r="AI378" s="72"/>
      <c r="AJ378" s="72"/>
      <c r="AK378" s="72"/>
    </row>
    <row r="379" spans="1:37" ht="14.4">
      <c r="A379" s="55"/>
      <c r="B379" s="54" t="s">
        <v>25</v>
      </c>
      <c r="C379" s="56"/>
      <c r="D379" s="145"/>
      <c r="E379" s="54"/>
      <c r="F379" s="54"/>
      <c r="G379" s="132"/>
      <c r="H379" s="59" t="str">
        <f t="shared" si="48"/>
        <v/>
      </c>
      <c r="I379" s="64" t="str">
        <f t="shared" si="49"/>
        <v/>
      </c>
      <c r="J379" s="59" t="str">
        <f>IF(A379&lt;&gt;"",SUM($I$13:I379),"")</f>
        <v/>
      </c>
      <c r="K379" s="59" t="str">
        <f t="shared" si="50"/>
        <v/>
      </c>
      <c r="L379" s="65" t="str">
        <f t="shared" si="51"/>
        <v/>
      </c>
      <c r="M379" s="65" t="str">
        <f t="shared" si="52"/>
        <v/>
      </c>
      <c r="N379" s="65" t="str">
        <f>IF(A379&lt;&gt;"",SUM($M$13:M379),"")</f>
        <v/>
      </c>
      <c r="O379" s="65" t="str">
        <f t="shared" si="45"/>
        <v/>
      </c>
      <c r="P379" s="97" t="str">
        <f t="shared" si="46"/>
        <v/>
      </c>
      <c r="Q379" s="100">
        <f t="shared" si="53"/>
        <v>0</v>
      </c>
      <c r="R379" s="101">
        <f t="shared" si="47"/>
        <v>0</v>
      </c>
      <c r="Z379" s="75"/>
      <c r="AA379" s="76"/>
      <c r="AC379" s="1"/>
      <c r="AG379" s="72"/>
      <c r="AH379" s="72"/>
      <c r="AI379" s="72"/>
      <c r="AJ379" s="72"/>
      <c r="AK379" s="72"/>
    </row>
    <row r="380" spans="1:37" ht="14.4">
      <c r="A380" s="55"/>
      <c r="B380" s="54" t="s">
        <v>25</v>
      </c>
      <c r="C380" s="56"/>
      <c r="D380" s="145"/>
      <c r="E380" s="54"/>
      <c r="F380" s="54"/>
      <c r="G380" s="132"/>
      <c r="H380" s="59" t="str">
        <f t="shared" si="48"/>
        <v/>
      </c>
      <c r="I380" s="64" t="str">
        <f t="shared" si="49"/>
        <v/>
      </c>
      <c r="J380" s="59" t="str">
        <f>IF(A380&lt;&gt;"",SUM($I$13:I380),"")</f>
        <v/>
      </c>
      <c r="K380" s="59" t="str">
        <f t="shared" si="50"/>
        <v/>
      </c>
      <c r="L380" s="65" t="str">
        <f t="shared" si="51"/>
        <v/>
      </c>
      <c r="M380" s="65" t="str">
        <f t="shared" si="52"/>
        <v/>
      </c>
      <c r="N380" s="65" t="str">
        <f>IF(A380&lt;&gt;"",SUM($M$13:M380),"")</f>
        <v/>
      </c>
      <c r="O380" s="65" t="str">
        <f t="shared" si="45"/>
        <v/>
      </c>
      <c r="P380" s="97" t="str">
        <f t="shared" si="46"/>
        <v/>
      </c>
      <c r="Q380" s="100">
        <f t="shared" si="53"/>
        <v>0</v>
      </c>
      <c r="R380" s="101">
        <f t="shared" si="47"/>
        <v>0</v>
      </c>
      <c r="Z380" s="75"/>
      <c r="AA380" s="76"/>
      <c r="AC380" s="1"/>
      <c r="AG380" s="72"/>
      <c r="AH380" s="72"/>
      <c r="AI380" s="72"/>
      <c r="AJ380" s="72"/>
      <c r="AK380" s="72"/>
    </row>
    <row r="381" spans="1:37" ht="14.4">
      <c r="A381" s="55"/>
      <c r="B381" s="54" t="s">
        <v>25</v>
      </c>
      <c r="C381" s="56"/>
      <c r="D381" s="145"/>
      <c r="E381" s="54"/>
      <c r="F381" s="54"/>
      <c r="G381" s="132"/>
      <c r="H381" s="59" t="str">
        <f t="shared" si="48"/>
        <v/>
      </c>
      <c r="I381" s="64" t="str">
        <f t="shared" si="49"/>
        <v/>
      </c>
      <c r="J381" s="59" t="str">
        <f>IF(A381&lt;&gt;"",SUM($I$13:I381),"")</f>
        <v/>
      </c>
      <c r="K381" s="59" t="str">
        <f t="shared" si="50"/>
        <v/>
      </c>
      <c r="L381" s="65" t="str">
        <f t="shared" si="51"/>
        <v/>
      </c>
      <c r="M381" s="65" t="str">
        <f t="shared" si="52"/>
        <v/>
      </c>
      <c r="N381" s="65" t="str">
        <f>IF(A381&lt;&gt;"",SUM($M$13:M381),"")</f>
        <v/>
      </c>
      <c r="O381" s="65" t="str">
        <f t="shared" si="45"/>
        <v/>
      </c>
      <c r="P381" s="97" t="str">
        <f t="shared" si="46"/>
        <v/>
      </c>
      <c r="Q381" s="100">
        <f t="shared" si="53"/>
        <v>0</v>
      </c>
      <c r="R381" s="101">
        <f t="shared" si="47"/>
        <v>0</v>
      </c>
      <c r="Z381" s="75"/>
      <c r="AA381" s="76"/>
      <c r="AC381" s="1"/>
      <c r="AG381" s="72"/>
      <c r="AH381" s="72"/>
      <c r="AI381" s="72"/>
      <c r="AJ381" s="72"/>
      <c r="AK381" s="72"/>
    </row>
    <row r="382" spans="1:37" ht="14.4">
      <c r="A382" s="55"/>
      <c r="B382" s="54" t="s">
        <v>25</v>
      </c>
      <c r="C382" s="56"/>
      <c r="D382" s="145"/>
      <c r="E382" s="54"/>
      <c r="F382" s="54"/>
      <c r="G382" s="132"/>
      <c r="H382" s="59" t="str">
        <f t="shared" si="48"/>
        <v/>
      </c>
      <c r="I382" s="64" t="str">
        <f t="shared" si="49"/>
        <v/>
      </c>
      <c r="J382" s="59" t="str">
        <f>IF(A382&lt;&gt;"",SUM($I$13:I382),"")</f>
        <v/>
      </c>
      <c r="K382" s="59" t="str">
        <f t="shared" si="50"/>
        <v/>
      </c>
      <c r="L382" s="65" t="str">
        <f t="shared" si="51"/>
        <v/>
      </c>
      <c r="M382" s="65" t="str">
        <f t="shared" si="52"/>
        <v/>
      </c>
      <c r="N382" s="65" t="str">
        <f>IF(A382&lt;&gt;"",SUM($M$13:M382),"")</f>
        <v/>
      </c>
      <c r="O382" s="65" t="str">
        <f t="shared" si="45"/>
        <v/>
      </c>
      <c r="P382" s="97" t="str">
        <f t="shared" si="46"/>
        <v/>
      </c>
      <c r="Q382" s="100">
        <f t="shared" si="53"/>
        <v>0</v>
      </c>
      <c r="R382" s="101">
        <f t="shared" si="47"/>
        <v>0</v>
      </c>
      <c r="Z382" s="75"/>
      <c r="AA382" s="76"/>
      <c r="AC382" s="1"/>
      <c r="AG382" s="72"/>
      <c r="AH382" s="72"/>
      <c r="AI382" s="72"/>
      <c r="AJ382" s="72"/>
      <c r="AK382" s="72"/>
    </row>
    <row r="383" spans="1:37" ht="14.4">
      <c r="A383" s="55"/>
      <c r="B383" s="54" t="s">
        <v>25</v>
      </c>
      <c r="C383" s="56"/>
      <c r="D383" s="145"/>
      <c r="E383" s="54"/>
      <c r="F383" s="54"/>
      <c r="G383" s="132"/>
      <c r="H383" s="59" t="str">
        <f t="shared" si="48"/>
        <v/>
      </c>
      <c r="I383" s="64" t="str">
        <f t="shared" si="49"/>
        <v/>
      </c>
      <c r="J383" s="59" t="str">
        <f>IF(A383&lt;&gt;"",SUM($I$13:I383),"")</f>
        <v/>
      </c>
      <c r="K383" s="59" t="str">
        <f t="shared" si="50"/>
        <v/>
      </c>
      <c r="L383" s="65" t="str">
        <f t="shared" si="51"/>
        <v/>
      </c>
      <c r="M383" s="65" t="str">
        <f t="shared" si="52"/>
        <v/>
      </c>
      <c r="N383" s="65" t="str">
        <f>IF(A383&lt;&gt;"",SUM($M$13:M383),"")</f>
        <v/>
      </c>
      <c r="O383" s="65" t="str">
        <f t="shared" si="45"/>
        <v/>
      </c>
      <c r="P383" s="97" t="str">
        <f t="shared" si="46"/>
        <v/>
      </c>
      <c r="Q383" s="100">
        <f t="shared" si="53"/>
        <v>0</v>
      </c>
      <c r="R383" s="101">
        <f t="shared" si="47"/>
        <v>0</v>
      </c>
      <c r="Z383" s="75"/>
      <c r="AA383" s="76"/>
      <c r="AC383" s="1"/>
      <c r="AG383" s="72"/>
      <c r="AH383" s="72"/>
      <c r="AI383" s="72"/>
      <c r="AJ383" s="72"/>
      <c r="AK383" s="72"/>
    </row>
    <row r="384" spans="1:37" ht="14.4">
      <c r="A384" s="55"/>
      <c r="B384" s="54" t="s">
        <v>25</v>
      </c>
      <c r="C384" s="56"/>
      <c r="D384" s="145"/>
      <c r="E384" s="54"/>
      <c r="F384" s="54"/>
      <c r="G384" s="132"/>
      <c r="H384" s="59" t="str">
        <f t="shared" si="48"/>
        <v/>
      </c>
      <c r="I384" s="64" t="str">
        <f t="shared" si="49"/>
        <v/>
      </c>
      <c r="J384" s="59" t="str">
        <f>IF(A384&lt;&gt;"",SUM($I$13:I384),"")</f>
        <v/>
      </c>
      <c r="K384" s="59" t="str">
        <f t="shared" si="50"/>
        <v/>
      </c>
      <c r="L384" s="65" t="str">
        <f t="shared" si="51"/>
        <v/>
      </c>
      <c r="M384" s="65" t="str">
        <f t="shared" si="52"/>
        <v/>
      </c>
      <c r="N384" s="65" t="str">
        <f>IF(A384&lt;&gt;"",SUM($M$13:M384),"")</f>
        <v/>
      </c>
      <c r="O384" s="65" t="str">
        <f t="shared" si="45"/>
        <v/>
      </c>
      <c r="P384" s="97" t="str">
        <f t="shared" si="46"/>
        <v/>
      </c>
      <c r="Q384" s="100">
        <f t="shared" si="53"/>
        <v>0</v>
      </c>
      <c r="R384" s="101">
        <f t="shared" si="47"/>
        <v>0</v>
      </c>
      <c r="Z384" s="75"/>
      <c r="AA384" s="76"/>
      <c r="AC384" s="1"/>
      <c r="AG384" s="72"/>
      <c r="AH384" s="72"/>
      <c r="AI384" s="72"/>
      <c r="AJ384" s="72"/>
      <c r="AK384" s="72"/>
    </row>
    <row r="385" spans="1:37" ht="14.4">
      <c r="A385" s="55"/>
      <c r="B385" s="54" t="s">
        <v>25</v>
      </c>
      <c r="C385" s="56"/>
      <c r="D385" s="145"/>
      <c r="E385" s="54"/>
      <c r="F385" s="54"/>
      <c r="G385" s="132"/>
      <c r="H385" s="59" t="str">
        <f t="shared" si="48"/>
        <v/>
      </c>
      <c r="I385" s="64" t="str">
        <f t="shared" si="49"/>
        <v/>
      </c>
      <c r="J385" s="59" t="str">
        <f>IF(A385&lt;&gt;"",SUM($I$13:I385),"")</f>
        <v/>
      </c>
      <c r="K385" s="59" t="str">
        <f t="shared" si="50"/>
        <v/>
      </c>
      <c r="L385" s="65" t="str">
        <f t="shared" si="51"/>
        <v/>
      </c>
      <c r="M385" s="65" t="str">
        <f t="shared" si="52"/>
        <v/>
      </c>
      <c r="N385" s="65" t="str">
        <f>IF(A385&lt;&gt;"",SUM($M$13:M385),"")</f>
        <v/>
      </c>
      <c r="O385" s="65" t="str">
        <f t="shared" si="45"/>
        <v/>
      </c>
      <c r="P385" s="97" t="str">
        <f t="shared" si="46"/>
        <v/>
      </c>
      <c r="Q385" s="100">
        <f t="shared" si="53"/>
        <v>0</v>
      </c>
      <c r="R385" s="101">
        <f t="shared" si="47"/>
        <v>0</v>
      </c>
      <c r="Z385" s="75"/>
      <c r="AA385" s="76"/>
      <c r="AC385" s="1"/>
      <c r="AG385" s="72"/>
      <c r="AH385" s="72"/>
      <c r="AI385" s="72"/>
      <c r="AJ385" s="72"/>
      <c r="AK385" s="72"/>
    </row>
    <row r="386" spans="1:37" ht="14.4">
      <c r="A386" s="55"/>
      <c r="B386" s="54" t="s">
        <v>25</v>
      </c>
      <c r="C386" s="56"/>
      <c r="D386" s="145"/>
      <c r="E386" s="54"/>
      <c r="F386" s="54"/>
      <c r="G386" s="132"/>
      <c r="H386" s="59" t="str">
        <f t="shared" si="48"/>
        <v/>
      </c>
      <c r="I386" s="64" t="str">
        <f t="shared" si="49"/>
        <v/>
      </c>
      <c r="J386" s="59" t="str">
        <f>IF(A386&lt;&gt;"",SUM($I$13:I386),"")</f>
        <v/>
      </c>
      <c r="K386" s="59" t="str">
        <f t="shared" si="50"/>
        <v/>
      </c>
      <c r="L386" s="65" t="str">
        <f t="shared" si="51"/>
        <v/>
      </c>
      <c r="M386" s="65" t="str">
        <f t="shared" si="52"/>
        <v/>
      </c>
      <c r="N386" s="65" t="str">
        <f>IF(A386&lt;&gt;"",SUM($M$13:M386),"")</f>
        <v/>
      </c>
      <c r="O386" s="65" t="str">
        <f t="shared" si="45"/>
        <v/>
      </c>
      <c r="P386" s="97" t="str">
        <f t="shared" si="46"/>
        <v/>
      </c>
      <c r="Q386" s="100">
        <f t="shared" si="53"/>
        <v>0</v>
      </c>
      <c r="R386" s="101">
        <f t="shared" si="47"/>
        <v>0</v>
      </c>
      <c r="Z386" s="75"/>
      <c r="AA386" s="76"/>
      <c r="AC386" s="1"/>
      <c r="AG386" s="72"/>
      <c r="AH386" s="72"/>
      <c r="AI386" s="72"/>
      <c r="AJ386" s="72"/>
      <c r="AK386" s="72"/>
    </row>
    <row r="387" spans="1:37" ht="14.4">
      <c r="A387" s="55"/>
      <c r="B387" s="54" t="s">
        <v>25</v>
      </c>
      <c r="C387" s="56"/>
      <c r="D387" s="145"/>
      <c r="E387" s="54"/>
      <c r="F387" s="54"/>
      <c r="G387" s="132"/>
      <c r="H387" s="59" t="str">
        <f t="shared" si="48"/>
        <v/>
      </c>
      <c r="I387" s="64" t="str">
        <f t="shared" si="49"/>
        <v/>
      </c>
      <c r="J387" s="59" t="str">
        <f>IF(A387&lt;&gt;"",SUM($I$13:I387),"")</f>
        <v/>
      </c>
      <c r="K387" s="59" t="str">
        <f t="shared" si="50"/>
        <v/>
      </c>
      <c r="L387" s="65" t="str">
        <f t="shared" si="51"/>
        <v/>
      </c>
      <c r="M387" s="65" t="str">
        <f t="shared" si="52"/>
        <v/>
      </c>
      <c r="N387" s="65" t="str">
        <f>IF(A387&lt;&gt;"",SUM($M$13:M387),"")</f>
        <v/>
      </c>
      <c r="O387" s="65" t="str">
        <f t="shared" si="45"/>
        <v/>
      </c>
      <c r="P387" s="97" t="str">
        <f t="shared" si="46"/>
        <v/>
      </c>
      <c r="Q387" s="100">
        <f t="shared" si="53"/>
        <v>0</v>
      </c>
      <c r="R387" s="101">
        <f t="shared" si="47"/>
        <v>0</v>
      </c>
      <c r="Z387" s="75"/>
      <c r="AA387" s="76"/>
      <c r="AC387" s="1"/>
      <c r="AG387" s="72"/>
      <c r="AH387" s="72"/>
      <c r="AI387" s="72"/>
      <c r="AJ387" s="72"/>
      <c r="AK387" s="72"/>
    </row>
    <row r="388" spans="1:37" ht="14.4">
      <c r="A388" s="55"/>
      <c r="B388" s="54" t="s">
        <v>25</v>
      </c>
      <c r="C388" s="56"/>
      <c r="D388" s="145"/>
      <c r="E388" s="54"/>
      <c r="F388" s="54"/>
      <c r="G388" s="132"/>
      <c r="H388" s="59" t="str">
        <f t="shared" si="48"/>
        <v/>
      </c>
      <c r="I388" s="64" t="str">
        <f t="shared" si="49"/>
        <v/>
      </c>
      <c r="J388" s="59" t="str">
        <f>IF(A388&lt;&gt;"",SUM($I$13:I388),"")</f>
        <v/>
      </c>
      <c r="K388" s="59" t="str">
        <f t="shared" si="50"/>
        <v/>
      </c>
      <c r="L388" s="65" t="str">
        <f t="shared" si="51"/>
        <v/>
      </c>
      <c r="M388" s="65" t="str">
        <f t="shared" si="52"/>
        <v/>
      </c>
      <c r="N388" s="65" t="str">
        <f>IF(A388&lt;&gt;"",SUM($M$13:M388),"")</f>
        <v/>
      </c>
      <c r="O388" s="65" t="str">
        <f t="shared" si="45"/>
        <v/>
      </c>
      <c r="P388" s="97" t="str">
        <f t="shared" si="46"/>
        <v/>
      </c>
      <c r="Q388" s="100">
        <f t="shared" si="53"/>
        <v>0</v>
      </c>
      <c r="R388" s="101">
        <f t="shared" si="47"/>
        <v>0</v>
      </c>
      <c r="Z388" s="75"/>
      <c r="AA388" s="76"/>
      <c r="AC388" s="1"/>
      <c r="AG388" s="72"/>
      <c r="AH388" s="72"/>
      <c r="AI388" s="72"/>
      <c r="AJ388" s="72"/>
      <c r="AK388" s="72"/>
    </row>
    <row r="389" spans="1:37" ht="14.4">
      <c r="A389" s="55"/>
      <c r="B389" s="54" t="s">
        <v>25</v>
      </c>
      <c r="C389" s="56"/>
      <c r="D389" s="145"/>
      <c r="E389" s="54"/>
      <c r="F389" s="54"/>
      <c r="G389" s="132"/>
      <c r="H389" s="59" t="str">
        <f t="shared" si="48"/>
        <v/>
      </c>
      <c r="I389" s="64" t="str">
        <f t="shared" si="49"/>
        <v/>
      </c>
      <c r="J389" s="59" t="str">
        <f>IF(A389&lt;&gt;"",SUM($I$13:I389),"")</f>
        <v/>
      </c>
      <c r="K389" s="59" t="str">
        <f t="shared" si="50"/>
        <v/>
      </c>
      <c r="L389" s="65" t="str">
        <f t="shared" si="51"/>
        <v/>
      </c>
      <c r="M389" s="65" t="str">
        <f t="shared" si="52"/>
        <v/>
      </c>
      <c r="N389" s="65" t="str">
        <f>IF(A389&lt;&gt;"",SUM($M$13:M389),"")</f>
        <v/>
      </c>
      <c r="O389" s="65" t="str">
        <f t="shared" si="45"/>
        <v/>
      </c>
      <c r="P389" s="97" t="str">
        <f t="shared" si="46"/>
        <v/>
      </c>
      <c r="Q389" s="100">
        <f t="shared" si="53"/>
        <v>0</v>
      </c>
      <c r="R389" s="101">
        <f t="shared" si="47"/>
        <v>0</v>
      </c>
      <c r="Z389" s="75"/>
      <c r="AA389" s="76"/>
      <c r="AC389" s="1"/>
      <c r="AG389" s="72"/>
      <c r="AH389" s="72"/>
      <c r="AI389" s="72"/>
      <c r="AJ389" s="72"/>
      <c r="AK389" s="72"/>
    </row>
    <row r="390" spans="1:37" ht="14.4">
      <c r="A390" s="55"/>
      <c r="B390" s="54" t="s">
        <v>25</v>
      </c>
      <c r="C390" s="56"/>
      <c r="D390" s="145"/>
      <c r="E390" s="54"/>
      <c r="F390" s="54"/>
      <c r="G390" s="132"/>
      <c r="H390" s="59" t="str">
        <f t="shared" si="48"/>
        <v/>
      </c>
      <c r="I390" s="64" t="str">
        <f t="shared" si="49"/>
        <v/>
      </c>
      <c r="J390" s="59" t="str">
        <f>IF(A390&lt;&gt;"",SUM($I$13:I390),"")</f>
        <v/>
      </c>
      <c r="K390" s="59" t="str">
        <f t="shared" si="50"/>
        <v/>
      </c>
      <c r="L390" s="65" t="str">
        <f t="shared" si="51"/>
        <v/>
      </c>
      <c r="M390" s="65" t="str">
        <f t="shared" si="52"/>
        <v/>
      </c>
      <c r="N390" s="65" t="str">
        <f>IF(A390&lt;&gt;"",SUM($M$13:M390),"")</f>
        <v/>
      </c>
      <c r="O390" s="65" t="str">
        <f t="shared" si="45"/>
        <v/>
      </c>
      <c r="P390" s="97" t="str">
        <f t="shared" si="46"/>
        <v/>
      </c>
      <c r="Q390" s="100">
        <f t="shared" si="53"/>
        <v>0</v>
      </c>
      <c r="R390" s="101">
        <f t="shared" si="47"/>
        <v>0</v>
      </c>
      <c r="Z390" s="75"/>
      <c r="AA390" s="76"/>
      <c r="AC390" s="1"/>
      <c r="AG390" s="72"/>
      <c r="AH390" s="72"/>
      <c r="AI390" s="72"/>
      <c r="AJ390" s="72"/>
      <c r="AK390" s="72"/>
    </row>
    <row r="391" spans="1:37" ht="14.4">
      <c r="A391" s="55"/>
      <c r="B391" s="54" t="s">
        <v>25</v>
      </c>
      <c r="C391" s="56"/>
      <c r="D391" s="145"/>
      <c r="E391" s="54"/>
      <c r="F391" s="54"/>
      <c r="G391" s="132"/>
      <c r="H391" s="59" t="str">
        <f t="shared" si="48"/>
        <v/>
      </c>
      <c r="I391" s="64" t="str">
        <f t="shared" si="49"/>
        <v/>
      </c>
      <c r="J391" s="59" t="str">
        <f>IF(A391&lt;&gt;"",SUM($I$13:I391),"")</f>
        <v/>
      </c>
      <c r="K391" s="59" t="str">
        <f t="shared" si="50"/>
        <v/>
      </c>
      <c r="L391" s="65" t="str">
        <f t="shared" si="51"/>
        <v/>
      </c>
      <c r="M391" s="65" t="str">
        <f t="shared" si="52"/>
        <v/>
      </c>
      <c r="N391" s="65" t="str">
        <f>IF(A391&lt;&gt;"",SUM($M$13:M391),"")</f>
        <v/>
      </c>
      <c r="O391" s="65" t="str">
        <f t="shared" si="45"/>
        <v/>
      </c>
      <c r="P391" s="97" t="str">
        <f t="shared" si="46"/>
        <v/>
      </c>
      <c r="Q391" s="100">
        <f t="shared" si="53"/>
        <v>0</v>
      </c>
      <c r="R391" s="101">
        <f t="shared" si="47"/>
        <v>0</v>
      </c>
      <c r="Z391" s="75"/>
      <c r="AA391" s="76"/>
      <c r="AC391" s="1"/>
      <c r="AG391" s="72"/>
      <c r="AH391" s="72"/>
      <c r="AI391" s="72"/>
      <c r="AJ391" s="72"/>
      <c r="AK391" s="72"/>
    </row>
    <row r="392" spans="1:37" ht="14.4">
      <c r="A392" s="55"/>
      <c r="B392" s="54" t="s">
        <v>25</v>
      </c>
      <c r="C392" s="56"/>
      <c r="D392" s="145"/>
      <c r="E392" s="54"/>
      <c r="F392" s="54"/>
      <c r="G392" s="132"/>
      <c r="H392" s="59" t="str">
        <f t="shared" si="48"/>
        <v/>
      </c>
      <c r="I392" s="64" t="str">
        <f t="shared" si="49"/>
        <v/>
      </c>
      <c r="J392" s="59" t="str">
        <f>IF(A392&lt;&gt;"",SUM($I$13:I392),"")</f>
        <v/>
      </c>
      <c r="K392" s="59" t="str">
        <f t="shared" si="50"/>
        <v/>
      </c>
      <c r="L392" s="65" t="str">
        <f t="shared" si="51"/>
        <v/>
      </c>
      <c r="M392" s="65" t="str">
        <f t="shared" si="52"/>
        <v/>
      </c>
      <c r="N392" s="65" t="str">
        <f>IF(A392&lt;&gt;"",SUM($M$13:M392),"")</f>
        <v/>
      </c>
      <c r="O392" s="65" t="str">
        <f t="shared" si="45"/>
        <v/>
      </c>
      <c r="P392" s="97" t="str">
        <f t="shared" si="46"/>
        <v/>
      </c>
      <c r="Q392" s="100">
        <f t="shared" si="53"/>
        <v>0</v>
      </c>
      <c r="R392" s="101">
        <f t="shared" si="47"/>
        <v>0</v>
      </c>
      <c r="Z392" s="75"/>
      <c r="AA392" s="76"/>
      <c r="AC392" s="1"/>
      <c r="AG392" s="72"/>
      <c r="AH392" s="72"/>
      <c r="AI392" s="72"/>
      <c r="AJ392" s="72"/>
      <c r="AK392" s="72"/>
    </row>
    <row r="393" spans="1:37" ht="14.4">
      <c r="A393" s="55"/>
      <c r="B393" s="54" t="s">
        <v>25</v>
      </c>
      <c r="C393" s="56"/>
      <c r="D393" s="145"/>
      <c r="E393" s="54"/>
      <c r="F393" s="54"/>
      <c r="G393" s="132"/>
      <c r="H393" s="59" t="str">
        <f t="shared" si="48"/>
        <v/>
      </c>
      <c r="I393" s="64" t="str">
        <f t="shared" si="49"/>
        <v/>
      </c>
      <c r="J393" s="59" t="str">
        <f>IF(A393&lt;&gt;"",SUM($I$13:I393),"")</f>
        <v/>
      </c>
      <c r="K393" s="59" t="str">
        <f t="shared" si="50"/>
        <v/>
      </c>
      <c r="L393" s="65" t="str">
        <f t="shared" si="51"/>
        <v/>
      </c>
      <c r="M393" s="65" t="str">
        <f t="shared" si="52"/>
        <v/>
      </c>
      <c r="N393" s="65" t="str">
        <f>IF(A393&lt;&gt;"",SUM($M$13:M393),"")</f>
        <v/>
      </c>
      <c r="O393" s="65" t="str">
        <f t="shared" si="45"/>
        <v/>
      </c>
      <c r="P393" s="97" t="str">
        <f t="shared" si="46"/>
        <v/>
      </c>
      <c r="Q393" s="100">
        <f t="shared" si="53"/>
        <v>0</v>
      </c>
      <c r="R393" s="101">
        <f t="shared" si="47"/>
        <v>0</v>
      </c>
      <c r="Z393" s="75"/>
      <c r="AA393" s="76"/>
      <c r="AC393" s="1"/>
      <c r="AG393" s="72"/>
      <c r="AH393" s="72"/>
      <c r="AI393" s="72"/>
      <c r="AJ393" s="72"/>
      <c r="AK393" s="72"/>
    </row>
    <row r="394" spans="1:37" ht="14.4">
      <c r="A394" s="55"/>
      <c r="B394" s="54" t="s">
        <v>25</v>
      </c>
      <c r="C394" s="56"/>
      <c r="D394" s="145"/>
      <c r="E394" s="54"/>
      <c r="F394" s="54"/>
      <c r="G394" s="132"/>
      <c r="H394" s="59" t="str">
        <f t="shared" si="48"/>
        <v/>
      </c>
      <c r="I394" s="64" t="str">
        <f t="shared" si="49"/>
        <v/>
      </c>
      <c r="J394" s="59" t="str">
        <f>IF(A394&lt;&gt;"",SUM($I$13:I394),"")</f>
        <v/>
      </c>
      <c r="K394" s="59" t="str">
        <f t="shared" si="50"/>
        <v/>
      </c>
      <c r="L394" s="65" t="str">
        <f t="shared" si="51"/>
        <v/>
      </c>
      <c r="M394" s="65" t="str">
        <f t="shared" si="52"/>
        <v/>
      </c>
      <c r="N394" s="65" t="str">
        <f>IF(A394&lt;&gt;"",SUM($M$13:M394),"")</f>
        <v/>
      </c>
      <c r="O394" s="65" t="str">
        <f t="shared" si="45"/>
        <v/>
      </c>
      <c r="P394" s="97" t="str">
        <f t="shared" si="46"/>
        <v/>
      </c>
      <c r="Q394" s="100">
        <f t="shared" si="53"/>
        <v>0</v>
      </c>
      <c r="R394" s="101">
        <f t="shared" si="47"/>
        <v>0</v>
      </c>
      <c r="Z394" s="75"/>
      <c r="AA394" s="76"/>
      <c r="AC394" s="1"/>
      <c r="AG394" s="72"/>
      <c r="AH394" s="72"/>
      <c r="AI394" s="72"/>
      <c r="AJ394" s="72"/>
      <c r="AK394" s="72"/>
    </row>
    <row r="395" spans="1:37" ht="14.4">
      <c r="A395" s="55"/>
      <c r="B395" s="54" t="s">
        <v>25</v>
      </c>
      <c r="C395" s="56"/>
      <c r="D395" s="145"/>
      <c r="E395" s="54"/>
      <c r="F395" s="54"/>
      <c r="G395" s="132"/>
      <c r="H395" s="59" t="str">
        <f t="shared" si="48"/>
        <v/>
      </c>
      <c r="I395" s="64" t="str">
        <f t="shared" si="49"/>
        <v/>
      </c>
      <c r="J395" s="59" t="str">
        <f>IF(A395&lt;&gt;"",SUM($I$13:I395),"")</f>
        <v/>
      </c>
      <c r="K395" s="59" t="str">
        <f t="shared" si="50"/>
        <v/>
      </c>
      <c r="L395" s="65" t="str">
        <f t="shared" si="51"/>
        <v/>
      </c>
      <c r="M395" s="65" t="str">
        <f t="shared" si="52"/>
        <v/>
      </c>
      <c r="N395" s="65" t="str">
        <f>IF(A395&lt;&gt;"",SUM($M$13:M395),"")</f>
        <v/>
      </c>
      <c r="O395" s="65" t="str">
        <f t="shared" si="45"/>
        <v/>
      </c>
      <c r="P395" s="97" t="str">
        <f t="shared" si="46"/>
        <v/>
      </c>
      <c r="Q395" s="100">
        <f t="shared" si="53"/>
        <v>0</v>
      </c>
      <c r="R395" s="101">
        <f t="shared" si="47"/>
        <v>0</v>
      </c>
      <c r="Z395" s="75"/>
      <c r="AA395" s="76"/>
      <c r="AC395" s="1"/>
      <c r="AG395" s="72"/>
      <c r="AH395" s="72"/>
      <c r="AI395" s="72"/>
      <c r="AJ395" s="72"/>
      <c r="AK395" s="72"/>
    </row>
    <row r="396" spans="1:37" ht="14.4">
      <c r="A396" s="55"/>
      <c r="B396" s="54" t="s">
        <v>25</v>
      </c>
      <c r="C396" s="56"/>
      <c r="D396" s="145"/>
      <c r="E396" s="54"/>
      <c r="F396" s="54"/>
      <c r="G396" s="132"/>
      <c r="H396" s="59" t="str">
        <f t="shared" si="48"/>
        <v/>
      </c>
      <c r="I396" s="64" t="str">
        <f t="shared" si="49"/>
        <v/>
      </c>
      <c r="J396" s="59" t="str">
        <f>IF(A396&lt;&gt;"",SUM($I$13:I396),"")</f>
        <v/>
      </c>
      <c r="K396" s="59" t="str">
        <f t="shared" si="50"/>
        <v/>
      </c>
      <c r="L396" s="65" t="str">
        <f t="shared" si="51"/>
        <v/>
      </c>
      <c r="M396" s="65" t="str">
        <f t="shared" si="52"/>
        <v/>
      </c>
      <c r="N396" s="65" t="str">
        <f>IF(A396&lt;&gt;"",SUM($M$13:M396),"")</f>
        <v/>
      </c>
      <c r="O396" s="65" t="str">
        <f t="shared" si="45"/>
        <v/>
      </c>
      <c r="P396" s="97" t="str">
        <f t="shared" si="46"/>
        <v/>
      </c>
      <c r="Q396" s="100">
        <f t="shared" si="53"/>
        <v>0</v>
      </c>
      <c r="R396" s="101">
        <f t="shared" si="47"/>
        <v>0</v>
      </c>
      <c r="Z396" s="75"/>
      <c r="AA396" s="76"/>
      <c r="AC396" s="1"/>
      <c r="AG396" s="72"/>
      <c r="AH396" s="72"/>
      <c r="AI396" s="72"/>
      <c r="AJ396" s="72"/>
      <c r="AK396" s="72"/>
    </row>
    <row r="397" spans="1:37" ht="14.4">
      <c r="A397" s="55"/>
      <c r="B397" s="54" t="s">
        <v>25</v>
      </c>
      <c r="C397" s="56"/>
      <c r="D397" s="145"/>
      <c r="E397" s="54"/>
      <c r="F397" s="54"/>
      <c r="G397" s="132"/>
      <c r="H397" s="59" t="str">
        <f t="shared" si="48"/>
        <v/>
      </c>
      <c r="I397" s="64" t="str">
        <f t="shared" si="49"/>
        <v/>
      </c>
      <c r="J397" s="59" t="str">
        <f>IF(A397&lt;&gt;"",SUM($I$13:I397),"")</f>
        <v/>
      </c>
      <c r="K397" s="59" t="str">
        <f t="shared" si="50"/>
        <v/>
      </c>
      <c r="L397" s="65" t="str">
        <f t="shared" si="51"/>
        <v/>
      </c>
      <c r="M397" s="65" t="str">
        <f t="shared" si="52"/>
        <v/>
      </c>
      <c r="N397" s="65" t="str">
        <f>IF(A397&lt;&gt;"",SUM($M$13:M397),"")</f>
        <v/>
      </c>
      <c r="O397" s="65" t="str">
        <f t="shared" ref="O397:O460" si="54">IF(A397&lt;&gt;"",N397*E397,"")</f>
        <v/>
      </c>
      <c r="P397" s="97" t="str">
        <f t="shared" ref="P397:P460" si="55">IF(ISERROR(J397*$U$2),"",J397*$U$2)</f>
        <v/>
      </c>
      <c r="Q397" s="100">
        <f t="shared" si="53"/>
        <v>0</v>
      </c>
      <c r="R397" s="101">
        <f t="shared" ref="R397:R460" si="56">IF(Q397=$U$11,IF($U$8&lt;0.1,$U$12,$U$1),IF(Q397=0,0,IF(Q397="","",A397)))</f>
        <v>0</v>
      </c>
      <c r="Z397" s="75"/>
      <c r="AA397" s="76"/>
      <c r="AC397" s="1"/>
      <c r="AG397" s="72"/>
      <c r="AH397" s="72"/>
      <c r="AI397" s="72"/>
      <c r="AJ397" s="72"/>
      <c r="AK397" s="72"/>
    </row>
    <row r="398" spans="1:37" ht="14.4">
      <c r="A398" s="55"/>
      <c r="B398" s="54" t="s">
        <v>25</v>
      </c>
      <c r="C398" s="56"/>
      <c r="D398" s="145"/>
      <c r="E398" s="54"/>
      <c r="F398" s="54"/>
      <c r="G398" s="132"/>
      <c r="H398" s="59" t="str">
        <f t="shared" si="48"/>
        <v/>
      </c>
      <c r="I398" s="64" t="str">
        <f t="shared" si="49"/>
        <v/>
      </c>
      <c r="J398" s="59" t="str">
        <f>IF(A398&lt;&gt;"",SUM($I$13:I398),"")</f>
        <v/>
      </c>
      <c r="K398" s="59" t="str">
        <f t="shared" si="50"/>
        <v/>
      </c>
      <c r="L398" s="65" t="str">
        <f t="shared" si="51"/>
        <v/>
      </c>
      <c r="M398" s="65" t="str">
        <f t="shared" si="52"/>
        <v/>
      </c>
      <c r="N398" s="65" t="str">
        <f>IF(A398&lt;&gt;"",SUM($M$13:M398),"")</f>
        <v/>
      </c>
      <c r="O398" s="65" t="str">
        <f t="shared" si="54"/>
        <v/>
      </c>
      <c r="P398" s="97" t="str">
        <f t="shared" si="55"/>
        <v/>
      </c>
      <c r="Q398" s="100">
        <f t="shared" si="53"/>
        <v>0</v>
      </c>
      <c r="R398" s="101">
        <f t="shared" si="56"/>
        <v>0</v>
      </c>
      <c r="Z398" s="75"/>
      <c r="AA398" s="76"/>
      <c r="AC398" s="1"/>
      <c r="AG398" s="72"/>
      <c r="AH398" s="72"/>
      <c r="AI398" s="72"/>
      <c r="AJ398" s="72"/>
      <c r="AK398" s="72"/>
    </row>
    <row r="399" spans="1:37" ht="14.4">
      <c r="A399" s="55"/>
      <c r="B399" s="54" t="s">
        <v>25</v>
      </c>
      <c r="C399" s="56"/>
      <c r="D399" s="145"/>
      <c r="E399" s="54"/>
      <c r="F399" s="54"/>
      <c r="G399" s="132"/>
      <c r="H399" s="59" t="str">
        <f t="shared" si="48"/>
        <v/>
      </c>
      <c r="I399" s="64" t="str">
        <f t="shared" si="49"/>
        <v/>
      </c>
      <c r="J399" s="59" t="str">
        <f>IF(A399&lt;&gt;"",SUM($I$13:I399),"")</f>
        <v/>
      </c>
      <c r="K399" s="59" t="str">
        <f t="shared" si="50"/>
        <v/>
      </c>
      <c r="L399" s="65" t="str">
        <f t="shared" si="51"/>
        <v/>
      </c>
      <c r="M399" s="65" t="str">
        <f t="shared" si="52"/>
        <v/>
      </c>
      <c r="N399" s="65" t="str">
        <f>IF(A399&lt;&gt;"",SUM($M$13:M399),"")</f>
        <v/>
      </c>
      <c r="O399" s="65" t="str">
        <f t="shared" si="54"/>
        <v/>
      </c>
      <c r="P399" s="97" t="str">
        <f t="shared" si="55"/>
        <v/>
      </c>
      <c r="Q399" s="100">
        <f t="shared" si="53"/>
        <v>0</v>
      </c>
      <c r="R399" s="101">
        <f t="shared" si="56"/>
        <v>0</v>
      </c>
      <c r="Z399" s="75"/>
      <c r="AA399" s="76"/>
      <c r="AC399" s="1"/>
      <c r="AG399" s="72"/>
      <c r="AH399" s="72"/>
      <c r="AI399" s="72"/>
      <c r="AJ399" s="72"/>
      <c r="AK399" s="72"/>
    </row>
    <row r="400" spans="1:37" ht="14.4">
      <c r="A400" s="55"/>
      <c r="B400" s="54" t="s">
        <v>25</v>
      </c>
      <c r="C400" s="56"/>
      <c r="D400" s="145"/>
      <c r="E400" s="54"/>
      <c r="F400" s="54"/>
      <c r="G400" s="132"/>
      <c r="H400" s="59" t="str">
        <f t="shared" ref="H400:H463" si="57">IF(A400&lt;&gt;"",IF(B400="purchase",C400*E400,IF(B400="Dividend",F400*J399,IF(B400="Redemption",-C400*E400,IF(B400="Split",0,IF(B400="Bonus",0,IF(B400="Rights",D400*C400,IF(B400="Buyback",-D400*C400,""))))))),"")</f>
        <v/>
      </c>
      <c r="I400" s="64" t="str">
        <f t="shared" ref="I400:I463" si="58">IF(A400&lt;&gt;"",IF(B400="purchase",C400,IF(B400="Dividend",0,IF(B400="Redemption",-C400,IF(B400="Split",C400,IF(B400="Bonus",C400,IF(B400="Rights",C400,IF(B400="Buyback",-C400,))))))),"")</f>
        <v/>
      </c>
      <c r="J400" s="59" t="str">
        <f>IF(A400&lt;&gt;"",SUM($I$13:I400),"")</f>
        <v/>
      </c>
      <c r="K400" s="59" t="str">
        <f t="shared" ref="K400:K463" si="59">IF(A400&lt;&gt;"",J400*$B$7,"")</f>
        <v/>
      </c>
      <c r="L400" s="65" t="str">
        <f t="shared" ref="L400:L463" si="60">IF(A400&lt;&gt;"",IF(B400="purchase",C400*E400,IF(B400="Dividend",F400*N399,IF(B400="Redemption",-C400*E400,IF(B400="Split",0,IF(B400="Bonus",0,IF(B400="Rights",D400*C400,IF(B400="Buyback",D400*C400,))))))),"")</f>
        <v/>
      </c>
      <c r="M400" s="65" t="str">
        <f t="shared" ref="M400:M463" si="61">IF(A400&lt;&gt;"",IF(B400="purchase",C400,IF(B400="Dividend",L400/E400,IF(B400="Redemption",-C400,IF(B400="Split",C400,IF(B400="Bonus",C400,IF(B400="Rights",L400/D400,IF(B400="Buyback",L400/E400,))))))),"")</f>
        <v/>
      </c>
      <c r="N400" s="65" t="str">
        <f>IF(A400&lt;&gt;"",SUM($M$13:M400),"")</f>
        <v/>
      </c>
      <c r="O400" s="65" t="str">
        <f t="shared" si="54"/>
        <v/>
      </c>
      <c r="P400" s="97" t="str">
        <f t="shared" si="55"/>
        <v/>
      </c>
      <c r="Q400" s="100">
        <f t="shared" ref="Q400:Q463" si="62">IF(A400="",IF(P399=$U$3,$U$11,IF(A400="",0,IF(OR(B400="Dividend",B400="buyback"),0,-L400))),IF(A400="",0,IF(OR(B400="Dividend",B400="buyback"),0,-L400)))</f>
        <v>0</v>
      </c>
      <c r="R400" s="101">
        <f t="shared" si="56"/>
        <v>0</v>
      </c>
      <c r="Z400" s="75"/>
      <c r="AA400" s="76"/>
      <c r="AC400" s="1"/>
      <c r="AG400" s="72"/>
      <c r="AH400" s="72"/>
      <c r="AI400" s="72"/>
      <c r="AJ400" s="72"/>
      <c r="AK400" s="72"/>
    </row>
    <row r="401" spans="1:37" ht="14.4">
      <c r="A401" s="55"/>
      <c r="B401" s="54" t="s">
        <v>25</v>
      </c>
      <c r="C401" s="56"/>
      <c r="D401" s="145"/>
      <c r="E401" s="54"/>
      <c r="F401" s="54"/>
      <c r="G401" s="132"/>
      <c r="H401" s="59" t="str">
        <f t="shared" si="57"/>
        <v/>
      </c>
      <c r="I401" s="64" t="str">
        <f t="shared" si="58"/>
        <v/>
      </c>
      <c r="J401" s="59" t="str">
        <f>IF(A401&lt;&gt;"",SUM($I$13:I401),"")</f>
        <v/>
      </c>
      <c r="K401" s="59" t="str">
        <f t="shared" si="59"/>
        <v/>
      </c>
      <c r="L401" s="65" t="str">
        <f t="shared" si="60"/>
        <v/>
      </c>
      <c r="M401" s="65" t="str">
        <f t="shared" si="61"/>
        <v/>
      </c>
      <c r="N401" s="65" t="str">
        <f>IF(A401&lt;&gt;"",SUM($M$13:M401),"")</f>
        <v/>
      </c>
      <c r="O401" s="65" t="str">
        <f t="shared" si="54"/>
        <v/>
      </c>
      <c r="P401" s="97" t="str">
        <f t="shared" si="55"/>
        <v/>
      </c>
      <c r="Q401" s="100">
        <f t="shared" si="62"/>
        <v>0</v>
      </c>
      <c r="R401" s="101">
        <f t="shared" si="56"/>
        <v>0</v>
      </c>
      <c r="Z401" s="75"/>
      <c r="AA401" s="76"/>
      <c r="AC401" s="1"/>
      <c r="AG401" s="72"/>
      <c r="AH401" s="72"/>
      <c r="AI401" s="72"/>
      <c r="AJ401" s="72"/>
      <c r="AK401" s="72"/>
    </row>
    <row r="402" spans="1:37" ht="14.4">
      <c r="A402" s="55"/>
      <c r="B402" s="54" t="s">
        <v>25</v>
      </c>
      <c r="C402" s="56"/>
      <c r="D402" s="145"/>
      <c r="E402" s="54"/>
      <c r="F402" s="54"/>
      <c r="G402" s="132"/>
      <c r="H402" s="59" t="str">
        <f t="shared" si="57"/>
        <v/>
      </c>
      <c r="I402" s="64" t="str">
        <f t="shared" si="58"/>
        <v/>
      </c>
      <c r="J402" s="59" t="str">
        <f>IF(A402&lt;&gt;"",SUM($I$13:I402),"")</f>
        <v/>
      </c>
      <c r="K402" s="59" t="str">
        <f t="shared" si="59"/>
        <v/>
      </c>
      <c r="L402" s="65" t="str">
        <f t="shared" si="60"/>
        <v/>
      </c>
      <c r="M402" s="65" t="str">
        <f t="shared" si="61"/>
        <v/>
      </c>
      <c r="N402" s="65" t="str">
        <f>IF(A402&lt;&gt;"",SUM($M$13:M402),"")</f>
        <v/>
      </c>
      <c r="O402" s="65" t="str">
        <f t="shared" si="54"/>
        <v/>
      </c>
      <c r="P402" s="97" t="str">
        <f t="shared" si="55"/>
        <v/>
      </c>
      <c r="Q402" s="100">
        <f t="shared" si="62"/>
        <v>0</v>
      </c>
      <c r="R402" s="101">
        <f t="shared" si="56"/>
        <v>0</v>
      </c>
      <c r="Z402" s="75"/>
      <c r="AA402" s="76"/>
      <c r="AC402" s="1"/>
      <c r="AG402" s="72"/>
      <c r="AH402" s="72"/>
      <c r="AI402" s="72"/>
      <c r="AJ402" s="72"/>
      <c r="AK402" s="72"/>
    </row>
    <row r="403" spans="1:37" ht="14.4">
      <c r="A403" s="55"/>
      <c r="B403" s="54" t="s">
        <v>25</v>
      </c>
      <c r="C403" s="56"/>
      <c r="D403" s="145"/>
      <c r="E403" s="54"/>
      <c r="F403" s="54"/>
      <c r="G403" s="132"/>
      <c r="H403" s="59" t="str">
        <f t="shared" si="57"/>
        <v/>
      </c>
      <c r="I403" s="64" t="str">
        <f t="shared" si="58"/>
        <v/>
      </c>
      <c r="J403" s="59" t="str">
        <f>IF(A403&lt;&gt;"",SUM($I$13:I403),"")</f>
        <v/>
      </c>
      <c r="K403" s="59" t="str">
        <f t="shared" si="59"/>
        <v/>
      </c>
      <c r="L403" s="65" t="str">
        <f t="shared" si="60"/>
        <v/>
      </c>
      <c r="M403" s="65" t="str">
        <f t="shared" si="61"/>
        <v/>
      </c>
      <c r="N403" s="65" t="str">
        <f>IF(A403&lt;&gt;"",SUM($M$13:M403),"")</f>
        <v/>
      </c>
      <c r="O403" s="65" t="str">
        <f t="shared" si="54"/>
        <v/>
      </c>
      <c r="P403" s="97" t="str">
        <f t="shared" si="55"/>
        <v/>
      </c>
      <c r="Q403" s="100">
        <f t="shared" si="62"/>
        <v>0</v>
      </c>
      <c r="R403" s="101">
        <f t="shared" si="56"/>
        <v>0</v>
      </c>
      <c r="Z403" s="75"/>
      <c r="AA403" s="76"/>
      <c r="AC403" s="1"/>
      <c r="AG403" s="72"/>
      <c r="AH403" s="72"/>
      <c r="AI403" s="72"/>
      <c r="AJ403" s="72"/>
      <c r="AK403" s="72"/>
    </row>
    <row r="404" spans="1:37" ht="14.4">
      <c r="A404" s="55"/>
      <c r="B404" s="54" t="s">
        <v>25</v>
      </c>
      <c r="C404" s="56"/>
      <c r="D404" s="145"/>
      <c r="E404" s="54"/>
      <c r="F404" s="54"/>
      <c r="G404" s="132"/>
      <c r="H404" s="59" t="str">
        <f t="shared" si="57"/>
        <v/>
      </c>
      <c r="I404" s="64" t="str">
        <f t="shared" si="58"/>
        <v/>
      </c>
      <c r="J404" s="59" t="str">
        <f>IF(A404&lt;&gt;"",SUM($I$13:I404),"")</f>
        <v/>
      </c>
      <c r="K404" s="59" t="str">
        <f t="shared" si="59"/>
        <v/>
      </c>
      <c r="L404" s="65" t="str">
        <f t="shared" si="60"/>
        <v/>
      </c>
      <c r="M404" s="65" t="str">
        <f t="shared" si="61"/>
        <v/>
      </c>
      <c r="N404" s="65" t="str">
        <f>IF(A404&lt;&gt;"",SUM($M$13:M404),"")</f>
        <v/>
      </c>
      <c r="O404" s="65" t="str">
        <f t="shared" si="54"/>
        <v/>
      </c>
      <c r="P404" s="97" t="str">
        <f t="shared" si="55"/>
        <v/>
      </c>
      <c r="Q404" s="100">
        <f t="shared" si="62"/>
        <v>0</v>
      </c>
      <c r="R404" s="101">
        <f t="shared" si="56"/>
        <v>0</v>
      </c>
      <c r="Z404" s="75"/>
      <c r="AA404" s="76"/>
      <c r="AC404" s="1"/>
      <c r="AG404" s="72"/>
      <c r="AH404" s="72"/>
      <c r="AI404" s="72"/>
      <c r="AJ404" s="72"/>
      <c r="AK404" s="72"/>
    </row>
    <row r="405" spans="1:37" ht="14.4">
      <c r="A405" s="55"/>
      <c r="B405" s="54" t="s">
        <v>25</v>
      </c>
      <c r="C405" s="56"/>
      <c r="D405" s="145"/>
      <c r="E405" s="54"/>
      <c r="F405" s="54"/>
      <c r="G405" s="132"/>
      <c r="H405" s="59" t="str">
        <f t="shared" si="57"/>
        <v/>
      </c>
      <c r="I405" s="64" t="str">
        <f t="shared" si="58"/>
        <v/>
      </c>
      <c r="J405" s="59" t="str">
        <f>IF(A405&lt;&gt;"",SUM($I$13:I405),"")</f>
        <v/>
      </c>
      <c r="K405" s="59" t="str">
        <f t="shared" si="59"/>
        <v/>
      </c>
      <c r="L405" s="65" t="str">
        <f t="shared" si="60"/>
        <v/>
      </c>
      <c r="M405" s="65" t="str">
        <f t="shared" si="61"/>
        <v/>
      </c>
      <c r="N405" s="65" t="str">
        <f>IF(A405&lt;&gt;"",SUM($M$13:M405),"")</f>
        <v/>
      </c>
      <c r="O405" s="65" t="str">
        <f t="shared" si="54"/>
        <v/>
      </c>
      <c r="P405" s="97" t="str">
        <f t="shared" si="55"/>
        <v/>
      </c>
      <c r="Q405" s="100">
        <f t="shared" si="62"/>
        <v>0</v>
      </c>
      <c r="R405" s="101">
        <f t="shared" si="56"/>
        <v>0</v>
      </c>
      <c r="Z405" s="75"/>
      <c r="AA405" s="76"/>
      <c r="AC405" s="1"/>
      <c r="AG405" s="72"/>
      <c r="AH405" s="72"/>
      <c r="AI405" s="72"/>
      <c r="AJ405" s="72"/>
      <c r="AK405" s="72"/>
    </row>
    <row r="406" spans="1:37" ht="14.4">
      <c r="A406" s="55"/>
      <c r="B406" s="54" t="s">
        <v>25</v>
      </c>
      <c r="C406" s="56"/>
      <c r="D406" s="145"/>
      <c r="E406" s="54"/>
      <c r="F406" s="54"/>
      <c r="G406" s="132"/>
      <c r="H406" s="59" t="str">
        <f t="shared" si="57"/>
        <v/>
      </c>
      <c r="I406" s="64" t="str">
        <f t="shared" si="58"/>
        <v/>
      </c>
      <c r="J406" s="59" t="str">
        <f>IF(A406&lt;&gt;"",SUM($I$13:I406),"")</f>
        <v/>
      </c>
      <c r="K406" s="59" t="str">
        <f t="shared" si="59"/>
        <v/>
      </c>
      <c r="L406" s="65" t="str">
        <f t="shared" si="60"/>
        <v/>
      </c>
      <c r="M406" s="65" t="str">
        <f t="shared" si="61"/>
        <v/>
      </c>
      <c r="N406" s="65" t="str">
        <f>IF(A406&lt;&gt;"",SUM($M$13:M406),"")</f>
        <v/>
      </c>
      <c r="O406" s="65" t="str">
        <f t="shared" si="54"/>
        <v/>
      </c>
      <c r="P406" s="97" t="str">
        <f t="shared" si="55"/>
        <v/>
      </c>
      <c r="Q406" s="100">
        <f t="shared" si="62"/>
        <v>0</v>
      </c>
      <c r="R406" s="101">
        <f t="shared" si="56"/>
        <v>0</v>
      </c>
      <c r="Z406" s="75"/>
      <c r="AA406" s="76"/>
      <c r="AC406" s="1"/>
      <c r="AG406" s="72"/>
      <c r="AH406" s="72"/>
      <c r="AI406" s="72"/>
      <c r="AJ406" s="72"/>
      <c r="AK406" s="72"/>
    </row>
    <row r="407" spans="1:37" ht="14.4">
      <c r="A407" s="55"/>
      <c r="B407" s="54" t="s">
        <v>25</v>
      </c>
      <c r="C407" s="56"/>
      <c r="D407" s="145"/>
      <c r="E407" s="54"/>
      <c r="F407" s="54"/>
      <c r="G407" s="132"/>
      <c r="H407" s="59" t="str">
        <f t="shared" si="57"/>
        <v/>
      </c>
      <c r="I407" s="64" t="str">
        <f t="shared" si="58"/>
        <v/>
      </c>
      <c r="J407" s="59" t="str">
        <f>IF(A407&lt;&gt;"",SUM($I$13:I407),"")</f>
        <v/>
      </c>
      <c r="K407" s="59" t="str">
        <f t="shared" si="59"/>
        <v/>
      </c>
      <c r="L407" s="65" t="str">
        <f t="shared" si="60"/>
        <v/>
      </c>
      <c r="M407" s="65" t="str">
        <f t="shared" si="61"/>
        <v/>
      </c>
      <c r="N407" s="65" t="str">
        <f>IF(A407&lt;&gt;"",SUM($M$13:M407),"")</f>
        <v/>
      </c>
      <c r="O407" s="65" t="str">
        <f t="shared" si="54"/>
        <v/>
      </c>
      <c r="P407" s="97" t="str">
        <f t="shared" si="55"/>
        <v/>
      </c>
      <c r="Q407" s="100">
        <f t="shared" si="62"/>
        <v>0</v>
      </c>
      <c r="R407" s="101">
        <f t="shared" si="56"/>
        <v>0</v>
      </c>
      <c r="Z407" s="75"/>
      <c r="AA407" s="76"/>
      <c r="AC407" s="1"/>
      <c r="AG407" s="72"/>
      <c r="AH407" s="72"/>
      <c r="AI407" s="72"/>
      <c r="AJ407" s="72"/>
      <c r="AK407" s="72"/>
    </row>
    <row r="408" spans="1:37" ht="14.4">
      <c r="A408" s="55"/>
      <c r="B408" s="54" t="s">
        <v>25</v>
      </c>
      <c r="C408" s="56"/>
      <c r="D408" s="145"/>
      <c r="E408" s="54"/>
      <c r="F408" s="54"/>
      <c r="G408" s="132"/>
      <c r="H408" s="59" t="str">
        <f t="shared" si="57"/>
        <v/>
      </c>
      <c r="I408" s="64" t="str">
        <f t="shared" si="58"/>
        <v/>
      </c>
      <c r="J408" s="59" t="str">
        <f>IF(A408&lt;&gt;"",SUM($I$13:I408),"")</f>
        <v/>
      </c>
      <c r="K408" s="59" t="str">
        <f t="shared" si="59"/>
        <v/>
      </c>
      <c r="L408" s="65" t="str">
        <f t="shared" si="60"/>
        <v/>
      </c>
      <c r="M408" s="65" t="str">
        <f t="shared" si="61"/>
        <v/>
      </c>
      <c r="N408" s="65" t="str">
        <f>IF(A408&lt;&gt;"",SUM($M$13:M408),"")</f>
        <v/>
      </c>
      <c r="O408" s="65" t="str">
        <f t="shared" si="54"/>
        <v/>
      </c>
      <c r="P408" s="97" t="str">
        <f t="shared" si="55"/>
        <v/>
      </c>
      <c r="Q408" s="100">
        <f t="shared" si="62"/>
        <v>0</v>
      </c>
      <c r="R408" s="101">
        <f t="shared" si="56"/>
        <v>0</v>
      </c>
      <c r="Z408" s="75"/>
      <c r="AA408" s="76"/>
      <c r="AC408" s="1"/>
      <c r="AG408" s="72"/>
      <c r="AH408" s="72"/>
      <c r="AI408" s="72"/>
      <c r="AJ408" s="72"/>
      <c r="AK408" s="72"/>
    </row>
    <row r="409" spans="1:37" ht="14.4">
      <c r="A409" s="55"/>
      <c r="B409" s="54" t="s">
        <v>25</v>
      </c>
      <c r="C409" s="56"/>
      <c r="D409" s="145"/>
      <c r="E409" s="54"/>
      <c r="F409" s="54"/>
      <c r="G409" s="132"/>
      <c r="H409" s="59" t="str">
        <f t="shared" si="57"/>
        <v/>
      </c>
      <c r="I409" s="64" t="str">
        <f t="shared" si="58"/>
        <v/>
      </c>
      <c r="J409" s="59" t="str">
        <f>IF(A409&lt;&gt;"",SUM($I$13:I409),"")</f>
        <v/>
      </c>
      <c r="K409" s="59" t="str">
        <f t="shared" si="59"/>
        <v/>
      </c>
      <c r="L409" s="65" t="str">
        <f t="shared" si="60"/>
        <v/>
      </c>
      <c r="M409" s="65" t="str">
        <f t="shared" si="61"/>
        <v/>
      </c>
      <c r="N409" s="65" t="str">
        <f>IF(A409&lt;&gt;"",SUM($M$13:M409),"")</f>
        <v/>
      </c>
      <c r="O409" s="65" t="str">
        <f t="shared" si="54"/>
        <v/>
      </c>
      <c r="P409" s="97" t="str">
        <f t="shared" si="55"/>
        <v/>
      </c>
      <c r="Q409" s="100">
        <f t="shared" si="62"/>
        <v>0</v>
      </c>
      <c r="R409" s="101">
        <f t="shared" si="56"/>
        <v>0</v>
      </c>
      <c r="Z409" s="75"/>
      <c r="AA409" s="76"/>
      <c r="AC409" s="1"/>
      <c r="AG409" s="72"/>
      <c r="AH409" s="72"/>
      <c r="AI409" s="72"/>
      <c r="AJ409" s="72"/>
      <c r="AK409" s="72"/>
    </row>
    <row r="410" spans="1:37" ht="14.4">
      <c r="A410" s="55"/>
      <c r="B410" s="54" t="s">
        <v>25</v>
      </c>
      <c r="C410" s="56"/>
      <c r="D410" s="145"/>
      <c r="E410" s="54"/>
      <c r="F410" s="54"/>
      <c r="G410" s="132"/>
      <c r="H410" s="59" t="str">
        <f t="shared" si="57"/>
        <v/>
      </c>
      <c r="I410" s="64" t="str">
        <f t="shared" si="58"/>
        <v/>
      </c>
      <c r="J410" s="59" t="str">
        <f>IF(A410&lt;&gt;"",SUM($I$13:I410),"")</f>
        <v/>
      </c>
      <c r="K410" s="59" t="str">
        <f t="shared" si="59"/>
        <v/>
      </c>
      <c r="L410" s="65" t="str">
        <f t="shared" si="60"/>
        <v/>
      </c>
      <c r="M410" s="65" t="str">
        <f t="shared" si="61"/>
        <v/>
      </c>
      <c r="N410" s="65" t="str">
        <f>IF(A410&lt;&gt;"",SUM($M$13:M410),"")</f>
        <v/>
      </c>
      <c r="O410" s="65" t="str">
        <f t="shared" si="54"/>
        <v/>
      </c>
      <c r="P410" s="97" t="str">
        <f t="shared" si="55"/>
        <v/>
      </c>
      <c r="Q410" s="100">
        <f t="shared" si="62"/>
        <v>0</v>
      </c>
      <c r="R410" s="101">
        <f t="shared" si="56"/>
        <v>0</v>
      </c>
      <c r="Z410" s="75"/>
      <c r="AA410" s="76"/>
      <c r="AC410" s="1"/>
      <c r="AG410" s="72"/>
      <c r="AH410" s="72"/>
      <c r="AI410" s="72"/>
      <c r="AJ410" s="72"/>
      <c r="AK410" s="72"/>
    </row>
    <row r="411" spans="1:37" ht="14.4">
      <c r="A411" s="55"/>
      <c r="B411" s="54" t="s">
        <v>25</v>
      </c>
      <c r="C411" s="56"/>
      <c r="D411" s="145"/>
      <c r="E411" s="54"/>
      <c r="F411" s="54"/>
      <c r="G411" s="132"/>
      <c r="H411" s="59" t="str">
        <f t="shared" si="57"/>
        <v/>
      </c>
      <c r="I411" s="64" t="str">
        <f t="shared" si="58"/>
        <v/>
      </c>
      <c r="J411" s="59" t="str">
        <f>IF(A411&lt;&gt;"",SUM($I$13:I411),"")</f>
        <v/>
      </c>
      <c r="K411" s="59" t="str">
        <f t="shared" si="59"/>
        <v/>
      </c>
      <c r="L411" s="65" t="str">
        <f t="shared" si="60"/>
        <v/>
      </c>
      <c r="M411" s="65" t="str">
        <f t="shared" si="61"/>
        <v/>
      </c>
      <c r="N411" s="65" t="str">
        <f>IF(A411&lt;&gt;"",SUM($M$13:M411),"")</f>
        <v/>
      </c>
      <c r="O411" s="65" t="str">
        <f t="shared" si="54"/>
        <v/>
      </c>
      <c r="P411" s="97" t="str">
        <f t="shared" si="55"/>
        <v/>
      </c>
      <c r="Q411" s="100">
        <f t="shared" si="62"/>
        <v>0</v>
      </c>
      <c r="R411" s="101">
        <f t="shared" si="56"/>
        <v>0</v>
      </c>
      <c r="Z411" s="75"/>
      <c r="AA411" s="76"/>
      <c r="AC411" s="1"/>
      <c r="AG411" s="72"/>
      <c r="AH411" s="72"/>
      <c r="AI411" s="72"/>
      <c r="AJ411" s="72"/>
      <c r="AK411" s="72"/>
    </row>
    <row r="412" spans="1:37" ht="14.4">
      <c r="A412" s="55"/>
      <c r="B412" s="54" t="s">
        <v>25</v>
      </c>
      <c r="C412" s="56"/>
      <c r="D412" s="145"/>
      <c r="E412" s="54"/>
      <c r="F412" s="54"/>
      <c r="G412" s="132"/>
      <c r="H412" s="59" t="str">
        <f t="shared" si="57"/>
        <v/>
      </c>
      <c r="I412" s="64" t="str">
        <f t="shared" si="58"/>
        <v/>
      </c>
      <c r="J412" s="59" t="str">
        <f>IF(A412&lt;&gt;"",SUM($I$13:I412),"")</f>
        <v/>
      </c>
      <c r="K412" s="59" t="str">
        <f t="shared" si="59"/>
        <v/>
      </c>
      <c r="L412" s="65" t="str">
        <f t="shared" si="60"/>
        <v/>
      </c>
      <c r="M412" s="65" t="str">
        <f t="shared" si="61"/>
        <v/>
      </c>
      <c r="N412" s="65" t="str">
        <f>IF(A412&lt;&gt;"",SUM($M$13:M412),"")</f>
        <v/>
      </c>
      <c r="O412" s="65" t="str">
        <f t="shared" si="54"/>
        <v/>
      </c>
      <c r="P412" s="97" t="str">
        <f t="shared" si="55"/>
        <v/>
      </c>
      <c r="Q412" s="100">
        <f t="shared" si="62"/>
        <v>0</v>
      </c>
      <c r="R412" s="101">
        <f t="shared" si="56"/>
        <v>0</v>
      </c>
      <c r="Z412" s="75"/>
      <c r="AA412" s="76"/>
      <c r="AC412" s="1"/>
      <c r="AG412" s="72"/>
      <c r="AH412" s="72"/>
      <c r="AI412" s="72"/>
      <c r="AJ412" s="72"/>
      <c r="AK412" s="72"/>
    </row>
    <row r="413" spans="1:37" ht="14.4">
      <c r="A413" s="55"/>
      <c r="B413" s="54" t="s">
        <v>25</v>
      </c>
      <c r="C413" s="56"/>
      <c r="D413" s="145"/>
      <c r="E413" s="54"/>
      <c r="F413" s="54"/>
      <c r="G413" s="132"/>
      <c r="H413" s="59" t="str">
        <f t="shared" si="57"/>
        <v/>
      </c>
      <c r="I413" s="64" t="str">
        <f t="shared" si="58"/>
        <v/>
      </c>
      <c r="J413" s="59" t="str">
        <f>IF(A413&lt;&gt;"",SUM($I$13:I413),"")</f>
        <v/>
      </c>
      <c r="K413" s="59" t="str">
        <f t="shared" si="59"/>
        <v/>
      </c>
      <c r="L413" s="65" t="str">
        <f t="shared" si="60"/>
        <v/>
      </c>
      <c r="M413" s="65" t="str">
        <f t="shared" si="61"/>
        <v/>
      </c>
      <c r="N413" s="65" t="str">
        <f>IF(A413&lt;&gt;"",SUM($M$13:M413),"")</f>
        <v/>
      </c>
      <c r="O413" s="65" t="str">
        <f t="shared" si="54"/>
        <v/>
      </c>
      <c r="P413" s="97" t="str">
        <f t="shared" si="55"/>
        <v/>
      </c>
      <c r="Q413" s="100">
        <f t="shared" si="62"/>
        <v>0</v>
      </c>
      <c r="R413" s="101">
        <f t="shared" si="56"/>
        <v>0</v>
      </c>
      <c r="Z413" s="75"/>
      <c r="AA413" s="76"/>
      <c r="AC413" s="1"/>
      <c r="AG413" s="72"/>
      <c r="AH413" s="72"/>
      <c r="AI413" s="72"/>
      <c r="AJ413" s="72"/>
      <c r="AK413" s="72"/>
    </row>
    <row r="414" spans="1:37" ht="14.4">
      <c r="A414" s="55"/>
      <c r="B414" s="54" t="s">
        <v>25</v>
      </c>
      <c r="C414" s="56"/>
      <c r="D414" s="145"/>
      <c r="E414" s="54"/>
      <c r="F414" s="54"/>
      <c r="G414" s="132"/>
      <c r="H414" s="59" t="str">
        <f t="shared" si="57"/>
        <v/>
      </c>
      <c r="I414" s="64" t="str">
        <f t="shared" si="58"/>
        <v/>
      </c>
      <c r="J414" s="59" t="str">
        <f>IF(A414&lt;&gt;"",SUM($I$13:I414),"")</f>
        <v/>
      </c>
      <c r="K414" s="59" t="str">
        <f t="shared" si="59"/>
        <v/>
      </c>
      <c r="L414" s="65" t="str">
        <f t="shared" si="60"/>
        <v/>
      </c>
      <c r="M414" s="65" t="str">
        <f t="shared" si="61"/>
        <v/>
      </c>
      <c r="N414" s="65" t="str">
        <f>IF(A414&lt;&gt;"",SUM($M$13:M414),"")</f>
        <v/>
      </c>
      <c r="O414" s="65" t="str">
        <f t="shared" si="54"/>
        <v/>
      </c>
      <c r="P414" s="97" t="str">
        <f t="shared" si="55"/>
        <v/>
      </c>
      <c r="Q414" s="100">
        <f t="shared" si="62"/>
        <v>0</v>
      </c>
      <c r="R414" s="101">
        <f t="shared" si="56"/>
        <v>0</v>
      </c>
      <c r="Z414" s="75"/>
      <c r="AA414" s="76"/>
      <c r="AC414" s="1"/>
      <c r="AG414" s="72"/>
      <c r="AH414" s="72"/>
      <c r="AI414" s="72"/>
      <c r="AJ414" s="72"/>
      <c r="AK414" s="72"/>
    </row>
    <row r="415" spans="1:37" ht="14.4">
      <c r="A415" s="55"/>
      <c r="B415" s="54" t="s">
        <v>25</v>
      </c>
      <c r="C415" s="56"/>
      <c r="D415" s="145"/>
      <c r="E415" s="54"/>
      <c r="F415" s="54"/>
      <c r="G415" s="132"/>
      <c r="H415" s="59" t="str">
        <f t="shared" si="57"/>
        <v/>
      </c>
      <c r="I415" s="64" t="str">
        <f t="shared" si="58"/>
        <v/>
      </c>
      <c r="J415" s="59" t="str">
        <f>IF(A415&lt;&gt;"",SUM($I$13:I415),"")</f>
        <v/>
      </c>
      <c r="K415" s="59" t="str">
        <f t="shared" si="59"/>
        <v/>
      </c>
      <c r="L415" s="65" t="str">
        <f t="shared" si="60"/>
        <v/>
      </c>
      <c r="M415" s="65" t="str">
        <f t="shared" si="61"/>
        <v/>
      </c>
      <c r="N415" s="65" t="str">
        <f>IF(A415&lt;&gt;"",SUM($M$13:M415),"")</f>
        <v/>
      </c>
      <c r="O415" s="65" t="str">
        <f t="shared" si="54"/>
        <v/>
      </c>
      <c r="P415" s="97" t="str">
        <f t="shared" si="55"/>
        <v/>
      </c>
      <c r="Q415" s="100">
        <f t="shared" si="62"/>
        <v>0</v>
      </c>
      <c r="R415" s="101">
        <f t="shared" si="56"/>
        <v>0</v>
      </c>
      <c r="Z415" s="75"/>
      <c r="AA415" s="76"/>
      <c r="AC415" s="1"/>
      <c r="AG415" s="72"/>
      <c r="AH415" s="72"/>
      <c r="AI415" s="72"/>
      <c r="AJ415" s="72"/>
      <c r="AK415" s="72"/>
    </row>
    <row r="416" spans="1:37" ht="14.4">
      <c r="A416" s="55"/>
      <c r="B416" s="54" t="s">
        <v>25</v>
      </c>
      <c r="C416" s="56"/>
      <c r="D416" s="145"/>
      <c r="E416" s="54"/>
      <c r="F416" s="54"/>
      <c r="G416" s="132"/>
      <c r="H416" s="59" t="str">
        <f t="shared" si="57"/>
        <v/>
      </c>
      <c r="I416" s="64" t="str">
        <f t="shared" si="58"/>
        <v/>
      </c>
      <c r="J416" s="59" t="str">
        <f>IF(A416&lt;&gt;"",SUM($I$13:I416),"")</f>
        <v/>
      </c>
      <c r="K416" s="59" t="str">
        <f t="shared" si="59"/>
        <v/>
      </c>
      <c r="L416" s="65" t="str">
        <f t="shared" si="60"/>
        <v/>
      </c>
      <c r="M416" s="65" t="str">
        <f t="shared" si="61"/>
        <v/>
      </c>
      <c r="N416" s="65" t="str">
        <f>IF(A416&lt;&gt;"",SUM($M$13:M416),"")</f>
        <v/>
      </c>
      <c r="O416" s="65" t="str">
        <f t="shared" si="54"/>
        <v/>
      </c>
      <c r="P416" s="97" t="str">
        <f t="shared" si="55"/>
        <v/>
      </c>
      <c r="Q416" s="100">
        <f t="shared" si="62"/>
        <v>0</v>
      </c>
      <c r="R416" s="101">
        <f t="shared" si="56"/>
        <v>0</v>
      </c>
      <c r="Z416" s="75"/>
      <c r="AA416" s="76"/>
      <c r="AC416" s="1"/>
      <c r="AG416" s="72"/>
      <c r="AH416" s="72"/>
      <c r="AI416" s="72"/>
      <c r="AJ416" s="72"/>
      <c r="AK416" s="72"/>
    </row>
    <row r="417" spans="1:37" ht="14.4">
      <c r="A417" s="55"/>
      <c r="B417" s="54" t="s">
        <v>25</v>
      </c>
      <c r="C417" s="56"/>
      <c r="D417" s="145"/>
      <c r="E417" s="54"/>
      <c r="F417" s="54"/>
      <c r="G417" s="132"/>
      <c r="H417" s="59" t="str">
        <f t="shared" si="57"/>
        <v/>
      </c>
      <c r="I417" s="64" t="str">
        <f t="shared" si="58"/>
        <v/>
      </c>
      <c r="J417" s="59" t="str">
        <f>IF(A417&lt;&gt;"",SUM($I$13:I417),"")</f>
        <v/>
      </c>
      <c r="K417" s="59" t="str">
        <f t="shared" si="59"/>
        <v/>
      </c>
      <c r="L417" s="65" t="str">
        <f t="shared" si="60"/>
        <v/>
      </c>
      <c r="M417" s="65" t="str">
        <f t="shared" si="61"/>
        <v/>
      </c>
      <c r="N417" s="65" t="str">
        <f>IF(A417&lt;&gt;"",SUM($M$13:M417),"")</f>
        <v/>
      </c>
      <c r="O417" s="65" t="str">
        <f t="shared" si="54"/>
        <v/>
      </c>
      <c r="P417" s="97" t="str">
        <f t="shared" si="55"/>
        <v/>
      </c>
      <c r="Q417" s="100">
        <f t="shared" si="62"/>
        <v>0</v>
      </c>
      <c r="R417" s="101">
        <f t="shared" si="56"/>
        <v>0</v>
      </c>
      <c r="Z417" s="75"/>
      <c r="AA417" s="76"/>
      <c r="AC417" s="1"/>
      <c r="AG417" s="72"/>
      <c r="AH417" s="72"/>
      <c r="AI417" s="72"/>
      <c r="AJ417" s="72"/>
      <c r="AK417" s="72"/>
    </row>
    <row r="418" spans="1:37" ht="14.4">
      <c r="A418" s="55"/>
      <c r="B418" s="54" t="s">
        <v>25</v>
      </c>
      <c r="C418" s="56"/>
      <c r="D418" s="145"/>
      <c r="E418" s="54"/>
      <c r="F418" s="54"/>
      <c r="G418" s="132"/>
      <c r="H418" s="59" t="str">
        <f t="shared" si="57"/>
        <v/>
      </c>
      <c r="I418" s="64" t="str">
        <f t="shared" si="58"/>
        <v/>
      </c>
      <c r="J418" s="59" t="str">
        <f>IF(A418&lt;&gt;"",SUM($I$13:I418),"")</f>
        <v/>
      </c>
      <c r="K418" s="59" t="str">
        <f t="shared" si="59"/>
        <v/>
      </c>
      <c r="L418" s="65" t="str">
        <f t="shared" si="60"/>
        <v/>
      </c>
      <c r="M418" s="65" t="str">
        <f t="shared" si="61"/>
        <v/>
      </c>
      <c r="N418" s="65" t="str">
        <f>IF(A418&lt;&gt;"",SUM($M$13:M418),"")</f>
        <v/>
      </c>
      <c r="O418" s="65" t="str">
        <f t="shared" si="54"/>
        <v/>
      </c>
      <c r="P418" s="97" t="str">
        <f t="shared" si="55"/>
        <v/>
      </c>
      <c r="Q418" s="100">
        <f t="shared" si="62"/>
        <v>0</v>
      </c>
      <c r="R418" s="101">
        <f t="shared" si="56"/>
        <v>0</v>
      </c>
      <c r="Z418" s="75"/>
      <c r="AA418" s="76"/>
      <c r="AC418" s="1"/>
      <c r="AG418" s="72"/>
      <c r="AH418" s="72"/>
      <c r="AI418" s="72"/>
      <c r="AJ418" s="72"/>
      <c r="AK418" s="72"/>
    </row>
    <row r="419" spans="1:37" ht="14.4">
      <c r="A419" s="55"/>
      <c r="B419" s="54" t="s">
        <v>25</v>
      </c>
      <c r="C419" s="56"/>
      <c r="D419" s="145"/>
      <c r="E419" s="54"/>
      <c r="F419" s="54"/>
      <c r="G419" s="132"/>
      <c r="H419" s="59" t="str">
        <f t="shared" si="57"/>
        <v/>
      </c>
      <c r="I419" s="64" t="str">
        <f t="shared" si="58"/>
        <v/>
      </c>
      <c r="J419" s="59" t="str">
        <f>IF(A419&lt;&gt;"",SUM($I$13:I419),"")</f>
        <v/>
      </c>
      <c r="K419" s="59" t="str">
        <f t="shared" si="59"/>
        <v/>
      </c>
      <c r="L419" s="65" t="str">
        <f t="shared" si="60"/>
        <v/>
      </c>
      <c r="M419" s="65" t="str">
        <f t="shared" si="61"/>
        <v/>
      </c>
      <c r="N419" s="65" t="str">
        <f>IF(A419&lt;&gt;"",SUM($M$13:M419),"")</f>
        <v/>
      </c>
      <c r="O419" s="65" t="str">
        <f t="shared" si="54"/>
        <v/>
      </c>
      <c r="P419" s="97" t="str">
        <f t="shared" si="55"/>
        <v/>
      </c>
      <c r="Q419" s="100">
        <f t="shared" si="62"/>
        <v>0</v>
      </c>
      <c r="R419" s="101">
        <f t="shared" si="56"/>
        <v>0</v>
      </c>
      <c r="Z419" s="75"/>
      <c r="AA419" s="76"/>
      <c r="AC419" s="1"/>
      <c r="AG419" s="72"/>
      <c r="AH419" s="72"/>
      <c r="AI419" s="72"/>
      <c r="AJ419" s="72"/>
      <c r="AK419" s="72"/>
    </row>
    <row r="420" spans="1:37" ht="14.4">
      <c r="A420" s="55"/>
      <c r="B420" s="54" t="s">
        <v>25</v>
      </c>
      <c r="C420" s="56"/>
      <c r="D420" s="145"/>
      <c r="E420" s="54"/>
      <c r="F420" s="54"/>
      <c r="G420" s="132"/>
      <c r="H420" s="59" t="str">
        <f t="shared" si="57"/>
        <v/>
      </c>
      <c r="I420" s="64" t="str">
        <f t="shared" si="58"/>
        <v/>
      </c>
      <c r="J420" s="59" t="str">
        <f>IF(A420&lt;&gt;"",SUM($I$13:I420),"")</f>
        <v/>
      </c>
      <c r="K420" s="59" t="str">
        <f t="shared" si="59"/>
        <v/>
      </c>
      <c r="L420" s="65" t="str">
        <f t="shared" si="60"/>
        <v/>
      </c>
      <c r="M420" s="65" t="str">
        <f t="shared" si="61"/>
        <v/>
      </c>
      <c r="N420" s="65" t="str">
        <f>IF(A420&lt;&gt;"",SUM($M$13:M420),"")</f>
        <v/>
      </c>
      <c r="O420" s="65" t="str">
        <f t="shared" si="54"/>
        <v/>
      </c>
      <c r="P420" s="97" t="str">
        <f t="shared" si="55"/>
        <v/>
      </c>
      <c r="Q420" s="100">
        <f t="shared" si="62"/>
        <v>0</v>
      </c>
      <c r="R420" s="101">
        <f t="shared" si="56"/>
        <v>0</v>
      </c>
      <c r="Z420" s="75"/>
      <c r="AA420" s="76"/>
      <c r="AC420" s="1"/>
      <c r="AG420" s="72"/>
      <c r="AH420" s="72"/>
      <c r="AI420" s="72"/>
      <c r="AJ420" s="72"/>
      <c r="AK420" s="72"/>
    </row>
    <row r="421" spans="1:37" ht="14.4">
      <c r="A421" s="55"/>
      <c r="B421" s="54" t="s">
        <v>25</v>
      </c>
      <c r="C421" s="56"/>
      <c r="D421" s="145"/>
      <c r="E421" s="54"/>
      <c r="F421" s="54"/>
      <c r="G421" s="132"/>
      <c r="H421" s="59" t="str">
        <f t="shared" si="57"/>
        <v/>
      </c>
      <c r="I421" s="64" t="str">
        <f t="shared" si="58"/>
        <v/>
      </c>
      <c r="J421" s="59" t="str">
        <f>IF(A421&lt;&gt;"",SUM($I$13:I421),"")</f>
        <v/>
      </c>
      <c r="K421" s="59" t="str">
        <f t="shared" si="59"/>
        <v/>
      </c>
      <c r="L421" s="65" t="str">
        <f t="shared" si="60"/>
        <v/>
      </c>
      <c r="M421" s="65" t="str">
        <f t="shared" si="61"/>
        <v/>
      </c>
      <c r="N421" s="65" t="str">
        <f>IF(A421&lt;&gt;"",SUM($M$13:M421),"")</f>
        <v/>
      </c>
      <c r="O421" s="65" t="str">
        <f t="shared" si="54"/>
        <v/>
      </c>
      <c r="P421" s="97" t="str">
        <f t="shared" si="55"/>
        <v/>
      </c>
      <c r="Q421" s="100">
        <f t="shared" si="62"/>
        <v>0</v>
      </c>
      <c r="R421" s="101">
        <f t="shared" si="56"/>
        <v>0</v>
      </c>
      <c r="Z421" s="75"/>
      <c r="AA421" s="76"/>
      <c r="AC421" s="1"/>
      <c r="AG421" s="72"/>
      <c r="AH421" s="72"/>
      <c r="AI421" s="72"/>
      <c r="AJ421" s="72"/>
      <c r="AK421" s="72"/>
    </row>
    <row r="422" spans="1:37" ht="14.4">
      <c r="A422" s="55"/>
      <c r="B422" s="54" t="s">
        <v>25</v>
      </c>
      <c r="C422" s="56"/>
      <c r="D422" s="145"/>
      <c r="E422" s="54"/>
      <c r="F422" s="54"/>
      <c r="G422" s="132"/>
      <c r="H422" s="59" t="str">
        <f t="shared" si="57"/>
        <v/>
      </c>
      <c r="I422" s="64" t="str">
        <f t="shared" si="58"/>
        <v/>
      </c>
      <c r="J422" s="59" t="str">
        <f>IF(A422&lt;&gt;"",SUM($I$13:I422),"")</f>
        <v/>
      </c>
      <c r="K422" s="59" t="str">
        <f t="shared" si="59"/>
        <v/>
      </c>
      <c r="L422" s="65" t="str">
        <f t="shared" si="60"/>
        <v/>
      </c>
      <c r="M422" s="65" t="str">
        <f t="shared" si="61"/>
        <v/>
      </c>
      <c r="N422" s="65" t="str">
        <f>IF(A422&lt;&gt;"",SUM($M$13:M422),"")</f>
        <v/>
      </c>
      <c r="O422" s="65" t="str">
        <f t="shared" si="54"/>
        <v/>
      </c>
      <c r="P422" s="97" t="str">
        <f t="shared" si="55"/>
        <v/>
      </c>
      <c r="Q422" s="100">
        <f t="shared" si="62"/>
        <v>0</v>
      </c>
      <c r="R422" s="101">
        <f t="shared" si="56"/>
        <v>0</v>
      </c>
      <c r="Z422" s="75"/>
      <c r="AA422" s="76"/>
      <c r="AC422" s="1"/>
      <c r="AG422" s="72"/>
      <c r="AH422" s="72"/>
      <c r="AI422" s="72"/>
      <c r="AJ422" s="72"/>
      <c r="AK422" s="72"/>
    </row>
    <row r="423" spans="1:37" ht="14.4">
      <c r="A423" s="55"/>
      <c r="B423" s="54" t="s">
        <v>25</v>
      </c>
      <c r="C423" s="56"/>
      <c r="D423" s="145"/>
      <c r="E423" s="54"/>
      <c r="F423" s="54"/>
      <c r="G423" s="132"/>
      <c r="H423" s="59" t="str">
        <f t="shared" si="57"/>
        <v/>
      </c>
      <c r="I423" s="64" t="str">
        <f t="shared" si="58"/>
        <v/>
      </c>
      <c r="J423" s="59" t="str">
        <f>IF(A423&lt;&gt;"",SUM($I$13:I423),"")</f>
        <v/>
      </c>
      <c r="K423" s="59" t="str">
        <f t="shared" si="59"/>
        <v/>
      </c>
      <c r="L423" s="65" t="str">
        <f t="shared" si="60"/>
        <v/>
      </c>
      <c r="M423" s="65" t="str">
        <f t="shared" si="61"/>
        <v/>
      </c>
      <c r="N423" s="65" t="str">
        <f>IF(A423&lt;&gt;"",SUM($M$13:M423),"")</f>
        <v/>
      </c>
      <c r="O423" s="65" t="str">
        <f t="shared" si="54"/>
        <v/>
      </c>
      <c r="P423" s="97" t="str">
        <f t="shared" si="55"/>
        <v/>
      </c>
      <c r="Q423" s="100">
        <f t="shared" si="62"/>
        <v>0</v>
      </c>
      <c r="R423" s="101">
        <f t="shared" si="56"/>
        <v>0</v>
      </c>
      <c r="Z423" s="75"/>
      <c r="AA423" s="76"/>
      <c r="AC423" s="1"/>
      <c r="AG423" s="72"/>
      <c r="AH423" s="72"/>
      <c r="AI423" s="72"/>
      <c r="AJ423" s="72"/>
      <c r="AK423" s="72"/>
    </row>
    <row r="424" spans="1:37" ht="14.4">
      <c r="A424" s="55"/>
      <c r="B424" s="54" t="s">
        <v>25</v>
      </c>
      <c r="C424" s="56"/>
      <c r="D424" s="145"/>
      <c r="E424" s="54"/>
      <c r="F424" s="54"/>
      <c r="G424" s="132"/>
      <c r="H424" s="59" t="str">
        <f t="shared" si="57"/>
        <v/>
      </c>
      <c r="I424" s="64" t="str">
        <f t="shared" si="58"/>
        <v/>
      </c>
      <c r="J424" s="59" t="str">
        <f>IF(A424&lt;&gt;"",SUM($I$13:I424),"")</f>
        <v/>
      </c>
      <c r="K424" s="59" t="str">
        <f t="shared" si="59"/>
        <v/>
      </c>
      <c r="L424" s="65" t="str">
        <f t="shared" si="60"/>
        <v/>
      </c>
      <c r="M424" s="65" t="str">
        <f t="shared" si="61"/>
        <v/>
      </c>
      <c r="N424" s="65" t="str">
        <f>IF(A424&lt;&gt;"",SUM($M$13:M424),"")</f>
        <v/>
      </c>
      <c r="O424" s="65" t="str">
        <f t="shared" si="54"/>
        <v/>
      </c>
      <c r="P424" s="97" t="str">
        <f t="shared" si="55"/>
        <v/>
      </c>
      <c r="Q424" s="100">
        <f t="shared" si="62"/>
        <v>0</v>
      </c>
      <c r="R424" s="101">
        <f t="shared" si="56"/>
        <v>0</v>
      </c>
      <c r="Z424" s="75"/>
      <c r="AA424" s="76"/>
      <c r="AC424" s="1"/>
      <c r="AG424" s="72"/>
      <c r="AH424" s="72"/>
      <c r="AI424" s="72"/>
      <c r="AJ424" s="72"/>
      <c r="AK424" s="72"/>
    </row>
    <row r="425" spans="1:37" ht="14.4">
      <c r="A425" s="55"/>
      <c r="B425" s="54" t="s">
        <v>25</v>
      </c>
      <c r="C425" s="56"/>
      <c r="D425" s="145"/>
      <c r="E425" s="54"/>
      <c r="F425" s="54"/>
      <c r="G425" s="132"/>
      <c r="H425" s="59" t="str">
        <f t="shared" si="57"/>
        <v/>
      </c>
      <c r="I425" s="64" t="str">
        <f t="shared" si="58"/>
        <v/>
      </c>
      <c r="J425" s="59" t="str">
        <f>IF(A425&lt;&gt;"",SUM($I$13:I425),"")</f>
        <v/>
      </c>
      <c r="K425" s="59" t="str">
        <f t="shared" si="59"/>
        <v/>
      </c>
      <c r="L425" s="65" t="str">
        <f t="shared" si="60"/>
        <v/>
      </c>
      <c r="M425" s="65" t="str">
        <f t="shared" si="61"/>
        <v/>
      </c>
      <c r="N425" s="65" t="str">
        <f>IF(A425&lt;&gt;"",SUM($M$13:M425),"")</f>
        <v/>
      </c>
      <c r="O425" s="65" t="str">
        <f t="shared" si="54"/>
        <v/>
      </c>
      <c r="P425" s="97" t="str">
        <f t="shared" si="55"/>
        <v/>
      </c>
      <c r="Q425" s="100">
        <f t="shared" si="62"/>
        <v>0</v>
      </c>
      <c r="R425" s="101">
        <f t="shared" si="56"/>
        <v>0</v>
      </c>
      <c r="Z425" s="75"/>
      <c r="AA425" s="76"/>
      <c r="AC425" s="1"/>
      <c r="AG425" s="72"/>
      <c r="AH425" s="72"/>
      <c r="AI425" s="72"/>
      <c r="AJ425" s="72"/>
      <c r="AK425" s="72"/>
    </row>
    <row r="426" spans="1:37" ht="14.4">
      <c r="A426" s="55"/>
      <c r="B426" s="54" t="s">
        <v>25</v>
      </c>
      <c r="C426" s="56"/>
      <c r="D426" s="145"/>
      <c r="E426" s="54"/>
      <c r="F426" s="54"/>
      <c r="G426" s="132"/>
      <c r="H426" s="59" t="str">
        <f t="shared" si="57"/>
        <v/>
      </c>
      <c r="I426" s="64" t="str">
        <f t="shared" si="58"/>
        <v/>
      </c>
      <c r="J426" s="59" t="str">
        <f>IF(A426&lt;&gt;"",SUM($I$13:I426),"")</f>
        <v/>
      </c>
      <c r="K426" s="59" t="str">
        <f t="shared" si="59"/>
        <v/>
      </c>
      <c r="L426" s="65" t="str">
        <f t="shared" si="60"/>
        <v/>
      </c>
      <c r="M426" s="65" t="str">
        <f t="shared" si="61"/>
        <v/>
      </c>
      <c r="N426" s="65" t="str">
        <f>IF(A426&lt;&gt;"",SUM($M$13:M426),"")</f>
        <v/>
      </c>
      <c r="O426" s="65" t="str">
        <f t="shared" si="54"/>
        <v/>
      </c>
      <c r="P426" s="97" t="str">
        <f t="shared" si="55"/>
        <v/>
      </c>
      <c r="Q426" s="100">
        <f t="shared" si="62"/>
        <v>0</v>
      </c>
      <c r="R426" s="101">
        <f t="shared" si="56"/>
        <v>0</v>
      </c>
      <c r="Z426" s="75"/>
      <c r="AA426" s="76"/>
      <c r="AC426" s="1"/>
      <c r="AG426" s="72"/>
      <c r="AH426" s="72"/>
      <c r="AI426" s="72"/>
      <c r="AJ426" s="72"/>
      <c r="AK426" s="72"/>
    </row>
    <row r="427" spans="1:37" ht="14.4">
      <c r="A427" s="55"/>
      <c r="B427" s="54" t="s">
        <v>25</v>
      </c>
      <c r="C427" s="56"/>
      <c r="D427" s="145"/>
      <c r="E427" s="54"/>
      <c r="F427" s="54"/>
      <c r="G427" s="132"/>
      <c r="H427" s="59" t="str">
        <f t="shared" si="57"/>
        <v/>
      </c>
      <c r="I427" s="64" t="str">
        <f t="shared" si="58"/>
        <v/>
      </c>
      <c r="J427" s="59" t="str">
        <f>IF(A427&lt;&gt;"",SUM($I$13:I427),"")</f>
        <v/>
      </c>
      <c r="K427" s="59" t="str">
        <f t="shared" si="59"/>
        <v/>
      </c>
      <c r="L427" s="65" t="str">
        <f t="shared" si="60"/>
        <v/>
      </c>
      <c r="M427" s="65" t="str">
        <f t="shared" si="61"/>
        <v/>
      </c>
      <c r="N427" s="65" t="str">
        <f>IF(A427&lt;&gt;"",SUM($M$13:M427),"")</f>
        <v/>
      </c>
      <c r="O427" s="65" t="str">
        <f t="shared" si="54"/>
        <v/>
      </c>
      <c r="P427" s="97" t="str">
        <f t="shared" si="55"/>
        <v/>
      </c>
      <c r="Q427" s="100">
        <f t="shared" si="62"/>
        <v>0</v>
      </c>
      <c r="R427" s="101">
        <f t="shared" si="56"/>
        <v>0</v>
      </c>
      <c r="Z427" s="75"/>
      <c r="AA427" s="76"/>
      <c r="AC427" s="1"/>
      <c r="AG427" s="72"/>
      <c r="AH427" s="72"/>
      <c r="AI427" s="72"/>
      <c r="AJ427" s="72"/>
      <c r="AK427" s="72"/>
    </row>
    <row r="428" spans="1:37" ht="14.4">
      <c r="A428" s="55"/>
      <c r="B428" s="54" t="s">
        <v>25</v>
      </c>
      <c r="C428" s="56"/>
      <c r="D428" s="145"/>
      <c r="E428" s="54"/>
      <c r="F428" s="54"/>
      <c r="G428" s="132"/>
      <c r="H428" s="59" t="str">
        <f t="shared" si="57"/>
        <v/>
      </c>
      <c r="I428" s="64" t="str">
        <f t="shared" si="58"/>
        <v/>
      </c>
      <c r="J428" s="59" t="str">
        <f>IF(A428&lt;&gt;"",SUM($I$13:I428),"")</f>
        <v/>
      </c>
      <c r="K428" s="59" t="str">
        <f t="shared" si="59"/>
        <v/>
      </c>
      <c r="L428" s="65" t="str">
        <f t="shared" si="60"/>
        <v/>
      </c>
      <c r="M428" s="65" t="str">
        <f t="shared" si="61"/>
        <v/>
      </c>
      <c r="N428" s="65" t="str">
        <f>IF(A428&lt;&gt;"",SUM($M$13:M428),"")</f>
        <v/>
      </c>
      <c r="O428" s="65" t="str">
        <f t="shared" si="54"/>
        <v/>
      </c>
      <c r="P428" s="97" t="str">
        <f t="shared" si="55"/>
        <v/>
      </c>
      <c r="Q428" s="100">
        <f t="shared" si="62"/>
        <v>0</v>
      </c>
      <c r="R428" s="101">
        <f t="shared" si="56"/>
        <v>0</v>
      </c>
      <c r="Z428" s="75"/>
      <c r="AA428" s="76"/>
      <c r="AC428" s="1"/>
      <c r="AG428" s="72"/>
      <c r="AH428" s="72"/>
      <c r="AI428" s="72"/>
      <c r="AJ428" s="72"/>
      <c r="AK428" s="72"/>
    </row>
    <row r="429" spans="1:37" ht="14.4">
      <c r="A429" s="55"/>
      <c r="B429" s="54" t="s">
        <v>25</v>
      </c>
      <c r="C429" s="56"/>
      <c r="D429" s="145"/>
      <c r="E429" s="54"/>
      <c r="F429" s="54"/>
      <c r="G429" s="132"/>
      <c r="H429" s="59" t="str">
        <f t="shared" si="57"/>
        <v/>
      </c>
      <c r="I429" s="64" t="str">
        <f t="shared" si="58"/>
        <v/>
      </c>
      <c r="J429" s="59" t="str">
        <f>IF(A429&lt;&gt;"",SUM($I$13:I429),"")</f>
        <v/>
      </c>
      <c r="K429" s="59" t="str">
        <f t="shared" si="59"/>
        <v/>
      </c>
      <c r="L429" s="65" t="str">
        <f t="shared" si="60"/>
        <v/>
      </c>
      <c r="M429" s="65" t="str">
        <f t="shared" si="61"/>
        <v/>
      </c>
      <c r="N429" s="65" t="str">
        <f>IF(A429&lt;&gt;"",SUM($M$13:M429),"")</f>
        <v/>
      </c>
      <c r="O429" s="65" t="str">
        <f t="shared" si="54"/>
        <v/>
      </c>
      <c r="P429" s="97" t="str">
        <f t="shared" si="55"/>
        <v/>
      </c>
      <c r="Q429" s="100">
        <f t="shared" si="62"/>
        <v>0</v>
      </c>
      <c r="R429" s="101">
        <f t="shared" si="56"/>
        <v>0</v>
      </c>
      <c r="Z429" s="75"/>
      <c r="AA429" s="76"/>
      <c r="AC429" s="1"/>
      <c r="AG429" s="72"/>
      <c r="AH429" s="72"/>
      <c r="AI429" s="72"/>
      <c r="AJ429" s="72"/>
      <c r="AK429" s="72"/>
    </row>
    <row r="430" spans="1:37" ht="14.4">
      <c r="A430" s="55"/>
      <c r="B430" s="54" t="s">
        <v>25</v>
      </c>
      <c r="C430" s="56"/>
      <c r="D430" s="145"/>
      <c r="E430" s="54"/>
      <c r="F430" s="54"/>
      <c r="G430" s="132"/>
      <c r="H430" s="59" t="str">
        <f t="shared" si="57"/>
        <v/>
      </c>
      <c r="I430" s="64" t="str">
        <f t="shared" si="58"/>
        <v/>
      </c>
      <c r="J430" s="59" t="str">
        <f>IF(A430&lt;&gt;"",SUM($I$13:I430),"")</f>
        <v/>
      </c>
      <c r="K430" s="59" t="str">
        <f t="shared" si="59"/>
        <v/>
      </c>
      <c r="L430" s="65" t="str">
        <f t="shared" si="60"/>
        <v/>
      </c>
      <c r="M430" s="65" t="str">
        <f t="shared" si="61"/>
        <v/>
      </c>
      <c r="N430" s="65" t="str">
        <f>IF(A430&lt;&gt;"",SUM($M$13:M430),"")</f>
        <v/>
      </c>
      <c r="O430" s="65" t="str">
        <f t="shared" si="54"/>
        <v/>
      </c>
      <c r="P430" s="97" t="str">
        <f t="shared" si="55"/>
        <v/>
      </c>
      <c r="Q430" s="100">
        <f t="shared" si="62"/>
        <v>0</v>
      </c>
      <c r="R430" s="101">
        <f t="shared" si="56"/>
        <v>0</v>
      </c>
      <c r="Z430" s="75"/>
      <c r="AA430" s="76"/>
      <c r="AC430" s="1"/>
      <c r="AG430" s="72"/>
      <c r="AH430" s="72"/>
      <c r="AI430" s="72"/>
      <c r="AJ430" s="72"/>
      <c r="AK430" s="72"/>
    </row>
    <row r="431" spans="1:37" ht="14.4">
      <c r="A431" s="55"/>
      <c r="B431" s="54" t="s">
        <v>25</v>
      </c>
      <c r="C431" s="56"/>
      <c r="D431" s="145"/>
      <c r="E431" s="54"/>
      <c r="F431" s="54"/>
      <c r="G431" s="132"/>
      <c r="H431" s="59" t="str">
        <f t="shared" si="57"/>
        <v/>
      </c>
      <c r="I431" s="64" t="str">
        <f t="shared" si="58"/>
        <v/>
      </c>
      <c r="J431" s="59" t="str">
        <f>IF(A431&lt;&gt;"",SUM($I$13:I431),"")</f>
        <v/>
      </c>
      <c r="K431" s="59" t="str">
        <f t="shared" si="59"/>
        <v/>
      </c>
      <c r="L431" s="65" t="str">
        <f t="shared" si="60"/>
        <v/>
      </c>
      <c r="M431" s="65" t="str">
        <f t="shared" si="61"/>
        <v/>
      </c>
      <c r="N431" s="65" t="str">
        <f>IF(A431&lt;&gt;"",SUM($M$13:M431),"")</f>
        <v/>
      </c>
      <c r="O431" s="65" t="str">
        <f t="shared" si="54"/>
        <v/>
      </c>
      <c r="P431" s="97" t="str">
        <f t="shared" si="55"/>
        <v/>
      </c>
      <c r="Q431" s="100">
        <f t="shared" si="62"/>
        <v>0</v>
      </c>
      <c r="R431" s="101">
        <f t="shared" si="56"/>
        <v>0</v>
      </c>
      <c r="Z431" s="75"/>
      <c r="AA431" s="76"/>
      <c r="AC431" s="1"/>
      <c r="AG431" s="72"/>
      <c r="AH431" s="72"/>
      <c r="AI431" s="72"/>
      <c r="AJ431" s="72"/>
      <c r="AK431" s="72"/>
    </row>
    <row r="432" spans="1:37" ht="14.4">
      <c r="A432" s="55"/>
      <c r="B432" s="54" t="s">
        <v>25</v>
      </c>
      <c r="C432" s="56"/>
      <c r="D432" s="145"/>
      <c r="E432" s="54"/>
      <c r="F432" s="54"/>
      <c r="G432" s="132"/>
      <c r="H432" s="59" t="str">
        <f t="shared" si="57"/>
        <v/>
      </c>
      <c r="I432" s="64" t="str">
        <f t="shared" si="58"/>
        <v/>
      </c>
      <c r="J432" s="59" t="str">
        <f>IF(A432&lt;&gt;"",SUM($I$13:I432),"")</f>
        <v/>
      </c>
      <c r="K432" s="59" t="str">
        <f t="shared" si="59"/>
        <v/>
      </c>
      <c r="L432" s="65" t="str">
        <f t="shared" si="60"/>
        <v/>
      </c>
      <c r="M432" s="65" t="str">
        <f t="shared" si="61"/>
        <v/>
      </c>
      <c r="N432" s="65" t="str">
        <f>IF(A432&lt;&gt;"",SUM($M$13:M432),"")</f>
        <v/>
      </c>
      <c r="O432" s="65" t="str">
        <f t="shared" si="54"/>
        <v/>
      </c>
      <c r="P432" s="97" t="str">
        <f t="shared" si="55"/>
        <v/>
      </c>
      <c r="Q432" s="100">
        <f t="shared" si="62"/>
        <v>0</v>
      </c>
      <c r="R432" s="101">
        <f t="shared" si="56"/>
        <v>0</v>
      </c>
      <c r="Z432" s="75"/>
      <c r="AA432" s="76"/>
      <c r="AC432" s="1"/>
      <c r="AG432" s="72"/>
      <c r="AH432" s="72"/>
      <c r="AI432" s="72"/>
      <c r="AJ432" s="72"/>
      <c r="AK432" s="72"/>
    </row>
    <row r="433" spans="1:37" ht="14.4">
      <c r="A433" s="55"/>
      <c r="B433" s="54" t="s">
        <v>25</v>
      </c>
      <c r="C433" s="56"/>
      <c r="D433" s="145"/>
      <c r="E433" s="54"/>
      <c r="F433" s="54"/>
      <c r="G433" s="132"/>
      <c r="H433" s="59" t="str">
        <f t="shared" si="57"/>
        <v/>
      </c>
      <c r="I433" s="64" t="str">
        <f t="shared" si="58"/>
        <v/>
      </c>
      <c r="J433" s="59" t="str">
        <f>IF(A433&lt;&gt;"",SUM($I$13:I433),"")</f>
        <v/>
      </c>
      <c r="K433" s="59" t="str">
        <f t="shared" si="59"/>
        <v/>
      </c>
      <c r="L433" s="65" t="str">
        <f t="shared" si="60"/>
        <v/>
      </c>
      <c r="M433" s="65" t="str">
        <f t="shared" si="61"/>
        <v/>
      </c>
      <c r="N433" s="65" t="str">
        <f>IF(A433&lt;&gt;"",SUM($M$13:M433),"")</f>
        <v/>
      </c>
      <c r="O433" s="65" t="str">
        <f t="shared" si="54"/>
        <v/>
      </c>
      <c r="P433" s="97" t="str">
        <f t="shared" si="55"/>
        <v/>
      </c>
      <c r="Q433" s="100">
        <f t="shared" si="62"/>
        <v>0</v>
      </c>
      <c r="R433" s="101">
        <f t="shared" si="56"/>
        <v>0</v>
      </c>
      <c r="Z433" s="75"/>
      <c r="AA433" s="76"/>
      <c r="AC433" s="1"/>
      <c r="AG433" s="72"/>
      <c r="AH433" s="72"/>
      <c r="AI433" s="72"/>
      <c r="AJ433" s="72"/>
      <c r="AK433" s="72"/>
    </row>
    <row r="434" spans="1:37" ht="14.4">
      <c r="A434" s="55"/>
      <c r="B434" s="54" t="s">
        <v>25</v>
      </c>
      <c r="C434" s="56"/>
      <c r="D434" s="145"/>
      <c r="E434" s="54"/>
      <c r="F434" s="54"/>
      <c r="G434" s="132"/>
      <c r="H434" s="59" t="str">
        <f t="shared" si="57"/>
        <v/>
      </c>
      <c r="I434" s="64" t="str">
        <f t="shared" si="58"/>
        <v/>
      </c>
      <c r="J434" s="59" t="str">
        <f>IF(A434&lt;&gt;"",SUM($I$13:I434),"")</f>
        <v/>
      </c>
      <c r="K434" s="59" t="str">
        <f t="shared" si="59"/>
        <v/>
      </c>
      <c r="L434" s="65" t="str">
        <f t="shared" si="60"/>
        <v/>
      </c>
      <c r="M434" s="65" t="str">
        <f t="shared" si="61"/>
        <v/>
      </c>
      <c r="N434" s="65" t="str">
        <f>IF(A434&lt;&gt;"",SUM($M$13:M434),"")</f>
        <v/>
      </c>
      <c r="O434" s="65" t="str">
        <f t="shared" si="54"/>
        <v/>
      </c>
      <c r="P434" s="97" t="str">
        <f t="shared" si="55"/>
        <v/>
      </c>
      <c r="Q434" s="100">
        <f t="shared" si="62"/>
        <v>0</v>
      </c>
      <c r="R434" s="101">
        <f t="shared" si="56"/>
        <v>0</v>
      </c>
      <c r="Z434" s="75"/>
      <c r="AA434" s="76"/>
      <c r="AC434" s="1"/>
      <c r="AG434" s="72"/>
      <c r="AH434" s="72"/>
      <c r="AI434" s="72"/>
      <c r="AJ434" s="72"/>
      <c r="AK434" s="72"/>
    </row>
    <row r="435" spans="1:37" ht="14.4">
      <c r="A435" s="55"/>
      <c r="B435" s="54" t="s">
        <v>25</v>
      </c>
      <c r="C435" s="56"/>
      <c r="D435" s="145"/>
      <c r="E435" s="54"/>
      <c r="F435" s="54"/>
      <c r="G435" s="132"/>
      <c r="H435" s="59" t="str">
        <f t="shared" si="57"/>
        <v/>
      </c>
      <c r="I435" s="64" t="str">
        <f t="shared" si="58"/>
        <v/>
      </c>
      <c r="J435" s="59" t="str">
        <f>IF(A435&lt;&gt;"",SUM($I$13:I435),"")</f>
        <v/>
      </c>
      <c r="K435" s="59" t="str">
        <f t="shared" si="59"/>
        <v/>
      </c>
      <c r="L435" s="65" t="str">
        <f t="shared" si="60"/>
        <v/>
      </c>
      <c r="M435" s="65" t="str">
        <f t="shared" si="61"/>
        <v/>
      </c>
      <c r="N435" s="65" t="str">
        <f>IF(A435&lt;&gt;"",SUM($M$13:M435),"")</f>
        <v/>
      </c>
      <c r="O435" s="65" t="str">
        <f t="shared" si="54"/>
        <v/>
      </c>
      <c r="P435" s="97" t="str">
        <f t="shared" si="55"/>
        <v/>
      </c>
      <c r="Q435" s="100">
        <f t="shared" si="62"/>
        <v>0</v>
      </c>
      <c r="R435" s="101">
        <f t="shared" si="56"/>
        <v>0</v>
      </c>
      <c r="Z435" s="75"/>
      <c r="AA435" s="76"/>
      <c r="AC435" s="1"/>
      <c r="AG435" s="72"/>
      <c r="AH435" s="72"/>
      <c r="AI435" s="72"/>
      <c r="AJ435" s="72"/>
      <c r="AK435" s="72"/>
    </row>
    <row r="436" spans="1:37" ht="14.4">
      <c r="A436" s="55"/>
      <c r="B436" s="54" t="s">
        <v>25</v>
      </c>
      <c r="C436" s="56"/>
      <c r="D436" s="145"/>
      <c r="E436" s="54"/>
      <c r="F436" s="54"/>
      <c r="G436" s="132"/>
      <c r="H436" s="59" t="str">
        <f t="shared" si="57"/>
        <v/>
      </c>
      <c r="I436" s="64" t="str">
        <f t="shared" si="58"/>
        <v/>
      </c>
      <c r="J436" s="59" t="str">
        <f>IF(A436&lt;&gt;"",SUM($I$13:I436),"")</f>
        <v/>
      </c>
      <c r="K436" s="59" t="str">
        <f t="shared" si="59"/>
        <v/>
      </c>
      <c r="L436" s="65" t="str">
        <f t="shared" si="60"/>
        <v/>
      </c>
      <c r="M436" s="65" t="str">
        <f t="shared" si="61"/>
        <v/>
      </c>
      <c r="N436" s="65" t="str">
        <f>IF(A436&lt;&gt;"",SUM($M$13:M436),"")</f>
        <v/>
      </c>
      <c r="O436" s="65" t="str">
        <f t="shared" si="54"/>
        <v/>
      </c>
      <c r="P436" s="97" t="str">
        <f t="shared" si="55"/>
        <v/>
      </c>
      <c r="Q436" s="100">
        <f t="shared" si="62"/>
        <v>0</v>
      </c>
      <c r="R436" s="101">
        <f t="shared" si="56"/>
        <v>0</v>
      </c>
      <c r="Z436" s="75"/>
      <c r="AA436" s="76"/>
      <c r="AC436" s="1"/>
      <c r="AG436" s="72"/>
      <c r="AH436" s="72"/>
      <c r="AI436" s="72"/>
      <c r="AJ436" s="72"/>
      <c r="AK436" s="72"/>
    </row>
    <row r="437" spans="1:37" ht="14.4">
      <c r="A437" s="55"/>
      <c r="B437" s="54" t="s">
        <v>25</v>
      </c>
      <c r="C437" s="56"/>
      <c r="D437" s="145"/>
      <c r="E437" s="54"/>
      <c r="F437" s="54"/>
      <c r="G437" s="132"/>
      <c r="H437" s="59" t="str">
        <f t="shared" si="57"/>
        <v/>
      </c>
      <c r="I437" s="64" t="str">
        <f t="shared" si="58"/>
        <v/>
      </c>
      <c r="J437" s="59" t="str">
        <f>IF(A437&lt;&gt;"",SUM($I$13:I437),"")</f>
        <v/>
      </c>
      <c r="K437" s="59" t="str">
        <f t="shared" si="59"/>
        <v/>
      </c>
      <c r="L437" s="65" t="str">
        <f t="shared" si="60"/>
        <v/>
      </c>
      <c r="M437" s="65" t="str">
        <f t="shared" si="61"/>
        <v/>
      </c>
      <c r="N437" s="65" t="str">
        <f>IF(A437&lt;&gt;"",SUM($M$13:M437),"")</f>
        <v/>
      </c>
      <c r="O437" s="65" t="str">
        <f t="shared" si="54"/>
        <v/>
      </c>
      <c r="P437" s="97" t="str">
        <f t="shared" si="55"/>
        <v/>
      </c>
      <c r="Q437" s="100">
        <f t="shared" si="62"/>
        <v>0</v>
      </c>
      <c r="R437" s="101">
        <f t="shared" si="56"/>
        <v>0</v>
      </c>
      <c r="Z437" s="75"/>
      <c r="AA437" s="76"/>
      <c r="AC437" s="1"/>
      <c r="AG437" s="72"/>
      <c r="AH437" s="72"/>
      <c r="AI437" s="72"/>
      <c r="AJ437" s="72"/>
      <c r="AK437" s="72"/>
    </row>
    <row r="438" spans="1:37" ht="14.4">
      <c r="A438" s="55"/>
      <c r="B438" s="54" t="s">
        <v>25</v>
      </c>
      <c r="C438" s="56"/>
      <c r="D438" s="145"/>
      <c r="E438" s="54"/>
      <c r="F438" s="54"/>
      <c r="G438" s="132"/>
      <c r="H438" s="59" t="str">
        <f t="shared" si="57"/>
        <v/>
      </c>
      <c r="I438" s="64" t="str">
        <f t="shared" si="58"/>
        <v/>
      </c>
      <c r="J438" s="59" t="str">
        <f>IF(A438&lt;&gt;"",SUM($I$13:I438),"")</f>
        <v/>
      </c>
      <c r="K438" s="59" t="str">
        <f t="shared" si="59"/>
        <v/>
      </c>
      <c r="L438" s="65" t="str">
        <f t="shared" si="60"/>
        <v/>
      </c>
      <c r="M438" s="65" t="str">
        <f t="shared" si="61"/>
        <v/>
      </c>
      <c r="N438" s="65" t="str">
        <f>IF(A438&lt;&gt;"",SUM($M$13:M438),"")</f>
        <v/>
      </c>
      <c r="O438" s="65" t="str">
        <f t="shared" si="54"/>
        <v/>
      </c>
      <c r="P438" s="97" t="str">
        <f t="shared" si="55"/>
        <v/>
      </c>
      <c r="Q438" s="100">
        <f t="shared" si="62"/>
        <v>0</v>
      </c>
      <c r="R438" s="101">
        <f t="shared" si="56"/>
        <v>0</v>
      </c>
      <c r="Z438" s="75"/>
      <c r="AA438" s="76"/>
      <c r="AC438" s="1"/>
      <c r="AG438" s="72"/>
      <c r="AH438" s="72"/>
      <c r="AI438" s="72"/>
      <c r="AJ438" s="72"/>
      <c r="AK438" s="72"/>
    </row>
    <row r="439" spans="1:37" ht="14.4">
      <c r="A439" s="55"/>
      <c r="B439" s="54" t="s">
        <v>25</v>
      </c>
      <c r="C439" s="56"/>
      <c r="D439" s="145"/>
      <c r="E439" s="54"/>
      <c r="F439" s="54"/>
      <c r="G439" s="132"/>
      <c r="H439" s="59" t="str">
        <f t="shared" si="57"/>
        <v/>
      </c>
      <c r="I439" s="64" t="str">
        <f t="shared" si="58"/>
        <v/>
      </c>
      <c r="J439" s="59" t="str">
        <f>IF(A439&lt;&gt;"",SUM($I$13:I439),"")</f>
        <v/>
      </c>
      <c r="K439" s="59" t="str">
        <f t="shared" si="59"/>
        <v/>
      </c>
      <c r="L439" s="65" t="str">
        <f t="shared" si="60"/>
        <v/>
      </c>
      <c r="M439" s="65" t="str">
        <f t="shared" si="61"/>
        <v/>
      </c>
      <c r="N439" s="65" t="str">
        <f>IF(A439&lt;&gt;"",SUM($M$13:M439),"")</f>
        <v/>
      </c>
      <c r="O439" s="65" t="str">
        <f t="shared" si="54"/>
        <v/>
      </c>
      <c r="P439" s="97" t="str">
        <f t="shared" si="55"/>
        <v/>
      </c>
      <c r="Q439" s="100">
        <f t="shared" si="62"/>
        <v>0</v>
      </c>
      <c r="R439" s="101">
        <f t="shared" si="56"/>
        <v>0</v>
      </c>
      <c r="Z439" s="75"/>
      <c r="AA439" s="76"/>
      <c r="AC439" s="1"/>
      <c r="AG439" s="72"/>
      <c r="AH439" s="72"/>
      <c r="AI439" s="72"/>
      <c r="AJ439" s="72"/>
      <c r="AK439" s="72"/>
    </row>
    <row r="440" spans="1:37" ht="14.4">
      <c r="A440" s="55"/>
      <c r="B440" s="54" t="s">
        <v>25</v>
      </c>
      <c r="C440" s="56"/>
      <c r="D440" s="145"/>
      <c r="E440" s="54"/>
      <c r="F440" s="54"/>
      <c r="G440" s="132"/>
      <c r="H440" s="59" t="str">
        <f t="shared" si="57"/>
        <v/>
      </c>
      <c r="I440" s="64" t="str">
        <f t="shared" si="58"/>
        <v/>
      </c>
      <c r="J440" s="59" t="str">
        <f>IF(A440&lt;&gt;"",SUM($I$13:I440),"")</f>
        <v/>
      </c>
      <c r="K440" s="59" t="str">
        <f t="shared" si="59"/>
        <v/>
      </c>
      <c r="L440" s="65" t="str">
        <f t="shared" si="60"/>
        <v/>
      </c>
      <c r="M440" s="65" t="str">
        <f t="shared" si="61"/>
        <v/>
      </c>
      <c r="N440" s="65" t="str">
        <f>IF(A440&lt;&gt;"",SUM($M$13:M440),"")</f>
        <v/>
      </c>
      <c r="O440" s="65" t="str">
        <f t="shared" si="54"/>
        <v/>
      </c>
      <c r="P440" s="97" t="str">
        <f t="shared" si="55"/>
        <v/>
      </c>
      <c r="Q440" s="100">
        <f t="shared" si="62"/>
        <v>0</v>
      </c>
      <c r="R440" s="101">
        <f t="shared" si="56"/>
        <v>0</v>
      </c>
      <c r="Z440" s="75"/>
      <c r="AA440" s="76"/>
      <c r="AC440" s="1"/>
      <c r="AG440" s="72"/>
      <c r="AH440" s="72"/>
      <c r="AI440" s="72"/>
      <c r="AJ440" s="72"/>
      <c r="AK440" s="72"/>
    </row>
    <row r="441" spans="1:37" ht="14.4">
      <c r="A441" s="55"/>
      <c r="B441" s="54" t="s">
        <v>25</v>
      </c>
      <c r="C441" s="56"/>
      <c r="D441" s="145"/>
      <c r="E441" s="54"/>
      <c r="F441" s="54"/>
      <c r="G441" s="132"/>
      <c r="H441" s="59" t="str">
        <f t="shared" si="57"/>
        <v/>
      </c>
      <c r="I441" s="64" t="str">
        <f t="shared" si="58"/>
        <v/>
      </c>
      <c r="J441" s="59" t="str">
        <f>IF(A441&lt;&gt;"",SUM($I$13:I441),"")</f>
        <v/>
      </c>
      <c r="K441" s="59" t="str">
        <f t="shared" si="59"/>
        <v/>
      </c>
      <c r="L441" s="65" t="str">
        <f t="shared" si="60"/>
        <v/>
      </c>
      <c r="M441" s="65" t="str">
        <f t="shared" si="61"/>
        <v/>
      </c>
      <c r="N441" s="65" t="str">
        <f>IF(A441&lt;&gt;"",SUM($M$13:M441),"")</f>
        <v/>
      </c>
      <c r="O441" s="65" t="str">
        <f t="shared" si="54"/>
        <v/>
      </c>
      <c r="P441" s="97" t="str">
        <f t="shared" si="55"/>
        <v/>
      </c>
      <c r="Q441" s="100">
        <f t="shared" si="62"/>
        <v>0</v>
      </c>
      <c r="R441" s="101">
        <f t="shared" si="56"/>
        <v>0</v>
      </c>
      <c r="Z441" s="75"/>
      <c r="AA441" s="76"/>
      <c r="AC441" s="1"/>
      <c r="AG441" s="72"/>
      <c r="AH441" s="72"/>
      <c r="AI441" s="72"/>
      <c r="AJ441" s="72"/>
      <c r="AK441" s="72"/>
    </row>
    <row r="442" spans="1:37" ht="14.4">
      <c r="A442" s="55"/>
      <c r="B442" s="54" t="s">
        <v>25</v>
      </c>
      <c r="C442" s="56"/>
      <c r="D442" s="145"/>
      <c r="E442" s="54"/>
      <c r="F442" s="54"/>
      <c r="G442" s="132"/>
      <c r="H442" s="59" t="str">
        <f t="shared" si="57"/>
        <v/>
      </c>
      <c r="I442" s="64" t="str">
        <f t="shared" si="58"/>
        <v/>
      </c>
      <c r="J442" s="59" t="str">
        <f>IF(A442&lt;&gt;"",SUM($I$13:I442),"")</f>
        <v/>
      </c>
      <c r="K442" s="59" t="str">
        <f t="shared" si="59"/>
        <v/>
      </c>
      <c r="L442" s="65" t="str">
        <f t="shared" si="60"/>
        <v/>
      </c>
      <c r="M442" s="65" t="str">
        <f t="shared" si="61"/>
        <v/>
      </c>
      <c r="N442" s="65" t="str">
        <f>IF(A442&lt;&gt;"",SUM($M$13:M442),"")</f>
        <v/>
      </c>
      <c r="O442" s="65" t="str">
        <f t="shared" si="54"/>
        <v/>
      </c>
      <c r="P442" s="97" t="str">
        <f t="shared" si="55"/>
        <v/>
      </c>
      <c r="Q442" s="100">
        <f t="shared" si="62"/>
        <v>0</v>
      </c>
      <c r="R442" s="101">
        <f t="shared" si="56"/>
        <v>0</v>
      </c>
      <c r="Z442" s="75"/>
      <c r="AA442" s="76"/>
      <c r="AC442" s="1"/>
      <c r="AG442" s="72"/>
      <c r="AH442" s="72"/>
      <c r="AI442" s="72"/>
      <c r="AJ442" s="72"/>
      <c r="AK442" s="72"/>
    </row>
    <row r="443" spans="1:37" ht="14.4">
      <c r="A443" s="55"/>
      <c r="B443" s="54" t="s">
        <v>25</v>
      </c>
      <c r="C443" s="56"/>
      <c r="D443" s="145"/>
      <c r="E443" s="54"/>
      <c r="F443" s="54"/>
      <c r="G443" s="132"/>
      <c r="H443" s="59" t="str">
        <f t="shared" si="57"/>
        <v/>
      </c>
      <c r="I443" s="64" t="str">
        <f t="shared" si="58"/>
        <v/>
      </c>
      <c r="J443" s="59" t="str">
        <f>IF(A443&lt;&gt;"",SUM($I$13:I443),"")</f>
        <v/>
      </c>
      <c r="K443" s="59" t="str">
        <f t="shared" si="59"/>
        <v/>
      </c>
      <c r="L443" s="65" t="str">
        <f t="shared" si="60"/>
        <v/>
      </c>
      <c r="M443" s="65" t="str">
        <f t="shared" si="61"/>
        <v/>
      </c>
      <c r="N443" s="65" t="str">
        <f>IF(A443&lt;&gt;"",SUM($M$13:M443),"")</f>
        <v/>
      </c>
      <c r="O443" s="65" t="str">
        <f t="shared" si="54"/>
        <v/>
      </c>
      <c r="P443" s="97" t="str">
        <f t="shared" si="55"/>
        <v/>
      </c>
      <c r="Q443" s="100">
        <f t="shared" si="62"/>
        <v>0</v>
      </c>
      <c r="R443" s="101">
        <f t="shared" si="56"/>
        <v>0</v>
      </c>
      <c r="Z443" s="75"/>
      <c r="AA443" s="76"/>
      <c r="AC443" s="1"/>
      <c r="AG443" s="72"/>
      <c r="AH443" s="72"/>
      <c r="AI443" s="72"/>
      <c r="AJ443" s="72"/>
      <c r="AK443" s="72"/>
    </row>
    <row r="444" spans="1:37" ht="14.4">
      <c r="A444" s="55"/>
      <c r="B444" s="54" t="s">
        <v>25</v>
      </c>
      <c r="C444" s="56"/>
      <c r="D444" s="145"/>
      <c r="E444" s="54"/>
      <c r="F444" s="54"/>
      <c r="G444" s="132"/>
      <c r="H444" s="59" t="str">
        <f t="shared" si="57"/>
        <v/>
      </c>
      <c r="I444" s="64" t="str">
        <f t="shared" si="58"/>
        <v/>
      </c>
      <c r="J444" s="59" t="str">
        <f>IF(A444&lt;&gt;"",SUM($I$13:I444),"")</f>
        <v/>
      </c>
      <c r="K444" s="59" t="str">
        <f t="shared" si="59"/>
        <v/>
      </c>
      <c r="L444" s="65" t="str">
        <f t="shared" si="60"/>
        <v/>
      </c>
      <c r="M444" s="65" t="str">
        <f t="shared" si="61"/>
        <v/>
      </c>
      <c r="N444" s="65" t="str">
        <f>IF(A444&lt;&gt;"",SUM($M$13:M444),"")</f>
        <v/>
      </c>
      <c r="O444" s="65" t="str">
        <f t="shared" si="54"/>
        <v/>
      </c>
      <c r="P444" s="97" t="str">
        <f t="shared" si="55"/>
        <v/>
      </c>
      <c r="Q444" s="100">
        <f t="shared" si="62"/>
        <v>0</v>
      </c>
      <c r="R444" s="101">
        <f t="shared" si="56"/>
        <v>0</v>
      </c>
      <c r="Z444" s="75"/>
      <c r="AA444" s="76"/>
      <c r="AC444" s="1"/>
      <c r="AG444" s="72"/>
      <c r="AH444" s="72"/>
      <c r="AI444" s="72"/>
      <c r="AJ444" s="72"/>
      <c r="AK444" s="72"/>
    </row>
    <row r="445" spans="1:37" ht="14.4">
      <c r="A445" s="55"/>
      <c r="B445" s="54" t="s">
        <v>25</v>
      </c>
      <c r="C445" s="56"/>
      <c r="D445" s="145"/>
      <c r="E445" s="54"/>
      <c r="F445" s="54"/>
      <c r="G445" s="132"/>
      <c r="H445" s="59" t="str">
        <f t="shared" si="57"/>
        <v/>
      </c>
      <c r="I445" s="64" t="str">
        <f t="shared" si="58"/>
        <v/>
      </c>
      <c r="J445" s="59" t="str">
        <f>IF(A445&lt;&gt;"",SUM($I$13:I445),"")</f>
        <v/>
      </c>
      <c r="K445" s="59" t="str">
        <f t="shared" si="59"/>
        <v/>
      </c>
      <c r="L445" s="65" t="str">
        <f t="shared" si="60"/>
        <v/>
      </c>
      <c r="M445" s="65" t="str">
        <f t="shared" si="61"/>
        <v/>
      </c>
      <c r="N445" s="65" t="str">
        <f>IF(A445&lt;&gt;"",SUM($M$13:M445),"")</f>
        <v/>
      </c>
      <c r="O445" s="65" t="str">
        <f t="shared" si="54"/>
        <v/>
      </c>
      <c r="P445" s="97" t="str">
        <f t="shared" si="55"/>
        <v/>
      </c>
      <c r="Q445" s="100">
        <f t="shared" si="62"/>
        <v>0</v>
      </c>
      <c r="R445" s="101">
        <f t="shared" si="56"/>
        <v>0</v>
      </c>
      <c r="Z445" s="75"/>
      <c r="AA445" s="76"/>
      <c r="AC445" s="1"/>
      <c r="AG445" s="72"/>
      <c r="AH445" s="72"/>
      <c r="AI445" s="72"/>
      <c r="AJ445" s="72"/>
      <c r="AK445" s="72"/>
    </row>
    <row r="446" spans="1:37" ht="14.4">
      <c r="A446" s="55"/>
      <c r="B446" s="54" t="s">
        <v>25</v>
      </c>
      <c r="C446" s="56"/>
      <c r="D446" s="145"/>
      <c r="E446" s="54"/>
      <c r="F446" s="54"/>
      <c r="G446" s="132"/>
      <c r="H446" s="59" t="str">
        <f t="shared" si="57"/>
        <v/>
      </c>
      <c r="I446" s="64" t="str">
        <f t="shared" si="58"/>
        <v/>
      </c>
      <c r="J446" s="59" t="str">
        <f>IF(A446&lt;&gt;"",SUM($I$13:I446),"")</f>
        <v/>
      </c>
      <c r="K446" s="59" t="str">
        <f t="shared" si="59"/>
        <v/>
      </c>
      <c r="L446" s="65" t="str">
        <f t="shared" si="60"/>
        <v/>
      </c>
      <c r="M446" s="65" t="str">
        <f t="shared" si="61"/>
        <v/>
      </c>
      <c r="N446" s="65" t="str">
        <f>IF(A446&lt;&gt;"",SUM($M$13:M446),"")</f>
        <v/>
      </c>
      <c r="O446" s="65" t="str">
        <f t="shared" si="54"/>
        <v/>
      </c>
      <c r="P446" s="97" t="str">
        <f t="shared" si="55"/>
        <v/>
      </c>
      <c r="Q446" s="100">
        <f t="shared" si="62"/>
        <v>0</v>
      </c>
      <c r="R446" s="101">
        <f t="shared" si="56"/>
        <v>0</v>
      </c>
      <c r="Z446" s="75"/>
      <c r="AA446" s="76"/>
      <c r="AC446" s="1"/>
      <c r="AG446" s="72"/>
      <c r="AH446" s="72"/>
      <c r="AI446" s="72"/>
      <c r="AJ446" s="72"/>
      <c r="AK446" s="72"/>
    </row>
    <row r="447" spans="1:37" ht="14.4">
      <c r="A447" s="55"/>
      <c r="B447" s="54" t="s">
        <v>25</v>
      </c>
      <c r="C447" s="56"/>
      <c r="D447" s="145"/>
      <c r="E447" s="54"/>
      <c r="F447" s="54"/>
      <c r="G447" s="132"/>
      <c r="H447" s="59" t="str">
        <f t="shared" si="57"/>
        <v/>
      </c>
      <c r="I447" s="64" t="str">
        <f t="shared" si="58"/>
        <v/>
      </c>
      <c r="J447" s="59" t="str">
        <f>IF(A447&lt;&gt;"",SUM($I$13:I447),"")</f>
        <v/>
      </c>
      <c r="K447" s="59" t="str">
        <f t="shared" si="59"/>
        <v/>
      </c>
      <c r="L447" s="65" t="str">
        <f t="shared" si="60"/>
        <v/>
      </c>
      <c r="M447" s="65" t="str">
        <f t="shared" si="61"/>
        <v/>
      </c>
      <c r="N447" s="65" t="str">
        <f>IF(A447&lt;&gt;"",SUM($M$13:M447),"")</f>
        <v/>
      </c>
      <c r="O447" s="65" t="str">
        <f t="shared" si="54"/>
        <v/>
      </c>
      <c r="P447" s="97" t="str">
        <f t="shared" si="55"/>
        <v/>
      </c>
      <c r="Q447" s="100">
        <f t="shared" si="62"/>
        <v>0</v>
      </c>
      <c r="R447" s="101">
        <f t="shared" si="56"/>
        <v>0</v>
      </c>
      <c r="Z447" s="75"/>
      <c r="AA447" s="76"/>
      <c r="AC447" s="1"/>
      <c r="AG447" s="72"/>
      <c r="AH447" s="72"/>
      <c r="AI447" s="72"/>
      <c r="AJ447" s="72"/>
      <c r="AK447" s="72"/>
    </row>
    <row r="448" spans="1:37" ht="14.4">
      <c r="A448" s="55"/>
      <c r="B448" s="54" t="s">
        <v>25</v>
      </c>
      <c r="C448" s="56"/>
      <c r="D448" s="145"/>
      <c r="E448" s="54"/>
      <c r="F448" s="54"/>
      <c r="G448" s="132"/>
      <c r="H448" s="59" t="str">
        <f t="shared" si="57"/>
        <v/>
      </c>
      <c r="I448" s="64" t="str">
        <f t="shared" si="58"/>
        <v/>
      </c>
      <c r="J448" s="59" t="str">
        <f>IF(A448&lt;&gt;"",SUM($I$13:I448),"")</f>
        <v/>
      </c>
      <c r="K448" s="59" t="str">
        <f t="shared" si="59"/>
        <v/>
      </c>
      <c r="L448" s="65" t="str">
        <f t="shared" si="60"/>
        <v/>
      </c>
      <c r="M448" s="65" t="str">
        <f t="shared" si="61"/>
        <v/>
      </c>
      <c r="N448" s="65" t="str">
        <f>IF(A448&lt;&gt;"",SUM($M$13:M448),"")</f>
        <v/>
      </c>
      <c r="O448" s="65" t="str">
        <f t="shared" si="54"/>
        <v/>
      </c>
      <c r="P448" s="97" t="str">
        <f t="shared" si="55"/>
        <v/>
      </c>
      <c r="Q448" s="100">
        <f t="shared" si="62"/>
        <v>0</v>
      </c>
      <c r="R448" s="101">
        <f t="shared" si="56"/>
        <v>0</v>
      </c>
      <c r="Z448" s="75"/>
      <c r="AA448" s="76"/>
      <c r="AC448" s="1"/>
      <c r="AG448" s="72"/>
      <c r="AH448" s="72"/>
      <c r="AI448" s="72"/>
      <c r="AJ448" s="72"/>
      <c r="AK448" s="72"/>
    </row>
    <row r="449" spans="1:37" ht="14.4">
      <c r="A449" s="55"/>
      <c r="B449" s="54" t="s">
        <v>25</v>
      </c>
      <c r="C449" s="56"/>
      <c r="D449" s="145"/>
      <c r="E449" s="54"/>
      <c r="F449" s="54"/>
      <c r="G449" s="132"/>
      <c r="H449" s="59" t="str">
        <f t="shared" si="57"/>
        <v/>
      </c>
      <c r="I449" s="64" t="str">
        <f t="shared" si="58"/>
        <v/>
      </c>
      <c r="J449" s="59" t="str">
        <f>IF(A449&lt;&gt;"",SUM($I$13:I449),"")</f>
        <v/>
      </c>
      <c r="K449" s="59" t="str">
        <f t="shared" si="59"/>
        <v/>
      </c>
      <c r="L449" s="65" t="str">
        <f t="shared" si="60"/>
        <v/>
      </c>
      <c r="M449" s="65" t="str">
        <f t="shared" si="61"/>
        <v/>
      </c>
      <c r="N449" s="65" t="str">
        <f>IF(A449&lt;&gt;"",SUM($M$13:M449),"")</f>
        <v/>
      </c>
      <c r="O449" s="65" t="str">
        <f t="shared" si="54"/>
        <v/>
      </c>
      <c r="P449" s="97" t="str">
        <f t="shared" si="55"/>
        <v/>
      </c>
      <c r="Q449" s="100">
        <f t="shared" si="62"/>
        <v>0</v>
      </c>
      <c r="R449" s="101">
        <f t="shared" si="56"/>
        <v>0</v>
      </c>
      <c r="Z449" s="75"/>
      <c r="AA449" s="76"/>
      <c r="AC449" s="1"/>
      <c r="AG449" s="72"/>
      <c r="AH449" s="72"/>
      <c r="AI449" s="72"/>
      <c r="AJ449" s="72"/>
      <c r="AK449" s="72"/>
    </row>
    <row r="450" spans="1:37" ht="14.4">
      <c r="A450" s="55"/>
      <c r="B450" s="54" t="s">
        <v>25</v>
      </c>
      <c r="C450" s="56"/>
      <c r="D450" s="145"/>
      <c r="E450" s="54"/>
      <c r="F450" s="54"/>
      <c r="G450" s="132"/>
      <c r="H450" s="59" t="str">
        <f t="shared" si="57"/>
        <v/>
      </c>
      <c r="I450" s="64" t="str">
        <f t="shared" si="58"/>
        <v/>
      </c>
      <c r="J450" s="59" t="str">
        <f>IF(A450&lt;&gt;"",SUM($I$13:I450),"")</f>
        <v/>
      </c>
      <c r="K450" s="59" t="str">
        <f t="shared" si="59"/>
        <v/>
      </c>
      <c r="L450" s="65" t="str">
        <f t="shared" si="60"/>
        <v/>
      </c>
      <c r="M450" s="65" t="str">
        <f t="shared" si="61"/>
        <v/>
      </c>
      <c r="N450" s="65" t="str">
        <f>IF(A450&lt;&gt;"",SUM($M$13:M450),"")</f>
        <v/>
      </c>
      <c r="O450" s="65" t="str">
        <f t="shared" si="54"/>
        <v/>
      </c>
      <c r="P450" s="97" t="str">
        <f t="shared" si="55"/>
        <v/>
      </c>
      <c r="Q450" s="100">
        <f t="shared" si="62"/>
        <v>0</v>
      </c>
      <c r="R450" s="101">
        <f t="shared" si="56"/>
        <v>0</v>
      </c>
      <c r="Z450" s="75"/>
      <c r="AA450" s="76"/>
      <c r="AC450" s="1"/>
      <c r="AG450" s="72"/>
      <c r="AH450" s="72"/>
      <c r="AI450" s="72"/>
      <c r="AJ450" s="72"/>
      <c r="AK450" s="72"/>
    </row>
    <row r="451" spans="1:37" ht="14.4">
      <c r="A451" s="55"/>
      <c r="B451" s="54" t="s">
        <v>25</v>
      </c>
      <c r="C451" s="56"/>
      <c r="D451" s="145"/>
      <c r="E451" s="54"/>
      <c r="F451" s="54"/>
      <c r="G451" s="132"/>
      <c r="H451" s="59" t="str">
        <f t="shared" si="57"/>
        <v/>
      </c>
      <c r="I451" s="64" t="str">
        <f t="shared" si="58"/>
        <v/>
      </c>
      <c r="J451" s="59" t="str">
        <f>IF(A451&lt;&gt;"",SUM($I$13:I451),"")</f>
        <v/>
      </c>
      <c r="K451" s="59" t="str">
        <f t="shared" si="59"/>
        <v/>
      </c>
      <c r="L451" s="65" t="str">
        <f t="shared" si="60"/>
        <v/>
      </c>
      <c r="M451" s="65" t="str">
        <f t="shared" si="61"/>
        <v/>
      </c>
      <c r="N451" s="65" t="str">
        <f>IF(A451&lt;&gt;"",SUM($M$13:M451),"")</f>
        <v/>
      </c>
      <c r="O451" s="65" t="str">
        <f t="shared" si="54"/>
        <v/>
      </c>
      <c r="P451" s="97" t="str">
        <f t="shared" si="55"/>
        <v/>
      </c>
      <c r="Q451" s="100">
        <f t="shared" si="62"/>
        <v>0</v>
      </c>
      <c r="R451" s="101">
        <f t="shared" si="56"/>
        <v>0</v>
      </c>
      <c r="Z451" s="75"/>
      <c r="AA451" s="76"/>
      <c r="AC451" s="1"/>
      <c r="AG451" s="72"/>
      <c r="AH451" s="72"/>
      <c r="AI451" s="72"/>
      <c r="AJ451" s="72"/>
      <c r="AK451" s="72"/>
    </row>
    <row r="452" spans="1:37" ht="14.4">
      <c r="A452" s="55"/>
      <c r="B452" s="54" t="s">
        <v>25</v>
      </c>
      <c r="C452" s="56"/>
      <c r="D452" s="145"/>
      <c r="E452" s="54"/>
      <c r="F452" s="54"/>
      <c r="G452" s="132"/>
      <c r="H452" s="59" t="str">
        <f t="shared" si="57"/>
        <v/>
      </c>
      <c r="I452" s="64" t="str">
        <f t="shared" si="58"/>
        <v/>
      </c>
      <c r="J452" s="59" t="str">
        <f>IF(A452&lt;&gt;"",SUM($I$13:I452),"")</f>
        <v/>
      </c>
      <c r="K452" s="59" t="str">
        <f t="shared" si="59"/>
        <v/>
      </c>
      <c r="L452" s="65" t="str">
        <f t="shared" si="60"/>
        <v/>
      </c>
      <c r="M452" s="65" t="str">
        <f t="shared" si="61"/>
        <v/>
      </c>
      <c r="N452" s="65" t="str">
        <f>IF(A452&lt;&gt;"",SUM($M$13:M452),"")</f>
        <v/>
      </c>
      <c r="O452" s="65" t="str">
        <f t="shared" si="54"/>
        <v/>
      </c>
      <c r="P452" s="97" t="str">
        <f t="shared" si="55"/>
        <v/>
      </c>
      <c r="Q452" s="100">
        <f t="shared" si="62"/>
        <v>0</v>
      </c>
      <c r="R452" s="101">
        <f t="shared" si="56"/>
        <v>0</v>
      </c>
      <c r="Z452" s="75"/>
      <c r="AA452" s="76"/>
      <c r="AC452" s="1"/>
      <c r="AG452" s="72"/>
      <c r="AH452" s="72"/>
      <c r="AI452" s="72"/>
      <c r="AJ452" s="72"/>
      <c r="AK452" s="72"/>
    </row>
    <row r="453" spans="1:37" ht="14.4">
      <c r="A453" s="55"/>
      <c r="B453" s="54" t="s">
        <v>25</v>
      </c>
      <c r="C453" s="56"/>
      <c r="D453" s="145"/>
      <c r="E453" s="54"/>
      <c r="F453" s="54"/>
      <c r="G453" s="132"/>
      <c r="H453" s="59" t="str">
        <f t="shared" si="57"/>
        <v/>
      </c>
      <c r="I453" s="64" t="str">
        <f t="shared" si="58"/>
        <v/>
      </c>
      <c r="J453" s="59" t="str">
        <f>IF(A453&lt;&gt;"",SUM($I$13:I453),"")</f>
        <v/>
      </c>
      <c r="K453" s="59" t="str">
        <f t="shared" si="59"/>
        <v/>
      </c>
      <c r="L453" s="65" t="str">
        <f t="shared" si="60"/>
        <v/>
      </c>
      <c r="M453" s="65" t="str">
        <f t="shared" si="61"/>
        <v/>
      </c>
      <c r="N453" s="65" t="str">
        <f>IF(A453&lt;&gt;"",SUM($M$13:M453),"")</f>
        <v/>
      </c>
      <c r="O453" s="65" t="str">
        <f t="shared" si="54"/>
        <v/>
      </c>
      <c r="P453" s="97" t="str">
        <f t="shared" si="55"/>
        <v/>
      </c>
      <c r="Q453" s="100">
        <f t="shared" si="62"/>
        <v>0</v>
      </c>
      <c r="R453" s="101">
        <f t="shared" si="56"/>
        <v>0</v>
      </c>
      <c r="Z453" s="75"/>
      <c r="AA453" s="76"/>
      <c r="AC453" s="1"/>
      <c r="AG453" s="72"/>
      <c r="AH453" s="72"/>
      <c r="AI453" s="72"/>
      <c r="AJ453" s="72"/>
      <c r="AK453" s="72"/>
    </row>
    <row r="454" spans="1:37" ht="14.4">
      <c r="A454" s="55"/>
      <c r="B454" s="54" t="s">
        <v>25</v>
      </c>
      <c r="C454" s="56"/>
      <c r="D454" s="145"/>
      <c r="E454" s="54"/>
      <c r="F454" s="54"/>
      <c r="G454" s="132"/>
      <c r="H454" s="59" t="str">
        <f t="shared" si="57"/>
        <v/>
      </c>
      <c r="I454" s="64" t="str">
        <f t="shared" si="58"/>
        <v/>
      </c>
      <c r="J454" s="59" t="str">
        <f>IF(A454&lt;&gt;"",SUM($I$13:I454),"")</f>
        <v/>
      </c>
      <c r="K454" s="59" t="str">
        <f t="shared" si="59"/>
        <v/>
      </c>
      <c r="L454" s="65" t="str">
        <f t="shared" si="60"/>
        <v/>
      </c>
      <c r="M454" s="65" t="str">
        <f t="shared" si="61"/>
        <v/>
      </c>
      <c r="N454" s="65" t="str">
        <f>IF(A454&lt;&gt;"",SUM($M$13:M454),"")</f>
        <v/>
      </c>
      <c r="O454" s="65" t="str">
        <f t="shared" si="54"/>
        <v/>
      </c>
      <c r="P454" s="97" t="str">
        <f t="shared" si="55"/>
        <v/>
      </c>
      <c r="Q454" s="100">
        <f t="shared" si="62"/>
        <v>0</v>
      </c>
      <c r="R454" s="101">
        <f t="shared" si="56"/>
        <v>0</v>
      </c>
      <c r="Z454" s="75"/>
      <c r="AA454" s="76"/>
      <c r="AC454" s="1"/>
      <c r="AG454" s="72"/>
      <c r="AH454" s="72"/>
      <c r="AI454" s="72"/>
      <c r="AJ454" s="72"/>
      <c r="AK454" s="72"/>
    </row>
    <row r="455" spans="1:37" ht="14.4">
      <c r="A455" s="55"/>
      <c r="B455" s="54" t="s">
        <v>25</v>
      </c>
      <c r="C455" s="56"/>
      <c r="D455" s="145"/>
      <c r="E455" s="54"/>
      <c r="F455" s="54"/>
      <c r="G455" s="132"/>
      <c r="H455" s="59" t="str">
        <f t="shared" si="57"/>
        <v/>
      </c>
      <c r="I455" s="64" t="str">
        <f t="shared" si="58"/>
        <v/>
      </c>
      <c r="J455" s="59" t="str">
        <f>IF(A455&lt;&gt;"",SUM($I$13:I455),"")</f>
        <v/>
      </c>
      <c r="K455" s="59" t="str">
        <f t="shared" si="59"/>
        <v/>
      </c>
      <c r="L455" s="65" t="str">
        <f t="shared" si="60"/>
        <v/>
      </c>
      <c r="M455" s="65" t="str">
        <f t="shared" si="61"/>
        <v/>
      </c>
      <c r="N455" s="65" t="str">
        <f>IF(A455&lt;&gt;"",SUM($M$13:M455),"")</f>
        <v/>
      </c>
      <c r="O455" s="65" t="str">
        <f t="shared" si="54"/>
        <v/>
      </c>
      <c r="P455" s="97" t="str">
        <f t="shared" si="55"/>
        <v/>
      </c>
      <c r="Q455" s="100">
        <f t="shared" si="62"/>
        <v>0</v>
      </c>
      <c r="R455" s="101">
        <f t="shared" si="56"/>
        <v>0</v>
      </c>
      <c r="Z455" s="75"/>
      <c r="AA455" s="76"/>
      <c r="AC455" s="1"/>
      <c r="AG455" s="72"/>
      <c r="AH455" s="72"/>
      <c r="AI455" s="72"/>
      <c r="AJ455" s="72"/>
      <c r="AK455" s="72"/>
    </row>
    <row r="456" spans="1:37" ht="14.4">
      <c r="A456" s="55"/>
      <c r="B456" s="54" t="s">
        <v>25</v>
      </c>
      <c r="C456" s="56"/>
      <c r="D456" s="145"/>
      <c r="E456" s="54"/>
      <c r="F456" s="54"/>
      <c r="G456" s="132"/>
      <c r="H456" s="59" t="str">
        <f t="shared" si="57"/>
        <v/>
      </c>
      <c r="I456" s="64" t="str">
        <f t="shared" si="58"/>
        <v/>
      </c>
      <c r="J456" s="59" t="str">
        <f>IF(A456&lt;&gt;"",SUM($I$13:I456),"")</f>
        <v/>
      </c>
      <c r="K456" s="59" t="str">
        <f t="shared" si="59"/>
        <v/>
      </c>
      <c r="L456" s="65" t="str">
        <f t="shared" si="60"/>
        <v/>
      </c>
      <c r="M456" s="65" t="str">
        <f t="shared" si="61"/>
        <v/>
      </c>
      <c r="N456" s="65" t="str">
        <f>IF(A456&lt;&gt;"",SUM($M$13:M456),"")</f>
        <v/>
      </c>
      <c r="O456" s="65" t="str">
        <f t="shared" si="54"/>
        <v/>
      </c>
      <c r="P456" s="97" t="str">
        <f t="shared" si="55"/>
        <v/>
      </c>
      <c r="Q456" s="100">
        <f t="shared" si="62"/>
        <v>0</v>
      </c>
      <c r="R456" s="101">
        <f t="shared" si="56"/>
        <v>0</v>
      </c>
      <c r="Z456" s="75"/>
      <c r="AA456" s="76"/>
      <c r="AC456" s="1"/>
      <c r="AG456" s="72"/>
      <c r="AH456" s="72"/>
      <c r="AI456" s="72"/>
      <c r="AJ456" s="72"/>
      <c r="AK456" s="72"/>
    </row>
    <row r="457" spans="1:37" ht="14.4">
      <c r="A457" s="55"/>
      <c r="B457" s="54" t="s">
        <v>25</v>
      </c>
      <c r="C457" s="56"/>
      <c r="D457" s="145"/>
      <c r="E457" s="54"/>
      <c r="F457" s="54"/>
      <c r="G457" s="132"/>
      <c r="H457" s="59" t="str">
        <f t="shared" si="57"/>
        <v/>
      </c>
      <c r="I457" s="64" t="str">
        <f t="shared" si="58"/>
        <v/>
      </c>
      <c r="J457" s="59" t="str">
        <f>IF(A457&lt;&gt;"",SUM($I$13:I457),"")</f>
        <v/>
      </c>
      <c r="K457" s="59" t="str">
        <f t="shared" si="59"/>
        <v/>
      </c>
      <c r="L457" s="65" t="str">
        <f t="shared" si="60"/>
        <v/>
      </c>
      <c r="M457" s="65" t="str">
        <f t="shared" si="61"/>
        <v/>
      </c>
      <c r="N457" s="65" t="str">
        <f>IF(A457&lt;&gt;"",SUM($M$13:M457),"")</f>
        <v/>
      </c>
      <c r="O457" s="65" t="str">
        <f t="shared" si="54"/>
        <v/>
      </c>
      <c r="P457" s="97" t="str">
        <f t="shared" si="55"/>
        <v/>
      </c>
      <c r="Q457" s="100">
        <f t="shared" si="62"/>
        <v>0</v>
      </c>
      <c r="R457" s="101">
        <f t="shared" si="56"/>
        <v>0</v>
      </c>
      <c r="Z457" s="75"/>
      <c r="AA457" s="76"/>
      <c r="AC457" s="1"/>
      <c r="AG457" s="72"/>
      <c r="AH457" s="72"/>
      <c r="AI457" s="72"/>
      <c r="AJ457" s="72"/>
      <c r="AK457" s="72"/>
    </row>
    <row r="458" spans="1:37" ht="14.4">
      <c r="A458" s="55"/>
      <c r="B458" s="54" t="s">
        <v>25</v>
      </c>
      <c r="C458" s="56"/>
      <c r="D458" s="145"/>
      <c r="E458" s="54"/>
      <c r="F458" s="54"/>
      <c r="G458" s="132"/>
      <c r="H458" s="59" t="str">
        <f t="shared" si="57"/>
        <v/>
      </c>
      <c r="I458" s="64" t="str">
        <f t="shared" si="58"/>
        <v/>
      </c>
      <c r="J458" s="59" t="str">
        <f>IF(A458&lt;&gt;"",SUM($I$13:I458),"")</f>
        <v/>
      </c>
      <c r="K458" s="59" t="str">
        <f t="shared" si="59"/>
        <v/>
      </c>
      <c r="L458" s="65" t="str">
        <f t="shared" si="60"/>
        <v/>
      </c>
      <c r="M458" s="65" t="str">
        <f t="shared" si="61"/>
        <v/>
      </c>
      <c r="N458" s="65" t="str">
        <f>IF(A458&lt;&gt;"",SUM($M$13:M458),"")</f>
        <v/>
      </c>
      <c r="O458" s="65" t="str">
        <f t="shared" si="54"/>
        <v/>
      </c>
      <c r="P458" s="97" t="str">
        <f t="shared" si="55"/>
        <v/>
      </c>
      <c r="Q458" s="100">
        <f t="shared" si="62"/>
        <v>0</v>
      </c>
      <c r="R458" s="101">
        <f t="shared" si="56"/>
        <v>0</v>
      </c>
      <c r="Z458" s="75"/>
      <c r="AA458" s="76"/>
      <c r="AC458" s="1"/>
      <c r="AG458" s="72"/>
      <c r="AH458" s="72"/>
      <c r="AI458" s="72"/>
      <c r="AJ458" s="72"/>
      <c r="AK458" s="72"/>
    </row>
    <row r="459" spans="1:37" ht="14.4">
      <c r="A459" s="55"/>
      <c r="B459" s="54" t="s">
        <v>25</v>
      </c>
      <c r="C459" s="56"/>
      <c r="D459" s="145"/>
      <c r="E459" s="54"/>
      <c r="F459" s="54"/>
      <c r="G459" s="132"/>
      <c r="H459" s="59" t="str">
        <f t="shared" si="57"/>
        <v/>
      </c>
      <c r="I459" s="64" t="str">
        <f t="shared" si="58"/>
        <v/>
      </c>
      <c r="J459" s="59" t="str">
        <f>IF(A459&lt;&gt;"",SUM($I$13:I459),"")</f>
        <v/>
      </c>
      <c r="K459" s="59" t="str">
        <f t="shared" si="59"/>
        <v/>
      </c>
      <c r="L459" s="65" t="str">
        <f t="shared" si="60"/>
        <v/>
      </c>
      <c r="M459" s="65" t="str">
        <f t="shared" si="61"/>
        <v/>
      </c>
      <c r="N459" s="65" t="str">
        <f>IF(A459&lt;&gt;"",SUM($M$13:M459),"")</f>
        <v/>
      </c>
      <c r="O459" s="65" t="str">
        <f t="shared" si="54"/>
        <v/>
      </c>
      <c r="P459" s="97" t="str">
        <f t="shared" si="55"/>
        <v/>
      </c>
      <c r="Q459" s="100">
        <f t="shared" si="62"/>
        <v>0</v>
      </c>
      <c r="R459" s="101">
        <f t="shared" si="56"/>
        <v>0</v>
      </c>
      <c r="Z459" s="75"/>
      <c r="AA459" s="76"/>
      <c r="AC459" s="1"/>
      <c r="AG459" s="72"/>
      <c r="AH459" s="72"/>
      <c r="AI459" s="72"/>
      <c r="AJ459" s="72"/>
      <c r="AK459" s="72"/>
    </row>
    <row r="460" spans="1:37" ht="14.4">
      <c r="A460" s="55"/>
      <c r="B460" s="54" t="s">
        <v>25</v>
      </c>
      <c r="C460" s="56"/>
      <c r="D460" s="145"/>
      <c r="E460" s="54"/>
      <c r="F460" s="54"/>
      <c r="G460" s="132"/>
      <c r="H460" s="59" t="str">
        <f t="shared" si="57"/>
        <v/>
      </c>
      <c r="I460" s="64" t="str">
        <f t="shared" si="58"/>
        <v/>
      </c>
      <c r="J460" s="59" t="str">
        <f>IF(A460&lt;&gt;"",SUM($I$13:I460),"")</f>
        <v/>
      </c>
      <c r="K460" s="59" t="str">
        <f t="shared" si="59"/>
        <v/>
      </c>
      <c r="L460" s="65" t="str">
        <f t="shared" si="60"/>
        <v/>
      </c>
      <c r="M460" s="65" t="str">
        <f t="shared" si="61"/>
        <v/>
      </c>
      <c r="N460" s="65" t="str">
        <f>IF(A460&lt;&gt;"",SUM($M$13:M460),"")</f>
        <v/>
      </c>
      <c r="O460" s="65" t="str">
        <f t="shared" si="54"/>
        <v/>
      </c>
      <c r="P460" s="97" t="str">
        <f t="shared" si="55"/>
        <v/>
      </c>
      <c r="Q460" s="100">
        <f t="shared" si="62"/>
        <v>0</v>
      </c>
      <c r="R460" s="101">
        <f t="shared" si="56"/>
        <v>0</v>
      </c>
      <c r="Z460" s="75"/>
      <c r="AA460" s="76"/>
      <c r="AC460" s="1"/>
      <c r="AG460" s="72"/>
      <c r="AH460" s="72"/>
      <c r="AI460" s="72"/>
      <c r="AJ460" s="72"/>
      <c r="AK460" s="72"/>
    </row>
    <row r="461" spans="1:37" ht="14.4">
      <c r="A461" s="55"/>
      <c r="B461" s="54" t="s">
        <v>25</v>
      </c>
      <c r="C461" s="56"/>
      <c r="D461" s="145"/>
      <c r="E461" s="54"/>
      <c r="F461" s="54"/>
      <c r="G461" s="132"/>
      <c r="H461" s="59" t="str">
        <f t="shared" si="57"/>
        <v/>
      </c>
      <c r="I461" s="64" t="str">
        <f t="shared" si="58"/>
        <v/>
      </c>
      <c r="J461" s="59" t="str">
        <f>IF(A461&lt;&gt;"",SUM($I$13:I461),"")</f>
        <v/>
      </c>
      <c r="K461" s="59" t="str">
        <f t="shared" si="59"/>
        <v/>
      </c>
      <c r="L461" s="65" t="str">
        <f t="shared" si="60"/>
        <v/>
      </c>
      <c r="M461" s="65" t="str">
        <f t="shared" si="61"/>
        <v/>
      </c>
      <c r="N461" s="65" t="str">
        <f>IF(A461&lt;&gt;"",SUM($M$13:M461),"")</f>
        <v/>
      </c>
      <c r="O461" s="65" t="str">
        <f t="shared" ref="O461:O524" si="63">IF(A461&lt;&gt;"",N461*E461,"")</f>
        <v/>
      </c>
      <c r="P461" s="97" t="str">
        <f t="shared" ref="P461:P524" si="64">IF(ISERROR(J461*$U$2),"",J461*$U$2)</f>
        <v/>
      </c>
      <c r="Q461" s="100">
        <f t="shared" si="62"/>
        <v>0</v>
      </c>
      <c r="R461" s="101">
        <f t="shared" ref="R461:R524" si="65">IF(Q461=$U$11,IF($U$8&lt;0.1,$U$12,$U$1),IF(Q461=0,0,IF(Q461="","",A461)))</f>
        <v>0</v>
      </c>
      <c r="Z461" s="75"/>
      <c r="AA461" s="76"/>
      <c r="AC461" s="1"/>
      <c r="AG461" s="72"/>
      <c r="AH461" s="72"/>
      <c r="AI461" s="72"/>
      <c r="AJ461" s="72"/>
      <c r="AK461" s="72"/>
    </row>
    <row r="462" spans="1:37" ht="14.4">
      <c r="A462" s="55"/>
      <c r="B462" s="54" t="s">
        <v>25</v>
      </c>
      <c r="C462" s="56"/>
      <c r="D462" s="145"/>
      <c r="E462" s="54"/>
      <c r="F462" s="54"/>
      <c r="G462" s="132"/>
      <c r="H462" s="59" t="str">
        <f t="shared" si="57"/>
        <v/>
      </c>
      <c r="I462" s="64" t="str">
        <f t="shared" si="58"/>
        <v/>
      </c>
      <c r="J462" s="59" t="str">
        <f>IF(A462&lt;&gt;"",SUM($I$13:I462),"")</f>
        <v/>
      </c>
      <c r="K462" s="59" t="str">
        <f t="shared" si="59"/>
        <v/>
      </c>
      <c r="L462" s="65" t="str">
        <f t="shared" si="60"/>
        <v/>
      </c>
      <c r="M462" s="65" t="str">
        <f t="shared" si="61"/>
        <v/>
      </c>
      <c r="N462" s="65" t="str">
        <f>IF(A462&lt;&gt;"",SUM($M$13:M462),"")</f>
        <v/>
      </c>
      <c r="O462" s="65" t="str">
        <f t="shared" si="63"/>
        <v/>
      </c>
      <c r="P462" s="97" t="str">
        <f t="shared" si="64"/>
        <v/>
      </c>
      <c r="Q462" s="100">
        <f t="shared" si="62"/>
        <v>0</v>
      </c>
      <c r="R462" s="101">
        <f t="shared" si="65"/>
        <v>0</v>
      </c>
      <c r="Z462" s="75"/>
      <c r="AA462" s="76"/>
      <c r="AC462" s="1"/>
      <c r="AG462" s="72"/>
      <c r="AH462" s="72"/>
      <c r="AI462" s="72"/>
      <c r="AJ462" s="72"/>
      <c r="AK462" s="72"/>
    </row>
    <row r="463" spans="1:37" ht="14.4">
      <c r="A463" s="55"/>
      <c r="B463" s="54" t="s">
        <v>25</v>
      </c>
      <c r="C463" s="56"/>
      <c r="D463" s="145"/>
      <c r="E463" s="54"/>
      <c r="F463" s="54"/>
      <c r="G463" s="132"/>
      <c r="H463" s="59" t="str">
        <f t="shared" si="57"/>
        <v/>
      </c>
      <c r="I463" s="64" t="str">
        <f t="shared" si="58"/>
        <v/>
      </c>
      <c r="J463" s="59" t="str">
        <f>IF(A463&lt;&gt;"",SUM($I$13:I463),"")</f>
        <v/>
      </c>
      <c r="K463" s="59" t="str">
        <f t="shared" si="59"/>
        <v/>
      </c>
      <c r="L463" s="65" t="str">
        <f t="shared" si="60"/>
        <v/>
      </c>
      <c r="M463" s="65" t="str">
        <f t="shared" si="61"/>
        <v/>
      </c>
      <c r="N463" s="65" t="str">
        <f>IF(A463&lt;&gt;"",SUM($M$13:M463),"")</f>
        <v/>
      </c>
      <c r="O463" s="65" t="str">
        <f t="shared" si="63"/>
        <v/>
      </c>
      <c r="P463" s="97" t="str">
        <f t="shared" si="64"/>
        <v/>
      </c>
      <c r="Q463" s="100">
        <f t="shared" si="62"/>
        <v>0</v>
      </c>
      <c r="R463" s="101">
        <f t="shared" si="65"/>
        <v>0</v>
      </c>
      <c r="Z463" s="75"/>
      <c r="AA463" s="76"/>
      <c r="AC463" s="1"/>
      <c r="AG463" s="72"/>
      <c r="AH463" s="72"/>
      <c r="AI463" s="72"/>
      <c r="AJ463" s="72"/>
      <c r="AK463" s="72"/>
    </row>
    <row r="464" spans="1:37" ht="14.4">
      <c r="A464" s="55"/>
      <c r="B464" s="54" t="s">
        <v>25</v>
      </c>
      <c r="C464" s="56"/>
      <c r="D464" s="145"/>
      <c r="E464" s="54"/>
      <c r="F464" s="54"/>
      <c r="G464" s="132"/>
      <c r="H464" s="59" t="str">
        <f t="shared" ref="H464:H527" si="66">IF(A464&lt;&gt;"",IF(B464="purchase",C464*E464,IF(B464="Dividend",F464*J463,IF(B464="Redemption",-C464*E464,IF(B464="Split",0,IF(B464="Bonus",0,IF(B464="Rights",D464*C464,IF(B464="Buyback",-D464*C464,""))))))),"")</f>
        <v/>
      </c>
      <c r="I464" s="64" t="str">
        <f t="shared" ref="I464:I527" si="67">IF(A464&lt;&gt;"",IF(B464="purchase",C464,IF(B464="Dividend",0,IF(B464="Redemption",-C464,IF(B464="Split",C464,IF(B464="Bonus",C464,IF(B464="Rights",C464,IF(B464="Buyback",-C464,))))))),"")</f>
        <v/>
      </c>
      <c r="J464" s="59" t="str">
        <f>IF(A464&lt;&gt;"",SUM($I$13:I464),"")</f>
        <v/>
      </c>
      <c r="K464" s="59" t="str">
        <f t="shared" ref="K464:K527" si="68">IF(A464&lt;&gt;"",J464*$B$7,"")</f>
        <v/>
      </c>
      <c r="L464" s="65" t="str">
        <f t="shared" ref="L464:L527" si="69">IF(A464&lt;&gt;"",IF(B464="purchase",C464*E464,IF(B464="Dividend",F464*N463,IF(B464="Redemption",-C464*E464,IF(B464="Split",0,IF(B464="Bonus",0,IF(B464="Rights",D464*C464,IF(B464="Buyback",D464*C464,))))))),"")</f>
        <v/>
      </c>
      <c r="M464" s="65" t="str">
        <f t="shared" ref="M464:M527" si="70">IF(A464&lt;&gt;"",IF(B464="purchase",C464,IF(B464="Dividend",L464/E464,IF(B464="Redemption",-C464,IF(B464="Split",C464,IF(B464="Bonus",C464,IF(B464="Rights",L464/D464,IF(B464="Buyback",L464/E464,))))))),"")</f>
        <v/>
      </c>
      <c r="N464" s="65" t="str">
        <f>IF(A464&lt;&gt;"",SUM($M$13:M464),"")</f>
        <v/>
      </c>
      <c r="O464" s="65" t="str">
        <f t="shared" si="63"/>
        <v/>
      </c>
      <c r="P464" s="97" t="str">
        <f t="shared" si="64"/>
        <v/>
      </c>
      <c r="Q464" s="100">
        <f t="shared" ref="Q464:Q527" si="71">IF(A464="",IF(P463=$U$3,$U$11,IF(A464="",0,IF(OR(B464="Dividend",B464="buyback"),0,-L464))),IF(A464="",0,IF(OR(B464="Dividend",B464="buyback"),0,-L464)))</f>
        <v>0</v>
      </c>
      <c r="R464" s="101">
        <f t="shared" si="65"/>
        <v>0</v>
      </c>
      <c r="Z464" s="75"/>
      <c r="AA464" s="76"/>
      <c r="AC464" s="1"/>
      <c r="AG464" s="72"/>
      <c r="AH464" s="72"/>
      <c r="AI464" s="72"/>
      <c r="AJ464" s="72"/>
      <c r="AK464" s="72"/>
    </row>
    <row r="465" spans="1:37" ht="14.4">
      <c r="A465" s="55"/>
      <c r="B465" s="54" t="s">
        <v>25</v>
      </c>
      <c r="C465" s="56"/>
      <c r="D465" s="145"/>
      <c r="E465" s="54"/>
      <c r="F465" s="54"/>
      <c r="G465" s="132"/>
      <c r="H465" s="59" t="str">
        <f t="shared" si="66"/>
        <v/>
      </c>
      <c r="I465" s="64" t="str">
        <f t="shared" si="67"/>
        <v/>
      </c>
      <c r="J465" s="59" t="str">
        <f>IF(A465&lt;&gt;"",SUM($I$13:I465),"")</f>
        <v/>
      </c>
      <c r="K465" s="59" t="str">
        <f t="shared" si="68"/>
        <v/>
      </c>
      <c r="L465" s="65" t="str">
        <f t="shared" si="69"/>
        <v/>
      </c>
      <c r="M465" s="65" t="str">
        <f t="shared" si="70"/>
        <v/>
      </c>
      <c r="N465" s="65" t="str">
        <f>IF(A465&lt;&gt;"",SUM($M$13:M465),"")</f>
        <v/>
      </c>
      <c r="O465" s="65" t="str">
        <f t="shared" si="63"/>
        <v/>
      </c>
      <c r="P465" s="97" t="str">
        <f t="shared" si="64"/>
        <v/>
      </c>
      <c r="Q465" s="100">
        <f t="shared" si="71"/>
        <v>0</v>
      </c>
      <c r="R465" s="101">
        <f t="shared" si="65"/>
        <v>0</v>
      </c>
      <c r="Z465" s="75"/>
      <c r="AA465" s="76"/>
      <c r="AC465" s="1"/>
      <c r="AG465" s="72"/>
      <c r="AH465" s="72"/>
      <c r="AI465" s="72"/>
      <c r="AJ465" s="72"/>
      <c r="AK465" s="72"/>
    </row>
    <row r="466" spans="1:37" ht="14.4">
      <c r="A466" s="55"/>
      <c r="B466" s="54" t="s">
        <v>25</v>
      </c>
      <c r="C466" s="56"/>
      <c r="D466" s="145"/>
      <c r="E466" s="54"/>
      <c r="F466" s="54"/>
      <c r="G466" s="132"/>
      <c r="H466" s="59" t="str">
        <f t="shared" si="66"/>
        <v/>
      </c>
      <c r="I466" s="64" t="str">
        <f t="shared" si="67"/>
        <v/>
      </c>
      <c r="J466" s="59" t="str">
        <f>IF(A466&lt;&gt;"",SUM($I$13:I466),"")</f>
        <v/>
      </c>
      <c r="K466" s="59" t="str">
        <f t="shared" si="68"/>
        <v/>
      </c>
      <c r="L466" s="65" t="str">
        <f t="shared" si="69"/>
        <v/>
      </c>
      <c r="M466" s="65" t="str">
        <f t="shared" si="70"/>
        <v/>
      </c>
      <c r="N466" s="65" t="str">
        <f>IF(A466&lt;&gt;"",SUM($M$13:M466),"")</f>
        <v/>
      </c>
      <c r="O466" s="65" t="str">
        <f t="shared" si="63"/>
        <v/>
      </c>
      <c r="P466" s="97" t="str">
        <f t="shared" si="64"/>
        <v/>
      </c>
      <c r="Q466" s="100">
        <f t="shared" si="71"/>
        <v>0</v>
      </c>
      <c r="R466" s="101">
        <f t="shared" si="65"/>
        <v>0</v>
      </c>
      <c r="Z466" s="75"/>
      <c r="AA466" s="76"/>
      <c r="AC466" s="1"/>
      <c r="AG466" s="72"/>
      <c r="AH466" s="72"/>
      <c r="AI466" s="72"/>
      <c r="AJ466" s="72"/>
      <c r="AK466" s="72"/>
    </row>
    <row r="467" spans="1:37" ht="14.4">
      <c r="A467" s="55"/>
      <c r="B467" s="54" t="s">
        <v>25</v>
      </c>
      <c r="C467" s="56"/>
      <c r="D467" s="145"/>
      <c r="E467" s="54"/>
      <c r="F467" s="54"/>
      <c r="G467" s="132"/>
      <c r="H467" s="59" t="str">
        <f t="shared" si="66"/>
        <v/>
      </c>
      <c r="I467" s="64" t="str">
        <f t="shared" si="67"/>
        <v/>
      </c>
      <c r="J467" s="59" t="str">
        <f>IF(A467&lt;&gt;"",SUM($I$13:I467),"")</f>
        <v/>
      </c>
      <c r="K467" s="59" t="str">
        <f t="shared" si="68"/>
        <v/>
      </c>
      <c r="L467" s="65" t="str">
        <f t="shared" si="69"/>
        <v/>
      </c>
      <c r="M467" s="65" t="str">
        <f t="shared" si="70"/>
        <v/>
      </c>
      <c r="N467" s="65" t="str">
        <f>IF(A467&lt;&gt;"",SUM($M$13:M467),"")</f>
        <v/>
      </c>
      <c r="O467" s="65" t="str">
        <f t="shared" si="63"/>
        <v/>
      </c>
      <c r="P467" s="97" t="str">
        <f t="shared" si="64"/>
        <v/>
      </c>
      <c r="Q467" s="100">
        <f t="shared" si="71"/>
        <v>0</v>
      </c>
      <c r="R467" s="101">
        <f t="shared" si="65"/>
        <v>0</v>
      </c>
      <c r="Z467" s="75"/>
      <c r="AA467" s="76"/>
      <c r="AC467" s="1"/>
      <c r="AG467" s="72"/>
      <c r="AH467" s="72"/>
      <c r="AI467" s="72"/>
      <c r="AJ467" s="72"/>
      <c r="AK467" s="72"/>
    </row>
    <row r="468" spans="1:37" ht="14.4">
      <c r="A468" s="55"/>
      <c r="B468" s="54" t="s">
        <v>25</v>
      </c>
      <c r="C468" s="56"/>
      <c r="D468" s="145"/>
      <c r="E468" s="54"/>
      <c r="F468" s="54"/>
      <c r="G468" s="132"/>
      <c r="H468" s="59" t="str">
        <f t="shared" si="66"/>
        <v/>
      </c>
      <c r="I468" s="64" t="str">
        <f t="shared" si="67"/>
        <v/>
      </c>
      <c r="J468" s="59" t="str">
        <f>IF(A468&lt;&gt;"",SUM($I$13:I468),"")</f>
        <v/>
      </c>
      <c r="K468" s="59" t="str">
        <f t="shared" si="68"/>
        <v/>
      </c>
      <c r="L468" s="65" t="str">
        <f t="shared" si="69"/>
        <v/>
      </c>
      <c r="M468" s="65" t="str">
        <f t="shared" si="70"/>
        <v/>
      </c>
      <c r="N468" s="65" t="str">
        <f>IF(A468&lt;&gt;"",SUM($M$13:M468),"")</f>
        <v/>
      </c>
      <c r="O468" s="65" t="str">
        <f t="shared" si="63"/>
        <v/>
      </c>
      <c r="P468" s="97" t="str">
        <f t="shared" si="64"/>
        <v/>
      </c>
      <c r="Q468" s="100">
        <f t="shared" si="71"/>
        <v>0</v>
      </c>
      <c r="R468" s="101">
        <f t="shared" si="65"/>
        <v>0</v>
      </c>
      <c r="Z468" s="75"/>
      <c r="AA468" s="76"/>
      <c r="AC468" s="1"/>
      <c r="AG468" s="72"/>
      <c r="AH468" s="72"/>
      <c r="AI468" s="72"/>
      <c r="AJ468" s="72"/>
      <c r="AK468" s="72"/>
    </row>
    <row r="469" spans="1:37" ht="14.4">
      <c r="A469" s="55"/>
      <c r="B469" s="54" t="s">
        <v>25</v>
      </c>
      <c r="C469" s="56"/>
      <c r="D469" s="145"/>
      <c r="E469" s="54"/>
      <c r="F469" s="54"/>
      <c r="G469" s="132"/>
      <c r="H469" s="59" t="str">
        <f t="shared" si="66"/>
        <v/>
      </c>
      <c r="I469" s="64" t="str">
        <f t="shared" si="67"/>
        <v/>
      </c>
      <c r="J469" s="59" t="str">
        <f>IF(A469&lt;&gt;"",SUM($I$13:I469),"")</f>
        <v/>
      </c>
      <c r="K469" s="59" t="str">
        <f t="shared" si="68"/>
        <v/>
      </c>
      <c r="L469" s="65" t="str">
        <f t="shared" si="69"/>
        <v/>
      </c>
      <c r="M469" s="65" t="str">
        <f t="shared" si="70"/>
        <v/>
      </c>
      <c r="N469" s="65" t="str">
        <f>IF(A469&lt;&gt;"",SUM($M$13:M469),"")</f>
        <v/>
      </c>
      <c r="O469" s="65" t="str">
        <f t="shared" si="63"/>
        <v/>
      </c>
      <c r="P469" s="97" t="str">
        <f t="shared" si="64"/>
        <v/>
      </c>
      <c r="Q469" s="100">
        <f t="shared" si="71"/>
        <v>0</v>
      </c>
      <c r="R469" s="101">
        <f t="shared" si="65"/>
        <v>0</v>
      </c>
      <c r="Z469" s="75"/>
      <c r="AA469" s="76"/>
      <c r="AC469" s="1"/>
      <c r="AG469" s="72"/>
      <c r="AH469" s="72"/>
      <c r="AI469" s="72"/>
      <c r="AJ469" s="72"/>
      <c r="AK469" s="72"/>
    </row>
    <row r="470" spans="1:37" ht="14.4">
      <c r="A470" s="55"/>
      <c r="B470" s="54" t="s">
        <v>25</v>
      </c>
      <c r="C470" s="56"/>
      <c r="D470" s="145"/>
      <c r="E470" s="54"/>
      <c r="F470" s="54"/>
      <c r="G470" s="132"/>
      <c r="H470" s="59" t="str">
        <f t="shared" si="66"/>
        <v/>
      </c>
      <c r="I470" s="64" t="str">
        <f t="shared" si="67"/>
        <v/>
      </c>
      <c r="J470" s="59" t="str">
        <f>IF(A470&lt;&gt;"",SUM($I$13:I470),"")</f>
        <v/>
      </c>
      <c r="K470" s="59" t="str">
        <f t="shared" si="68"/>
        <v/>
      </c>
      <c r="L470" s="65" t="str">
        <f t="shared" si="69"/>
        <v/>
      </c>
      <c r="M470" s="65" t="str">
        <f t="shared" si="70"/>
        <v/>
      </c>
      <c r="N470" s="65" t="str">
        <f>IF(A470&lt;&gt;"",SUM($M$13:M470),"")</f>
        <v/>
      </c>
      <c r="O470" s="65" t="str">
        <f t="shared" si="63"/>
        <v/>
      </c>
      <c r="P470" s="97" t="str">
        <f t="shared" si="64"/>
        <v/>
      </c>
      <c r="Q470" s="100">
        <f t="shared" si="71"/>
        <v>0</v>
      </c>
      <c r="R470" s="101">
        <f t="shared" si="65"/>
        <v>0</v>
      </c>
      <c r="Z470" s="75"/>
      <c r="AA470" s="76"/>
      <c r="AC470" s="1"/>
      <c r="AG470" s="72"/>
      <c r="AH470" s="72"/>
      <c r="AI470" s="72"/>
      <c r="AJ470" s="72"/>
      <c r="AK470" s="72"/>
    </row>
    <row r="471" spans="1:37" ht="14.4">
      <c r="A471" s="55"/>
      <c r="B471" s="54" t="s">
        <v>25</v>
      </c>
      <c r="C471" s="56"/>
      <c r="D471" s="145"/>
      <c r="E471" s="54"/>
      <c r="F471" s="54"/>
      <c r="G471" s="132"/>
      <c r="H471" s="59" t="str">
        <f t="shared" si="66"/>
        <v/>
      </c>
      <c r="I471" s="64" t="str">
        <f t="shared" si="67"/>
        <v/>
      </c>
      <c r="J471" s="59" t="str">
        <f>IF(A471&lt;&gt;"",SUM($I$13:I471),"")</f>
        <v/>
      </c>
      <c r="K471" s="59" t="str">
        <f t="shared" si="68"/>
        <v/>
      </c>
      <c r="L471" s="65" t="str">
        <f t="shared" si="69"/>
        <v/>
      </c>
      <c r="M471" s="65" t="str">
        <f t="shared" si="70"/>
        <v/>
      </c>
      <c r="N471" s="65" t="str">
        <f>IF(A471&lt;&gt;"",SUM($M$13:M471),"")</f>
        <v/>
      </c>
      <c r="O471" s="65" t="str">
        <f t="shared" si="63"/>
        <v/>
      </c>
      <c r="P471" s="97" t="str">
        <f t="shared" si="64"/>
        <v/>
      </c>
      <c r="Q471" s="100">
        <f t="shared" si="71"/>
        <v>0</v>
      </c>
      <c r="R471" s="101">
        <f t="shared" si="65"/>
        <v>0</v>
      </c>
      <c r="Z471" s="75"/>
      <c r="AA471" s="76"/>
      <c r="AC471" s="1"/>
      <c r="AG471" s="72"/>
      <c r="AH471" s="72"/>
      <c r="AI471" s="72"/>
      <c r="AJ471" s="72"/>
      <c r="AK471" s="72"/>
    </row>
    <row r="472" spans="1:37" ht="14.4">
      <c r="A472" s="55"/>
      <c r="B472" s="54" t="s">
        <v>25</v>
      </c>
      <c r="C472" s="56"/>
      <c r="D472" s="145"/>
      <c r="E472" s="54"/>
      <c r="F472" s="54"/>
      <c r="G472" s="132"/>
      <c r="H472" s="59" t="str">
        <f t="shared" si="66"/>
        <v/>
      </c>
      <c r="I472" s="64" t="str">
        <f t="shared" si="67"/>
        <v/>
      </c>
      <c r="J472" s="59" t="str">
        <f>IF(A472&lt;&gt;"",SUM($I$13:I472),"")</f>
        <v/>
      </c>
      <c r="K472" s="59" t="str">
        <f t="shared" si="68"/>
        <v/>
      </c>
      <c r="L472" s="65" t="str">
        <f t="shared" si="69"/>
        <v/>
      </c>
      <c r="M472" s="65" t="str">
        <f t="shared" si="70"/>
        <v/>
      </c>
      <c r="N472" s="65" t="str">
        <f>IF(A472&lt;&gt;"",SUM($M$13:M472),"")</f>
        <v/>
      </c>
      <c r="O472" s="65" t="str">
        <f t="shared" si="63"/>
        <v/>
      </c>
      <c r="P472" s="97" t="str">
        <f t="shared" si="64"/>
        <v/>
      </c>
      <c r="Q472" s="100">
        <f t="shared" si="71"/>
        <v>0</v>
      </c>
      <c r="R472" s="101">
        <f t="shared" si="65"/>
        <v>0</v>
      </c>
      <c r="Z472" s="75"/>
      <c r="AA472" s="76"/>
      <c r="AC472" s="1"/>
      <c r="AG472" s="72"/>
      <c r="AH472" s="72"/>
      <c r="AI472" s="72"/>
      <c r="AJ472" s="72"/>
      <c r="AK472" s="72"/>
    </row>
    <row r="473" spans="1:37" ht="14.4">
      <c r="A473" s="55"/>
      <c r="B473" s="54" t="s">
        <v>25</v>
      </c>
      <c r="C473" s="56"/>
      <c r="D473" s="145"/>
      <c r="E473" s="54"/>
      <c r="F473" s="54"/>
      <c r="G473" s="132"/>
      <c r="H473" s="59" t="str">
        <f t="shared" si="66"/>
        <v/>
      </c>
      <c r="I473" s="64" t="str">
        <f t="shared" si="67"/>
        <v/>
      </c>
      <c r="J473" s="59" t="str">
        <f>IF(A473&lt;&gt;"",SUM($I$13:I473),"")</f>
        <v/>
      </c>
      <c r="K473" s="59" t="str">
        <f t="shared" si="68"/>
        <v/>
      </c>
      <c r="L473" s="65" t="str">
        <f t="shared" si="69"/>
        <v/>
      </c>
      <c r="M473" s="65" t="str">
        <f t="shared" si="70"/>
        <v/>
      </c>
      <c r="N473" s="65" t="str">
        <f>IF(A473&lt;&gt;"",SUM($M$13:M473),"")</f>
        <v/>
      </c>
      <c r="O473" s="65" t="str">
        <f t="shared" si="63"/>
        <v/>
      </c>
      <c r="P473" s="97" t="str">
        <f t="shared" si="64"/>
        <v/>
      </c>
      <c r="Q473" s="100">
        <f t="shared" si="71"/>
        <v>0</v>
      </c>
      <c r="R473" s="101">
        <f t="shared" si="65"/>
        <v>0</v>
      </c>
      <c r="Z473" s="75"/>
      <c r="AA473" s="76"/>
      <c r="AC473" s="1"/>
      <c r="AG473" s="72"/>
      <c r="AH473" s="72"/>
      <c r="AI473" s="72"/>
      <c r="AJ473" s="72"/>
      <c r="AK473" s="72"/>
    </row>
    <row r="474" spans="1:37" ht="14.4">
      <c r="A474" s="55"/>
      <c r="B474" s="54" t="s">
        <v>25</v>
      </c>
      <c r="C474" s="56"/>
      <c r="D474" s="145"/>
      <c r="E474" s="54"/>
      <c r="F474" s="54"/>
      <c r="G474" s="132"/>
      <c r="H474" s="59" t="str">
        <f t="shared" si="66"/>
        <v/>
      </c>
      <c r="I474" s="64" t="str">
        <f t="shared" si="67"/>
        <v/>
      </c>
      <c r="J474" s="59" t="str">
        <f>IF(A474&lt;&gt;"",SUM($I$13:I474),"")</f>
        <v/>
      </c>
      <c r="K474" s="59" t="str">
        <f t="shared" si="68"/>
        <v/>
      </c>
      <c r="L474" s="65" t="str">
        <f t="shared" si="69"/>
        <v/>
      </c>
      <c r="M474" s="65" t="str">
        <f t="shared" si="70"/>
        <v/>
      </c>
      <c r="N474" s="65" t="str">
        <f>IF(A474&lt;&gt;"",SUM($M$13:M474),"")</f>
        <v/>
      </c>
      <c r="O474" s="65" t="str">
        <f t="shared" si="63"/>
        <v/>
      </c>
      <c r="P474" s="97" t="str">
        <f t="shared" si="64"/>
        <v/>
      </c>
      <c r="Q474" s="100">
        <f t="shared" si="71"/>
        <v>0</v>
      </c>
      <c r="R474" s="101">
        <f t="shared" si="65"/>
        <v>0</v>
      </c>
      <c r="Z474" s="75"/>
      <c r="AA474" s="76"/>
      <c r="AC474" s="1"/>
      <c r="AG474" s="72"/>
      <c r="AH474" s="72"/>
      <c r="AI474" s="72"/>
      <c r="AJ474" s="72"/>
      <c r="AK474" s="72"/>
    </row>
    <row r="475" spans="1:37" ht="14.4">
      <c r="A475" s="55"/>
      <c r="B475" s="54" t="s">
        <v>25</v>
      </c>
      <c r="C475" s="56"/>
      <c r="D475" s="145"/>
      <c r="E475" s="54"/>
      <c r="F475" s="54"/>
      <c r="G475" s="132"/>
      <c r="H475" s="59" t="str">
        <f t="shared" si="66"/>
        <v/>
      </c>
      <c r="I475" s="64" t="str">
        <f t="shared" si="67"/>
        <v/>
      </c>
      <c r="J475" s="59" t="str">
        <f>IF(A475&lt;&gt;"",SUM($I$13:I475),"")</f>
        <v/>
      </c>
      <c r="K475" s="59" t="str">
        <f t="shared" si="68"/>
        <v/>
      </c>
      <c r="L475" s="65" t="str">
        <f t="shared" si="69"/>
        <v/>
      </c>
      <c r="M475" s="65" t="str">
        <f t="shared" si="70"/>
        <v/>
      </c>
      <c r="N475" s="65" t="str">
        <f>IF(A475&lt;&gt;"",SUM($M$13:M475),"")</f>
        <v/>
      </c>
      <c r="O475" s="65" t="str">
        <f t="shared" si="63"/>
        <v/>
      </c>
      <c r="P475" s="97" t="str">
        <f t="shared" si="64"/>
        <v/>
      </c>
      <c r="Q475" s="100">
        <f t="shared" si="71"/>
        <v>0</v>
      </c>
      <c r="R475" s="101">
        <f t="shared" si="65"/>
        <v>0</v>
      </c>
      <c r="Z475" s="75"/>
      <c r="AA475" s="76"/>
      <c r="AC475" s="1"/>
      <c r="AG475" s="72"/>
      <c r="AH475" s="72"/>
      <c r="AI475" s="72"/>
      <c r="AJ475" s="72"/>
      <c r="AK475" s="72"/>
    </row>
    <row r="476" spans="1:37" ht="14.4">
      <c r="A476" s="55"/>
      <c r="B476" s="54" t="s">
        <v>25</v>
      </c>
      <c r="C476" s="56"/>
      <c r="D476" s="145"/>
      <c r="E476" s="54"/>
      <c r="F476" s="54"/>
      <c r="G476" s="132"/>
      <c r="H476" s="59" t="str">
        <f t="shared" si="66"/>
        <v/>
      </c>
      <c r="I476" s="64" t="str">
        <f t="shared" si="67"/>
        <v/>
      </c>
      <c r="J476" s="59" t="str">
        <f>IF(A476&lt;&gt;"",SUM($I$13:I476),"")</f>
        <v/>
      </c>
      <c r="K476" s="59" t="str">
        <f t="shared" si="68"/>
        <v/>
      </c>
      <c r="L476" s="65" t="str">
        <f t="shared" si="69"/>
        <v/>
      </c>
      <c r="M476" s="65" t="str">
        <f t="shared" si="70"/>
        <v/>
      </c>
      <c r="N476" s="65" t="str">
        <f>IF(A476&lt;&gt;"",SUM($M$13:M476),"")</f>
        <v/>
      </c>
      <c r="O476" s="65" t="str">
        <f t="shared" si="63"/>
        <v/>
      </c>
      <c r="P476" s="97" t="str">
        <f t="shared" si="64"/>
        <v/>
      </c>
      <c r="Q476" s="100">
        <f t="shared" si="71"/>
        <v>0</v>
      </c>
      <c r="R476" s="101">
        <f t="shared" si="65"/>
        <v>0</v>
      </c>
      <c r="Z476" s="75"/>
      <c r="AA476" s="76"/>
      <c r="AC476" s="1"/>
      <c r="AG476" s="72"/>
      <c r="AH476" s="72"/>
      <c r="AI476" s="72"/>
      <c r="AJ476" s="72"/>
      <c r="AK476" s="72"/>
    </row>
    <row r="477" spans="1:37" ht="14.4">
      <c r="A477" s="55"/>
      <c r="B477" s="54" t="s">
        <v>25</v>
      </c>
      <c r="C477" s="56"/>
      <c r="D477" s="145"/>
      <c r="E477" s="54"/>
      <c r="F477" s="54"/>
      <c r="G477" s="132"/>
      <c r="H477" s="59" t="str">
        <f t="shared" si="66"/>
        <v/>
      </c>
      <c r="I477" s="64" t="str">
        <f t="shared" si="67"/>
        <v/>
      </c>
      <c r="J477" s="59" t="str">
        <f>IF(A477&lt;&gt;"",SUM($I$13:I477),"")</f>
        <v/>
      </c>
      <c r="K477" s="59" t="str">
        <f t="shared" si="68"/>
        <v/>
      </c>
      <c r="L477" s="65" t="str">
        <f t="shared" si="69"/>
        <v/>
      </c>
      <c r="M477" s="65" t="str">
        <f t="shared" si="70"/>
        <v/>
      </c>
      <c r="N477" s="65" t="str">
        <f>IF(A477&lt;&gt;"",SUM($M$13:M477),"")</f>
        <v/>
      </c>
      <c r="O477" s="65" t="str">
        <f t="shared" si="63"/>
        <v/>
      </c>
      <c r="P477" s="97" t="str">
        <f t="shared" si="64"/>
        <v/>
      </c>
      <c r="Q477" s="100">
        <f t="shared" si="71"/>
        <v>0</v>
      </c>
      <c r="R477" s="101">
        <f t="shared" si="65"/>
        <v>0</v>
      </c>
      <c r="Z477" s="75"/>
      <c r="AA477" s="76"/>
      <c r="AC477" s="1"/>
      <c r="AG477" s="72"/>
      <c r="AH477" s="72"/>
      <c r="AI477" s="72"/>
      <c r="AJ477" s="72"/>
      <c r="AK477" s="72"/>
    </row>
    <row r="478" spans="1:37" ht="14.4">
      <c r="A478" s="55"/>
      <c r="B478" s="54" t="s">
        <v>25</v>
      </c>
      <c r="C478" s="56"/>
      <c r="D478" s="145"/>
      <c r="E478" s="54"/>
      <c r="F478" s="54"/>
      <c r="G478" s="132"/>
      <c r="H478" s="59" t="str">
        <f t="shared" si="66"/>
        <v/>
      </c>
      <c r="I478" s="64" t="str">
        <f t="shared" si="67"/>
        <v/>
      </c>
      <c r="J478" s="59" t="str">
        <f>IF(A478&lt;&gt;"",SUM($I$13:I478),"")</f>
        <v/>
      </c>
      <c r="K478" s="59" t="str">
        <f t="shared" si="68"/>
        <v/>
      </c>
      <c r="L478" s="65" t="str">
        <f t="shared" si="69"/>
        <v/>
      </c>
      <c r="M478" s="65" t="str">
        <f t="shared" si="70"/>
        <v/>
      </c>
      <c r="N478" s="65" t="str">
        <f>IF(A478&lt;&gt;"",SUM($M$13:M478),"")</f>
        <v/>
      </c>
      <c r="O478" s="65" t="str">
        <f t="shared" si="63"/>
        <v/>
      </c>
      <c r="P478" s="97" t="str">
        <f t="shared" si="64"/>
        <v/>
      </c>
      <c r="Q478" s="100">
        <f t="shared" si="71"/>
        <v>0</v>
      </c>
      <c r="R478" s="101">
        <f t="shared" si="65"/>
        <v>0</v>
      </c>
      <c r="Z478" s="75"/>
      <c r="AA478" s="76"/>
      <c r="AC478" s="1"/>
      <c r="AG478" s="72"/>
      <c r="AH478" s="72"/>
      <c r="AI478" s="72"/>
      <c r="AJ478" s="72"/>
      <c r="AK478" s="72"/>
    </row>
    <row r="479" spans="1:37" ht="14.4">
      <c r="A479" s="55"/>
      <c r="B479" s="54" t="s">
        <v>25</v>
      </c>
      <c r="C479" s="56"/>
      <c r="D479" s="145"/>
      <c r="E479" s="54"/>
      <c r="F479" s="54"/>
      <c r="G479" s="132"/>
      <c r="H479" s="59" t="str">
        <f t="shared" si="66"/>
        <v/>
      </c>
      <c r="I479" s="64" t="str">
        <f t="shared" si="67"/>
        <v/>
      </c>
      <c r="J479" s="59" t="str">
        <f>IF(A479&lt;&gt;"",SUM($I$13:I479),"")</f>
        <v/>
      </c>
      <c r="K479" s="59" t="str">
        <f t="shared" si="68"/>
        <v/>
      </c>
      <c r="L479" s="65" t="str">
        <f t="shared" si="69"/>
        <v/>
      </c>
      <c r="M479" s="65" t="str">
        <f t="shared" si="70"/>
        <v/>
      </c>
      <c r="N479" s="65" t="str">
        <f>IF(A479&lt;&gt;"",SUM($M$13:M479),"")</f>
        <v/>
      </c>
      <c r="O479" s="65" t="str">
        <f t="shared" si="63"/>
        <v/>
      </c>
      <c r="P479" s="97" t="str">
        <f t="shared" si="64"/>
        <v/>
      </c>
      <c r="Q479" s="100">
        <f t="shared" si="71"/>
        <v>0</v>
      </c>
      <c r="R479" s="101">
        <f t="shared" si="65"/>
        <v>0</v>
      </c>
      <c r="Z479" s="75"/>
      <c r="AA479" s="76"/>
      <c r="AC479" s="1"/>
      <c r="AG479" s="72"/>
      <c r="AH479" s="72"/>
      <c r="AI479" s="72"/>
      <c r="AJ479" s="72"/>
      <c r="AK479" s="72"/>
    </row>
    <row r="480" spans="1:37" ht="14.4">
      <c r="A480" s="55"/>
      <c r="B480" s="54" t="s">
        <v>25</v>
      </c>
      <c r="C480" s="56"/>
      <c r="D480" s="145"/>
      <c r="E480" s="54"/>
      <c r="F480" s="54"/>
      <c r="G480" s="132"/>
      <c r="H480" s="59" t="str">
        <f t="shared" si="66"/>
        <v/>
      </c>
      <c r="I480" s="64" t="str">
        <f t="shared" si="67"/>
        <v/>
      </c>
      <c r="J480" s="59" t="str">
        <f>IF(A480&lt;&gt;"",SUM($I$13:I480),"")</f>
        <v/>
      </c>
      <c r="K480" s="59" t="str">
        <f t="shared" si="68"/>
        <v/>
      </c>
      <c r="L480" s="65" t="str">
        <f t="shared" si="69"/>
        <v/>
      </c>
      <c r="M480" s="65" t="str">
        <f t="shared" si="70"/>
        <v/>
      </c>
      <c r="N480" s="65" t="str">
        <f>IF(A480&lt;&gt;"",SUM($M$13:M480),"")</f>
        <v/>
      </c>
      <c r="O480" s="65" t="str">
        <f t="shared" si="63"/>
        <v/>
      </c>
      <c r="P480" s="97" t="str">
        <f t="shared" si="64"/>
        <v/>
      </c>
      <c r="Q480" s="100">
        <f t="shared" si="71"/>
        <v>0</v>
      </c>
      <c r="R480" s="101">
        <f t="shared" si="65"/>
        <v>0</v>
      </c>
      <c r="Z480" s="75"/>
      <c r="AA480" s="76"/>
      <c r="AC480" s="1"/>
      <c r="AG480" s="72"/>
      <c r="AH480" s="72"/>
      <c r="AI480" s="72"/>
      <c r="AJ480" s="72"/>
      <c r="AK480" s="72"/>
    </row>
    <row r="481" spans="1:37" ht="14.4">
      <c r="A481" s="55"/>
      <c r="B481" s="54" t="s">
        <v>25</v>
      </c>
      <c r="C481" s="56"/>
      <c r="D481" s="145"/>
      <c r="E481" s="54"/>
      <c r="F481" s="54"/>
      <c r="G481" s="132"/>
      <c r="H481" s="59" t="str">
        <f t="shared" si="66"/>
        <v/>
      </c>
      <c r="I481" s="64" t="str">
        <f t="shared" si="67"/>
        <v/>
      </c>
      <c r="J481" s="59" t="str">
        <f>IF(A481&lt;&gt;"",SUM($I$13:I481),"")</f>
        <v/>
      </c>
      <c r="K481" s="59" t="str">
        <f t="shared" si="68"/>
        <v/>
      </c>
      <c r="L481" s="65" t="str">
        <f t="shared" si="69"/>
        <v/>
      </c>
      <c r="M481" s="65" t="str">
        <f t="shared" si="70"/>
        <v/>
      </c>
      <c r="N481" s="65" t="str">
        <f>IF(A481&lt;&gt;"",SUM($M$13:M481),"")</f>
        <v/>
      </c>
      <c r="O481" s="65" t="str">
        <f t="shared" si="63"/>
        <v/>
      </c>
      <c r="P481" s="97" t="str">
        <f t="shared" si="64"/>
        <v/>
      </c>
      <c r="Q481" s="100">
        <f t="shared" si="71"/>
        <v>0</v>
      </c>
      <c r="R481" s="101">
        <f t="shared" si="65"/>
        <v>0</v>
      </c>
      <c r="Z481" s="75"/>
      <c r="AA481" s="76"/>
      <c r="AC481" s="1"/>
      <c r="AG481" s="72"/>
      <c r="AH481" s="72"/>
      <c r="AI481" s="72"/>
      <c r="AJ481" s="72"/>
      <c r="AK481" s="72"/>
    </row>
    <row r="482" spans="1:37" ht="14.4">
      <c r="A482" s="55"/>
      <c r="B482" s="54" t="s">
        <v>25</v>
      </c>
      <c r="C482" s="56"/>
      <c r="D482" s="145"/>
      <c r="E482" s="54"/>
      <c r="F482" s="54"/>
      <c r="G482" s="132"/>
      <c r="H482" s="59" t="str">
        <f t="shared" si="66"/>
        <v/>
      </c>
      <c r="I482" s="64" t="str">
        <f t="shared" si="67"/>
        <v/>
      </c>
      <c r="J482" s="59" t="str">
        <f>IF(A482&lt;&gt;"",SUM($I$13:I482),"")</f>
        <v/>
      </c>
      <c r="K482" s="59" t="str">
        <f t="shared" si="68"/>
        <v/>
      </c>
      <c r="L482" s="65" t="str">
        <f t="shared" si="69"/>
        <v/>
      </c>
      <c r="M482" s="65" t="str">
        <f t="shared" si="70"/>
        <v/>
      </c>
      <c r="N482" s="65" t="str">
        <f>IF(A482&lt;&gt;"",SUM($M$13:M482),"")</f>
        <v/>
      </c>
      <c r="O482" s="65" t="str">
        <f t="shared" si="63"/>
        <v/>
      </c>
      <c r="P482" s="97" t="str">
        <f t="shared" si="64"/>
        <v/>
      </c>
      <c r="Q482" s="100">
        <f t="shared" si="71"/>
        <v>0</v>
      </c>
      <c r="R482" s="101">
        <f t="shared" si="65"/>
        <v>0</v>
      </c>
      <c r="Z482" s="75"/>
      <c r="AA482" s="76"/>
      <c r="AC482" s="1"/>
      <c r="AG482" s="72"/>
      <c r="AH482" s="72"/>
      <c r="AI482" s="72"/>
      <c r="AJ482" s="72"/>
      <c r="AK482" s="72"/>
    </row>
    <row r="483" spans="1:37" ht="14.4">
      <c r="A483" s="55"/>
      <c r="B483" s="54" t="s">
        <v>25</v>
      </c>
      <c r="C483" s="56"/>
      <c r="D483" s="145"/>
      <c r="E483" s="54"/>
      <c r="F483" s="54"/>
      <c r="G483" s="132"/>
      <c r="H483" s="59" t="str">
        <f t="shared" si="66"/>
        <v/>
      </c>
      <c r="I483" s="64" t="str">
        <f t="shared" si="67"/>
        <v/>
      </c>
      <c r="J483" s="59" t="str">
        <f>IF(A483&lt;&gt;"",SUM($I$13:I483),"")</f>
        <v/>
      </c>
      <c r="K483" s="59" t="str">
        <f t="shared" si="68"/>
        <v/>
      </c>
      <c r="L483" s="65" t="str">
        <f t="shared" si="69"/>
        <v/>
      </c>
      <c r="M483" s="65" t="str">
        <f t="shared" si="70"/>
        <v/>
      </c>
      <c r="N483" s="65" t="str">
        <f>IF(A483&lt;&gt;"",SUM($M$13:M483),"")</f>
        <v/>
      </c>
      <c r="O483" s="65" t="str">
        <f t="shared" si="63"/>
        <v/>
      </c>
      <c r="P483" s="97" t="str">
        <f t="shared" si="64"/>
        <v/>
      </c>
      <c r="Q483" s="100">
        <f t="shared" si="71"/>
        <v>0</v>
      </c>
      <c r="R483" s="101">
        <f t="shared" si="65"/>
        <v>0</v>
      </c>
      <c r="Z483" s="75"/>
      <c r="AA483" s="76"/>
      <c r="AC483" s="1"/>
      <c r="AG483" s="72"/>
      <c r="AH483" s="72"/>
      <c r="AI483" s="72"/>
      <c r="AJ483" s="72"/>
      <c r="AK483" s="72"/>
    </row>
    <row r="484" spans="1:37" ht="14.4">
      <c r="A484" s="55"/>
      <c r="B484" s="54" t="s">
        <v>25</v>
      </c>
      <c r="C484" s="56"/>
      <c r="D484" s="145"/>
      <c r="E484" s="54"/>
      <c r="F484" s="54"/>
      <c r="G484" s="132"/>
      <c r="H484" s="59" t="str">
        <f t="shared" si="66"/>
        <v/>
      </c>
      <c r="I484" s="64" t="str">
        <f t="shared" si="67"/>
        <v/>
      </c>
      <c r="J484" s="59" t="str">
        <f>IF(A484&lt;&gt;"",SUM($I$13:I484),"")</f>
        <v/>
      </c>
      <c r="K484" s="59" t="str">
        <f t="shared" si="68"/>
        <v/>
      </c>
      <c r="L484" s="65" t="str">
        <f t="shared" si="69"/>
        <v/>
      </c>
      <c r="M484" s="65" t="str">
        <f t="shared" si="70"/>
        <v/>
      </c>
      <c r="N484" s="65" t="str">
        <f>IF(A484&lt;&gt;"",SUM($M$13:M484),"")</f>
        <v/>
      </c>
      <c r="O484" s="65" t="str">
        <f t="shared" si="63"/>
        <v/>
      </c>
      <c r="P484" s="97" t="str">
        <f t="shared" si="64"/>
        <v/>
      </c>
      <c r="Q484" s="100">
        <f t="shared" si="71"/>
        <v>0</v>
      </c>
      <c r="R484" s="101">
        <f t="shared" si="65"/>
        <v>0</v>
      </c>
      <c r="Z484" s="75"/>
      <c r="AA484" s="76"/>
      <c r="AC484" s="1"/>
      <c r="AG484" s="72"/>
      <c r="AH484" s="72"/>
      <c r="AI484" s="72"/>
      <c r="AJ484" s="72"/>
      <c r="AK484" s="72"/>
    </row>
    <row r="485" spans="1:37" ht="14.4">
      <c r="A485" s="55"/>
      <c r="B485" s="54" t="s">
        <v>25</v>
      </c>
      <c r="C485" s="56"/>
      <c r="D485" s="145"/>
      <c r="E485" s="54"/>
      <c r="F485" s="54"/>
      <c r="G485" s="132"/>
      <c r="H485" s="59" t="str">
        <f t="shared" si="66"/>
        <v/>
      </c>
      <c r="I485" s="64" t="str">
        <f t="shared" si="67"/>
        <v/>
      </c>
      <c r="J485" s="59" t="str">
        <f>IF(A485&lt;&gt;"",SUM($I$13:I485),"")</f>
        <v/>
      </c>
      <c r="K485" s="59" t="str">
        <f t="shared" si="68"/>
        <v/>
      </c>
      <c r="L485" s="65" t="str">
        <f t="shared" si="69"/>
        <v/>
      </c>
      <c r="M485" s="65" t="str">
        <f t="shared" si="70"/>
        <v/>
      </c>
      <c r="N485" s="65" t="str">
        <f>IF(A485&lt;&gt;"",SUM($M$13:M485),"")</f>
        <v/>
      </c>
      <c r="O485" s="65" t="str">
        <f t="shared" si="63"/>
        <v/>
      </c>
      <c r="P485" s="97" t="str">
        <f t="shared" si="64"/>
        <v/>
      </c>
      <c r="Q485" s="100">
        <f t="shared" si="71"/>
        <v>0</v>
      </c>
      <c r="R485" s="101">
        <f t="shared" si="65"/>
        <v>0</v>
      </c>
      <c r="Z485" s="75"/>
      <c r="AA485" s="76"/>
      <c r="AC485" s="1"/>
      <c r="AG485" s="72"/>
      <c r="AH485" s="72"/>
      <c r="AI485" s="72"/>
      <c r="AJ485" s="72"/>
      <c r="AK485" s="72"/>
    </row>
    <row r="486" spans="1:37" ht="14.4">
      <c r="A486" s="55"/>
      <c r="B486" s="54" t="s">
        <v>25</v>
      </c>
      <c r="C486" s="56"/>
      <c r="D486" s="145"/>
      <c r="E486" s="54"/>
      <c r="F486" s="54"/>
      <c r="G486" s="132"/>
      <c r="H486" s="59" t="str">
        <f t="shared" si="66"/>
        <v/>
      </c>
      <c r="I486" s="64" t="str">
        <f t="shared" si="67"/>
        <v/>
      </c>
      <c r="J486" s="59" t="str">
        <f>IF(A486&lt;&gt;"",SUM($I$13:I486),"")</f>
        <v/>
      </c>
      <c r="K486" s="59" t="str">
        <f t="shared" si="68"/>
        <v/>
      </c>
      <c r="L486" s="65" t="str">
        <f t="shared" si="69"/>
        <v/>
      </c>
      <c r="M486" s="65" t="str">
        <f t="shared" si="70"/>
        <v/>
      </c>
      <c r="N486" s="65" t="str">
        <f>IF(A486&lt;&gt;"",SUM($M$13:M486),"")</f>
        <v/>
      </c>
      <c r="O486" s="65" t="str">
        <f t="shared" si="63"/>
        <v/>
      </c>
      <c r="P486" s="97" t="str">
        <f t="shared" si="64"/>
        <v/>
      </c>
      <c r="Q486" s="100">
        <f t="shared" si="71"/>
        <v>0</v>
      </c>
      <c r="R486" s="101">
        <f t="shared" si="65"/>
        <v>0</v>
      </c>
      <c r="Z486" s="75"/>
      <c r="AA486" s="76"/>
      <c r="AC486" s="1"/>
      <c r="AG486" s="72"/>
      <c r="AH486" s="72"/>
      <c r="AI486" s="72"/>
      <c r="AJ486" s="72"/>
      <c r="AK486" s="72"/>
    </row>
    <row r="487" spans="1:37" ht="14.4">
      <c r="A487" s="55"/>
      <c r="B487" s="54" t="s">
        <v>25</v>
      </c>
      <c r="C487" s="56"/>
      <c r="D487" s="145"/>
      <c r="E487" s="54"/>
      <c r="F487" s="54"/>
      <c r="G487" s="132"/>
      <c r="H487" s="59" t="str">
        <f t="shared" si="66"/>
        <v/>
      </c>
      <c r="I487" s="64" t="str">
        <f t="shared" si="67"/>
        <v/>
      </c>
      <c r="J487" s="59" t="str">
        <f>IF(A487&lt;&gt;"",SUM($I$13:I487),"")</f>
        <v/>
      </c>
      <c r="K487" s="59" t="str">
        <f t="shared" si="68"/>
        <v/>
      </c>
      <c r="L487" s="65" t="str">
        <f t="shared" si="69"/>
        <v/>
      </c>
      <c r="M487" s="65" t="str">
        <f t="shared" si="70"/>
        <v/>
      </c>
      <c r="N487" s="65" t="str">
        <f>IF(A487&lt;&gt;"",SUM($M$13:M487),"")</f>
        <v/>
      </c>
      <c r="O487" s="65" t="str">
        <f t="shared" si="63"/>
        <v/>
      </c>
      <c r="P487" s="97" t="str">
        <f t="shared" si="64"/>
        <v/>
      </c>
      <c r="Q487" s="100">
        <f t="shared" si="71"/>
        <v>0</v>
      </c>
      <c r="R487" s="101">
        <f t="shared" si="65"/>
        <v>0</v>
      </c>
      <c r="Z487" s="75"/>
      <c r="AA487" s="76"/>
      <c r="AC487" s="1"/>
      <c r="AG487" s="72"/>
      <c r="AH487" s="72"/>
      <c r="AI487" s="72"/>
      <c r="AJ487" s="72"/>
      <c r="AK487" s="72"/>
    </row>
    <row r="488" spans="1:37" ht="14.4">
      <c r="A488" s="55"/>
      <c r="B488" s="54" t="s">
        <v>25</v>
      </c>
      <c r="C488" s="56"/>
      <c r="D488" s="145"/>
      <c r="E488" s="54"/>
      <c r="F488" s="54"/>
      <c r="G488" s="132"/>
      <c r="H488" s="59" t="str">
        <f t="shared" si="66"/>
        <v/>
      </c>
      <c r="I488" s="64" t="str">
        <f t="shared" si="67"/>
        <v/>
      </c>
      <c r="J488" s="59" t="str">
        <f>IF(A488&lt;&gt;"",SUM($I$13:I488),"")</f>
        <v/>
      </c>
      <c r="K488" s="59" t="str">
        <f t="shared" si="68"/>
        <v/>
      </c>
      <c r="L488" s="65" t="str">
        <f t="shared" si="69"/>
        <v/>
      </c>
      <c r="M488" s="65" t="str">
        <f t="shared" si="70"/>
        <v/>
      </c>
      <c r="N488" s="65" t="str">
        <f>IF(A488&lt;&gt;"",SUM($M$13:M488),"")</f>
        <v/>
      </c>
      <c r="O488" s="65" t="str">
        <f t="shared" si="63"/>
        <v/>
      </c>
      <c r="P488" s="97" t="str">
        <f t="shared" si="64"/>
        <v/>
      </c>
      <c r="Q488" s="100">
        <f t="shared" si="71"/>
        <v>0</v>
      </c>
      <c r="R488" s="101">
        <f t="shared" si="65"/>
        <v>0</v>
      </c>
      <c r="Z488" s="75"/>
      <c r="AA488" s="76"/>
      <c r="AC488" s="1"/>
      <c r="AG488" s="72"/>
      <c r="AH488" s="72"/>
      <c r="AI488" s="72"/>
      <c r="AJ488" s="72"/>
      <c r="AK488" s="72"/>
    </row>
    <row r="489" spans="1:37" ht="14.4">
      <c r="A489" s="55"/>
      <c r="B489" s="54" t="s">
        <v>25</v>
      </c>
      <c r="C489" s="56"/>
      <c r="D489" s="145"/>
      <c r="E489" s="54"/>
      <c r="F489" s="54"/>
      <c r="G489" s="132"/>
      <c r="H489" s="59" t="str">
        <f t="shared" si="66"/>
        <v/>
      </c>
      <c r="I489" s="64" t="str">
        <f t="shared" si="67"/>
        <v/>
      </c>
      <c r="J489" s="59" t="str">
        <f>IF(A489&lt;&gt;"",SUM($I$13:I489),"")</f>
        <v/>
      </c>
      <c r="K489" s="59" t="str">
        <f t="shared" si="68"/>
        <v/>
      </c>
      <c r="L489" s="65" t="str">
        <f t="shared" si="69"/>
        <v/>
      </c>
      <c r="M489" s="65" t="str">
        <f t="shared" si="70"/>
        <v/>
      </c>
      <c r="N489" s="65" t="str">
        <f>IF(A489&lt;&gt;"",SUM($M$13:M489),"")</f>
        <v/>
      </c>
      <c r="O489" s="65" t="str">
        <f t="shared" si="63"/>
        <v/>
      </c>
      <c r="P489" s="97" t="str">
        <f t="shared" si="64"/>
        <v/>
      </c>
      <c r="Q489" s="100">
        <f t="shared" si="71"/>
        <v>0</v>
      </c>
      <c r="R489" s="101">
        <f t="shared" si="65"/>
        <v>0</v>
      </c>
      <c r="Z489" s="75"/>
      <c r="AA489" s="76"/>
      <c r="AC489" s="1"/>
      <c r="AG489" s="72"/>
      <c r="AH489" s="72"/>
      <c r="AI489" s="72"/>
      <c r="AJ489" s="72"/>
      <c r="AK489" s="72"/>
    </row>
    <row r="490" spans="1:37" ht="14.4">
      <c r="A490" s="55"/>
      <c r="B490" s="54" t="s">
        <v>25</v>
      </c>
      <c r="C490" s="56"/>
      <c r="D490" s="145"/>
      <c r="E490" s="54"/>
      <c r="F490" s="54"/>
      <c r="G490" s="132"/>
      <c r="H490" s="59" t="str">
        <f t="shared" si="66"/>
        <v/>
      </c>
      <c r="I490" s="64" t="str">
        <f t="shared" si="67"/>
        <v/>
      </c>
      <c r="J490" s="59" t="str">
        <f>IF(A490&lt;&gt;"",SUM($I$13:I490),"")</f>
        <v/>
      </c>
      <c r="K490" s="59" t="str">
        <f t="shared" si="68"/>
        <v/>
      </c>
      <c r="L490" s="65" t="str">
        <f t="shared" si="69"/>
        <v/>
      </c>
      <c r="M490" s="65" t="str">
        <f t="shared" si="70"/>
        <v/>
      </c>
      <c r="N490" s="65" t="str">
        <f>IF(A490&lt;&gt;"",SUM($M$13:M490),"")</f>
        <v/>
      </c>
      <c r="O490" s="65" t="str">
        <f t="shared" si="63"/>
        <v/>
      </c>
      <c r="P490" s="97" t="str">
        <f t="shared" si="64"/>
        <v/>
      </c>
      <c r="Q490" s="100">
        <f t="shared" si="71"/>
        <v>0</v>
      </c>
      <c r="R490" s="101">
        <f t="shared" si="65"/>
        <v>0</v>
      </c>
      <c r="Z490" s="75"/>
      <c r="AA490" s="76"/>
      <c r="AC490" s="1"/>
      <c r="AG490" s="72"/>
      <c r="AH490" s="72"/>
      <c r="AI490" s="72"/>
      <c r="AJ490" s="72"/>
      <c r="AK490" s="72"/>
    </row>
    <row r="491" spans="1:37" ht="14.4">
      <c r="A491" s="55"/>
      <c r="B491" s="54" t="s">
        <v>25</v>
      </c>
      <c r="C491" s="56"/>
      <c r="D491" s="145"/>
      <c r="E491" s="54"/>
      <c r="F491" s="54"/>
      <c r="G491" s="132"/>
      <c r="H491" s="59" t="str">
        <f t="shared" si="66"/>
        <v/>
      </c>
      <c r="I491" s="64" t="str">
        <f t="shared" si="67"/>
        <v/>
      </c>
      <c r="J491" s="59" t="str">
        <f>IF(A491&lt;&gt;"",SUM($I$13:I491),"")</f>
        <v/>
      </c>
      <c r="K491" s="59" t="str">
        <f t="shared" si="68"/>
        <v/>
      </c>
      <c r="L491" s="65" t="str">
        <f t="shared" si="69"/>
        <v/>
      </c>
      <c r="M491" s="65" t="str">
        <f t="shared" si="70"/>
        <v/>
      </c>
      <c r="N491" s="65" t="str">
        <f>IF(A491&lt;&gt;"",SUM($M$13:M491),"")</f>
        <v/>
      </c>
      <c r="O491" s="65" t="str">
        <f t="shared" si="63"/>
        <v/>
      </c>
      <c r="P491" s="97" t="str">
        <f t="shared" si="64"/>
        <v/>
      </c>
      <c r="Q491" s="100">
        <f t="shared" si="71"/>
        <v>0</v>
      </c>
      <c r="R491" s="101">
        <f t="shared" si="65"/>
        <v>0</v>
      </c>
      <c r="Z491" s="75"/>
      <c r="AA491" s="76"/>
      <c r="AC491" s="1"/>
      <c r="AG491" s="72"/>
      <c r="AH491" s="72"/>
      <c r="AI491" s="72"/>
      <c r="AJ491" s="72"/>
      <c r="AK491" s="72"/>
    </row>
    <row r="492" spans="1:37" ht="14.4">
      <c r="A492" s="55"/>
      <c r="B492" s="54" t="s">
        <v>25</v>
      </c>
      <c r="C492" s="56"/>
      <c r="D492" s="145"/>
      <c r="E492" s="54"/>
      <c r="F492" s="54"/>
      <c r="G492" s="132"/>
      <c r="H492" s="59" t="str">
        <f t="shared" si="66"/>
        <v/>
      </c>
      <c r="I492" s="64" t="str">
        <f t="shared" si="67"/>
        <v/>
      </c>
      <c r="J492" s="59" t="str">
        <f>IF(A492&lt;&gt;"",SUM($I$13:I492),"")</f>
        <v/>
      </c>
      <c r="K492" s="59" t="str">
        <f t="shared" si="68"/>
        <v/>
      </c>
      <c r="L492" s="65" t="str">
        <f t="shared" si="69"/>
        <v/>
      </c>
      <c r="M492" s="65" t="str">
        <f t="shared" si="70"/>
        <v/>
      </c>
      <c r="N492" s="65" t="str">
        <f>IF(A492&lt;&gt;"",SUM($M$13:M492),"")</f>
        <v/>
      </c>
      <c r="O492" s="65" t="str">
        <f t="shared" si="63"/>
        <v/>
      </c>
      <c r="P492" s="97" t="str">
        <f t="shared" si="64"/>
        <v/>
      </c>
      <c r="Q492" s="100">
        <f t="shared" si="71"/>
        <v>0</v>
      </c>
      <c r="R492" s="101">
        <f t="shared" si="65"/>
        <v>0</v>
      </c>
      <c r="Z492" s="75"/>
      <c r="AA492" s="76"/>
      <c r="AC492" s="1"/>
      <c r="AG492" s="72"/>
      <c r="AH492" s="72"/>
      <c r="AI492" s="72"/>
      <c r="AJ492" s="72"/>
      <c r="AK492" s="72"/>
    </row>
    <row r="493" spans="1:37" ht="14.4">
      <c r="A493" s="55"/>
      <c r="B493" s="54" t="s">
        <v>25</v>
      </c>
      <c r="C493" s="56"/>
      <c r="D493" s="145"/>
      <c r="E493" s="54"/>
      <c r="F493" s="54"/>
      <c r="G493" s="132"/>
      <c r="H493" s="59" t="str">
        <f t="shared" si="66"/>
        <v/>
      </c>
      <c r="I493" s="64" t="str">
        <f t="shared" si="67"/>
        <v/>
      </c>
      <c r="J493" s="59" t="str">
        <f>IF(A493&lt;&gt;"",SUM($I$13:I493),"")</f>
        <v/>
      </c>
      <c r="K493" s="59" t="str">
        <f t="shared" si="68"/>
        <v/>
      </c>
      <c r="L493" s="65" t="str">
        <f t="shared" si="69"/>
        <v/>
      </c>
      <c r="M493" s="65" t="str">
        <f t="shared" si="70"/>
        <v/>
      </c>
      <c r="N493" s="65" t="str">
        <f>IF(A493&lt;&gt;"",SUM($M$13:M493),"")</f>
        <v/>
      </c>
      <c r="O493" s="65" t="str">
        <f t="shared" si="63"/>
        <v/>
      </c>
      <c r="P493" s="97" t="str">
        <f t="shared" si="64"/>
        <v/>
      </c>
      <c r="Q493" s="100">
        <f t="shared" si="71"/>
        <v>0</v>
      </c>
      <c r="R493" s="101">
        <f t="shared" si="65"/>
        <v>0</v>
      </c>
      <c r="Z493" s="75"/>
      <c r="AA493" s="76"/>
      <c r="AC493" s="1"/>
      <c r="AG493" s="72"/>
      <c r="AH493" s="72"/>
      <c r="AI493" s="72"/>
      <c r="AJ493" s="72"/>
      <c r="AK493" s="72"/>
    </row>
    <row r="494" spans="1:37" ht="14.4">
      <c r="A494" s="55"/>
      <c r="B494" s="54" t="s">
        <v>25</v>
      </c>
      <c r="C494" s="56"/>
      <c r="D494" s="145"/>
      <c r="E494" s="54"/>
      <c r="F494" s="54"/>
      <c r="G494" s="132"/>
      <c r="H494" s="59" t="str">
        <f t="shared" si="66"/>
        <v/>
      </c>
      <c r="I494" s="64" t="str">
        <f t="shared" si="67"/>
        <v/>
      </c>
      <c r="J494" s="59" t="str">
        <f>IF(A494&lt;&gt;"",SUM($I$13:I494),"")</f>
        <v/>
      </c>
      <c r="K494" s="59" t="str">
        <f t="shared" si="68"/>
        <v/>
      </c>
      <c r="L494" s="65" t="str">
        <f t="shared" si="69"/>
        <v/>
      </c>
      <c r="M494" s="65" t="str">
        <f t="shared" si="70"/>
        <v/>
      </c>
      <c r="N494" s="65" t="str">
        <f>IF(A494&lt;&gt;"",SUM($M$13:M494),"")</f>
        <v/>
      </c>
      <c r="O494" s="65" t="str">
        <f t="shared" si="63"/>
        <v/>
      </c>
      <c r="P494" s="97" t="str">
        <f t="shared" si="64"/>
        <v/>
      </c>
      <c r="Q494" s="100">
        <f t="shared" si="71"/>
        <v>0</v>
      </c>
      <c r="R494" s="101">
        <f t="shared" si="65"/>
        <v>0</v>
      </c>
      <c r="Z494" s="75"/>
      <c r="AA494" s="76"/>
      <c r="AC494" s="1"/>
      <c r="AG494" s="72"/>
      <c r="AH494" s="72"/>
      <c r="AI494" s="72"/>
      <c r="AJ494" s="72"/>
      <c r="AK494" s="72"/>
    </row>
    <row r="495" spans="1:37" ht="14.4">
      <c r="A495" s="55"/>
      <c r="B495" s="54" t="s">
        <v>25</v>
      </c>
      <c r="C495" s="56"/>
      <c r="D495" s="145"/>
      <c r="E495" s="54"/>
      <c r="F495" s="54"/>
      <c r="G495" s="132"/>
      <c r="H495" s="59" t="str">
        <f t="shared" si="66"/>
        <v/>
      </c>
      <c r="I495" s="64" t="str">
        <f t="shared" si="67"/>
        <v/>
      </c>
      <c r="J495" s="59" t="str">
        <f>IF(A495&lt;&gt;"",SUM($I$13:I495),"")</f>
        <v/>
      </c>
      <c r="K495" s="59" t="str">
        <f t="shared" si="68"/>
        <v/>
      </c>
      <c r="L495" s="65" t="str">
        <f t="shared" si="69"/>
        <v/>
      </c>
      <c r="M495" s="65" t="str">
        <f t="shared" si="70"/>
        <v/>
      </c>
      <c r="N495" s="65" t="str">
        <f>IF(A495&lt;&gt;"",SUM($M$13:M495),"")</f>
        <v/>
      </c>
      <c r="O495" s="65" t="str">
        <f t="shared" si="63"/>
        <v/>
      </c>
      <c r="P495" s="97" t="str">
        <f t="shared" si="64"/>
        <v/>
      </c>
      <c r="Q495" s="100">
        <f t="shared" si="71"/>
        <v>0</v>
      </c>
      <c r="R495" s="101">
        <f t="shared" si="65"/>
        <v>0</v>
      </c>
      <c r="Z495" s="75"/>
      <c r="AA495" s="76"/>
      <c r="AC495" s="1"/>
      <c r="AG495" s="72"/>
      <c r="AH495" s="72"/>
      <c r="AI495" s="72"/>
      <c r="AJ495" s="72"/>
      <c r="AK495" s="72"/>
    </row>
    <row r="496" spans="1:37" ht="14.4">
      <c r="A496" s="55"/>
      <c r="B496" s="54" t="s">
        <v>25</v>
      </c>
      <c r="C496" s="56"/>
      <c r="D496" s="145"/>
      <c r="E496" s="54"/>
      <c r="F496" s="54"/>
      <c r="G496" s="132"/>
      <c r="H496" s="59" t="str">
        <f t="shared" si="66"/>
        <v/>
      </c>
      <c r="I496" s="64" t="str">
        <f t="shared" si="67"/>
        <v/>
      </c>
      <c r="J496" s="59" t="str">
        <f>IF(A496&lt;&gt;"",SUM($I$13:I496),"")</f>
        <v/>
      </c>
      <c r="K496" s="59" t="str">
        <f t="shared" si="68"/>
        <v/>
      </c>
      <c r="L496" s="65" t="str">
        <f t="shared" si="69"/>
        <v/>
      </c>
      <c r="M496" s="65" t="str">
        <f t="shared" si="70"/>
        <v/>
      </c>
      <c r="N496" s="65" t="str">
        <f>IF(A496&lt;&gt;"",SUM($M$13:M496),"")</f>
        <v/>
      </c>
      <c r="O496" s="65" t="str">
        <f t="shared" si="63"/>
        <v/>
      </c>
      <c r="P496" s="97" t="str">
        <f t="shared" si="64"/>
        <v/>
      </c>
      <c r="Q496" s="100">
        <f t="shared" si="71"/>
        <v>0</v>
      </c>
      <c r="R496" s="101">
        <f t="shared" si="65"/>
        <v>0</v>
      </c>
      <c r="Z496" s="75"/>
      <c r="AA496" s="76"/>
      <c r="AC496" s="1"/>
      <c r="AG496" s="72"/>
      <c r="AH496" s="72"/>
      <c r="AI496" s="72"/>
      <c r="AJ496" s="72"/>
      <c r="AK496" s="72"/>
    </row>
    <row r="497" spans="1:37" ht="14.4">
      <c r="A497" s="55"/>
      <c r="B497" s="54" t="s">
        <v>25</v>
      </c>
      <c r="C497" s="56"/>
      <c r="D497" s="145"/>
      <c r="E497" s="54"/>
      <c r="F497" s="54"/>
      <c r="G497" s="132"/>
      <c r="H497" s="59" t="str">
        <f t="shared" si="66"/>
        <v/>
      </c>
      <c r="I497" s="64" t="str">
        <f t="shared" si="67"/>
        <v/>
      </c>
      <c r="J497" s="59" t="str">
        <f>IF(A497&lt;&gt;"",SUM($I$13:I497),"")</f>
        <v/>
      </c>
      <c r="K497" s="59" t="str">
        <f t="shared" si="68"/>
        <v/>
      </c>
      <c r="L497" s="65" t="str">
        <f t="shared" si="69"/>
        <v/>
      </c>
      <c r="M497" s="65" t="str">
        <f t="shared" si="70"/>
        <v/>
      </c>
      <c r="N497" s="65" t="str">
        <f>IF(A497&lt;&gt;"",SUM($M$13:M497),"")</f>
        <v/>
      </c>
      <c r="O497" s="65" t="str">
        <f t="shared" si="63"/>
        <v/>
      </c>
      <c r="P497" s="97" t="str">
        <f t="shared" si="64"/>
        <v/>
      </c>
      <c r="Q497" s="100">
        <f t="shared" si="71"/>
        <v>0</v>
      </c>
      <c r="R497" s="101">
        <f t="shared" si="65"/>
        <v>0</v>
      </c>
      <c r="Z497" s="75"/>
      <c r="AA497" s="76"/>
      <c r="AC497" s="1"/>
      <c r="AG497" s="72"/>
      <c r="AH497" s="72"/>
      <c r="AI497" s="72"/>
      <c r="AJ497" s="72"/>
      <c r="AK497" s="72"/>
    </row>
    <row r="498" spans="1:37" ht="14.4">
      <c r="A498" s="55"/>
      <c r="B498" s="54" t="s">
        <v>25</v>
      </c>
      <c r="C498" s="56"/>
      <c r="D498" s="145"/>
      <c r="E498" s="54"/>
      <c r="F498" s="54"/>
      <c r="G498" s="132"/>
      <c r="H498" s="59" t="str">
        <f t="shared" si="66"/>
        <v/>
      </c>
      <c r="I498" s="64" t="str">
        <f t="shared" si="67"/>
        <v/>
      </c>
      <c r="J498" s="59" t="str">
        <f>IF(A498&lt;&gt;"",SUM($I$13:I498),"")</f>
        <v/>
      </c>
      <c r="K498" s="59" t="str">
        <f t="shared" si="68"/>
        <v/>
      </c>
      <c r="L498" s="65" t="str">
        <f t="shared" si="69"/>
        <v/>
      </c>
      <c r="M498" s="65" t="str">
        <f t="shared" si="70"/>
        <v/>
      </c>
      <c r="N498" s="65" t="str">
        <f>IF(A498&lt;&gt;"",SUM($M$13:M498),"")</f>
        <v/>
      </c>
      <c r="O498" s="65" t="str">
        <f t="shared" si="63"/>
        <v/>
      </c>
      <c r="P498" s="97" t="str">
        <f t="shared" si="64"/>
        <v/>
      </c>
      <c r="Q498" s="100">
        <f t="shared" si="71"/>
        <v>0</v>
      </c>
      <c r="R498" s="101">
        <f t="shared" si="65"/>
        <v>0</v>
      </c>
      <c r="Z498" s="75"/>
      <c r="AA498" s="76"/>
      <c r="AC498" s="1"/>
      <c r="AG498" s="72"/>
      <c r="AH498" s="72"/>
      <c r="AI498" s="72"/>
      <c r="AJ498" s="72"/>
      <c r="AK498" s="72"/>
    </row>
    <row r="499" spans="1:37" ht="14.4">
      <c r="A499" s="55"/>
      <c r="B499" s="54" t="s">
        <v>25</v>
      </c>
      <c r="C499" s="56"/>
      <c r="D499" s="145"/>
      <c r="E499" s="54"/>
      <c r="F499" s="54"/>
      <c r="G499" s="132"/>
      <c r="H499" s="59" t="str">
        <f t="shared" si="66"/>
        <v/>
      </c>
      <c r="I499" s="64" t="str">
        <f t="shared" si="67"/>
        <v/>
      </c>
      <c r="J499" s="59" t="str">
        <f>IF(A499&lt;&gt;"",SUM($I$13:I499),"")</f>
        <v/>
      </c>
      <c r="K499" s="59" t="str">
        <f t="shared" si="68"/>
        <v/>
      </c>
      <c r="L499" s="65" t="str">
        <f t="shared" si="69"/>
        <v/>
      </c>
      <c r="M499" s="65" t="str">
        <f t="shared" si="70"/>
        <v/>
      </c>
      <c r="N499" s="65" t="str">
        <f>IF(A499&lt;&gt;"",SUM($M$13:M499),"")</f>
        <v/>
      </c>
      <c r="O499" s="65" t="str">
        <f t="shared" si="63"/>
        <v/>
      </c>
      <c r="P499" s="97" t="str">
        <f t="shared" si="64"/>
        <v/>
      </c>
      <c r="Q499" s="100">
        <f t="shared" si="71"/>
        <v>0</v>
      </c>
      <c r="R499" s="101">
        <f t="shared" si="65"/>
        <v>0</v>
      </c>
      <c r="Z499" s="75"/>
      <c r="AA499" s="76"/>
      <c r="AC499" s="1"/>
      <c r="AG499" s="72"/>
      <c r="AH499" s="72"/>
      <c r="AI499" s="72"/>
      <c r="AJ499" s="72"/>
      <c r="AK499" s="72"/>
    </row>
    <row r="500" spans="1:37" ht="14.4">
      <c r="A500" s="55"/>
      <c r="B500" s="54" t="s">
        <v>25</v>
      </c>
      <c r="C500" s="56"/>
      <c r="D500" s="145"/>
      <c r="E500" s="54"/>
      <c r="F500" s="54"/>
      <c r="G500" s="132"/>
      <c r="H500" s="59" t="str">
        <f t="shared" si="66"/>
        <v/>
      </c>
      <c r="I500" s="64" t="str">
        <f t="shared" si="67"/>
        <v/>
      </c>
      <c r="J500" s="59" t="str">
        <f>IF(A500&lt;&gt;"",SUM($I$13:I500),"")</f>
        <v/>
      </c>
      <c r="K500" s="59" t="str">
        <f t="shared" si="68"/>
        <v/>
      </c>
      <c r="L500" s="65" t="str">
        <f t="shared" si="69"/>
        <v/>
      </c>
      <c r="M500" s="65" t="str">
        <f t="shared" si="70"/>
        <v/>
      </c>
      <c r="N500" s="65" t="str">
        <f>IF(A500&lt;&gt;"",SUM($M$13:M500),"")</f>
        <v/>
      </c>
      <c r="O500" s="65" t="str">
        <f t="shared" si="63"/>
        <v/>
      </c>
      <c r="P500" s="97" t="str">
        <f t="shared" si="64"/>
        <v/>
      </c>
      <c r="Q500" s="100">
        <f t="shared" si="71"/>
        <v>0</v>
      </c>
      <c r="R500" s="101">
        <f t="shared" si="65"/>
        <v>0</v>
      </c>
      <c r="Z500" s="75"/>
      <c r="AA500" s="76"/>
      <c r="AC500" s="1"/>
      <c r="AG500" s="72"/>
      <c r="AH500" s="72"/>
      <c r="AI500" s="72"/>
      <c r="AJ500" s="72"/>
      <c r="AK500" s="72"/>
    </row>
    <row r="501" spans="1:37" ht="14.4">
      <c r="A501" s="55"/>
      <c r="B501" s="54" t="s">
        <v>25</v>
      </c>
      <c r="C501" s="56"/>
      <c r="D501" s="145"/>
      <c r="E501" s="54"/>
      <c r="F501" s="54"/>
      <c r="G501" s="132"/>
      <c r="H501" s="59" t="str">
        <f t="shared" si="66"/>
        <v/>
      </c>
      <c r="I501" s="64" t="str">
        <f t="shared" si="67"/>
        <v/>
      </c>
      <c r="J501" s="59" t="str">
        <f>IF(A501&lt;&gt;"",SUM($I$13:I501),"")</f>
        <v/>
      </c>
      <c r="K501" s="59" t="str">
        <f t="shared" si="68"/>
        <v/>
      </c>
      <c r="L501" s="65" t="str">
        <f t="shared" si="69"/>
        <v/>
      </c>
      <c r="M501" s="65" t="str">
        <f t="shared" si="70"/>
        <v/>
      </c>
      <c r="N501" s="65" t="str">
        <f>IF(A501&lt;&gt;"",SUM($M$13:M501),"")</f>
        <v/>
      </c>
      <c r="O501" s="65" t="str">
        <f t="shared" si="63"/>
        <v/>
      </c>
      <c r="P501" s="97" t="str">
        <f t="shared" si="64"/>
        <v/>
      </c>
      <c r="Q501" s="100">
        <f t="shared" si="71"/>
        <v>0</v>
      </c>
      <c r="R501" s="101">
        <f t="shared" si="65"/>
        <v>0</v>
      </c>
      <c r="Z501" s="75"/>
      <c r="AA501" s="76"/>
      <c r="AC501" s="1"/>
      <c r="AG501" s="72"/>
      <c r="AH501" s="72"/>
      <c r="AI501" s="72"/>
      <c r="AJ501" s="72"/>
      <c r="AK501" s="72"/>
    </row>
    <row r="502" spans="1:37" ht="14.4">
      <c r="A502" s="55"/>
      <c r="B502" s="54" t="s">
        <v>25</v>
      </c>
      <c r="C502" s="56"/>
      <c r="D502" s="145"/>
      <c r="E502" s="54"/>
      <c r="F502" s="54"/>
      <c r="G502" s="132"/>
      <c r="H502" s="59" t="str">
        <f t="shared" si="66"/>
        <v/>
      </c>
      <c r="I502" s="64" t="str">
        <f t="shared" si="67"/>
        <v/>
      </c>
      <c r="J502" s="59" t="str">
        <f>IF(A502&lt;&gt;"",SUM($I$13:I502),"")</f>
        <v/>
      </c>
      <c r="K502" s="59" t="str">
        <f t="shared" si="68"/>
        <v/>
      </c>
      <c r="L502" s="65" t="str">
        <f t="shared" si="69"/>
        <v/>
      </c>
      <c r="M502" s="65" t="str">
        <f t="shared" si="70"/>
        <v/>
      </c>
      <c r="N502" s="65" t="str">
        <f>IF(A502&lt;&gt;"",SUM($M$13:M502),"")</f>
        <v/>
      </c>
      <c r="O502" s="65" t="str">
        <f t="shared" si="63"/>
        <v/>
      </c>
      <c r="P502" s="97" t="str">
        <f t="shared" si="64"/>
        <v/>
      </c>
      <c r="Q502" s="100">
        <f t="shared" si="71"/>
        <v>0</v>
      </c>
      <c r="R502" s="101">
        <f t="shared" si="65"/>
        <v>0</v>
      </c>
      <c r="Z502" s="75"/>
      <c r="AA502" s="76"/>
      <c r="AC502" s="1"/>
      <c r="AG502" s="72"/>
      <c r="AH502" s="72"/>
      <c r="AI502" s="72"/>
      <c r="AJ502" s="72"/>
      <c r="AK502" s="72"/>
    </row>
    <row r="503" spans="1:37" ht="14.4">
      <c r="A503" s="55"/>
      <c r="B503" s="54" t="s">
        <v>25</v>
      </c>
      <c r="C503" s="56"/>
      <c r="D503" s="145"/>
      <c r="E503" s="54"/>
      <c r="F503" s="54"/>
      <c r="G503" s="132"/>
      <c r="H503" s="59" t="str">
        <f t="shared" si="66"/>
        <v/>
      </c>
      <c r="I503" s="64" t="str">
        <f t="shared" si="67"/>
        <v/>
      </c>
      <c r="J503" s="59" t="str">
        <f>IF(A503&lt;&gt;"",SUM($I$13:I503),"")</f>
        <v/>
      </c>
      <c r="K503" s="59" t="str">
        <f t="shared" si="68"/>
        <v/>
      </c>
      <c r="L503" s="65" t="str">
        <f t="shared" si="69"/>
        <v/>
      </c>
      <c r="M503" s="65" t="str">
        <f t="shared" si="70"/>
        <v/>
      </c>
      <c r="N503" s="65" t="str">
        <f>IF(A503&lt;&gt;"",SUM($M$13:M503),"")</f>
        <v/>
      </c>
      <c r="O503" s="65" t="str">
        <f t="shared" si="63"/>
        <v/>
      </c>
      <c r="P503" s="97" t="str">
        <f t="shared" si="64"/>
        <v/>
      </c>
      <c r="Q503" s="100">
        <f t="shared" si="71"/>
        <v>0</v>
      </c>
      <c r="R503" s="101">
        <f t="shared" si="65"/>
        <v>0</v>
      </c>
      <c r="Z503" s="75"/>
      <c r="AA503" s="76"/>
      <c r="AC503" s="1"/>
      <c r="AG503" s="72"/>
      <c r="AH503" s="72"/>
      <c r="AI503" s="72"/>
      <c r="AJ503" s="72"/>
      <c r="AK503" s="72"/>
    </row>
    <row r="504" spans="1:37" ht="14.4">
      <c r="A504" s="55"/>
      <c r="B504" s="54" t="s">
        <v>25</v>
      </c>
      <c r="C504" s="56"/>
      <c r="D504" s="145"/>
      <c r="E504" s="54"/>
      <c r="F504" s="54"/>
      <c r="G504" s="132"/>
      <c r="H504" s="59" t="str">
        <f t="shared" si="66"/>
        <v/>
      </c>
      <c r="I504" s="64" t="str">
        <f t="shared" si="67"/>
        <v/>
      </c>
      <c r="J504" s="59" t="str">
        <f>IF(A504&lt;&gt;"",SUM($I$13:I504),"")</f>
        <v/>
      </c>
      <c r="K504" s="59" t="str">
        <f t="shared" si="68"/>
        <v/>
      </c>
      <c r="L504" s="65" t="str">
        <f t="shared" si="69"/>
        <v/>
      </c>
      <c r="M504" s="65" t="str">
        <f t="shared" si="70"/>
        <v/>
      </c>
      <c r="N504" s="65" t="str">
        <f>IF(A504&lt;&gt;"",SUM($M$13:M504),"")</f>
        <v/>
      </c>
      <c r="O504" s="65" t="str">
        <f t="shared" si="63"/>
        <v/>
      </c>
      <c r="P504" s="97" t="str">
        <f t="shared" si="64"/>
        <v/>
      </c>
      <c r="Q504" s="100">
        <f t="shared" si="71"/>
        <v>0</v>
      </c>
      <c r="R504" s="101">
        <f t="shared" si="65"/>
        <v>0</v>
      </c>
      <c r="Z504" s="75"/>
      <c r="AA504" s="76"/>
      <c r="AC504" s="1"/>
      <c r="AG504" s="72"/>
      <c r="AH504" s="72"/>
      <c r="AI504" s="72"/>
      <c r="AJ504" s="72"/>
      <c r="AK504" s="72"/>
    </row>
    <row r="505" spans="1:37" ht="14.4">
      <c r="A505" s="55"/>
      <c r="B505" s="54" t="s">
        <v>25</v>
      </c>
      <c r="C505" s="56"/>
      <c r="D505" s="145"/>
      <c r="E505" s="54"/>
      <c r="F505" s="54"/>
      <c r="G505" s="132"/>
      <c r="H505" s="59" t="str">
        <f t="shared" si="66"/>
        <v/>
      </c>
      <c r="I505" s="64" t="str">
        <f t="shared" si="67"/>
        <v/>
      </c>
      <c r="J505" s="59" t="str">
        <f>IF(A505&lt;&gt;"",SUM($I$13:I505),"")</f>
        <v/>
      </c>
      <c r="K505" s="59" t="str">
        <f t="shared" si="68"/>
        <v/>
      </c>
      <c r="L505" s="65" t="str">
        <f t="shared" si="69"/>
        <v/>
      </c>
      <c r="M505" s="65" t="str">
        <f t="shared" si="70"/>
        <v/>
      </c>
      <c r="N505" s="65" t="str">
        <f>IF(A505&lt;&gt;"",SUM($M$13:M505),"")</f>
        <v/>
      </c>
      <c r="O505" s="65" t="str">
        <f t="shared" si="63"/>
        <v/>
      </c>
      <c r="P505" s="97" t="str">
        <f t="shared" si="64"/>
        <v/>
      </c>
      <c r="Q505" s="100">
        <f t="shared" si="71"/>
        <v>0</v>
      </c>
      <c r="R505" s="101">
        <f t="shared" si="65"/>
        <v>0</v>
      </c>
      <c r="Z505" s="75"/>
      <c r="AA505" s="76"/>
      <c r="AC505" s="1"/>
      <c r="AG505" s="72"/>
      <c r="AH505" s="72"/>
      <c r="AI505" s="72"/>
      <c r="AJ505" s="72"/>
      <c r="AK505" s="72"/>
    </row>
    <row r="506" spans="1:37" ht="14.4">
      <c r="A506" s="55"/>
      <c r="B506" s="54" t="s">
        <v>25</v>
      </c>
      <c r="C506" s="56"/>
      <c r="D506" s="145"/>
      <c r="E506" s="54"/>
      <c r="F506" s="54"/>
      <c r="G506" s="132"/>
      <c r="H506" s="59" t="str">
        <f t="shared" si="66"/>
        <v/>
      </c>
      <c r="I506" s="64" t="str">
        <f t="shared" si="67"/>
        <v/>
      </c>
      <c r="J506" s="59" t="str">
        <f>IF(A506&lt;&gt;"",SUM($I$13:I506),"")</f>
        <v/>
      </c>
      <c r="K506" s="59" t="str">
        <f t="shared" si="68"/>
        <v/>
      </c>
      <c r="L506" s="65" t="str">
        <f t="shared" si="69"/>
        <v/>
      </c>
      <c r="M506" s="65" t="str">
        <f t="shared" si="70"/>
        <v/>
      </c>
      <c r="N506" s="65" t="str">
        <f>IF(A506&lt;&gt;"",SUM($M$13:M506),"")</f>
        <v/>
      </c>
      <c r="O506" s="65" t="str">
        <f t="shared" si="63"/>
        <v/>
      </c>
      <c r="P506" s="97" t="str">
        <f t="shared" si="64"/>
        <v/>
      </c>
      <c r="Q506" s="100">
        <f t="shared" si="71"/>
        <v>0</v>
      </c>
      <c r="R506" s="101">
        <f t="shared" si="65"/>
        <v>0</v>
      </c>
      <c r="Z506" s="75"/>
      <c r="AA506" s="76"/>
      <c r="AC506" s="1"/>
      <c r="AG506" s="72"/>
      <c r="AH506" s="72"/>
      <c r="AI506" s="72"/>
      <c r="AJ506" s="72"/>
      <c r="AK506" s="72"/>
    </row>
    <row r="507" spans="1:37" ht="14.4">
      <c r="A507" s="55"/>
      <c r="B507" s="54" t="s">
        <v>25</v>
      </c>
      <c r="C507" s="56"/>
      <c r="D507" s="145"/>
      <c r="E507" s="54"/>
      <c r="F507" s="54"/>
      <c r="G507" s="132"/>
      <c r="H507" s="59" t="str">
        <f t="shared" si="66"/>
        <v/>
      </c>
      <c r="I507" s="64" t="str">
        <f t="shared" si="67"/>
        <v/>
      </c>
      <c r="J507" s="59" t="str">
        <f>IF(A507&lt;&gt;"",SUM($I$13:I507),"")</f>
        <v/>
      </c>
      <c r="K507" s="59" t="str">
        <f t="shared" si="68"/>
        <v/>
      </c>
      <c r="L507" s="65" t="str">
        <f t="shared" si="69"/>
        <v/>
      </c>
      <c r="M507" s="65" t="str">
        <f t="shared" si="70"/>
        <v/>
      </c>
      <c r="N507" s="65" t="str">
        <f>IF(A507&lt;&gt;"",SUM($M$13:M507),"")</f>
        <v/>
      </c>
      <c r="O507" s="65" t="str">
        <f t="shared" si="63"/>
        <v/>
      </c>
      <c r="P507" s="97" t="str">
        <f t="shared" si="64"/>
        <v/>
      </c>
      <c r="Q507" s="100">
        <f t="shared" si="71"/>
        <v>0</v>
      </c>
      <c r="R507" s="101">
        <f t="shared" si="65"/>
        <v>0</v>
      </c>
      <c r="Z507" s="75"/>
      <c r="AA507" s="76"/>
      <c r="AC507" s="1"/>
      <c r="AG507" s="72"/>
      <c r="AH507" s="72"/>
      <c r="AI507" s="72"/>
      <c r="AJ507" s="72"/>
      <c r="AK507" s="72"/>
    </row>
    <row r="508" spans="1:37" ht="14.4">
      <c r="A508" s="55"/>
      <c r="B508" s="54" t="s">
        <v>25</v>
      </c>
      <c r="C508" s="56"/>
      <c r="D508" s="145"/>
      <c r="E508" s="54"/>
      <c r="F508" s="54"/>
      <c r="G508" s="132"/>
      <c r="H508" s="59" t="str">
        <f t="shared" si="66"/>
        <v/>
      </c>
      <c r="I508" s="64" t="str">
        <f t="shared" si="67"/>
        <v/>
      </c>
      <c r="J508" s="59" t="str">
        <f>IF(A508&lt;&gt;"",SUM($I$13:I508),"")</f>
        <v/>
      </c>
      <c r="K508" s="59" t="str">
        <f t="shared" si="68"/>
        <v/>
      </c>
      <c r="L508" s="65" t="str">
        <f t="shared" si="69"/>
        <v/>
      </c>
      <c r="M508" s="65" t="str">
        <f t="shared" si="70"/>
        <v/>
      </c>
      <c r="N508" s="65" t="str">
        <f>IF(A508&lt;&gt;"",SUM($M$13:M508),"")</f>
        <v/>
      </c>
      <c r="O508" s="65" t="str">
        <f t="shared" si="63"/>
        <v/>
      </c>
      <c r="P508" s="97" t="str">
        <f t="shared" si="64"/>
        <v/>
      </c>
      <c r="Q508" s="100">
        <f t="shared" si="71"/>
        <v>0</v>
      </c>
      <c r="R508" s="101">
        <f t="shared" si="65"/>
        <v>0</v>
      </c>
      <c r="Z508" s="75"/>
      <c r="AA508" s="76"/>
      <c r="AC508" s="1"/>
      <c r="AG508" s="72"/>
      <c r="AH508" s="72"/>
      <c r="AI508" s="72"/>
      <c r="AJ508" s="72"/>
      <c r="AK508" s="72"/>
    </row>
    <row r="509" spans="1:37" ht="14.4">
      <c r="A509" s="55"/>
      <c r="B509" s="54" t="s">
        <v>25</v>
      </c>
      <c r="C509" s="56"/>
      <c r="D509" s="145"/>
      <c r="E509" s="54"/>
      <c r="F509" s="54"/>
      <c r="G509" s="132"/>
      <c r="H509" s="59" t="str">
        <f t="shared" si="66"/>
        <v/>
      </c>
      <c r="I509" s="64" t="str">
        <f t="shared" si="67"/>
        <v/>
      </c>
      <c r="J509" s="59" t="str">
        <f>IF(A509&lt;&gt;"",SUM($I$13:I509),"")</f>
        <v/>
      </c>
      <c r="K509" s="59" t="str">
        <f t="shared" si="68"/>
        <v/>
      </c>
      <c r="L509" s="65" t="str">
        <f t="shared" si="69"/>
        <v/>
      </c>
      <c r="M509" s="65" t="str">
        <f t="shared" si="70"/>
        <v/>
      </c>
      <c r="N509" s="65" t="str">
        <f>IF(A509&lt;&gt;"",SUM($M$13:M509),"")</f>
        <v/>
      </c>
      <c r="O509" s="65" t="str">
        <f t="shared" si="63"/>
        <v/>
      </c>
      <c r="P509" s="97" t="str">
        <f t="shared" si="64"/>
        <v/>
      </c>
      <c r="Q509" s="100">
        <f t="shared" si="71"/>
        <v>0</v>
      </c>
      <c r="R509" s="101">
        <f t="shared" si="65"/>
        <v>0</v>
      </c>
      <c r="Z509" s="75"/>
      <c r="AA509" s="76"/>
      <c r="AC509" s="1"/>
      <c r="AG509" s="72"/>
      <c r="AH509" s="72"/>
      <c r="AI509" s="72"/>
      <c r="AJ509" s="72"/>
      <c r="AK509" s="72"/>
    </row>
    <row r="510" spans="1:37" ht="14.4">
      <c r="A510" s="55"/>
      <c r="B510" s="54" t="s">
        <v>25</v>
      </c>
      <c r="C510" s="56"/>
      <c r="D510" s="145"/>
      <c r="E510" s="54"/>
      <c r="F510" s="54"/>
      <c r="G510" s="132"/>
      <c r="H510" s="59" t="str">
        <f t="shared" si="66"/>
        <v/>
      </c>
      <c r="I510" s="64" t="str">
        <f t="shared" si="67"/>
        <v/>
      </c>
      <c r="J510" s="59" t="str">
        <f>IF(A510&lt;&gt;"",SUM($I$13:I510),"")</f>
        <v/>
      </c>
      <c r="K510" s="59" t="str">
        <f t="shared" si="68"/>
        <v/>
      </c>
      <c r="L510" s="65" t="str">
        <f t="shared" si="69"/>
        <v/>
      </c>
      <c r="M510" s="65" t="str">
        <f t="shared" si="70"/>
        <v/>
      </c>
      <c r="N510" s="65" t="str">
        <f>IF(A510&lt;&gt;"",SUM($M$13:M510),"")</f>
        <v/>
      </c>
      <c r="O510" s="65" t="str">
        <f t="shared" si="63"/>
        <v/>
      </c>
      <c r="P510" s="97" t="str">
        <f t="shared" si="64"/>
        <v/>
      </c>
      <c r="Q510" s="100">
        <f t="shared" si="71"/>
        <v>0</v>
      </c>
      <c r="R510" s="101">
        <f t="shared" si="65"/>
        <v>0</v>
      </c>
      <c r="Z510" s="75"/>
      <c r="AA510" s="76"/>
      <c r="AC510" s="1"/>
      <c r="AG510" s="72"/>
      <c r="AH510" s="72"/>
      <c r="AI510" s="72"/>
      <c r="AJ510" s="72"/>
      <c r="AK510" s="72"/>
    </row>
    <row r="511" spans="1:37" ht="14.4">
      <c r="A511" s="55"/>
      <c r="B511" s="54" t="s">
        <v>25</v>
      </c>
      <c r="C511" s="56"/>
      <c r="D511" s="145"/>
      <c r="E511" s="54"/>
      <c r="F511" s="54"/>
      <c r="G511" s="132"/>
      <c r="H511" s="59" t="str">
        <f t="shared" si="66"/>
        <v/>
      </c>
      <c r="I511" s="64" t="str">
        <f t="shared" si="67"/>
        <v/>
      </c>
      <c r="J511" s="59" t="str">
        <f>IF(A511&lt;&gt;"",SUM($I$13:I511),"")</f>
        <v/>
      </c>
      <c r="K511" s="59" t="str">
        <f t="shared" si="68"/>
        <v/>
      </c>
      <c r="L511" s="65" t="str">
        <f t="shared" si="69"/>
        <v/>
      </c>
      <c r="M511" s="65" t="str">
        <f t="shared" si="70"/>
        <v/>
      </c>
      <c r="N511" s="65" t="str">
        <f>IF(A511&lt;&gt;"",SUM($M$13:M511),"")</f>
        <v/>
      </c>
      <c r="O511" s="65" t="str">
        <f t="shared" si="63"/>
        <v/>
      </c>
      <c r="P511" s="97" t="str">
        <f t="shared" si="64"/>
        <v/>
      </c>
      <c r="Q511" s="100">
        <f t="shared" si="71"/>
        <v>0</v>
      </c>
      <c r="R511" s="101">
        <f t="shared" si="65"/>
        <v>0</v>
      </c>
      <c r="Z511" s="75"/>
      <c r="AA511" s="76"/>
      <c r="AC511" s="1"/>
      <c r="AG511" s="72"/>
      <c r="AH511" s="72"/>
      <c r="AI511" s="72"/>
      <c r="AJ511" s="72"/>
      <c r="AK511" s="72"/>
    </row>
    <row r="512" spans="1:37" ht="14.4">
      <c r="A512" s="55"/>
      <c r="B512" s="54" t="s">
        <v>25</v>
      </c>
      <c r="C512" s="56"/>
      <c r="D512" s="145"/>
      <c r="E512" s="54"/>
      <c r="F512" s="54"/>
      <c r="G512" s="132"/>
      <c r="H512" s="59" t="str">
        <f t="shared" si="66"/>
        <v/>
      </c>
      <c r="I512" s="64" t="str">
        <f t="shared" si="67"/>
        <v/>
      </c>
      <c r="J512" s="59" t="str">
        <f>IF(A512&lt;&gt;"",SUM($I$13:I512),"")</f>
        <v/>
      </c>
      <c r="K512" s="59" t="str">
        <f t="shared" si="68"/>
        <v/>
      </c>
      <c r="L512" s="65" t="str">
        <f t="shared" si="69"/>
        <v/>
      </c>
      <c r="M512" s="65" t="str">
        <f t="shared" si="70"/>
        <v/>
      </c>
      <c r="N512" s="65" t="str">
        <f>IF(A512&lt;&gt;"",SUM($M$13:M512),"")</f>
        <v/>
      </c>
      <c r="O512" s="65" t="str">
        <f t="shared" si="63"/>
        <v/>
      </c>
      <c r="P512" s="97" t="str">
        <f t="shared" si="64"/>
        <v/>
      </c>
      <c r="Q512" s="100">
        <f t="shared" si="71"/>
        <v>0</v>
      </c>
      <c r="R512" s="101">
        <f t="shared" si="65"/>
        <v>0</v>
      </c>
      <c r="Z512" s="75"/>
      <c r="AA512" s="76"/>
      <c r="AC512" s="1"/>
      <c r="AG512" s="72"/>
      <c r="AH512" s="72"/>
      <c r="AI512" s="72"/>
      <c r="AJ512" s="72"/>
      <c r="AK512" s="72"/>
    </row>
    <row r="513" spans="1:37" ht="14.4">
      <c r="A513" s="55"/>
      <c r="B513" s="54" t="s">
        <v>25</v>
      </c>
      <c r="C513" s="56"/>
      <c r="D513" s="145"/>
      <c r="E513" s="54"/>
      <c r="F513" s="54"/>
      <c r="G513" s="132"/>
      <c r="H513" s="59" t="str">
        <f t="shared" si="66"/>
        <v/>
      </c>
      <c r="I513" s="64" t="str">
        <f t="shared" si="67"/>
        <v/>
      </c>
      <c r="J513" s="59" t="str">
        <f>IF(A513&lt;&gt;"",SUM($I$13:I513),"")</f>
        <v/>
      </c>
      <c r="K513" s="59" t="str">
        <f t="shared" si="68"/>
        <v/>
      </c>
      <c r="L513" s="65" t="str">
        <f t="shared" si="69"/>
        <v/>
      </c>
      <c r="M513" s="65" t="str">
        <f t="shared" si="70"/>
        <v/>
      </c>
      <c r="N513" s="65" t="str">
        <f>IF(A513&lt;&gt;"",SUM($M$13:M513),"")</f>
        <v/>
      </c>
      <c r="O513" s="65" t="str">
        <f t="shared" si="63"/>
        <v/>
      </c>
      <c r="P513" s="97" t="str">
        <f t="shared" si="64"/>
        <v/>
      </c>
      <c r="Q513" s="100">
        <f t="shared" si="71"/>
        <v>0</v>
      </c>
      <c r="R513" s="101">
        <f t="shared" si="65"/>
        <v>0</v>
      </c>
      <c r="Z513" s="75"/>
      <c r="AA513" s="76"/>
      <c r="AC513" s="1"/>
      <c r="AG513" s="72"/>
      <c r="AH513" s="72"/>
      <c r="AI513" s="72"/>
      <c r="AJ513" s="72"/>
      <c r="AK513" s="72"/>
    </row>
    <row r="514" spans="1:37" ht="14.4">
      <c r="A514" s="55"/>
      <c r="B514" s="54" t="s">
        <v>25</v>
      </c>
      <c r="C514" s="56"/>
      <c r="D514" s="145"/>
      <c r="E514" s="54"/>
      <c r="F514" s="54"/>
      <c r="G514" s="132"/>
      <c r="H514" s="59" t="str">
        <f t="shared" si="66"/>
        <v/>
      </c>
      <c r="I514" s="64" t="str">
        <f t="shared" si="67"/>
        <v/>
      </c>
      <c r="J514" s="59" t="str">
        <f>IF(A514&lt;&gt;"",SUM($I$13:I514),"")</f>
        <v/>
      </c>
      <c r="K514" s="59" t="str">
        <f t="shared" si="68"/>
        <v/>
      </c>
      <c r="L514" s="65" t="str">
        <f t="shared" si="69"/>
        <v/>
      </c>
      <c r="M514" s="65" t="str">
        <f t="shared" si="70"/>
        <v/>
      </c>
      <c r="N514" s="65" t="str">
        <f>IF(A514&lt;&gt;"",SUM($M$13:M514),"")</f>
        <v/>
      </c>
      <c r="O514" s="65" t="str">
        <f t="shared" si="63"/>
        <v/>
      </c>
      <c r="P514" s="97" t="str">
        <f t="shared" si="64"/>
        <v/>
      </c>
      <c r="Q514" s="100">
        <f t="shared" si="71"/>
        <v>0</v>
      </c>
      <c r="R514" s="101">
        <f t="shared" si="65"/>
        <v>0</v>
      </c>
      <c r="Z514" s="75"/>
      <c r="AA514" s="76"/>
      <c r="AC514" s="1"/>
      <c r="AG514" s="72"/>
      <c r="AH514" s="72"/>
      <c r="AI514" s="72"/>
      <c r="AJ514" s="72"/>
      <c r="AK514" s="72"/>
    </row>
    <row r="515" spans="1:37" ht="14.4">
      <c r="A515" s="55"/>
      <c r="B515" s="54" t="s">
        <v>25</v>
      </c>
      <c r="C515" s="56"/>
      <c r="D515" s="145"/>
      <c r="E515" s="54"/>
      <c r="F515" s="54"/>
      <c r="G515" s="132"/>
      <c r="H515" s="59" t="str">
        <f t="shared" si="66"/>
        <v/>
      </c>
      <c r="I515" s="64" t="str">
        <f t="shared" si="67"/>
        <v/>
      </c>
      <c r="J515" s="59" t="str">
        <f>IF(A515&lt;&gt;"",SUM($I$13:I515),"")</f>
        <v/>
      </c>
      <c r="K515" s="59" t="str">
        <f t="shared" si="68"/>
        <v/>
      </c>
      <c r="L515" s="65" t="str">
        <f t="shared" si="69"/>
        <v/>
      </c>
      <c r="M515" s="65" t="str">
        <f t="shared" si="70"/>
        <v/>
      </c>
      <c r="N515" s="65" t="str">
        <f>IF(A515&lt;&gt;"",SUM($M$13:M515),"")</f>
        <v/>
      </c>
      <c r="O515" s="65" t="str">
        <f t="shared" si="63"/>
        <v/>
      </c>
      <c r="P515" s="97" t="str">
        <f t="shared" si="64"/>
        <v/>
      </c>
      <c r="Q515" s="100">
        <f t="shared" si="71"/>
        <v>0</v>
      </c>
      <c r="R515" s="101">
        <f t="shared" si="65"/>
        <v>0</v>
      </c>
      <c r="Z515" s="75"/>
      <c r="AA515" s="76"/>
      <c r="AC515" s="1"/>
      <c r="AG515" s="72"/>
      <c r="AH515" s="72"/>
      <c r="AI515" s="72"/>
      <c r="AJ515" s="72"/>
      <c r="AK515" s="72"/>
    </row>
    <row r="516" spans="1:37" ht="14.4">
      <c r="A516" s="55"/>
      <c r="B516" s="54" t="s">
        <v>25</v>
      </c>
      <c r="C516" s="56"/>
      <c r="D516" s="145"/>
      <c r="E516" s="54"/>
      <c r="F516" s="54"/>
      <c r="G516" s="132"/>
      <c r="H516" s="59" t="str">
        <f t="shared" si="66"/>
        <v/>
      </c>
      <c r="I516" s="64" t="str">
        <f t="shared" si="67"/>
        <v/>
      </c>
      <c r="J516" s="59" t="str">
        <f>IF(A516&lt;&gt;"",SUM($I$13:I516),"")</f>
        <v/>
      </c>
      <c r="K516" s="59" t="str">
        <f t="shared" si="68"/>
        <v/>
      </c>
      <c r="L516" s="65" t="str">
        <f t="shared" si="69"/>
        <v/>
      </c>
      <c r="M516" s="65" t="str">
        <f t="shared" si="70"/>
        <v/>
      </c>
      <c r="N516" s="65" t="str">
        <f>IF(A516&lt;&gt;"",SUM($M$13:M516),"")</f>
        <v/>
      </c>
      <c r="O516" s="65" t="str">
        <f t="shared" si="63"/>
        <v/>
      </c>
      <c r="P516" s="97" t="str">
        <f t="shared" si="64"/>
        <v/>
      </c>
      <c r="Q516" s="100">
        <f t="shared" si="71"/>
        <v>0</v>
      </c>
      <c r="R516" s="101">
        <f t="shared" si="65"/>
        <v>0</v>
      </c>
      <c r="Z516" s="75"/>
      <c r="AA516" s="76"/>
      <c r="AC516" s="1"/>
      <c r="AG516" s="72"/>
      <c r="AH516" s="72"/>
      <c r="AI516" s="72"/>
      <c r="AJ516" s="72"/>
      <c r="AK516" s="72"/>
    </row>
    <row r="517" spans="1:37" ht="14.4">
      <c r="A517" s="55"/>
      <c r="B517" s="54" t="s">
        <v>25</v>
      </c>
      <c r="C517" s="56"/>
      <c r="D517" s="145"/>
      <c r="E517" s="54"/>
      <c r="F517" s="54"/>
      <c r="G517" s="132"/>
      <c r="H517" s="59" t="str">
        <f t="shared" si="66"/>
        <v/>
      </c>
      <c r="I517" s="64" t="str">
        <f t="shared" si="67"/>
        <v/>
      </c>
      <c r="J517" s="59" t="str">
        <f>IF(A517&lt;&gt;"",SUM($I$13:I517),"")</f>
        <v/>
      </c>
      <c r="K517" s="59" t="str">
        <f t="shared" si="68"/>
        <v/>
      </c>
      <c r="L517" s="65" t="str">
        <f t="shared" si="69"/>
        <v/>
      </c>
      <c r="M517" s="65" t="str">
        <f t="shared" si="70"/>
        <v/>
      </c>
      <c r="N517" s="65" t="str">
        <f>IF(A517&lt;&gt;"",SUM($M$13:M517),"")</f>
        <v/>
      </c>
      <c r="O517" s="65" t="str">
        <f t="shared" si="63"/>
        <v/>
      </c>
      <c r="P517" s="97" t="str">
        <f t="shared" si="64"/>
        <v/>
      </c>
      <c r="Q517" s="100">
        <f t="shared" si="71"/>
        <v>0</v>
      </c>
      <c r="R517" s="101">
        <f t="shared" si="65"/>
        <v>0</v>
      </c>
      <c r="Z517" s="75"/>
      <c r="AA517" s="76"/>
      <c r="AC517" s="1"/>
      <c r="AG517" s="72"/>
      <c r="AH517" s="72"/>
      <c r="AI517" s="72"/>
      <c r="AJ517" s="72"/>
      <c r="AK517" s="72"/>
    </row>
    <row r="518" spans="1:37" ht="14.4">
      <c r="A518" s="55"/>
      <c r="B518" s="54" t="s">
        <v>25</v>
      </c>
      <c r="C518" s="56"/>
      <c r="D518" s="145"/>
      <c r="E518" s="54"/>
      <c r="F518" s="54"/>
      <c r="G518" s="132"/>
      <c r="H518" s="59" t="str">
        <f t="shared" si="66"/>
        <v/>
      </c>
      <c r="I518" s="64" t="str">
        <f t="shared" si="67"/>
        <v/>
      </c>
      <c r="J518" s="59" t="str">
        <f>IF(A518&lt;&gt;"",SUM($I$13:I518),"")</f>
        <v/>
      </c>
      <c r="K518" s="59" t="str">
        <f t="shared" si="68"/>
        <v/>
      </c>
      <c r="L518" s="65" t="str">
        <f t="shared" si="69"/>
        <v/>
      </c>
      <c r="M518" s="65" t="str">
        <f t="shared" si="70"/>
        <v/>
      </c>
      <c r="N518" s="65" t="str">
        <f>IF(A518&lt;&gt;"",SUM($M$13:M518),"")</f>
        <v/>
      </c>
      <c r="O518" s="65" t="str">
        <f t="shared" si="63"/>
        <v/>
      </c>
      <c r="P518" s="97" t="str">
        <f t="shared" si="64"/>
        <v/>
      </c>
      <c r="Q518" s="100">
        <f t="shared" si="71"/>
        <v>0</v>
      </c>
      <c r="R518" s="101">
        <f t="shared" si="65"/>
        <v>0</v>
      </c>
      <c r="Z518" s="75"/>
      <c r="AA518" s="76"/>
      <c r="AC518" s="1"/>
      <c r="AG518" s="72"/>
      <c r="AH518" s="72"/>
      <c r="AI518" s="72"/>
      <c r="AJ518" s="72"/>
      <c r="AK518" s="72"/>
    </row>
    <row r="519" spans="1:37" ht="14.4">
      <c r="A519" s="55"/>
      <c r="B519" s="54" t="s">
        <v>25</v>
      </c>
      <c r="C519" s="56"/>
      <c r="D519" s="145"/>
      <c r="E519" s="54"/>
      <c r="F519" s="54"/>
      <c r="G519" s="132"/>
      <c r="H519" s="59" t="str">
        <f t="shared" si="66"/>
        <v/>
      </c>
      <c r="I519" s="64" t="str">
        <f t="shared" si="67"/>
        <v/>
      </c>
      <c r="J519" s="59" t="str">
        <f>IF(A519&lt;&gt;"",SUM($I$13:I519),"")</f>
        <v/>
      </c>
      <c r="K519" s="59" t="str">
        <f t="shared" si="68"/>
        <v/>
      </c>
      <c r="L519" s="65" t="str">
        <f t="shared" si="69"/>
        <v/>
      </c>
      <c r="M519" s="65" t="str">
        <f t="shared" si="70"/>
        <v/>
      </c>
      <c r="N519" s="65" t="str">
        <f>IF(A519&lt;&gt;"",SUM($M$13:M519),"")</f>
        <v/>
      </c>
      <c r="O519" s="65" t="str">
        <f t="shared" si="63"/>
        <v/>
      </c>
      <c r="P519" s="97" t="str">
        <f t="shared" si="64"/>
        <v/>
      </c>
      <c r="Q519" s="100">
        <f t="shared" si="71"/>
        <v>0</v>
      </c>
      <c r="R519" s="101">
        <f t="shared" si="65"/>
        <v>0</v>
      </c>
      <c r="Z519" s="75"/>
      <c r="AA519" s="76"/>
      <c r="AC519" s="1"/>
      <c r="AG519" s="72"/>
      <c r="AH519" s="72"/>
      <c r="AI519" s="72"/>
      <c r="AJ519" s="72"/>
      <c r="AK519" s="72"/>
    </row>
    <row r="520" spans="1:37" ht="14.4">
      <c r="A520" s="55"/>
      <c r="B520" s="54" t="s">
        <v>25</v>
      </c>
      <c r="C520" s="56"/>
      <c r="D520" s="145"/>
      <c r="E520" s="54"/>
      <c r="F520" s="54"/>
      <c r="G520" s="132"/>
      <c r="H520" s="59" t="str">
        <f t="shared" si="66"/>
        <v/>
      </c>
      <c r="I520" s="64" t="str">
        <f t="shared" si="67"/>
        <v/>
      </c>
      <c r="J520" s="59" t="str">
        <f>IF(A520&lt;&gt;"",SUM($I$13:I520),"")</f>
        <v/>
      </c>
      <c r="K520" s="59" t="str">
        <f t="shared" si="68"/>
        <v/>
      </c>
      <c r="L520" s="65" t="str">
        <f t="shared" si="69"/>
        <v/>
      </c>
      <c r="M520" s="65" t="str">
        <f t="shared" si="70"/>
        <v/>
      </c>
      <c r="N520" s="65" t="str">
        <f>IF(A520&lt;&gt;"",SUM($M$13:M520),"")</f>
        <v/>
      </c>
      <c r="O520" s="65" t="str">
        <f t="shared" si="63"/>
        <v/>
      </c>
      <c r="P520" s="97" t="str">
        <f t="shared" si="64"/>
        <v/>
      </c>
      <c r="Q520" s="100">
        <f t="shared" si="71"/>
        <v>0</v>
      </c>
      <c r="R520" s="101">
        <f t="shared" si="65"/>
        <v>0</v>
      </c>
      <c r="Z520" s="75"/>
      <c r="AA520" s="76"/>
      <c r="AC520" s="1"/>
      <c r="AG520" s="72"/>
      <c r="AH520" s="72"/>
      <c r="AI520" s="72"/>
      <c r="AJ520" s="72"/>
      <c r="AK520" s="72"/>
    </row>
    <row r="521" spans="1:37" ht="14.4">
      <c r="A521" s="55"/>
      <c r="B521" s="54" t="s">
        <v>25</v>
      </c>
      <c r="C521" s="56"/>
      <c r="D521" s="145"/>
      <c r="E521" s="54"/>
      <c r="F521" s="54"/>
      <c r="G521" s="132"/>
      <c r="H521" s="59" t="str">
        <f t="shared" si="66"/>
        <v/>
      </c>
      <c r="I521" s="64" t="str">
        <f t="shared" si="67"/>
        <v/>
      </c>
      <c r="J521" s="59" t="str">
        <f>IF(A521&lt;&gt;"",SUM($I$13:I521),"")</f>
        <v/>
      </c>
      <c r="K521" s="59" t="str">
        <f t="shared" si="68"/>
        <v/>
      </c>
      <c r="L521" s="65" t="str">
        <f t="shared" si="69"/>
        <v/>
      </c>
      <c r="M521" s="65" t="str">
        <f t="shared" si="70"/>
        <v/>
      </c>
      <c r="N521" s="65" t="str">
        <f>IF(A521&lt;&gt;"",SUM($M$13:M521),"")</f>
        <v/>
      </c>
      <c r="O521" s="65" t="str">
        <f t="shared" si="63"/>
        <v/>
      </c>
      <c r="P521" s="97" t="str">
        <f t="shared" si="64"/>
        <v/>
      </c>
      <c r="Q521" s="100">
        <f t="shared" si="71"/>
        <v>0</v>
      </c>
      <c r="R521" s="101">
        <f t="shared" si="65"/>
        <v>0</v>
      </c>
      <c r="Z521" s="75"/>
      <c r="AA521" s="76"/>
      <c r="AC521" s="1"/>
      <c r="AG521" s="72"/>
      <c r="AH521" s="72"/>
      <c r="AI521" s="72"/>
      <c r="AJ521" s="72"/>
      <c r="AK521" s="72"/>
    </row>
    <row r="522" spans="1:37" ht="14.4">
      <c r="A522" s="55"/>
      <c r="B522" s="54" t="s">
        <v>25</v>
      </c>
      <c r="C522" s="56"/>
      <c r="D522" s="145"/>
      <c r="E522" s="54"/>
      <c r="F522" s="54"/>
      <c r="G522" s="132"/>
      <c r="H522" s="59" t="str">
        <f t="shared" si="66"/>
        <v/>
      </c>
      <c r="I522" s="64" t="str">
        <f t="shared" si="67"/>
        <v/>
      </c>
      <c r="J522" s="59" t="str">
        <f>IF(A522&lt;&gt;"",SUM($I$13:I522),"")</f>
        <v/>
      </c>
      <c r="K522" s="59" t="str">
        <f t="shared" si="68"/>
        <v/>
      </c>
      <c r="L522" s="65" t="str">
        <f t="shared" si="69"/>
        <v/>
      </c>
      <c r="M522" s="65" t="str">
        <f t="shared" si="70"/>
        <v/>
      </c>
      <c r="N522" s="65" t="str">
        <f>IF(A522&lt;&gt;"",SUM($M$13:M522),"")</f>
        <v/>
      </c>
      <c r="O522" s="65" t="str">
        <f t="shared" si="63"/>
        <v/>
      </c>
      <c r="P522" s="97" t="str">
        <f t="shared" si="64"/>
        <v/>
      </c>
      <c r="Q522" s="100">
        <f t="shared" si="71"/>
        <v>0</v>
      </c>
      <c r="R522" s="101">
        <f t="shared" si="65"/>
        <v>0</v>
      </c>
      <c r="Z522" s="75"/>
      <c r="AA522" s="76"/>
      <c r="AC522" s="1"/>
      <c r="AG522" s="72"/>
      <c r="AH522" s="72"/>
      <c r="AI522" s="72"/>
      <c r="AJ522" s="72"/>
      <c r="AK522" s="72"/>
    </row>
    <row r="523" spans="1:37" ht="14.4">
      <c r="A523" s="55"/>
      <c r="B523" s="54" t="s">
        <v>25</v>
      </c>
      <c r="C523" s="56"/>
      <c r="D523" s="145"/>
      <c r="E523" s="54"/>
      <c r="F523" s="54"/>
      <c r="G523" s="132"/>
      <c r="H523" s="59" t="str">
        <f t="shared" si="66"/>
        <v/>
      </c>
      <c r="I523" s="64" t="str">
        <f t="shared" si="67"/>
        <v/>
      </c>
      <c r="J523" s="59" t="str">
        <f>IF(A523&lt;&gt;"",SUM($I$13:I523),"")</f>
        <v/>
      </c>
      <c r="K523" s="59" t="str">
        <f t="shared" si="68"/>
        <v/>
      </c>
      <c r="L523" s="65" t="str">
        <f t="shared" si="69"/>
        <v/>
      </c>
      <c r="M523" s="65" t="str">
        <f t="shared" si="70"/>
        <v/>
      </c>
      <c r="N523" s="65" t="str">
        <f>IF(A523&lt;&gt;"",SUM($M$13:M523),"")</f>
        <v/>
      </c>
      <c r="O523" s="65" t="str">
        <f t="shared" si="63"/>
        <v/>
      </c>
      <c r="P523" s="97" t="str">
        <f t="shared" si="64"/>
        <v/>
      </c>
      <c r="Q523" s="100">
        <f t="shared" si="71"/>
        <v>0</v>
      </c>
      <c r="R523" s="101">
        <f t="shared" si="65"/>
        <v>0</v>
      </c>
      <c r="Z523" s="75"/>
      <c r="AA523" s="76"/>
      <c r="AC523" s="1"/>
      <c r="AG523" s="72"/>
      <c r="AH523" s="72"/>
      <c r="AI523" s="72"/>
      <c r="AJ523" s="72"/>
      <c r="AK523" s="72"/>
    </row>
    <row r="524" spans="1:37" ht="14.4">
      <c r="A524" s="55"/>
      <c r="B524" s="54" t="s">
        <v>25</v>
      </c>
      <c r="C524" s="56"/>
      <c r="D524" s="145"/>
      <c r="E524" s="54"/>
      <c r="F524" s="54"/>
      <c r="G524" s="132"/>
      <c r="H524" s="59" t="str">
        <f t="shared" si="66"/>
        <v/>
      </c>
      <c r="I524" s="64" t="str">
        <f t="shared" si="67"/>
        <v/>
      </c>
      <c r="J524" s="59" t="str">
        <f>IF(A524&lt;&gt;"",SUM($I$13:I524),"")</f>
        <v/>
      </c>
      <c r="K524" s="59" t="str">
        <f t="shared" si="68"/>
        <v/>
      </c>
      <c r="L524" s="65" t="str">
        <f t="shared" si="69"/>
        <v/>
      </c>
      <c r="M524" s="65" t="str">
        <f t="shared" si="70"/>
        <v/>
      </c>
      <c r="N524" s="65" t="str">
        <f>IF(A524&lt;&gt;"",SUM($M$13:M524),"")</f>
        <v/>
      </c>
      <c r="O524" s="65" t="str">
        <f t="shared" si="63"/>
        <v/>
      </c>
      <c r="P524" s="97" t="str">
        <f t="shared" si="64"/>
        <v/>
      </c>
      <c r="Q524" s="100">
        <f t="shared" si="71"/>
        <v>0</v>
      </c>
      <c r="R524" s="101">
        <f t="shared" si="65"/>
        <v>0</v>
      </c>
      <c r="Z524" s="75"/>
      <c r="AA524" s="76"/>
      <c r="AC524" s="1"/>
      <c r="AG524" s="72"/>
      <c r="AH524" s="72"/>
      <c r="AI524" s="72"/>
      <c r="AJ524" s="72"/>
      <c r="AK524" s="72"/>
    </row>
    <row r="525" spans="1:37" ht="14.4">
      <c r="A525" s="55"/>
      <c r="B525" s="54" t="s">
        <v>25</v>
      </c>
      <c r="C525" s="56"/>
      <c r="D525" s="145"/>
      <c r="E525" s="54"/>
      <c r="F525" s="54"/>
      <c r="G525" s="132"/>
      <c r="H525" s="59" t="str">
        <f t="shared" si="66"/>
        <v/>
      </c>
      <c r="I525" s="64" t="str">
        <f t="shared" si="67"/>
        <v/>
      </c>
      <c r="J525" s="59" t="str">
        <f>IF(A525&lt;&gt;"",SUM($I$13:I525),"")</f>
        <v/>
      </c>
      <c r="K525" s="59" t="str">
        <f t="shared" si="68"/>
        <v/>
      </c>
      <c r="L525" s="65" t="str">
        <f t="shared" si="69"/>
        <v/>
      </c>
      <c r="M525" s="65" t="str">
        <f t="shared" si="70"/>
        <v/>
      </c>
      <c r="N525" s="65" t="str">
        <f>IF(A525&lt;&gt;"",SUM($M$13:M525),"")</f>
        <v/>
      </c>
      <c r="O525" s="65" t="str">
        <f t="shared" ref="O525:O588" si="72">IF(A525&lt;&gt;"",N525*E525,"")</f>
        <v/>
      </c>
      <c r="P525" s="97" t="str">
        <f t="shared" ref="P525:P588" si="73">IF(ISERROR(J525*$U$2),"",J525*$U$2)</f>
        <v/>
      </c>
      <c r="Q525" s="100">
        <f t="shared" si="71"/>
        <v>0</v>
      </c>
      <c r="R525" s="101">
        <f t="shared" ref="R525:R588" si="74">IF(Q525=$U$11,IF($U$8&lt;0.1,$U$12,$U$1),IF(Q525=0,0,IF(Q525="","",A525)))</f>
        <v>0</v>
      </c>
      <c r="Z525" s="75"/>
      <c r="AA525" s="76"/>
      <c r="AC525" s="1"/>
      <c r="AG525" s="72"/>
      <c r="AH525" s="72"/>
      <c r="AI525" s="72"/>
      <c r="AJ525" s="72"/>
      <c r="AK525" s="72"/>
    </row>
    <row r="526" spans="1:37" ht="14.4">
      <c r="A526" s="55"/>
      <c r="B526" s="54" t="s">
        <v>25</v>
      </c>
      <c r="C526" s="56"/>
      <c r="D526" s="145"/>
      <c r="E526" s="54"/>
      <c r="F526" s="54"/>
      <c r="G526" s="132"/>
      <c r="H526" s="59" t="str">
        <f t="shared" si="66"/>
        <v/>
      </c>
      <c r="I526" s="64" t="str">
        <f t="shared" si="67"/>
        <v/>
      </c>
      <c r="J526" s="59" t="str">
        <f>IF(A526&lt;&gt;"",SUM($I$13:I526),"")</f>
        <v/>
      </c>
      <c r="K526" s="59" t="str">
        <f t="shared" si="68"/>
        <v/>
      </c>
      <c r="L526" s="65" t="str">
        <f t="shared" si="69"/>
        <v/>
      </c>
      <c r="M526" s="65" t="str">
        <f t="shared" si="70"/>
        <v/>
      </c>
      <c r="N526" s="65" t="str">
        <f>IF(A526&lt;&gt;"",SUM($M$13:M526),"")</f>
        <v/>
      </c>
      <c r="O526" s="65" t="str">
        <f t="shared" si="72"/>
        <v/>
      </c>
      <c r="P526" s="97" t="str">
        <f t="shared" si="73"/>
        <v/>
      </c>
      <c r="Q526" s="100">
        <f t="shared" si="71"/>
        <v>0</v>
      </c>
      <c r="R526" s="101">
        <f t="shared" si="74"/>
        <v>0</v>
      </c>
      <c r="Z526" s="75"/>
      <c r="AA526" s="76"/>
      <c r="AC526" s="1"/>
      <c r="AG526" s="72"/>
      <c r="AH526" s="72"/>
      <c r="AI526" s="72"/>
      <c r="AJ526" s="72"/>
      <c r="AK526" s="72"/>
    </row>
    <row r="527" spans="1:37" ht="14.4">
      <c r="A527" s="55"/>
      <c r="B527" s="54" t="s">
        <v>25</v>
      </c>
      <c r="C527" s="56"/>
      <c r="D527" s="145"/>
      <c r="E527" s="54"/>
      <c r="F527" s="54"/>
      <c r="G527" s="132"/>
      <c r="H527" s="59" t="str">
        <f t="shared" si="66"/>
        <v/>
      </c>
      <c r="I527" s="64" t="str">
        <f t="shared" si="67"/>
        <v/>
      </c>
      <c r="J527" s="59" t="str">
        <f>IF(A527&lt;&gt;"",SUM($I$13:I527),"")</f>
        <v/>
      </c>
      <c r="K527" s="59" t="str">
        <f t="shared" si="68"/>
        <v/>
      </c>
      <c r="L527" s="65" t="str">
        <f t="shared" si="69"/>
        <v/>
      </c>
      <c r="M527" s="65" t="str">
        <f t="shared" si="70"/>
        <v/>
      </c>
      <c r="N527" s="65" t="str">
        <f>IF(A527&lt;&gt;"",SUM($M$13:M527),"")</f>
        <v/>
      </c>
      <c r="O527" s="65" t="str">
        <f t="shared" si="72"/>
        <v/>
      </c>
      <c r="P527" s="97" t="str">
        <f t="shared" si="73"/>
        <v/>
      </c>
      <c r="Q527" s="100">
        <f t="shared" si="71"/>
        <v>0</v>
      </c>
      <c r="R527" s="101">
        <f t="shared" si="74"/>
        <v>0</v>
      </c>
      <c r="Z527" s="75"/>
      <c r="AA527" s="76"/>
      <c r="AC527" s="1"/>
      <c r="AG527" s="72"/>
      <c r="AH527" s="72"/>
      <c r="AI527" s="72"/>
      <c r="AJ527" s="72"/>
      <c r="AK527" s="72"/>
    </row>
    <row r="528" spans="1:37" ht="14.4">
      <c r="A528" s="55"/>
      <c r="B528" s="54" t="s">
        <v>25</v>
      </c>
      <c r="C528" s="56"/>
      <c r="D528" s="145"/>
      <c r="E528" s="54"/>
      <c r="F528" s="54"/>
      <c r="G528" s="132"/>
      <c r="H528" s="59" t="str">
        <f t="shared" ref="H528:H591" si="75">IF(A528&lt;&gt;"",IF(B528="purchase",C528*E528,IF(B528="Dividend",F528*J527,IF(B528="Redemption",-C528*E528,IF(B528="Split",0,IF(B528="Bonus",0,IF(B528="Rights",D528*C528,IF(B528="Buyback",-D528*C528,""))))))),"")</f>
        <v/>
      </c>
      <c r="I528" s="64" t="str">
        <f t="shared" ref="I528:I591" si="76">IF(A528&lt;&gt;"",IF(B528="purchase",C528,IF(B528="Dividend",0,IF(B528="Redemption",-C528,IF(B528="Split",C528,IF(B528="Bonus",C528,IF(B528="Rights",C528,IF(B528="Buyback",-C528,))))))),"")</f>
        <v/>
      </c>
      <c r="J528" s="59" t="str">
        <f>IF(A528&lt;&gt;"",SUM($I$13:I528),"")</f>
        <v/>
      </c>
      <c r="K528" s="59" t="str">
        <f t="shared" ref="K528:K591" si="77">IF(A528&lt;&gt;"",J528*$B$7,"")</f>
        <v/>
      </c>
      <c r="L528" s="65" t="str">
        <f t="shared" ref="L528:L591" si="78">IF(A528&lt;&gt;"",IF(B528="purchase",C528*E528,IF(B528="Dividend",F528*N527,IF(B528="Redemption",-C528*E528,IF(B528="Split",0,IF(B528="Bonus",0,IF(B528="Rights",D528*C528,IF(B528="Buyback",D528*C528,))))))),"")</f>
        <v/>
      </c>
      <c r="M528" s="65" t="str">
        <f t="shared" ref="M528:M591" si="79">IF(A528&lt;&gt;"",IF(B528="purchase",C528,IF(B528="Dividend",L528/E528,IF(B528="Redemption",-C528,IF(B528="Split",C528,IF(B528="Bonus",C528,IF(B528="Rights",L528/D528,IF(B528="Buyback",L528/E528,))))))),"")</f>
        <v/>
      </c>
      <c r="N528" s="65" t="str">
        <f>IF(A528&lt;&gt;"",SUM($M$13:M528),"")</f>
        <v/>
      </c>
      <c r="O528" s="65" t="str">
        <f t="shared" si="72"/>
        <v/>
      </c>
      <c r="P528" s="97" t="str">
        <f t="shared" si="73"/>
        <v/>
      </c>
      <c r="Q528" s="100">
        <f t="shared" ref="Q528:Q591" si="80">IF(A528="",IF(P527=$U$3,$U$11,IF(A528="",0,IF(OR(B528="Dividend",B528="buyback"),0,-L528))),IF(A528="",0,IF(OR(B528="Dividend",B528="buyback"),0,-L528)))</f>
        <v>0</v>
      </c>
      <c r="R528" s="101">
        <f t="shared" si="74"/>
        <v>0</v>
      </c>
      <c r="Z528" s="75"/>
      <c r="AA528" s="76"/>
      <c r="AC528" s="1"/>
      <c r="AG528" s="72"/>
      <c r="AH528" s="72"/>
      <c r="AI528" s="72"/>
      <c r="AJ528" s="72"/>
      <c r="AK528" s="72"/>
    </row>
    <row r="529" spans="1:37" ht="14.4">
      <c r="A529" s="55"/>
      <c r="B529" s="54" t="s">
        <v>25</v>
      </c>
      <c r="C529" s="56"/>
      <c r="D529" s="145"/>
      <c r="E529" s="54"/>
      <c r="F529" s="54"/>
      <c r="G529" s="132"/>
      <c r="H529" s="59" t="str">
        <f t="shared" si="75"/>
        <v/>
      </c>
      <c r="I529" s="64" t="str">
        <f t="shared" si="76"/>
        <v/>
      </c>
      <c r="J529" s="59" t="str">
        <f>IF(A529&lt;&gt;"",SUM($I$13:I529),"")</f>
        <v/>
      </c>
      <c r="K529" s="59" t="str">
        <f t="shared" si="77"/>
        <v/>
      </c>
      <c r="L529" s="65" t="str">
        <f t="shared" si="78"/>
        <v/>
      </c>
      <c r="M529" s="65" t="str">
        <f t="shared" si="79"/>
        <v/>
      </c>
      <c r="N529" s="65" t="str">
        <f>IF(A529&lt;&gt;"",SUM($M$13:M529),"")</f>
        <v/>
      </c>
      <c r="O529" s="65" t="str">
        <f t="shared" si="72"/>
        <v/>
      </c>
      <c r="P529" s="97" t="str">
        <f t="shared" si="73"/>
        <v/>
      </c>
      <c r="Q529" s="100">
        <f t="shared" si="80"/>
        <v>0</v>
      </c>
      <c r="R529" s="101">
        <f t="shared" si="74"/>
        <v>0</v>
      </c>
      <c r="Z529" s="75"/>
      <c r="AA529" s="76"/>
      <c r="AC529" s="1"/>
      <c r="AG529" s="72"/>
      <c r="AH529" s="72"/>
      <c r="AI529" s="72"/>
      <c r="AJ529" s="72"/>
      <c r="AK529" s="72"/>
    </row>
    <row r="530" spans="1:37" ht="14.4">
      <c r="A530" s="55"/>
      <c r="B530" s="54" t="s">
        <v>25</v>
      </c>
      <c r="C530" s="56"/>
      <c r="D530" s="145"/>
      <c r="E530" s="54"/>
      <c r="F530" s="54"/>
      <c r="G530" s="132"/>
      <c r="H530" s="59" t="str">
        <f t="shared" si="75"/>
        <v/>
      </c>
      <c r="I530" s="64" t="str">
        <f t="shared" si="76"/>
        <v/>
      </c>
      <c r="J530" s="59" t="str">
        <f>IF(A530&lt;&gt;"",SUM($I$13:I530),"")</f>
        <v/>
      </c>
      <c r="K530" s="59" t="str">
        <f t="shared" si="77"/>
        <v/>
      </c>
      <c r="L530" s="65" t="str">
        <f t="shared" si="78"/>
        <v/>
      </c>
      <c r="M530" s="65" t="str">
        <f t="shared" si="79"/>
        <v/>
      </c>
      <c r="N530" s="65" t="str">
        <f>IF(A530&lt;&gt;"",SUM($M$13:M530),"")</f>
        <v/>
      </c>
      <c r="O530" s="65" t="str">
        <f t="shared" si="72"/>
        <v/>
      </c>
      <c r="P530" s="97" t="str">
        <f t="shared" si="73"/>
        <v/>
      </c>
      <c r="Q530" s="100">
        <f t="shared" si="80"/>
        <v>0</v>
      </c>
      <c r="R530" s="101">
        <f t="shared" si="74"/>
        <v>0</v>
      </c>
      <c r="Z530" s="75"/>
      <c r="AA530" s="76"/>
      <c r="AC530" s="1"/>
      <c r="AG530" s="72"/>
      <c r="AH530" s="72"/>
      <c r="AI530" s="72"/>
      <c r="AJ530" s="72"/>
      <c r="AK530" s="72"/>
    </row>
    <row r="531" spans="1:37" ht="14.4">
      <c r="A531" s="55"/>
      <c r="B531" s="54" t="s">
        <v>25</v>
      </c>
      <c r="C531" s="56"/>
      <c r="D531" s="145"/>
      <c r="E531" s="54"/>
      <c r="F531" s="54"/>
      <c r="G531" s="132"/>
      <c r="H531" s="59" t="str">
        <f t="shared" si="75"/>
        <v/>
      </c>
      <c r="I531" s="64" t="str">
        <f t="shared" si="76"/>
        <v/>
      </c>
      <c r="J531" s="59" t="str">
        <f>IF(A531&lt;&gt;"",SUM($I$13:I531),"")</f>
        <v/>
      </c>
      <c r="K531" s="59" t="str">
        <f t="shared" si="77"/>
        <v/>
      </c>
      <c r="L531" s="65" t="str">
        <f t="shared" si="78"/>
        <v/>
      </c>
      <c r="M531" s="65" t="str">
        <f t="shared" si="79"/>
        <v/>
      </c>
      <c r="N531" s="65" t="str">
        <f>IF(A531&lt;&gt;"",SUM($M$13:M531),"")</f>
        <v/>
      </c>
      <c r="O531" s="65" t="str">
        <f t="shared" si="72"/>
        <v/>
      </c>
      <c r="P531" s="97" t="str">
        <f t="shared" si="73"/>
        <v/>
      </c>
      <c r="Q531" s="100">
        <f t="shared" si="80"/>
        <v>0</v>
      </c>
      <c r="R531" s="101">
        <f t="shared" si="74"/>
        <v>0</v>
      </c>
      <c r="Z531" s="75"/>
      <c r="AA531" s="76"/>
      <c r="AC531" s="1"/>
      <c r="AG531" s="72"/>
      <c r="AH531" s="72"/>
      <c r="AI531" s="72"/>
      <c r="AJ531" s="72"/>
      <c r="AK531" s="72"/>
    </row>
    <row r="532" spans="1:37" ht="14.4">
      <c r="A532" s="55"/>
      <c r="B532" s="54" t="s">
        <v>25</v>
      </c>
      <c r="C532" s="56"/>
      <c r="D532" s="145"/>
      <c r="E532" s="54"/>
      <c r="F532" s="54"/>
      <c r="G532" s="132"/>
      <c r="H532" s="59" t="str">
        <f t="shared" si="75"/>
        <v/>
      </c>
      <c r="I532" s="64" t="str">
        <f t="shared" si="76"/>
        <v/>
      </c>
      <c r="J532" s="59" t="str">
        <f>IF(A532&lt;&gt;"",SUM($I$13:I532),"")</f>
        <v/>
      </c>
      <c r="K532" s="59" t="str">
        <f t="shared" si="77"/>
        <v/>
      </c>
      <c r="L532" s="65" t="str">
        <f t="shared" si="78"/>
        <v/>
      </c>
      <c r="M532" s="65" t="str">
        <f t="shared" si="79"/>
        <v/>
      </c>
      <c r="N532" s="65" t="str">
        <f>IF(A532&lt;&gt;"",SUM($M$13:M532),"")</f>
        <v/>
      </c>
      <c r="O532" s="65" t="str">
        <f t="shared" si="72"/>
        <v/>
      </c>
      <c r="P532" s="97" t="str">
        <f t="shared" si="73"/>
        <v/>
      </c>
      <c r="Q532" s="100">
        <f t="shared" si="80"/>
        <v>0</v>
      </c>
      <c r="R532" s="101">
        <f t="shared" si="74"/>
        <v>0</v>
      </c>
      <c r="Z532" s="75"/>
      <c r="AA532" s="76"/>
      <c r="AC532" s="1"/>
      <c r="AG532" s="72"/>
      <c r="AH532" s="72"/>
      <c r="AI532" s="72"/>
      <c r="AJ532" s="72"/>
      <c r="AK532" s="72"/>
    </row>
    <row r="533" spans="1:37" ht="14.4">
      <c r="A533" s="55"/>
      <c r="B533" s="54" t="s">
        <v>25</v>
      </c>
      <c r="C533" s="56"/>
      <c r="D533" s="145"/>
      <c r="E533" s="54"/>
      <c r="F533" s="54"/>
      <c r="G533" s="132"/>
      <c r="H533" s="59" t="str">
        <f t="shared" si="75"/>
        <v/>
      </c>
      <c r="I533" s="64" t="str">
        <f t="shared" si="76"/>
        <v/>
      </c>
      <c r="J533" s="59" t="str">
        <f>IF(A533&lt;&gt;"",SUM($I$13:I533),"")</f>
        <v/>
      </c>
      <c r="K533" s="59" t="str">
        <f t="shared" si="77"/>
        <v/>
      </c>
      <c r="L533" s="65" t="str">
        <f t="shared" si="78"/>
        <v/>
      </c>
      <c r="M533" s="65" t="str">
        <f t="shared" si="79"/>
        <v/>
      </c>
      <c r="N533" s="65" t="str">
        <f>IF(A533&lt;&gt;"",SUM($M$13:M533),"")</f>
        <v/>
      </c>
      <c r="O533" s="65" t="str">
        <f t="shared" si="72"/>
        <v/>
      </c>
      <c r="P533" s="97" t="str">
        <f t="shared" si="73"/>
        <v/>
      </c>
      <c r="Q533" s="100">
        <f t="shared" si="80"/>
        <v>0</v>
      </c>
      <c r="R533" s="101">
        <f t="shared" si="74"/>
        <v>0</v>
      </c>
      <c r="Z533" s="75"/>
      <c r="AA533" s="76"/>
      <c r="AC533" s="1"/>
      <c r="AG533" s="72"/>
      <c r="AH533" s="72"/>
      <c r="AI533" s="72"/>
      <c r="AJ533" s="72"/>
      <c r="AK533" s="72"/>
    </row>
    <row r="534" spans="1:37" ht="14.4">
      <c r="A534" s="55"/>
      <c r="B534" s="54" t="s">
        <v>25</v>
      </c>
      <c r="C534" s="56"/>
      <c r="D534" s="145"/>
      <c r="E534" s="54"/>
      <c r="F534" s="54"/>
      <c r="G534" s="132"/>
      <c r="H534" s="59" t="str">
        <f t="shared" si="75"/>
        <v/>
      </c>
      <c r="I534" s="64" t="str">
        <f t="shared" si="76"/>
        <v/>
      </c>
      <c r="J534" s="59" t="str">
        <f>IF(A534&lt;&gt;"",SUM($I$13:I534),"")</f>
        <v/>
      </c>
      <c r="K534" s="59" t="str">
        <f t="shared" si="77"/>
        <v/>
      </c>
      <c r="L534" s="65" t="str">
        <f t="shared" si="78"/>
        <v/>
      </c>
      <c r="M534" s="65" t="str">
        <f t="shared" si="79"/>
        <v/>
      </c>
      <c r="N534" s="65" t="str">
        <f>IF(A534&lt;&gt;"",SUM($M$13:M534),"")</f>
        <v/>
      </c>
      <c r="O534" s="65" t="str">
        <f t="shared" si="72"/>
        <v/>
      </c>
      <c r="P534" s="97" t="str">
        <f t="shared" si="73"/>
        <v/>
      </c>
      <c r="Q534" s="100">
        <f t="shared" si="80"/>
        <v>0</v>
      </c>
      <c r="R534" s="101">
        <f t="shared" si="74"/>
        <v>0</v>
      </c>
      <c r="Z534" s="75"/>
      <c r="AA534" s="76"/>
      <c r="AC534" s="1"/>
      <c r="AG534" s="72"/>
      <c r="AH534" s="72"/>
      <c r="AI534" s="72"/>
      <c r="AJ534" s="72"/>
      <c r="AK534" s="72"/>
    </row>
    <row r="535" spans="1:37" ht="14.4">
      <c r="A535" s="55"/>
      <c r="B535" s="54" t="s">
        <v>25</v>
      </c>
      <c r="C535" s="56"/>
      <c r="D535" s="145"/>
      <c r="E535" s="54"/>
      <c r="F535" s="54"/>
      <c r="G535" s="132"/>
      <c r="H535" s="59" t="str">
        <f t="shared" si="75"/>
        <v/>
      </c>
      <c r="I535" s="64" t="str">
        <f t="shared" si="76"/>
        <v/>
      </c>
      <c r="J535" s="59" t="str">
        <f>IF(A535&lt;&gt;"",SUM($I$13:I535),"")</f>
        <v/>
      </c>
      <c r="K535" s="59" t="str">
        <f t="shared" si="77"/>
        <v/>
      </c>
      <c r="L535" s="65" t="str">
        <f t="shared" si="78"/>
        <v/>
      </c>
      <c r="M535" s="65" t="str">
        <f t="shared" si="79"/>
        <v/>
      </c>
      <c r="N535" s="65" t="str">
        <f>IF(A535&lt;&gt;"",SUM($M$13:M535),"")</f>
        <v/>
      </c>
      <c r="O535" s="65" t="str">
        <f t="shared" si="72"/>
        <v/>
      </c>
      <c r="P535" s="97" t="str">
        <f t="shared" si="73"/>
        <v/>
      </c>
      <c r="Q535" s="100">
        <f t="shared" si="80"/>
        <v>0</v>
      </c>
      <c r="R535" s="101">
        <f t="shared" si="74"/>
        <v>0</v>
      </c>
      <c r="Z535" s="75"/>
      <c r="AA535" s="76"/>
      <c r="AC535" s="1"/>
      <c r="AG535" s="72"/>
      <c r="AH535" s="72"/>
      <c r="AI535" s="72"/>
      <c r="AJ535" s="72"/>
      <c r="AK535" s="72"/>
    </row>
    <row r="536" spans="1:37" ht="14.4">
      <c r="A536" s="55"/>
      <c r="B536" s="54" t="s">
        <v>25</v>
      </c>
      <c r="C536" s="56"/>
      <c r="D536" s="145"/>
      <c r="E536" s="54"/>
      <c r="F536" s="54"/>
      <c r="G536" s="132"/>
      <c r="H536" s="59" t="str">
        <f t="shared" si="75"/>
        <v/>
      </c>
      <c r="I536" s="64" t="str">
        <f t="shared" si="76"/>
        <v/>
      </c>
      <c r="J536" s="59" t="str">
        <f>IF(A536&lt;&gt;"",SUM($I$13:I536),"")</f>
        <v/>
      </c>
      <c r="K536" s="59" t="str">
        <f t="shared" si="77"/>
        <v/>
      </c>
      <c r="L536" s="65" t="str">
        <f t="shared" si="78"/>
        <v/>
      </c>
      <c r="M536" s="65" t="str">
        <f t="shared" si="79"/>
        <v/>
      </c>
      <c r="N536" s="65" t="str">
        <f>IF(A536&lt;&gt;"",SUM($M$13:M536),"")</f>
        <v/>
      </c>
      <c r="O536" s="65" t="str">
        <f t="shared" si="72"/>
        <v/>
      </c>
      <c r="P536" s="97" t="str">
        <f t="shared" si="73"/>
        <v/>
      </c>
      <c r="Q536" s="100">
        <f t="shared" si="80"/>
        <v>0</v>
      </c>
      <c r="R536" s="101">
        <f t="shared" si="74"/>
        <v>0</v>
      </c>
      <c r="Z536" s="75"/>
      <c r="AA536" s="76"/>
      <c r="AC536" s="1"/>
      <c r="AG536" s="72"/>
      <c r="AH536" s="72"/>
      <c r="AI536" s="72"/>
      <c r="AJ536" s="72"/>
      <c r="AK536" s="72"/>
    </row>
    <row r="537" spans="1:37" ht="14.4">
      <c r="A537" s="55"/>
      <c r="B537" s="54" t="s">
        <v>25</v>
      </c>
      <c r="C537" s="56"/>
      <c r="D537" s="145"/>
      <c r="E537" s="54"/>
      <c r="F537" s="54"/>
      <c r="G537" s="132"/>
      <c r="H537" s="59" t="str">
        <f t="shared" si="75"/>
        <v/>
      </c>
      <c r="I537" s="64" t="str">
        <f t="shared" si="76"/>
        <v/>
      </c>
      <c r="J537" s="59" t="str">
        <f>IF(A537&lt;&gt;"",SUM($I$13:I537),"")</f>
        <v/>
      </c>
      <c r="K537" s="59" t="str">
        <f t="shared" si="77"/>
        <v/>
      </c>
      <c r="L537" s="65" t="str">
        <f t="shared" si="78"/>
        <v/>
      </c>
      <c r="M537" s="65" t="str">
        <f t="shared" si="79"/>
        <v/>
      </c>
      <c r="N537" s="65" t="str">
        <f>IF(A537&lt;&gt;"",SUM($M$13:M537),"")</f>
        <v/>
      </c>
      <c r="O537" s="65" t="str">
        <f t="shared" si="72"/>
        <v/>
      </c>
      <c r="P537" s="97" t="str">
        <f t="shared" si="73"/>
        <v/>
      </c>
      <c r="Q537" s="100">
        <f t="shared" si="80"/>
        <v>0</v>
      </c>
      <c r="R537" s="101">
        <f t="shared" si="74"/>
        <v>0</v>
      </c>
      <c r="Z537" s="75"/>
      <c r="AA537" s="76"/>
      <c r="AC537" s="1"/>
      <c r="AG537" s="72"/>
      <c r="AH537" s="72"/>
      <c r="AI537" s="72"/>
      <c r="AJ537" s="72"/>
      <c r="AK537" s="72"/>
    </row>
    <row r="538" spans="1:37" ht="14.4">
      <c r="A538" s="55"/>
      <c r="B538" s="54" t="s">
        <v>25</v>
      </c>
      <c r="C538" s="56"/>
      <c r="D538" s="145"/>
      <c r="E538" s="54"/>
      <c r="F538" s="54"/>
      <c r="G538" s="132"/>
      <c r="H538" s="59" t="str">
        <f t="shared" si="75"/>
        <v/>
      </c>
      <c r="I538" s="64" t="str">
        <f t="shared" si="76"/>
        <v/>
      </c>
      <c r="J538" s="59" t="str">
        <f>IF(A538&lt;&gt;"",SUM($I$13:I538),"")</f>
        <v/>
      </c>
      <c r="K538" s="59" t="str">
        <f t="shared" si="77"/>
        <v/>
      </c>
      <c r="L538" s="65" t="str">
        <f t="shared" si="78"/>
        <v/>
      </c>
      <c r="M538" s="65" t="str">
        <f t="shared" si="79"/>
        <v/>
      </c>
      <c r="N538" s="65" t="str">
        <f>IF(A538&lt;&gt;"",SUM($M$13:M538),"")</f>
        <v/>
      </c>
      <c r="O538" s="65" t="str">
        <f t="shared" si="72"/>
        <v/>
      </c>
      <c r="P538" s="97" t="str">
        <f t="shared" si="73"/>
        <v/>
      </c>
      <c r="Q538" s="100">
        <f t="shared" si="80"/>
        <v>0</v>
      </c>
      <c r="R538" s="101">
        <f t="shared" si="74"/>
        <v>0</v>
      </c>
      <c r="Z538" s="75"/>
      <c r="AA538" s="76"/>
      <c r="AC538" s="1"/>
      <c r="AG538" s="72"/>
      <c r="AH538" s="72"/>
      <c r="AI538" s="72"/>
      <c r="AJ538" s="72"/>
      <c r="AK538" s="72"/>
    </row>
    <row r="539" spans="1:37" ht="14.4">
      <c r="A539" s="55"/>
      <c r="B539" s="54" t="s">
        <v>25</v>
      </c>
      <c r="C539" s="56"/>
      <c r="D539" s="145"/>
      <c r="E539" s="54"/>
      <c r="F539" s="54"/>
      <c r="G539" s="132"/>
      <c r="H539" s="59" t="str">
        <f t="shared" si="75"/>
        <v/>
      </c>
      <c r="I539" s="64" t="str">
        <f t="shared" si="76"/>
        <v/>
      </c>
      <c r="J539" s="59" t="str">
        <f>IF(A539&lt;&gt;"",SUM($I$13:I539),"")</f>
        <v/>
      </c>
      <c r="K539" s="59" t="str">
        <f t="shared" si="77"/>
        <v/>
      </c>
      <c r="L539" s="65" t="str">
        <f t="shared" si="78"/>
        <v/>
      </c>
      <c r="M539" s="65" t="str">
        <f t="shared" si="79"/>
        <v/>
      </c>
      <c r="N539" s="65" t="str">
        <f>IF(A539&lt;&gt;"",SUM($M$13:M539),"")</f>
        <v/>
      </c>
      <c r="O539" s="65" t="str">
        <f t="shared" si="72"/>
        <v/>
      </c>
      <c r="P539" s="97" t="str">
        <f t="shared" si="73"/>
        <v/>
      </c>
      <c r="Q539" s="100">
        <f t="shared" si="80"/>
        <v>0</v>
      </c>
      <c r="R539" s="101">
        <f t="shared" si="74"/>
        <v>0</v>
      </c>
      <c r="Z539" s="75"/>
      <c r="AA539" s="76"/>
      <c r="AC539" s="1"/>
      <c r="AG539" s="72"/>
      <c r="AH539" s="72"/>
      <c r="AI539" s="72"/>
      <c r="AJ539" s="72"/>
      <c r="AK539" s="72"/>
    </row>
    <row r="540" spans="1:37" ht="14.4">
      <c r="A540" s="55"/>
      <c r="B540" s="54" t="s">
        <v>25</v>
      </c>
      <c r="C540" s="56"/>
      <c r="D540" s="145"/>
      <c r="E540" s="54"/>
      <c r="F540" s="54"/>
      <c r="G540" s="132"/>
      <c r="H540" s="59" t="str">
        <f t="shared" si="75"/>
        <v/>
      </c>
      <c r="I540" s="64" t="str">
        <f t="shared" si="76"/>
        <v/>
      </c>
      <c r="J540" s="59" t="str">
        <f>IF(A540&lt;&gt;"",SUM($I$13:I540),"")</f>
        <v/>
      </c>
      <c r="K540" s="59" t="str">
        <f t="shared" si="77"/>
        <v/>
      </c>
      <c r="L540" s="65" t="str">
        <f t="shared" si="78"/>
        <v/>
      </c>
      <c r="M540" s="65" t="str">
        <f t="shared" si="79"/>
        <v/>
      </c>
      <c r="N540" s="65" t="str">
        <f>IF(A540&lt;&gt;"",SUM($M$13:M540),"")</f>
        <v/>
      </c>
      <c r="O540" s="65" t="str">
        <f t="shared" si="72"/>
        <v/>
      </c>
      <c r="P540" s="97" t="str">
        <f t="shared" si="73"/>
        <v/>
      </c>
      <c r="Q540" s="100">
        <f t="shared" si="80"/>
        <v>0</v>
      </c>
      <c r="R540" s="101">
        <f t="shared" si="74"/>
        <v>0</v>
      </c>
      <c r="Z540" s="75"/>
      <c r="AA540" s="76"/>
      <c r="AC540" s="1"/>
      <c r="AG540" s="72"/>
      <c r="AH540" s="72"/>
      <c r="AI540" s="72"/>
      <c r="AJ540" s="72"/>
      <c r="AK540" s="72"/>
    </row>
    <row r="541" spans="1:37" ht="14.4">
      <c r="A541" s="55"/>
      <c r="B541" s="54" t="s">
        <v>25</v>
      </c>
      <c r="C541" s="56"/>
      <c r="D541" s="145"/>
      <c r="E541" s="54"/>
      <c r="F541" s="54"/>
      <c r="G541" s="132"/>
      <c r="H541" s="59" t="str">
        <f t="shared" si="75"/>
        <v/>
      </c>
      <c r="I541" s="64" t="str">
        <f t="shared" si="76"/>
        <v/>
      </c>
      <c r="J541" s="59" t="str">
        <f>IF(A541&lt;&gt;"",SUM($I$13:I541),"")</f>
        <v/>
      </c>
      <c r="K541" s="59" t="str">
        <f t="shared" si="77"/>
        <v/>
      </c>
      <c r="L541" s="65" t="str">
        <f t="shared" si="78"/>
        <v/>
      </c>
      <c r="M541" s="65" t="str">
        <f t="shared" si="79"/>
        <v/>
      </c>
      <c r="N541" s="65" t="str">
        <f>IF(A541&lt;&gt;"",SUM($M$13:M541),"")</f>
        <v/>
      </c>
      <c r="O541" s="65" t="str">
        <f t="shared" si="72"/>
        <v/>
      </c>
      <c r="P541" s="97" t="str">
        <f t="shared" si="73"/>
        <v/>
      </c>
      <c r="Q541" s="100">
        <f t="shared" si="80"/>
        <v>0</v>
      </c>
      <c r="R541" s="101">
        <f t="shared" si="74"/>
        <v>0</v>
      </c>
      <c r="Z541" s="75"/>
      <c r="AA541" s="76"/>
      <c r="AC541" s="1"/>
      <c r="AG541" s="72"/>
      <c r="AH541" s="72"/>
      <c r="AI541" s="72"/>
      <c r="AJ541" s="72"/>
      <c r="AK541" s="72"/>
    </row>
    <row r="542" spans="1:37" ht="14.4">
      <c r="A542" s="55"/>
      <c r="B542" s="54" t="s">
        <v>25</v>
      </c>
      <c r="C542" s="56"/>
      <c r="D542" s="145"/>
      <c r="E542" s="54"/>
      <c r="F542" s="54"/>
      <c r="G542" s="132"/>
      <c r="H542" s="59" t="str">
        <f t="shared" si="75"/>
        <v/>
      </c>
      <c r="I542" s="64" t="str">
        <f t="shared" si="76"/>
        <v/>
      </c>
      <c r="J542" s="59" t="str">
        <f>IF(A542&lt;&gt;"",SUM($I$13:I542),"")</f>
        <v/>
      </c>
      <c r="K542" s="59" t="str">
        <f t="shared" si="77"/>
        <v/>
      </c>
      <c r="L542" s="65" t="str">
        <f t="shared" si="78"/>
        <v/>
      </c>
      <c r="M542" s="65" t="str">
        <f t="shared" si="79"/>
        <v/>
      </c>
      <c r="N542" s="65" t="str">
        <f>IF(A542&lt;&gt;"",SUM($M$13:M542),"")</f>
        <v/>
      </c>
      <c r="O542" s="65" t="str">
        <f t="shared" si="72"/>
        <v/>
      </c>
      <c r="P542" s="97" t="str">
        <f t="shared" si="73"/>
        <v/>
      </c>
      <c r="Q542" s="100">
        <f t="shared" si="80"/>
        <v>0</v>
      </c>
      <c r="R542" s="101">
        <f t="shared" si="74"/>
        <v>0</v>
      </c>
      <c r="Z542" s="75"/>
      <c r="AA542" s="76"/>
      <c r="AC542" s="1"/>
      <c r="AG542" s="72"/>
      <c r="AH542" s="72"/>
      <c r="AI542" s="72"/>
      <c r="AJ542" s="72"/>
      <c r="AK542" s="72"/>
    </row>
    <row r="543" spans="1:37" ht="14.4">
      <c r="A543" s="55"/>
      <c r="B543" s="54" t="s">
        <v>25</v>
      </c>
      <c r="C543" s="56"/>
      <c r="D543" s="145"/>
      <c r="E543" s="54"/>
      <c r="F543" s="54"/>
      <c r="G543" s="132"/>
      <c r="H543" s="59" t="str">
        <f t="shared" si="75"/>
        <v/>
      </c>
      <c r="I543" s="64" t="str">
        <f t="shared" si="76"/>
        <v/>
      </c>
      <c r="J543" s="59" t="str">
        <f>IF(A543&lt;&gt;"",SUM($I$13:I543),"")</f>
        <v/>
      </c>
      <c r="K543" s="59" t="str">
        <f t="shared" si="77"/>
        <v/>
      </c>
      <c r="L543" s="65" t="str">
        <f t="shared" si="78"/>
        <v/>
      </c>
      <c r="M543" s="65" t="str">
        <f t="shared" si="79"/>
        <v/>
      </c>
      <c r="N543" s="65" t="str">
        <f>IF(A543&lt;&gt;"",SUM($M$13:M543),"")</f>
        <v/>
      </c>
      <c r="O543" s="65" t="str">
        <f t="shared" si="72"/>
        <v/>
      </c>
      <c r="P543" s="97" t="str">
        <f t="shared" si="73"/>
        <v/>
      </c>
      <c r="Q543" s="100">
        <f t="shared" si="80"/>
        <v>0</v>
      </c>
      <c r="R543" s="101">
        <f t="shared" si="74"/>
        <v>0</v>
      </c>
      <c r="Z543" s="75"/>
      <c r="AA543" s="76"/>
      <c r="AC543" s="1"/>
      <c r="AG543" s="72"/>
      <c r="AH543" s="72"/>
      <c r="AI543" s="72"/>
      <c r="AJ543" s="72"/>
      <c r="AK543" s="72"/>
    </row>
    <row r="544" spans="1:37" ht="14.4">
      <c r="A544" s="55"/>
      <c r="B544" s="54" t="s">
        <v>25</v>
      </c>
      <c r="C544" s="56"/>
      <c r="D544" s="145"/>
      <c r="E544" s="54"/>
      <c r="F544" s="54"/>
      <c r="G544" s="132"/>
      <c r="H544" s="59" t="str">
        <f t="shared" si="75"/>
        <v/>
      </c>
      <c r="I544" s="64" t="str">
        <f t="shared" si="76"/>
        <v/>
      </c>
      <c r="J544" s="59" t="str">
        <f>IF(A544&lt;&gt;"",SUM($I$13:I544),"")</f>
        <v/>
      </c>
      <c r="K544" s="59" t="str">
        <f t="shared" si="77"/>
        <v/>
      </c>
      <c r="L544" s="65" t="str">
        <f t="shared" si="78"/>
        <v/>
      </c>
      <c r="M544" s="65" t="str">
        <f t="shared" si="79"/>
        <v/>
      </c>
      <c r="N544" s="65" t="str">
        <f>IF(A544&lt;&gt;"",SUM($M$13:M544),"")</f>
        <v/>
      </c>
      <c r="O544" s="65" t="str">
        <f t="shared" si="72"/>
        <v/>
      </c>
      <c r="P544" s="97" t="str">
        <f t="shared" si="73"/>
        <v/>
      </c>
      <c r="Q544" s="100">
        <f t="shared" si="80"/>
        <v>0</v>
      </c>
      <c r="R544" s="101">
        <f t="shared" si="74"/>
        <v>0</v>
      </c>
      <c r="Z544" s="75"/>
      <c r="AA544" s="76"/>
      <c r="AC544" s="1"/>
      <c r="AG544" s="72"/>
      <c r="AH544" s="72"/>
      <c r="AI544" s="72"/>
      <c r="AJ544" s="72"/>
      <c r="AK544" s="72"/>
    </row>
    <row r="545" spans="1:37" ht="14.4">
      <c r="A545" s="55"/>
      <c r="B545" s="54" t="s">
        <v>25</v>
      </c>
      <c r="C545" s="56"/>
      <c r="D545" s="145"/>
      <c r="E545" s="54"/>
      <c r="F545" s="54"/>
      <c r="G545" s="132"/>
      <c r="H545" s="59" t="str">
        <f t="shared" si="75"/>
        <v/>
      </c>
      <c r="I545" s="64" t="str">
        <f t="shared" si="76"/>
        <v/>
      </c>
      <c r="J545" s="59" t="str">
        <f>IF(A545&lt;&gt;"",SUM($I$13:I545),"")</f>
        <v/>
      </c>
      <c r="K545" s="59" t="str">
        <f t="shared" si="77"/>
        <v/>
      </c>
      <c r="L545" s="65" t="str">
        <f t="shared" si="78"/>
        <v/>
      </c>
      <c r="M545" s="65" t="str">
        <f t="shared" si="79"/>
        <v/>
      </c>
      <c r="N545" s="65" t="str">
        <f>IF(A545&lt;&gt;"",SUM($M$13:M545),"")</f>
        <v/>
      </c>
      <c r="O545" s="65" t="str">
        <f t="shared" si="72"/>
        <v/>
      </c>
      <c r="P545" s="97" t="str">
        <f t="shared" si="73"/>
        <v/>
      </c>
      <c r="Q545" s="100">
        <f t="shared" si="80"/>
        <v>0</v>
      </c>
      <c r="R545" s="101">
        <f t="shared" si="74"/>
        <v>0</v>
      </c>
      <c r="Z545" s="75"/>
      <c r="AA545" s="76"/>
      <c r="AC545" s="1"/>
      <c r="AG545" s="72"/>
      <c r="AH545" s="72"/>
      <c r="AI545" s="72"/>
      <c r="AJ545" s="72"/>
      <c r="AK545" s="72"/>
    </row>
    <row r="546" spans="1:37" ht="14.4">
      <c r="A546" s="55"/>
      <c r="B546" s="54" t="s">
        <v>25</v>
      </c>
      <c r="C546" s="56"/>
      <c r="D546" s="145"/>
      <c r="E546" s="54"/>
      <c r="F546" s="54"/>
      <c r="G546" s="132"/>
      <c r="H546" s="59" t="str">
        <f t="shared" si="75"/>
        <v/>
      </c>
      <c r="I546" s="64" t="str">
        <f t="shared" si="76"/>
        <v/>
      </c>
      <c r="J546" s="59" t="str">
        <f>IF(A546&lt;&gt;"",SUM($I$13:I546),"")</f>
        <v/>
      </c>
      <c r="K546" s="59" t="str">
        <f t="shared" si="77"/>
        <v/>
      </c>
      <c r="L546" s="65" t="str">
        <f t="shared" si="78"/>
        <v/>
      </c>
      <c r="M546" s="65" t="str">
        <f t="shared" si="79"/>
        <v/>
      </c>
      <c r="N546" s="65" t="str">
        <f>IF(A546&lt;&gt;"",SUM($M$13:M546),"")</f>
        <v/>
      </c>
      <c r="O546" s="65" t="str">
        <f t="shared" si="72"/>
        <v/>
      </c>
      <c r="P546" s="97" t="str">
        <f t="shared" si="73"/>
        <v/>
      </c>
      <c r="Q546" s="100">
        <f t="shared" si="80"/>
        <v>0</v>
      </c>
      <c r="R546" s="101">
        <f t="shared" si="74"/>
        <v>0</v>
      </c>
      <c r="Z546" s="75"/>
      <c r="AA546" s="76"/>
      <c r="AC546" s="1"/>
      <c r="AG546" s="72"/>
      <c r="AH546" s="72"/>
      <c r="AI546" s="72"/>
      <c r="AJ546" s="72"/>
      <c r="AK546" s="72"/>
    </row>
    <row r="547" spans="1:37" ht="14.4">
      <c r="A547" s="55"/>
      <c r="B547" s="54" t="s">
        <v>25</v>
      </c>
      <c r="C547" s="56"/>
      <c r="D547" s="145"/>
      <c r="E547" s="54"/>
      <c r="F547" s="54"/>
      <c r="G547" s="132"/>
      <c r="H547" s="59" t="str">
        <f t="shared" si="75"/>
        <v/>
      </c>
      <c r="I547" s="64" t="str">
        <f t="shared" si="76"/>
        <v/>
      </c>
      <c r="J547" s="59" t="str">
        <f>IF(A547&lt;&gt;"",SUM($I$13:I547),"")</f>
        <v/>
      </c>
      <c r="K547" s="59" t="str">
        <f t="shared" si="77"/>
        <v/>
      </c>
      <c r="L547" s="65" t="str">
        <f t="shared" si="78"/>
        <v/>
      </c>
      <c r="M547" s="65" t="str">
        <f t="shared" si="79"/>
        <v/>
      </c>
      <c r="N547" s="65" t="str">
        <f>IF(A547&lt;&gt;"",SUM($M$13:M547),"")</f>
        <v/>
      </c>
      <c r="O547" s="65" t="str">
        <f t="shared" si="72"/>
        <v/>
      </c>
      <c r="P547" s="97" t="str">
        <f t="shared" si="73"/>
        <v/>
      </c>
      <c r="Q547" s="100">
        <f t="shared" si="80"/>
        <v>0</v>
      </c>
      <c r="R547" s="101">
        <f t="shared" si="74"/>
        <v>0</v>
      </c>
      <c r="Z547" s="75"/>
      <c r="AA547" s="76"/>
      <c r="AC547" s="1"/>
      <c r="AG547" s="72"/>
      <c r="AH547" s="72"/>
      <c r="AI547" s="72"/>
      <c r="AJ547" s="72"/>
      <c r="AK547" s="72"/>
    </row>
    <row r="548" spans="1:37" ht="14.4">
      <c r="A548" s="55"/>
      <c r="B548" s="54" t="s">
        <v>25</v>
      </c>
      <c r="C548" s="56"/>
      <c r="D548" s="145"/>
      <c r="E548" s="54"/>
      <c r="F548" s="54"/>
      <c r="G548" s="132"/>
      <c r="H548" s="59" t="str">
        <f t="shared" si="75"/>
        <v/>
      </c>
      <c r="I548" s="64" t="str">
        <f t="shared" si="76"/>
        <v/>
      </c>
      <c r="J548" s="59" t="str">
        <f>IF(A548&lt;&gt;"",SUM($I$13:I548),"")</f>
        <v/>
      </c>
      <c r="K548" s="59" t="str">
        <f t="shared" si="77"/>
        <v/>
      </c>
      <c r="L548" s="65" t="str">
        <f t="shared" si="78"/>
        <v/>
      </c>
      <c r="M548" s="65" t="str">
        <f t="shared" si="79"/>
        <v/>
      </c>
      <c r="N548" s="65" t="str">
        <f>IF(A548&lt;&gt;"",SUM($M$13:M548),"")</f>
        <v/>
      </c>
      <c r="O548" s="65" t="str">
        <f t="shared" si="72"/>
        <v/>
      </c>
      <c r="P548" s="97" t="str">
        <f t="shared" si="73"/>
        <v/>
      </c>
      <c r="Q548" s="100">
        <f t="shared" si="80"/>
        <v>0</v>
      </c>
      <c r="R548" s="101">
        <f t="shared" si="74"/>
        <v>0</v>
      </c>
      <c r="Z548" s="75"/>
      <c r="AA548" s="76"/>
      <c r="AC548" s="1"/>
      <c r="AG548" s="72"/>
      <c r="AH548" s="72"/>
      <c r="AI548" s="72"/>
      <c r="AJ548" s="72"/>
      <c r="AK548" s="72"/>
    </row>
    <row r="549" spans="1:37" ht="14.4">
      <c r="A549" s="55"/>
      <c r="B549" s="54" t="s">
        <v>25</v>
      </c>
      <c r="C549" s="56"/>
      <c r="D549" s="145"/>
      <c r="E549" s="54"/>
      <c r="F549" s="54"/>
      <c r="G549" s="132"/>
      <c r="H549" s="59" t="str">
        <f t="shared" si="75"/>
        <v/>
      </c>
      <c r="I549" s="64" t="str">
        <f t="shared" si="76"/>
        <v/>
      </c>
      <c r="J549" s="59" t="str">
        <f>IF(A549&lt;&gt;"",SUM($I$13:I549),"")</f>
        <v/>
      </c>
      <c r="K549" s="59" t="str">
        <f t="shared" si="77"/>
        <v/>
      </c>
      <c r="L549" s="65" t="str">
        <f t="shared" si="78"/>
        <v/>
      </c>
      <c r="M549" s="65" t="str">
        <f t="shared" si="79"/>
        <v/>
      </c>
      <c r="N549" s="65" t="str">
        <f>IF(A549&lt;&gt;"",SUM($M$13:M549),"")</f>
        <v/>
      </c>
      <c r="O549" s="65" t="str">
        <f t="shared" si="72"/>
        <v/>
      </c>
      <c r="P549" s="97" t="str">
        <f t="shared" si="73"/>
        <v/>
      </c>
      <c r="Q549" s="100">
        <f t="shared" si="80"/>
        <v>0</v>
      </c>
      <c r="R549" s="101">
        <f t="shared" si="74"/>
        <v>0</v>
      </c>
      <c r="Z549" s="75"/>
      <c r="AA549" s="76"/>
      <c r="AC549" s="1"/>
      <c r="AG549" s="72"/>
      <c r="AH549" s="72"/>
      <c r="AI549" s="72"/>
      <c r="AJ549" s="72"/>
      <c r="AK549" s="72"/>
    </row>
    <row r="550" spans="1:37" ht="14.4">
      <c r="A550" s="55"/>
      <c r="B550" s="54" t="s">
        <v>25</v>
      </c>
      <c r="C550" s="56"/>
      <c r="D550" s="145"/>
      <c r="E550" s="54"/>
      <c r="F550" s="54"/>
      <c r="G550" s="132"/>
      <c r="H550" s="59" t="str">
        <f t="shared" si="75"/>
        <v/>
      </c>
      <c r="I550" s="64" t="str">
        <f t="shared" si="76"/>
        <v/>
      </c>
      <c r="J550" s="59" t="str">
        <f>IF(A550&lt;&gt;"",SUM($I$13:I550),"")</f>
        <v/>
      </c>
      <c r="K550" s="59" t="str">
        <f t="shared" si="77"/>
        <v/>
      </c>
      <c r="L550" s="65" t="str">
        <f t="shared" si="78"/>
        <v/>
      </c>
      <c r="M550" s="65" t="str">
        <f t="shared" si="79"/>
        <v/>
      </c>
      <c r="N550" s="65" t="str">
        <f>IF(A550&lt;&gt;"",SUM($M$13:M550),"")</f>
        <v/>
      </c>
      <c r="O550" s="65" t="str">
        <f t="shared" si="72"/>
        <v/>
      </c>
      <c r="P550" s="97" t="str">
        <f t="shared" si="73"/>
        <v/>
      </c>
      <c r="Q550" s="100">
        <f t="shared" si="80"/>
        <v>0</v>
      </c>
      <c r="R550" s="101">
        <f t="shared" si="74"/>
        <v>0</v>
      </c>
      <c r="Z550" s="75"/>
      <c r="AA550" s="76"/>
      <c r="AC550" s="1"/>
      <c r="AG550" s="72"/>
      <c r="AH550" s="72"/>
      <c r="AI550" s="72"/>
      <c r="AJ550" s="72"/>
      <c r="AK550" s="72"/>
    </row>
    <row r="551" spans="1:37" ht="14.4">
      <c r="A551" s="55"/>
      <c r="B551" s="54" t="s">
        <v>25</v>
      </c>
      <c r="C551" s="56"/>
      <c r="D551" s="145"/>
      <c r="E551" s="54"/>
      <c r="F551" s="54"/>
      <c r="G551" s="132"/>
      <c r="H551" s="59" t="str">
        <f t="shared" si="75"/>
        <v/>
      </c>
      <c r="I551" s="64" t="str">
        <f t="shared" si="76"/>
        <v/>
      </c>
      <c r="J551" s="59" t="str">
        <f>IF(A551&lt;&gt;"",SUM($I$13:I551),"")</f>
        <v/>
      </c>
      <c r="K551" s="59" t="str">
        <f t="shared" si="77"/>
        <v/>
      </c>
      <c r="L551" s="65" t="str">
        <f t="shared" si="78"/>
        <v/>
      </c>
      <c r="M551" s="65" t="str">
        <f t="shared" si="79"/>
        <v/>
      </c>
      <c r="N551" s="65" t="str">
        <f>IF(A551&lt;&gt;"",SUM($M$13:M551),"")</f>
        <v/>
      </c>
      <c r="O551" s="65" t="str">
        <f t="shared" si="72"/>
        <v/>
      </c>
      <c r="P551" s="97" t="str">
        <f t="shared" si="73"/>
        <v/>
      </c>
      <c r="Q551" s="100">
        <f t="shared" si="80"/>
        <v>0</v>
      </c>
      <c r="R551" s="101">
        <f t="shared" si="74"/>
        <v>0</v>
      </c>
      <c r="Z551" s="75"/>
      <c r="AA551" s="76"/>
      <c r="AC551" s="1"/>
      <c r="AG551" s="72"/>
      <c r="AH551" s="72"/>
      <c r="AI551" s="72"/>
      <c r="AJ551" s="72"/>
      <c r="AK551" s="72"/>
    </row>
    <row r="552" spans="1:37" ht="14.4">
      <c r="A552" s="55"/>
      <c r="B552" s="54" t="s">
        <v>25</v>
      </c>
      <c r="C552" s="56"/>
      <c r="D552" s="145"/>
      <c r="E552" s="54"/>
      <c r="F552" s="54"/>
      <c r="G552" s="132"/>
      <c r="H552" s="59" t="str">
        <f t="shared" si="75"/>
        <v/>
      </c>
      <c r="I552" s="64" t="str">
        <f t="shared" si="76"/>
        <v/>
      </c>
      <c r="J552" s="59" t="str">
        <f>IF(A552&lt;&gt;"",SUM($I$13:I552),"")</f>
        <v/>
      </c>
      <c r="K552" s="59" t="str">
        <f t="shared" si="77"/>
        <v/>
      </c>
      <c r="L552" s="65" t="str">
        <f t="shared" si="78"/>
        <v/>
      </c>
      <c r="M552" s="65" t="str">
        <f t="shared" si="79"/>
        <v/>
      </c>
      <c r="N552" s="65" t="str">
        <f>IF(A552&lt;&gt;"",SUM($M$13:M552),"")</f>
        <v/>
      </c>
      <c r="O552" s="65" t="str">
        <f t="shared" si="72"/>
        <v/>
      </c>
      <c r="P552" s="97" t="str">
        <f t="shared" si="73"/>
        <v/>
      </c>
      <c r="Q552" s="100">
        <f t="shared" si="80"/>
        <v>0</v>
      </c>
      <c r="R552" s="101">
        <f t="shared" si="74"/>
        <v>0</v>
      </c>
      <c r="Z552" s="75"/>
      <c r="AA552" s="76"/>
      <c r="AC552" s="1"/>
      <c r="AG552" s="72"/>
      <c r="AH552" s="72"/>
      <c r="AI552" s="72"/>
      <c r="AJ552" s="72"/>
      <c r="AK552" s="72"/>
    </row>
    <row r="553" spans="1:37" ht="14.4">
      <c r="A553" s="55"/>
      <c r="B553" s="54" t="s">
        <v>25</v>
      </c>
      <c r="C553" s="56"/>
      <c r="D553" s="145"/>
      <c r="E553" s="54"/>
      <c r="F553" s="54"/>
      <c r="G553" s="132"/>
      <c r="H553" s="59" t="str">
        <f t="shared" si="75"/>
        <v/>
      </c>
      <c r="I553" s="64" t="str">
        <f t="shared" si="76"/>
        <v/>
      </c>
      <c r="J553" s="59" t="str">
        <f>IF(A553&lt;&gt;"",SUM($I$13:I553),"")</f>
        <v/>
      </c>
      <c r="K553" s="59" t="str">
        <f t="shared" si="77"/>
        <v/>
      </c>
      <c r="L553" s="65" t="str">
        <f t="shared" si="78"/>
        <v/>
      </c>
      <c r="M553" s="65" t="str">
        <f t="shared" si="79"/>
        <v/>
      </c>
      <c r="N553" s="65" t="str">
        <f>IF(A553&lt;&gt;"",SUM($M$13:M553),"")</f>
        <v/>
      </c>
      <c r="O553" s="65" t="str">
        <f t="shared" si="72"/>
        <v/>
      </c>
      <c r="P553" s="97" t="str">
        <f t="shared" si="73"/>
        <v/>
      </c>
      <c r="Q553" s="100">
        <f t="shared" si="80"/>
        <v>0</v>
      </c>
      <c r="R553" s="101">
        <f t="shared" si="74"/>
        <v>0</v>
      </c>
      <c r="Z553" s="75"/>
      <c r="AA553" s="76"/>
      <c r="AC553" s="1"/>
      <c r="AG553" s="72"/>
      <c r="AH553" s="72"/>
      <c r="AI553" s="72"/>
      <c r="AJ553" s="72"/>
      <c r="AK553" s="72"/>
    </row>
    <row r="554" spans="1:37" ht="14.4">
      <c r="A554" s="55"/>
      <c r="B554" s="54" t="s">
        <v>25</v>
      </c>
      <c r="C554" s="56"/>
      <c r="D554" s="145"/>
      <c r="E554" s="54"/>
      <c r="F554" s="54"/>
      <c r="G554" s="132"/>
      <c r="H554" s="59" t="str">
        <f t="shared" si="75"/>
        <v/>
      </c>
      <c r="I554" s="64" t="str">
        <f t="shared" si="76"/>
        <v/>
      </c>
      <c r="J554" s="59" t="str">
        <f>IF(A554&lt;&gt;"",SUM($I$13:I554),"")</f>
        <v/>
      </c>
      <c r="K554" s="59" t="str">
        <f t="shared" si="77"/>
        <v/>
      </c>
      <c r="L554" s="65" t="str">
        <f t="shared" si="78"/>
        <v/>
      </c>
      <c r="M554" s="65" t="str">
        <f t="shared" si="79"/>
        <v/>
      </c>
      <c r="N554" s="65" t="str">
        <f>IF(A554&lt;&gt;"",SUM($M$13:M554),"")</f>
        <v/>
      </c>
      <c r="O554" s="65" t="str">
        <f t="shared" si="72"/>
        <v/>
      </c>
      <c r="P554" s="97" t="str">
        <f t="shared" si="73"/>
        <v/>
      </c>
      <c r="Q554" s="100">
        <f t="shared" si="80"/>
        <v>0</v>
      </c>
      <c r="R554" s="101">
        <f t="shared" si="74"/>
        <v>0</v>
      </c>
      <c r="Z554" s="75"/>
      <c r="AA554" s="76"/>
      <c r="AC554" s="1"/>
      <c r="AG554" s="72"/>
      <c r="AH554" s="72"/>
      <c r="AI554" s="72"/>
      <c r="AJ554" s="72"/>
      <c r="AK554" s="72"/>
    </row>
    <row r="555" spans="1:37" ht="14.4">
      <c r="A555" s="55"/>
      <c r="B555" s="54" t="s">
        <v>25</v>
      </c>
      <c r="C555" s="56"/>
      <c r="D555" s="145"/>
      <c r="E555" s="54"/>
      <c r="F555" s="54"/>
      <c r="G555" s="132"/>
      <c r="H555" s="59" t="str">
        <f t="shared" si="75"/>
        <v/>
      </c>
      <c r="I555" s="64" t="str">
        <f t="shared" si="76"/>
        <v/>
      </c>
      <c r="J555" s="59" t="str">
        <f>IF(A555&lt;&gt;"",SUM($I$13:I555),"")</f>
        <v/>
      </c>
      <c r="K555" s="59" t="str">
        <f t="shared" si="77"/>
        <v/>
      </c>
      <c r="L555" s="65" t="str">
        <f t="shared" si="78"/>
        <v/>
      </c>
      <c r="M555" s="65" t="str">
        <f t="shared" si="79"/>
        <v/>
      </c>
      <c r="N555" s="65" t="str">
        <f>IF(A555&lt;&gt;"",SUM($M$13:M555),"")</f>
        <v/>
      </c>
      <c r="O555" s="65" t="str">
        <f t="shared" si="72"/>
        <v/>
      </c>
      <c r="P555" s="97" t="str">
        <f t="shared" si="73"/>
        <v/>
      </c>
      <c r="Q555" s="100">
        <f t="shared" si="80"/>
        <v>0</v>
      </c>
      <c r="R555" s="101">
        <f t="shared" si="74"/>
        <v>0</v>
      </c>
      <c r="Z555" s="75"/>
      <c r="AA555" s="76"/>
      <c r="AC555" s="1"/>
      <c r="AG555" s="72"/>
      <c r="AH555" s="72"/>
      <c r="AI555" s="72"/>
      <c r="AJ555" s="72"/>
      <c r="AK555" s="72"/>
    </row>
    <row r="556" spans="1:37" ht="14.4">
      <c r="A556" s="55"/>
      <c r="B556" s="54" t="s">
        <v>25</v>
      </c>
      <c r="C556" s="56"/>
      <c r="D556" s="145"/>
      <c r="E556" s="54"/>
      <c r="F556" s="54"/>
      <c r="G556" s="132"/>
      <c r="H556" s="59" t="str">
        <f t="shared" si="75"/>
        <v/>
      </c>
      <c r="I556" s="64" t="str">
        <f t="shared" si="76"/>
        <v/>
      </c>
      <c r="J556" s="59" t="str">
        <f>IF(A556&lt;&gt;"",SUM($I$13:I556),"")</f>
        <v/>
      </c>
      <c r="K556" s="59" t="str">
        <f t="shared" si="77"/>
        <v/>
      </c>
      <c r="L556" s="65" t="str">
        <f t="shared" si="78"/>
        <v/>
      </c>
      <c r="M556" s="65" t="str">
        <f t="shared" si="79"/>
        <v/>
      </c>
      <c r="N556" s="65" t="str">
        <f>IF(A556&lt;&gt;"",SUM($M$13:M556),"")</f>
        <v/>
      </c>
      <c r="O556" s="65" t="str">
        <f t="shared" si="72"/>
        <v/>
      </c>
      <c r="P556" s="97" t="str">
        <f t="shared" si="73"/>
        <v/>
      </c>
      <c r="Q556" s="100">
        <f t="shared" si="80"/>
        <v>0</v>
      </c>
      <c r="R556" s="101">
        <f t="shared" si="74"/>
        <v>0</v>
      </c>
      <c r="Z556" s="75"/>
      <c r="AA556" s="76"/>
      <c r="AC556" s="1"/>
      <c r="AG556" s="72"/>
      <c r="AH556" s="72"/>
      <c r="AI556" s="72"/>
      <c r="AJ556" s="72"/>
      <c r="AK556" s="72"/>
    </row>
    <row r="557" spans="1:37" ht="14.4">
      <c r="A557" s="55"/>
      <c r="B557" s="54" t="s">
        <v>25</v>
      </c>
      <c r="C557" s="56"/>
      <c r="D557" s="145"/>
      <c r="E557" s="54"/>
      <c r="F557" s="54"/>
      <c r="G557" s="132"/>
      <c r="H557" s="59" t="str">
        <f t="shared" si="75"/>
        <v/>
      </c>
      <c r="I557" s="64" t="str">
        <f t="shared" si="76"/>
        <v/>
      </c>
      <c r="J557" s="59" t="str">
        <f>IF(A557&lt;&gt;"",SUM($I$13:I557),"")</f>
        <v/>
      </c>
      <c r="K557" s="59" t="str">
        <f t="shared" si="77"/>
        <v/>
      </c>
      <c r="L557" s="65" t="str">
        <f t="shared" si="78"/>
        <v/>
      </c>
      <c r="M557" s="65" t="str">
        <f t="shared" si="79"/>
        <v/>
      </c>
      <c r="N557" s="65" t="str">
        <f>IF(A557&lt;&gt;"",SUM($M$13:M557),"")</f>
        <v/>
      </c>
      <c r="O557" s="65" t="str">
        <f t="shared" si="72"/>
        <v/>
      </c>
      <c r="P557" s="97" t="str">
        <f t="shared" si="73"/>
        <v/>
      </c>
      <c r="Q557" s="100">
        <f t="shared" si="80"/>
        <v>0</v>
      </c>
      <c r="R557" s="101">
        <f t="shared" si="74"/>
        <v>0</v>
      </c>
      <c r="Z557" s="75"/>
      <c r="AA557" s="76"/>
      <c r="AC557" s="1"/>
      <c r="AG557" s="72"/>
      <c r="AH557" s="72"/>
      <c r="AI557" s="72"/>
      <c r="AJ557" s="72"/>
      <c r="AK557" s="72"/>
    </row>
    <row r="558" spans="1:37" ht="14.4">
      <c r="A558" s="55"/>
      <c r="B558" s="54" t="s">
        <v>25</v>
      </c>
      <c r="C558" s="56"/>
      <c r="D558" s="145"/>
      <c r="E558" s="54"/>
      <c r="F558" s="54"/>
      <c r="G558" s="132"/>
      <c r="H558" s="59" t="str">
        <f t="shared" si="75"/>
        <v/>
      </c>
      <c r="I558" s="64" t="str">
        <f t="shared" si="76"/>
        <v/>
      </c>
      <c r="J558" s="59" t="str">
        <f>IF(A558&lt;&gt;"",SUM($I$13:I558),"")</f>
        <v/>
      </c>
      <c r="K558" s="59" t="str">
        <f t="shared" si="77"/>
        <v/>
      </c>
      <c r="L558" s="65" t="str">
        <f t="shared" si="78"/>
        <v/>
      </c>
      <c r="M558" s="65" t="str">
        <f t="shared" si="79"/>
        <v/>
      </c>
      <c r="N558" s="65" t="str">
        <f>IF(A558&lt;&gt;"",SUM($M$13:M558),"")</f>
        <v/>
      </c>
      <c r="O558" s="65" t="str">
        <f t="shared" si="72"/>
        <v/>
      </c>
      <c r="P558" s="97" t="str">
        <f t="shared" si="73"/>
        <v/>
      </c>
      <c r="Q558" s="100">
        <f t="shared" si="80"/>
        <v>0</v>
      </c>
      <c r="R558" s="101">
        <f t="shared" si="74"/>
        <v>0</v>
      </c>
      <c r="Z558" s="75"/>
      <c r="AA558" s="76"/>
      <c r="AC558" s="1"/>
      <c r="AG558" s="72"/>
      <c r="AH558" s="72"/>
      <c r="AI558" s="72"/>
      <c r="AJ558" s="72"/>
      <c r="AK558" s="72"/>
    </row>
    <row r="559" spans="1:37" ht="14.4">
      <c r="A559" s="55"/>
      <c r="B559" s="54" t="s">
        <v>25</v>
      </c>
      <c r="C559" s="56"/>
      <c r="D559" s="145"/>
      <c r="E559" s="54"/>
      <c r="F559" s="54"/>
      <c r="G559" s="132"/>
      <c r="H559" s="59" t="str">
        <f t="shared" si="75"/>
        <v/>
      </c>
      <c r="I559" s="64" t="str">
        <f t="shared" si="76"/>
        <v/>
      </c>
      <c r="J559" s="59" t="str">
        <f>IF(A559&lt;&gt;"",SUM($I$13:I559),"")</f>
        <v/>
      </c>
      <c r="K559" s="59" t="str">
        <f t="shared" si="77"/>
        <v/>
      </c>
      <c r="L559" s="65" t="str">
        <f t="shared" si="78"/>
        <v/>
      </c>
      <c r="M559" s="65" t="str">
        <f t="shared" si="79"/>
        <v/>
      </c>
      <c r="N559" s="65" t="str">
        <f>IF(A559&lt;&gt;"",SUM($M$13:M559),"")</f>
        <v/>
      </c>
      <c r="O559" s="65" t="str">
        <f t="shared" si="72"/>
        <v/>
      </c>
      <c r="P559" s="97" t="str">
        <f t="shared" si="73"/>
        <v/>
      </c>
      <c r="Q559" s="100">
        <f t="shared" si="80"/>
        <v>0</v>
      </c>
      <c r="R559" s="101">
        <f t="shared" si="74"/>
        <v>0</v>
      </c>
      <c r="Z559" s="75"/>
      <c r="AA559" s="76"/>
      <c r="AC559" s="1"/>
      <c r="AG559" s="72"/>
      <c r="AH559" s="72"/>
      <c r="AI559" s="72"/>
      <c r="AJ559" s="72"/>
      <c r="AK559" s="72"/>
    </row>
    <row r="560" spans="1:37" ht="14.4">
      <c r="A560" s="55"/>
      <c r="B560" s="54" t="s">
        <v>25</v>
      </c>
      <c r="C560" s="56"/>
      <c r="D560" s="145"/>
      <c r="E560" s="54"/>
      <c r="F560" s="54"/>
      <c r="G560" s="132"/>
      <c r="H560" s="59" t="str">
        <f t="shared" si="75"/>
        <v/>
      </c>
      <c r="I560" s="64" t="str">
        <f t="shared" si="76"/>
        <v/>
      </c>
      <c r="J560" s="59" t="str">
        <f>IF(A560&lt;&gt;"",SUM($I$13:I560),"")</f>
        <v/>
      </c>
      <c r="K560" s="59" t="str">
        <f t="shared" si="77"/>
        <v/>
      </c>
      <c r="L560" s="65" t="str">
        <f t="shared" si="78"/>
        <v/>
      </c>
      <c r="M560" s="65" t="str">
        <f t="shared" si="79"/>
        <v/>
      </c>
      <c r="N560" s="65" t="str">
        <f>IF(A560&lt;&gt;"",SUM($M$13:M560),"")</f>
        <v/>
      </c>
      <c r="O560" s="65" t="str">
        <f t="shared" si="72"/>
        <v/>
      </c>
      <c r="P560" s="97" t="str">
        <f t="shared" si="73"/>
        <v/>
      </c>
      <c r="Q560" s="100">
        <f t="shared" si="80"/>
        <v>0</v>
      </c>
      <c r="R560" s="101">
        <f t="shared" si="74"/>
        <v>0</v>
      </c>
      <c r="Z560" s="75"/>
      <c r="AA560" s="76"/>
      <c r="AC560" s="1"/>
      <c r="AG560" s="72"/>
      <c r="AH560" s="72"/>
      <c r="AI560" s="72"/>
      <c r="AJ560" s="72"/>
      <c r="AK560" s="72"/>
    </row>
    <row r="561" spans="1:37" ht="14.4">
      <c r="A561" s="55"/>
      <c r="B561" s="54" t="s">
        <v>25</v>
      </c>
      <c r="C561" s="56"/>
      <c r="D561" s="145"/>
      <c r="E561" s="54"/>
      <c r="F561" s="54"/>
      <c r="G561" s="132"/>
      <c r="H561" s="59" t="str">
        <f t="shared" si="75"/>
        <v/>
      </c>
      <c r="I561" s="64" t="str">
        <f t="shared" si="76"/>
        <v/>
      </c>
      <c r="J561" s="59" t="str">
        <f>IF(A561&lt;&gt;"",SUM($I$13:I561),"")</f>
        <v/>
      </c>
      <c r="K561" s="59" t="str">
        <f t="shared" si="77"/>
        <v/>
      </c>
      <c r="L561" s="65" t="str">
        <f t="shared" si="78"/>
        <v/>
      </c>
      <c r="M561" s="65" t="str">
        <f t="shared" si="79"/>
        <v/>
      </c>
      <c r="N561" s="65" t="str">
        <f>IF(A561&lt;&gt;"",SUM($M$13:M561),"")</f>
        <v/>
      </c>
      <c r="O561" s="65" t="str">
        <f t="shared" si="72"/>
        <v/>
      </c>
      <c r="P561" s="97" t="str">
        <f t="shared" si="73"/>
        <v/>
      </c>
      <c r="Q561" s="100">
        <f t="shared" si="80"/>
        <v>0</v>
      </c>
      <c r="R561" s="101">
        <f t="shared" si="74"/>
        <v>0</v>
      </c>
      <c r="Z561" s="75"/>
      <c r="AA561" s="76"/>
      <c r="AC561" s="1"/>
      <c r="AG561" s="72"/>
      <c r="AH561" s="72"/>
      <c r="AI561" s="72"/>
      <c r="AJ561" s="72"/>
      <c r="AK561" s="72"/>
    </row>
    <row r="562" spans="1:37" ht="14.4">
      <c r="A562" s="55"/>
      <c r="B562" s="54" t="s">
        <v>25</v>
      </c>
      <c r="C562" s="56"/>
      <c r="D562" s="145"/>
      <c r="E562" s="54"/>
      <c r="F562" s="54"/>
      <c r="G562" s="132"/>
      <c r="H562" s="59" t="str">
        <f t="shared" si="75"/>
        <v/>
      </c>
      <c r="I562" s="64" t="str">
        <f t="shared" si="76"/>
        <v/>
      </c>
      <c r="J562" s="59" t="str">
        <f>IF(A562&lt;&gt;"",SUM($I$13:I562),"")</f>
        <v/>
      </c>
      <c r="K562" s="59" t="str">
        <f t="shared" si="77"/>
        <v/>
      </c>
      <c r="L562" s="65" t="str">
        <f t="shared" si="78"/>
        <v/>
      </c>
      <c r="M562" s="65" t="str">
        <f t="shared" si="79"/>
        <v/>
      </c>
      <c r="N562" s="65" t="str">
        <f>IF(A562&lt;&gt;"",SUM($M$13:M562),"")</f>
        <v/>
      </c>
      <c r="O562" s="65" t="str">
        <f t="shared" si="72"/>
        <v/>
      </c>
      <c r="P562" s="97" t="str">
        <f t="shared" si="73"/>
        <v/>
      </c>
      <c r="Q562" s="100">
        <f t="shared" si="80"/>
        <v>0</v>
      </c>
      <c r="R562" s="101">
        <f t="shared" si="74"/>
        <v>0</v>
      </c>
      <c r="Z562" s="75"/>
      <c r="AA562" s="76"/>
      <c r="AC562" s="1"/>
      <c r="AG562" s="72"/>
      <c r="AH562" s="72"/>
      <c r="AI562" s="72"/>
      <c r="AJ562" s="72"/>
      <c r="AK562" s="72"/>
    </row>
    <row r="563" spans="1:37" ht="14.4">
      <c r="A563" s="55"/>
      <c r="B563" s="54" t="s">
        <v>25</v>
      </c>
      <c r="C563" s="56"/>
      <c r="D563" s="145"/>
      <c r="E563" s="54"/>
      <c r="F563" s="54"/>
      <c r="G563" s="132"/>
      <c r="H563" s="59" t="str">
        <f t="shared" si="75"/>
        <v/>
      </c>
      <c r="I563" s="64" t="str">
        <f t="shared" si="76"/>
        <v/>
      </c>
      <c r="J563" s="59" t="str">
        <f>IF(A563&lt;&gt;"",SUM($I$13:I563),"")</f>
        <v/>
      </c>
      <c r="K563" s="59" t="str">
        <f t="shared" si="77"/>
        <v/>
      </c>
      <c r="L563" s="65" t="str">
        <f t="shared" si="78"/>
        <v/>
      </c>
      <c r="M563" s="65" t="str">
        <f t="shared" si="79"/>
        <v/>
      </c>
      <c r="N563" s="65" t="str">
        <f>IF(A563&lt;&gt;"",SUM($M$13:M563),"")</f>
        <v/>
      </c>
      <c r="O563" s="65" t="str">
        <f t="shared" si="72"/>
        <v/>
      </c>
      <c r="P563" s="97" t="str">
        <f t="shared" si="73"/>
        <v/>
      </c>
      <c r="Q563" s="100">
        <f t="shared" si="80"/>
        <v>0</v>
      </c>
      <c r="R563" s="101">
        <f t="shared" si="74"/>
        <v>0</v>
      </c>
      <c r="Z563" s="75"/>
      <c r="AA563" s="76"/>
      <c r="AC563" s="1"/>
      <c r="AG563" s="72"/>
      <c r="AH563" s="72"/>
      <c r="AI563" s="72"/>
      <c r="AJ563" s="72"/>
      <c r="AK563" s="72"/>
    </row>
    <row r="564" spans="1:37" ht="14.4">
      <c r="A564" s="55"/>
      <c r="B564" s="54" t="s">
        <v>25</v>
      </c>
      <c r="C564" s="56"/>
      <c r="D564" s="145"/>
      <c r="E564" s="54"/>
      <c r="F564" s="54"/>
      <c r="G564" s="132"/>
      <c r="H564" s="59" t="str">
        <f t="shared" si="75"/>
        <v/>
      </c>
      <c r="I564" s="64" t="str">
        <f t="shared" si="76"/>
        <v/>
      </c>
      <c r="J564" s="59" t="str">
        <f>IF(A564&lt;&gt;"",SUM($I$13:I564),"")</f>
        <v/>
      </c>
      <c r="K564" s="59" t="str">
        <f t="shared" si="77"/>
        <v/>
      </c>
      <c r="L564" s="65" t="str">
        <f t="shared" si="78"/>
        <v/>
      </c>
      <c r="M564" s="65" t="str">
        <f t="shared" si="79"/>
        <v/>
      </c>
      <c r="N564" s="65" t="str">
        <f>IF(A564&lt;&gt;"",SUM($M$13:M564),"")</f>
        <v/>
      </c>
      <c r="O564" s="65" t="str">
        <f t="shared" si="72"/>
        <v/>
      </c>
      <c r="P564" s="97" t="str">
        <f t="shared" si="73"/>
        <v/>
      </c>
      <c r="Q564" s="100">
        <f t="shared" si="80"/>
        <v>0</v>
      </c>
      <c r="R564" s="101">
        <f t="shared" si="74"/>
        <v>0</v>
      </c>
      <c r="Z564" s="75"/>
      <c r="AA564" s="76"/>
      <c r="AC564" s="1"/>
      <c r="AG564" s="72"/>
      <c r="AH564" s="72"/>
      <c r="AI564" s="72"/>
      <c r="AJ564" s="72"/>
      <c r="AK564" s="72"/>
    </row>
    <row r="565" spans="1:37" ht="14.4">
      <c r="A565" s="55"/>
      <c r="B565" s="54" t="s">
        <v>25</v>
      </c>
      <c r="C565" s="56"/>
      <c r="D565" s="145"/>
      <c r="E565" s="54"/>
      <c r="F565" s="54"/>
      <c r="G565" s="132"/>
      <c r="H565" s="59" t="str">
        <f t="shared" si="75"/>
        <v/>
      </c>
      <c r="I565" s="64" t="str">
        <f t="shared" si="76"/>
        <v/>
      </c>
      <c r="J565" s="59" t="str">
        <f>IF(A565&lt;&gt;"",SUM($I$13:I565),"")</f>
        <v/>
      </c>
      <c r="K565" s="59" t="str">
        <f t="shared" si="77"/>
        <v/>
      </c>
      <c r="L565" s="65" t="str">
        <f t="shared" si="78"/>
        <v/>
      </c>
      <c r="M565" s="65" t="str">
        <f t="shared" si="79"/>
        <v/>
      </c>
      <c r="N565" s="65" t="str">
        <f>IF(A565&lt;&gt;"",SUM($M$13:M565),"")</f>
        <v/>
      </c>
      <c r="O565" s="65" t="str">
        <f t="shared" si="72"/>
        <v/>
      </c>
      <c r="P565" s="97" t="str">
        <f t="shared" si="73"/>
        <v/>
      </c>
      <c r="Q565" s="100">
        <f t="shared" si="80"/>
        <v>0</v>
      </c>
      <c r="R565" s="101">
        <f t="shared" si="74"/>
        <v>0</v>
      </c>
      <c r="Z565" s="75"/>
      <c r="AA565" s="76"/>
      <c r="AC565" s="1"/>
      <c r="AG565" s="72"/>
      <c r="AH565" s="72"/>
      <c r="AI565" s="72"/>
      <c r="AJ565" s="72"/>
      <c r="AK565" s="72"/>
    </row>
    <row r="566" spans="1:37" ht="14.4">
      <c r="A566" s="55"/>
      <c r="B566" s="54" t="s">
        <v>25</v>
      </c>
      <c r="C566" s="56"/>
      <c r="D566" s="145"/>
      <c r="E566" s="54"/>
      <c r="F566" s="54"/>
      <c r="G566" s="132"/>
      <c r="H566" s="59" t="str">
        <f t="shared" si="75"/>
        <v/>
      </c>
      <c r="I566" s="64" t="str">
        <f t="shared" si="76"/>
        <v/>
      </c>
      <c r="J566" s="59" t="str">
        <f>IF(A566&lt;&gt;"",SUM($I$13:I566),"")</f>
        <v/>
      </c>
      <c r="K566" s="59" t="str">
        <f t="shared" si="77"/>
        <v/>
      </c>
      <c r="L566" s="65" t="str">
        <f t="shared" si="78"/>
        <v/>
      </c>
      <c r="M566" s="65" t="str">
        <f t="shared" si="79"/>
        <v/>
      </c>
      <c r="N566" s="65" t="str">
        <f>IF(A566&lt;&gt;"",SUM($M$13:M566),"")</f>
        <v/>
      </c>
      <c r="O566" s="65" t="str">
        <f t="shared" si="72"/>
        <v/>
      </c>
      <c r="P566" s="97" t="str">
        <f t="shared" si="73"/>
        <v/>
      </c>
      <c r="Q566" s="100">
        <f t="shared" si="80"/>
        <v>0</v>
      </c>
      <c r="R566" s="101">
        <f t="shared" si="74"/>
        <v>0</v>
      </c>
      <c r="Z566" s="75"/>
      <c r="AA566" s="76"/>
      <c r="AC566" s="1"/>
      <c r="AG566" s="72"/>
      <c r="AH566" s="72"/>
      <c r="AI566" s="72"/>
      <c r="AJ566" s="72"/>
      <c r="AK566" s="72"/>
    </row>
    <row r="567" spans="1:37" ht="14.4">
      <c r="A567" s="55"/>
      <c r="B567" s="54" t="s">
        <v>25</v>
      </c>
      <c r="C567" s="56"/>
      <c r="D567" s="145"/>
      <c r="E567" s="54"/>
      <c r="F567" s="54"/>
      <c r="G567" s="132"/>
      <c r="H567" s="59" t="str">
        <f t="shared" si="75"/>
        <v/>
      </c>
      <c r="I567" s="64" t="str">
        <f t="shared" si="76"/>
        <v/>
      </c>
      <c r="J567" s="59" t="str">
        <f>IF(A567&lt;&gt;"",SUM($I$13:I567),"")</f>
        <v/>
      </c>
      <c r="K567" s="59" t="str">
        <f t="shared" si="77"/>
        <v/>
      </c>
      <c r="L567" s="65" t="str">
        <f t="shared" si="78"/>
        <v/>
      </c>
      <c r="M567" s="65" t="str">
        <f t="shared" si="79"/>
        <v/>
      </c>
      <c r="N567" s="65" t="str">
        <f>IF(A567&lt;&gt;"",SUM($M$13:M567),"")</f>
        <v/>
      </c>
      <c r="O567" s="65" t="str">
        <f t="shared" si="72"/>
        <v/>
      </c>
      <c r="P567" s="97" t="str">
        <f t="shared" si="73"/>
        <v/>
      </c>
      <c r="Q567" s="100">
        <f t="shared" si="80"/>
        <v>0</v>
      </c>
      <c r="R567" s="101">
        <f t="shared" si="74"/>
        <v>0</v>
      </c>
      <c r="Z567" s="75"/>
      <c r="AA567" s="76"/>
      <c r="AC567" s="1"/>
      <c r="AG567" s="72"/>
      <c r="AH567" s="72"/>
      <c r="AI567" s="72"/>
      <c r="AJ567" s="72"/>
      <c r="AK567" s="72"/>
    </row>
    <row r="568" spans="1:37" ht="14.4">
      <c r="A568" s="55"/>
      <c r="B568" s="54" t="s">
        <v>25</v>
      </c>
      <c r="C568" s="56"/>
      <c r="D568" s="145"/>
      <c r="E568" s="54"/>
      <c r="F568" s="54"/>
      <c r="G568" s="132"/>
      <c r="H568" s="59" t="str">
        <f t="shared" si="75"/>
        <v/>
      </c>
      <c r="I568" s="64" t="str">
        <f t="shared" si="76"/>
        <v/>
      </c>
      <c r="J568" s="59" t="str">
        <f>IF(A568&lt;&gt;"",SUM($I$13:I568),"")</f>
        <v/>
      </c>
      <c r="K568" s="59" t="str">
        <f t="shared" si="77"/>
        <v/>
      </c>
      <c r="L568" s="65" t="str">
        <f t="shared" si="78"/>
        <v/>
      </c>
      <c r="M568" s="65" t="str">
        <f t="shared" si="79"/>
        <v/>
      </c>
      <c r="N568" s="65" t="str">
        <f>IF(A568&lt;&gt;"",SUM($M$13:M568),"")</f>
        <v/>
      </c>
      <c r="O568" s="65" t="str">
        <f t="shared" si="72"/>
        <v/>
      </c>
      <c r="P568" s="97" t="str">
        <f t="shared" si="73"/>
        <v/>
      </c>
      <c r="Q568" s="100">
        <f t="shared" si="80"/>
        <v>0</v>
      </c>
      <c r="R568" s="101">
        <f t="shared" si="74"/>
        <v>0</v>
      </c>
      <c r="Z568" s="75"/>
      <c r="AA568" s="76"/>
      <c r="AC568" s="1"/>
      <c r="AG568" s="72"/>
      <c r="AH568" s="72"/>
      <c r="AI568" s="72"/>
      <c r="AJ568" s="72"/>
      <c r="AK568" s="72"/>
    </row>
    <row r="569" spans="1:37" ht="14.4">
      <c r="A569" s="55"/>
      <c r="B569" s="54" t="s">
        <v>25</v>
      </c>
      <c r="C569" s="56"/>
      <c r="D569" s="145"/>
      <c r="E569" s="54"/>
      <c r="F569" s="54"/>
      <c r="G569" s="132"/>
      <c r="H569" s="59" t="str">
        <f t="shared" si="75"/>
        <v/>
      </c>
      <c r="I569" s="64" t="str">
        <f t="shared" si="76"/>
        <v/>
      </c>
      <c r="J569" s="59" t="str">
        <f>IF(A569&lt;&gt;"",SUM($I$13:I569),"")</f>
        <v/>
      </c>
      <c r="K569" s="59" t="str">
        <f t="shared" si="77"/>
        <v/>
      </c>
      <c r="L569" s="65" t="str">
        <f t="shared" si="78"/>
        <v/>
      </c>
      <c r="M569" s="65" t="str">
        <f t="shared" si="79"/>
        <v/>
      </c>
      <c r="N569" s="65" t="str">
        <f>IF(A569&lt;&gt;"",SUM($M$13:M569),"")</f>
        <v/>
      </c>
      <c r="O569" s="65" t="str">
        <f t="shared" si="72"/>
        <v/>
      </c>
      <c r="P569" s="97" t="str">
        <f t="shared" si="73"/>
        <v/>
      </c>
      <c r="Q569" s="100">
        <f t="shared" si="80"/>
        <v>0</v>
      </c>
      <c r="R569" s="101">
        <f t="shared" si="74"/>
        <v>0</v>
      </c>
      <c r="Z569" s="75"/>
      <c r="AA569" s="76"/>
      <c r="AC569" s="1"/>
      <c r="AG569" s="72"/>
      <c r="AH569" s="72"/>
      <c r="AI569" s="72"/>
      <c r="AJ569" s="72"/>
      <c r="AK569" s="72"/>
    </row>
    <row r="570" spans="1:37" ht="14.4">
      <c r="A570" s="55"/>
      <c r="B570" s="54" t="s">
        <v>25</v>
      </c>
      <c r="C570" s="56"/>
      <c r="D570" s="145"/>
      <c r="E570" s="54"/>
      <c r="F570" s="54"/>
      <c r="G570" s="132"/>
      <c r="H570" s="59" t="str">
        <f t="shared" si="75"/>
        <v/>
      </c>
      <c r="I570" s="64" t="str">
        <f t="shared" si="76"/>
        <v/>
      </c>
      <c r="J570" s="59" t="str">
        <f>IF(A570&lt;&gt;"",SUM($I$13:I570),"")</f>
        <v/>
      </c>
      <c r="K570" s="59" t="str">
        <f t="shared" si="77"/>
        <v/>
      </c>
      <c r="L570" s="65" t="str">
        <f t="shared" si="78"/>
        <v/>
      </c>
      <c r="M570" s="65" t="str">
        <f t="shared" si="79"/>
        <v/>
      </c>
      <c r="N570" s="65" t="str">
        <f>IF(A570&lt;&gt;"",SUM($M$13:M570),"")</f>
        <v/>
      </c>
      <c r="O570" s="65" t="str">
        <f t="shared" si="72"/>
        <v/>
      </c>
      <c r="P570" s="97" t="str">
        <f t="shared" si="73"/>
        <v/>
      </c>
      <c r="Q570" s="100">
        <f t="shared" si="80"/>
        <v>0</v>
      </c>
      <c r="R570" s="101">
        <f t="shared" si="74"/>
        <v>0</v>
      </c>
      <c r="Z570" s="75"/>
      <c r="AA570" s="76"/>
      <c r="AC570" s="1"/>
      <c r="AG570" s="72"/>
      <c r="AH570" s="72"/>
      <c r="AI570" s="72"/>
      <c r="AJ570" s="72"/>
      <c r="AK570" s="72"/>
    </row>
    <row r="571" spans="1:37" ht="14.4">
      <c r="A571" s="55"/>
      <c r="B571" s="54" t="s">
        <v>25</v>
      </c>
      <c r="C571" s="56"/>
      <c r="D571" s="145"/>
      <c r="E571" s="54"/>
      <c r="F571" s="54"/>
      <c r="G571" s="132"/>
      <c r="H571" s="59" t="str">
        <f t="shared" si="75"/>
        <v/>
      </c>
      <c r="I571" s="64" t="str">
        <f t="shared" si="76"/>
        <v/>
      </c>
      <c r="J571" s="59" t="str">
        <f>IF(A571&lt;&gt;"",SUM($I$13:I571),"")</f>
        <v/>
      </c>
      <c r="K571" s="59" t="str">
        <f t="shared" si="77"/>
        <v/>
      </c>
      <c r="L571" s="65" t="str">
        <f t="shared" si="78"/>
        <v/>
      </c>
      <c r="M571" s="65" t="str">
        <f t="shared" si="79"/>
        <v/>
      </c>
      <c r="N571" s="65" t="str">
        <f>IF(A571&lt;&gt;"",SUM($M$13:M571),"")</f>
        <v/>
      </c>
      <c r="O571" s="65" t="str">
        <f t="shared" si="72"/>
        <v/>
      </c>
      <c r="P571" s="97" t="str">
        <f t="shared" si="73"/>
        <v/>
      </c>
      <c r="Q571" s="100">
        <f t="shared" si="80"/>
        <v>0</v>
      </c>
      <c r="R571" s="101">
        <f t="shared" si="74"/>
        <v>0</v>
      </c>
      <c r="Z571" s="75"/>
      <c r="AA571" s="76"/>
      <c r="AC571" s="1"/>
      <c r="AG571" s="72"/>
      <c r="AH571" s="72"/>
      <c r="AI571" s="72"/>
      <c r="AJ571" s="72"/>
      <c r="AK571" s="72"/>
    </row>
    <row r="572" spans="1:37" ht="14.4">
      <c r="A572" s="55"/>
      <c r="B572" s="54" t="s">
        <v>25</v>
      </c>
      <c r="C572" s="56"/>
      <c r="D572" s="145"/>
      <c r="E572" s="54"/>
      <c r="F572" s="54"/>
      <c r="G572" s="132"/>
      <c r="H572" s="59" t="str">
        <f t="shared" si="75"/>
        <v/>
      </c>
      <c r="I572" s="64" t="str">
        <f t="shared" si="76"/>
        <v/>
      </c>
      <c r="J572" s="59" t="str">
        <f>IF(A572&lt;&gt;"",SUM($I$13:I572),"")</f>
        <v/>
      </c>
      <c r="K572" s="59" t="str">
        <f t="shared" si="77"/>
        <v/>
      </c>
      <c r="L572" s="65" t="str">
        <f t="shared" si="78"/>
        <v/>
      </c>
      <c r="M572" s="65" t="str">
        <f t="shared" si="79"/>
        <v/>
      </c>
      <c r="N572" s="65" t="str">
        <f>IF(A572&lt;&gt;"",SUM($M$13:M572),"")</f>
        <v/>
      </c>
      <c r="O572" s="65" t="str">
        <f t="shared" si="72"/>
        <v/>
      </c>
      <c r="P572" s="97" t="str">
        <f t="shared" si="73"/>
        <v/>
      </c>
      <c r="Q572" s="100">
        <f t="shared" si="80"/>
        <v>0</v>
      </c>
      <c r="R572" s="101">
        <f t="shared" si="74"/>
        <v>0</v>
      </c>
      <c r="Z572" s="75"/>
      <c r="AA572" s="76"/>
      <c r="AC572" s="1"/>
      <c r="AG572" s="72"/>
      <c r="AH572" s="72"/>
      <c r="AI572" s="72"/>
      <c r="AJ572" s="72"/>
      <c r="AK572" s="72"/>
    </row>
    <row r="573" spans="1:37" ht="14.4">
      <c r="A573" s="55"/>
      <c r="B573" s="54" t="s">
        <v>25</v>
      </c>
      <c r="C573" s="56"/>
      <c r="D573" s="145"/>
      <c r="E573" s="54"/>
      <c r="F573" s="54"/>
      <c r="G573" s="132"/>
      <c r="H573" s="59" t="str">
        <f t="shared" si="75"/>
        <v/>
      </c>
      <c r="I573" s="64" t="str">
        <f t="shared" si="76"/>
        <v/>
      </c>
      <c r="J573" s="59" t="str">
        <f>IF(A573&lt;&gt;"",SUM($I$13:I573),"")</f>
        <v/>
      </c>
      <c r="K573" s="59" t="str">
        <f t="shared" si="77"/>
        <v/>
      </c>
      <c r="L573" s="65" t="str">
        <f t="shared" si="78"/>
        <v/>
      </c>
      <c r="M573" s="65" t="str">
        <f t="shared" si="79"/>
        <v/>
      </c>
      <c r="N573" s="65" t="str">
        <f>IF(A573&lt;&gt;"",SUM($M$13:M573),"")</f>
        <v/>
      </c>
      <c r="O573" s="65" t="str">
        <f t="shared" si="72"/>
        <v/>
      </c>
      <c r="P573" s="97" t="str">
        <f t="shared" si="73"/>
        <v/>
      </c>
      <c r="Q573" s="100">
        <f t="shared" si="80"/>
        <v>0</v>
      </c>
      <c r="R573" s="101">
        <f t="shared" si="74"/>
        <v>0</v>
      </c>
      <c r="Z573" s="75"/>
      <c r="AA573" s="76"/>
      <c r="AC573" s="1"/>
      <c r="AG573" s="72"/>
      <c r="AH573" s="72"/>
      <c r="AI573" s="72"/>
      <c r="AJ573" s="72"/>
      <c r="AK573" s="72"/>
    </row>
    <row r="574" spans="1:37" ht="14.4">
      <c r="A574" s="55"/>
      <c r="B574" s="54" t="s">
        <v>25</v>
      </c>
      <c r="C574" s="56"/>
      <c r="D574" s="145"/>
      <c r="E574" s="54"/>
      <c r="F574" s="54"/>
      <c r="G574" s="132"/>
      <c r="H574" s="59" t="str">
        <f t="shared" si="75"/>
        <v/>
      </c>
      <c r="I574" s="64" t="str">
        <f t="shared" si="76"/>
        <v/>
      </c>
      <c r="J574" s="59" t="str">
        <f>IF(A574&lt;&gt;"",SUM($I$13:I574),"")</f>
        <v/>
      </c>
      <c r="K574" s="59" t="str">
        <f t="shared" si="77"/>
        <v/>
      </c>
      <c r="L574" s="65" t="str">
        <f t="shared" si="78"/>
        <v/>
      </c>
      <c r="M574" s="65" t="str">
        <f t="shared" si="79"/>
        <v/>
      </c>
      <c r="N574" s="65" t="str">
        <f>IF(A574&lt;&gt;"",SUM($M$13:M574),"")</f>
        <v/>
      </c>
      <c r="O574" s="65" t="str">
        <f t="shared" si="72"/>
        <v/>
      </c>
      <c r="P574" s="97" t="str">
        <f t="shared" si="73"/>
        <v/>
      </c>
      <c r="Q574" s="100">
        <f t="shared" si="80"/>
        <v>0</v>
      </c>
      <c r="R574" s="101">
        <f t="shared" si="74"/>
        <v>0</v>
      </c>
      <c r="Z574" s="75"/>
      <c r="AA574" s="76"/>
      <c r="AC574" s="1"/>
      <c r="AG574" s="72"/>
      <c r="AH574" s="72"/>
      <c r="AI574" s="72"/>
      <c r="AJ574" s="72"/>
      <c r="AK574" s="72"/>
    </row>
    <row r="575" spans="1:37" ht="14.4">
      <c r="A575" s="55"/>
      <c r="B575" s="54" t="s">
        <v>25</v>
      </c>
      <c r="C575" s="56"/>
      <c r="D575" s="145"/>
      <c r="E575" s="54"/>
      <c r="F575" s="54"/>
      <c r="G575" s="132"/>
      <c r="H575" s="59" t="str">
        <f t="shared" si="75"/>
        <v/>
      </c>
      <c r="I575" s="64" t="str">
        <f t="shared" si="76"/>
        <v/>
      </c>
      <c r="J575" s="59" t="str">
        <f>IF(A575&lt;&gt;"",SUM($I$13:I575),"")</f>
        <v/>
      </c>
      <c r="K575" s="59" t="str">
        <f t="shared" si="77"/>
        <v/>
      </c>
      <c r="L575" s="65" t="str">
        <f t="shared" si="78"/>
        <v/>
      </c>
      <c r="M575" s="65" t="str">
        <f t="shared" si="79"/>
        <v/>
      </c>
      <c r="N575" s="65" t="str">
        <f>IF(A575&lt;&gt;"",SUM($M$13:M575),"")</f>
        <v/>
      </c>
      <c r="O575" s="65" t="str">
        <f t="shared" si="72"/>
        <v/>
      </c>
      <c r="P575" s="97" t="str">
        <f t="shared" si="73"/>
        <v/>
      </c>
      <c r="Q575" s="100">
        <f t="shared" si="80"/>
        <v>0</v>
      </c>
      <c r="R575" s="101">
        <f t="shared" si="74"/>
        <v>0</v>
      </c>
      <c r="Z575" s="75"/>
      <c r="AA575" s="76"/>
      <c r="AC575" s="1"/>
      <c r="AG575" s="72"/>
      <c r="AH575" s="72"/>
      <c r="AI575" s="72"/>
      <c r="AJ575" s="72"/>
      <c r="AK575" s="72"/>
    </row>
    <row r="576" spans="1:37" ht="14.4">
      <c r="A576" s="55"/>
      <c r="B576" s="54" t="s">
        <v>25</v>
      </c>
      <c r="C576" s="56"/>
      <c r="D576" s="145"/>
      <c r="E576" s="54"/>
      <c r="F576" s="54"/>
      <c r="G576" s="132"/>
      <c r="H576" s="59" t="str">
        <f t="shared" si="75"/>
        <v/>
      </c>
      <c r="I576" s="64" t="str">
        <f t="shared" si="76"/>
        <v/>
      </c>
      <c r="J576" s="59" t="str">
        <f>IF(A576&lt;&gt;"",SUM($I$13:I576),"")</f>
        <v/>
      </c>
      <c r="K576" s="59" t="str">
        <f t="shared" si="77"/>
        <v/>
      </c>
      <c r="L576" s="65" t="str">
        <f t="shared" si="78"/>
        <v/>
      </c>
      <c r="M576" s="65" t="str">
        <f t="shared" si="79"/>
        <v/>
      </c>
      <c r="N576" s="65" t="str">
        <f>IF(A576&lt;&gt;"",SUM($M$13:M576),"")</f>
        <v/>
      </c>
      <c r="O576" s="65" t="str">
        <f t="shared" si="72"/>
        <v/>
      </c>
      <c r="P576" s="97" t="str">
        <f t="shared" si="73"/>
        <v/>
      </c>
      <c r="Q576" s="100">
        <f t="shared" si="80"/>
        <v>0</v>
      </c>
      <c r="R576" s="101">
        <f t="shared" si="74"/>
        <v>0</v>
      </c>
      <c r="Z576" s="75"/>
      <c r="AA576" s="76"/>
      <c r="AC576" s="1"/>
      <c r="AG576" s="72"/>
      <c r="AH576" s="72"/>
      <c r="AI576" s="72"/>
      <c r="AJ576" s="72"/>
      <c r="AK576" s="72"/>
    </row>
    <row r="577" spans="1:37" ht="14.4">
      <c r="A577" s="55"/>
      <c r="B577" s="54" t="s">
        <v>25</v>
      </c>
      <c r="C577" s="56"/>
      <c r="D577" s="145"/>
      <c r="E577" s="54"/>
      <c r="F577" s="54"/>
      <c r="G577" s="132"/>
      <c r="H577" s="59" t="str">
        <f t="shared" si="75"/>
        <v/>
      </c>
      <c r="I577" s="64" t="str">
        <f t="shared" si="76"/>
        <v/>
      </c>
      <c r="J577" s="59" t="str">
        <f>IF(A577&lt;&gt;"",SUM($I$13:I577),"")</f>
        <v/>
      </c>
      <c r="K577" s="59" t="str">
        <f t="shared" si="77"/>
        <v/>
      </c>
      <c r="L577" s="65" t="str">
        <f t="shared" si="78"/>
        <v/>
      </c>
      <c r="M577" s="65" t="str">
        <f t="shared" si="79"/>
        <v/>
      </c>
      <c r="N577" s="65" t="str">
        <f>IF(A577&lt;&gt;"",SUM($M$13:M577),"")</f>
        <v/>
      </c>
      <c r="O577" s="65" t="str">
        <f t="shared" si="72"/>
        <v/>
      </c>
      <c r="P577" s="97" t="str">
        <f t="shared" si="73"/>
        <v/>
      </c>
      <c r="Q577" s="100">
        <f t="shared" si="80"/>
        <v>0</v>
      </c>
      <c r="R577" s="101">
        <f t="shared" si="74"/>
        <v>0</v>
      </c>
      <c r="Z577" s="75"/>
      <c r="AA577" s="76"/>
      <c r="AC577" s="1"/>
      <c r="AG577" s="72"/>
      <c r="AH577" s="72"/>
      <c r="AI577" s="72"/>
      <c r="AJ577" s="72"/>
      <c r="AK577" s="72"/>
    </row>
    <row r="578" spans="1:37" ht="14.4">
      <c r="A578" s="55"/>
      <c r="B578" s="54" t="s">
        <v>25</v>
      </c>
      <c r="C578" s="56"/>
      <c r="D578" s="145"/>
      <c r="E578" s="54"/>
      <c r="F578" s="54"/>
      <c r="G578" s="132"/>
      <c r="H578" s="59" t="str">
        <f t="shared" si="75"/>
        <v/>
      </c>
      <c r="I578" s="64" t="str">
        <f t="shared" si="76"/>
        <v/>
      </c>
      <c r="J578" s="59" t="str">
        <f>IF(A578&lt;&gt;"",SUM($I$13:I578),"")</f>
        <v/>
      </c>
      <c r="K578" s="59" t="str">
        <f t="shared" si="77"/>
        <v/>
      </c>
      <c r="L578" s="65" t="str">
        <f t="shared" si="78"/>
        <v/>
      </c>
      <c r="M578" s="65" t="str">
        <f t="shared" si="79"/>
        <v/>
      </c>
      <c r="N578" s="65" t="str">
        <f>IF(A578&lt;&gt;"",SUM($M$13:M578),"")</f>
        <v/>
      </c>
      <c r="O578" s="65" t="str">
        <f t="shared" si="72"/>
        <v/>
      </c>
      <c r="P578" s="97" t="str">
        <f t="shared" si="73"/>
        <v/>
      </c>
      <c r="Q578" s="100">
        <f t="shared" si="80"/>
        <v>0</v>
      </c>
      <c r="R578" s="101">
        <f t="shared" si="74"/>
        <v>0</v>
      </c>
      <c r="Z578" s="75"/>
      <c r="AA578" s="76"/>
      <c r="AC578" s="1"/>
      <c r="AG578" s="72"/>
      <c r="AH578" s="72"/>
      <c r="AI578" s="72"/>
      <c r="AJ578" s="72"/>
      <c r="AK578" s="72"/>
    </row>
    <row r="579" spans="1:37" ht="14.4">
      <c r="A579" s="55"/>
      <c r="B579" s="54" t="s">
        <v>25</v>
      </c>
      <c r="C579" s="56"/>
      <c r="D579" s="145"/>
      <c r="E579" s="54"/>
      <c r="F579" s="54"/>
      <c r="G579" s="132"/>
      <c r="H579" s="59" t="str">
        <f t="shared" si="75"/>
        <v/>
      </c>
      <c r="I579" s="64" t="str">
        <f t="shared" si="76"/>
        <v/>
      </c>
      <c r="J579" s="59" t="str">
        <f>IF(A579&lt;&gt;"",SUM($I$13:I579),"")</f>
        <v/>
      </c>
      <c r="K579" s="59" t="str">
        <f t="shared" si="77"/>
        <v/>
      </c>
      <c r="L579" s="65" t="str">
        <f t="shared" si="78"/>
        <v/>
      </c>
      <c r="M579" s="65" t="str">
        <f t="shared" si="79"/>
        <v/>
      </c>
      <c r="N579" s="65" t="str">
        <f>IF(A579&lt;&gt;"",SUM($M$13:M579),"")</f>
        <v/>
      </c>
      <c r="O579" s="65" t="str">
        <f t="shared" si="72"/>
        <v/>
      </c>
      <c r="P579" s="97" t="str">
        <f t="shared" si="73"/>
        <v/>
      </c>
      <c r="Q579" s="100">
        <f t="shared" si="80"/>
        <v>0</v>
      </c>
      <c r="R579" s="101">
        <f t="shared" si="74"/>
        <v>0</v>
      </c>
      <c r="Z579" s="75"/>
      <c r="AA579" s="76"/>
      <c r="AC579" s="1"/>
      <c r="AG579" s="72"/>
      <c r="AH579" s="72"/>
      <c r="AI579" s="72"/>
      <c r="AJ579" s="72"/>
      <c r="AK579" s="72"/>
    </row>
    <row r="580" spans="1:37" ht="14.4">
      <c r="A580" s="55"/>
      <c r="B580" s="54" t="s">
        <v>25</v>
      </c>
      <c r="C580" s="56"/>
      <c r="D580" s="145"/>
      <c r="E580" s="54"/>
      <c r="F580" s="54"/>
      <c r="G580" s="132"/>
      <c r="H580" s="59" t="str">
        <f t="shared" si="75"/>
        <v/>
      </c>
      <c r="I580" s="64" t="str">
        <f t="shared" si="76"/>
        <v/>
      </c>
      <c r="J580" s="59" t="str">
        <f>IF(A580&lt;&gt;"",SUM($I$13:I580),"")</f>
        <v/>
      </c>
      <c r="K580" s="59" t="str">
        <f t="shared" si="77"/>
        <v/>
      </c>
      <c r="L580" s="65" t="str">
        <f t="shared" si="78"/>
        <v/>
      </c>
      <c r="M580" s="65" t="str">
        <f t="shared" si="79"/>
        <v/>
      </c>
      <c r="N580" s="65" t="str">
        <f>IF(A580&lt;&gt;"",SUM($M$13:M580),"")</f>
        <v/>
      </c>
      <c r="O580" s="65" t="str">
        <f t="shared" si="72"/>
        <v/>
      </c>
      <c r="P580" s="97" t="str">
        <f t="shared" si="73"/>
        <v/>
      </c>
      <c r="Q580" s="100">
        <f t="shared" si="80"/>
        <v>0</v>
      </c>
      <c r="R580" s="101">
        <f t="shared" si="74"/>
        <v>0</v>
      </c>
      <c r="Z580" s="75"/>
      <c r="AA580" s="76"/>
      <c r="AC580" s="1"/>
      <c r="AG580" s="72"/>
      <c r="AH580" s="72"/>
      <c r="AI580" s="72"/>
      <c r="AJ580" s="72"/>
      <c r="AK580" s="72"/>
    </row>
    <row r="581" spans="1:37" ht="14.4">
      <c r="A581" s="55"/>
      <c r="B581" s="54" t="s">
        <v>25</v>
      </c>
      <c r="C581" s="56"/>
      <c r="D581" s="145"/>
      <c r="E581" s="54"/>
      <c r="F581" s="54"/>
      <c r="G581" s="132"/>
      <c r="H581" s="59" t="str">
        <f t="shared" si="75"/>
        <v/>
      </c>
      <c r="I581" s="64" t="str">
        <f t="shared" si="76"/>
        <v/>
      </c>
      <c r="J581" s="59" t="str">
        <f>IF(A581&lt;&gt;"",SUM($I$13:I581),"")</f>
        <v/>
      </c>
      <c r="K581" s="59" t="str">
        <f t="shared" si="77"/>
        <v/>
      </c>
      <c r="L581" s="65" t="str">
        <f t="shared" si="78"/>
        <v/>
      </c>
      <c r="M581" s="65" t="str">
        <f t="shared" si="79"/>
        <v/>
      </c>
      <c r="N581" s="65" t="str">
        <f>IF(A581&lt;&gt;"",SUM($M$13:M581),"")</f>
        <v/>
      </c>
      <c r="O581" s="65" t="str">
        <f t="shared" si="72"/>
        <v/>
      </c>
      <c r="P581" s="97" t="str">
        <f t="shared" si="73"/>
        <v/>
      </c>
      <c r="Q581" s="100">
        <f t="shared" si="80"/>
        <v>0</v>
      </c>
      <c r="R581" s="101">
        <f t="shared" si="74"/>
        <v>0</v>
      </c>
      <c r="Z581" s="75"/>
      <c r="AA581" s="76"/>
      <c r="AC581" s="1"/>
      <c r="AG581" s="72"/>
      <c r="AH581" s="72"/>
      <c r="AI581" s="72"/>
      <c r="AJ581" s="72"/>
      <c r="AK581" s="72"/>
    </row>
    <row r="582" spans="1:37" ht="14.4">
      <c r="A582" s="55"/>
      <c r="B582" s="54" t="s">
        <v>25</v>
      </c>
      <c r="C582" s="56"/>
      <c r="D582" s="145"/>
      <c r="E582" s="54"/>
      <c r="F582" s="54"/>
      <c r="G582" s="132"/>
      <c r="H582" s="59" t="str">
        <f t="shared" si="75"/>
        <v/>
      </c>
      <c r="I582" s="64" t="str">
        <f t="shared" si="76"/>
        <v/>
      </c>
      <c r="J582" s="59" t="str">
        <f>IF(A582&lt;&gt;"",SUM($I$13:I582),"")</f>
        <v/>
      </c>
      <c r="K582" s="59" t="str">
        <f t="shared" si="77"/>
        <v/>
      </c>
      <c r="L582" s="65" t="str">
        <f t="shared" si="78"/>
        <v/>
      </c>
      <c r="M582" s="65" t="str">
        <f t="shared" si="79"/>
        <v/>
      </c>
      <c r="N582" s="65" t="str">
        <f>IF(A582&lt;&gt;"",SUM($M$13:M582),"")</f>
        <v/>
      </c>
      <c r="O582" s="65" t="str">
        <f t="shared" si="72"/>
        <v/>
      </c>
      <c r="P582" s="97" t="str">
        <f t="shared" si="73"/>
        <v/>
      </c>
      <c r="Q582" s="100">
        <f t="shared" si="80"/>
        <v>0</v>
      </c>
      <c r="R582" s="101">
        <f t="shared" si="74"/>
        <v>0</v>
      </c>
      <c r="Z582" s="75"/>
      <c r="AA582" s="76"/>
      <c r="AC582" s="1"/>
      <c r="AG582" s="72"/>
      <c r="AH582" s="72"/>
      <c r="AI582" s="72"/>
      <c r="AJ582" s="72"/>
      <c r="AK582" s="72"/>
    </row>
    <row r="583" spans="1:37" ht="14.4">
      <c r="A583" s="55"/>
      <c r="B583" s="54" t="s">
        <v>25</v>
      </c>
      <c r="C583" s="56"/>
      <c r="D583" s="145"/>
      <c r="E583" s="54"/>
      <c r="F583" s="54"/>
      <c r="G583" s="132"/>
      <c r="H583" s="59" t="str">
        <f t="shared" si="75"/>
        <v/>
      </c>
      <c r="I583" s="64" t="str">
        <f t="shared" si="76"/>
        <v/>
      </c>
      <c r="J583" s="59" t="str">
        <f>IF(A583&lt;&gt;"",SUM($I$13:I583),"")</f>
        <v/>
      </c>
      <c r="K583" s="59" t="str">
        <f t="shared" si="77"/>
        <v/>
      </c>
      <c r="L583" s="65" t="str">
        <f t="shared" si="78"/>
        <v/>
      </c>
      <c r="M583" s="65" t="str">
        <f t="shared" si="79"/>
        <v/>
      </c>
      <c r="N583" s="65" t="str">
        <f>IF(A583&lt;&gt;"",SUM($M$13:M583),"")</f>
        <v/>
      </c>
      <c r="O583" s="65" t="str">
        <f t="shared" si="72"/>
        <v/>
      </c>
      <c r="P583" s="97" t="str">
        <f t="shared" si="73"/>
        <v/>
      </c>
      <c r="Q583" s="100">
        <f t="shared" si="80"/>
        <v>0</v>
      </c>
      <c r="R583" s="101">
        <f t="shared" si="74"/>
        <v>0</v>
      </c>
      <c r="Z583" s="75"/>
      <c r="AA583" s="76"/>
      <c r="AC583" s="1"/>
      <c r="AG583" s="72"/>
      <c r="AH583" s="72"/>
      <c r="AI583" s="72"/>
      <c r="AJ583" s="72"/>
      <c r="AK583" s="72"/>
    </row>
    <row r="584" spans="1:37" ht="14.4">
      <c r="A584" s="55"/>
      <c r="B584" s="54" t="s">
        <v>25</v>
      </c>
      <c r="C584" s="56"/>
      <c r="D584" s="145"/>
      <c r="E584" s="54"/>
      <c r="F584" s="54"/>
      <c r="G584" s="132"/>
      <c r="H584" s="59" t="str">
        <f t="shared" si="75"/>
        <v/>
      </c>
      <c r="I584" s="64" t="str">
        <f t="shared" si="76"/>
        <v/>
      </c>
      <c r="J584" s="59" t="str">
        <f>IF(A584&lt;&gt;"",SUM($I$13:I584),"")</f>
        <v/>
      </c>
      <c r="K584" s="59" t="str">
        <f t="shared" si="77"/>
        <v/>
      </c>
      <c r="L584" s="65" t="str">
        <f t="shared" si="78"/>
        <v/>
      </c>
      <c r="M584" s="65" t="str">
        <f t="shared" si="79"/>
        <v/>
      </c>
      <c r="N584" s="65" t="str">
        <f>IF(A584&lt;&gt;"",SUM($M$13:M584),"")</f>
        <v/>
      </c>
      <c r="O584" s="65" t="str">
        <f t="shared" si="72"/>
        <v/>
      </c>
      <c r="P584" s="97" t="str">
        <f t="shared" si="73"/>
        <v/>
      </c>
      <c r="Q584" s="100">
        <f t="shared" si="80"/>
        <v>0</v>
      </c>
      <c r="R584" s="101">
        <f t="shared" si="74"/>
        <v>0</v>
      </c>
      <c r="Z584" s="75"/>
      <c r="AA584" s="76"/>
      <c r="AC584" s="1"/>
      <c r="AG584" s="72"/>
      <c r="AH584" s="72"/>
      <c r="AI584" s="72"/>
      <c r="AJ584" s="72"/>
      <c r="AK584" s="72"/>
    </row>
    <row r="585" spans="1:37" ht="14.4">
      <c r="A585" s="55"/>
      <c r="B585" s="54" t="s">
        <v>25</v>
      </c>
      <c r="C585" s="56"/>
      <c r="D585" s="145"/>
      <c r="E585" s="54"/>
      <c r="F585" s="54"/>
      <c r="G585" s="132"/>
      <c r="H585" s="59" t="str">
        <f t="shared" si="75"/>
        <v/>
      </c>
      <c r="I585" s="64" t="str">
        <f t="shared" si="76"/>
        <v/>
      </c>
      <c r="J585" s="59" t="str">
        <f>IF(A585&lt;&gt;"",SUM($I$13:I585),"")</f>
        <v/>
      </c>
      <c r="K585" s="59" t="str">
        <f t="shared" si="77"/>
        <v/>
      </c>
      <c r="L585" s="65" t="str">
        <f t="shared" si="78"/>
        <v/>
      </c>
      <c r="M585" s="65" t="str">
        <f t="shared" si="79"/>
        <v/>
      </c>
      <c r="N585" s="65" t="str">
        <f>IF(A585&lt;&gt;"",SUM($M$13:M585),"")</f>
        <v/>
      </c>
      <c r="O585" s="65" t="str">
        <f t="shared" si="72"/>
        <v/>
      </c>
      <c r="P585" s="97" t="str">
        <f t="shared" si="73"/>
        <v/>
      </c>
      <c r="Q585" s="100">
        <f t="shared" si="80"/>
        <v>0</v>
      </c>
      <c r="R585" s="101">
        <f t="shared" si="74"/>
        <v>0</v>
      </c>
      <c r="Z585" s="75"/>
      <c r="AA585" s="76"/>
      <c r="AC585" s="1"/>
      <c r="AG585" s="72"/>
      <c r="AH585" s="72"/>
      <c r="AI585" s="72"/>
      <c r="AJ585" s="72"/>
      <c r="AK585" s="72"/>
    </row>
    <row r="586" spans="1:37" ht="14.4">
      <c r="A586" s="55"/>
      <c r="B586" s="54" t="s">
        <v>25</v>
      </c>
      <c r="C586" s="56"/>
      <c r="D586" s="145"/>
      <c r="E586" s="54"/>
      <c r="F586" s="54"/>
      <c r="G586" s="132"/>
      <c r="H586" s="59" t="str">
        <f t="shared" si="75"/>
        <v/>
      </c>
      <c r="I586" s="64" t="str">
        <f t="shared" si="76"/>
        <v/>
      </c>
      <c r="J586" s="59" t="str">
        <f>IF(A586&lt;&gt;"",SUM($I$13:I586),"")</f>
        <v/>
      </c>
      <c r="K586" s="59" t="str">
        <f t="shared" si="77"/>
        <v/>
      </c>
      <c r="L586" s="65" t="str">
        <f t="shared" si="78"/>
        <v/>
      </c>
      <c r="M586" s="65" t="str">
        <f t="shared" si="79"/>
        <v/>
      </c>
      <c r="N586" s="65" t="str">
        <f>IF(A586&lt;&gt;"",SUM($M$13:M586),"")</f>
        <v/>
      </c>
      <c r="O586" s="65" t="str">
        <f t="shared" si="72"/>
        <v/>
      </c>
      <c r="P586" s="97" t="str">
        <f t="shared" si="73"/>
        <v/>
      </c>
      <c r="Q586" s="100">
        <f t="shared" si="80"/>
        <v>0</v>
      </c>
      <c r="R586" s="101">
        <f t="shared" si="74"/>
        <v>0</v>
      </c>
      <c r="Z586" s="75"/>
      <c r="AA586" s="76"/>
      <c r="AC586" s="1"/>
      <c r="AG586" s="72"/>
      <c r="AH586" s="72"/>
      <c r="AI586" s="72"/>
      <c r="AJ586" s="72"/>
      <c r="AK586" s="72"/>
    </row>
    <row r="587" spans="1:37" ht="14.4">
      <c r="A587" s="55"/>
      <c r="B587" s="54" t="s">
        <v>25</v>
      </c>
      <c r="C587" s="56"/>
      <c r="D587" s="145"/>
      <c r="E587" s="54"/>
      <c r="F587" s="54"/>
      <c r="G587" s="132"/>
      <c r="H587" s="59" t="str">
        <f t="shared" si="75"/>
        <v/>
      </c>
      <c r="I587" s="64" t="str">
        <f t="shared" si="76"/>
        <v/>
      </c>
      <c r="J587" s="59" t="str">
        <f>IF(A587&lt;&gt;"",SUM($I$13:I587),"")</f>
        <v/>
      </c>
      <c r="K587" s="59" t="str">
        <f t="shared" si="77"/>
        <v/>
      </c>
      <c r="L587" s="65" t="str">
        <f t="shared" si="78"/>
        <v/>
      </c>
      <c r="M587" s="65" t="str">
        <f t="shared" si="79"/>
        <v/>
      </c>
      <c r="N587" s="65" t="str">
        <f>IF(A587&lt;&gt;"",SUM($M$13:M587),"")</f>
        <v/>
      </c>
      <c r="O587" s="65" t="str">
        <f t="shared" si="72"/>
        <v/>
      </c>
      <c r="P587" s="97" t="str">
        <f t="shared" si="73"/>
        <v/>
      </c>
      <c r="Q587" s="100">
        <f t="shared" si="80"/>
        <v>0</v>
      </c>
      <c r="R587" s="101">
        <f t="shared" si="74"/>
        <v>0</v>
      </c>
      <c r="Z587" s="75"/>
      <c r="AA587" s="76"/>
      <c r="AC587" s="1"/>
      <c r="AG587" s="72"/>
      <c r="AH587" s="72"/>
      <c r="AI587" s="72"/>
      <c r="AJ587" s="72"/>
      <c r="AK587" s="72"/>
    </row>
    <row r="588" spans="1:37" ht="14.4">
      <c r="A588" s="55"/>
      <c r="B588" s="54" t="s">
        <v>25</v>
      </c>
      <c r="C588" s="56"/>
      <c r="D588" s="145"/>
      <c r="E588" s="54"/>
      <c r="F588" s="54"/>
      <c r="G588" s="132"/>
      <c r="H588" s="59" t="str">
        <f t="shared" si="75"/>
        <v/>
      </c>
      <c r="I588" s="64" t="str">
        <f t="shared" si="76"/>
        <v/>
      </c>
      <c r="J588" s="59" t="str">
        <f>IF(A588&lt;&gt;"",SUM($I$13:I588),"")</f>
        <v/>
      </c>
      <c r="K588" s="59" t="str">
        <f t="shared" si="77"/>
        <v/>
      </c>
      <c r="L588" s="65" t="str">
        <f t="shared" si="78"/>
        <v/>
      </c>
      <c r="M588" s="65" t="str">
        <f t="shared" si="79"/>
        <v/>
      </c>
      <c r="N588" s="65" t="str">
        <f>IF(A588&lt;&gt;"",SUM($M$13:M588),"")</f>
        <v/>
      </c>
      <c r="O588" s="65" t="str">
        <f t="shared" si="72"/>
        <v/>
      </c>
      <c r="P588" s="97" t="str">
        <f t="shared" si="73"/>
        <v/>
      </c>
      <c r="Q588" s="100">
        <f t="shared" si="80"/>
        <v>0</v>
      </c>
      <c r="R588" s="101">
        <f t="shared" si="74"/>
        <v>0</v>
      </c>
      <c r="Z588" s="75"/>
      <c r="AA588" s="76"/>
      <c r="AC588" s="1"/>
      <c r="AG588" s="72"/>
      <c r="AH588" s="72"/>
      <c r="AI588" s="72"/>
      <c r="AJ588" s="72"/>
      <c r="AK588" s="72"/>
    </row>
    <row r="589" spans="1:37" ht="14.4">
      <c r="A589" s="55"/>
      <c r="B589" s="54" t="s">
        <v>25</v>
      </c>
      <c r="C589" s="56"/>
      <c r="D589" s="145"/>
      <c r="E589" s="54"/>
      <c r="F589" s="54"/>
      <c r="G589" s="132"/>
      <c r="H589" s="59" t="str">
        <f t="shared" si="75"/>
        <v/>
      </c>
      <c r="I589" s="64" t="str">
        <f t="shared" si="76"/>
        <v/>
      </c>
      <c r="J589" s="59" t="str">
        <f>IF(A589&lt;&gt;"",SUM($I$13:I589),"")</f>
        <v/>
      </c>
      <c r="K589" s="59" t="str">
        <f t="shared" si="77"/>
        <v/>
      </c>
      <c r="L589" s="65" t="str">
        <f t="shared" si="78"/>
        <v/>
      </c>
      <c r="M589" s="65" t="str">
        <f t="shared" si="79"/>
        <v/>
      </c>
      <c r="N589" s="65" t="str">
        <f>IF(A589&lt;&gt;"",SUM($M$13:M589),"")</f>
        <v/>
      </c>
      <c r="O589" s="65" t="str">
        <f t="shared" ref="O589:O652" si="81">IF(A589&lt;&gt;"",N589*E589,"")</f>
        <v/>
      </c>
      <c r="P589" s="97" t="str">
        <f t="shared" ref="P589:P652" si="82">IF(ISERROR(J589*$U$2),"",J589*$U$2)</f>
        <v/>
      </c>
      <c r="Q589" s="100">
        <f t="shared" si="80"/>
        <v>0</v>
      </c>
      <c r="R589" s="101">
        <f t="shared" ref="R589:R652" si="83">IF(Q589=$U$11,IF($U$8&lt;0.1,$U$12,$U$1),IF(Q589=0,0,IF(Q589="","",A589)))</f>
        <v>0</v>
      </c>
      <c r="Z589" s="75"/>
      <c r="AA589" s="76"/>
      <c r="AC589" s="1"/>
      <c r="AG589" s="72"/>
      <c r="AH589" s="72"/>
      <c r="AI589" s="72"/>
      <c r="AJ589" s="72"/>
      <c r="AK589" s="72"/>
    </row>
    <row r="590" spans="1:37" ht="14.4">
      <c r="A590" s="55"/>
      <c r="B590" s="54" t="s">
        <v>25</v>
      </c>
      <c r="C590" s="56"/>
      <c r="D590" s="145"/>
      <c r="E590" s="54"/>
      <c r="F590" s="54"/>
      <c r="G590" s="132"/>
      <c r="H590" s="59" t="str">
        <f t="shared" si="75"/>
        <v/>
      </c>
      <c r="I590" s="64" t="str">
        <f t="shared" si="76"/>
        <v/>
      </c>
      <c r="J590" s="59" t="str">
        <f>IF(A590&lt;&gt;"",SUM($I$13:I590),"")</f>
        <v/>
      </c>
      <c r="K590" s="59" t="str">
        <f t="shared" si="77"/>
        <v/>
      </c>
      <c r="L590" s="65" t="str">
        <f t="shared" si="78"/>
        <v/>
      </c>
      <c r="M590" s="65" t="str">
        <f t="shared" si="79"/>
        <v/>
      </c>
      <c r="N590" s="65" t="str">
        <f>IF(A590&lt;&gt;"",SUM($M$13:M590),"")</f>
        <v/>
      </c>
      <c r="O590" s="65" t="str">
        <f t="shared" si="81"/>
        <v/>
      </c>
      <c r="P590" s="97" t="str">
        <f t="shared" si="82"/>
        <v/>
      </c>
      <c r="Q590" s="100">
        <f t="shared" si="80"/>
        <v>0</v>
      </c>
      <c r="R590" s="101">
        <f t="shared" si="83"/>
        <v>0</v>
      </c>
      <c r="Z590" s="75"/>
      <c r="AA590" s="76"/>
      <c r="AC590" s="1"/>
      <c r="AG590" s="72"/>
      <c r="AH590" s="72"/>
      <c r="AI590" s="72"/>
      <c r="AJ590" s="72"/>
      <c r="AK590" s="72"/>
    </row>
    <row r="591" spans="1:37" ht="14.4">
      <c r="A591" s="55"/>
      <c r="B591" s="54" t="s">
        <v>25</v>
      </c>
      <c r="C591" s="56"/>
      <c r="D591" s="145"/>
      <c r="E591" s="54"/>
      <c r="F591" s="54"/>
      <c r="G591" s="132"/>
      <c r="H591" s="59" t="str">
        <f t="shared" si="75"/>
        <v/>
      </c>
      <c r="I591" s="64" t="str">
        <f t="shared" si="76"/>
        <v/>
      </c>
      <c r="J591" s="59" t="str">
        <f>IF(A591&lt;&gt;"",SUM($I$13:I591),"")</f>
        <v/>
      </c>
      <c r="K591" s="59" t="str">
        <f t="shared" si="77"/>
        <v/>
      </c>
      <c r="L591" s="65" t="str">
        <f t="shared" si="78"/>
        <v/>
      </c>
      <c r="M591" s="65" t="str">
        <f t="shared" si="79"/>
        <v/>
      </c>
      <c r="N591" s="65" t="str">
        <f>IF(A591&lt;&gt;"",SUM($M$13:M591),"")</f>
        <v/>
      </c>
      <c r="O591" s="65" t="str">
        <f t="shared" si="81"/>
        <v/>
      </c>
      <c r="P591" s="97" t="str">
        <f t="shared" si="82"/>
        <v/>
      </c>
      <c r="Q591" s="100">
        <f t="shared" si="80"/>
        <v>0</v>
      </c>
      <c r="R591" s="101">
        <f t="shared" si="83"/>
        <v>0</v>
      </c>
      <c r="Z591" s="75"/>
      <c r="AA591" s="76"/>
      <c r="AC591" s="1"/>
      <c r="AG591" s="72"/>
      <c r="AH591" s="72"/>
      <c r="AI591" s="72"/>
      <c r="AJ591" s="72"/>
      <c r="AK591" s="72"/>
    </row>
    <row r="592" spans="1:37" ht="14.4">
      <c r="A592" s="55"/>
      <c r="B592" s="54" t="s">
        <v>25</v>
      </c>
      <c r="C592" s="56"/>
      <c r="D592" s="145"/>
      <c r="E592" s="54"/>
      <c r="F592" s="54"/>
      <c r="G592" s="132"/>
      <c r="H592" s="59" t="str">
        <f t="shared" ref="H592:H655" si="84">IF(A592&lt;&gt;"",IF(B592="purchase",C592*E592,IF(B592="Dividend",F592*J591,IF(B592="Redemption",-C592*E592,IF(B592="Split",0,IF(B592="Bonus",0,IF(B592="Rights",D592*C592,IF(B592="Buyback",-D592*C592,""))))))),"")</f>
        <v/>
      </c>
      <c r="I592" s="64" t="str">
        <f t="shared" ref="I592:I655" si="85">IF(A592&lt;&gt;"",IF(B592="purchase",C592,IF(B592="Dividend",0,IF(B592="Redemption",-C592,IF(B592="Split",C592,IF(B592="Bonus",C592,IF(B592="Rights",C592,IF(B592="Buyback",-C592,))))))),"")</f>
        <v/>
      </c>
      <c r="J592" s="59" t="str">
        <f>IF(A592&lt;&gt;"",SUM($I$13:I592),"")</f>
        <v/>
      </c>
      <c r="K592" s="59" t="str">
        <f t="shared" ref="K592:K655" si="86">IF(A592&lt;&gt;"",J592*$B$7,"")</f>
        <v/>
      </c>
      <c r="L592" s="65" t="str">
        <f t="shared" ref="L592:L655" si="87">IF(A592&lt;&gt;"",IF(B592="purchase",C592*E592,IF(B592="Dividend",F592*N591,IF(B592="Redemption",-C592*E592,IF(B592="Split",0,IF(B592="Bonus",0,IF(B592="Rights",D592*C592,IF(B592="Buyback",D592*C592,))))))),"")</f>
        <v/>
      </c>
      <c r="M592" s="65" t="str">
        <f t="shared" ref="M592:M655" si="88">IF(A592&lt;&gt;"",IF(B592="purchase",C592,IF(B592="Dividend",L592/E592,IF(B592="Redemption",-C592,IF(B592="Split",C592,IF(B592="Bonus",C592,IF(B592="Rights",L592/D592,IF(B592="Buyback",L592/E592,))))))),"")</f>
        <v/>
      </c>
      <c r="N592" s="65" t="str">
        <f>IF(A592&lt;&gt;"",SUM($M$13:M592),"")</f>
        <v/>
      </c>
      <c r="O592" s="65" t="str">
        <f t="shared" si="81"/>
        <v/>
      </c>
      <c r="P592" s="97" t="str">
        <f t="shared" si="82"/>
        <v/>
      </c>
      <c r="Q592" s="100">
        <f t="shared" ref="Q592:Q655" si="89">IF(A592="",IF(P591=$U$3,$U$11,IF(A592="",0,IF(OR(B592="Dividend",B592="buyback"),0,-L592))),IF(A592="",0,IF(OR(B592="Dividend",B592="buyback"),0,-L592)))</f>
        <v>0</v>
      </c>
      <c r="R592" s="101">
        <f t="shared" si="83"/>
        <v>0</v>
      </c>
      <c r="Z592" s="75"/>
      <c r="AA592" s="76"/>
      <c r="AC592" s="1"/>
      <c r="AG592" s="72"/>
      <c r="AH592" s="72"/>
      <c r="AI592" s="72"/>
      <c r="AJ592" s="72"/>
      <c r="AK592" s="72"/>
    </row>
    <row r="593" spans="1:37" ht="14.4">
      <c r="A593" s="55"/>
      <c r="B593" s="54" t="s">
        <v>25</v>
      </c>
      <c r="C593" s="56"/>
      <c r="D593" s="145"/>
      <c r="E593" s="54"/>
      <c r="F593" s="54"/>
      <c r="G593" s="132"/>
      <c r="H593" s="59" t="str">
        <f t="shared" si="84"/>
        <v/>
      </c>
      <c r="I593" s="64" t="str">
        <f t="shared" si="85"/>
        <v/>
      </c>
      <c r="J593" s="59" t="str">
        <f>IF(A593&lt;&gt;"",SUM($I$13:I593),"")</f>
        <v/>
      </c>
      <c r="K593" s="59" t="str">
        <f t="shared" si="86"/>
        <v/>
      </c>
      <c r="L593" s="65" t="str">
        <f t="shared" si="87"/>
        <v/>
      </c>
      <c r="M593" s="65" t="str">
        <f t="shared" si="88"/>
        <v/>
      </c>
      <c r="N593" s="65" t="str">
        <f>IF(A593&lt;&gt;"",SUM($M$13:M593),"")</f>
        <v/>
      </c>
      <c r="O593" s="65" t="str">
        <f t="shared" si="81"/>
        <v/>
      </c>
      <c r="P593" s="97" t="str">
        <f t="shared" si="82"/>
        <v/>
      </c>
      <c r="Q593" s="100">
        <f t="shared" si="89"/>
        <v>0</v>
      </c>
      <c r="R593" s="101">
        <f t="shared" si="83"/>
        <v>0</v>
      </c>
      <c r="Z593" s="75"/>
      <c r="AA593" s="76"/>
      <c r="AC593" s="1"/>
      <c r="AG593" s="72"/>
      <c r="AH593" s="72"/>
      <c r="AI593" s="72"/>
      <c r="AJ593" s="72"/>
      <c r="AK593" s="72"/>
    </row>
    <row r="594" spans="1:37" ht="14.4">
      <c r="A594" s="55"/>
      <c r="B594" s="54" t="s">
        <v>25</v>
      </c>
      <c r="C594" s="56"/>
      <c r="D594" s="145"/>
      <c r="E594" s="54"/>
      <c r="F594" s="54"/>
      <c r="G594" s="132"/>
      <c r="H594" s="59" t="str">
        <f t="shared" si="84"/>
        <v/>
      </c>
      <c r="I594" s="64" t="str">
        <f t="shared" si="85"/>
        <v/>
      </c>
      <c r="J594" s="59" t="str">
        <f>IF(A594&lt;&gt;"",SUM($I$13:I594),"")</f>
        <v/>
      </c>
      <c r="K594" s="59" t="str">
        <f t="shared" si="86"/>
        <v/>
      </c>
      <c r="L594" s="65" t="str">
        <f t="shared" si="87"/>
        <v/>
      </c>
      <c r="M594" s="65" t="str">
        <f t="shared" si="88"/>
        <v/>
      </c>
      <c r="N594" s="65" t="str">
        <f>IF(A594&lt;&gt;"",SUM($M$13:M594),"")</f>
        <v/>
      </c>
      <c r="O594" s="65" t="str">
        <f t="shared" si="81"/>
        <v/>
      </c>
      <c r="P594" s="97" t="str">
        <f t="shared" si="82"/>
        <v/>
      </c>
      <c r="Q594" s="100">
        <f t="shared" si="89"/>
        <v>0</v>
      </c>
      <c r="R594" s="101">
        <f t="shared" si="83"/>
        <v>0</v>
      </c>
      <c r="Z594" s="75"/>
      <c r="AA594" s="76"/>
      <c r="AC594" s="1"/>
      <c r="AG594" s="72"/>
      <c r="AH594" s="72"/>
      <c r="AI594" s="72"/>
      <c r="AJ594" s="72"/>
      <c r="AK594" s="72"/>
    </row>
    <row r="595" spans="1:37" ht="14.4">
      <c r="A595" s="55"/>
      <c r="B595" s="54" t="s">
        <v>25</v>
      </c>
      <c r="C595" s="56"/>
      <c r="D595" s="145"/>
      <c r="E595" s="54"/>
      <c r="F595" s="54"/>
      <c r="G595" s="132"/>
      <c r="H595" s="59" t="str">
        <f t="shared" si="84"/>
        <v/>
      </c>
      <c r="I595" s="64" t="str">
        <f t="shared" si="85"/>
        <v/>
      </c>
      <c r="J595" s="59" t="str">
        <f>IF(A595&lt;&gt;"",SUM($I$13:I595),"")</f>
        <v/>
      </c>
      <c r="K595" s="59" t="str">
        <f t="shared" si="86"/>
        <v/>
      </c>
      <c r="L595" s="65" t="str">
        <f t="shared" si="87"/>
        <v/>
      </c>
      <c r="M595" s="65" t="str">
        <f t="shared" si="88"/>
        <v/>
      </c>
      <c r="N595" s="65" t="str">
        <f>IF(A595&lt;&gt;"",SUM($M$13:M595),"")</f>
        <v/>
      </c>
      <c r="O595" s="65" t="str">
        <f t="shared" si="81"/>
        <v/>
      </c>
      <c r="P595" s="97" t="str">
        <f t="shared" si="82"/>
        <v/>
      </c>
      <c r="Q595" s="100">
        <f t="shared" si="89"/>
        <v>0</v>
      </c>
      <c r="R595" s="101">
        <f t="shared" si="83"/>
        <v>0</v>
      </c>
      <c r="Z595" s="75"/>
      <c r="AA595" s="76"/>
      <c r="AC595" s="1"/>
      <c r="AG595" s="72"/>
      <c r="AH595" s="72"/>
      <c r="AI595" s="72"/>
      <c r="AJ595" s="72"/>
      <c r="AK595" s="72"/>
    </row>
    <row r="596" spans="1:37" ht="14.4">
      <c r="A596" s="55"/>
      <c r="B596" s="54" t="s">
        <v>25</v>
      </c>
      <c r="C596" s="56"/>
      <c r="D596" s="145"/>
      <c r="E596" s="54"/>
      <c r="F596" s="54"/>
      <c r="G596" s="132"/>
      <c r="H596" s="59" t="str">
        <f t="shared" si="84"/>
        <v/>
      </c>
      <c r="I596" s="64" t="str">
        <f t="shared" si="85"/>
        <v/>
      </c>
      <c r="J596" s="59" t="str">
        <f>IF(A596&lt;&gt;"",SUM($I$13:I596),"")</f>
        <v/>
      </c>
      <c r="K596" s="59" t="str">
        <f t="shared" si="86"/>
        <v/>
      </c>
      <c r="L596" s="65" t="str">
        <f t="shared" si="87"/>
        <v/>
      </c>
      <c r="M596" s="65" t="str">
        <f t="shared" si="88"/>
        <v/>
      </c>
      <c r="N596" s="65" t="str">
        <f>IF(A596&lt;&gt;"",SUM($M$13:M596),"")</f>
        <v/>
      </c>
      <c r="O596" s="65" t="str">
        <f t="shared" si="81"/>
        <v/>
      </c>
      <c r="P596" s="97" t="str">
        <f t="shared" si="82"/>
        <v/>
      </c>
      <c r="Q596" s="100">
        <f t="shared" si="89"/>
        <v>0</v>
      </c>
      <c r="R596" s="101">
        <f t="shared" si="83"/>
        <v>0</v>
      </c>
      <c r="Z596" s="75"/>
      <c r="AA596" s="76"/>
      <c r="AC596" s="1"/>
      <c r="AG596" s="72"/>
      <c r="AH596" s="72"/>
      <c r="AI596" s="72"/>
      <c r="AJ596" s="72"/>
      <c r="AK596" s="72"/>
    </row>
    <row r="597" spans="1:37" ht="14.4">
      <c r="A597" s="55"/>
      <c r="B597" s="54" t="s">
        <v>25</v>
      </c>
      <c r="C597" s="56"/>
      <c r="D597" s="145"/>
      <c r="E597" s="54"/>
      <c r="F597" s="54"/>
      <c r="G597" s="132"/>
      <c r="H597" s="59" t="str">
        <f t="shared" si="84"/>
        <v/>
      </c>
      <c r="I597" s="64" t="str">
        <f t="shared" si="85"/>
        <v/>
      </c>
      <c r="J597" s="59" t="str">
        <f>IF(A597&lt;&gt;"",SUM($I$13:I597),"")</f>
        <v/>
      </c>
      <c r="K597" s="59" t="str">
        <f t="shared" si="86"/>
        <v/>
      </c>
      <c r="L597" s="65" t="str">
        <f t="shared" si="87"/>
        <v/>
      </c>
      <c r="M597" s="65" t="str">
        <f t="shared" si="88"/>
        <v/>
      </c>
      <c r="N597" s="65" t="str">
        <f>IF(A597&lt;&gt;"",SUM($M$13:M597),"")</f>
        <v/>
      </c>
      <c r="O597" s="65" t="str">
        <f t="shared" si="81"/>
        <v/>
      </c>
      <c r="P597" s="97" t="str">
        <f t="shared" si="82"/>
        <v/>
      </c>
      <c r="Q597" s="100">
        <f t="shared" si="89"/>
        <v>0</v>
      </c>
      <c r="R597" s="101">
        <f t="shared" si="83"/>
        <v>0</v>
      </c>
      <c r="Z597" s="75"/>
      <c r="AA597" s="76"/>
      <c r="AC597" s="1"/>
      <c r="AG597" s="72"/>
      <c r="AH597" s="72"/>
      <c r="AI597" s="72"/>
      <c r="AJ597" s="72"/>
      <c r="AK597" s="72"/>
    </row>
    <row r="598" spans="1:37" ht="14.4">
      <c r="A598" s="55"/>
      <c r="B598" s="54" t="s">
        <v>25</v>
      </c>
      <c r="C598" s="56"/>
      <c r="D598" s="145"/>
      <c r="E598" s="54"/>
      <c r="F598" s="54"/>
      <c r="G598" s="132"/>
      <c r="H598" s="59" t="str">
        <f t="shared" si="84"/>
        <v/>
      </c>
      <c r="I598" s="64" t="str">
        <f t="shared" si="85"/>
        <v/>
      </c>
      <c r="J598" s="59" t="str">
        <f>IF(A598&lt;&gt;"",SUM($I$13:I598),"")</f>
        <v/>
      </c>
      <c r="K598" s="59" t="str">
        <f t="shared" si="86"/>
        <v/>
      </c>
      <c r="L598" s="65" t="str">
        <f t="shared" si="87"/>
        <v/>
      </c>
      <c r="M598" s="65" t="str">
        <f t="shared" si="88"/>
        <v/>
      </c>
      <c r="N598" s="65" t="str">
        <f>IF(A598&lt;&gt;"",SUM($M$13:M598),"")</f>
        <v/>
      </c>
      <c r="O598" s="65" t="str">
        <f t="shared" si="81"/>
        <v/>
      </c>
      <c r="P598" s="97" t="str">
        <f t="shared" si="82"/>
        <v/>
      </c>
      <c r="Q598" s="100">
        <f t="shared" si="89"/>
        <v>0</v>
      </c>
      <c r="R598" s="101">
        <f t="shared" si="83"/>
        <v>0</v>
      </c>
      <c r="Z598" s="75"/>
      <c r="AA598" s="76"/>
      <c r="AC598" s="1"/>
      <c r="AG598" s="72"/>
      <c r="AH598" s="72"/>
      <c r="AI598" s="72"/>
      <c r="AJ598" s="72"/>
      <c r="AK598" s="72"/>
    </row>
    <row r="599" spans="1:37" ht="14.4">
      <c r="A599" s="55"/>
      <c r="B599" s="54" t="s">
        <v>25</v>
      </c>
      <c r="C599" s="56"/>
      <c r="D599" s="145"/>
      <c r="E599" s="54"/>
      <c r="F599" s="54"/>
      <c r="G599" s="132"/>
      <c r="H599" s="59" t="str">
        <f t="shared" si="84"/>
        <v/>
      </c>
      <c r="I599" s="64" t="str">
        <f t="shared" si="85"/>
        <v/>
      </c>
      <c r="J599" s="59" t="str">
        <f>IF(A599&lt;&gt;"",SUM($I$13:I599),"")</f>
        <v/>
      </c>
      <c r="K599" s="59" t="str">
        <f t="shared" si="86"/>
        <v/>
      </c>
      <c r="L599" s="65" t="str">
        <f t="shared" si="87"/>
        <v/>
      </c>
      <c r="M599" s="65" t="str">
        <f t="shared" si="88"/>
        <v/>
      </c>
      <c r="N599" s="65" t="str">
        <f>IF(A599&lt;&gt;"",SUM($M$13:M599),"")</f>
        <v/>
      </c>
      <c r="O599" s="65" t="str">
        <f t="shared" si="81"/>
        <v/>
      </c>
      <c r="P599" s="97" t="str">
        <f t="shared" si="82"/>
        <v/>
      </c>
      <c r="Q599" s="100">
        <f t="shared" si="89"/>
        <v>0</v>
      </c>
      <c r="R599" s="101">
        <f t="shared" si="83"/>
        <v>0</v>
      </c>
      <c r="Z599" s="75"/>
      <c r="AA599" s="76"/>
      <c r="AC599" s="1"/>
      <c r="AG599" s="72"/>
      <c r="AH599" s="72"/>
      <c r="AI599" s="72"/>
      <c r="AJ599" s="72"/>
      <c r="AK599" s="72"/>
    </row>
    <row r="600" spans="1:37" ht="14.4">
      <c r="A600" s="55"/>
      <c r="B600" s="54" t="s">
        <v>25</v>
      </c>
      <c r="C600" s="56"/>
      <c r="D600" s="145"/>
      <c r="E600" s="54"/>
      <c r="F600" s="54"/>
      <c r="G600" s="132"/>
      <c r="H600" s="59" t="str">
        <f t="shared" si="84"/>
        <v/>
      </c>
      <c r="I600" s="64" t="str">
        <f t="shared" si="85"/>
        <v/>
      </c>
      <c r="J600" s="59" t="str">
        <f>IF(A600&lt;&gt;"",SUM($I$13:I600),"")</f>
        <v/>
      </c>
      <c r="K600" s="59" t="str">
        <f t="shared" si="86"/>
        <v/>
      </c>
      <c r="L600" s="65" t="str">
        <f t="shared" si="87"/>
        <v/>
      </c>
      <c r="M600" s="65" t="str">
        <f t="shared" si="88"/>
        <v/>
      </c>
      <c r="N600" s="65" t="str">
        <f>IF(A600&lt;&gt;"",SUM($M$13:M600),"")</f>
        <v/>
      </c>
      <c r="O600" s="65" t="str">
        <f t="shared" si="81"/>
        <v/>
      </c>
      <c r="P600" s="97" t="str">
        <f t="shared" si="82"/>
        <v/>
      </c>
      <c r="Q600" s="100">
        <f t="shared" si="89"/>
        <v>0</v>
      </c>
      <c r="R600" s="101">
        <f t="shared" si="83"/>
        <v>0</v>
      </c>
      <c r="Z600" s="75"/>
      <c r="AA600" s="76"/>
      <c r="AC600" s="1"/>
      <c r="AG600" s="72"/>
      <c r="AH600" s="72"/>
      <c r="AI600" s="72"/>
      <c r="AJ600" s="72"/>
      <c r="AK600" s="72"/>
    </row>
    <row r="601" spans="1:37" ht="14.4">
      <c r="A601" s="55"/>
      <c r="B601" s="54" t="s">
        <v>25</v>
      </c>
      <c r="C601" s="56"/>
      <c r="D601" s="145"/>
      <c r="E601" s="54"/>
      <c r="F601" s="54"/>
      <c r="G601" s="132"/>
      <c r="H601" s="59" t="str">
        <f t="shared" si="84"/>
        <v/>
      </c>
      <c r="I601" s="64" t="str">
        <f t="shared" si="85"/>
        <v/>
      </c>
      <c r="J601" s="59" t="str">
        <f>IF(A601&lt;&gt;"",SUM($I$13:I601),"")</f>
        <v/>
      </c>
      <c r="K601" s="59" t="str">
        <f t="shared" si="86"/>
        <v/>
      </c>
      <c r="L601" s="65" t="str">
        <f t="shared" si="87"/>
        <v/>
      </c>
      <c r="M601" s="65" t="str">
        <f t="shared" si="88"/>
        <v/>
      </c>
      <c r="N601" s="65" t="str">
        <f>IF(A601&lt;&gt;"",SUM($M$13:M601),"")</f>
        <v/>
      </c>
      <c r="O601" s="65" t="str">
        <f t="shared" si="81"/>
        <v/>
      </c>
      <c r="P601" s="97" t="str">
        <f t="shared" si="82"/>
        <v/>
      </c>
      <c r="Q601" s="100">
        <f t="shared" si="89"/>
        <v>0</v>
      </c>
      <c r="R601" s="101">
        <f t="shared" si="83"/>
        <v>0</v>
      </c>
      <c r="Z601" s="75"/>
      <c r="AA601" s="76"/>
      <c r="AC601" s="1"/>
      <c r="AG601" s="72"/>
      <c r="AH601" s="72"/>
      <c r="AI601" s="72"/>
      <c r="AJ601" s="72"/>
      <c r="AK601" s="72"/>
    </row>
    <row r="602" spans="1:37" ht="14.4">
      <c r="A602" s="55"/>
      <c r="B602" s="54" t="s">
        <v>25</v>
      </c>
      <c r="C602" s="56"/>
      <c r="D602" s="145"/>
      <c r="E602" s="54"/>
      <c r="F602" s="54"/>
      <c r="G602" s="132"/>
      <c r="H602" s="59" t="str">
        <f t="shared" si="84"/>
        <v/>
      </c>
      <c r="I602" s="64" t="str">
        <f t="shared" si="85"/>
        <v/>
      </c>
      <c r="J602" s="59" t="str">
        <f>IF(A602&lt;&gt;"",SUM($I$13:I602),"")</f>
        <v/>
      </c>
      <c r="K602" s="59" t="str">
        <f t="shared" si="86"/>
        <v/>
      </c>
      <c r="L602" s="65" t="str">
        <f t="shared" si="87"/>
        <v/>
      </c>
      <c r="M602" s="65" t="str">
        <f t="shared" si="88"/>
        <v/>
      </c>
      <c r="N602" s="65" t="str">
        <f>IF(A602&lt;&gt;"",SUM($M$13:M602),"")</f>
        <v/>
      </c>
      <c r="O602" s="65" t="str">
        <f t="shared" si="81"/>
        <v/>
      </c>
      <c r="P602" s="97" t="str">
        <f t="shared" si="82"/>
        <v/>
      </c>
      <c r="Q602" s="100">
        <f t="shared" si="89"/>
        <v>0</v>
      </c>
      <c r="R602" s="101">
        <f t="shared" si="83"/>
        <v>0</v>
      </c>
      <c r="Z602" s="75"/>
      <c r="AA602" s="76"/>
      <c r="AC602" s="1"/>
      <c r="AG602" s="72"/>
      <c r="AH602" s="72"/>
      <c r="AI602" s="72"/>
      <c r="AJ602" s="72"/>
      <c r="AK602" s="72"/>
    </row>
    <row r="603" spans="1:37" ht="14.4">
      <c r="A603" s="55"/>
      <c r="B603" s="54" t="s">
        <v>25</v>
      </c>
      <c r="C603" s="56"/>
      <c r="D603" s="145"/>
      <c r="E603" s="54"/>
      <c r="F603" s="54"/>
      <c r="G603" s="132"/>
      <c r="H603" s="59" t="str">
        <f t="shared" si="84"/>
        <v/>
      </c>
      <c r="I603" s="64" t="str">
        <f t="shared" si="85"/>
        <v/>
      </c>
      <c r="J603" s="59" t="str">
        <f>IF(A603&lt;&gt;"",SUM($I$13:I603),"")</f>
        <v/>
      </c>
      <c r="K603" s="59" t="str">
        <f t="shared" si="86"/>
        <v/>
      </c>
      <c r="L603" s="65" t="str">
        <f t="shared" si="87"/>
        <v/>
      </c>
      <c r="M603" s="65" t="str">
        <f t="shared" si="88"/>
        <v/>
      </c>
      <c r="N603" s="65" t="str">
        <f>IF(A603&lt;&gt;"",SUM($M$13:M603),"")</f>
        <v/>
      </c>
      <c r="O603" s="65" t="str">
        <f t="shared" si="81"/>
        <v/>
      </c>
      <c r="P603" s="97" t="str">
        <f t="shared" si="82"/>
        <v/>
      </c>
      <c r="Q603" s="100">
        <f t="shared" si="89"/>
        <v>0</v>
      </c>
      <c r="R603" s="101">
        <f t="shared" si="83"/>
        <v>0</v>
      </c>
      <c r="Z603" s="75"/>
      <c r="AA603" s="76"/>
      <c r="AC603" s="1"/>
      <c r="AG603" s="72"/>
      <c r="AH603" s="72"/>
      <c r="AI603" s="72"/>
      <c r="AJ603" s="72"/>
      <c r="AK603" s="72"/>
    </row>
    <row r="604" spans="1:37" ht="14.4">
      <c r="A604" s="55"/>
      <c r="B604" s="54" t="s">
        <v>25</v>
      </c>
      <c r="C604" s="56"/>
      <c r="D604" s="145"/>
      <c r="E604" s="54"/>
      <c r="F604" s="54"/>
      <c r="G604" s="132"/>
      <c r="H604" s="59" t="str">
        <f t="shared" si="84"/>
        <v/>
      </c>
      <c r="I604" s="64" t="str">
        <f t="shared" si="85"/>
        <v/>
      </c>
      <c r="J604" s="59" t="str">
        <f>IF(A604&lt;&gt;"",SUM($I$13:I604),"")</f>
        <v/>
      </c>
      <c r="K604" s="59" t="str">
        <f t="shared" si="86"/>
        <v/>
      </c>
      <c r="L604" s="65" t="str">
        <f t="shared" si="87"/>
        <v/>
      </c>
      <c r="M604" s="65" t="str">
        <f t="shared" si="88"/>
        <v/>
      </c>
      <c r="N604" s="65" t="str">
        <f>IF(A604&lt;&gt;"",SUM($M$13:M604),"")</f>
        <v/>
      </c>
      <c r="O604" s="65" t="str">
        <f t="shared" si="81"/>
        <v/>
      </c>
      <c r="P604" s="97" t="str">
        <f t="shared" si="82"/>
        <v/>
      </c>
      <c r="Q604" s="100">
        <f t="shared" si="89"/>
        <v>0</v>
      </c>
      <c r="R604" s="101">
        <f t="shared" si="83"/>
        <v>0</v>
      </c>
      <c r="Z604" s="75"/>
      <c r="AA604" s="76"/>
      <c r="AC604" s="1"/>
      <c r="AG604" s="72"/>
      <c r="AH604" s="72"/>
      <c r="AI604" s="72"/>
      <c r="AJ604" s="72"/>
      <c r="AK604" s="72"/>
    </row>
    <row r="605" spans="1:37" ht="14.4">
      <c r="A605" s="55"/>
      <c r="B605" s="54" t="s">
        <v>25</v>
      </c>
      <c r="C605" s="56"/>
      <c r="D605" s="145"/>
      <c r="E605" s="54"/>
      <c r="F605" s="54"/>
      <c r="G605" s="132"/>
      <c r="H605" s="59" t="str">
        <f t="shared" si="84"/>
        <v/>
      </c>
      <c r="I605" s="64" t="str">
        <f t="shared" si="85"/>
        <v/>
      </c>
      <c r="J605" s="59" t="str">
        <f>IF(A605&lt;&gt;"",SUM($I$13:I605),"")</f>
        <v/>
      </c>
      <c r="K605" s="59" t="str">
        <f t="shared" si="86"/>
        <v/>
      </c>
      <c r="L605" s="65" t="str">
        <f t="shared" si="87"/>
        <v/>
      </c>
      <c r="M605" s="65" t="str">
        <f t="shared" si="88"/>
        <v/>
      </c>
      <c r="N605" s="65" t="str">
        <f>IF(A605&lt;&gt;"",SUM($M$13:M605),"")</f>
        <v/>
      </c>
      <c r="O605" s="65" t="str">
        <f t="shared" si="81"/>
        <v/>
      </c>
      <c r="P605" s="97" t="str">
        <f t="shared" si="82"/>
        <v/>
      </c>
      <c r="Q605" s="100">
        <f t="shared" si="89"/>
        <v>0</v>
      </c>
      <c r="R605" s="101">
        <f t="shared" si="83"/>
        <v>0</v>
      </c>
      <c r="Z605" s="75"/>
      <c r="AA605" s="76"/>
      <c r="AC605" s="1"/>
      <c r="AG605" s="72"/>
      <c r="AH605" s="72"/>
      <c r="AI605" s="72"/>
      <c r="AJ605" s="72"/>
      <c r="AK605" s="72"/>
    </row>
    <row r="606" spans="1:37" ht="14.4">
      <c r="A606" s="55"/>
      <c r="B606" s="54" t="s">
        <v>25</v>
      </c>
      <c r="C606" s="56"/>
      <c r="D606" s="145"/>
      <c r="E606" s="54"/>
      <c r="F606" s="54"/>
      <c r="G606" s="132"/>
      <c r="H606" s="59" t="str">
        <f t="shared" si="84"/>
        <v/>
      </c>
      <c r="I606" s="64" t="str">
        <f t="shared" si="85"/>
        <v/>
      </c>
      <c r="J606" s="59" t="str">
        <f>IF(A606&lt;&gt;"",SUM($I$13:I606),"")</f>
        <v/>
      </c>
      <c r="K606" s="59" t="str">
        <f t="shared" si="86"/>
        <v/>
      </c>
      <c r="L606" s="65" t="str">
        <f t="shared" si="87"/>
        <v/>
      </c>
      <c r="M606" s="65" t="str">
        <f t="shared" si="88"/>
        <v/>
      </c>
      <c r="N606" s="65" t="str">
        <f>IF(A606&lt;&gt;"",SUM($M$13:M606),"")</f>
        <v/>
      </c>
      <c r="O606" s="65" t="str">
        <f t="shared" si="81"/>
        <v/>
      </c>
      <c r="P606" s="97" t="str">
        <f t="shared" si="82"/>
        <v/>
      </c>
      <c r="Q606" s="100">
        <f t="shared" si="89"/>
        <v>0</v>
      </c>
      <c r="R606" s="101">
        <f t="shared" si="83"/>
        <v>0</v>
      </c>
      <c r="Z606" s="75"/>
      <c r="AA606" s="76"/>
      <c r="AC606" s="1"/>
      <c r="AG606" s="72"/>
      <c r="AH606" s="72"/>
      <c r="AI606" s="72"/>
      <c r="AJ606" s="72"/>
      <c r="AK606" s="72"/>
    </row>
    <row r="607" spans="1:37" ht="14.4">
      <c r="A607" s="55"/>
      <c r="B607" s="54" t="s">
        <v>25</v>
      </c>
      <c r="C607" s="56"/>
      <c r="D607" s="145"/>
      <c r="E607" s="54"/>
      <c r="F607" s="54"/>
      <c r="G607" s="132"/>
      <c r="H607" s="59" t="str">
        <f t="shared" si="84"/>
        <v/>
      </c>
      <c r="I607" s="64" t="str">
        <f t="shared" si="85"/>
        <v/>
      </c>
      <c r="J607" s="59" t="str">
        <f>IF(A607&lt;&gt;"",SUM($I$13:I607),"")</f>
        <v/>
      </c>
      <c r="K607" s="59" t="str">
        <f t="shared" si="86"/>
        <v/>
      </c>
      <c r="L607" s="65" t="str">
        <f t="shared" si="87"/>
        <v/>
      </c>
      <c r="M607" s="65" t="str">
        <f t="shared" si="88"/>
        <v/>
      </c>
      <c r="N607" s="65" t="str">
        <f>IF(A607&lt;&gt;"",SUM($M$13:M607),"")</f>
        <v/>
      </c>
      <c r="O607" s="65" t="str">
        <f t="shared" si="81"/>
        <v/>
      </c>
      <c r="P607" s="97" t="str">
        <f t="shared" si="82"/>
        <v/>
      </c>
      <c r="Q607" s="100">
        <f t="shared" si="89"/>
        <v>0</v>
      </c>
      <c r="R607" s="101">
        <f t="shared" si="83"/>
        <v>0</v>
      </c>
      <c r="Z607" s="75"/>
      <c r="AA607" s="76"/>
      <c r="AC607" s="1"/>
      <c r="AG607" s="72"/>
      <c r="AH607" s="72"/>
      <c r="AI607" s="72"/>
      <c r="AJ607" s="72"/>
      <c r="AK607" s="72"/>
    </row>
    <row r="608" spans="1:37" ht="14.4">
      <c r="A608" s="55"/>
      <c r="B608" s="54" t="s">
        <v>25</v>
      </c>
      <c r="C608" s="56"/>
      <c r="D608" s="145"/>
      <c r="E608" s="54"/>
      <c r="F608" s="54"/>
      <c r="G608" s="132"/>
      <c r="H608" s="59" t="str">
        <f t="shared" si="84"/>
        <v/>
      </c>
      <c r="I608" s="64" t="str">
        <f t="shared" si="85"/>
        <v/>
      </c>
      <c r="J608" s="59" t="str">
        <f>IF(A608&lt;&gt;"",SUM($I$13:I608),"")</f>
        <v/>
      </c>
      <c r="K608" s="59" t="str">
        <f t="shared" si="86"/>
        <v/>
      </c>
      <c r="L608" s="65" t="str">
        <f t="shared" si="87"/>
        <v/>
      </c>
      <c r="M608" s="65" t="str">
        <f t="shared" si="88"/>
        <v/>
      </c>
      <c r="N608" s="65" t="str">
        <f>IF(A608&lt;&gt;"",SUM($M$13:M608),"")</f>
        <v/>
      </c>
      <c r="O608" s="65" t="str">
        <f t="shared" si="81"/>
        <v/>
      </c>
      <c r="P608" s="97" t="str">
        <f t="shared" si="82"/>
        <v/>
      </c>
      <c r="Q608" s="100">
        <f t="shared" si="89"/>
        <v>0</v>
      </c>
      <c r="R608" s="101">
        <f t="shared" si="83"/>
        <v>0</v>
      </c>
      <c r="Z608" s="75"/>
      <c r="AA608" s="76"/>
      <c r="AC608" s="1"/>
      <c r="AG608" s="72"/>
      <c r="AH608" s="72"/>
      <c r="AI608" s="72"/>
      <c r="AJ608" s="72"/>
      <c r="AK608" s="72"/>
    </row>
    <row r="609" spans="1:37" ht="14.4">
      <c r="A609" s="55"/>
      <c r="B609" s="54" t="s">
        <v>25</v>
      </c>
      <c r="C609" s="56"/>
      <c r="D609" s="145"/>
      <c r="E609" s="54"/>
      <c r="F609" s="54"/>
      <c r="G609" s="132"/>
      <c r="H609" s="59" t="str">
        <f t="shared" si="84"/>
        <v/>
      </c>
      <c r="I609" s="64" t="str">
        <f t="shared" si="85"/>
        <v/>
      </c>
      <c r="J609" s="59" t="str">
        <f>IF(A609&lt;&gt;"",SUM($I$13:I609),"")</f>
        <v/>
      </c>
      <c r="K609" s="59" t="str">
        <f t="shared" si="86"/>
        <v/>
      </c>
      <c r="L609" s="65" t="str">
        <f t="shared" si="87"/>
        <v/>
      </c>
      <c r="M609" s="65" t="str">
        <f t="shared" si="88"/>
        <v/>
      </c>
      <c r="N609" s="65" t="str">
        <f>IF(A609&lt;&gt;"",SUM($M$13:M609),"")</f>
        <v/>
      </c>
      <c r="O609" s="65" t="str">
        <f t="shared" si="81"/>
        <v/>
      </c>
      <c r="P609" s="97" t="str">
        <f t="shared" si="82"/>
        <v/>
      </c>
      <c r="Q609" s="100">
        <f t="shared" si="89"/>
        <v>0</v>
      </c>
      <c r="R609" s="101">
        <f t="shared" si="83"/>
        <v>0</v>
      </c>
      <c r="Z609" s="75"/>
      <c r="AA609" s="76"/>
      <c r="AC609" s="1"/>
      <c r="AG609" s="72"/>
      <c r="AH609" s="72"/>
      <c r="AI609" s="72"/>
      <c r="AJ609" s="72"/>
      <c r="AK609" s="72"/>
    </row>
    <row r="610" spans="1:37" ht="14.4">
      <c r="A610" s="55"/>
      <c r="B610" s="54" t="s">
        <v>25</v>
      </c>
      <c r="C610" s="56"/>
      <c r="D610" s="145"/>
      <c r="E610" s="54"/>
      <c r="F610" s="54"/>
      <c r="G610" s="132"/>
      <c r="H610" s="59" t="str">
        <f t="shared" si="84"/>
        <v/>
      </c>
      <c r="I610" s="64" t="str">
        <f t="shared" si="85"/>
        <v/>
      </c>
      <c r="J610" s="59" t="str">
        <f>IF(A610&lt;&gt;"",SUM($I$13:I610),"")</f>
        <v/>
      </c>
      <c r="K610" s="59" t="str">
        <f t="shared" si="86"/>
        <v/>
      </c>
      <c r="L610" s="65" t="str">
        <f t="shared" si="87"/>
        <v/>
      </c>
      <c r="M610" s="65" t="str">
        <f t="shared" si="88"/>
        <v/>
      </c>
      <c r="N610" s="65" t="str">
        <f>IF(A610&lt;&gt;"",SUM($M$13:M610),"")</f>
        <v/>
      </c>
      <c r="O610" s="65" t="str">
        <f t="shared" si="81"/>
        <v/>
      </c>
      <c r="P610" s="97" t="str">
        <f t="shared" si="82"/>
        <v/>
      </c>
      <c r="Q610" s="100">
        <f t="shared" si="89"/>
        <v>0</v>
      </c>
      <c r="R610" s="101">
        <f t="shared" si="83"/>
        <v>0</v>
      </c>
      <c r="Z610" s="75"/>
      <c r="AA610" s="76"/>
      <c r="AC610" s="1"/>
      <c r="AG610" s="72"/>
      <c r="AH610" s="72"/>
      <c r="AI610" s="72"/>
      <c r="AJ610" s="72"/>
      <c r="AK610" s="72"/>
    </row>
    <row r="611" spans="1:37" ht="14.4">
      <c r="A611" s="55"/>
      <c r="B611" s="54" t="s">
        <v>25</v>
      </c>
      <c r="C611" s="56"/>
      <c r="D611" s="145"/>
      <c r="E611" s="54"/>
      <c r="F611" s="54"/>
      <c r="G611" s="132"/>
      <c r="H611" s="59" t="str">
        <f t="shared" si="84"/>
        <v/>
      </c>
      <c r="I611" s="64" t="str">
        <f t="shared" si="85"/>
        <v/>
      </c>
      <c r="J611" s="59" t="str">
        <f>IF(A611&lt;&gt;"",SUM($I$13:I611),"")</f>
        <v/>
      </c>
      <c r="K611" s="59" t="str">
        <f t="shared" si="86"/>
        <v/>
      </c>
      <c r="L611" s="65" t="str">
        <f t="shared" si="87"/>
        <v/>
      </c>
      <c r="M611" s="65" t="str">
        <f t="shared" si="88"/>
        <v/>
      </c>
      <c r="N611" s="65" t="str">
        <f>IF(A611&lt;&gt;"",SUM($M$13:M611),"")</f>
        <v/>
      </c>
      <c r="O611" s="65" t="str">
        <f t="shared" si="81"/>
        <v/>
      </c>
      <c r="P611" s="97" t="str">
        <f t="shared" si="82"/>
        <v/>
      </c>
      <c r="Q611" s="100">
        <f t="shared" si="89"/>
        <v>0</v>
      </c>
      <c r="R611" s="101">
        <f t="shared" si="83"/>
        <v>0</v>
      </c>
      <c r="Z611" s="75"/>
      <c r="AA611" s="76"/>
      <c r="AC611" s="1"/>
      <c r="AG611" s="72"/>
      <c r="AH611" s="72"/>
      <c r="AI611" s="72"/>
      <c r="AJ611" s="72"/>
      <c r="AK611" s="72"/>
    </row>
    <row r="612" spans="1:37" ht="14.4">
      <c r="A612" s="55"/>
      <c r="B612" s="54" t="s">
        <v>25</v>
      </c>
      <c r="C612" s="56"/>
      <c r="D612" s="145"/>
      <c r="E612" s="54"/>
      <c r="F612" s="54"/>
      <c r="G612" s="132"/>
      <c r="H612" s="59" t="str">
        <f t="shared" si="84"/>
        <v/>
      </c>
      <c r="I612" s="64" t="str">
        <f t="shared" si="85"/>
        <v/>
      </c>
      <c r="J612" s="59" t="str">
        <f>IF(A612&lt;&gt;"",SUM($I$13:I612),"")</f>
        <v/>
      </c>
      <c r="K612" s="59" t="str">
        <f t="shared" si="86"/>
        <v/>
      </c>
      <c r="L612" s="65" t="str">
        <f t="shared" si="87"/>
        <v/>
      </c>
      <c r="M612" s="65" t="str">
        <f t="shared" si="88"/>
        <v/>
      </c>
      <c r="N612" s="65" t="str">
        <f>IF(A612&lt;&gt;"",SUM($M$13:M612),"")</f>
        <v/>
      </c>
      <c r="O612" s="65" t="str">
        <f t="shared" si="81"/>
        <v/>
      </c>
      <c r="P612" s="97" t="str">
        <f t="shared" si="82"/>
        <v/>
      </c>
      <c r="Q612" s="100">
        <f t="shared" si="89"/>
        <v>0</v>
      </c>
      <c r="R612" s="101">
        <f t="shared" si="83"/>
        <v>0</v>
      </c>
      <c r="Z612" s="75"/>
      <c r="AA612" s="76"/>
      <c r="AC612" s="1"/>
      <c r="AG612" s="72"/>
      <c r="AH612" s="72"/>
      <c r="AI612" s="72"/>
      <c r="AJ612" s="72"/>
      <c r="AK612" s="72"/>
    </row>
    <row r="613" spans="1:37" ht="14.4">
      <c r="A613" s="55"/>
      <c r="B613" s="54" t="s">
        <v>25</v>
      </c>
      <c r="C613" s="56"/>
      <c r="D613" s="145"/>
      <c r="E613" s="54"/>
      <c r="F613" s="54"/>
      <c r="G613" s="132"/>
      <c r="H613" s="59" t="str">
        <f t="shared" si="84"/>
        <v/>
      </c>
      <c r="I613" s="64" t="str">
        <f t="shared" si="85"/>
        <v/>
      </c>
      <c r="J613" s="59" t="str">
        <f>IF(A613&lt;&gt;"",SUM($I$13:I613),"")</f>
        <v/>
      </c>
      <c r="K613" s="59" t="str">
        <f t="shared" si="86"/>
        <v/>
      </c>
      <c r="L613" s="65" t="str">
        <f t="shared" si="87"/>
        <v/>
      </c>
      <c r="M613" s="65" t="str">
        <f t="shared" si="88"/>
        <v/>
      </c>
      <c r="N613" s="65" t="str">
        <f>IF(A613&lt;&gt;"",SUM($M$13:M613),"")</f>
        <v/>
      </c>
      <c r="O613" s="65" t="str">
        <f t="shared" si="81"/>
        <v/>
      </c>
      <c r="P613" s="97" t="str">
        <f t="shared" si="82"/>
        <v/>
      </c>
      <c r="Q613" s="100">
        <f t="shared" si="89"/>
        <v>0</v>
      </c>
      <c r="R613" s="101">
        <f t="shared" si="83"/>
        <v>0</v>
      </c>
      <c r="Z613" s="75"/>
      <c r="AA613" s="76"/>
      <c r="AC613" s="1"/>
      <c r="AG613" s="72"/>
      <c r="AH613" s="72"/>
      <c r="AI613" s="72"/>
      <c r="AJ613" s="72"/>
      <c r="AK613" s="72"/>
    </row>
    <row r="614" spans="1:37" ht="14.4">
      <c r="A614" s="55"/>
      <c r="B614" s="54" t="s">
        <v>25</v>
      </c>
      <c r="C614" s="56"/>
      <c r="D614" s="145"/>
      <c r="E614" s="54"/>
      <c r="F614" s="54"/>
      <c r="G614" s="132"/>
      <c r="H614" s="59" t="str">
        <f t="shared" si="84"/>
        <v/>
      </c>
      <c r="I614" s="64" t="str">
        <f t="shared" si="85"/>
        <v/>
      </c>
      <c r="J614" s="59" t="str">
        <f>IF(A614&lt;&gt;"",SUM($I$13:I614),"")</f>
        <v/>
      </c>
      <c r="K614" s="59" t="str">
        <f t="shared" si="86"/>
        <v/>
      </c>
      <c r="L614" s="65" t="str">
        <f t="shared" si="87"/>
        <v/>
      </c>
      <c r="M614" s="65" t="str">
        <f t="shared" si="88"/>
        <v/>
      </c>
      <c r="N614" s="65" t="str">
        <f>IF(A614&lt;&gt;"",SUM($M$13:M614),"")</f>
        <v/>
      </c>
      <c r="O614" s="65" t="str">
        <f t="shared" si="81"/>
        <v/>
      </c>
      <c r="P614" s="97" t="str">
        <f t="shared" si="82"/>
        <v/>
      </c>
      <c r="Q614" s="100">
        <f t="shared" si="89"/>
        <v>0</v>
      </c>
      <c r="R614" s="101">
        <f t="shared" si="83"/>
        <v>0</v>
      </c>
      <c r="Z614" s="75"/>
      <c r="AA614" s="76"/>
      <c r="AC614" s="1"/>
      <c r="AG614" s="72"/>
      <c r="AH614" s="72"/>
      <c r="AI614" s="72"/>
      <c r="AJ614" s="72"/>
      <c r="AK614" s="72"/>
    </row>
    <row r="615" spans="1:37" ht="14.4">
      <c r="A615" s="55"/>
      <c r="B615" s="54" t="s">
        <v>25</v>
      </c>
      <c r="C615" s="56"/>
      <c r="D615" s="145"/>
      <c r="E615" s="54"/>
      <c r="F615" s="54"/>
      <c r="G615" s="132"/>
      <c r="H615" s="59" t="str">
        <f t="shared" si="84"/>
        <v/>
      </c>
      <c r="I615" s="64" t="str">
        <f t="shared" si="85"/>
        <v/>
      </c>
      <c r="J615" s="59" t="str">
        <f>IF(A615&lt;&gt;"",SUM($I$13:I615),"")</f>
        <v/>
      </c>
      <c r="K615" s="59" t="str">
        <f t="shared" si="86"/>
        <v/>
      </c>
      <c r="L615" s="65" t="str">
        <f t="shared" si="87"/>
        <v/>
      </c>
      <c r="M615" s="65" t="str">
        <f t="shared" si="88"/>
        <v/>
      </c>
      <c r="N615" s="65" t="str">
        <f>IF(A615&lt;&gt;"",SUM($M$13:M615),"")</f>
        <v/>
      </c>
      <c r="O615" s="65" t="str">
        <f t="shared" si="81"/>
        <v/>
      </c>
      <c r="P615" s="97" t="str">
        <f t="shared" si="82"/>
        <v/>
      </c>
      <c r="Q615" s="100">
        <f t="shared" si="89"/>
        <v>0</v>
      </c>
      <c r="R615" s="101">
        <f t="shared" si="83"/>
        <v>0</v>
      </c>
      <c r="Z615" s="75"/>
      <c r="AA615" s="76"/>
      <c r="AC615" s="1"/>
      <c r="AG615" s="72"/>
      <c r="AH615" s="72"/>
      <c r="AI615" s="72"/>
      <c r="AJ615" s="72"/>
      <c r="AK615" s="72"/>
    </row>
    <row r="616" spans="1:37" ht="14.4">
      <c r="A616" s="55"/>
      <c r="B616" s="54" t="s">
        <v>25</v>
      </c>
      <c r="C616" s="56"/>
      <c r="D616" s="145"/>
      <c r="E616" s="54"/>
      <c r="F616" s="54"/>
      <c r="G616" s="132"/>
      <c r="H616" s="59" t="str">
        <f t="shared" si="84"/>
        <v/>
      </c>
      <c r="I616" s="64" t="str">
        <f t="shared" si="85"/>
        <v/>
      </c>
      <c r="J616" s="59" t="str">
        <f>IF(A616&lt;&gt;"",SUM($I$13:I616),"")</f>
        <v/>
      </c>
      <c r="K616" s="59" t="str">
        <f t="shared" si="86"/>
        <v/>
      </c>
      <c r="L616" s="65" t="str">
        <f t="shared" si="87"/>
        <v/>
      </c>
      <c r="M616" s="65" t="str">
        <f t="shared" si="88"/>
        <v/>
      </c>
      <c r="N616" s="65" t="str">
        <f>IF(A616&lt;&gt;"",SUM($M$13:M616),"")</f>
        <v/>
      </c>
      <c r="O616" s="65" t="str">
        <f t="shared" si="81"/>
        <v/>
      </c>
      <c r="P616" s="97" t="str">
        <f t="shared" si="82"/>
        <v/>
      </c>
      <c r="Q616" s="100">
        <f t="shared" si="89"/>
        <v>0</v>
      </c>
      <c r="R616" s="101">
        <f t="shared" si="83"/>
        <v>0</v>
      </c>
      <c r="Z616" s="75"/>
      <c r="AA616" s="76"/>
      <c r="AC616" s="1"/>
      <c r="AG616" s="72"/>
      <c r="AH616" s="72"/>
      <c r="AI616" s="72"/>
      <c r="AJ616" s="72"/>
      <c r="AK616" s="72"/>
    </row>
    <row r="617" spans="1:37" ht="14.4">
      <c r="A617" s="55"/>
      <c r="B617" s="54" t="s">
        <v>25</v>
      </c>
      <c r="C617" s="56"/>
      <c r="D617" s="145"/>
      <c r="E617" s="54"/>
      <c r="F617" s="54"/>
      <c r="G617" s="132"/>
      <c r="H617" s="59" t="str">
        <f t="shared" si="84"/>
        <v/>
      </c>
      <c r="I617" s="64" t="str">
        <f t="shared" si="85"/>
        <v/>
      </c>
      <c r="J617" s="59" t="str">
        <f>IF(A617&lt;&gt;"",SUM($I$13:I617),"")</f>
        <v/>
      </c>
      <c r="K617" s="59" t="str">
        <f t="shared" si="86"/>
        <v/>
      </c>
      <c r="L617" s="65" t="str">
        <f t="shared" si="87"/>
        <v/>
      </c>
      <c r="M617" s="65" t="str">
        <f t="shared" si="88"/>
        <v/>
      </c>
      <c r="N617" s="65" t="str">
        <f>IF(A617&lt;&gt;"",SUM($M$13:M617),"")</f>
        <v/>
      </c>
      <c r="O617" s="65" t="str">
        <f t="shared" si="81"/>
        <v/>
      </c>
      <c r="P617" s="97" t="str">
        <f t="shared" si="82"/>
        <v/>
      </c>
      <c r="Q617" s="100">
        <f t="shared" si="89"/>
        <v>0</v>
      </c>
      <c r="R617" s="101">
        <f t="shared" si="83"/>
        <v>0</v>
      </c>
      <c r="Z617" s="75"/>
      <c r="AA617" s="76"/>
      <c r="AC617" s="1"/>
      <c r="AG617" s="72"/>
      <c r="AH617" s="72"/>
      <c r="AI617" s="72"/>
      <c r="AJ617" s="72"/>
      <c r="AK617" s="72"/>
    </row>
    <row r="618" spans="1:37" ht="14.4">
      <c r="A618" s="55"/>
      <c r="B618" s="54" t="s">
        <v>25</v>
      </c>
      <c r="C618" s="56"/>
      <c r="D618" s="145"/>
      <c r="E618" s="54"/>
      <c r="F618" s="54"/>
      <c r="G618" s="132"/>
      <c r="H618" s="59" t="str">
        <f t="shared" si="84"/>
        <v/>
      </c>
      <c r="I618" s="64" t="str">
        <f t="shared" si="85"/>
        <v/>
      </c>
      <c r="J618" s="59" t="str">
        <f>IF(A618&lt;&gt;"",SUM($I$13:I618),"")</f>
        <v/>
      </c>
      <c r="K618" s="59" t="str">
        <f t="shared" si="86"/>
        <v/>
      </c>
      <c r="L618" s="65" t="str">
        <f t="shared" si="87"/>
        <v/>
      </c>
      <c r="M618" s="65" t="str">
        <f t="shared" si="88"/>
        <v/>
      </c>
      <c r="N618" s="65" t="str">
        <f>IF(A618&lt;&gt;"",SUM($M$13:M618),"")</f>
        <v/>
      </c>
      <c r="O618" s="65" t="str">
        <f t="shared" si="81"/>
        <v/>
      </c>
      <c r="P618" s="97" t="str">
        <f t="shared" si="82"/>
        <v/>
      </c>
      <c r="Q618" s="100">
        <f t="shared" si="89"/>
        <v>0</v>
      </c>
      <c r="R618" s="101">
        <f t="shared" si="83"/>
        <v>0</v>
      </c>
      <c r="Z618" s="75"/>
      <c r="AA618" s="76"/>
      <c r="AC618" s="1"/>
      <c r="AG618" s="72"/>
      <c r="AH618" s="72"/>
      <c r="AI618" s="72"/>
      <c r="AJ618" s="72"/>
      <c r="AK618" s="72"/>
    </row>
    <row r="619" spans="1:37" ht="14.4">
      <c r="A619" s="55"/>
      <c r="B619" s="54" t="s">
        <v>25</v>
      </c>
      <c r="C619" s="56"/>
      <c r="D619" s="145"/>
      <c r="E619" s="54"/>
      <c r="F619" s="54"/>
      <c r="G619" s="132"/>
      <c r="H619" s="59" t="str">
        <f t="shared" si="84"/>
        <v/>
      </c>
      <c r="I619" s="64" t="str">
        <f t="shared" si="85"/>
        <v/>
      </c>
      <c r="J619" s="59" t="str">
        <f>IF(A619&lt;&gt;"",SUM($I$13:I619),"")</f>
        <v/>
      </c>
      <c r="K619" s="59" t="str">
        <f t="shared" si="86"/>
        <v/>
      </c>
      <c r="L619" s="65" t="str">
        <f t="shared" si="87"/>
        <v/>
      </c>
      <c r="M619" s="65" t="str">
        <f t="shared" si="88"/>
        <v/>
      </c>
      <c r="N619" s="65" t="str">
        <f>IF(A619&lt;&gt;"",SUM($M$13:M619),"")</f>
        <v/>
      </c>
      <c r="O619" s="65" t="str">
        <f t="shared" si="81"/>
        <v/>
      </c>
      <c r="P619" s="97" t="str">
        <f t="shared" si="82"/>
        <v/>
      </c>
      <c r="Q619" s="100">
        <f t="shared" si="89"/>
        <v>0</v>
      </c>
      <c r="R619" s="101">
        <f t="shared" si="83"/>
        <v>0</v>
      </c>
      <c r="Z619" s="75"/>
      <c r="AA619" s="76"/>
      <c r="AC619" s="1"/>
      <c r="AG619" s="72"/>
      <c r="AH619" s="72"/>
      <c r="AI619" s="72"/>
      <c r="AJ619" s="72"/>
      <c r="AK619" s="72"/>
    </row>
    <row r="620" spans="1:37" ht="14.4">
      <c r="A620" s="55"/>
      <c r="B620" s="54" t="s">
        <v>25</v>
      </c>
      <c r="C620" s="56"/>
      <c r="D620" s="145"/>
      <c r="E620" s="54"/>
      <c r="F620" s="54"/>
      <c r="G620" s="132"/>
      <c r="H620" s="59" t="str">
        <f t="shared" si="84"/>
        <v/>
      </c>
      <c r="I620" s="64" t="str">
        <f t="shared" si="85"/>
        <v/>
      </c>
      <c r="J620" s="59" t="str">
        <f>IF(A620&lt;&gt;"",SUM($I$13:I620),"")</f>
        <v/>
      </c>
      <c r="K620" s="59" t="str">
        <f t="shared" si="86"/>
        <v/>
      </c>
      <c r="L620" s="65" t="str">
        <f t="shared" si="87"/>
        <v/>
      </c>
      <c r="M620" s="65" t="str">
        <f t="shared" si="88"/>
        <v/>
      </c>
      <c r="N620" s="65" t="str">
        <f>IF(A620&lt;&gt;"",SUM($M$13:M620),"")</f>
        <v/>
      </c>
      <c r="O620" s="65" t="str">
        <f t="shared" si="81"/>
        <v/>
      </c>
      <c r="P620" s="97" t="str">
        <f t="shared" si="82"/>
        <v/>
      </c>
      <c r="Q620" s="100">
        <f t="shared" si="89"/>
        <v>0</v>
      </c>
      <c r="R620" s="101">
        <f t="shared" si="83"/>
        <v>0</v>
      </c>
      <c r="Z620" s="75"/>
      <c r="AA620" s="76"/>
      <c r="AC620" s="1"/>
      <c r="AG620" s="72"/>
      <c r="AH620" s="72"/>
      <c r="AI620" s="72"/>
      <c r="AJ620" s="72"/>
      <c r="AK620" s="72"/>
    </row>
    <row r="621" spans="1:37" ht="14.4">
      <c r="A621" s="55"/>
      <c r="B621" s="54" t="s">
        <v>25</v>
      </c>
      <c r="C621" s="56"/>
      <c r="D621" s="145"/>
      <c r="E621" s="54"/>
      <c r="F621" s="54"/>
      <c r="G621" s="132"/>
      <c r="H621" s="59" t="str">
        <f t="shared" si="84"/>
        <v/>
      </c>
      <c r="I621" s="64" t="str">
        <f t="shared" si="85"/>
        <v/>
      </c>
      <c r="J621" s="59" t="str">
        <f>IF(A621&lt;&gt;"",SUM($I$13:I621),"")</f>
        <v/>
      </c>
      <c r="K621" s="59" t="str">
        <f t="shared" si="86"/>
        <v/>
      </c>
      <c r="L621" s="65" t="str">
        <f t="shared" si="87"/>
        <v/>
      </c>
      <c r="M621" s="65" t="str">
        <f t="shared" si="88"/>
        <v/>
      </c>
      <c r="N621" s="65" t="str">
        <f>IF(A621&lt;&gt;"",SUM($M$13:M621),"")</f>
        <v/>
      </c>
      <c r="O621" s="65" t="str">
        <f t="shared" si="81"/>
        <v/>
      </c>
      <c r="P621" s="97" t="str">
        <f t="shared" si="82"/>
        <v/>
      </c>
      <c r="Q621" s="100">
        <f t="shared" si="89"/>
        <v>0</v>
      </c>
      <c r="R621" s="101">
        <f t="shared" si="83"/>
        <v>0</v>
      </c>
      <c r="Z621" s="75"/>
      <c r="AA621" s="76"/>
      <c r="AC621" s="1"/>
      <c r="AG621" s="72"/>
      <c r="AH621" s="72"/>
      <c r="AI621" s="72"/>
      <c r="AJ621" s="72"/>
      <c r="AK621" s="72"/>
    </row>
    <row r="622" spans="1:37" ht="14.4">
      <c r="A622" s="55"/>
      <c r="B622" s="54" t="s">
        <v>25</v>
      </c>
      <c r="C622" s="56"/>
      <c r="D622" s="145"/>
      <c r="E622" s="54"/>
      <c r="F622" s="54"/>
      <c r="G622" s="132"/>
      <c r="H622" s="59" t="str">
        <f t="shared" si="84"/>
        <v/>
      </c>
      <c r="I622" s="64" t="str">
        <f t="shared" si="85"/>
        <v/>
      </c>
      <c r="J622" s="59" t="str">
        <f>IF(A622&lt;&gt;"",SUM($I$13:I622),"")</f>
        <v/>
      </c>
      <c r="K622" s="59" t="str">
        <f t="shared" si="86"/>
        <v/>
      </c>
      <c r="L622" s="65" t="str">
        <f t="shared" si="87"/>
        <v/>
      </c>
      <c r="M622" s="65" t="str">
        <f t="shared" si="88"/>
        <v/>
      </c>
      <c r="N622" s="65" t="str">
        <f>IF(A622&lt;&gt;"",SUM($M$13:M622),"")</f>
        <v/>
      </c>
      <c r="O622" s="65" t="str">
        <f t="shared" si="81"/>
        <v/>
      </c>
      <c r="P622" s="97" t="str">
        <f t="shared" si="82"/>
        <v/>
      </c>
      <c r="Q622" s="100">
        <f t="shared" si="89"/>
        <v>0</v>
      </c>
      <c r="R622" s="101">
        <f t="shared" si="83"/>
        <v>0</v>
      </c>
      <c r="Z622" s="75"/>
      <c r="AA622" s="76"/>
      <c r="AC622" s="1"/>
      <c r="AG622" s="72"/>
      <c r="AH622" s="72"/>
      <c r="AI622" s="72"/>
      <c r="AJ622" s="72"/>
      <c r="AK622" s="72"/>
    </row>
    <row r="623" spans="1:37" ht="14.4">
      <c r="A623" s="55"/>
      <c r="B623" s="54" t="s">
        <v>25</v>
      </c>
      <c r="C623" s="56"/>
      <c r="D623" s="145"/>
      <c r="E623" s="54"/>
      <c r="F623" s="54"/>
      <c r="G623" s="132"/>
      <c r="H623" s="59" t="str">
        <f t="shared" si="84"/>
        <v/>
      </c>
      <c r="I623" s="64" t="str">
        <f t="shared" si="85"/>
        <v/>
      </c>
      <c r="J623" s="59" t="str">
        <f>IF(A623&lt;&gt;"",SUM($I$13:I623),"")</f>
        <v/>
      </c>
      <c r="K623" s="59" t="str">
        <f t="shared" si="86"/>
        <v/>
      </c>
      <c r="L623" s="65" t="str">
        <f t="shared" si="87"/>
        <v/>
      </c>
      <c r="M623" s="65" t="str">
        <f t="shared" si="88"/>
        <v/>
      </c>
      <c r="N623" s="65" t="str">
        <f>IF(A623&lt;&gt;"",SUM($M$13:M623),"")</f>
        <v/>
      </c>
      <c r="O623" s="65" t="str">
        <f t="shared" si="81"/>
        <v/>
      </c>
      <c r="P623" s="97" t="str">
        <f t="shared" si="82"/>
        <v/>
      </c>
      <c r="Q623" s="100">
        <f t="shared" si="89"/>
        <v>0</v>
      </c>
      <c r="R623" s="101">
        <f t="shared" si="83"/>
        <v>0</v>
      </c>
      <c r="Z623" s="75"/>
      <c r="AA623" s="76"/>
      <c r="AC623" s="1"/>
      <c r="AG623" s="72"/>
      <c r="AH623" s="72"/>
      <c r="AI623" s="72"/>
      <c r="AJ623" s="72"/>
      <c r="AK623" s="72"/>
    </row>
    <row r="624" spans="1:37" ht="14.4">
      <c r="A624" s="55"/>
      <c r="B624" s="54" t="s">
        <v>25</v>
      </c>
      <c r="C624" s="56"/>
      <c r="D624" s="145"/>
      <c r="E624" s="54"/>
      <c r="F624" s="54"/>
      <c r="G624" s="132"/>
      <c r="H624" s="59" t="str">
        <f t="shared" si="84"/>
        <v/>
      </c>
      <c r="I624" s="64" t="str">
        <f t="shared" si="85"/>
        <v/>
      </c>
      <c r="J624" s="59" t="str">
        <f>IF(A624&lt;&gt;"",SUM($I$13:I624),"")</f>
        <v/>
      </c>
      <c r="K624" s="59" t="str">
        <f t="shared" si="86"/>
        <v/>
      </c>
      <c r="L624" s="65" t="str">
        <f t="shared" si="87"/>
        <v/>
      </c>
      <c r="M624" s="65" t="str">
        <f t="shared" si="88"/>
        <v/>
      </c>
      <c r="N624" s="65" t="str">
        <f>IF(A624&lt;&gt;"",SUM($M$13:M624),"")</f>
        <v/>
      </c>
      <c r="O624" s="65" t="str">
        <f t="shared" si="81"/>
        <v/>
      </c>
      <c r="P624" s="97" t="str">
        <f t="shared" si="82"/>
        <v/>
      </c>
      <c r="Q624" s="100">
        <f t="shared" si="89"/>
        <v>0</v>
      </c>
      <c r="R624" s="101">
        <f t="shared" si="83"/>
        <v>0</v>
      </c>
      <c r="Z624" s="75"/>
      <c r="AA624" s="76"/>
      <c r="AC624" s="1"/>
      <c r="AG624" s="72"/>
      <c r="AH624" s="72"/>
      <c r="AI624" s="72"/>
      <c r="AJ624" s="72"/>
      <c r="AK624" s="72"/>
    </row>
    <row r="625" spans="1:37" ht="14.4">
      <c r="A625" s="55"/>
      <c r="B625" s="54" t="s">
        <v>25</v>
      </c>
      <c r="C625" s="56"/>
      <c r="D625" s="145"/>
      <c r="E625" s="54"/>
      <c r="F625" s="54"/>
      <c r="G625" s="132"/>
      <c r="H625" s="59" t="str">
        <f t="shared" si="84"/>
        <v/>
      </c>
      <c r="I625" s="64" t="str">
        <f t="shared" si="85"/>
        <v/>
      </c>
      <c r="J625" s="59" t="str">
        <f>IF(A625&lt;&gt;"",SUM($I$13:I625),"")</f>
        <v/>
      </c>
      <c r="K625" s="59" t="str">
        <f t="shared" si="86"/>
        <v/>
      </c>
      <c r="L625" s="65" t="str">
        <f t="shared" si="87"/>
        <v/>
      </c>
      <c r="M625" s="65" t="str">
        <f t="shared" si="88"/>
        <v/>
      </c>
      <c r="N625" s="65" t="str">
        <f>IF(A625&lt;&gt;"",SUM($M$13:M625),"")</f>
        <v/>
      </c>
      <c r="O625" s="65" t="str">
        <f t="shared" si="81"/>
        <v/>
      </c>
      <c r="P625" s="97" t="str">
        <f t="shared" si="82"/>
        <v/>
      </c>
      <c r="Q625" s="100">
        <f t="shared" si="89"/>
        <v>0</v>
      </c>
      <c r="R625" s="101">
        <f t="shared" si="83"/>
        <v>0</v>
      </c>
      <c r="Z625" s="75"/>
      <c r="AA625" s="76"/>
      <c r="AC625" s="1"/>
      <c r="AG625" s="72"/>
      <c r="AH625" s="72"/>
      <c r="AI625" s="72"/>
      <c r="AJ625" s="72"/>
      <c r="AK625" s="72"/>
    </row>
    <row r="626" spans="1:37" ht="14.4">
      <c r="A626" s="55"/>
      <c r="B626" s="54" t="s">
        <v>25</v>
      </c>
      <c r="C626" s="56"/>
      <c r="D626" s="145"/>
      <c r="E626" s="54"/>
      <c r="F626" s="54"/>
      <c r="G626" s="132"/>
      <c r="H626" s="59" t="str">
        <f t="shared" si="84"/>
        <v/>
      </c>
      <c r="I626" s="64" t="str">
        <f t="shared" si="85"/>
        <v/>
      </c>
      <c r="J626" s="59" t="str">
        <f>IF(A626&lt;&gt;"",SUM($I$13:I626),"")</f>
        <v/>
      </c>
      <c r="K626" s="59" t="str">
        <f t="shared" si="86"/>
        <v/>
      </c>
      <c r="L626" s="65" t="str">
        <f t="shared" si="87"/>
        <v/>
      </c>
      <c r="M626" s="65" t="str">
        <f t="shared" si="88"/>
        <v/>
      </c>
      <c r="N626" s="65" t="str">
        <f>IF(A626&lt;&gt;"",SUM($M$13:M626),"")</f>
        <v/>
      </c>
      <c r="O626" s="65" t="str">
        <f t="shared" si="81"/>
        <v/>
      </c>
      <c r="P626" s="97" t="str">
        <f t="shared" si="82"/>
        <v/>
      </c>
      <c r="Q626" s="100">
        <f t="shared" si="89"/>
        <v>0</v>
      </c>
      <c r="R626" s="101">
        <f t="shared" si="83"/>
        <v>0</v>
      </c>
      <c r="Z626" s="75"/>
      <c r="AA626" s="76"/>
      <c r="AC626" s="1"/>
      <c r="AG626" s="72"/>
      <c r="AH626" s="72"/>
      <c r="AI626" s="72"/>
      <c r="AJ626" s="72"/>
      <c r="AK626" s="72"/>
    </row>
    <row r="627" spans="1:37" ht="14.4">
      <c r="A627" s="55"/>
      <c r="B627" s="54" t="s">
        <v>25</v>
      </c>
      <c r="C627" s="56"/>
      <c r="D627" s="145"/>
      <c r="E627" s="54"/>
      <c r="F627" s="54"/>
      <c r="G627" s="132"/>
      <c r="H627" s="59" t="str">
        <f t="shared" si="84"/>
        <v/>
      </c>
      <c r="I627" s="64" t="str">
        <f t="shared" si="85"/>
        <v/>
      </c>
      <c r="J627" s="59" t="str">
        <f>IF(A627&lt;&gt;"",SUM($I$13:I627),"")</f>
        <v/>
      </c>
      <c r="K627" s="59" t="str">
        <f t="shared" si="86"/>
        <v/>
      </c>
      <c r="L627" s="65" t="str">
        <f t="shared" si="87"/>
        <v/>
      </c>
      <c r="M627" s="65" t="str">
        <f t="shared" si="88"/>
        <v/>
      </c>
      <c r="N627" s="65" t="str">
        <f>IF(A627&lt;&gt;"",SUM($M$13:M627),"")</f>
        <v/>
      </c>
      <c r="O627" s="65" t="str">
        <f t="shared" si="81"/>
        <v/>
      </c>
      <c r="P627" s="97" t="str">
        <f t="shared" si="82"/>
        <v/>
      </c>
      <c r="Q627" s="100">
        <f t="shared" si="89"/>
        <v>0</v>
      </c>
      <c r="R627" s="101">
        <f t="shared" si="83"/>
        <v>0</v>
      </c>
      <c r="Z627" s="75"/>
      <c r="AA627" s="76"/>
      <c r="AC627" s="1"/>
      <c r="AG627" s="72"/>
      <c r="AH627" s="72"/>
      <c r="AI627" s="72"/>
      <c r="AJ627" s="72"/>
      <c r="AK627" s="72"/>
    </row>
    <row r="628" spans="1:37" ht="14.4">
      <c r="A628" s="55"/>
      <c r="B628" s="54" t="s">
        <v>25</v>
      </c>
      <c r="C628" s="56"/>
      <c r="D628" s="145"/>
      <c r="E628" s="54"/>
      <c r="F628" s="54"/>
      <c r="G628" s="132"/>
      <c r="H628" s="59" t="str">
        <f t="shared" si="84"/>
        <v/>
      </c>
      <c r="I628" s="64" t="str">
        <f t="shared" si="85"/>
        <v/>
      </c>
      <c r="J628" s="59" t="str">
        <f>IF(A628&lt;&gt;"",SUM($I$13:I628),"")</f>
        <v/>
      </c>
      <c r="K628" s="59" t="str">
        <f t="shared" si="86"/>
        <v/>
      </c>
      <c r="L628" s="65" t="str">
        <f t="shared" si="87"/>
        <v/>
      </c>
      <c r="M628" s="65" t="str">
        <f t="shared" si="88"/>
        <v/>
      </c>
      <c r="N628" s="65" t="str">
        <f>IF(A628&lt;&gt;"",SUM($M$13:M628),"")</f>
        <v/>
      </c>
      <c r="O628" s="65" t="str">
        <f t="shared" si="81"/>
        <v/>
      </c>
      <c r="P628" s="97" t="str">
        <f t="shared" si="82"/>
        <v/>
      </c>
      <c r="Q628" s="100">
        <f t="shared" si="89"/>
        <v>0</v>
      </c>
      <c r="R628" s="101">
        <f t="shared" si="83"/>
        <v>0</v>
      </c>
      <c r="Z628" s="75"/>
      <c r="AA628" s="76"/>
      <c r="AC628" s="1"/>
      <c r="AG628" s="72"/>
      <c r="AH628" s="72"/>
      <c r="AI628" s="72"/>
      <c r="AJ628" s="72"/>
      <c r="AK628" s="72"/>
    </row>
    <row r="629" spans="1:37" ht="14.4">
      <c r="A629" s="55"/>
      <c r="B629" s="54" t="s">
        <v>25</v>
      </c>
      <c r="C629" s="56"/>
      <c r="D629" s="145"/>
      <c r="E629" s="54"/>
      <c r="F629" s="54"/>
      <c r="G629" s="132"/>
      <c r="H629" s="59" t="str">
        <f t="shared" si="84"/>
        <v/>
      </c>
      <c r="I629" s="64" t="str">
        <f t="shared" si="85"/>
        <v/>
      </c>
      <c r="J629" s="59" t="str">
        <f>IF(A629&lt;&gt;"",SUM($I$13:I629),"")</f>
        <v/>
      </c>
      <c r="K629" s="59" t="str">
        <f t="shared" si="86"/>
        <v/>
      </c>
      <c r="L629" s="65" t="str">
        <f t="shared" si="87"/>
        <v/>
      </c>
      <c r="M629" s="65" t="str">
        <f t="shared" si="88"/>
        <v/>
      </c>
      <c r="N629" s="65" t="str">
        <f>IF(A629&lt;&gt;"",SUM($M$13:M629),"")</f>
        <v/>
      </c>
      <c r="O629" s="65" t="str">
        <f t="shared" si="81"/>
        <v/>
      </c>
      <c r="P629" s="97" t="str">
        <f t="shared" si="82"/>
        <v/>
      </c>
      <c r="Q629" s="100">
        <f t="shared" si="89"/>
        <v>0</v>
      </c>
      <c r="R629" s="101">
        <f t="shared" si="83"/>
        <v>0</v>
      </c>
      <c r="Z629" s="75"/>
      <c r="AA629" s="76"/>
      <c r="AC629" s="1"/>
      <c r="AG629" s="72"/>
      <c r="AH629" s="72"/>
      <c r="AI629" s="72"/>
      <c r="AJ629" s="72"/>
      <c r="AK629" s="72"/>
    </row>
    <row r="630" spans="1:37" ht="14.4">
      <c r="A630" s="55"/>
      <c r="B630" s="54" t="s">
        <v>25</v>
      </c>
      <c r="C630" s="56"/>
      <c r="D630" s="145"/>
      <c r="E630" s="54"/>
      <c r="F630" s="54"/>
      <c r="G630" s="132"/>
      <c r="H630" s="59" t="str">
        <f t="shared" si="84"/>
        <v/>
      </c>
      <c r="I630" s="64" t="str">
        <f t="shared" si="85"/>
        <v/>
      </c>
      <c r="J630" s="59" t="str">
        <f>IF(A630&lt;&gt;"",SUM($I$13:I630),"")</f>
        <v/>
      </c>
      <c r="K630" s="59" t="str">
        <f t="shared" si="86"/>
        <v/>
      </c>
      <c r="L630" s="65" t="str">
        <f t="shared" si="87"/>
        <v/>
      </c>
      <c r="M630" s="65" t="str">
        <f t="shared" si="88"/>
        <v/>
      </c>
      <c r="N630" s="65" t="str">
        <f>IF(A630&lt;&gt;"",SUM($M$13:M630),"")</f>
        <v/>
      </c>
      <c r="O630" s="65" t="str">
        <f t="shared" si="81"/>
        <v/>
      </c>
      <c r="P630" s="97" t="str">
        <f t="shared" si="82"/>
        <v/>
      </c>
      <c r="Q630" s="100">
        <f t="shared" si="89"/>
        <v>0</v>
      </c>
      <c r="R630" s="101">
        <f t="shared" si="83"/>
        <v>0</v>
      </c>
      <c r="Z630" s="75"/>
      <c r="AA630" s="76"/>
      <c r="AC630" s="1"/>
      <c r="AG630" s="72"/>
      <c r="AH630" s="72"/>
      <c r="AI630" s="72"/>
      <c r="AJ630" s="72"/>
      <c r="AK630" s="72"/>
    </row>
    <row r="631" spans="1:37" ht="14.4">
      <c r="A631" s="55"/>
      <c r="B631" s="54" t="s">
        <v>25</v>
      </c>
      <c r="C631" s="56"/>
      <c r="D631" s="145"/>
      <c r="E631" s="54"/>
      <c r="F631" s="54"/>
      <c r="G631" s="132"/>
      <c r="H631" s="59" t="str">
        <f t="shared" si="84"/>
        <v/>
      </c>
      <c r="I631" s="64" t="str">
        <f t="shared" si="85"/>
        <v/>
      </c>
      <c r="J631" s="59" t="str">
        <f>IF(A631&lt;&gt;"",SUM($I$13:I631),"")</f>
        <v/>
      </c>
      <c r="K631" s="59" t="str">
        <f t="shared" si="86"/>
        <v/>
      </c>
      <c r="L631" s="65" t="str">
        <f t="shared" si="87"/>
        <v/>
      </c>
      <c r="M631" s="65" t="str">
        <f t="shared" si="88"/>
        <v/>
      </c>
      <c r="N631" s="65" t="str">
        <f>IF(A631&lt;&gt;"",SUM($M$13:M631),"")</f>
        <v/>
      </c>
      <c r="O631" s="65" t="str">
        <f t="shared" si="81"/>
        <v/>
      </c>
      <c r="P631" s="97" t="str">
        <f t="shared" si="82"/>
        <v/>
      </c>
      <c r="Q631" s="100">
        <f t="shared" si="89"/>
        <v>0</v>
      </c>
      <c r="R631" s="101">
        <f t="shared" si="83"/>
        <v>0</v>
      </c>
      <c r="Z631" s="75"/>
      <c r="AA631" s="76"/>
      <c r="AC631" s="1"/>
      <c r="AG631" s="72"/>
      <c r="AH631" s="72"/>
      <c r="AI631" s="72"/>
      <c r="AJ631" s="72"/>
      <c r="AK631" s="72"/>
    </row>
    <row r="632" spans="1:37" ht="14.4">
      <c r="A632" s="55"/>
      <c r="B632" s="54" t="s">
        <v>25</v>
      </c>
      <c r="C632" s="56"/>
      <c r="D632" s="145"/>
      <c r="E632" s="54"/>
      <c r="F632" s="54"/>
      <c r="G632" s="132"/>
      <c r="H632" s="59" t="str">
        <f t="shared" si="84"/>
        <v/>
      </c>
      <c r="I632" s="64" t="str">
        <f t="shared" si="85"/>
        <v/>
      </c>
      <c r="J632" s="59" t="str">
        <f>IF(A632&lt;&gt;"",SUM($I$13:I632),"")</f>
        <v/>
      </c>
      <c r="K632" s="59" t="str">
        <f t="shared" si="86"/>
        <v/>
      </c>
      <c r="L632" s="65" t="str">
        <f t="shared" si="87"/>
        <v/>
      </c>
      <c r="M632" s="65" t="str">
        <f t="shared" si="88"/>
        <v/>
      </c>
      <c r="N632" s="65" t="str">
        <f>IF(A632&lt;&gt;"",SUM($M$13:M632),"")</f>
        <v/>
      </c>
      <c r="O632" s="65" t="str">
        <f t="shared" si="81"/>
        <v/>
      </c>
      <c r="P632" s="97" t="str">
        <f t="shared" si="82"/>
        <v/>
      </c>
      <c r="Q632" s="100">
        <f t="shared" si="89"/>
        <v>0</v>
      </c>
      <c r="R632" s="101">
        <f t="shared" si="83"/>
        <v>0</v>
      </c>
      <c r="Z632" s="75"/>
      <c r="AA632" s="76"/>
      <c r="AC632" s="1"/>
      <c r="AG632" s="72"/>
      <c r="AH632" s="72"/>
      <c r="AI632" s="72"/>
      <c r="AJ632" s="72"/>
      <c r="AK632" s="72"/>
    </row>
    <row r="633" spans="1:37" ht="14.4">
      <c r="A633" s="55"/>
      <c r="B633" s="54" t="s">
        <v>25</v>
      </c>
      <c r="C633" s="56"/>
      <c r="D633" s="145"/>
      <c r="E633" s="54"/>
      <c r="F633" s="54"/>
      <c r="G633" s="132"/>
      <c r="H633" s="59" t="str">
        <f t="shared" si="84"/>
        <v/>
      </c>
      <c r="I633" s="64" t="str">
        <f t="shared" si="85"/>
        <v/>
      </c>
      <c r="J633" s="59" t="str">
        <f>IF(A633&lt;&gt;"",SUM($I$13:I633),"")</f>
        <v/>
      </c>
      <c r="K633" s="59" t="str">
        <f t="shared" si="86"/>
        <v/>
      </c>
      <c r="L633" s="65" t="str">
        <f t="shared" si="87"/>
        <v/>
      </c>
      <c r="M633" s="65" t="str">
        <f t="shared" si="88"/>
        <v/>
      </c>
      <c r="N633" s="65" t="str">
        <f>IF(A633&lt;&gt;"",SUM($M$13:M633),"")</f>
        <v/>
      </c>
      <c r="O633" s="65" t="str">
        <f t="shared" si="81"/>
        <v/>
      </c>
      <c r="P633" s="97" t="str">
        <f t="shared" si="82"/>
        <v/>
      </c>
      <c r="Q633" s="100">
        <f t="shared" si="89"/>
        <v>0</v>
      </c>
      <c r="R633" s="101">
        <f t="shared" si="83"/>
        <v>0</v>
      </c>
      <c r="Z633" s="75"/>
      <c r="AA633" s="76"/>
      <c r="AC633" s="1"/>
      <c r="AG633" s="72"/>
      <c r="AH633" s="72"/>
      <c r="AI633" s="72"/>
      <c r="AJ633" s="72"/>
      <c r="AK633" s="72"/>
    </row>
    <row r="634" spans="1:37" ht="14.4">
      <c r="A634" s="55"/>
      <c r="B634" s="54" t="s">
        <v>25</v>
      </c>
      <c r="C634" s="56"/>
      <c r="D634" s="145"/>
      <c r="E634" s="54"/>
      <c r="F634" s="54"/>
      <c r="G634" s="132"/>
      <c r="H634" s="59" t="str">
        <f t="shared" si="84"/>
        <v/>
      </c>
      <c r="I634" s="64" t="str">
        <f t="shared" si="85"/>
        <v/>
      </c>
      <c r="J634" s="59" t="str">
        <f>IF(A634&lt;&gt;"",SUM($I$13:I634),"")</f>
        <v/>
      </c>
      <c r="K634" s="59" t="str">
        <f t="shared" si="86"/>
        <v/>
      </c>
      <c r="L634" s="65" t="str">
        <f t="shared" si="87"/>
        <v/>
      </c>
      <c r="M634" s="65" t="str">
        <f t="shared" si="88"/>
        <v/>
      </c>
      <c r="N634" s="65" t="str">
        <f>IF(A634&lt;&gt;"",SUM($M$13:M634),"")</f>
        <v/>
      </c>
      <c r="O634" s="65" t="str">
        <f t="shared" si="81"/>
        <v/>
      </c>
      <c r="P634" s="97" t="str">
        <f t="shared" si="82"/>
        <v/>
      </c>
      <c r="Q634" s="100">
        <f t="shared" si="89"/>
        <v>0</v>
      </c>
      <c r="R634" s="101">
        <f t="shared" si="83"/>
        <v>0</v>
      </c>
      <c r="Z634" s="75"/>
      <c r="AA634" s="76"/>
      <c r="AC634" s="1"/>
      <c r="AG634" s="72"/>
      <c r="AH634" s="72"/>
      <c r="AI634" s="72"/>
      <c r="AJ634" s="72"/>
      <c r="AK634" s="72"/>
    </row>
    <row r="635" spans="1:37" ht="14.4">
      <c r="A635" s="55"/>
      <c r="B635" s="54" t="s">
        <v>25</v>
      </c>
      <c r="C635" s="56"/>
      <c r="D635" s="145"/>
      <c r="E635" s="54"/>
      <c r="F635" s="54"/>
      <c r="G635" s="132"/>
      <c r="H635" s="59" t="str">
        <f t="shared" si="84"/>
        <v/>
      </c>
      <c r="I635" s="64" t="str">
        <f t="shared" si="85"/>
        <v/>
      </c>
      <c r="J635" s="59" t="str">
        <f>IF(A635&lt;&gt;"",SUM($I$13:I635),"")</f>
        <v/>
      </c>
      <c r="K635" s="59" t="str">
        <f t="shared" si="86"/>
        <v/>
      </c>
      <c r="L635" s="65" t="str">
        <f t="shared" si="87"/>
        <v/>
      </c>
      <c r="M635" s="65" t="str">
        <f t="shared" si="88"/>
        <v/>
      </c>
      <c r="N635" s="65" t="str">
        <f>IF(A635&lt;&gt;"",SUM($M$13:M635),"")</f>
        <v/>
      </c>
      <c r="O635" s="65" t="str">
        <f t="shared" si="81"/>
        <v/>
      </c>
      <c r="P635" s="97" t="str">
        <f t="shared" si="82"/>
        <v/>
      </c>
      <c r="Q635" s="100">
        <f t="shared" si="89"/>
        <v>0</v>
      </c>
      <c r="R635" s="101">
        <f t="shared" si="83"/>
        <v>0</v>
      </c>
      <c r="Z635" s="75"/>
      <c r="AA635" s="76"/>
      <c r="AC635" s="1"/>
      <c r="AG635" s="72"/>
      <c r="AH635" s="72"/>
      <c r="AI635" s="72"/>
      <c r="AJ635" s="72"/>
      <c r="AK635" s="72"/>
    </row>
    <row r="636" spans="1:37" ht="14.4">
      <c r="A636" s="55"/>
      <c r="B636" s="54" t="s">
        <v>25</v>
      </c>
      <c r="C636" s="56"/>
      <c r="D636" s="145"/>
      <c r="E636" s="54"/>
      <c r="F636" s="54"/>
      <c r="G636" s="132"/>
      <c r="H636" s="59" t="str">
        <f t="shared" si="84"/>
        <v/>
      </c>
      <c r="I636" s="64" t="str">
        <f t="shared" si="85"/>
        <v/>
      </c>
      <c r="J636" s="59" t="str">
        <f>IF(A636&lt;&gt;"",SUM($I$13:I636),"")</f>
        <v/>
      </c>
      <c r="K636" s="59" t="str">
        <f t="shared" si="86"/>
        <v/>
      </c>
      <c r="L636" s="65" t="str">
        <f t="shared" si="87"/>
        <v/>
      </c>
      <c r="M636" s="65" t="str">
        <f t="shared" si="88"/>
        <v/>
      </c>
      <c r="N636" s="65" t="str">
        <f>IF(A636&lt;&gt;"",SUM($M$13:M636),"")</f>
        <v/>
      </c>
      <c r="O636" s="65" t="str">
        <f t="shared" si="81"/>
        <v/>
      </c>
      <c r="P636" s="97" t="str">
        <f t="shared" si="82"/>
        <v/>
      </c>
      <c r="Q636" s="100">
        <f t="shared" si="89"/>
        <v>0</v>
      </c>
      <c r="R636" s="101">
        <f t="shared" si="83"/>
        <v>0</v>
      </c>
      <c r="Z636" s="75"/>
      <c r="AA636" s="76"/>
      <c r="AC636" s="1"/>
      <c r="AG636" s="72"/>
      <c r="AH636" s="72"/>
      <c r="AI636" s="72"/>
      <c r="AJ636" s="72"/>
      <c r="AK636" s="72"/>
    </row>
    <row r="637" spans="1:37" ht="14.4">
      <c r="A637" s="55"/>
      <c r="B637" s="54" t="s">
        <v>25</v>
      </c>
      <c r="C637" s="56"/>
      <c r="D637" s="145"/>
      <c r="E637" s="54"/>
      <c r="F637" s="54"/>
      <c r="G637" s="132"/>
      <c r="H637" s="59" t="str">
        <f t="shared" si="84"/>
        <v/>
      </c>
      <c r="I637" s="64" t="str">
        <f t="shared" si="85"/>
        <v/>
      </c>
      <c r="J637" s="59" t="str">
        <f>IF(A637&lt;&gt;"",SUM($I$13:I637),"")</f>
        <v/>
      </c>
      <c r="K637" s="59" t="str">
        <f t="shared" si="86"/>
        <v/>
      </c>
      <c r="L637" s="65" t="str">
        <f t="shared" si="87"/>
        <v/>
      </c>
      <c r="M637" s="65" t="str">
        <f t="shared" si="88"/>
        <v/>
      </c>
      <c r="N637" s="65" t="str">
        <f>IF(A637&lt;&gt;"",SUM($M$13:M637),"")</f>
        <v/>
      </c>
      <c r="O637" s="65" t="str">
        <f t="shared" si="81"/>
        <v/>
      </c>
      <c r="P637" s="97" t="str">
        <f t="shared" si="82"/>
        <v/>
      </c>
      <c r="Q637" s="100">
        <f t="shared" si="89"/>
        <v>0</v>
      </c>
      <c r="R637" s="101">
        <f t="shared" si="83"/>
        <v>0</v>
      </c>
      <c r="Z637" s="75"/>
      <c r="AA637" s="76"/>
      <c r="AC637" s="1"/>
      <c r="AG637" s="72"/>
      <c r="AH637" s="72"/>
      <c r="AI637" s="72"/>
      <c r="AJ637" s="72"/>
      <c r="AK637" s="72"/>
    </row>
    <row r="638" spans="1:37" ht="14.4">
      <c r="A638" s="55"/>
      <c r="B638" s="54" t="s">
        <v>25</v>
      </c>
      <c r="C638" s="56"/>
      <c r="D638" s="145"/>
      <c r="E638" s="54"/>
      <c r="F638" s="54"/>
      <c r="G638" s="132"/>
      <c r="H638" s="59" t="str">
        <f t="shared" si="84"/>
        <v/>
      </c>
      <c r="I638" s="64" t="str">
        <f t="shared" si="85"/>
        <v/>
      </c>
      <c r="J638" s="59" t="str">
        <f>IF(A638&lt;&gt;"",SUM($I$13:I638),"")</f>
        <v/>
      </c>
      <c r="K638" s="59" t="str">
        <f t="shared" si="86"/>
        <v/>
      </c>
      <c r="L638" s="65" t="str">
        <f t="shared" si="87"/>
        <v/>
      </c>
      <c r="M638" s="65" t="str">
        <f t="shared" si="88"/>
        <v/>
      </c>
      <c r="N638" s="65" t="str">
        <f>IF(A638&lt;&gt;"",SUM($M$13:M638),"")</f>
        <v/>
      </c>
      <c r="O638" s="65" t="str">
        <f t="shared" si="81"/>
        <v/>
      </c>
      <c r="P638" s="97" t="str">
        <f t="shared" si="82"/>
        <v/>
      </c>
      <c r="Q638" s="100">
        <f t="shared" si="89"/>
        <v>0</v>
      </c>
      <c r="R638" s="101">
        <f t="shared" si="83"/>
        <v>0</v>
      </c>
      <c r="Z638" s="75"/>
      <c r="AA638" s="76"/>
      <c r="AC638" s="1"/>
      <c r="AG638" s="72"/>
      <c r="AH638" s="72"/>
      <c r="AI638" s="72"/>
      <c r="AJ638" s="72"/>
      <c r="AK638" s="72"/>
    </row>
    <row r="639" spans="1:37" ht="14.4">
      <c r="A639" s="55"/>
      <c r="B639" s="54" t="s">
        <v>25</v>
      </c>
      <c r="C639" s="56"/>
      <c r="D639" s="145"/>
      <c r="E639" s="54"/>
      <c r="F639" s="54"/>
      <c r="G639" s="132"/>
      <c r="H639" s="59" t="str">
        <f t="shared" si="84"/>
        <v/>
      </c>
      <c r="I639" s="64" t="str">
        <f t="shared" si="85"/>
        <v/>
      </c>
      <c r="J639" s="59" t="str">
        <f>IF(A639&lt;&gt;"",SUM($I$13:I639),"")</f>
        <v/>
      </c>
      <c r="K639" s="59" t="str">
        <f t="shared" si="86"/>
        <v/>
      </c>
      <c r="L639" s="65" t="str">
        <f t="shared" si="87"/>
        <v/>
      </c>
      <c r="M639" s="65" t="str">
        <f t="shared" si="88"/>
        <v/>
      </c>
      <c r="N639" s="65" t="str">
        <f>IF(A639&lt;&gt;"",SUM($M$13:M639),"")</f>
        <v/>
      </c>
      <c r="O639" s="65" t="str">
        <f t="shared" si="81"/>
        <v/>
      </c>
      <c r="P639" s="97" t="str">
        <f t="shared" si="82"/>
        <v/>
      </c>
      <c r="Q639" s="100">
        <f t="shared" si="89"/>
        <v>0</v>
      </c>
      <c r="R639" s="101">
        <f t="shared" si="83"/>
        <v>0</v>
      </c>
      <c r="Z639" s="75"/>
      <c r="AA639" s="76"/>
      <c r="AC639" s="1"/>
      <c r="AG639" s="72"/>
      <c r="AH639" s="72"/>
      <c r="AI639" s="72"/>
      <c r="AJ639" s="72"/>
      <c r="AK639" s="72"/>
    </row>
    <row r="640" spans="1:37" ht="14.4">
      <c r="A640" s="55"/>
      <c r="B640" s="54" t="s">
        <v>25</v>
      </c>
      <c r="C640" s="56"/>
      <c r="D640" s="145"/>
      <c r="E640" s="54"/>
      <c r="F640" s="54"/>
      <c r="G640" s="132"/>
      <c r="H640" s="59" t="str">
        <f t="shared" si="84"/>
        <v/>
      </c>
      <c r="I640" s="64" t="str">
        <f t="shared" si="85"/>
        <v/>
      </c>
      <c r="J640" s="59" t="str">
        <f>IF(A640&lt;&gt;"",SUM($I$13:I640),"")</f>
        <v/>
      </c>
      <c r="K640" s="59" t="str">
        <f t="shared" si="86"/>
        <v/>
      </c>
      <c r="L640" s="65" t="str">
        <f t="shared" si="87"/>
        <v/>
      </c>
      <c r="M640" s="65" t="str">
        <f t="shared" si="88"/>
        <v/>
      </c>
      <c r="N640" s="65" t="str">
        <f>IF(A640&lt;&gt;"",SUM($M$13:M640),"")</f>
        <v/>
      </c>
      <c r="O640" s="65" t="str">
        <f t="shared" si="81"/>
        <v/>
      </c>
      <c r="P640" s="97" t="str">
        <f t="shared" si="82"/>
        <v/>
      </c>
      <c r="Q640" s="100">
        <f t="shared" si="89"/>
        <v>0</v>
      </c>
      <c r="R640" s="101">
        <f t="shared" si="83"/>
        <v>0</v>
      </c>
      <c r="Z640" s="75"/>
      <c r="AA640" s="76"/>
      <c r="AC640" s="1"/>
      <c r="AG640" s="72"/>
      <c r="AH640" s="72"/>
      <c r="AI640" s="72"/>
      <c r="AJ640" s="72"/>
      <c r="AK640" s="72"/>
    </row>
    <row r="641" spans="1:37" ht="14.4">
      <c r="A641" s="55"/>
      <c r="B641" s="54" t="s">
        <v>25</v>
      </c>
      <c r="C641" s="56"/>
      <c r="D641" s="145"/>
      <c r="E641" s="54"/>
      <c r="F641" s="54"/>
      <c r="G641" s="132"/>
      <c r="H641" s="59" t="str">
        <f t="shared" si="84"/>
        <v/>
      </c>
      <c r="I641" s="64" t="str">
        <f t="shared" si="85"/>
        <v/>
      </c>
      <c r="J641" s="59" t="str">
        <f>IF(A641&lt;&gt;"",SUM($I$13:I641),"")</f>
        <v/>
      </c>
      <c r="K641" s="59" t="str">
        <f t="shared" si="86"/>
        <v/>
      </c>
      <c r="L641" s="65" t="str">
        <f t="shared" si="87"/>
        <v/>
      </c>
      <c r="M641" s="65" t="str">
        <f t="shared" si="88"/>
        <v/>
      </c>
      <c r="N641" s="65" t="str">
        <f>IF(A641&lt;&gt;"",SUM($M$13:M641),"")</f>
        <v/>
      </c>
      <c r="O641" s="65" t="str">
        <f t="shared" si="81"/>
        <v/>
      </c>
      <c r="P641" s="97" t="str">
        <f t="shared" si="82"/>
        <v/>
      </c>
      <c r="Q641" s="100">
        <f t="shared" si="89"/>
        <v>0</v>
      </c>
      <c r="R641" s="101">
        <f t="shared" si="83"/>
        <v>0</v>
      </c>
      <c r="Z641" s="75"/>
      <c r="AA641" s="76"/>
      <c r="AC641" s="1"/>
      <c r="AG641" s="72"/>
      <c r="AH641" s="72"/>
      <c r="AI641" s="72"/>
      <c r="AJ641" s="72"/>
      <c r="AK641" s="72"/>
    </row>
    <row r="642" spans="1:37" ht="14.4">
      <c r="A642" s="55"/>
      <c r="B642" s="54" t="s">
        <v>25</v>
      </c>
      <c r="C642" s="56"/>
      <c r="D642" s="145"/>
      <c r="E642" s="54"/>
      <c r="F642" s="54"/>
      <c r="G642" s="132"/>
      <c r="H642" s="59" t="str">
        <f t="shared" si="84"/>
        <v/>
      </c>
      <c r="I642" s="64" t="str">
        <f t="shared" si="85"/>
        <v/>
      </c>
      <c r="J642" s="59" t="str">
        <f>IF(A642&lt;&gt;"",SUM($I$13:I642),"")</f>
        <v/>
      </c>
      <c r="K642" s="59" t="str">
        <f t="shared" si="86"/>
        <v/>
      </c>
      <c r="L642" s="65" t="str">
        <f t="shared" si="87"/>
        <v/>
      </c>
      <c r="M642" s="65" t="str">
        <f t="shared" si="88"/>
        <v/>
      </c>
      <c r="N642" s="65" t="str">
        <f>IF(A642&lt;&gt;"",SUM($M$13:M642),"")</f>
        <v/>
      </c>
      <c r="O642" s="65" t="str">
        <f t="shared" si="81"/>
        <v/>
      </c>
      <c r="P642" s="97" t="str">
        <f t="shared" si="82"/>
        <v/>
      </c>
      <c r="Q642" s="100">
        <f t="shared" si="89"/>
        <v>0</v>
      </c>
      <c r="R642" s="101">
        <f t="shared" si="83"/>
        <v>0</v>
      </c>
      <c r="Z642" s="75"/>
      <c r="AA642" s="76"/>
      <c r="AC642" s="1"/>
      <c r="AG642" s="72"/>
      <c r="AH642" s="72"/>
      <c r="AI642" s="72"/>
      <c r="AJ642" s="72"/>
      <c r="AK642" s="72"/>
    </row>
    <row r="643" spans="1:37" ht="14.4">
      <c r="A643" s="55"/>
      <c r="B643" s="54" t="s">
        <v>25</v>
      </c>
      <c r="C643" s="56"/>
      <c r="D643" s="145"/>
      <c r="E643" s="54"/>
      <c r="F643" s="54"/>
      <c r="G643" s="132"/>
      <c r="H643" s="59" t="str">
        <f t="shared" si="84"/>
        <v/>
      </c>
      <c r="I643" s="64" t="str">
        <f t="shared" si="85"/>
        <v/>
      </c>
      <c r="J643" s="59" t="str">
        <f>IF(A643&lt;&gt;"",SUM($I$13:I643),"")</f>
        <v/>
      </c>
      <c r="K643" s="59" t="str">
        <f t="shared" si="86"/>
        <v/>
      </c>
      <c r="L643" s="65" t="str">
        <f t="shared" si="87"/>
        <v/>
      </c>
      <c r="M643" s="65" t="str">
        <f t="shared" si="88"/>
        <v/>
      </c>
      <c r="N643" s="65" t="str">
        <f>IF(A643&lt;&gt;"",SUM($M$13:M643),"")</f>
        <v/>
      </c>
      <c r="O643" s="65" t="str">
        <f t="shared" si="81"/>
        <v/>
      </c>
      <c r="P643" s="97" t="str">
        <f t="shared" si="82"/>
        <v/>
      </c>
      <c r="Q643" s="100">
        <f t="shared" si="89"/>
        <v>0</v>
      </c>
      <c r="R643" s="101">
        <f t="shared" si="83"/>
        <v>0</v>
      </c>
      <c r="Z643" s="75"/>
      <c r="AA643" s="76"/>
      <c r="AC643" s="1"/>
      <c r="AG643" s="72"/>
      <c r="AH643" s="72"/>
      <c r="AI643" s="72"/>
      <c r="AJ643" s="72"/>
      <c r="AK643" s="72"/>
    </row>
    <row r="644" spans="1:37" ht="14.4">
      <c r="A644" s="55"/>
      <c r="B644" s="54" t="s">
        <v>25</v>
      </c>
      <c r="C644" s="56"/>
      <c r="D644" s="145"/>
      <c r="E644" s="54"/>
      <c r="F644" s="54"/>
      <c r="G644" s="132"/>
      <c r="H644" s="59" t="str">
        <f t="shared" si="84"/>
        <v/>
      </c>
      <c r="I644" s="64" t="str">
        <f t="shared" si="85"/>
        <v/>
      </c>
      <c r="J644" s="59" t="str">
        <f>IF(A644&lt;&gt;"",SUM($I$13:I644),"")</f>
        <v/>
      </c>
      <c r="K644" s="59" t="str">
        <f t="shared" si="86"/>
        <v/>
      </c>
      <c r="L644" s="65" t="str">
        <f t="shared" si="87"/>
        <v/>
      </c>
      <c r="M644" s="65" t="str">
        <f t="shared" si="88"/>
        <v/>
      </c>
      <c r="N644" s="65" t="str">
        <f>IF(A644&lt;&gt;"",SUM($M$13:M644),"")</f>
        <v/>
      </c>
      <c r="O644" s="65" t="str">
        <f t="shared" si="81"/>
        <v/>
      </c>
      <c r="P644" s="97" t="str">
        <f t="shared" si="82"/>
        <v/>
      </c>
      <c r="Q644" s="100">
        <f t="shared" si="89"/>
        <v>0</v>
      </c>
      <c r="R644" s="101">
        <f t="shared" si="83"/>
        <v>0</v>
      </c>
      <c r="Z644" s="75"/>
      <c r="AA644" s="76"/>
      <c r="AC644" s="1"/>
      <c r="AG644" s="72"/>
      <c r="AH644" s="72"/>
      <c r="AI644" s="72"/>
      <c r="AJ644" s="72"/>
      <c r="AK644" s="72"/>
    </row>
    <row r="645" spans="1:37" ht="14.4">
      <c r="A645" s="55"/>
      <c r="B645" s="54" t="s">
        <v>25</v>
      </c>
      <c r="C645" s="56"/>
      <c r="D645" s="145"/>
      <c r="E645" s="54"/>
      <c r="F645" s="54"/>
      <c r="G645" s="132"/>
      <c r="H645" s="59" t="str">
        <f t="shared" si="84"/>
        <v/>
      </c>
      <c r="I645" s="64" t="str">
        <f t="shared" si="85"/>
        <v/>
      </c>
      <c r="J645" s="59" t="str">
        <f>IF(A645&lt;&gt;"",SUM($I$13:I645),"")</f>
        <v/>
      </c>
      <c r="K645" s="59" t="str">
        <f t="shared" si="86"/>
        <v/>
      </c>
      <c r="L645" s="65" t="str">
        <f t="shared" si="87"/>
        <v/>
      </c>
      <c r="M645" s="65" t="str">
        <f t="shared" si="88"/>
        <v/>
      </c>
      <c r="N645" s="65" t="str">
        <f>IF(A645&lt;&gt;"",SUM($M$13:M645),"")</f>
        <v/>
      </c>
      <c r="O645" s="65" t="str">
        <f t="shared" si="81"/>
        <v/>
      </c>
      <c r="P645" s="97" t="str">
        <f t="shared" si="82"/>
        <v/>
      </c>
      <c r="Q645" s="100">
        <f t="shared" si="89"/>
        <v>0</v>
      </c>
      <c r="R645" s="101">
        <f t="shared" si="83"/>
        <v>0</v>
      </c>
      <c r="Z645" s="75"/>
      <c r="AA645" s="76"/>
      <c r="AC645" s="1"/>
      <c r="AG645" s="72"/>
      <c r="AH645" s="72"/>
      <c r="AI645" s="72"/>
      <c r="AJ645" s="72"/>
      <c r="AK645" s="72"/>
    </row>
    <row r="646" spans="1:37" ht="14.4">
      <c r="A646" s="55"/>
      <c r="B646" s="54" t="s">
        <v>25</v>
      </c>
      <c r="C646" s="56"/>
      <c r="D646" s="145"/>
      <c r="E646" s="54"/>
      <c r="F646" s="54"/>
      <c r="G646" s="132"/>
      <c r="H646" s="59" t="str">
        <f t="shared" si="84"/>
        <v/>
      </c>
      <c r="I646" s="64" t="str">
        <f t="shared" si="85"/>
        <v/>
      </c>
      <c r="J646" s="59" t="str">
        <f>IF(A646&lt;&gt;"",SUM($I$13:I646),"")</f>
        <v/>
      </c>
      <c r="K646" s="59" t="str">
        <f t="shared" si="86"/>
        <v/>
      </c>
      <c r="L646" s="65" t="str">
        <f t="shared" si="87"/>
        <v/>
      </c>
      <c r="M646" s="65" t="str">
        <f t="shared" si="88"/>
        <v/>
      </c>
      <c r="N646" s="65" t="str">
        <f>IF(A646&lt;&gt;"",SUM($M$13:M646),"")</f>
        <v/>
      </c>
      <c r="O646" s="65" t="str">
        <f t="shared" si="81"/>
        <v/>
      </c>
      <c r="P646" s="97" t="str">
        <f t="shared" si="82"/>
        <v/>
      </c>
      <c r="Q646" s="100">
        <f t="shared" si="89"/>
        <v>0</v>
      </c>
      <c r="R646" s="101">
        <f t="shared" si="83"/>
        <v>0</v>
      </c>
      <c r="Z646" s="75"/>
      <c r="AA646" s="76"/>
      <c r="AC646" s="1"/>
      <c r="AG646" s="72"/>
      <c r="AH646" s="72"/>
      <c r="AI646" s="72"/>
      <c r="AJ646" s="72"/>
      <c r="AK646" s="72"/>
    </row>
    <row r="647" spans="1:37" ht="14.4">
      <c r="A647" s="55"/>
      <c r="B647" s="54" t="s">
        <v>25</v>
      </c>
      <c r="C647" s="56"/>
      <c r="D647" s="145"/>
      <c r="E647" s="54"/>
      <c r="F647" s="54"/>
      <c r="G647" s="132"/>
      <c r="H647" s="59" t="str">
        <f t="shared" si="84"/>
        <v/>
      </c>
      <c r="I647" s="64" t="str">
        <f t="shared" si="85"/>
        <v/>
      </c>
      <c r="J647" s="59" t="str">
        <f>IF(A647&lt;&gt;"",SUM($I$13:I647),"")</f>
        <v/>
      </c>
      <c r="K647" s="59" t="str">
        <f t="shared" si="86"/>
        <v/>
      </c>
      <c r="L647" s="65" t="str">
        <f t="shared" si="87"/>
        <v/>
      </c>
      <c r="M647" s="65" t="str">
        <f t="shared" si="88"/>
        <v/>
      </c>
      <c r="N647" s="65" t="str">
        <f>IF(A647&lt;&gt;"",SUM($M$13:M647),"")</f>
        <v/>
      </c>
      <c r="O647" s="65" t="str">
        <f t="shared" si="81"/>
        <v/>
      </c>
      <c r="P647" s="97" t="str">
        <f t="shared" si="82"/>
        <v/>
      </c>
      <c r="Q647" s="100">
        <f t="shared" si="89"/>
        <v>0</v>
      </c>
      <c r="R647" s="101">
        <f t="shared" si="83"/>
        <v>0</v>
      </c>
      <c r="Z647" s="75"/>
      <c r="AA647" s="76"/>
      <c r="AC647" s="1"/>
      <c r="AG647" s="72"/>
      <c r="AH647" s="72"/>
      <c r="AI647" s="72"/>
      <c r="AJ647" s="72"/>
      <c r="AK647" s="72"/>
    </row>
    <row r="648" spans="1:37" ht="14.4">
      <c r="A648" s="55"/>
      <c r="B648" s="54" t="s">
        <v>25</v>
      </c>
      <c r="C648" s="56"/>
      <c r="D648" s="145"/>
      <c r="E648" s="54"/>
      <c r="F648" s="54"/>
      <c r="G648" s="132"/>
      <c r="H648" s="59" t="str">
        <f t="shared" si="84"/>
        <v/>
      </c>
      <c r="I648" s="64" t="str">
        <f t="shared" si="85"/>
        <v/>
      </c>
      <c r="J648" s="59" t="str">
        <f>IF(A648&lt;&gt;"",SUM($I$13:I648),"")</f>
        <v/>
      </c>
      <c r="K648" s="59" t="str">
        <f t="shared" si="86"/>
        <v/>
      </c>
      <c r="L648" s="65" t="str">
        <f t="shared" si="87"/>
        <v/>
      </c>
      <c r="M648" s="65" t="str">
        <f t="shared" si="88"/>
        <v/>
      </c>
      <c r="N648" s="65" t="str">
        <f>IF(A648&lt;&gt;"",SUM($M$13:M648),"")</f>
        <v/>
      </c>
      <c r="O648" s="65" t="str">
        <f t="shared" si="81"/>
        <v/>
      </c>
      <c r="P648" s="97" t="str">
        <f t="shared" si="82"/>
        <v/>
      </c>
      <c r="Q648" s="100">
        <f t="shared" si="89"/>
        <v>0</v>
      </c>
      <c r="R648" s="101">
        <f t="shared" si="83"/>
        <v>0</v>
      </c>
      <c r="Z648" s="75"/>
      <c r="AA648" s="76"/>
      <c r="AC648" s="1"/>
      <c r="AG648" s="72"/>
      <c r="AH648" s="72"/>
      <c r="AI648" s="72"/>
      <c r="AJ648" s="72"/>
      <c r="AK648" s="72"/>
    </row>
    <row r="649" spans="1:37" ht="14.4">
      <c r="A649" s="55"/>
      <c r="B649" s="54" t="s">
        <v>25</v>
      </c>
      <c r="C649" s="56"/>
      <c r="D649" s="145"/>
      <c r="E649" s="54"/>
      <c r="F649" s="54"/>
      <c r="G649" s="132"/>
      <c r="H649" s="59" t="str">
        <f t="shared" si="84"/>
        <v/>
      </c>
      <c r="I649" s="64" t="str">
        <f t="shared" si="85"/>
        <v/>
      </c>
      <c r="J649" s="59" t="str">
        <f>IF(A649&lt;&gt;"",SUM($I$13:I649),"")</f>
        <v/>
      </c>
      <c r="K649" s="59" t="str">
        <f t="shared" si="86"/>
        <v/>
      </c>
      <c r="L649" s="65" t="str">
        <f t="shared" si="87"/>
        <v/>
      </c>
      <c r="M649" s="65" t="str">
        <f t="shared" si="88"/>
        <v/>
      </c>
      <c r="N649" s="65" t="str">
        <f>IF(A649&lt;&gt;"",SUM($M$13:M649),"")</f>
        <v/>
      </c>
      <c r="O649" s="65" t="str">
        <f t="shared" si="81"/>
        <v/>
      </c>
      <c r="P649" s="97" t="str">
        <f t="shared" si="82"/>
        <v/>
      </c>
      <c r="Q649" s="100">
        <f t="shared" si="89"/>
        <v>0</v>
      </c>
      <c r="R649" s="101">
        <f t="shared" si="83"/>
        <v>0</v>
      </c>
      <c r="Z649" s="75"/>
      <c r="AA649" s="76"/>
      <c r="AC649" s="1"/>
      <c r="AG649" s="72"/>
      <c r="AH649" s="72"/>
      <c r="AI649" s="72"/>
      <c r="AJ649" s="72"/>
      <c r="AK649" s="72"/>
    </row>
    <row r="650" spans="1:37" ht="14.4">
      <c r="A650" s="55"/>
      <c r="B650" s="54" t="s">
        <v>25</v>
      </c>
      <c r="C650" s="56"/>
      <c r="D650" s="145"/>
      <c r="E650" s="54"/>
      <c r="F650" s="54"/>
      <c r="G650" s="132"/>
      <c r="H650" s="59" t="str">
        <f t="shared" si="84"/>
        <v/>
      </c>
      <c r="I650" s="64" t="str">
        <f t="shared" si="85"/>
        <v/>
      </c>
      <c r="J650" s="59" t="str">
        <f>IF(A650&lt;&gt;"",SUM($I$13:I650),"")</f>
        <v/>
      </c>
      <c r="K650" s="59" t="str">
        <f t="shared" si="86"/>
        <v/>
      </c>
      <c r="L650" s="65" t="str">
        <f t="shared" si="87"/>
        <v/>
      </c>
      <c r="M650" s="65" t="str">
        <f t="shared" si="88"/>
        <v/>
      </c>
      <c r="N650" s="65" t="str">
        <f>IF(A650&lt;&gt;"",SUM($M$13:M650),"")</f>
        <v/>
      </c>
      <c r="O650" s="65" t="str">
        <f t="shared" si="81"/>
        <v/>
      </c>
      <c r="P650" s="97" t="str">
        <f t="shared" si="82"/>
        <v/>
      </c>
      <c r="Q650" s="100">
        <f t="shared" si="89"/>
        <v>0</v>
      </c>
      <c r="R650" s="101">
        <f t="shared" si="83"/>
        <v>0</v>
      </c>
      <c r="Z650" s="75"/>
      <c r="AA650" s="76"/>
      <c r="AC650" s="1"/>
      <c r="AG650" s="72"/>
      <c r="AH650" s="72"/>
      <c r="AI650" s="72"/>
      <c r="AJ650" s="72"/>
      <c r="AK650" s="72"/>
    </row>
    <row r="651" spans="1:37" ht="14.4">
      <c r="A651" s="55"/>
      <c r="B651" s="54" t="s">
        <v>25</v>
      </c>
      <c r="C651" s="56"/>
      <c r="D651" s="145"/>
      <c r="E651" s="54"/>
      <c r="F651" s="54"/>
      <c r="G651" s="132"/>
      <c r="H651" s="59" t="str">
        <f t="shared" si="84"/>
        <v/>
      </c>
      <c r="I651" s="64" t="str">
        <f t="shared" si="85"/>
        <v/>
      </c>
      <c r="J651" s="59" t="str">
        <f>IF(A651&lt;&gt;"",SUM($I$13:I651),"")</f>
        <v/>
      </c>
      <c r="K651" s="59" t="str">
        <f t="shared" si="86"/>
        <v/>
      </c>
      <c r="L651" s="65" t="str">
        <f t="shared" si="87"/>
        <v/>
      </c>
      <c r="M651" s="65" t="str">
        <f t="shared" si="88"/>
        <v/>
      </c>
      <c r="N651" s="65" t="str">
        <f>IF(A651&lt;&gt;"",SUM($M$13:M651),"")</f>
        <v/>
      </c>
      <c r="O651" s="65" t="str">
        <f t="shared" si="81"/>
        <v/>
      </c>
      <c r="P651" s="97" t="str">
        <f t="shared" si="82"/>
        <v/>
      </c>
      <c r="Q651" s="100">
        <f t="shared" si="89"/>
        <v>0</v>
      </c>
      <c r="R651" s="101">
        <f t="shared" si="83"/>
        <v>0</v>
      </c>
      <c r="Z651" s="75"/>
      <c r="AA651" s="76"/>
      <c r="AC651" s="1"/>
      <c r="AG651" s="72"/>
      <c r="AH651" s="72"/>
      <c r="AI651" s="72"/>
      <c r="AJ651" s="72"/>
      <c r="AK651" s="72"/>
    </row>
    <row r="652" spans="1:37" ht="14.4">
      <c r="A652" s="55"/>
      <c r="B652" s="54" t="s">
        <v>25</v>
      </c>
      <c r="C652" s="56"/>
      <c r="D652" s="145"/>
      <c r="E652" s="54"/>
      <c r="F652" s="54"/>
      <c r="G652" s="132"/>
      <c r="H652" s="59" t="str">
        <f t="shared" si="84"/>
        <v/>
      </c>
      <c r="I652" s="64" t="str">
        <f t="shared" si="85"/>
        <v/>
      </c>
      <c r="J652" s="59" t="str">
        <f>IF(A652&lt;&gt;"",SUM($I$13:I652),"")</f>
        <v/>
      </c>
      <c r="K652" s="59" t="str">
        <f t="shared" si="86"/>
        <v/>
      </c>
      <c r="L652" s="65" t="str">
        <f t="shared" si="87"/>
        <v/>
      </c>
      <c r="M652" s="65" t="str">
        <f t="shared" si="88"/>
        <v/>
      </c>
      <c r="N652" s="65" t="str">
        <f>IF(A652&lt;&gt;"",SUM($M$13:M652),"")</f>
        <v/>
      </c>
      <c r="O652" s="65" t="str">
        <f t="shared" si="81"/>
        <v/>
      </c>
      <c r="P652" s="97" t="str">
        <f t="shared" si="82"/>
        <v/>
      </c>
      <c r="Q652" s="100">
        <f t="shared" si="89"/>
        <v>0</v>
      </c>
      <c r="R652" s="101">
        <f t="shared" si="83"/>
        <v>0</v>
      </c>
      <c r="Z652" s="75"/>
      <c r="AA652" s="76"/>
      <c r="AC652" s="1"/>
      <c r="AG652" s="72"/>
      <c r="AH652" s="72"/>
      <c r="AI652" s="72"/>
      <c r="AJ652" s="72"/>
      <c r="AK652" s="72"/>
    </row>
    <row r="653" spans="1:37" ht="14.4">
      <c r="A653" s="55"/>
      <c r="B653" s="54" t="s">
        <v>25</v>
      </c>
      <c r="C653" s="56"/>
      <c r="D653" s="145"/>
      <c r="E653" s="54"/>
      <c r="F653" s="54"/>
      <c r="G653" s="132"/>
      <c r="H653" s="59" t="str">
        <f t="shared" si="84"/>
        <v/>
      </c>
      <c r="I653" s="64" t="str">
        <f t="shared" si="85"/>
        <v/>
      </c>
      <c r="J653" s="59" t="str">
        <f>IF(A653&lt;&gt;"",SUM($I$13:I653),"")</f>
        <v/>
      </c>
      <c r="K653" s="59" t="str">
        <f t="shared" si="86"/>
        <v/>
      </c>
      <c r="L653" s="65" t="str">
        <f t="shared" si="87"/>
        <v/>
      </c>
      <c r="M653" s="65" t="str">
        <f t="shared" si="88"/>
        <v/>
      </c>
      <c r="N653" s="65" t="str">
        <f>IF(A653&lt;&gt;"",SUM($M$13:M653),"")</f>
        <v/>
      </c>
      <c r="O653" s="65" t="str">
        <f t="shared" ref="O653:O716" si="90">IF(A653&lt;&gt;"",N653*E653,"")</f>
        <v/>
      </c>
      <c r="P653" s="97" t="str">
        <f t="shared" ref="P653:P716" si="91">IF(ISERROR(J653*$U$2),"",J653*$U$2)</f>
        <v/>
      </c>
      <c r="Q653" s="100">
        <f t="shared" si="89"/>
        <v>0</v>
      </c>
      <c r="R653" s="101">
        <f t="shared" ref="R653:R716" si="92">IF(Q653=$U$11,IF($U$8&lt;0.1,$U$12,$U$1),IF(Q653=0,0,IF(Q653="","",A653)))</f>
        <v>0</v>
      </c>
      <c r="Z653" s="75"/>
      <c r="AA653" s="76"/>
      <c r="AC653" s="1"/>
      <c r="AG653" s="72"/>
      <c r="AH653" s="72"/>
      <c r="AI653" s="72"/>
      <c r="AJ653" s="72"/>
      <c r="AK653" s="72"/>
    </row>
    <row r="654" spans="1:37" ht="14.4">
      <c r="A654" s="55"/>
      <c r="B654" s="54" t="s">
        <v>25</v>
      </c>
      <c r="C654" s="56"/>
      <c r="D654" s="145"/>
      <c r="E654" s="54"/>
      <c r="F654" s="54"/>
      <c r="G654" s="132"/>
      <c r="H654" s="59" t="str">
        <f t="shared" si="84"/>
        <v/>
      </c>
      <c r="I654" s="64" t="str">
        <f t="shared" si="85"/>
        <v/>
      </c>
      <c r="J654" s="59" t="str">
        <f>IF(A654&lt;&gt;"",SUM($I$13:I654),"")</f>
        <v/>
      </c>
      <c r="K654" s="59" t="str">
        <f t="shared" si="86"/>
        <v/>
      </c>
      <c r="L654" s="65" t="str">
        <f t="shared" si="87"/>
        <v/>
      </c>
      <c r="M654" s="65" t="str">
        <f t="shared" si="88"/>
        <v/>
      </c>
      <c r="N654" s="65" t="str">
        <f>IF(A654&lt;&gt;"",SUM($M$13:M654),"")</f>
        <v/>
      </c>
      <c r="O654" s="65" t="str">
        <f t="shared" si="90"/>
        <v/>
      </c>
      <c r="P654" s="97" t="str">
        <f t="shared" si="91"/>
        <v/>
      </c>
      <c r="Q654" s="100">
        <f t="shared" si="89"/>
        <v>0</v>
      </c>
      <c r="R654" s="101">
        <f t="shared" si="92"/>
        <v>0</v>
      </c>
      <c r="Z654" s="75"/>
      <c r="AA654" s="76"/>
      <c r="AC654" s="1"/>
      <c r="AG654" s="72"/>
      <c r="AH654" s="72"/>
      <c r="AI654" s="72"/>
      <c r="AJ654" s="72"/>
      <c r="AK654" s="72"/>
    </row>
    <row r="655" spans="1:37" ht="14.4">
      <c r="A655" s="55"/>
      <c r="B655" s="54" t="s">
        <v>25</v>
      </c>
      <c r="C655" s="56"/>
      <c r="D655" s="145"/>
      <c r="E655" s="54"/>
      <c r="F655" s="54"/>
      <c r="G655" s="132"/>
      <c r="H655" s="59" t="str">
        <f t="shared" si="84"/>
        <v/>
      </c>
      <c r="I655" s="64" t="str">
        <f t="shared" si="85"/>
        <v/>
      </c>
      <c r="J655" s="59" t="str">
        <f>IF(A655&lt;&gt;"",SUM($I$13:I655),"")</f>
        <v/>
      </c>
      <c r="K655" s="59" t="str">
        <f t="shared" si="86"/>
        <v/>
      </c>
      <c r="L655" s="65" t="str">
        <f t="shared" si="87"/>
        <v/>
      </c>
      <c r="M655" s="65" t="str">
        <f t="shared" si="88"/>
        <v/>
      </c>
      <c r="N655" s="65" t="str">
        <f>IF(A655&lt;&gt;"",SUM($M$13:M655),"")</f>
        <v/>
      </c>
      <c r="O655" s="65" t="str">
        <f t="shared" si="90"/>
        <v/>
      </c>
      <c r="P655" s="97" t="str">
        <f t="shared" si="91"/>
        <v/>
      </c>
      <c r="Q655" s="100">
        <f t="shared" si="89"/>
        <v>0</v>
      </c>
      <c r="R655" s="101">
        <f t="shared" si="92"/>
        <v>0</v>
      </c>
      <c r="Z655" s="75"/>
      <c r="AA655" s="76"/>
      <c r="AC655" s="1"/>
      <c r="AG655" s="72"/>
      <c r="AH655" s="72"/>
      <c r="AI655" s="72"/>
      <c r="AJ655" s="72"/>
      <c r="AK655" s="72"/>
    </row>
    <row r="656" spans="1:37" ht="14.4">
      <c r="A656" s="55"/>
      <c r="B656" s="54" t="s">
        <v>25</v>
      </c>
      <c r="C656" s="56"/>
      <c r="D656" s="145"/>
      <c r="E656" s="54"/>
      <c r="F656" s="54"/>
      <c r="G656" s="132"/>
      <c r="H656" s="59" t="str">
        <f t="shared" ref="H656:H719" si="93">IF(A656&lt;&gt;"",IF(B656="purchase",C656*E656,IF(B656="Dividend",F656*J655,IF(B656="Redemption",-C656*E656,IF(B656="Split",0,IF(B656="Bonus",0,IF(B656="Rights",D656*C656,IF(B656="Buyback",-D656*C656,""))))))),"")</f>
        <v/>
      </c>
      <c r="I656" s="64" t="str">
        <f t="shared" ref="I656:I719" si="94">IF(A656&lt;&gt;"",IF(B656="purchase",C656,IF(B656="Dividend",0,IF(B656="Redemption",-C656,IF(B656="Split",C656,IF(B656="Bonus",C656,IF(B656="Rights",C656,IF(B656="Buyback",-C656,))))))),"")</f>
        <v/>
      </c>
      <c r="J656" s="59" t="str">
        <f>IF(A656&lt;&gt;"",SUM($I$13:I656),"")</f>
        <v/>
      </c>
      <c r="K656" s="59" t="str">
        <f t="shared" ref="K656:K719" si="95">IF(A656&lt;&gt;"",J656*$B$7,"")</f>
        <v/>
      </c>
      <c r="L656" s="65" t="str">
        <f t="shared" ref="L656:L719" si="96">IF(A656&lt;&gt;"",IF(B656="purchase",C656*E656,IF(B656="Dividend",F656*N655,IF(B656="Redemption",-C656*E656,IF(B656="Split",0,IF(B656="Bonus",0,IF(B656="Rights",D656*C656,IF(B656="Buyback",D656*C656,))))))),"")</f>
        <v/>
      </c>
      <c r="M656" s="65" t="str">
        <f t="shared" ref="M656:M719" si="97">IF(A656&lt;&gt;"",IF(B656="purchase",C656,IF(B656="Dividend",L656/E656,IF(B656="Redemption",-C656,IF(B656="Split",C656,IF(B656="Bonus",C656,IF(B656="Rights",L656/D656,IF(B656="Buyback",L656/E656,))))))),"")</f>
        <v/>
      </c>
      <c r="N656" s="65" t="str">
        <f>IF(A656&lt;&gt;"",SUM($M$13:M656),"")</f>
        <v/>
      </c>
      <c r="O656" s="65" t="str">
        <f t="shared" si="90"/>
        <v/>
      </c>
      <c r="P656" s="97" t="str">
        <f t="shared" si="91"/>
        <v/>
      </c>
      <c r="Q656" s="100">
        <f t="shared" ref="Q656:Q719" si="98">IF(A656="",IF(P655=$U$3,$U$11,IF(A656="",0,IF(OR(B656="Dividend",B656="buyback"),0,-L656))),IF(A656="",0,IF(OR(B656="Dividend",B656="buyback"),0,-L656)))</f>
        <v>0</v>
      </c>
      <c r="R656" s="101">
        <f t="shared" si="92"/>
        <v>0</v>
      </c>
      <c r="Z656" s="75"/>
      <c r="AA656" s="76"/>
      <c r="AC656" s="1"/>
      <c r="AG656" s="72"/>
      <c r="AH656" s="72"/>
      <c r="AI656" s="72"/>
      <c r="AJ656" s="72"/>
      <c r="AK656" s="72"/>
    </row>
    <row r="657" spans="1:37" ht="14.4">
      <c r="A657" s="55"/>
      <c r="B657" s="54" t="s">
        <v>25</v>
      </c>
      <c r="C657" s="56"/>
      <c r="D657" s="145"/>
      <c r="E657" s="54"/>
      <c r="F657" s="54"/>
      <c r="G657" s="132"/>
      <c r="H657" s="59" t="str">
        <f t="shared" si="93"/>
        <v/>
      </c>
      <c r="I657" s="64" t="str">
        <f t="shared" si="94"/>
        <v/>
      </c>
      <c r="J657" s="59" t="str">
        <f>IF(A657&lt;&gt;"",SUM($I$13:I657),"")</f>
        <v/>
      </c>
      <c r="K657" s="59" t="str">
        <f t="shared" si="95"/>
        <v/>
      </c>
      <c r="L657" s="65" t="str">
        <f t="shared" si="96"/>
        <v/>
      </c>
      <c r="M657" s="65" t="str">
        <f t="shared" si="97"/>
        <v/>
      </c>
      <c r="N657" s="65" t="str">
        <f>IF(A657&lt;&gt;"",SUM($M$13:M657),"")</f>
        <v/>
      </c>
      <c r="O657" s="65" t="str">
        <f t="shared" si="90"/>
        <v/>
      </c>
      <c r="P657" s="97" t="str">
        <f t="shared" si="91"/>
        <v/>
      </c>
      <c r="Q657" s="100">
        <f t="shared" si="98"/>
        <v>0</v>
      </c>
      <c r="R657" s="101">
        <f t="shared" si="92"/>
        <v>0</v>
      </c>
      <c r="Z657" s="75"/>
      <c r="AA657" s="76"/>
      <c r="AC657" s="1"/>
      <c r="AG657" s="72"/>
      <c r="AH657" s="72"/>
      <c r="AI657" s="72"/>
      <c r="AJ657" s="72"/>
      <c r="AK657" s="72"/>
    </row>
    <row r="658" spans="1:37" ht="14.4">
      <c r="A658" s="55"/>
      <c r="B658" s="54" t="s">
        <v>25</v>
      </c>
      <c r="C658" s="56"/>
      <c r="D658" s="145"/>
      <c r="E658" s="54"/>
      <c r="F658" s="54"/>
      <c r="G658" s="132"/>
      <c r="H658" s="59" t="str">
        <f t="shared" si="93"/>
        <v/>
      </c>
      <c r="I658" s="64" t="str">
        <f t="shared" si="94"/>
        <v/>
      </c>
      <c r="J658" s="59" t="str">
        <f>IF(A658&lt;&gt;"",SUM($I$13:I658),"")</f>
        <v/>
      </c>
      <c r="K658" s="59" t="str">
        <f t="shared" si="95"/>
        <v/>
      </c>
      <c r="L658" s="65" t="str">
        <f t="shared" si="96"/>
        <v/>
      </c>
      <c r="M658" s="65" t="str">
        <f t="shared" si="97"/>
        <v/>
      </c>
      <c r="N658" s="65" t="str">
        <f>IF(A658&lt;&gt;"",SUM($M$13:M658),"")</f>
        <v/>
      </c>
      <c r="O658" s="65" t="str">
        <f t="shared" si="90"/>
        <v/>
      </c>
      <c r="P658" s="97" t="str">
        <f t="shared" si="91"/>
        <v/>
      </c>
      <c r="Q658" s="100">
        <f t="shared" si="98"/>
        <v>0</v>
      </c>
      <c r="R658" s="101">
        <f t="shared" si="92"/>
        <v>0</v>
      </c>
      <c r="Z658" s="75"/>
      <c r="AA658" s="76"/>
      <c r="AC658" s="1"/>
      <c r="AG658" s="72"/>
      <c r="AH658" s="72"/>
      <c r="AI658" s="72"/>
      <c r="AJ658" s="72"/>
      <c r="AK658" s="72"/>
    </row>
    <row r="659" spans="1:37" ht="14.4">
      <c r="A659" s="55"/>
      <c r="B659" s="54" t="s">
        <v>25</v>
      </c>
      <c r="C659" s="56"/>
      <c r="D659" s="145"/>
      <c r="E659" s="54"/>
      <c r="F659" s="54"/>
      <c r="G659" s="132"/>
      <c r="H659" s="59" t="str">
        <f t="shared" si="93"/>
        <v/>
      </c>
      <c r="I659" s="64" t="str">
        <f t="shared" si="94"/>
        <v/>
      </c>
      <c r="J659" s="59" t="str">
        <f>IF(A659&lt;&gt;"",SUM($I$13:I659),"")</f>
        <v/>
      </c>
      <c r="K659" s="59" t="str">
        <f t="shared" si="95"/>
        <v/>
      </c>
      <c r="L659" s="65" t="str">
        <f t="shared" si="96"/>
        <v/>
      </c>
      <c r="M659" s="65" t="str">
        <f t="shared" si="97"/>
        <v/>
      </c>
      <c r="N659" s="65" t="str">
        <f>IF(A659&lt;&gt;"",SUM($M$13:M659),"")</f>
        <v/>
      </c>
      <c r="O659" s="65" t="str">
        <f t="shared" si="90"/>
        <v/>
      </c>
      <c r="P659" s="97" t="str">
        <f t="shared" si="91"/>
        <v/>
      </c>
      <c r="Q659" s="100">
        <f t="shared" si="98"/>
        <v>0</v>
      </c>
      <c r="R659" s="101">
        <f t="shared" si="92"/>
        <v>0</v>
      </c>
      <c r="Z659" s="75"/>
      <c r="AA659" s="76"/>
      <c r="AC659" s="1"/>
      <c r="AG659" s="72"/>
      <c r="AH659" s="72"/>
      <c r="AI659" s="72"/>
      <c r="AJ659" s="72"/>
      <c r="AK659" s="72"/>
    </row>
    <row r="660" spans="1:37" ht="14.4">
      <c r="A660" s="55"/>
      <c r="B660" s="54" t="s">
        <v>25</v>
      </c>
      <c r="C660" s="56"/>
      <c r="D660" s="145"/>
      <c r="E660" s="54"/>
      <c r="F660" s="54"/>
      <c r="G660" s="132"/>
      <c r="H660" s="59" t="str">
        <f t="shared" si="93"/>
        <v/>
      </c>
      <c r="I660" s="64" t="str">
        <f t="shared" si="94"/>
        <v/>
      </c>
      <c r="J660" s="59" t="str">
        <f>IF(A660&lt;&gt;"",SUM($I$13:I660),"")</f>
        <v/>
      </c>
      <c r="K660" s="59" t="str">
        <f t="shared" si="95"/>
        <v/>
      </c>
      <c r="L660" s="65" t="str">
        <f t="shared" si="96"/>
        <v/>
      </c>
      <c r="M660" s="65" t="str">
        <f t="shared" si="97"/>
        <v/>
      </c>
      <c r="N660" s="65" t="str">
        <f>IF(A660&lt;&gt;"",SUM($M$13:M660),"")</f>
        <v/>
      </c>
      <c r="O660" s="65" t="str">
        <f t="shared" si="90"/>
        <v/>
      </c>
      <c r="P660" s="97" t="str">
        <f t="shared" si="91"/>
        <v/>
      </c>
      <c r="Q660" s="100">
        <f t="shared" si="98"/>
        <v>0</v>
      </c>
      <c r="R660" s="101">
        <f t="shared" si="92"/>
        <v>0</v>
      </c>
      <c r="Z660" s="75"/>
      <c r="AA660" s="76"/>
      <c r="AC660" s="1"/>
      <c r="AG660" s="72"/>
      <c r="AH660" s="72"/>
      <c r="AI660" s="72"/>
      <c r="AJ660" s="72"/>
      <c r="AK660" s="72"/>
    </row>
    <row r="661" spans="1:37" ht="14.4">
      <c r="A661" s="55"/>
      <c r="B661" s="54" t="s">
        <v>25</v>
      </c>
      <c r="C661" s="56"/>
      <c r="D661" s="145"/>
      <c r="E661" s="54"/>
      <c r="F661" s="54"/>
      <c r="G661" s="132"/>
      <c r="H661" s="59" t="str">
        <f t="shared" si="93"/>
        <v/>
      </c>
      <c r="I661" s="64" t="str">
        <f t="shared" si="94"/>
        <v/>
      </c>
      <c r="J661" s="59" t="str">
        <f>IF(A661&lt;&gt;"",SUM($I$13:I661),"")</f>
        <v/>
      </c>
      <c r="K661" s="59" t="str">
        <f t="shared" si="95"/>
        <v/>
      </c>
      <c r="L661" s="65" t="str">
        <f t="shared" si="96"/>
        <v/>
      </c>
      <c r="M661" s="65" t="str">
        <f t="shared" si="97"/>
        <v/>
      </c>
      <c r="N661" s="65" t="str">
        <f>IF(A661&lt;&gt;"",SUM($M$13:M661),"")</f>
        <v/>
      </c>
      <c r="O661" s="65" t="str">
        <f t="shared" si="90"/>
        <v/>
      </c>
      <c r="P661" s="97" t="str">
        <f t="shared" si="91"/>
        <v/>
      </c>
      <c r="Q661" s="100">
        <f t="shared" si="98"/>
        <v>0</v>
      </c>
      <c r="R661" s="101">
        <f t="shared" si="92"/>
        <v>0</v>
      </c>
      <c r="Z661" s="75"/>
      <c r="AA661" s="76"/>
      <c r="AC661" s="1"/>
      <c r="AG661" s="72"/>
      <c r="AH661" s="72"/>
      <c r="AI661" s="72"/>
      <c r="AJ661" s="72"/>
      <c r="AK661" s="72"/>
    </row>
    <row r="662" spans="1:37" ht="14.4">
      <c r="A662" s="55"/>
      <c r="B662" s="54" t="s">
        <v>25</v>
      </c>
      <c r="C662" s="56"/>
      <c r="D662" s="145"/>
      <c r="E662" s="54"/>
      <c r="F662" s="54"/>
      <c r="G662" s="132"/>
      <c r="H662" s="59" t="str">
        <f t="shared" si="93"/>
        <v/>
      </c>
      <c r="I662" s="64" t="str">
        <f t="shared" si="94"/>
        <v/>
      </c>
      <c r="J662" s="59" t="str">
        <f>IF(A662&lt;&gt;"",SUM($I$13:I662),"")</f>
        <v/>
      </c>
      <c r="K662" s="59" t="str">
        <f t="shared" si="95"/>
        <v/>
      </c>
      <c r="L662" s="65" t="str">
        <f t="shared" si="96"/>
        <v/>
      </c>
      <c r="M662" s="65" t="str">
        <f t="shared" si="97"/>
        <v/>
      </c>
      <c r="N662" s="65" t="str">
        <f>IF(A662&lt;&gt;"",SUM($M$13:M662),"")</f>
        <v/>
      </c>
      <c r="O662" s="65" t="str">
        <f t="shared" si="90"/>
        <v/>
      </c>
      <c r="P662" s="97" t="str">
        <f t="shared" si="91"/>
        <v/>
      </c>
      <c r="Q662" s="100">
        <f t="shared" si="98"/>
        <v>0</v>
      </c>
      <c r="R662" s="101">
        <f t="shared" si="92"/>
        <v>0</v>
      </c>
      <c r="Z662" s="75"/>
      <c r="AA662" s="76"/>
      <c r="AC662" s="1"/>
      <c r="AG662" s="72"/>
      <c r="AH662" s="72"/>
      <c r="AI662" s="72"/>
      <c r="AJ662" s="72"/>
      <c r="AK662" s="72"/>
    </row>
    <row r="663" spans="1:37" ht="14.4">
      <c r="A663" s="55"/>
      <c r="B663" s="54" t="s">
        <v>25</v>
      </c>
      <c r="C663" s="56"/>
      <c r="D663" s="145"/>
      <c r="E663" s="54"/>
      <c r="F663" s="54"/>
      <c r="G663" s="132"/>
      <c r="H663" s="59" t="str">
        <f t="shared" si="93"/>
        <v/>
      </c>
      <c r="I663" s="64" t="str">
        <f t="shared" si="94"/>
        <v/>
      </c>
      <c r="J663" s="59" t="str">
        <f>IF(A663&lt;&gt;"",SUM($I$13:I663),"")</f>
        <v/>
      </c>
      <c r="K663" s="59" t="str">
        <f t="shared" si="95"/>
        <v/>
      </c>
      <c r="L663" s="65" t="str">
        <f t="shared" si="96"/>
        <v/>
      </c>
      <c r="M663" s="65" t="str">
        <f t="shared" si="97"/>
        <v/>
      </c>
      <c r="N663" s="65" t="str">
        <f>IF(A663&lt;&gt;"",SUM($M$13:M663),"")</f>
        <v/>
      </c>
      <c r="O663" s="65" t="str">
        <f t="shared" si="90"/>
        <v/>
      </c>
      <c r="P663" s="97" t="str">
        <f t="shared" si="91"/>
        <v/>
      </c>
      <c r="Q663" s="100">
        <f t="shared" si="98"/>
        <v>0</v>
      </c>
      <c r="R663" s="101">
        <f t="shared" si="92"/>
        <v>0</v>
      </c>
      <c r="Z663" s="75"/>
      <c r="AA663" s="76"/>
      <c r="AC663" s="1"/>
      <c r="AG663" s="72"/>
      <c r="AH663" s="72"/>
      <c r="AI663" s="72"/>
      <c r="AJ663" s="72"/>
      <c r="AK663" s="72"/>
    </row>
    <row r="664" spans="1:37" ht="14.4">
      <c r="A664" s="55"/>
      <c r="B664" s="54" t="s">
        <v>25</v>
      </c>
      <c r="C664" s="56"/>
      <c r="D664" s="145"/>
      <c r="E664" s="54"/>
      <c r="F664" s="54"/>
      <c r="G664" s="132"/>
      <c r="H664" s="59" t="str">
        <f t="shared" si="93"/>
        <v/>
      </c>
      <c r="I664" s="64" t="str">
        <f t="shared" si="94"/>
        <v/>
      </c>
      <c r="J664" s="59" t="str">
        <f>IF(A664&lt;&gt;"",SUM($I$13:I664),"")</f>
        <v/>
      </c>
      <c r="K664" s="59" t="str">
        <f t="shared" si="95"/>
        <v/>
      </c>
      <c r="L664" s="65" t="str">
        <f t="shared" si="96"/>
        <v/>
      </c>
      <c r="M664" s="65" t="str">
        <f t="shared" si="97"/>
        <v/>
      </c>
      <c r="N664" s="65" t="str">
        <f>IF(A664&lt;&gt;"",SUM($M$13:M664),"")</f>
        <v/>
      </c>
      <c r="O664" s="65" t="str">
        <f t="shared" si="90"/>
        <v/>
      </c>
      <c r="P664" s="97" t="str">
        <f t="shared" si="91"/>
        <v/>
      </c>
      <c r="Q664" s="100">
        <f t="shared" si="98"/>
        <v>0</v>
      </c>
      <c r="R664" s="101">
        <f t="shared" si="92"/>
        <v>0</v>
      </c>
      <c r="Z664" s="75"/>
      <c r="AA664" s="76"/>
      <c r="AC664" s="1"/>
      <c r="AG664" s="72"/>
      <c r="AH664" s="72"/>
      <c r="AI664" s="72"/>
      <c r="AJ664" s="72"/>
      <c r="AK664" s="72"/>
    </row>
    <row r="665" spans="1:37" ht="14.4">
      <c r="A665" s="55"/>
      <c r="B665" s="54" t="s">
        <v>25</v>
      </c>
      <c r="C665" s="56"/>
      <c r="D665" s="145"/>
      <c r="E665" s="54"/>
      <c r="F665" s="54"/>
      <c r="G665" s="132"/>
      <c r="H665" s="59" t="str">
        <f t="shared" si="93"/>
        <v/>
      </c>
      <c r="I665" s="64" t="str">
        <f t="shared" si="94"/>
        <v/>
      </c>
      <c r="J665" s="59" t="str">
        <f>IF(A665&lt;&gt;"",SUM($I$13:I665),"")</f>
        <v/>
      </c>
      <c r="K665" s="59" t="str">
        <f t="shared" si="95"/>
        <v/>
      </c>
      <c r="L665" s="65" t="str">
        <f t="shared" si="96"/>
        <v/>
      </c>
      <c r="M665" s="65" t="str">
        <f t="shared" si="97"/>
        <v/>
      </c>
      <c r="N665" s="65" t="str">
        <f>IF(A665&lt;&gt;"",SUM($M$13:M665),"")</f>
        <v/>
      </c>
      <c r="O665" s="65" t="str">
        <f t="shared" si="90"/>
        <v/>
      </c>
      <c r="P665" s="97" t="str">
        <f t="shared" si="91"/>
        <v/>
      </c>
      <c r="Q665" s="100">
        <f t="shared" si="98"/>
        <v>0</v>
      </c>
      <c r="R665" s="101">
        <f t="shared" si="92"/>
        <v>0</v>
      </c>
      <c r="Z665" s="75"/>
      <c r="AA665" s="76"/>
      <c r="AC665" s="1"/>
      <c r="AG665" s="72"/>
      <c r="AH665" s="72"/>
      <c r="AI665" s="72"/>
      <c r="AJ665" s="72"/>
      <c r="AK665" s="72"/>
    </row>
    <row r="666" spans="1:37" ht="14.4">
      <c r="A666" s="55"/>
      <c r="B666" s="54" t="s">
        <v>25</v>
      </c>
      <c r="C666" s="56"/>
      <c r="D666" s="145"/>
      <c r="E666" s="54"/>
      <c r="F666" s="54"/>
      <c r="G666" s="132"/>
      <c r="H666" s="59" t="str">
        <f t="shared" si="93"/>
        <v/>
      </c>
      <c r="I666" s="64" t="str">
        <f t="shared" si="94"/>
        <v/>
      </c>
      <c r="J666" s="59" t="str">
        <f>IF(A666&lt;&gt;"",SUM($I$13:I666),"")</f>
        <v/>
      </c>
      <c r="K666" s="59" t="str">
        <f t="shared" si="95"/>
        <v/>
      </c>
      <c r="L666" s="65" t="str">
        <f t="shared" si="96"/>
        <v/>
      </c>
      <c r="M666" s="65" t="str">
        <f t="shared" si="97"/>
        <v/>
      </c>
      <c r="N666" s="65" t="str">
        <f>IF(A666&lt;&gt;"",SUM($M$13:M666),"")</f>
        <v/>
      </c>
      <c r="O666" s="65" t="str">
        <f t="shared" si="90"/>
        <v/>
      </c>
      <c r="P666" s="97" t="str">
        <f t="shared" si="91"/>
        <v/>
      </c>
      <c r="Q666" s="100">
        <f t="shared" si="98"/>
        <v>0</v>
      </c>
      <c r="R666" s="101">
        <f t="shared" si="92"/>
        <v>0</v>
      </c>
      <c r="Z666" s="75"/>
      <c r="AA666" s="76"/>
      <c r="AC666" s="1"/>
      <c r="AG666" s="72"/>
      <c r="AH666" s="72"/>
      <c r="AI666" s="72"/>
      <c r="AJ666" s="72"/>
      <c r="AK666" s="72"/>
    </row>
    <row r="667" spans="1:37" ht="14.4">
      <c r="A667" s="55"/>
      <c r="B667" s="54" t="s">
        <v>25</v>
      </c>
      <c r="C667" s="56"/>
      <c r="D667" s="145"/>
      <c r="E667" s="54"/>
      <c r="F667" s="54"/>
      <c r="G667" s="132"/>
      <c r="H667" s="59" t="str">
        <f t="shared" si="93"/>
        <v/>
      </c>
      <c r="I667" s="64" t="str">
        <f t="shared" si="94"/>
        <v/>
      </c>
      <c r="J667" s="59" t="str">
        <f>IF(A667&lt;&gt;"",SUM($I$13:I667),"")</f>
        <v/>
      </c>
      <c r="K667" s="59" t="str">
        <f t="shared" si="95"/>
        <v/>
      </c>
      <c r="L667" s="65" t="str">
        <f t="shared" si="96"/>
        <v/>
      </c>
      <c r="M667" s="65" t="str">
        <f t="shared" si="97"/>
        <v/>
      </c>
      <c r="N667" s="65" t="str">
        <f>IF(A667&lt;&gt;"",SUM($M$13:M667),"")</f>
        <v/>
      </c>
      <c r="O667" s="65" t="str">
        <f t="shared" si="90"/>
        <v/>
      </c>
      <c r="P667" s="97" t="str">
        <f t="shared" si="91"/>
        <v/>
      </c>
      <c r="Q667" s="100">
        <f t="shared" si="98"/>
        <v>0</v>
      </c>
      <c r="R667" s="101">
        <f t="shared" si="92"/>
        <v>0</v>
      </c>
      <c r="Z667" s="75"/>
      <c r="AA667" s="76"/>
      <c r="AC667" s="1"/>
      <c r="AG667" s="72"/>
      <c r="AH667" s="72"/>
      <c r="AI667" s="72"/>
      <c r="AJ667" s="72"/>
      <c r="AK667" s="72"/>
    </row>
    <row r="668" spans="1:37" ht="14.4">
      <c r="A668" s="55"/>
      <c r="B668" s="54" t="s">
        <v>25</v>
      </c>
      <c r="C668" s="56"/>
      <c r="D668" s="145"/>
      <c r="E668" s="54"/>
      <c r="F668" s="54"/>
      <c r="G668" s="132"/>
      <c r="H668" s="59" t="str">
        <f t="shared" si="93"/>
        <v/>
      </c>
      <c r="I668" s="64" t="str">
        <f t="shared" si="94"/>
        <v/>
      </c>
      <c r="J668" s="59" t="str">
        <f>IF(A668&lt;&gt;"",SUM($I$13:I668),"")</f>
        <v/>
      </c>
      <c r="K668" s="59" t="str">
        <f t="shared" si="95"/>
        <v/>
      </c>
      <c r="L668" s="65" t="str">
        <f t="shared" si="96"/>
        <v/>
      </c>
      <c r="M668" s="65" t="str">
        <f t="shared" si="97"/>
        <v/>
      </c>
      <c r="N668" s="65" t="str">
        <f>IF(A668&lt;&gt;"",SUM($M$13:M668),"")</f>
        <v/>
      </c>
      <c r="O668" s="65" t="str">
        <f t="shared" si="90"/>
        <v/>
      </c>
      <c r="P668" s="97" t="str">
        <f t="shared" si="91"/>
        <v/>
      </c>
      <c r="Q668" s="100">
        <f t="shared" si="98"/>
        <v>0</v>
      </c>
      <c r="R668" s="101">
        <f t="shared" si="92"/>
        <v>0</v>
      </c>
      <c r="Z668" s="75"/>
      <c r="AA668" s="76"/>
      <c r="AC668" s="1"/>
      <c r="AG668" s="72"/>
      <c r="AH668" s="72"/>
      <c r="AI668" s="72"/>
      <c r="AJ668" s="72"/>
      <c r="AK668" s="72"/>
    </row>
    <row r="669" spans="1:37" ht="14.4">
      <c r="A669" s="55"/>
      <c r="B669" s="54" t="s">
        <v>25</v>
      </c>
      <c r="C669" s="56"/>
      <c r="D669" s="145"/>
      <c r="E669" s="54"/>
      <c r="F669" s="54"/>
      <c r="G669" s="132"/>
      <c r="H669" s="59" t="str">
        <f t="shared" si="93"/>
        <v/>
      </c>
      <c r="I669" s="64" t="str">
        <f t="shared" si="94"/>
        <v/>
      </c>
      <c r="J669" s="59" t="str">
        <f>IF(A669&lt;&gt;"",SUM($I$13:I669),"")</f>
        <v/>
      </c>
      <c r="K669" s="59" t="str">
        <f t="shared" si="95"/>
        <v/>
      </c>
      <c r="L669" s="65" t="str">
        <f t="shared" si="96"/>
        <v/>
      </c>
      <c r="M669" s="65" t="str">
        <f t="shared" si="97"/>
        <v/>
      </c>
      <c r="N669" s="65" t="str">
        <f>IF(A669&lt;&gt;"",SUM($M$13:M669),"")</f>
        <v/>
      </c>
      <c r="O669" s="65" t="str">
        <f t="shared" si="90"/>
        <v/>
      </c>
      <c r="P669" s="97" t="str">
        <f t="shared" si="91"/>
        <v/>
      </c>
      <c r="Q669" s="100">
        <f t="shared" si="98"/>
        <v>0</v>
      </c>
      <c r="R669" s="101">
        <f t="shared" si="92"/>
        <v>0</v>
      </c>
      <c r="Z669" s="75"/>
      <c r="AA669" s="76"/>
      <c r="AC669" s="1"/>
      <c r="AG669" s="72"/>
      <c r="AH669" s="72"/>
      <c r="AI669" s="72"/>
      <c r="AJ669" s="72"/>
      <c r="AK669" s="72"/>
    </row>
    <row r="670" spans="1:37" ht="14.4">
      <c r="A670" s="55"/>
      <c r="B670" s="54" t="s">
        <v>25</v>
      </c>
      <c r="C670" s="56"/>
      <c r="D670" s="145"/>
      <c r="E670" s="54"/>
      <c r="F670" s="54"/>
      <c r="G670" s="132"/>
      <c r="H670" s="59" t="str">
        <f t="shared" si="93"/>
        <v/>
      </c>
      <c r="I670" s="64" t="str">
        <f t="shared" si="94"/>
        <v/>
      </c>
      <c r="J670" s="59" t="str">
        <f>IF(A670&lt;&gt;"",SUM($I$13:I670),"")</f>
        <v/>
      </c>
      <c r="K670" s="59" t="str">
        <f t="shared" si="95"/>
        <v/>
      </c>
      <c r="L670" s="65" t="str">
        <f t="shared" si="96"/>
        <v/>
      </c>
      <c r="M670" s="65" t="str">
        <f t="shared" si="97"/>
        <v/>
      </c>
      <c r="N670" s="65" t="str">
        <f>IF(A670&lt;&gt;"",SUM($M$13:M670),"")</f>
        <v/>
      </c>
      <c r="O670" s="65" t="str">
        <f t="shared" si="90"/>
        <v/>
      </c>
      <c r="P670" s="97" t="str">
        <f t="shared" si="91"/>
        <v/>
      </c>
      <c r="Q670" s="100">
        <f t="shared" si="98"/>
        <v>0</v>
      </c>
      <c r="R670" s="101">
        <f t="shared" si="92"/>
        <v>0</v>
      </c>
      <c r="Z670" s="75"/>
      <c r="AA670" s="76"/>
      <c r="AC670" s="1"/>
      <c r="AG670" s="72"/>
      <c r="AH670" s="72"/>
      <c r="AI670" s="72"/>
      <c r="AJ670" s="72"/>
      <c r="AK670" s="72"/>
    </row>
    <row r="671" spans="1:37" ht="14.4">
      <c r="A671" s="55"/>
      <c r="B671" s="54" t="s">
        <v>25</v>
      </c>
      <c r="C671" s="56"/>
      <c r="D671" s="145"/>
      <c r="E671" s="54"/>
      <c r="F671" s="54"/>
      <c r="G671" s="132"/>
      <c r="H671" s="59" t="str">
        <f t="shared" si="93"/>
        <v/>
      </c>
      <c r="I671" s="64" t="str">
        <f t="shared" si="94"/>
        <v/>
      </c>
      <c r="J671" s="59" t="str">
        <f>IF(A671&lt;&gt;"",SUM($I$13:I671),"")</f>
        <v/>
      </c>
      <c r="K671" s="59" t="str">
        <f t="shared" si="95"/>
        <v/>
      </c>
      <c r="L671" s="65" t="str">
        <f t="shared" si="96"/>
        <v/>
      </c>
      <c r="M671" s="65" t="str">
        <f t="shared" si="97"/>
        <v/>
      </c>
      <c r="N671" s="65" t="str">
        <f>IF(A671&lt;&gt;"",SUM($M$13:M671),"")</f>
        <v/>
      </c>
      <c r="O671" s="65" t="str">
        <f t="shared" si="90"/>
        <v/>
      </c>
      <c r="P671" s="97" t="str">
        <f t="shared" si="91"/>
        <v/>
      </c>
      <c r="Q671" s="100">
        <f t="shared" si="98"/>
        <v>0</v>
      </c>
      <c r="R671" s="101">
        <f t="shared" si="92"/>
        <v>0</v>
      </c>
      <c r="Z671" s="75"/>
      <c r="AA671" s="76"/>
      <c r="AC671" s="1"/>
      <c r="AG671" s="72"/>
      <c r="AH671" s="72"/>
      <c r="AI671" s="72"/>
      <c r="AJ671" s="72"/>
      <c r="AK671" s="72"/>
    </row>
    <row r="672" spans="1:37" ht="14.4">
      <c r="A672" s="55"/>
      <c r="B672" s="54" t="s">
        <v>25</v>
      </c>
      <c r="C672" s="56"/>
      <c r="D672" s="145"/>
      <c r="E672" s="54"/>
      <c r="F672" s="54"/>
      <c r="G672" s="132"/>
      <c r="H672" s="59" t="str">
        <f t="shared" si="93"/>
        <v/>
      </c>
      <c r="I672" s="64" t="str">
        <f t="shared" si="94"/>
        <v/>
      </c>
      <c r="J672" s="59" t="str">
        <f>IF(A672&lt;&gt;"",SUM($I$13:I672),"")</f>
        <v/>
      </c>
      <c r="K672" s="59" t="str">
        <f t="shared" si="95"/>
        <v/>
      </c>
      <c r="L672" s="65" t="str">
        <f t="shared" si="96"/>
        <v/>
      </c>
      <c r="M672" s="65" t="str">
        <f t="shared" si="97"/>
        <v/>
      </c>
      <c r="N672" s="65" t="str">
        <f>IF(A672&lt;&gt;"",SUM($M$13:M672),"")</f>
        <v/>
      </c>
      <c r="O672" s="65" t="str">
        <f t="shared" si="90"/>
        <v/>
      </c>
      <c r="P672" s="97" t="str">
        <f t="shared" si="91"/>
        <v/>
      </c>
      <c r="Q672" s="100">
        <f t="shared" si="98"/>
        <v>0</v>
      </c>
      <c r="R672" s="101">
        <f t="shared" si="92"/>
        <v>0</v>
      </c>
      <c r="Z672" s="75"/>
      <c r="AA672" s="76"/>
      <c r="AC672" s="1"/>
      <c r="AG672" s="72"/>
      <c r="AH672" s="72"/>
      <c r="AI672" s="72"/>
      <c r="AJ672" s="72"/>
      <c r="AK672" s="72"/>
    </row>
    <row r="673" spans="1:37" ht="14.4">
      <c r="A673" s="55"/>
      <c r="B673" s="54" t="s">
        <v>25</v>
      </c>
      <c r="C673" s="56"/>
      <c r="D673" s="145"/>
      <c r="E673" s="54"/>
      <c r="F673" s="54"/>
      <c r="G673" s="132"/>
      <c r="H673" s="59" t="str">
        <f t="shared" si="93"/>
        <v/>
      </c>
      <c r="I673" s="64" t="str">
        <f t="shared" si="94"/>
        <v/>
      </c>
      <c r="J673" s="59" t="str">
        <f>IF(A673&lt;&gt;"",SUM($I$13:I673),"")</f>
        <v/>
      </c>
      <c r="K673" s="59" t="str">
        <f t="shared" si="95"/>
        <v/>
      </c>
      <c r="L673" s="65" t="str">
        <f t="shared" si="96"/>
        <v/>
      </c>
      <c r="M673" s="65" t="str">
        <f t="shared" si="97"/>
        <v/>
      </c>
      <c r="N673" s="65" t="str">
        <f>IF(A673&lt;&gt;"",SUM($M$13:M673),"")</f>
        <v/>
      </c>
      <c r="O673" s="65" t="str">
        <f t="shared" si="90"/>
        <v/>
      </c>
      <c r="P673" s="97" t="str">
        <f t="shared" si="91"/>
        <v/>
      </c>
      <c r="Q673" s="100">
        <f t="shared" si="98"/>
        <v>0</v>
      </c>
      <c r="R673" s="101">
        <f t="shared" si="92"/>
        <v>0</v>
      </c>
      <c r="Z673" s="75"/>
      <c r="AA673" s="76"/>
      <c r="AC673" s="1"/>
      <c r="AG673" s="72"/>
      <c r="AH673" s="72"/>
      <c r="AI673" s="72"/>
      <c r="AJ673" s="72"/>
      <c r="AK673" s="72"/>
    </row>
    <row r="674" spans="1:37" ht="14.4">
      <c r="A674" s="55"/>
      <c r="B674" s="54" t="s">
        <v>25</v>
      </c>
      <c r="C674" s="56"/>
      <c r="D674" s="145"/>
      <c r="E674" s="54"/>
      <c r="F674" s="54"/>
      <c r="G674" s="132"/>
      <c r="H674" s="59" t="str">
        <f t="shared" si="93"/>
        <v/>
      </c>
      <c r="I674" s="64" t="str">
        <f t="shared" si="94"/>
        <v/>
      </c>
      <c r="J674" s="59" t="str">
        <f>IF(A674&lt;&gt;"",SUM($I$13:I674),"")</f>
        <v/>
      </c>
      <c r="K674" s="59" t="str">
        <f t="shared" si="95"/>
        <v/>
      </c>
      <c r="L674" s="65" t="str">
        <f t="shared" si="96"/>
        <v/>
      </c>
      <c r="M674" s="65" t="str">
        <f t="shared" si="97"/>
        <v/>
      </c>
      <c r="N674" s="65" t="str">
        <f>IF(A674&lt;&gt;"",SUM($M$13:M674),"")</f>
        <v/>
      </c>
      <c r="O674" s="65" t="str">
        <f t="shared" si="90"/>
        <v/>
      </c>
      <c r="P674" s="97" t="str">
        <f t="shared" si="91"/>
        <v/>
      </c>
      <c r="Q674" s="100">
        <f t="shared" si="98"/>
        <v>0</v>
      </c>
      <c r="R674" s="101">
        <f t="shared" si="92"/>
        <v>0</v>
      </c>
      <c r="Z674" s="75"/>
      <c r="AA674" s="76"/>
      <c r="AC674" s="1"/>
      <c r="AG674" s="72"/>
      <c r="AH674" s="72"/>
      <c r="AI674" s="72"/>
      <c r="AJ674" s="72"/>
      <c r="AK674" s="72"/>
    </row>
    <row r="675" spans="1:37" ht="14.4">
      <c r="A675" s="55"/>
      <c r="B675" s="54" t="s">
        <v>25</v>
      </c>
      <c r="C675" s="56"/>
      <c r="D675" s="145"/>
      <c r="E675" s="54"/>
      <c r="F675" s="54"/>
      <c r="G675" s="132"/>
      <c r="H675" s="59" t="str">
        <f t="shared" si="93"/>
        <v/>
      </c>
      <c r="I675" s="64" t="str">
        <f t="shared" si="94"/>
        <v/>
      </c>
      <c r="J675" s="59" t="str">
        <f>IF(A675&lt;&gt;"",SUM($I$13:I675),"")</f>
        <v/>
      </c>
      <c r="K675" s="59" t="str">
        <f t="shared" si="95"/>
        <v/>
      </c>
      <c r="L675" s="65" t="str">
        <f t="shared" si="96"/>
        <v/>
      </c>
      <c r="M675" s="65" t="str">
        <f t="shared" si="97"/>
        <v/>
      </c>
      <c r="N675" s="65" t="str">
        <f>IF(A675&lt;&gt;"",SUM($M$13:M675),"")</f>
        <v/>
      </c>
      <c r="O675" s="65" t="str">
        <f t="shared" si="90"/>
        <v/>
      </c>
      <c r="P675" s="97" t="str">
        <f t="shared" si="91"/>
        <v/>
      </c>
      <c r="Q675" s="100">
        <f t="shared" si="98"/>
        <v>0</v>
      </c>
      <c r="R675" s="101">
        <f t="shared" si="92"/>
        <v>0</v>
      </c>
      <c r="Z675" s="75"/>
      <c r="AA675" s="76"/>
      <c r="AC675" s="1"/>
      <c r="AG675" s="72"/>
      <c r="AH675" s="72"/>
      <c r="AI675" s="72"/>
      <c r="AJ675" s="72"/>
      <c r="AK675" s="72"/>
    </row>
    <row r="676" spans="1:37" ht="14.4">
      <c r="A676" s="55"/>
      <c r="B676" s="54" t="s">
        <v>25</v>
      </c>
      <c r="C676" s="56"/>
      <c r="D676" s="145"/>
      <c r="E676" s="54"/>
      <c r="F676" s="54"/>
      <c r="G676" s="132"/>
      <c r="H676" s="59" t="str">
        <f t="shared" si="93"/>
        <v/>
      </c>
      <c r="I676" s="64" t="str">
        <f t="shared" si="94"/>
        <v/>
      </c>
      <c r="J676" s="59" t="str">
        <f>IF(A676&lt;&gt;"",SUM($I$13:I676),"")</f>
        <v/>
      </c>
      <c r="K676" s="59" t="str">
        <f t="shared" si="95"/>
        <v/>
      </c>
      <c r="L676" s="65" t="str">
        <f t="shared" si="96"/>
        <v/>
      </c>
      <c r="M676" s="65" t="str">
        <f t="shared" si="97"/>
        <v/>
      </c>
      <c r="N676" s="65" t="str">
        <f>IF(A676&lt;&gt;"",SUM($M$13:M676),"")</f>
        <v/>
      </c>
      <c r="O676" s="65" t="str">
        <f t="shared" si="90"/>
        <v/>
      </c>
      <c r="P676" s="97" t="str">
        <f t="shared" si="91"/>
        <v/>
      </c>
      <c r="Q676" s="100">
        <f t="shared" si="98"/>
        <v>0</v>
      </c>
      <c r="R676" s="101">
        <f t="shared" si="92"/>
        <v>0</v>
      </c>
      <c r="Z676" s="75"/>
      <c r="AA676" s="76"/>
      <c r="AC676" s="1"/>
      <c r="AG676" s="72"/>
      <c r="AH676" s="72"/>
      <c r="AI676" s="72"/>
      <c r="AJ676" s="72"/>
      <c r="AK676" s="72"/>
    </row>
    <row r="677" spans="1:37" ht="14.4">
      <c r="A677" s="55"/>
      <c r="B677" s="54" t="s">
        <v>25</v>
      </c>
      <c r="C677" s="56"/>
      <c r="D677" s="145"/>
      <c r="E677" s="54"/>
      <c r="F677" s="54"/>
      <c r="G677" s="132"/>
      <c r="H677" s="59" t="str">
        <f t="shared" si="93"/>
        <v/>
      </c>
      <c r="I677" s="64" t="str">
        <f t="shared" si="94"/>
        <v/>
      </c>
      <c r="J677" s="59" t="str">
        <f>IF(A677&lt;&gt;"",SUM($I$13:I677),"")</f>
        <v/>
      </c>
      <c r="K677" s="59" t="str">
        <f t="shared" si="95"/>
        <v/>
      </c>
      <c r="L677" s="65" t="str">
        <f t="shared" si="96"/>
        <v/>
      </c>
      <c r="M677" s="65" t="str">
        <f t="shared" si="97"/>
        <v/>
      </c>
      <c r="N677" s="65" t="str">
        <f>IF(A677&lt;&gt;"",SUM($M$13:M677),"")</f>
        <v/>
      </c>
      <c r="O677" s="65" t="str">
        <f t="shared" si="90"/>
        <v/>
      </c>
      <c r="P677" s="97" t="str">
        <f t="shared" si="91"/>
        <v/>
      </c>
      <c r="Q677" s="100">
        <f t="shared" si="98"/>
        <v>0</v>
      </c>
      <c r="R677" s="101">
        <f t="shared" si="92"/>
        <v>0</v>
      </c>
      <c r="Z677" s="75"/>
      <c r="AA677" s="76"/>
      <c r="AC677" s="1"/>
      <c r="AG677" s="72"/>
      <c r="AH677" s="72"/>
      <c r="AI677" s="72"/>
      <c r="AJ677" s="72"/>
      <c r="AK677" s="72"/>
    </row>
    <row r="678" spans="1:37" ht="14.4">
      <c r="A678" s="55"/>
      <c r="B678" s="54" t="s">
        <v>25</v>
      </c>
      <c r="C678" s="56"/>
      <c r="D678" s="145"/>
      <c r="E678" s="54"/>
      <c r="F678" s="54"/>
      <c r="G678" s="132"/>
      <c r="H678" s="59" t="str">
        <f t="shared" si="93"/>
        <v/>
      </c>
      <c r="I678" s="64" t="str">
        <f t="shared" si="94"/>
        <v/>
      </c>
      <c r="J678" s="59" t="str">
        <f>IF(A678&lt;&gt;"",SUM($I$13:I678),"")</f>
        <v/>
      </c>
      <c r="K678" s="59" t="str">
        <f t="shared" si="95"/>
        <v/>
      </c>
      <c r="L678" s="65" t="str">
        <f t="shared" si="96"/>
        <v/>
      </c>
      <c r="M678" s="65" t="str">
        <f t="shared" si="97"/>
        <v/>
      </c>
      <c r="N678" s="65" t="str">
        <f>IF(A678&lt;&gt;"",SUM($M$13:M678),"")</f>
        <v/>
      </c>
      <c r="O678" s="65" t="str">
        <f t="shared" si="90"/>
        <v/>
      </c>
      <c r="P678" s="97" t="str">
        <f t="shared" si="91"/>
        <v/>
      </c>
      <c r="Q678" s="100">
        <f t="shared" si="98"/>
        <v>0</v>
      </c>
      <c r="R678" s="101">
        <f t="shared" si="92"/>
        <v>0</v>
      </c>
      <c r="Z678" s="75"/>
      <c r="AA678" s="76"/>
      <c r="AC678" s="1"/>
      <c r="AG678" s="72"/>
      <c r="AH678" s="72"/>
      <c r="AI678" s="72"/>
      <c r="AJ678" s="72"/>
      <c r="AK678" s="72"/>
    </row>
    <row r="679" spans="1:37" ht="14.4">
      <c r="A679" s="55"/>
      <c r="B679" s="54" t="s">
        <v>25</v>
      </c>
      <c r="C679" s="56"/>
      <c r="D679" s="145"/>
      <c r="E679" s="54"/>
      <c r="F679" s="54"/>
      <c r="G679" s="132"/>
      <c r="H679" s="59" t="str">
        <f t="shared" si="93"/>
        <v/>
      </c>
      <c r="I679" s="64" t="str">
        <f t="shared" si="94"/>
        <v/>
      </c>
      <c r="J679" s="59" t="str">
        <f>IF(A679&lt;&gt;"",SUM($I$13:I679),"")</f>
        <v/>
      </c>
      <c r="K679" s="59" t="str">
        <f t="shared" si="95"/>
        <v/>
      </c>
      <c r="L679" s="65" t="str">
        <f t="shared" si="96"/>
        <v/>
      </c>
      <c r="M679" s="65" t="str">
        <f t="shared" si="97"/>
        <v/>
      </c>
      <c r="N679" s="65" t="str">
        <f>IF(A679&lt;&gt;"",SUM($M$13:M679),"")</f>
        <v/>
      </c>
      <c r="O679" s="65" t="str">
        <f t="shared" si="90"/>
        <v/>
      </c>
      <c r="P679" s="97" t="str">
        <f t="shared" si="91"/>
        <v/>
      </c>
      <c r="Q679" s="100">
        <f t="shared" si="98"/>
        <v>0</v>
      </c>
      <c r="R679" s="101">
        <f t="shared" si="92"/>
        <v>0</v>
      </c>
      <c r="Z679" s="75"/>
      <c r="AA679" s="76"/>
      <c r="AC679" s="1"/>
      <c r="AG679" s="72"/>
      <c r="AH679" s="72"/>
      <c r="AI679" s="72"/>
      <c r="AJ679" s="72"/>
      <c r="AK679" s="72"/>
    </row>
    <row r="680" spans="1:37" ht="14.4">
      <c r="A680" s="55"/>
      <c r="B680" s="54" t="s">
        <v>25</v>
      </c>
      <c r="C680" s="56"/>
      <c r="D680" s="145"/>
      <c r="E680" s="54"/>
      <c r="F680" s="54"/>
      <c r="G680" s="132"/>
      <c r="H680" s="59" t="str">
        <f t="shared" si="93"/>
        <v/>
      </c>
      <c r="I680" s="64" t="str">
        <f t="shared" si="94"/>
        <v/>
      </c>
      <c r="J680" s="59" t="str">
        <f>IF(A680&lt;&gt;"",SUM($I$13:I680),"")</f>
        <v/>
      </c>
      <c r="K680" s="59" t="str">
        <f t="shared" si="95"/>
        <v/>
      </c>
      <c r="L680" s="65" t="str">
        <f t="shared" si="96"/>
        <v/>
      </c>
      <c r="M680" s="65" t="str">
        <f t="shared" si="97"/>
        <v/>
      </c>
      <c r="N680" s="65" t="str">
        <f>IF(A680&lt;&gt;"",SUM($M$13:M680),"")</f>
        <v/>
      </c>
      <c r="O680" s="65" t="str">
        <f t="shared" si="90"/>
        <v/>
      </c>
      <c r="P680" s="97" t="str">
        <f t="shared" si="91"/>
        <v/>
      </c>
      <c r="Q680" s="100">
        <f t="shared" si="98"/>
        <v>0</v>
      </c>
      <c r="R680" s="101">
        <f t="shared" si="92"/>
        <v>0</v>
      </c>
      <c r="Z680" s="75"/>
      <c r="AA680" s="76"/>
      <c r="AC680" s="1"/>
      <c r="AG680" s="72"/>
      <c r="AH680" s="72"/>
      <c r="AI680" s="72"/>
      <c r="AJ680" s="72"/>
      <c r="AK680" s="72"/>
    </row>
    <row r="681" spans="1:37" ht="14.4">
      <c r="A681" s="55"/>
      <c r="B681" s="54" t="s">
        <v>25</v>
      </c>
      <c r="C681" s="56"/>
      <c r="D681" s="145"/>
      <c r="E681" s="54"/>
      <c r="F681" s="54"/>
      <c r="G681" s="132"/>
      <c r="H681" s="59" t="str">
        <f t="shared" si="93"/>
        <v/>
      </c>
      <c r="I681" s="64" t="str">
        <f t="shared" si="94"/>
        <v/>
      </c>
      <c r="J681" s="59" t="str">
        <f>IF(A681&lt;&gt;"",SUM($I$13:I681),"")</f>
        <v/>
      </c>
      <c r="K681" s="59" t="str">
        <f t="shared" si="95"/>
        <v/>
      </c>
      <c r="L681" s="65" t="str">
        <f t="shared" si="96"/>
        <v/>
      </c>
      <c r="M681" s="65" t="str">
        <f t="shared" si="97"/>
        <v/>
      </c>
      <c r="N681" s="65" t="str">
        <f>IF(A681&lt;&gt;"",SUM($M$13:M681),"")</f>
        <v/>
      </c>
      <c r="O681" s="65" t="str">
        <f t="shared" si="90"/>
        <v/>
      </c>
      <c r="P681" s="97" t="str">
        <f t="shared" si="91"/>
        <v/>
      </c>
      <c r="Q681" s="100">
        <f t="shared" si="98"/>
        <v>0</v>
      </c>
      <c r="R681" s="101">
        <f t="shared" si="92"/>
        <v>0</v>
      </c>
      <c r="Z681" s="75"/>
      <c r="AA681" s="76"/>
      <c r="AC681" s="1"/>
      <c r="AG681" s="72"/>
      <c r="AH681" s="72"/>
      <c r="AI681" s="72"/>
      <c r="AJ681" s="72"/>
      <c r="AK681" s="72"/>
    </row>
    <row r="682" spans="1:37" ht="14.4">
      <c r="A682" s="55"/>
      <c r="B682" s="54" t="s">
        <v>25</v>
      </c>
      <c r="C682" s="56"/>
      <c r="D682" s="145"/>
      <c r="E682" s="54"/>
      <c r="F682" s="54"/>
      <c r="G682" s="132"/>
      <c r="H682" s="59" t="str">
        <f t="shared" si="93"/>
        <v/>
      </c>
      <c r="I682" s="64" t="str">
        <f t="shared" si="94"/>
        <v/>
      </c>
      <c r="J682" s="59" t="str">
        <f>IF(A682&lt;&gt;"",SUM($I$13:I682),"")</f>
        <v/>
      </c>
      <c r="K682" s="59" t="str">
        <f t="shared" si="95"/>
        <v/>
      </c>
      <c r="L682" s="65" t="str">
        <f t="shared" si="96"/>
        <v/>
      </c>
      <c r="M682" s="65" t="str">
        <f t="shared" si="97"/>
        <v/>
      </c>
      <c r="N682" s="65" t="str">
        <f>IF(A682&lt;&gt;"",SUM($M$13:M682),"")</f>
        <v/>
      </c>
      <c r="O682" s="65" t="str">
        <f t="shared" si="90"/>
        <v/>
      </c>
      <c r="P682" s="97" t="str">
        <f t="shared" si="91"/>
        <v/>
      </c>
      <c r="Q682" s="100">
        <f t="shared" si="98"/>
        <v>0</v>
      </c>
      <c r="R682" s="101">
        <f t="shared" si="92"/>
        <v>0</v>
      </c>
      <c r="Z682" s="75"/>
      <c r="AA682" s="76"/>
      <c r="AC682" s="1"/>
      <c r="AG682" s="72"/>
      <c r="AH682" s="72"/>
      <c r="AI682" s="72"/>
      <c r="AJ682" s="72"/>
      <c r="AK682" s="72"/>
    </row>
    <row r="683" spans="1:37" ht="14.4">
      <c r="A683" s="55"/>
      <c r="B683" s="54" t="s">
        <v>25</v>
      </c>
      <c r="C683" s="56"/>
      <c r="D683" s="145"/>
      <c r="E683" s="54"/>
      <c r="F683" s="54"/>
      <c r="G683" s="132"/>
      <c r="H683" s="59" t="str">
        <f t="shared" si="93"/>
        <v/>
      </c>
      <c r="I683" s="64" t="str">
        <f t="shared" si="94"/>
        <v/>
      </c>
      <c r="J683" s="59" t="str">
        <f>IF(A683&lt;&gt;"",SUM($I$13:I683),"")</f>
        <v/>
      </c>
      <c r="K683" s="59" t="str">
        <f t="shared" si="95"/>
        <v/>
      </c>
      <c r="L683" s="65" t="str">
        <f t="shared" si="96"/>
        <v/>
      </c>
      <c r="M683" s="65" t="str">
        <f t="shared" si="97"/>
        <v/>
      </c>
      <c r="N683" s="65" t="str">
        <f>IF(A683&lt;&gt;"",SUM($M$13:M683),"")</f>
        <v/>
      </c>
      <c r="O683" s="65" t="str">
        <f t="shared" si="90"/>
        <v/>
      </c>
      <c r="P683" s="97" t="str">
        <f t="shared" si="91"/>
        <v/>
      </c>
      <c r="Q683" s="100">
        <f t="shared" si="98"/>
        <v>0</v>
      </c>
      <c r="R683" s="101">
        <f t="shared" si="92"/>
        <v>0</v>
      </c>
      <c r="Z683" s="75"/>
      <c r="AA683" s="76"/>
      <c r="AC683" s="1"/>
      <c r="AG683" s="72"/>
      <c r="AH683" s="72"/>
      <c r="AI683" s="72"/>
      <c r="AJ683" s="72"/>
      <c r="AK683" s="72"/>
    </row>
    <row r="684" spans="1:37" ht="14.4">
      <c r="A684" s="55"/>
      <c r="B684" s="54" t="s">
        <v>25</v>
      </c>
      <c r="C684" s="56"/>
      <c r="D684" s="145"/>
      <c r="E684" s="54"/>
      <c r="F684" s="54"/>
      <c r="G684" s="132"/>
      <c r="H684" s="59" t="str">
        <f t="shared" si="93"/>
        <v/>
      </c>
      <c r="I684" s="64" t="str">
        <f t="shared" si="94"/>
        <v/>
      </c>
      <c r="J684" s="59" t="str">
        <f>IF(A684&lt;&gt;"",SUM($I$13:I684),"")</f>
        <v/>
      </c>
      <c r="K684" s="59" t="str">
        <f t="shared" si="95"/>
        <v/>
      </c>
      <c r="L684" s="65" t="str">
        <f t="shared" si="96"/>
        <v/>
      </c>
      <c r="M684" s="65" t="str">
        <f t="shared" si="97"/>
        <v/>
      </c>
      <c r="N684" s="65" t="str">
        <f>IF(A684&lt;&gt;"",SUM($M$13:M684),"")</f>
        <v/>
      </c>
      <c r="O684" s="65" t="str">
        <f t="shared" si="90"/>
        <v/>
      </c>
      <c r="P684" s="97" t="str">
        <f t="shared" si="91"/>
        <v/>
      </c>
      <c r="Q684" s="100">
        <f t="shared" si="98"/>
        <v>0</v>
      </c>
      <c r="R684" s="101">
        <f t="shared" si="92"/>
        <v>0</v>
      </c>
      <c r="Z684" s="75"/>
      <c r="AA684" s="76"/>
      <c r="AC684" s="1"/>
      <c r="AG684" s="72"/>
      <c r="AH684" s="72"/>
      <c r="AI684" s="72"/>
      <c r="AJ684" s="72"/>
      <c r="AK684" s="72"/>
    </row>
    <row r="685" spans="1:37" ht="14.4">
      <c r="A685" s="55"/>
      <c r="B685" s="54" t="s">
        <v>25</v>
      </c>
      <c r="C685" s="56"/>
      <c r="D685" s="145"/>
      <c r="E685" s="54"/>
      <c r="F685" s="54"/>
      <c r="G685" s="132"/>
      <c r="H685" s="59" t="str">
        <f t="shared" si="93"/>
        <v/>
      </c>
      <c r="I685" s="64" t="str">
        <f t="shared" si="94"/>
        <v/>
      </c>
      <c r="J685" s="59" t="str">
        <f>IF(A685&lt;&gt;"",SUM($I$13:I685),"")</f>
        <v/>
      </c>
      <c r="K685" s="59" t="str">
        <f t="shared" si="95"/>
        <v/>
      </c>
      <c r="L685" s="65" t="str">
        <f t="shared" si="96"/>
        <v/>
      </c>
      <c r="M685" s="65" t="str">
        <f t="shared" si="97"/>
        <v/>
      </c>
      <c r="N685" s="65" t="str">
        <f>IF(A685&lt;&gt;"",SUM($M$13:M685),"")</f>
        <v/>
      </c>
      <c r="O685" s="65" t="str">
        <f t="shared" si="90"/>
        <v/>
      </c>
      <c r="P685" s="97" t="str">
        <f t="shared" si="91"/>
        <v/>
      </c>
      <c r="Q685" s="100">
        <f t="shared" si="98"/>
        <v>0</v>
      </c>
      <c r="R685" s="101">
        <f t="shared" si="92"/>
        <v>0</v>
      </c>
      <c r="Z685" s="75"/>
      <c r="AA685" s="76"/>
      <c r="AC685" s="1"/>
      <c r="AG685" s="72"/>
      <c r="AH685" s="72"/>
      <c r="AI685" s="72"/>
      <c r="AJ685" s="72"/>
      <c r="AK685" s="72"/>
    </row>
    <row r="686" spans="1:37" ht="14.4">
      <c r="A686" s="55"/>
      <c r="B686" s="54" t="s">
        <v>25</v>
      </c>
      <c r="C686" s="56"/>
      <c r="D686" s="145"/>
      <c r="E686" s="54"/>
      <c r="F686" s="54"/>
      <c r="G686" s="132"/>
      <c r="H686" s="59" t="str">
        <f t="shared" si="93"/>
        <v/>
      </c>
      <c r="I686" s="64" t="str">
        <f t="shared" si="94"/>
        <v/>
      </c>
      <c r="J686" s="59" t="str">
        <f>IF(A686&lt;&gt;"",SUM($I$13:I686),"")</f>
        <v/>
      </c>
      <c r="K686" s="59" t="str">
        <f t="shared" si="95"/>
        <v/>
      </c>
      <c r="L686" s="65" t="str">
        <f t="shared" si="96"/>
        <v/>
      </c>
      <c r="M686" s="65" t="str">
        <f t="shared" si="97"/>
        <v/>
      </c>
      <c r="N686" s="65" t="str">
        <f>IF(A686&lt;&gt;"",SUM($M$13:M686),"")</f>
        <v/>
      </c>
      <c r="O686" s="65" t="str">
        <f t="shared" si="90"/>
        <v/>
      </c>
      <c r="P686" s="97" t="str">
        <f t="shared" si="91"/>
        <v/>
      </c>
      <c r="Q686" s="100">
        <f t="shared" si="98"/>
        <v>0</v>
      </c>
      <c r="R686" s="101">
        <f t="shared" si="92"/>
        <v>0</v>
      </c>
      <c r="Z686" s="75"/>
      <c r="AA686" s="76"/>
      <c r="AC686" s="1"/>
      <c r="AG686" s="72"/>
      <c r="AH686" s="72"/>
      <c r="AI686" s="72"/>
      <c r="AJ686" s="72"/>
      <c r="AK686" s="72"/>
    </row>
    <row r="687" spans="1:37" ht="14.4">
      <c r="A687" s="55"/>
      <c r="B687" s="54" t="s">
        <v>25</v>
      </c>
      <c r="C687" s="56"/>
      <c r="D687" s="145"/>
      <c r="E687" s="54"/>
      <c r="F687" s="54"/>
      <c r="G687" s="132"/>
      <c r="H687" s="59" t="str">
        <f t="shared" si="93"/>
        <v/>
      </c>
      <c r="I687" s="64" t="str">
        <f t="shared" si="94"/>
        <v/>
      </c>
      <c r="J687" s="59" t="str">
        <f>IF(A687&lt;&gt;"",SUM($I$13:I687),"")</f>
        <v/>
      </c>
      <c r="K687" s="59" t="str">
        <f t="shared" si="95"/>
        <v/>
      </c>
      <c r="L687" s="65" t="str">
        <f t="shared" si="96"/>
        <v/>
      </c>
      <c r="M687" s="65" t="str">
        <f t="shared" si="97"/>
        <v/>
      </c>
      <c r="N687" s="65" t="str">
        <f>IF(A687&lt;&gt;"",SUM($M$13:M687),"")</f>
        <v/>
      </c>
      <c r="O687" s="65" t="str">
        <f t="shared" si="90"/>
        <v/>
      </c>
      <c r="P687" s="97" t="str">
        <f t="shared" si="91"/>
        <v/>
      </c>
      <c r="Q687" s="100">
        <f t="shared" si="98"/>
        <v>0</v>
      </c>
      <c r="R687" s="101">
        <f t="shared" si="92"/>
        <v>0</v>
      </c>
      <c r="Z687" s="75"/>
      <c r="AA687" s="76"/>
      <c r="AC687" s="1"/>
      <c r="AG687" s="72"/>
      <c r="AH687" s="72"/>
      <c r="AI687" s="72"/>
      <c r="AJ687" s="72"/>
      <c r="AK687" s="72"/>
    </row>
    <row r="688" spans="1:37" ht="14.4">
      <c r="A688" s="55"/>
      <c r="B688" s="54" t="s">
        <v>25</v>
      </c>
      <c r="C688" s="56"/>
      <c r="D688" s="145"/>
      <c r="E688" s="54"/>
      <c r="F688" s="54"/>
      <c r="G688" s="132"/>
      <c r="H688" s="59" t="str">
        <f t="shared" si="93"/>
        <v/>
      </c>
      <c r="I688" s="64" t="str">
        <f t="shared" si="94"/>
        <v/>
      </c>
      <c r="J688" s="59" t="str">
        <f>IF(A688&lt;&gt;"",SUM($I$13:I688),"")</f>
        <v/>
      </c>
      <c r="K688" s="59" t="str">
        <f t="shared" si="95"/>
        <v/>
      </c>
      <c r="L688" s="65" t="str">
        <f t="shared" si="96"/>
        <v/>
      </c>
      <c r="M688" s="65" t="str">
        <f t="shared" si="97"/>
        <v/>
      </c>
      <c r="N688" s="65" t="str">
        <f>IF(A688&lt;&gt;"",SUM($M$13:M688),"")</f>
        <v/>
      </c>
      <c r="O688" s="65" t="str">
        <f t="shared" si="90"/>
        <v/>
      </c>
      <c r="P688" s="97" t="str">
        <f t="shared" si="91"/>
        <v/>
      </c>
      <c r="Q688" s="100">
        <f t="shared" si="98"/>
        <v>0</v>
      </c>
      <c r="R688" s="101">
        <f t="shared" si="92"/>
        <v>0</v>
      </c>
      <c r="Z688" s="75"/>
      <c r="AA688" s="76"/>
      <c r="AC688" s="1"/>
      <c r="AG688" s="72"/>
      <c r="AH688" s="72"/>
      <c r="AI688" s="72"/>
      <c r="AJ688" s="72"/>
      <c r="AK688" s="72"/>
    </row>
    <row r="689" spans="1:37" ht="14.4">
      <c r="A689" s="55"/>
      <c r="B689" s="54" t="s">
        <v>25</v>
      </c>
      <c r="C689" s="56"/>
      <c r="D689" s="145"/>
      <c r="E689" s="54"/>
      <c r="F689" s="54"/>
      <c r="G689" s="132"/>
      <c r="H689" s="59" t="str">
        <f t="shared" si="93"/>
        <v/>
      </c>
      <c r="I689" s="64" t="str">
        <f t="shared" si="94"/>
        <v/>
      </c>
      <c r="J689" s="59" t="str">
        <f>IF(A689&lt;&gt;"",SUM($I$13:I689),"")</f>
        <v/>
      </c>
      <c r="K689" s="59" t="str">
        <f t="shared" si="95"/>
        <v/>
      </c>
      <c r="L689" s="65" t="str">
        <f t="shared" si="96"/>
        <v/>
      </c>
      <c r="M689" s="65" t="str">
        <f t="shared" si="97"/>
        <v/>
      </c>
      <c r="N689" s="65" t="str">
        <f>IF(A689&lt;&gt;"",SUM($M$13:M689),"")</f>
        <v/>
      </c>
      <c r="O689" s="65" t="str">
        <f t="shared" si="90"/>
        <v/>
      </c>
      <c r="P689" s="97" t="str">
        <f t="shared" si="91"/>
        <v/>
      </c>
      <c r="Q689" s="100">
        <f t="shared" si="98"/>
        <v>0</v>
      </c>
      <c r="R689" s="101">
        <f t="shared" si="92"/>
        <v>0</v>
      </c>
      <c r="Z689" s="75"/>
      <c r="AA689" s="76"/>
      <c r="AC689" s="1"/>
      <c r="AG689" s="72"/>
      <c r="AH689" s="72"/>
      <c r="AI689" s="72"/>
      <c r="AJ689" s="72"/>
      <c r="AK689" s="72"/>
    </row>
    <row r="690" spans="1:37" ht="14.4">
      <c r="A690" s="55"/>
      <c r="B690" s="54" t="s">
        <v>25</v>
      </c>
      <c r="C690" s="56"/>
      <c r="D690" s="145"/>
      <c r="E690" s="54"/>
      <c r="F690" s="54"/>
      <c r="G690" s="132"/>
      <c r="H690" s="59" t="str">
        <f t="shared" si="93"/>
        <v/>
      </c>
      <c r="I690" s="64" t="str">
        <f t="shared" si="94"/>
        <v/>
      </c>
      <c r="J690" s="59" t="str">
        <f>IF(A690&lt;&gt;"",SUM($I$13:I690),"")</f>
        <v/>
      </c>
      <c r="K690" s="59" t="str">
        <f t="shared" si="95"/>
        <v/>
      </c>
      <c r="L690" s="65" t="str">
        <f t="shared" si="96"/>
        <v/>
      </c>
      <c r="M690" s="65" t="str">
        <f t="shared" si="97"/>
        <v/>
      </c>
      <c r="N690" s="65" t="str">
        <f>IF(A690&lt;&gt;"",SUM($M$13:M690),"")</f>
        <v/>
      </c>
      <c r="O690" s="65" t="str">
        <f t="shared" si="90"/>
        <v/>
      </c>
      <c r="P690" s="97" t="str">
        <f t="shared" si="91"/>
        <v/>
      </c>
      <c r="Q690" s="100">
        <f t="shared" si="98"/>
        <v>0</v>
      </c>
      <c r="R690" s="101">
        <f t="shared" si="92"/>
        <v>0</v>
      </c>
      <c r="Z690" s="75"/>
      <c r="AA690" s="76"/>
      <c r="AC690" s="1"/>
      <c r="AG690" s="72"/>
      <c r="AH690" s="72"/>
      <c r="AI690" s="72"/>
      <c r="AJ690" s="72"/>
      <c r="AK690" s="72"/>
    </row>
    <row r="691" spans="1:37" ht="14.4">
      <c r="A691" s="55"/>
      <c r="B691" s="54" t="s">
        <v>25</v>
      </c>
      <c r="C691" s="56"/>
      <c r="D691" s="145"/>
      <c r="E691" s="54"/>
      <c r="F691" s="54"/>
      <c r="G691" s="132"/>
      <c r="H691" s="59" t="str">
        <f t="shared" si="93"/>
        <v/>
      </c>
      <c r="I691" s="64" t="str">
        <f t="shared" si="94"/>
        <v/>
      </c>
      <c r="J691" s="59" t="str">
        <f>IF(A691&lt;&gt;"",SUM($I$13:I691),"")</f>
        <v/>
      </c>
      <c r="K691" s="59" t="str">
        <f t="shared" si="95"/>
        <v/>
      </c>
      <c r="L691" s="65" t="str">
        <f t="shared" si="96"/>
        <v/>
      </c>
      <c r="M691" s="65" t="str">
        <f t="shared" si="97"/>
        <v/>
      </c>
      <c r="N691" s="65" t="str">
        <f>IF(A691&lt;&gt;"",SUM($M$13:M691),"")</f>
        <v/>
      </c>
      <c r="O691" s="65" t="str">
        <f t="shared" si="90"/>
        <v/>
      </c>
      <c r="P691" s="97" t="str">
        <f t="shared" si="91"/>
        <v/>
      </c>
      <c r="Q691" s="100">
        <f t="shared" si="98"/>
        <v>0</v>
      </c>
      <c r="R691" s="101">
        <f t="shared" si="92"/>
        <v>0</v>
      </c>
      <c r="Z691" s="75"/>
      <c r="AA691" s="76"/>
      <c r="AC691" s="1"/>
      <c r="AG691" s="72"/>
      <c r="AH691" s="72"/>
      <c r="AI691" s="72"/>
      <c r="AJ691" s="72"/>
      <c r="AK691" s="72"/>
    </row>
    <row r="692" spans="1:37" ht="14.4">
      <c r="A692" s="55"/>
      <c r="B692" s="54" t="s">
        <v>25</v>
      </c>
      <c r="C692" s="56"/>
      <c r="D692" s="145"/>
      <c r="E692" s="54"/>
      <c r="F692" s="54"/>
      <c r="G692" s="132"/>
      <c r="H692" s="59" t="str">
        <f t="shared" si="93"/>
        <v/>
      </c>
      <c r="I692" s="64" t="str">
        <f t="shared" si="94"/>
        <v/>
      </c>
      <c r="J692" s="59" t="str">
        <f>IF(A692&lt;&gt;"",SUM($I$13:I692),"")</f>
        <v/>
      </c>
      <c r="K692" s="59" t="str">
        <f t="shared" si="95"/>
        <v/>
      </c>
      <c r="L692" s="65" t="str">
        <f t="shared" si="96"/>
        <v/>
      </c>
      <c r="M692" s="65" t="str">
        <f t="shared" si="97"/>
        <v/>
      </c>
      <c r="N692" s="65" t="str">
        <f>IF(A692&lt;&gt;"",SUM($M$13:M692),"")</f>
        <v/>
      </c>
      <c r="O692" s="65" t="str">
        <f t="shared" si="90"/>
        <v/>
      </c>
      <c r="P692" s="97" t="str">
        <f t="shared" si="91"/>
        <v/>
      </c>
      <c r="Q692" s="100">
        <f t="shared" si="98"/>
        <v>0</v>
      </c>
      <c r="R692" s="101">
        <f t="shared" si="92"/>
        <v>0</v>
      </c>
      <c r="Z692" s="75"/>
      <c r="AA692" s="76"/>
      <c r="AC692" s="1"/>
      <c r="AG692" s="72"/>
      <c r="AH692" s="72"/>
      <c r="AI692" s="72"/>
      <c r="AJ692" s="72"/>
      <c r="AK692" s="72"/>
    </row>
    <row r="693" spans="1:37" ht="14.4">
      <c r="A693" s="55"/>
      <c r="B693" s="54" t="s">
        <v>25</v>
      </c>
      <c r="C693" s="56"/>
      <c r="D693" s="145"/>
      <c r="E693" s="54"/>
      <c r="F693" s="54"/>
      <c r="G693" s="132"/>
      <c r="H693" s="59" t="str">
        <f t="shared" si="93"/>
        <v/>
      </c>
      <c r="I693" s="64" t="str">
        <f t="shared" si="94"/>
        <v/>
      </c>
      <c r="J693" s="59" t="str">
        <f>IF(A693&lt;&gt;"",SUM($I$13:I693),"")</f>
        <v/>
      </c>
      <c r="K693" s="59" t="str">
        <f t="shared" si="95"/>
        <v/>
      </c>
      <c r="L693" s="65" t="str">
        <f t="shared" si="96"/>
        <v/>
      </c>
      <c r="M693" s="65" t="str">
        <f t="shared" si="97"/>
        <v/>
      </c>
      <c r="N693" s="65" t="str">
        <f>IF(A693&lt;&gt;"",SUM($M$13:M693),"")</f>
        <v/>
      </c>
      <c r="O693" s="65" t="str">
        <f t="shared" si="90"/>
        <v/>
      </c>
      <c r="P693" s="97" t="str">
        <f t="shared" si="91"/>
        <v/>
      </c>
      <c r="Q693" s="100">
        <f t="shared" si="98"/>
        <v>0</v>
      </c>
      <c r="R693" s="101">
        <f t="shared" si="92"/>
        <v>0</v>
      </c>
      <c r="Z693" s="75"/>
      <c r="AA693" s="76"/>
      <c r="AC693" s="1"/>
      <c r="AG693" s="72"/>
      <c r="AH693" s="72"/>
      <c r="AI693" s="72"/>
      <c r="AJ693" s="72"/>
      <c r="AK693" s="72"/>
    </row>
    <row r="694" spans="1:37" ht="14.4">
      <c r="A694" s="55"/>
      <c r="B694" s="54" t="s">
        <v>25</v>
      </c>
      <c r="C694" s="56"/>
      <c r="D694" s="145"/>
      <c r="E694" s="54"/>
      <c r="F694" s="54"/>
      <c r="G694" s="132"/>
      <c r="H694" s="59" t="str">
        <f t="shared" si="93"/>
        <v/>
      </c>
      <c r="I694" s="64" t="str">
        <f t="shared" si="94"/>
        <v/>
      </c>
      <c r="J694" s="59" t="str">
        <f>IF(A694&lt;&gt;"",SUM($I$13:I694),"")</f>
        <v/>
      </c>
      <c r="K694" s="59" t="str">
        <f t="shared" si="95"/>
        <v/>
      </c>
      <c r="L694" s="65" t="str">
        <f t="shared" si="96"/>
        <v/>
      </c>
      <c r="M694" s="65" t="str">
        <f t="shared" si="97"/>
        <v/>
      </c>
      <c r="N694" s="65" t="str">
        <f>IF(A694&lt;&gt;"",SUM($M$13:M694),"")</f>
        <v/>
      </c>
      <c r="O694" s="65" t="str">
        <f t="shared" si="90"/>
        <v/>
      </c>
      <c r="P694" s="97" t="str">
        <f t="shared" si="91"/>
        <v/>
      </c>
      <c r="Q694" s="100">
        <f t="shared" si="98"/>
        <v>0</v>
      </c>
      <c r="R694" s="101">
        <f t="shared" si="92"/>
        <v>0</v>
      </c>
      <c r="Z694" s="75"/>
      <c r="AA694" s="76"/>
      <c r="AC694" s="1"/>
      <c r="AG694" s="72"/>
      <c r="AH694" s="72"/>
      <c r="AI694" s="72"/>
      <c r="AJ694" s="72"/>
      <c r="AK694" s="72"/>
    </row>
    <row r="695" spans="1:37" ht="14.4">
      <c r="A695" s="55"/>
      <c r="B695" s="54" t="s">
        <v>25</v>
      </c>
      <c r="C695" s="56"/>
      <c r="D695" s="145"/>
      <c r="E695" s="54"/>
      <c r="F695" s="54"/>
      <c r="G695" s="132"/>
      <c r="H695" s="59" t="str">
        <f t="shared" si="93"/>
        <v/>
      </c>
      <c r="I695" s="64" t="str">
        <f t="shared" si="94"/>
        <v/>
      </c>
      <c r="J695" s="59" t="str">
        <f>IF(A695&lt;&gt;"",SUM($I$13:I695),"")</f>
        <v/>
      </c>
      <c r="K695" s="59" t="str">
        <f t="shared" si="95"/>
        <v/>
      </c>
      <c r="L695" s="65" t="str">
        <f t="shared" si="96"/>
        <v/>
      </c>
      <c r="M695" s="65" t="str">
        <f t="shared" si="97"/>
        <v/>
      </c>
      <c r="N695" s="65" t="str">
        <f>IF(A695&lt;&gt;"",SUM($M$13:M695),"")</f>
        <v/>
      </c>
      <c r="O695" s="65" t="str">
        <f t="shared" si="90"/>
        <v/>
      </c>
      <c r="P695" s="97" t="str">
        <f t="shared" si="91"/>
        <v/>
      </c>
      <c r="Q695" s="100">
        <f t="shared" si="98"/>
        <v>0</v>
      </c>
      <c r="R695" s="101">
        <f t="shared" si="92"/>
        <v>0</v>
      </c>
      <c r="Z695" s="75"/>
      <c r="AA695" s="76"/>
      <c r="AC695" s="1"/>
      <c r="AG695" s="72"/>
      <c r="AH695" s="72"/>
      <c r="AI695" s="72"/>
      <c r="AJ695" s="72"/>
      <c r="AK695" s="72"/>
    </row>
    <row r="696" spans="1:37" ht="14.4">
      <c r="A696" s="55"/>
      <c r="B696" s="54" t="s">
        <v>25</v>
      </c>
      <c r="C696" s="56"/>
      <c r="D696" s="145"/>
      <c r="E696" s="54"/>
      <c r="F696" s="54"/>
      <c r="G696" s="132"/>
      <c r="H696" s="59" t="str">
        <f t="shared" si="93"/>
        <v/>
      </c>
      <c r="I696" s="64" t="str">
        <f t="shared" si="94"/>
        <v/>
      </c>
      <c r="J696" s="59" t="str">
        <f>IF(A696&lt;&gt;"",SUM($I$13:I696),"")</f>
        <v/>
      </c>
      <c r="K696" s="59" t="str">
        <f t="shared" si="95"/>
        <v/>
      </c>
      <c r="L696" s="65" t="str">
        <f t="shared" si="96"/>
        <v/>
      </c>
      <c r="M696" s="65" t="str">
        <f t="shared" si="97"/>
        <v/>
      </c>
      <c r="N696" s="65" t="str">
        <f>IF(A696&lt;&gt;"",SUM($M$13:M696),"")</f>
        <v/>
      </c>
      <c r="O696" s="65" t="str">
        <f t="shared" si="90"/>
        <v/>
      </c>
      <c r="P696" s="97" t="str">
        <f t="shared" si="91"/>
        <v/>
      </c>
      <c r="Q696" s="100">
        <f t="shared" si="98"/>
        <v>0</v>
      </c>
      <c r="R696" s="101">
        <f t="shared" si="92"/>
        <v>0</v>
      </c>
      <c r="Z696" s="75"/>
      <c r="AA696" s="76"/>
      <c r="AC696" s="1"/>
      <c r="AG696" s="72"/>
      <c r="AH696" s="72"/>
      <c r="AI696" s="72"/>
      <c r="AJ696" s="72"/>
      <c r="AK696" s="72"/>
    </row>
    <row r="697" spans="1:37" ht="14.4">
      <c r="A697" s="55"/>
      <c r="B697" s="54" t="s">
        <v>25</v>
      </c>
      <c r="C697" s="56"/>
      <c r="D697" s="145"/>
      <c r="E697" s="54"/>
      <c r="F697" s="54"/>
      <c r="G697" s="132"/>
      <c r="H697" s="59" t="str">
        <f t="shared" si="93"/>
        <v/>
      </c>
      <c r="I697" s="64" t="str">
        <f t="shared" si="94"/>
        <v/>
      </c>
      <c r="J697" s="59" t="str">
        <f>IF(A697&lt;&gt;"",SUM($I$13:I697),"")</f>
        <v/>
      </c>
      <c r="K697" s="59" t="str">
        <f t="shared" si="95"/>
        <v/>
      </c>
      <c r="L697" s="65" t="str">
        <f t="shared" si="96"/>
        <v/>
      </c>
      <c r="M697" s="65" t="str">
        <f t="shared" si="97"/>
        <v/>
      </c>
      <c r="N697" s="65" t="str">
        <f>IF(A697&lt;&gt;"",SUM($M$13:M697),"")</f>
        <v/>
      </c>
      <c r="O697" s="65" t="str">
        <f t="shared" si="90"/>
        <v/>
      </c>
      <c r="P697" s="97" t="str">
        <f t="shared" si="91"/>
        <v/>
      </c>
      <c r="Q697" s="100">
        <f t="shared" si="98"/>
        <v>0</v>
      </c>
      <c r="R697" s="101">
        <f t="shared" si="92"/>
        <v>0</v>
      </c>
      <c r="Z697" s="75"/>
      <c r="AA697" s="76"/>
      <c r="AC697" s="1"/>
      <c r="AG697" s="72"/>
      <c r="AH697" s="72"/>
      <c r="AI697" s="72"/>
      <c r="AJ697" s="72"/>
      <c r="AK697" s="72"/>
    </row>
    <row r="698" spans="1:37" ht="14.4">
      <c r="A698" s="55"/>
      <c r="B698" s="54" t="s">
        <v>25</v>
      </c>
      <c r="C698" s="56"/>
      <c r="D698" s="145"/>
      <c r="E698" s="54"/>
      <c r="F698" s="54"/>
      <c r="G698" s="132"/>
      <c r="H698" s="59" t="str">
        <f t="shared" si="93"/>
        <v/>
      </c>
      <c r="I698" s="64" t="str">
        <f t="shared" si="94"/>
        <v/>
      </c>
      <c r="J698" s="59" t="str">
        <f>IF(A698&lt;&gt;"",SUM($I$13:I698),"")</f>
        <v/>
      </c>
      <c r="K698" s="59" t="str">
        <f t="shared" si="95"/>
        <v/>
      </c>
      <c r="L698" s="65" t="str">
        <f t="shared" si="96"/>
        <v/>
      </c>
      <c r="M698" s="65" t="str">
        <f t="shared" si="97"/>
        <v/>
      </c>
      <c r="N698" s="65" t="str">
        <f>IF(A698&lt;&gt;"",SUM($M$13:M698),"")</f>
        <v/>
      </c>
      <c r="O698" s="65" t="str">
        <f t="shared" si="90"/>
        <v/>
      </c>
      <c r="P698" s="97" t="str">
        <f t="shared" si="91"/>
        <v/>
      </c>
      <c r="Q698" s="100">
        <f t="shared" si="98"/>
        <v>0</v>
      </c>
      <c r="R698" s="101">
        <f t="shared" si="92"/>
        <v>0</v>
      </c>
      <c r="Z698" s="75"/>
      <c r="AA698" s="76"/>
      <c r="AC698" s="1"/>
      <c r="AG698" s="72"/>
      <c r="AH698" s="72"/>
      <c r="AI698" s="72"/>
      <c r="AJ698" s="72"/>
      <c r="AK698" s="72"/>
    </row>
    <row r="699" spans="1:37" ht="14.4">
      <c r="A699" s="55"/>
      <c r="B699" s="54" t="s">
        <v>25</v>
      </c>
      <c r="C699" s="56"/>
      <c r="D699" s="145"/>
      <c r="E699" s="54"/>
      <c r="F699" s="54"/>
      <c r="G699" s="132"/>
      <c r="H699" s="59" t="str">
        <f t="shared" si="93"/>
        <v/>
      </c>
      <c r="I699" s="64" t="str">
        <f t="shared" si="94"/>
        <v/>
      </c>
      <c r="J699" s="59" t="str">
        <f>IF(A699&lt;&gt;"",SUM($I$13:I699),"")</f>
        <v/>
      </c>
      <c r="K699" s="59" t="str">
        <f t="shared" si="95"/>
        <v/>
      </c>
      <c r="L699" s="65" t="str">
        <f t="shared" si="96"/>
        <v/>
      </c>
      <c r="M699" s="65" t="str">
        <f t="shared" si="97"/>
        <v/>
      </c>
      <c r="N699" s="65" t="str">
        <f>IF(A699&lt;&gt;"",SUM($M$13:M699),"")</f>
        <v/>
      </c>
      <c r="O699" s="65" t="str">
        <f t="shared" si="90"/>
        <v/>
      </c>
      <c r="P699" s="97" t="str">
        <f t="shared" si="91"/>
        <v/>
      </c>
      <c r="Q699" s="100">
        <f t="shared" si="98"/>
        <v>0</v>
      </c>
      <c r="R699" s="101">
        <f t="shared" si="92"/>
        <v>0</v>
      </c>
      <c r="Z699" s="75"/>
      <c r="AA699" s="76"/>
      <c r="AC699" s="1"/>
      <c r="AG699" s="72"/>
      <c r="AH699" s="72"/>
      <c r="AI699" s="72"/>
      <c r="AJ699" s="72"/>
      <c r="AK699" s="72"/>
    </row>
    <row r="700" spans="1:37" ht="14.4">
      <c r="A700" s="55"/>
      <c r="B700" s="54" t="s">
        <v>25</v>
      </c>
      <c r="C700" s="56"/>
      <c r="D700" s="145"/>
      <c r="E700" s="54"/>
      <c r="F700" s="54"/>
      <c r="G700" s="132"/>
      <c r="H700" s="59" t="str">
        <f t="shared" si="93"/>
        <v/>
      </c>
      <c r="I700" s="64" t="str">
        <f t="shared" si="94"/>
        <v/>
      </c>
      <c r="J700" s="59" t="str">
        <f>IF(A700&lt;&gt;"",SUM($I$13:I700),"")</f>
        <v/>
      </c>
      <c r="K700" s="59" t="str">
        <f t="shared" si="95"/>
        <v/>
      </c>
      <c r="L700" s="65" t="str">
        <f t="shared" si="96"/>
        <v/>
      </c>
      <c r="M700" s="65" t="str">
        <f t="shared" si="97"/>
        <v/>
      </c>
      <c r="N700" s="65" t="str">
        <f>IF(A700&lt;&gt;"",SUM($M$13:M700),"")</f>
        <v/>
      </c>
      <c r="O700" s="65" t="str">
        <f t="shared" si="90"/>
        <v/>
      </c>
      <c r="P700" s="97" t="str">
        <f t="shared" si="91"/>
        <v/>
      </c>
      <c r="Q700" s="100">
        <f t="shared" si="98"/>
        <v>0</v>
      </c>
      <c r="R700" s="101">
        <f t="shared" si="92"/>
        <v>0</v>
      </c>
      <c r="Z700" s="75"/>
      <c r="AA700" s="76"/>
      <c r="AC700" s="1"/>
      <c r="AG700" s="72"/>
      <c r="AH700" s="72"/>
      <c r="AI700" s="72"/>
      <c r="AJ700" s="72"/>
      <c r="AK700" s="72"/>
    </row>
    <row r="701" spans="1:37" ht="14.4">
      <c r="A701" s="55"/>
      <c r="B701" s="54" t="s">
        <v>25</v>
      </c>
      <c r="C701" s="56"/>
      <c r="D701" s="145"/>
      <c r="E701" s="54"/>
      <c r="F701" s="54"/>
      <c r="G701" s="132"/>
      <c r="H701" s="59" t="str">
        <f t="shared" si="93"/>
        <v/>
      </c>
      <c r="I701" s="64" t="str">
        <f t="shared" si="94"/>
        <v/>
      </c>
      <c r="J701" s="59" t="str">
        <f>IF(A701&lt;&gt;"",SUM($I$13:I701),"")</f>
        <v/>
      </c>
      <c r="K701" s="59" t="str">
        <f t="shared" si="95"/>
        <v/>
      </c>
      <c r="L701" s="65" t="str">
        <f t="shared" si="96"/>
        <v/>
      </c>
      <c r="M701" s="65" t="str">
        <f t="shared" si="97"/>
        <v/>
      </c>
      <c r="N701" s="65" t="str">
        <f>IF(A701&lt;&gt;"",SUM($M$13:M701),"")</f>
        <v/>
      </c>
      <c r="O701" s="65" t="str">
        <f t="shared" si="90"/>
        <v/>
      </c>
      <c r="P701" s="97" t="str">
        <f t="shared" si="91"/>
        <v/>
      </c>
      <c r="Q701" s="100">
        <f t="shared" si="98"/>
        <v>0</v>
      </c>
      <c r="R701" s="101">
        <f t="shared" si="92"/>
        <v>0</v>
      </c>
      <c r="Z701" s="75"/>
      <c r="AA701" s="76"/>
      <c r="AC701" s="1"/>
      <c r="AG701" s="72"/>
      <c r="AH701" s="72"/>
      <c r="AI701" s="72"/>
      <c r="AJ701" s="72"/>
      <c r="AK701" s="72"/>
    </row>
    <row r="702" spans="1:37" ht="14.4">
      <c r="A702" s="55"/>
      <c r="B702" s="54" t="s">
        <v>25</v>
      </c>
      <c r="C702" s="56"/>
      <c r="D702" s="145"/>
      <c r="E702" s="54"/>
      <c r="F702" s="54"/>
      <c r="G702" s="132"/>
      <c r="H702" s="59" t="str">
        <f t="shared" si="93"/>
        <v/>
      </c>
      <c r="I702" s="64" t="str">
        <f t="shared" si="94"/>
        <v/>
      </c>
      <c r="J702" s="59" t="str">
        <f>IF(A702&lt;&gt;"",SUM($I$13:I702),"")</f>
        <v/>
      </c>
      <c r="K702" s="59" t="str">
        <f t="shared" si="95"/>
        <v/>
      </c>
      <c r="L702" s="65" t="str">
        <f t="shared" si="96"/>
        <v/>
      </c>
      <c r="M702" s="65" t="str">
        <f t="shared" si="97"/>
        <v/>
      </c>
      <c r="N702" s="65" t="str">
        <f>IF(A702&lt;&gt;"",SUM($M$13:M702),"")</f>
        <v/>
      </c>
      <c r="O702" s="65" t="str">
        <f t="shared" si="90"/>
        <v/>
      </c>
      <c r="P702" s="97" t="str">
        <f t="shared" si="91"/>
        <v/>
      </c>
      <c r="Q702" s="100">
        <f t="shared" si="98"/>
        <v>0</v>
      </c>
      <c r="R702" s="101">
        <f t="shared" si="92"/>
        <v>0</v>
      </c>
      <c r="Z702" s="75"/>
      <c r="AA702" s="76"/>
      <c r="AC702" s="1"/>
      <c r="AG702" s="72"/>
      <c r="AH702" s="72"/>
      <c r="AI702" s="72"/>
      <c r="AJ702" s="72"/>
      <c r="AK702" s="72"/>
    </row>
    <row r="703" spans="1:37" ht="14.4">
      <c r="A703" s="55"/>
      <c r="B703" s="54" t="s">
        <v>25</v>
      </c>
      <c r="C703" s="56"/>
      <c r="D703" s="145"/>
      <c r="E703" s="54"/>
      <c r="F703" s="54"/>
      <c r="G703" s="132"/>
      <c r="H703" s="59" t="str">
        <f t="shared" si="93"/>
        <v/>
      </c>
      <c r="I703" s="64" t="str">
        <f t="shared" si="94"/>
        <v/>
      </c>
      <c r="J703" s="59" t="str">
        <f>IF(A703&lt;&gt;"",SUM($I$13:I703),"")</f>
        <v/>
      </c>
      <c r="K703" s="59" t="str">
        <f t="shared" si="95"/>
        <v/>
      </c>
      <c r="L703" s="65" t="str">
        <f t="shared" si="96"/>
        <v/>
      </c>
      <c r="M703" s="65" t="str">
        <f t="shared" si="97"/>
        <v/>
      </c>
      <c r="N703" s="65" t="str">
        <f>IF(A703&lt;&gt;"",SUM($M$13:M703),"")</f>
        <v/>
      </c>
      <c r="O703" s="65" t="str">
        <f t="shared" si="90"/>
        <v/>
      </c>
      <c r="P703" s="97" t="str">
        <f t="shared" si="91"/>
        <v/>
      </c>
      <c r="Q703" s="100">
        <f t="shared" si="98"/>
        <v>0</v>
      </c>
      <c r="R703" s="101">
        <f t="shared" si="92"/>
        <v>0</v>
      </c>
      <c r="Z703" s="75"/>
      <c r="AA703" s="76"/>
      <c r="AC703" s="1"/>
      <c r="AG703" s="72"/>
      <c r="AH703" s="72"/>
      <c r="AI703" s="72"/>
      <c r="AJ703" s="72"/>
      <c r="AK703" s="72"/>
    </row>
    <row r="704" spans="1:37" ht="14.4">
      <c r="A704" s="55"/>
      <c r="B704" s="54" t="s">
        <v>25</v>
      </c>
      <c r="C704" s="56"/>
      <c r="D704" s="145"/>
      <c r="E704" s="54"/>
      <c r="F704" s="54"/>
      <c r="G704" s="132"/>
      <c r="H704" s="59" t="str">
        <f t="shared" si="93"/>
        <v/>
      </c>
      <c r="I704" s="64" t="str">
        <f t="shared" si="94"/>
        <v/>
      </c>
      <c r="J704" s="59" t="str">
        <f>IF(A704&lt;&gt;"",SUM($I$13:I704),"")</f>
        <v/>
      </c>
      <c r="K704" s="59" t="str">
        <f t="shared" si="95"/>
        <v/>
      </c>
      <c r="L704" s="65" t="str">
        <f t="shared" si="96"/>
        <v/>
      </c>
      <c r="M704" s="65" t="str">
        <f t="shared" si="97"/>
        <v/>
      </c>
      <c r="N704" s="65" t="str">
        <f>IF(A704&lt;&gt;"",SUM($M$13:M704),"")</f>
        <v/>
      </c>
      <c r="O704" s="65" t="str">
        <f t="shared" si="90"/>
        <v/>
      </c>
      <c r="P704" s="97" t="str">
        <f t="shared" si="91"/>
        <v/>
      </c>
      <c r="Q704" s="100">
        <f t="shared" si="98"/>
        <v>0</v>
      </c>
      <c r="R704" s="101">
        <f t="shared" si="92"/>
        <v>0</v>
      </c>
      <c r="Z704" s="75"/>
      <c r="AA704" s="76"/>
      <c r="AC704" s="1"/>
      <c r="AG704" s="72"/>
      <c r="AH704" s="72"/>
      <c r="AI704" s="72"/>
      <c r="AJ704" s="72"/>
      <c r="AK704" s="72"/>
    </row>
    <row r="705" spans="1:37" ht="14.4">
      <c r="A705" s="55"/>
      <c r="B705" s="54" t="s">
        <v>25</v>
      </c>
      <c r="C705" s="56"/>
      <c r="D705" s="145"/>
      <c r="E705" s="54"/>
      <c r="F705" s="54"/>
      <c r="G705" s="132"/>
      <c r="H705" s="59" t="str">
        <f t="shared" si="93"/>
        <v/>
      </c>
      <c r="I705" s="64" t="str">
        <f t="shared" si="94"/>
        <v/>
      </c>
      <c r="J705" s="59" t="str">
        <f>IF(A705&lt;&gt;"",SUM($I$13:I705),"")</f>
        <v/>
      </c>
      <c r="K705" s="59" t="str">
        <f t="shared" si="95"/>
        <v/>
      </c>
      <c r="L705" s="65" t="str">
        <f t="shared" si="96"/>
        <v/>
      </c>
      <c r="M705" s="65" t="str">
        <f t="shared" si="97"/>
        <v/>
      </c>
      <c r="N705" s="65" t="str">
        <f>IF(A705&lt;&gt;"",SUM($M$13:M705),"")</f>
        <v/>
      </c>
      <c r="O705" s="65" t="str">
        <f t="shared" si="90"/>
        <v/>
      </c>
      <c r="P705" s="97" t="str">
        <f t="shared" si="91"/>
        <v/>
      </c>
      <c r="Q705" s="100">
        <f t="shared" si="98"/>
        <v>0</v>
      </c>
      <c r="R705" s="101">
        <f t="shared" si="92"/>
        <v>0</v>
      </c>
      <c r="Z705" s="75"/>
      <c r="AA705" s="76"/>
      <c r="AC705" s="1"/>
      <c r="AG705" s="72"/>
      <c r="AH705" s="72"/>
      <c r="AI705" s="72"/>
      <c r="AJ705" s="72"/>
      <c r="AK705" s="72"/>
    </row>
    <row r="706" spans="1:37" ht="14.4">
      <c r="A706" s="55"/>
      <c r="B706" s="54" t="s">
        <v>25</v>
      </c>
      <c r="C706" s="56"/>
      <c r="D706" s="145"/>
      <c r="E706" s="54"/>
      <c r="F706" s="54"/>
      <c r="G706" s="132"/>
      <c r="H706" s="59" t="str">
        <f t="shared" si="93"/>
        <v/>
      </c>
      <c r="I706" s="64" t="str">
        <f t="shared" si="94"/>
        <v/>
      </c>
      <c r="J706" s="59" t="str">
        <f>IF(A706&lt;&gt;"",SUM($I$13:I706),"")</f>
        <v/>
      </c>
      <c r="K706" s="59" t="str">
        <f t="shared" si="95"/>
        <v/>
      </c>
      <c r="L706" s="65" t="str">
        <f t="shared" si="96"/>
        <v/>
      </c>
      <c r="M706" s="65" t="str">
        <f t="shared" si="97"/>
        <v/>
      </c>
      <c r="N706" s="65" t="str">
        <f>IF(A706&lt;&gt;"",SUM($M$13:M706),"")</f>
        <v/>
      </c>
      <c r="O706" s="65" t="str">
        <f t="shared" si="90"/>
        <v/>
      </c>
      <c r="P706" s="97" t="str">
        <f t="shared" si="91"/>
        <v/>
      </c>
      <c r="Q706" s="100">
        <f t="shared" si="98"/>
        <v>0</v>
      </c>
      <c r="R706" s="101">
        <f t="shared" si="92"/>
        <v>0</v>
      </c>
      <c r="Z706" s="75"/>
      <c r="AA706" s="76"/>
      <c r="AC706" s="1"/>
      <c r="AG706" s="72"/>
      <c r="AH706" s="72"/>
      <c r="AI706" s="72"/>
      <c r="AJ706" s="72"/>
      <c r="AK706" s="72"/>
    </row>
    <row r="707" spans="1:37" ht="14.4">
      <c r="A707" s="55"/>
      <c r="B707" s="54" t="s">
        <v>25</v>
      </c>
      <c r="C707" s="56"/>
      <c r="D707" s="145"/>
      <c r="E707" s="54"/>
      <c r="F707" s="54"/>
      <c r="G707" s="132"/>
      <c r="H707" s="59" t="str">
        <f t="shared" si="93"/>
        <v/>
      </c>
      <c r="I707" s="64" t="str">
        <f t="shared" si="94"/>
        <v/>
      </c>
      <c r="J707" s="59" t="str">
        <f>IF(A707&lt;&gt;"",SUM($I$13:I707),"")</f>
        <v/>
      </c>
      <c r="K707" s="59" t="str">
        <f t="shared" si="95"/>
        <v/>
      </c>
      <c r="L707" s="65" t="str">
        <f t="shared" si="96"/>
        <v/>
      </c>
      <c r="M707" s="65" t="str">
        <f t="shared" si="97"/>
        <v/>
      </c>
      <c r="N707" s="65" t="str">
        <f>IF(A707&lt;&gt;"",SUM($M$13:M707),"")</f>
        <v/>
      </c>
      <c r="O707" s="65" t="str">
        <f t="shared" si="90"/>
        <v/>
      </c>
      <c r="P707" s="97" t="str">
        <f t="shared" si="91"/>
        <v/>
      </c>
      <c r="Q707" s="100">
        <f t="shared" si="98"/>
        <v>0</v>
      </c>
      <c r="R707" s="101">
        <f t="shared" si="92"/>
        <v>0</v>
      </c>
      <c r="Z707" s="75"/>
      <c r="AA707" s="76"/>
      <c r="AC707" s="1"/>
      <c r="AG707" s="72"/>
      <c r="AH707" s="72"/>
      <c r="AI707" s="72"/>
      <c r="AJ707" s="72"/>
      <c r="AK707" s="72"/>
    </row>
    <row r="708" spans="1:37" ht="14.4">
      <c r="A708" s="55"/>
      <c r="B708" s="54" t="s">
        <v>25</v>
      </c>
      <c r="C708" s="56"/>
      <c r="D708" s="145"/>
      <c r="E708" s="54"/>
      <c r="F708" s="54"/>
      <c r="G708" s="132"/>
      <c r="H708" s="59" t="str">
        <f t="shared" si="93"/>
        <v/>
      </c>
      <c r="I708" s="64" t="str">
        <f t="shared" si="94"/>
        <v/>
      </c>
      <c r="J708" s="59" t="str">
        <f>IF(A708&lt;&gt;"",SUM($I$13:I708),"")</f>
        <v/>
      </c>
      <c r="K708" s="59" t="str">
        <f t="shared" si="95"/>
        <v/>
      </c>
      <c r="L708" s="65" t="str">
        <f t="shared" si="96"/>
        <v/>
      </c>
      <c r="M708" s="65" t="str">
        <f t="shared" si="97"/>
        <v/>
      </c>
      <c r="N708" s="65" t="str">
        <f>IF(A708&lt;&gt;"",SUM($M$13:M708),"")</f>
        <v/>
      </c>
      <c r="O708" s="65" t="str">
        <f t="shared" si="90"/>
        <v/>
      </c>
      <c r="P708" s="97" t="str">
        <f t="shared" si="91"/>
        <v/>
      </c>
      <c r="Q708" s="100">
        <f t="shared" si="98"/>
        <v>0</v>
      </c>
      <c r="R708" s="101">
        <f t="shared" si="92"/>
        <v>0</v>
      </c>
      <c r="Z708" s="75"/>
      <c r="AA708" s="76"/>
      <c r="AC708" s="1"/>
      <c r="AG708" s="72"/>
      <c r="AH708" s="72"/>
      <c r="AI708" s="72"/>
      <c r="AJ708" s="72"/>
      <c r="AK708" s="72"/>
    </row>
    <row r="709" spans="1:37" ht="14.4">
      <c r="A709" s="55"/>
      <c r="B709" s="54" t="s">
        <v>25</v>
      </c>
      <c r="C709" s="56"/>
      <c r="D709" s="145"/>
      <c r="E709" s="54"/>
      <c r="F709" s="54"/>
      <c r="G709" s="132"/>
      <c r="H709" s="59" t="str">
        <f t="shared" si="93"/>
        <v/>
      </c>
      <c r="I709" s="64" t="str">
        <f t="shared" si="94"/>
        <v/>
      </c>
      <c r="J709" s="59" t="str">
        <f>IF(A709&lt;&gt;"",SUM($I$13:I709),"")</f>
        <v/>
      </c>
      <c r="K709" s="59" t="str">
        <f t="shared" si="95"/>
        <v/>
      </c>
      <c r="L709" s="65" t="str">
        <f t="shared" si="96"/>
        <v/>
      </c>
      <c r="M709" s="65" t="str">
        <f t="shared" si="97"/>
        <v/>
      </c>
      <c r="N709" s="65" t="str">
        <f>IF(A709&lt;&gt;"",SUM($M$13:M709),"")</f>
        <v/>
      </c>
      <c r="O709" s="65" t="str">
        <f t="shared" si="90"/>
        <v/>
      </c>
      <c r="P709" s="97" t="str">
        <f t="shared" si="91"/>
        <v/>
      </c>
      <c r="Q709" s="100">
        <f t="shared" si="98"/>
        <v>0</v>
      </c>
      <c r="R709" s="101">
        <f t="shared" si="92"/>
        <v>0</v>
      </c>
      <c r="Z709" s="75"/>
      <c r="AA709" s="76"/>
      <c r="AC709" s="1"/>
      <c r="AG709" s="72"/>
      <c r="AH709" s="72"/>
      <c r="AI709" s="72"/>
      <c r="AJ709" s="72"/>
      <c r="AK709" s="72"/>
    </row>
    <row r="710" spans="1:37" ht="14.4">
      <c r="A710" s="55"/>
      <c r="B710" s="54" t="s">
        <v>25</v>
      </c>
      <c r="C710" s="56"/>
      <c r="D710" s="145"/>
      <c r="E710" s="54"/>
      <c r="F710" s="54"/>
      <c r="G710" s="132"/>
      <c r="H710" s="59" t="str">
        <f t="shared" si="93"/>
        <v/>
      </c>
      <c r="I710" s="64" t="str">
        <f t="shared" si="94"/>
        <v/>
      </c>
      <c r="J710" s="59" t="str">
        <f>IF(A710&lt;&gt;"",SUM($I$13:I710),"")</f>
        <v/>
      </c>
      <c r="K710" s="59" t="str">
        <f t="shared" si="95"/>
        <v/>
      </c>
      <c r="L710" s="65" t="str">
        <f t="shared" si="96"/>
        <v/>
      </c>
      <c r="M710" s="65" t="str">
        <f t="shared" si="97"/>
        <v/>
      </c>
      <c r="N710" s="65" t="str">
        <f>IF(A710&lt;&gt;"",SUM($M$13:M710),"")</f>
        <v/>
      </c>
      <c r="O710" s="65" t="str">
        <f t="shared" si="90"/>
        <v/>
      </c>
      <c r="P710" s="97" t="str">
        <f t="shared" si="91"/>
        <v/>
      </c>
      <c r="Q710" s="100">
        <f t="shared" si="98"/>
        <v>0</v>
      </c>
      <c r="R710" s="101">
        <f t="shared" si="92"/>
        <v>0</v>
      </c>
      <c r="Z710" s="75"/>
      <c r="AA710" s="76"/>
      <c r="AC710" s="1"/>
      <c r="AG710" s="72"/>
      <c r="AH710" s="72"/>
      <c r="AI710" s="72"/>
      <c r="AJ710" s="72"/>
      <c r="AK710" s="72"/>
    </row>
    <row r="711" spans="1:37" ht="14.4">
      <c r="A711" s="55"/>
      <c r="B711" s="54" t="s">
        <v>25</v>
      </c>
      <c r="C711" s="56"/>
      <c r="D711" s="145"/>
      <c r="E711" s="54"/>
      <c r="F711" s="54"/>
      <c r="G711" s="132"/>
      <c r="H711" s="59" t="str">
        <f t="shared" si="93"/>
        <v/>
      </c>
      <c r="I711" s="64" t="str">
        <f t="shared" si="94"/>
        <v/>
      </c>
      <c r="J711" s="59" t="str">
        <f>IF(A711&lt;&gt;"",SUM($I$13:I711),"")</f>
        <v/>
      </c>
      <c r="K711" s="59" t="str">
        <f t="shared" si="95"/>
        <v/>
      </c>
      <c r="L711" s="65" t="str">
        <f t="shared" si="96"/>
        <v/>
      </c>
      <c r="M711" s="65" t="str">
        <f t="shared" si="97"/>
        <v/>
      </c>
      <c r="N711" s="65" t="str">
        <f>IF(A711&lt;&gt;"",SUM($M$13:M711),"")</f>
        <v/>
      </c>
      <c r="O711" s="65" t="str">
        <f t="shared" si="90"/>
        <v/>
      </c>
      <c r="P711" s="97" t="str">
        <f t="shared" si="91"/>
        <v/>
      </c>
      <c r="Q711" s="100">
        <f t="shared" si="98"/>
        <v>0</v>
      </c>
      <c r="R711" s="101">
        <f t="shared" si="92"/>
        <v>0</v>
      </c>
      <c r="Z711" s="75"/>
      <c r="AA711" s="76"/>
      <c r="AC711" s="1"/>
      <c r="AG711" s="72"/>
      <c r="AH711" s="72"/>
      <c r="AI711" s="72"/>
      <c r="AJ711" s="72"/>
      <c r="AK711" s="72"/>
    </row>
    <row r="712" spans="1:37" ht="14.4">
      <c r="A712" s="55"/>
      <c r="B712" s="54" t="s">
        <v>25</v>
      </c>
      <c r="C712" s="56"/>
      <c r="D712" s="145"/>
      <c r="E712" s="54"/>
      <c r="F712" s="54"/>
      <c r="G712" s="132"/>
      <c r="H712" s="59" t="str">
        <f t="shared" si="93"/>
        <v/>
      </c>
      <c r="I712" s="64" t="str">
        <f t="shared" si="94"/>
        <v/>
      </c>
      <c r="J712" s="59" t="str">
        <f>IF(A712&lt;&gt;"",SUM($I$13:I712),"")</f>
        <v/>
      </c>
      <c r="K712" s="59" t="str">
        <f t="shared" si="95"/>
        <v/>
      </c>
      <c r="L712" s="65" t="str">
        <f t="shared" si="96"/>
        <v/>
      </c>
      <c r="M712" s="65" t="str">
        <f t="shared" si="97"/>
        <v/>
      </c>
      <c r="N712" s="65" t="str">
        <f>IF(A712&lt;&gt;"",SUM($M$13:M712),"")</f>
        <v/>
      </c>
      <c r="O712" s="65" t="str">
        <f t="shared" si="90"/>
        <v/>
      </c>
      <c r="P712" s="97" t="str">
        <f t="shared" si="91"/>
        <v/>
      </c>
      <c r="Q712" s="100">
        <f t="shared" si="98"/>
        <v>0</v>
      </c>
      <c r="R712" s="101">
        <f t="shared" si="92"/>
        <v>0</v>
      </c>
      <c r="Z712" s="75"/>
      <c r="AA712" s="76"/>
      <c r="AC712" s="1"/>
      <c r="AG712" s="72"/>
      <c r="AH712" s="72"/>
      <c r="AI712" s="72"/>
      <c r="AJ712" s="72"/>
      <c r="AK712" s="72"/>
    </row>
    <row r="713" spans="1:37" ht="14.4">
      <c r="A713" s="55"/>
      <c r="B713" s="54" t="s">
        <v>25</v>
      </c>
      <c r="C713" s="56"/>
      <c r="D713" s="145"/>
      <c r="E713" s="54"/>
      <c r="F713" s="54"/>
      <c r="G713" s="132"/>
      <c r="H713" s="59" t="str">
        <f t="shared" si="93"/>
        <v/>
      </c>
      <c r="I713" s="64" t="str">
        <f t="shared" si="94"/>
        <v/>
      </c>
      <c r="J713" s="59" t="str">
        <f>IF(A713&lt;&gt;"",SUM($I$13:I713),"")</f>
        <v/>
      </c>
      <c r="K713" s="59" t="str">
        <f t="shared" si="95"/>
        <v/>
      </c>
      <c r="L713" s="65" t="str">
        <f t="shared" si="96"/>
        <v/>
      </c>
      <c r="M713" s="65" t="str">
        <f t="shared" si="97"/>
        <v/>
      </c>
      <c r="N713" s="65" t="str">
        <f>IF(A713&lt;&gt;"",SUM($M$13:M713),"")</f>
        <v/>
      </c>
      <c r="O713" s="65" t="str">
        <f t="shared" si="90"/>
        <v/>
      </c>
      <c r="P713" s="97" t="str">
        <f t="shared" si="91"/>
        <v/>
      </c>
      <c r="Q713" s="100">
        <f t="shared" si="98"/>
        <v>0</v>
      </c>
      <c r="R713" s="101">
        <f t="shared" si="92"/>
        <v>0</v>
      </c>
      <c r="Z713" s="75"/>
      <c r="AA713" s="76"/>
      <c r="AC713" s="1"/>
      <c r="AG713" s="72"/>
      <c r="AH713" s="72"/>
      <c r="AI713" s="72"/>
      <c r="AJ713" s="72"/>
      <c r="AK713" s="72"/>
    </row>
    <row r="714" spans="1:37" ht="14.4">
      <c r="A714" s="55"/>
      <c r="B714" s="54" t="s">
        <v>25</v>
      </c>
      <c r="C714" s="56"/>
      <c r="D714" s="145"/>
      <c r="E714" s="54"/>
      <c r="F714" s="54"/>
      <c r="G714" s="132"/>
      <c r="H714" s="59" t="str">
        <f t="shared" si="93"/>
        <v/>
      </c>
      <c r="I714" s="64" t="str">
        <f t="shared" si="94"/>
        <v/>
      </c>
      <c r="J714" s="59" t="str">
        <f>IF(A714&lt;&gt;"",SUM($I$13:I714),"")</f>
        <v/>
      </c>
      <c r="K714" s="59" t="str">
        <f t="shared" si="95"/>
        <v/>
      </c>
      <c r="L714" s="65" t="str">
        <f t="shared" si="96"/>
        <v/>
      </c>
      <c r="M714" s="65" t="str">
        <f t="shared" si="97"/>
        <v/>
      </c>
      <c r="N714" s="65" t="str">
        <f>IF(A714&lt;&gt;"",SUM($M$13:M714),"")</f>
        <v/>
      </c>
      <c r="O714" s="65" t="str">
        <f t="shared" si="90"/>
        <v/>
      </c>
      <c r="P714" s="97" t="str">
        <f t="shared" si="91"/>
        <v/>
      </c>
      <c r="Q714" s="100">
        <f t="shared" si="98"/>
        <v>0</v>
      </c>
      <c r="R714" s="101">
        <f t="shared" si="92"/>
        <v>0</v>
      </c>
      <c r="Z714" s="75"/>
      <c r="AA714" s="76"/>
      <c r="AC714" s="1"/>
      <c r="AG714" s="72"/>
      <c r="AH714" s="72"/>
      <c r="AI714" s="72"/>
      <c r="AJ714" s="72"/>
      <c r="AK714" s="72"/>
    </row>
    <row r="715" spans="1:37" ht="14.4">
      <c r="A715" s="55"/>
      <c r="B715" s="54" t="s">
        <v>25</v>
      </c>
      <c r="C715" s="56"/>
      <c r="D715" s="145"/>
      <c r="E715" s="54"/>
      <c r="F715" s="54"/>
      <c r="G715" s="132"/>
      <c r="H715" s="59" t="str">
        <f t="shared" si="93"/>
        <v/>
      </c>
      <c r="I715" s="64" t="str">
        <f t="shared" si="94"/>
        <v/>
      </c>
      <c r="J715" s="59" t="str">
        <f>IF(A715&lt;&gt;"",SUM($I$13:I715),"")</f>
        <v/>
      </c>
      <c r="K715" s="59" t="str">
        <f t="shared" si="95"/>
        <v/>
      </c>
      <c r="L715" s="65" t="str">
        <f t="shared" si="96"/>
        <v/>
      </c>
      <c r="M715" s="65" t="str">
        <f t="shared" si="97"/>
        <v/>
      </c>
      <c r="N715" s="65" t="str">
        <f>IF(A715&lt;&gt;"",SUM($M$13:M715),"")</f>
        <v/>
      </c>
      <c r="O715" s="65" t="str">
        <f t="shared" si="90"/>
        <v/>
      </c>
      <c r="P715" s="97" t="str">
        <f t="shared" si="91"/>
        <v/>
      </c>
      <c r="Q715" s="100">
        <f t="shared" si="98"/>
        <v>0</v>
      </c>
      <c r="R715" s="101">
        <f t="shared" si="92"/>
        <v>0</v>
      </c>
      <c r="Z715" s="75"/>
      <c r="AA715" s="76"/>
      <c r="AC715" s="1"/>
      <c r="AG715" s="72"/>
      <c r="AH715" s="72"/>
      <c r="AI715" s="72"/>
      <c r="AJ715" s="72"/>
      <c r="AK715" s="72"/>
    </row>
    <row r="716" spans="1:37" ht="14.4">
      <c r="A716" s="55"/>
      <c r="B716" s="54" t="s">
        <v>25</v>
      </c>
      <c r="C716" s="56"/>
      <c r="D716" s="145"/>
      <c r="E716" s="54"/>
      <c r="F716" s="54"/>
      <c r="G716" s="132"/>
      <c r="H716" s="59" t="str">
        <f t="shared" si="93"/>
        <v/>
      </c>
      <c r="I716" s="64" t="str">
        <f t="shared" si="94"/>
        <v/>
      </c>
      <c r="J716" s="59" t="str">
        <f>IF(A716&lt;&gt;"",SUM($I$13:I716),"")</f>
        <v/>
      </c>
      <c r="K716" s="59" t="str">
        <f t="shared" si="95"/>
        <v/>
      </c>
      <c r="L716" s="65" t="str">
        <f t="shared" si="96"/>
        <v/>
      </c>
      <c r="M716" s="65" t="str">
        <f t="shared" si="97"/>
        <v/>
      </c>
      <c r="N716" s="65" t="str">
        <f>IF(A716&lt;&gt;"",SUM($M$13:M716),"")</f>
        <v/>
      </c>
      <c r="O716" s="65" t="str">
        <f t="shared" si="90"/>
        <v/>
      </c>
      <c r="P716" s="97" t="str">
        <f t="shared" si="91"/>
        <v/>
      </c>
      <c r="Q716" s="100">
        <f t="shared" si="98"/>
        <v>0</v>
      </c>
      <c r="R716" s="101">
        <f t="shared" si="92"/>
        <v>0</v>
      </c>
      <c r="Z716" s="75"/>
      <c r="AA716" s="76"/>
      <c r="AC716" s="1"/>
      <c r="AG716" s="72"/>
      <c r="AH716" s="72"/>
      <c r="AI716" s="72"/>
      <c r="AJ716" s="72"/>
      <c r="AK716" s="72"/>
    </row>
    <row r="717" spans="1:37" ht="14.4">
      <c r="A717" s="55"/>
      <c r="B717" s="54" t="s">
        <v>25</v>
      </c>
      <c r="C717" s="56"/>
      <c r="D717" s="145"/>
      <c r="E717" s="54"/>
      <c r="F717" s="54"/>
      <c r="G717" s="132"/>
      <c r="H717" s="59" t="str">
        <f t="shared" si="93"/>
        <v/>
      </c>
      <c r="I717" s="64" t="str">
        <f t="shared" si="94"/>
        <v/>
      </c>
      <c r="J717" s="59" t="str">
        <f>IF(A717&lt;&gt;"",SUM($I$13:I717),"")</f>
        <v/>
      </c>
      <c r="K717" s="59" t="str">
        <f t="shared" si="95"/>
        <v/>
      </c>
      <c r="L717" s="65" t="str">
        <f t="shared" si="96"/>
        <v/>
      </c>
      <c r="M717" s="65" t="str">
        <f t="shared" si="97"/>
        <v/>
      </c>
      <c r="N717" s="65" t="str">
        <f>IF(A717&lt;&gt;"",SUM($M$13:M717),"")</f>
        <v/>
      </c>
      <c r="O717" s="65" t="str">
        <f t="shared" ref="O717:O780" si="99">IF(A717&lt;&gt;"",N717*E717,"")</f>
        <v/>
      </c>
      <c r="P717" s="97" t="str">
        <f t="shared" ref="P717:P780" si="100">IF(ISERROR(J717*$U$2),"",J717*$U$2)</f>
        <v/>
      </c>
      <c r="Q717" s="100">
        <f t="shared" si="98"/>
        <v>0</v>
      </c>
      <c r="R717" s="101">
        <f t="shared" ref="R717:R780" si="101">IF(Q717=$U$11,IF($U$8&lt;0.1,$U$12,$U$1),IF(Q717=0,0,IF(Q717="","",A717)))</f>
        <v>0</v>
      </c>
      <c r="Z717" s="75"/>
      <c r="AA717" s="76"/>
      <c r="AC717" s="1"/>
      <c r="AG717" s="72"/>
      <c r="AH717" s="72"/>
      <c r="AI717" s="72"/>
      <c r="AJ717" s="72"/>
      <c r="AK717" s="72"/>
    </row>
    <row r="718" spans="1:37" ht="14.4">
      <c r="A718" s="55"/>
      <c r="B718" s="54" t="s">
        <v>25</v>
      </c>
      <c r="C718" s="56"/>
      <c r="D718" s="145"/>
      <c r="E718" s="54"/>
      <c r="F718" s="54"/>
      <c r="G718" s="132"/>
      <c r="H718" s="59" t="str">
        <f t="shared" si="93"/>
        <v/>
      </c>
      <c r="I718" s="64" t="str">
        <f t="shared" si="94"/>
        <v/>
      </c>
      <c r="J718" s="59" t="str">
        <f>IF(A718&lt;&gt;"",SUM($I$13:I718),"")</f>
        <v/>
      </c>
      <c r="K718" s="59" t="str">
        <f t="shared" si="95"/>
        <v/>
      </c>
      <c r="L718" s="65" t="str">
        <f t="shared" si="96"/>
        <v/>
      </c>
      <c r="M718" s="65" t="str">
        <f t="shared" si="97"/>
        <v/>
      </c>
      <c r="N718" s="65" t="str">
        <f>IF(A718&lt;&gt;"",SUM($M$13:M718),"")</f>
        <v/>
      </c>
      <c r="O718" s="65" t="str">
        <f t="shared" si="99"/>
        <v/>
      </c>
      <c r="P718" s="97" t="str">
        <f t="shared" si="100"/>
        <v/>
      </c>
      <c r="Q718" s="100">
        <f t="shared" si="98"/>
        <v>0</v>
      </c>
      <c r="R718" s="101">
        <f t="shared" si="101"/>
        <v>0</v>
      </c>
      <c r="Z718" s="75"/>
      <c r="AA718" s="76"/>
      <c r="AC718" s="1"/>
      <c r="AG718" s="72"/>
      <c r="AH718" s="72"/>
      <c r="AI718" s="72"/>
      <c r="AJ718" s="72"/>
      <c r="AK718" s="72"/>
    </row>
    <row r="719" spans="1:37" ht="14.4">
      <c r="A719" s="55"/>
      <c r="B719" s="54" t="s">
        <v>25</v>
      </c>
      <c r="C719" s="56"/>
      <c r="D719" s="145"/>
      <c r="E719" s="54"/>
      <c r="F719" s="54"/>
      <c r="G719" s="132"/>
      <c r="H719" s="59" t="str">
        <f t="shared" si="93"/>
        <v/>
      </c>
      <c r="I719" s="64" t="str">
        <f t="shared" si="94"/>
        <v/>
      </c>
      <c r="J719" s="59" t="str">
        <f>IF(A719&lt;&gt;"",SUM($I$13:I719),"")</f>
        <v/>
      </c>
      <c r="K719" s="59" t="str">
        <f t="shared" si="95"/>
        <v/>
      </c>
      <c r="L719" s="65" t="str">
        <f t="shared" si="96"/>
        <v/>
      </c>
      <c r="M719" s="65" t="str">
        <f t="shared" si="97"/>
        <v/>
      </c>
      <c r="N719" s="65" t="str">
        <f>IF(A719&lt;&gt;"",SUM($M$13:M719),"")</f>
        <v/>
      </c>
      <c r="O719" s="65" t="str">
        <f t="shared" si="99"/>
        <v/>
      </c>
      <c r="P719" s="97" t="str">
        <f t="shared" si="100"/>
        <v/>
      </c>
      <c r="Q719" s="100">
        <f t="shared" si="98"/>
        <v>0</v>
      </c>
      <c r="R719" s="101">
        <f t="shared" si="101"/>
        <v>0</v>
      </c>
      <c r="Z719" s="75"/>
      <c r="AA719" s="76"/>
      <c r="AC719" s="1"/>
      <c r="AG719" s="72"/>
      <c r="AH719" s="72"/>
      <c r="AI719" s="72"/>
      <c r="AJ719" s="72"/>
      <c r="AK719" s="72"/>
    </row>
    <row r="720" spans="1:37" ht="14.4">
      <c r="A720" s="55"/>
      <c r="B720" s="54" t="s">
        <v>25</v>
      </c>
      <c r="C720" s="56"/>
      <c r="D720" s="145"/>
      <c r="E720" s="54"/>
      <c r="F720" s="54"/>
      <c r="G720" s="132"/>
      <c r="H720" s="59" t="str">
        <f t="shared" ref="H720:H783" si="102">IF(A720&lt;&gt;"",IF(B720="purchase",C720*E720,IF(B720="Dividend",F720*J719,IF(B720="Redemption",-C720*E720,IF(B720="Split",0,IF(B720="Bonus",0,IF(B720="Rights",D720*C720,IF(B720="Buyback",-D720*C720,""))))))),"")</f>
        <v/>
      </c>
      <c r="I720" s="64" t="str">
        <f t="shared" ref="I720:I783" si="103">IF(A720&lt;&gt;"",IF(B720="purchase",C720,IF(B720="Dividend",0,IF(B720="Redemption",-C720,IF(B720="Split",C720,IF(B720="Bonus",C720,IF(B720="Rights",C720,IF(B720="Buyback",-C720,))))))),"")</f>
        <v/>
      </c>
      <c r="J720" s="59" t="str">
        <f>IF(A720&lt;&gt;"",SUM($I$13:I720),"")</f>
        <v/>
      </c>
      <c r="K720" s="59" t="str">
        <f t="shared" ref="K720:K783" si="104">IF(A720&lt;&gt;"",J720*$B$7,"")</f>
        <v/>
      </c>
      <c r="L720" s="65" t="str">
        <f t="shared" ref="L720:L783" si="105">IF(A720&lt;&gt;"",IF(B720="purchase",C720*E720,IF(B720="Dividend",F720*N719,IF(B720="Redemption",-C720*E720,IF(B720="Split",0,IF(B720="Bonus",0,IF(B720="Rights",D720*C720,IF(B720="Buyback",D720*C720,))))))),"")</f>
        <v/>
      </c>
      <c r="M720" s="65" t="str">
        <f t="shared" ref="M720:M783" si="106">IF(A720&lt;&gt;"",IF(B720="purchase",C720,IF(B720="Dividend",L720/E720,IF(B720="Redemption",-C720,IF(B720="Split",C720,IF(B720="Bonus",C720,IF(B720="Rights",L720/D720,IF(B720="Buyback",L720/E720,))))))),"")</f>
        <v/>
      </c>
      <c r="N720" s="65" t="str">
        <f>IF(A720&lt;&gt;"",SUM($M$13:M720),"")</f>
        <v/>
      </c>
      <c r="O720" s="65" t="str">
        <f t="shared" si="99"/>
        <v/>
      </c>
      <c r="P720" s="97" t="str">
        <f t="shared" si="100"/>
        <v/>
      </c>
      <c r="Q720" s="100">
        <f t="shared" ref="Q720:Q783" si="107">IF(A720="",IF(P719=$U$3,$U$11,IF(A720="",0,IF(OR(B720="Dividend",B720="buyback"),0,-L720))),IF(A720="",0,IF(OR(B720="Dividend",B720="buyback"),0,-L720)))</f>
        <v>0</v>
      </c>
      <c r="R720" s="101">
        <f t="shared" si="101"/>
        <v>0</v>
      </c>
      <c r="Z720" s="75"/>
      <c r="AA720" s="76"/>
      <c r="AC720" s="1"/>
      <c r="AG720" s="72"/>
      <c r="AH720" s="72"/>
      <c r="AI720" s="72"/>
      <c r="AJ720" s="72"/>
      <c r="AK720" s="72"/>
    </row>
    <row r="721" spans="1:37" ht="14.4">
      <c r="A721" s="55"/>
      <c r="B721" s="54" t="s">
        <v>25</v>
      </c>
      <c r="C721" s="56"/>
      <c r="D721" s="145"/>
      <c r="E721" s="54"/>
      <c r="F721" s="54"/>
      <c r="G721" s="132"/>
      <c r="H721" s="59" t="str">
        <f t="shared" si="102"/>
        <v/>
      </c>
      <c r="I721" s="64" t="str">
        <f t="shared" si="103"/>
        <v/>
      </c>
      <c r="J721" s="59" t="str">
        <f>IF(A721&lt;&gt;"",SUM($I$13:I721),"")</f>
        <v/>
      </c>
      <c r="K721" s="59" t="str">
        <f t="shared" si="104"/>
        <v/>
      </c>
      <c r="L721" s="65" t="str">
        <f t="shared" si="105"/>
        <v/>
      </c>
      <c r="M721" s="65" t="str">
        <f t="shared" si="106"/>
        <v/>
      </c>
      <c r="N721" s="65" t="str">
        <f>IF(A721&lt;&gt;"",SUM($M$13:M721),"")</f>
        <v/>
      </c>
      <c r="O721" s="65" t="str">
        <f t="shared" si="99"/>
        <v/>
      </c>
      <c r="P721" s="97" t="str">
        <f t="shared" si="100"/>
        <v/>
      </c>
      <c r="Q721" s="100">
        <f t="shared" si="107"/>
        <v>0</v>
      </c>
      <c r="R721" s="101">
        <f t="shared" si="101"/>
        <v>0</v>
      </c>
      <c r="Z721" s="75"/>
      <c r="AA721" s="76"/>
      <c r="AC721" s="1"/>
      <c r="AG721" s="72"/>
      <c r="AH721" s="72"/>
      <c r="AI721" s="72"/>
      <c r="AJ721" s="72"/>
      <c r="AK721" s="72"/>
    </row>
    <row r="722" spans="1:37" ht="14.4">
      <c r="A722" s="55"/>
      <c r="B722" s="54" t="s">
        <v>25</v>
      </c>
      <c r="C722" s="56"/>
      <c r="D722" s="145"/>
      <c r="E722" s="54"/>
      <c r="F722" s="54"/>
      <c r="G722" s="132"/>
      <c r="H722" s="59" t="str">
        <f t="shared" si="102"/>
        <v/>
      </c>
      <c r="I722" s="64" t="str">
        <f t="shared" si="103"/>
        <v/>
      </c>
      <c r="J722" s="59" t="str">
        <f>IF(A722&lt;&gt;"",SUM($I$13:I722),"")</f>
        <v/>
      </c>
      <c r="K722" s="59" t="str">
        <f t="shared" si="104"/>
        <v/>
      </c>
      <c r="L722" s="65" t="str">
        <f t="shared" si="105"/>
        <v/>
      </c>
      <c r="M722" s="65" t="str">
        <f t="shared" si="106"/>
        <v/>
      </c>
      <c r="N722" s="65" t="str">
        <f>IF(A722&lt;&gt;"",SUM($M$13:M722),"")</f>
        <v/>
      </c>
      <c r="O722" s="65" t="str">
        <f t="shared" si="99"/>
        <v/>
      </c>
      <c r="P722" s="97" t="str">
        <f t="shared" si="100"/>
        <v/>
      </c>
      <c r="Q722" s="100">
        <f t="shared" si="107"/>
        <v>0</v>
      </c>
      <c r="R722" s="101">
        <f t="shared" si="101"/>
        <v>0</v>
      </c>
      <c r="Z722" s="75"/>
      <c r="AA722" s="76"/>
      <c r="AC722" s="1"/>
      <c r="AG722" s="72"/>
      <c r="AH722" s="72"/>
      <c r="AI722" s="72"/>
      <c r="AJ722" s="72"/>
      <c r="AK722" s="72"/>
    </row>
    <row r="723" spans="1:37" ht="14.4">
      <c r="A723" s="55"/>
      <c r="B723" s="54" t="s">
        <v>25</v>
      </c>
      <c r="C723" s="56"/>
      <c r="D723" s="145"/>
      <c r="E723" s="54"/>
      <c r="F723" s="54"/>
      <c r="G723" s="132"/>
      <c r="H723" s="59" t="str">
        <f t="shared" si="102"/>
        <v/>
      </c>
      <c r="I723" s="64" t="str">
        <f t="shared" si="103"/>
        <v/>
      </c>
      <c r="J723" s="59" t="str">
        <f>IF(A723&lt;&gt;"",SUM($I$13:I723),"")</f>
        <v/>
      </c>
      <c r="K723" s="59" t="str">
        <f t="shared" si="104"/>
        <v/>
      </c>
      <c r="L723" s="65" t="str">
        <f t="shared" si="105"/>
        <v/>
      </c>
      <c r="M723" s="65" t="str">
        <f t="shared" si="106"/>
        <v/>
      </c>
      <c r="N723" s="65" t="str">
        <f>IF(A723&lt;&gt;"",SUM($M$13:M723),"")</f>
        <v/>
      </c>
      <c r="O723" s="65" t="str">
        <f t="shared" si="99"/>
        <v/>
      </c>
      <c r="P723" s="97" t="str">
        <f t="shared" si="100"/>
        <v/>
      </c>
      <c r="Q723" s="100">
        <f t="shared" si="107"/>
        <v>0</v>
      </c>
      <c r="R723" s="101">
        <f t="shared" si="101"/>
        <v>0</v>
      </c>
      <c r="Z723" s="75"/>
      <c r="AA723" s="76"/>
      <c r="AC723" s="1"/>
      <c r="AG723" s="72"/>
      <c r="AH723" s="72"/>
      <c r="AI723" s="72"/>
      <c r="AJ723" s="72"/>
      <c r="AK723" s="72"/>
    </row>
    <row r="724" spans="1:37" ht="14.4">
      <c r="A724" s="55"/>
      <c r="B724" s="54" t="s">
        <v>25</v>
      </c>
      <c r="C724" s="56"/>
      <c r="D724" s="145"/>
      <c r="E724" s="54"/>
      <c r="F724" s="54"/>
      <c r="G724" s="132"/>
      <c r="H724" s="59" t="str">
        <f t="shared" si="102"/>
        <v/>
      </c>
      <c r="I724" s="64" t="str">
        <f t="shared" si="103"/>
        <v/>
      </c>
      <c r="J724" s="59" t="str">
        <f>IF(A724&lt;&gt;"",SUM($I$13:I724),"")</f>
        <v/>
      </c>
      <c r="K724" s="59" t="str">
        <f t="shared" si="104"/>
        <v/>
      </c>
      <c r="L724" s="65" t="str">
        <f t="shared" si="105"/>
        <v/>
      </c>
      <c r="M724" s="65" t="str">
        <f t="shared" si="106"/>
        <v/>
      </c>
      <c r="N724" s="65" t="str">
        <f>IF(A724&lt;&gt;"",SUM($M$13:M724),"")</f>
        <v/>
      </c>
      <c r="O724" s="65" t="str">
        <f t="shared" si="99"/>
        <v/>
      </c>
      <c r="P724" s="97" t="str">
        <f t="shared" si="100"/>
        <v/>
      </c>
      <c r="Q724" s="100">
        <f t="shared" si="107"/>
        <v>0</v>
      </c>
      <c r="R724" s="101">
        <f t="shared" si="101"/>
        <v>0</v>
      </c>
      <c r="Z724" s="75"/>
      <c r="AA724" s="76"/>
      <c r="AC724" s="1"/>
      <c r="AG724" s="72"/>
      <c r="AH724" s="72"/>
      <c r="AI724" s="72"/>
      <c r="AJ724" s="72"/>
      <c r="AK724" s="72"/>
    </row>
    <row r="725" spans="1:37" ht="14.4">
      <c r="A725" s="55"/>
      <c r="B725" s="54" t="s">
        <v>25</v>
      </c>
      <c r="C725" s="56"/>
      <c r="D725" s="145"/>
      <c r="E725" s="54"/>
      <c r="F725" s="54"/>
      <c r="G725" s="132"/>
      <c r="H725" s="59" t="str">
        <f t="shared" si="102"/>
        <v/>
      </c>
      <c r="I725" s="64" t="str">
        <f t="shared" si="103"/>
        <v/>
      </c>
      <c r="J725" s="59" t="str">
        <f>IF(A725&lt;&gt;"",SUM($I$13:I725),"")</f>
        <v/>
      </c>
      <c r="K725" s="59" t="str">
        <f t="shared" si="104"/>
        <v/>
      </c>
      <c r="L725" s="65" t="str">
        <f t="shared" si="105"/>
        <v/>
      </c>
      <c r="M725" s="65" t="str">
        <f t="shared" si="106"/>
        <v/>
      </c>
      <c r="N725" s="65" t="str">
        <f>IF(A725&lt;&gt;"",SUM($M$13:M725),"")</f>
        <v/>
      </c>
      <c r="O725" s="65" t="str">
        <f t="shared" si="99"/>
        <v/>
      </c>
      <c r="P725" s="97" t="str">
        <f t="shared" si="100"/>
        <v/>
      </c>
      <c r="Q725" s="100">
        <f t="shared" si="107"/>
        <v>0</v>
      </c>
      <c r="R725" s="101">
        <f t="shared" si="101"/>
        <v>0</v>
      </c>
      <c r="Z725" s="75"/>
      <c r="AA725" s="76"/>
      <c r="AC725" s="1"/>
      <c r="AG725" s="72"/>
      <c r="AH725" s="72"/>
      <c r="AI725" s="72"/>
      <c r="AJ725" s="72"/>
      <c r="AK725" s="72"/>
    </row>
    <row r="726" spans="1:37" ht="14.4">
      <c r="A726" s="55"/>
      <c r="B726" s="54" t="s">
        <v>25</v>
      </c>
      <c r="C726" s="56"/>
      <c r="D726" s="145"/>
      <c r="E726" s="54"/>
      <c r="F726" s="54"/>
      <c r="G726" s="132"/>
      <c r="H726" s="59" t="str">
        <f t="shared" si="102"/>
        <v/>
      </c>
      <c r="I726" s="64" t="str">
        <f t="shared" si="103"/>
        <v/>
      </c>
      <c r="J726" s="59" t="str">
        <f>IF(A726&lt;&gt;"",SUM($I$13:I726),"")</f>
        <v/>
      </c>
      <c r="K726" s="59" t="str">
        <f t="shared" si="104"/>
        <v/>
      </c>
      <c r="L726" s="65" t="str">
        <f t="shared" si="105"/>
        <v/>
      </c>
      <c r="M726" s="65" t="str">
        <f t="shared" si="106"/>
        <v/>
      </c>
      <c r="N726" s="65" t="str">
        <f>IF(A726&lt;&gt;"",SUM($M$13:M726),"")</f>
        <v/>
      </c>
      <c r="O726" s="65" t="str">
        <f t="shared" si="99"/>
        <v/>
      </c>
      <c r="P726" s="97" t="str">
        <f t="shared" si="100"/>
        <v/>
      </c>
      <c r="Q726" s="100">
        <f t="shared" si="107"/>
        <v>0</v>
      </c>
      <c r="R726" s="101">
        <f t="shared" si="101"/>
        <v>0</v>
      </c>
      <c r="Z726" s="75"/>
      <c r="AA726" s="76"/>
      <c r="AC726" s="1"/>
      <c r="AG726" s="72"/>
      <c r="AH726" s="72"/>
      <c r="AI726" s="72"/>
      <c r="AJ726" s="72"/>
      <c r="AK726" s="72"/>
    </row>
    <row r="727" spans="1:37" ht="14.4">
      <c r="A727" s="55"/>
      <c r="B727" s="54" t="s">
        <v>25</v>
      </c>
      <c r="C727" s="56"/>
      <c r="D727" s="145"/>
      <c r="E727" s="54"/>
      <c r="F727" s="54"/>
      <c r="G727" s="132"/>
      <c r="H727" s="59" t="str">
        <f t="shared" si="102"/>
        <v/>
      </c>
      <c r="I727" s="64" t="str">
        <f t="shared" si="103"/>
        <v/>
      </c>
      <c r="J727" s="59" t="str">
        <f>IF(A727&lt;&gt;"",SUM($I$13:I727),"")</f>
        <v/>
      </c>
      <c r="K727" s="59" t="str">
        <f t="shared" si="104"/>
        <v/>
      </c>
      <c r="L727" s="65" t="str">
        <f t="shared" si="105"/>
        <v/>
      </c>
      <c r="M727" s="65" t="str">
        <f t="shared" si="106"/>
        <v/>
      </c>
      <c r="N727" s="65" t="str">
        <f>IF(A727&lt;&gt;"",SUM($M$13:M727),"")</f>
        <v/>
      </c>
      <c r="O727" s="65" t="str">
        <f t="shared" si="99"/>
        <v/>
      </c>
      <c r="P727" s="97" t="str">
        <f t="shared" si="100"/>
        <v/>
      </c>
      <c r="Q727" s="100">
        <f t="shared" si="107"/>
        <v>0</v>
      </c>
      <c r="R727" s="101">
        <f t="shared" si="101"/>
        <v>0</v>
      </c>
      <c r="Z727" s="75"/>
      <c r="AA727" s="76"/>
      <c r="AC727" s="1"/>
      <c r="AG727" s="72"/>
      <c r="AH727" s="72"/>
      <c r="AI727" s="72"/>
      <c r="AJ727" s="72"/>
      <c r="AK727" s="72"/>
    </row>
    <row r="728" spans="1:37" ht="14.4">
      <c r="A728" s="55"/>
      <c r="B728" s="54" t="s">
        <v>25</v>
      </c>
      <c r="C728" s="56"/>
      <c r="D728" s="145"/>
      <c r="E728" s="54"/>
      <c r="F728" s="54"/>
      <c r="G728" s="132"/>
      <c r="H728" s="59" t="str">
        <f t="shared" si="102"/>
        <v/>
      </c>
      <c r="I728" s="64" t="str">
        <f t="shared" si="103"/>
        <v/>
      </c>
      <c r="J728" s="59" t="str">
        <f>IF(A728&lt;&gt;"",SUM($I$13:I728),"")</f>
        <v/>
      </c>
      <c r="K728" s="59" t="str">
        <f t="shared" si="104"/>
        <v/>
      </c>
      <c r="L728" s="65" t="str">
        <f t="shared" si="105"/>
        <v/>
      </c>
      <c r="M728" s="65" t="str">
        <f t="shared" si="106"/>
        <v/>
      </c>
      <c r="N728" s="65" t="str">
        <f>IF(A728&lt;&gt;"",SUM($M$13:M728),"")</f>
        <v/>
      </c>
      <c r="O728" s="65" t="str">
        <f t="shared" si="99"/>
        <v/>
      </c>
      <c r="P728" s="97" t="str">
        <f t="shared" si="100"/>
        <v/>
      </c>
      <c r="Q728" s="100">
        <f t="shared" si="107"/>
        <v>0</v>
      </c>
      <c r="R728" s="101">
        <f t="shared" si="101"/>
        <v>0</v>
      </c>
      <c r="Z728" s="75"/>
      <c r="AA728" s="76"/>
      <c r="AC728" s="1"/>
      <c r="AG728" s="72"/>
      <c r="AH728" s="72"/>
      <c r="AI728" s="72"/>
      <c r="AJ728" s="72"/>
      <c r="AK728" s="72"/>
    </row>
    <row r="729" spans="1:37" ht="14.4">
      <c r="A729" s="55"/>
      <c r="B729" s="54" t="s">
        <v>25</v>
      </c>
      <c r="C729" s="56"/>
      <c r="D729" s="145"/>
      <c r="E729" s="54"/>
      <c r="F729" s="54"/>
      <c r="G729" s="132"/>
      <c r="H729" s="59" t="str">
        <f t="shared" si="102"/>
        <v/>
      </c>
      <c r="I729" s="64" t="str">
        <f t="shared" si="103"/>
        <v/>
      </c>
      <c r="J729" s="59" t="str">
        <f>IF(A729&lt;&gt;"",SUM($I$13:I729),"")</f>
        <v/>
      </c>
      <c r="K729" s="59" t="str">
        <f t="shared" si="104"/>
        <v/>
      </c>
      <c r="L729" s="65" t="str">
        <f t="shared" si="105"/>
        <v/>
      </c>
      <c r="M729" s="65" t="str">
        <f t="shared" si="106"/>
        <v/>
      </c>
      <c r="N729" s="65" t="str">
        <f>IF(A729&lt;&gt;"",SUM($M$13:M729),"")</f>
        <v/>
      </c>
      <c r="O729" s="65" t="str">
        <f t="shared" si="99"/>
        <v/>
      </c>
      <c r="P729" s="97" t="str">
        <f t="shared" si="100"/>
        <v/>
      </c>
      <c r="Q729" s="100">
        <f t="shared" si="107"/>
        <v>0</v>
      </c>
      <c r="R729" s="101">
        <f t="shared" si="101"/>
        <v>0</v>
      </c>
      <c r="Z729" s="75"/>
      <c r="AA729" s="76"/>
      <c r="AC729" s="1"/>
      <c r="AG729" s="72"/>
      <c r="AH729" s="72"/>
      <c r="AI729" s="72"/>
      <c r="AJ729" s="72"/>
      <c r="AK729" s="72"/>
    </row>
    <row r="730" spans="1:37" ht="14.4">
      <c r="A730" s="55"/>
      <c r="B730" s="54" t="s">
        <v>25</v>
      </c>
      <c r="C730" s="56"/>
      <c r="D730" s="145"/>
      <c r="E730" s="54"/>
      <c r="F730" s="54"/>
      <c r="G730" s="132"/>
      <c r="H730" s="59" t="str">
        <f t="shared" si="102"/>
        <v/>
      </c>
      <c r="I730" s="64" t="str">
        <f t="shared" si="103"/>
        <v/>
      </c>
      <c r="J730" s="59" t="str">
        <f>IF(A730&lt;&gt;"",SUM($I$13:I730),"")</f>
        <v/>
      </c>
      <c r="K730" s="59" t="str">
        <f t="shared" si="104"/>
        <v/>
      </c>
      <c r="L730" s="65" t="str">
        <f t="shared" si="105"/>
        <v/>
      </c>
      <c r="M730" s="65" t="str">
        <f t="shared" si="106"/>
        <v/>
      </c>
      <c r="N730" s="65" t="str">
        <f>IF(A730&lt;&gt;"",SUM($M$13:M730),"")</f>
        <v/>
      </c>
      <c r="O730" s="65" t="str">
        <f t="shared" si="99"/>
        <v/>
      </c>
      <c r="P730" s="97" t="str">
        <f t="shared" si="100"/>
        <v/>
      </c>
      <c r="Q730" s="100">
        <f t="shared" si="107"/>
        <v>0</v>
      </c>
      <c r="R730" s="101">
        <f t="shared" si="101"/>
        <v>0</v>
      </c>
      <c r="Z730" s="75"/>
      <c r="AA730" s="76"/>
      <c r="AC730" s="1"/>
      <c r="AG730" s="72"/>
      <c r="AH730" s="72"/>
      <c r="AI730" s="72"/>
      <c r="AJ730" s="72"/>
      <c r="AK730" s="72"/>
    </row>
    <row r="731" spans="1:37" ht="14.4">
      <c r="A731" s="55"/>
      <c r="B731" s="54" t="s">
        <v>25</v>
      </c>
      <c r="C731" s="56"/>
      <c r="D731" s="145"/>
      <c r="E731" s="54"/>
      <c r="F731" s="54"/>
      <c r="G731" s="132"/>
      <c r="H731" s="59" t="str">
        <f t="shared" si="102"/>
        <v/>
      </c>
      <c r="I731" s="64" t="str">
        <f t="shared" si="103"/>
        <v/>
      </c>
      <c r="J731" s="59" t="str">
        <f>IF(A731&lt;&gt;"",SUM($I$13:I731),"")</f>
        <v/>
      </c>
      <c r="K731" s="59" t="str">
        <f t="shared" si="104"/>
        <v/>
      </c>
      <c r="L731" s="65" t="str">
        <f t="shared" si="105"/>
        <v/>
      </c>
      <c r="M731" s="65" t="str">
        <f t="shared" si="106"/>
        <v/>
      </c>
      <c r="N731" s="65" t="str">
        <f>IF(A731&lt;&gt;"",SUM($M$13:M731),"")</f>
        <v/>
      </c>
      <c r="O731" s="65" t="str">
        <f t="shared" si="99"/>
        <v/>
      </c>
      <c r="P731" s="97" t="str">
        <f t="shared" si="100"/>
        <v/>
      </c>
      <c r="Q731" s="100">
        <f t="shared" si="107"/>
        <v>0</v>
      </c>
      <c r="R731" s="101">
        <f t="shared" si="101"/>
        <v>0</v>
      </c>
      <c r="Z731" s="75"/>
      <c r="AA731" s="76"/>
      <c r="AC731" s="1"/>
      <c r="AG731" s="72"/>
      <c r="AH731" s="72"/>
      <c r="AI731" s="72"/>
      <c r="AJ731" s="72"/>
      <c r="AK731" s="72"/>
    </row>
    <row r="732" spans="1:37" ht="14.4">
      <c r="A732" s="55"/>
      <c r="B732" s="54" t="s">
        <v>25</v>
      </c>
      <c r="C732" s="56"/>
      <c r="D732" s="145"/>
      <c r="E732" s="54"/>
      <c r="F732" s="54"/>
      <c r="G732" s="132"/>
      <c r="H732" s="59" t="str">
        <f t="shared" si="102"/>
        <v/>
      </c>
      <c r="I732" s="64" t="str">
        <f t="shared" si="103"/>
        <v/>
      </c>
      <c r="J732" s="59" t="str">
        <f>IF(A732&lt;&gt;"",SUM($I$13:I732),"")</f>
        <v/>
      </c>
      <c r="K732" s="59" t="str">
        <f t="shared" si="104"/>
        <v/>
      </c>
      <c r="L732" s="65" t="str">
        <f t="shared" si="105"/>
        <v/>
      </c>
      <c r="M732" s="65" t="str">
        <f t="shared" si="106"/>
        <v/>
      </c>
      <c r="N732" s="65" t="str">
        <f>IF(A732&lt;&gt;"",SUM($M$13:M732),"")</f>
        <v/>
      </c>
      <c r="O732" s="65" t="str">
        <f t="shared" si="99"/>
        <v/>
      </c>
      <c r="P732" s="97" t="str">
        <f t="shared" si="100"/>
        <v/>
      </c>
      <c r="Q732" s="100">
        <f t="shared" si="107"/>
        <v>0</v>
      </c>
      <c r="R732" s="101">
        <f t="shared" si="101"/>
        <v>0</v>
      </c>
      <c r="Z732" s="75"/>
      <c r="AA732" s="76"/>
      <c r="AC732" s="1"/>
      <c r="AG732" s="72"/>
      <c r="AH732" s="72"/>
      <c r="AI732" s="72"/>
      <c r="AJ732" s="72"/>
      <c r="AK732" s="72"/>
    </row>
    <row r="733" spans="1:37" ht="14.4">
      <c r="A733" s="55"/>
      <c r="B733" s="54" t="s">
        <v>25</v>
      </c>
      <c r="C733" s="56"/>
      <c r="D733" s="145"/>
      <c r="E733" s="54"/>
      <c r="F733" s="54"/>
      <c r="G733" s="132"/>
      <c r="H733" s="59" t="str">
        <f t="shared" si="102"/>
        <v/>
      </c>
      <c r="I733" s="64" t="str">
        <f t="shared" si="103"/>
        <v/>
      </c>
      <c r="J733" s="59" t="str">
        <f>IF(A733&lt;&gt;"",SUM($I$13:I733),"")</f>
        <v/>
      </c>
      <c r="K733" s="59" t="str">
        <f t="shared" si="104"/>
        <v/>
      </c>
      <c r="L733" s="65" t="str">
        <f t="shared" si="105"/>
        <v/>
      </c>
      <c r="M733" s="65" t="str">
        <f t="shared" si="106"/>
        <v/>
      </c>
      <c r="N733" s="65" t="str">
        <f>IF(A733&lt;&gt;"",SUM($M$13:M733),"")</f>
        <v/>
      </c>
      <c r="O733" s="65" t="str">
        <f t="shared" si="99"/>
        <v/>
      </c>
      <c r="P733" s="97" t="str">
        <f t="shared" si="100"/>
        <v/>
      </c>
      <c r="Q733" s="100">
        <f t="shared" si="107"/>
        <v>0</v>
      </c>
      <c r="R733" s="101">
        <f t="shared" si="101"/>
        <v>0</v>
      </c>
      <c r="Z733" s="75"/>
      <c r="AA733" s="76"/>
      <c r="AC733" s="1"/>
      <c r="AG733" s="72"/>
      <c r="AH733" s="72"/>
      <c r="AI733" s="72"/>
      <c r="AJ733" s="72"/>
      <c r="AK733" s="72"/>
    </row>
    <row r="734" spans="1:37" ht="14.4">
      <c r="A734" s="55"/>
      <c r="B734" s="54" t="s">
        <v>25</v>
      </c>
      <c r="C734" s="56"/>
      <c r="D734" s="145"/>
      <c r="E734" s="54"/>
      <c r="F734" s="54"/>
      <c r="G734" s="132"/>
      <c r="H734" s="59" t="str">
        <f t="shared" si="102"/>
        <v/>
      </c>
      <c r="I734" s="64" t="str">
        <f t="shared" si="103"/>
        <v/>
      </c>
      <c r="J734" s="59" t="str">
        <f>IF(A734&lt;&gt;"",SUM($I$13:I734),"")</f>
        <v/>
      </c>
      <c r="K734" s="59" t="str">
        <f t="shared" si="104"/>
        <v/>
      </c>
      <c r="L734" s="65" t="str">
        <f t="shared" si="105"/>
        <v/>
      </c>
      <c r="M734" s="65" t="str">
        <f t="shared" si="106"/>
        <v/>
      </c>
      <c r="N734" s="65" t="str">
        <f>IF(A734&lt;&gt;"",SUM($M$13:M734),"")</f>
        <v/>
      </c>
      <c r="O734" s="65" t="str">
        <f t="shared" si="99"/>
        <v/>
      </c>
      <c r="P734" s="97" t="str">
        <f t="shared" si="100"/>
        <v/>
      </c>
      <c r="Q734" s="100">
        <f t="shared" si="107"/>
        <v>0</v>
      </c>
      <c r="R734" s="101">
        <f t="shared" si="101"/>
        <v>0</v>
      </c>
      <c r="Z734" s="75"/>
      <c r="AA734" s="76"/>
      <c r="AC734" s="1"/>
      <c r="AG734" s="72"/>
      <c r="AH734" s="72"/>
      <c r="AI734" s="72"/>
      <c r="AJ734" s="72"/>
      <c r="AK734" s="72"/>
    </row>
    <row r="735" spans="1:37" ht="14.4">
      <c r="A735" s="55"/>
      <c r="B735" s="54" t="s">
        <v>25</v>
      </c>
      <c r="C735" s="56"/>
      <c r="D735" s="145"/>
      <c r="E735" s="54"/>
      <c r="F735" s="54"/>
      <c r="G735" s="132"/>
      <c r="H735" s="59" t="str">
        <f t="shared" si="102"/>
        <v/>
      </c>
      <c r="I735" s="64" t="str">
        <f t="shared" si="103"/>
        <v/>
      </c>
      <c r="J735" s="59" t="str">
        <f>IF(A735&lt;&gt;"",SUM($I$13:I735),"")</f>
        <v/>
      </c>
      <c r="K735" s="59" t="str">
        <f t="shared" si="104"/>
        <v/>
      </c>
      <c r="L735" s="65" t="str">
        <f t="shared" si="105"/>
        <v/>
      </c>
      <c r="M735" s="65" t="str">
        <f t="shared" si="106"/>
        <v/>
      </c>
      <c r="N735" s="65" t="str">
        <f>IF(A735&lt;&gt;"",SUM($M$13:M735),"")</f>
        <v/>
      </c>
      <c r="O735" s="65" t="str">
        <f t="shared" si="99"/>
        <v/>
      </c>
      <c r="P735" s="97" t="str">
        <f t="shared" si="100"/>
        <v/>
      </c>
      <c r="Q735" s="100">
        <f t="shared" si="107"/>
        <v>0</v>
      </c>
      <c r="R735" s="101">
        <f t="shared" si="101"/>
        <v>0</v>
      </c>
      <c r="Z735" s="75"/>
      <c r="AA735" s="76"/>
      <c r="AC735" s="1"/>
      <c r="AG735" s="72"/>
      <c r="AH735" s="72"/>
      <c r="AI735" s="72"/>
      <c r="AJ735" s="72"/>
      <c r="AK735" s="72"/>
    </row>
    <row r="736" spans="1:37" ht="14.4">
      <c r="A736" s="55"/>
      <c r="B736" s="54" t="s">
        <v>25</v>
      </c>
      <c r="C736" s="56"/>
      <c r="D736" s="145"/>
      <c r="E736" s="54"/>
      <c r="F736" s="54"/>
      <c r="G736" s="132"/>
      <c r="H736" s="59" t="str">
        <f t="shared" si="102"/>
        <v/>
      </c>
      <c r="I736" s="64" t="str">
        <f t="shared" si="103"/>
        <v/>
      </c>
      <c r="J736" s="59" t="str">
        <f>IF(A736&lt;&gt;"",SUM($I$13:I736),"")</f>
        <v/>
      </c>
      <c r="K736" s="59" t="str">
        <f t="shared" si="104"/>
        <v/>
      </c>
      <c r="L736" s="65" t="str">
        <f t="shared" si="105"/>
        <v/>
      </c>
      <c r="M736" s="65" t="str">
        <f t="shared" si="106"/>
        <v/>
      </c>
      <c r="N736" s="65" t="str">
        <f>IF(A736&lt;&gt;"",SUM($M$13:M736),"")</f>
        <v/>
      </c>
      <c r="O736" s="65" t="str">
        <f t="shared" si="99"/>
        <v/>
      </c>
      <c r="P736" s="97" t="str">
        <f t="shared" si="100"/>
        <v/>
      </c>
      <c r="Q736" s="100">
        <f t="shared" si="107"/>
        <v>0</v>
      </c>
      <c r="R736" s="101">
        <f t="shared" si="101"/>
        <v>0</v>
      </c>
      <c r="Z736" s="75"/>
      <c r="AA736" s="76"/>
      <c r="AC736" s="1"/>
      <c r="AG736" s="72"/>
      <c r="AH736" s="72"/>
      <c r="AI736" s="72"/>
      <c r="AJ736" s="72"/>
      <c r="AK736" s="72"/>
    </row>
    <row r="737" spans="1:37" ht="14.4">
      <c r="A737" s="55"/>
      <c r="B737" s="54" t="s">
        <v>25</v>
      </c>
      <c r="C737" s="56"/>
      <c r="D737" s="145"/>
      <c r="E737" s="54"/>
      <c r="F737" s="54"/>
      <c r="G737" s="132"/>
      <c r="H737" s="59" t="str">
        <f t="shared" si="102"/>
        <v/>
      </c>
      <c r="I737" s="64" t="str">
        <f t="shared" si="103"/>
        <v/>
      </c>
      <c r="J737" s="59" t="str">
        <f>IF(A737&lt;&gt;"",SUM($I$13:I737),"")</f>
        <v/>
      </c>
      <c r="K737" s="59" t="str">
        <f t="shared" si="104"/>
        <v/>
      </c>
      <c r="L737" s="65" t="str">
        <f t="shared" si="105"/>
        <v/>
      </c>
      <c r="M737" s="65" t="str">
        <f t="shared" si="106"/>
        <v/>
      </c>
      <c r="N737" s="65" t="str">
        <f>IF(A737&lt;&gt;"",SUM($M$13:M737),"")</f>
        <v/>
      </c>
      <c r="O737" s="65" t="str">
        <f t="shared" si="99"/>
        <v/>
      </c>
      <c r="P737" s="97" t="str">
        <f t="shared" si="100"/>
        <v/>
      </c>
      <c r="Q737" s="100">
        <f t="shared" si="107"/>
        <v>0</v>
      </c>
      <c r="R737" s="101">
        <f t="shared" si="101"/>
        <v>0</v>
      </c>
      <c r="Z737" s="75"/>
      <c r="AA737" s="76"/>
      <c r="AC737" s="1"/>
      <c r="AG737" s="72"/>
      <c r="AH737" s="72"/>
      <c r="AI737" s="72"/>
      <c r="AJ737" s="72"/>
      <c r="AK737" s="72"/>
    </row>
    <row r="738" spans="1:37" ht="14.4">
      <c r="A738" s="55"/>
      <c r="B738" s="54" t="s">
        <v>25</v>
      </c>
      <c r="C738" s="56"/>
      <c r="D738" s="145"/>
      <c r="E738" s="54"/>
      <c r="F738" s="54"/>
      <c r="G738" s="132"/>
      <c r="H738" s="59" t="str">
        <f t="shared" si="102"/>
        <v/>
      </c>
      <c r="I738" s="64" t="str">
        <f t="shared" si="103"/>
        <v/>
      </c>
      <c r="J738" s="59" t="str">
        <f>IF(A738&lt;&gt;"",SUM($I$13:I738),"")</f>
        <v/>
      </c>
      <c r="K738" s="59" t="str">
        <f t="shared" si="104"/>
        <v/>
      </c>
      <c r="L738" s="65" t="str">
        <f t="shared" si="105"/>
        <v/>
      </c>
      <c r="M738" s="65" t="str">
        <f t="shared" si="106"/>
        <v/>
      </c>
      <c r="N738" s="65" t="str">
        <f>IF(A738&lt;&gt;"",SUM($M$13:M738),"")</f>
        <v/>
      </c>
      <c r="O738" s="65" t="str">
        <f t="shared" si="99"/>
        <v/>
      </c>
      <c r="P738" s="97" t="str">
        <f t="shared" si="100"/>
        <v/>
      </c>
      <c r="Q738" s="100">
        <f t="shared" si="107"/>
        <v>0</v>
      </c>
      <c r="R738" s="101">
        <f t="shared" si="101"/>
        <v>0</v>
      </c>
      <c r="Z738" s="75"/>
      <c r="AA738" s="76"/>
      <c r="AC738" s="1"/>
      <c r="AG738" s="72"/>
      <c r="AH738" s="72"/>
      <c r="AI738" s="72"/>
      <c r="AJ738" s="72"/>
      <c r="AK738" s="72"/>
    </row>
    <row r="739" spans="1:37" ht="14.4">
      <c r="A739" s="55"/>
      <c r="B739" s="54" t="s">
        <v>25</v>
      </c>
      <c r="C739" s="56"/>
      <c r="D739" s="145"/>
      <c r="E739" s="54"/>
      <c r="F739" s="54"/>
      <c r="G739" s="132"/>
      <c r="H739" s="59" t="str">
        <f t="shared" si="102"/>
        <v/>
      </c>
      <c r="I739" s="64" t="str">
        <f t="shared" si="103"/>
        <v/>
      </c>
      <c r="J739" s="59" t="str">
        <f>IF(A739&lt;&gt;"",SUM($I$13:I739),"")</f>
        <v/>
      </c>
      <c r="K739" s="59" t="str">
        <f t="shared" si="104"/>
        <v/>
      </c>
      <c r="L739" s="65" t="str">
        <f t="shared" si="105"/>
        <v/>
      </c>
      <c r="M739" s="65" t="str">
        <f t="shared" si="106"/>
        <v/>
      </c>
      <c r="N739" s="65" t="str">
        <f>IF(A739&lt;&gt;"",SUM($M$13:M739),"")</f>
        <v/>
      </c>
      <c r="O739" s="65" t="str">
        <f t="shared" si="99"/>
        <v/>
      </c>
      <c r="P739" s="97" t="str">
        <f t="shared" si="100"/>
        <v/>
      </c>
      <c r="Q739" s="100">
        <f t="shared" si="107"/>
        <v>0</v>
      </c>
      <c r="R739" s="101">
        <f t="shared" si="101"/>
        <v>0</v>
      </c>
      <c r="Z739" s="75"/>
      <c r="AA739" s="76"/>
      <c r="AC739" s="1"/>
      <c r="AG739" s="72"/>
      <c r="AH739" s="72"/>
      <c r="AI739" s="72"/>
      <c r="AJ739" s="72"/>
      <c r="AK739" s="72"/>
    </row>
    <row r="740" spans="1:37" ht="14.4">
      <c r="A740" s="55"/>
      <c r="B740" s="54" t="s">
        <v>25</v>
      </c>
      <c r="C740" s="56"/>
      <c r="D740" s="145"/>
      <c r="E740" s="54"/>
      <c r="F740" s="54"/>
      <c r="G740" s="132"/>
      <c r="H740" s="59" t="str">
        <f t="shared" si="102"/>
        <v/>
      </c>
      <c r="I740" s="64" t="str">
        <f t="shared" si="103"/>
        <v/>
      </c>
      <c r="J740" s="59" t="str">
        <f>IF(A740&lt;&gt;"",SUM($I$13:I740),"")</f>
        <v/>
      </c>
      <c r="K740" s="59" t="str">
        <f t="shared" si="104"/>
        <v/>
      </c>
      <c r="L740" s="65" t="str">
        <f t="shared" si="105"/>
        <v/>
      </c>
      <c r="M740" s="65" t="str">
        <f t="shared" si="106"/>
        <v/>
      </c>
      <c r="N740" s="65" t="str">
        <f>IF(A740&lt;&gt;"",SUM($M$13:M740),"")</f>
        <v/>
      </c>
      <c r="O740" s="65" t="str">
        <f t="shared" si="99"/>
        <v/>
      </c>
      <c r="P740" s="97" t="str">
        <f t="shared" si="100"/>
        <v/>
      </c>
      <c r="Q740" s="100">
        <f t="shared" si="107"/>
        <v>0</v>
      </c>
      <c r="R740" s="101">
        <f t="shared" si="101"/>
        <v>0</v>
      </c>
      <c r="Z740" s="75"/>
      <c r="AA740" s="76"/>
      <c r="AC740" s="1"/>
      <c r="AG740" s="72"/>
      <c r="AH740" s="72"/>
      <c r="AI740" s="72"/>
      <c r="AJ740" s="72"/>
      <c r="AK740" s="72"/>
    </row>
    <row r="741" spans="1:37" ht="14.4">
      <c r="A741" s="55"/>
      <c r="B741" s="54" t="s">
        <v>25</v>
      </c>
      <c r="C741" s="56"/>
      <c r="D741" s="145"/>
      <c r="E741" s="54"/>
      <c r="F741" s="54"/>
      <c r="G741" s="132"/>
      <c r="H741" s="59" t="str">
        <f t="shared" si="102"/>
        <v/>
      </c>
      <c r="I741" s="64" t="str">
        <f t="shared" si="103"/>
        <v/>
      </c>
      <c r="J741" s="59" t="str">
        <f>IF(A741&lt;&gt;"",SUM($I$13:I741),"")</f>
        <v/>
      </c>
      <c r="K741" s="59" t="str">
        <f t="shared" si="104"/>
        <v/>
      </c>
      <c r="L741" s="65" t="str">
        <f t="shared" si="105"/>
        <v/>
      </c>
      <c r="M741" s="65" t="str">
        <f t="shared" si="106"/>
        <v/>
      </c>
      <c r="N741" s="65" t="str">
        <f>IF(A741&lt;&gt;"",SUM($M$13:M741),"")</f>
        <v/>
      </c>
      <c r="O741" s="65" t="str">
        <f t="shared" si="99"/>
        <v/>
      </c>
      <c r="P741" s="97" t="str">
        <f t="shared" si="100"/>
        <v/>
      </c>
      <c r="Q741" s="100">
        <f t="shared" si="107"/>
        <v>0</v>
      </c>
      <c r="R741" s="101">
        <f t="shared" si="101"/>
        <v>0</v>
      </c>
      <c r="Z741" s="75"/>
      <c r="AA741" s="76"/>
      <c r="AC741" s="1"/>
      <c r="AG741" s="72"/>
      <c r="AH741" s="72"/>
      <c r="AI741" s="72"/>
      <c r="AJ741" s="72"/>
      <c r="AK741" s="72"/>
    </row>
    <row r="742" spans="1:37" ht="14.4">
      <c r="A742" s="55"/>
      <c r="B742" s="54" t="s">
        <v>25</v>
      </c>
      <c r="C742" s="56"/>
      <c r="D742" s="145"/>
      <c r="E742" s="54"/>
      <c r="F742" s="54"/>
      <c r="G742" s="132"/>
      <c r="H742" s="59" t="str">
        <f t="shared" si="102"/>
        <v/>
      </c>
      <c r="I742" s="64" t="str">
        <f t="shared" si="103"/>
        <v/>
      </c>
      <c r="J742" s="59" t="str">
        <f>IF(A742&lt;&gt;"",SUM($I$13:I742),"")</f>
        <v/>
      </c>
      <c r="K742" s="59" t="str">
        <f t="shared" si="104"/>
        <v/>
      </c>
      <c r="L742" s="65" t="str">
        <f t="shared" si="105"/>
        <v/>
      </c>
      <c r="M742" s="65" t="str">
        <f t="shared" si="106"/>
        <v/>
      </c>
      <c r="N742" s="65" t="str">
        <f>IF(A742&lt;&gt;"",SUM($M$13:M742),"")</f>
        <v/>
      </c>
      <c r="O742" s="65" t="str">
        <f t="shared" si="99"/>
        <v/>
      </c>
      <c r="P742" s="97" t="str">
        <f t="shared" si="100"/>
        <v/>
      </c>
      <c r="Q742" s="100">
        <f t="shared" si="107"/>
        <v>0</v>
      </c>
      <c r="R742" s="101">
        <f t="shared" si="101"/>
        <v>0</v>
      </c>
      <c r="Z742" s="75"/>
      <c r="AA742" s="76"/>
      <c r="AC742" s="1"/>
      <c r="AG742" s="72"/>
      <c r="AH742" s="72"/>
      <c r="AI742" s="72"/>
      <c r="AJ742" s="72"/>
      <c r="AK742" s="72"/>
    </row>
    <row r="743" spans="1:37" ht="14.4">
      <c r="A743" s="55"/>
      <c r="B743" s="54" t="s">
        <v>25</v>
      </c>
      <c r="C743" s="56"/>
      <c r="D743" s="145"/>
      <c r="E743" s="54"/>
      <c r="F743" s="54"/>
      <c r="G743" s="132"/>
      <c r="H743" s="59" t="str">
        <f t="shared" si="102"/>
        <v/>
      </c>
      <c r="I743" s="64" t="str">
        <f t="shared" si="103"/>
        <v/>
      </c>
      <c r="J743" s="59" t="str">
        <f>IF(A743&lt;&gt;"",SUM($I$13:I743),"")</f>
        <v/>
      </c>
      <c r="K743" s="59" t="str">
        <f t="shared" si="104"/>
        <v/>
      </c>
      <c r="L743" s="65" t="str">
        <f t="shared" si="105"/>
        <v/>
      </c>
      <c r="M743" s="65" t="str">
        <f t="shared" si="106"/>
        <v/>
      </c>
      <c r="N743" s="65" t="str">
        <f>IF(A743&lt;&gt;"",SUM($M$13:M743),"")</f>
        <v/>
      </c>
      <c r="O743" s="65" t="str">
        <f t="shared" si="99"/>
        <v/>
      </c>
      <c r="P743" s="97" t="str">
        <f t="shared" si="100"/>
        <v/>
      </c>
      <c r="Q743" s="100">
        <f t="shared" si="107"/>
        <v>0</v>
      </c>
      <c r="R743" s="101">
        <f t="shared" si="101"/>
        <v>0</v>
      </c>
      <c r="Z743" s="75"/>
      <c r="AA743" s="76"/>
      <c r="AC743" s="1"/>
      <c r="AG743" s="72"/>
      <c r="AH743" s="72"/>
      <c r="AI743" s="72"/>
      <c r="AJ743" s="72"/>
      <c r="AK743" s="72"/>
    </row>
    <row r="744" spans="1:37" ht="14.4">
      <c r="A744" s="55"/>
      <c r="B744" s="54" t="s">
        <v>25</v>
      </c>
      <c r="C744" s="56"/>
      <c r="D744" s="145"/>
      <c r="E744" s="54"/>
      <c r="F744" s="54"/>
      <c r="G744" s="132"/>
      <c r="H744" s="59" t="str">
        <f t="shared" si="102"/>
        <v/>
      </c>
      <c r="I744" s="64" t="str">
        <f t="shared" si="103"/>
        <v/>
      </c>
      <c r="J744" s="59" t="str">
        <f>IF(A744&lt;&gt;"",SUM($I$13:I744),"")</f>
        <v/>
      </c>
      <c r="K744" s="59" t="str">
        <f t="shared" si="104"/>
        <v/>
      </c>
      <c r="L744" s="65" t="str">
        <f t="shared" si="105"/>
        <v/>
      </c>
      <c r="M744" s="65" t="str">
        <f t="shared" si="106"/>
        <v/>
      </c>
      <c r="N744" s="65" t="str">
        <f>IF(A744&lt;&gt;"",SUM($M$13:M744),"")</f>
        <v/>
      </c>
      <c r="O744" s="65" t="str">
        <f t="shared" si="99"/>
        <v/>
      </c>
      <c r="P744" s="97" t="str">
        <f t="shared" si="100"/>
        <v/>
      </c>
      <c r="Q744" s="100">
        <f t="shared" si="107"/>
        <v>0</v>
      </c>
      <c r="R744" s="101">
        <f t="shared" si="101"/>
        <v>0</v>
      </c>
      <c r="Z744" s="75"/>
      <c r="AA744" s="76"/>
      <c r="AC744" s="1"/>
      <c r="AG744" s="72"/>
      <c r="AH744" s="72"/>
      <c r="AI744" s="72"/>
      <c r="AJ744" s="72"/>
      <c r="AK744" s="72"/>
    </row>
    <row r="745" spans="1:37" ht="14.4">
      <c r="A745" s="55"/>
      <c r="B745" s="54" t="s">
        <v>25</v>
      </c>
      <c r="C745" s="56"/>
      <c r="D745" s="145"/>
      <c r="E745" s="54"/>
      <c r="F745" s="54"/>
      <c r="G745" s="132"/>
      <c r="H745" s="59" t="str">
        <f t="shared" si="102"/>
        <v/>
      </c>
      <c r="I745" s="64" t="str">
        <f t="shared" si="103"/>
        <v/>
      </c>
      <c r="J745" s="59" t="str">
        <f>IF(A745&lt;&gt;"",SUM($I$13:I745),"")</f>
        <v/>
      </c>
      <c r="K745" s="59" t="str">
        <f t="shared" si="104"/>
        <v/>
      </c>
      <c r="L745" s="65" t="str">
        <f t="shared" si="105"/>
        <v/>
      </c>
      <c r="M745" s="65" t="str">
        <f t="shared" si="106"/>
        <v/>
      </c>
      <c r="N745" s="65" t="str">
        <f>IF(A745&lt;&gt;"",SUM($M$13:M745),"")</f>
        <v/>
      </c>
      <c r="O745" s="65" t="str">
        <f t="shared" si="99"/>
        <v/>
      </c>
      <c r="P745" s="97" t="str">
        <f t="shared" si="100"/>
        <v/>
      </c>
      <c r="Q745" s="100">
        <f t="shared" si="107"/>
        <v>0</v>
      </c>
      <c r="R745" s="101">
        <f t="shared" si="101"/>
        <v>0</v>
      </c>
      <c r="Z745" s="75"/>
      <c r="AA745" s="76"/>
      <c r="AC745" s="1"/>
      <c r="AG745" s="72"/>
      <c r="AH745" s="72"/>
      <c r="AI745" s="72"/>
      <c r="AJ745" s="72"/>
      <c r="AK745" s="72"/>
    </row>
    <row r="746" spans="1:37" ht="14.4">
      <c r="A746" s="55"/>
      <c r="B746" s="54" t="s">
        <v>25</v>
      </c>
      <c r="C746" s="56"/>
      <c r="D746" s="145"/>
      <c r="E746" s="54"/>
      <c r="F746" s="54"/>
      <c r="G746" s="132"/>
      <c r="H746" s="59" t="str">
        <f t="shared" si="102"/>
        <v/>
      </c>
      <c r="I746" s="64" t="str">
        <f t="shared" si="103"/>
        <v/>
      </c>
      <c r="J746" s="59" t="str">
        <f>IF(A746&lt;&gt;"",SUM($I$13:I746),"")</f>
        <v/>
      </c>
      <c r="K746" s="59" t="str">
        <f t="shared" si="104"/>
        <v/>
      </c>
      <c r="L746" s="65" t="str">
        <f t="shared" si="105"/>
        <v/>
      </c>
      <c r="M746" s="65" t="str">
        <f t="shared" si="106"/>
        <v/>
      </c>
      <c r="N746" s="65" t="str">
        <f>IF(A746&lt;&gt;"",SUM($M$13:M746),"")</f>
        <v/>
      </c>
      <c r="O746" s="65" t="str">
        <f t="shared" si="99"/>
        <v/>
      </c>
      <c r="P746" s="97" t="str">
        <f t="shared" si="100"/>
        <v/>
      </c>
      <c r="Q746" s="100">
        <f t="shared" si="107"/>
        <v>0</v>
      </c>
      <c r="R746" s="101">
        <f t="shared" si="101"/>
        <v>0</v>
      </c>
      <c r="Z746" s="75"/>
      <c r="AA746" s="76"/>
      <c r="AC746" s="1"/>
      <c r="AG746" s="72"/>
      <c r="AH746" s="72"/>
      <c r="AI746" s="72"/>
      <c r="AJ746" s="72"/>
      <c r="AK746" s="72"/>
    </row>
    <row r="747" spans="1:37" ht="14.4">
      <c r="A747" s="55"/>
      <c r="B747" s="54" t="s">
        <v>25</v>
      </c>
      <c r="C747" s="56"/>
      <c r="D747" s="145"/>
      <c r="E747" s="54"/>
      <c r="F747" s="54"/>
      <c r="G747" s="132"/>
      <c r="H747" s="59" t="str">
        <f t="shared" si="102"/>
        <v/>
      </c>
      <c r="I747" s="64" t="str">
        <f t="shared" si="103"/>
        <v/>
      </c>
      <c r="J747" s="59" t="str">
        <f>IF(A747&lt;&gt;"",SUM($I$13:I747),"")</f>
        <v/>
      </c>
      <c r="K747" s="59" t="str">
        <f t="shared" si="104"/>
        <v/>
      </c>
      <c r="L747" s="65" t="str">
        <f t="shared" si="105"/>
        <v/>
      </c>
      <c r="M747" s="65" t="str">
        <f t="shared" si="106"/>
        <v/>
      </c>
      <c r="N747" s="65" t="str">
        <f>IF(A747&lt;&gt;"",SUM($M$13:M747),"")</f>
        <v/>
      </c>
      <c r="O747" s="65" t="str">
        <f t="shared" si="99"/>
        <v/>
      </c>
      <c r="P747" s="97" t="str">
        <f t="shared" si="100"/>
        <v/>
      </c>
      <c r="Q747" s="100">
        <f t="shared" si="107"/>
        <v>0</v>
      </c>
      <c r="R747" s="101">
        <f t="shared" si="101"/>
        <v>0</v>
      </c>
      <c r="Z747" s="75"/>
      <c r="AA747" s="76"/>
      <c r="AC747" s="1"/>
      <c r="AG747" s="72"/>
      <c r="AH747" s="72"/>
      <c r="AI747" s="72"/>
      <c r="AJ747" s="72"/>
      <c r="AK747" s="72"/>
    </row>
    <row r="748" spans="1:37" ht="14.4">
      <c r="A748" s="55"/>
      <c r="B748" s="54" t="s">
        <v>25</v>
      </c>
      <c r="C748" s="56"/>
      <c r="D748" s="145"/>
      <c r="E748" s="54"/>
      <c r="F748" s="54"/>
      <c r="G748" s="132"/>
      <c r="H748" s="59" t="str">
        <f t="shared" si="102"/>
        <v/>
      </c>
      <c r="I748" s="64" t="str">
        <f t="shared" si="103"/>
        <v/>
      </c>
      <c r="J748" s="59" t="str">
        <f>IF(A748&lt;&gt;"",SUM($I$13:I748),"")</f>
        <v/>
      </c>
      <c r="K748" s="59" t="str">
        <f t="shared" si="104"/>
        <v/>
      </c>
      <c r="L748" s="65" t="str">
        <f t="shared" si="105"/>
        <v/>
      </c>
      <c r="M748" s="65" t="str">
        <f t="shared" si="106"/>
        <v/>
      </c>
      <c r="N748" s="65" t="str">
        <f>IF(A748&lt;&gt;"",SUM($M$13:M748),"")</f>
        <v/>
      </c>
      <c r="O748" s="65" t="str">
        <f t="shared" si="99"/>
        <v/>
      </c>
      <c r="P748" s="97" t="str">
        <f t="shared" si="100"/>
        <v/>
      </c>
      <c r="Q748" s="100">
        <f t="shared" si="107"/>
        <v>0</v>
      </c>
      <c r="R748" s="101">
        <f t="shared" si="101"/>
        <v>0</v>
      </c>
      <c r="Z748" s="75"/>
      <c r="AA748" s="76"/>
      <c r="AC748" s="1"/>
      <c r="AG748" s="72"/>
      <c r="AH748" s="72"/>
      <c r="AI748" s="72"/>
      <c r="AJ748" s="72"/>
      <c r="AK748" s="72"/>
    </row>
    <row r="749" spans="1:37" ht="14.4">
      <c r="A749" s="55"/>
      <c r="B749" s="54" t="s">
        <v>25</v>
      </c>
      <c r="C749" s="56"/>
      <c r="D749" s="145"/>
      <c r="E749" s="54"/>
      <c r="F749" s="54"/>
      <c r="G749" s="132"/>
      <c r="H749" s="59" t="str">
        <f t="shared" si="102"/>
        <v/>
      </c>
      <c r="I749" s="64" t="str">
        <f t="shared" si="103"/>
        <v/>
      </c>
      <c r="J749" s="59" t="str">
        <f>IF(A749&lt;&gt;"",SUM($I$13:I749),"")</f>
        <v/>
      </c>
      <c r="K749" s="59" t="str">
        <f t="shared" si="104"/>
        <v/>
      </c>
      <c r="L749" s="65" t="str">
        <f t="shared" si="105"/>
        <v/>
      </c>
      <c r="M749" s="65" t="str">
        <f t="shared" si="106"/>
        <v/>
      </c>
      <c r="N749" s="65" t="str">
        <f>IF(A749&lt;&gt;"",SUM($M$13:M749),"")</f>
        <v/>
      </c>
      <c r="O749" s="65" t="str">
        <f t="shared" si="99"/>
        <v/>
      </c>
      <c r="P749" s="97" t="str">
        <f t="shared" si="100"/>
        <v/>
      </c>
      <c r="Q749" s="100">
        <f t="shared" si="107"/>
        <v>0</v>
      </c>
      <c r="R749" s="101">
        <f t="shared" si="101"/>
        <v>0</v>
      </c>
      <c r="Z749" s="75"/>
      <c r="AA749" s="76"/>
      <c r="AC749" s="1"/>
      <c r="AG749" s="72"/>
      <c r="AH749" s="72"/>
      <c r="AI749" s="72"/>
      <c r="AJ749" s="72"/>
      <c r="AK749" s="72"/>
    </row>
    <row r="750" spans="1:37" ht="14.4">
      <c r="A750" s="55"/>
      <c r="B750" s="54" t="s">
        <v>25</v>
      </c>
      <c r="C750" s="56"/>
      <c r="D750" s="145"/>
      <c r="E750" s="54"/>
      <c r="F750" s="54"/>
      <c r="G750" s="132"/>
      <c r="H750" s="59" t="str">
        <f t="shared" si="102"/>
        <v/>
      </c>
      <c r="I750" s="64" t="str">
        <f t="shared" si="103"/>
        <v/>
      </c>
      <c r="J750" s="59" t="str">
        <f>IF(A750&lt;&gt;"",SUM($I$13:I750),"")</f>
        <v/>
      </c>
      <c r="K750" s="59" t="str">
        <f t="shared" si="104"/>
        <v/>
      </c>
      <c r="L750" s="65" t="str">
        <f t="shared" si="105"/>
        <v/>
      </c>
      <c r="M750" s="65" t="str">
        <f t="shared" si="106"/>
        <v/>
      </c>
      <c r="N750" s="65" t="str">
        <f>IF(A750&lt;&gt;"",SUM($M$13:M750),"")</f>
        <v/>
      </c>
      <c r="O750" s="65" t="str">
        <f t="shared" si="99"/>
        <v/>
      </c>
      <c r="P750" s="97" t="str">
        <f t="shared" si="100"/>
        <v/>
      </c>
      <c r="Q750" s="100">
        <f t="shared" si="107"/>
        <v>0</v>
      </c>
      <c r="R750" s="101">
        <f t="shared" si="101"/>
        <v>0</v>
      </c>
      <c r="Z750" s="75"/>
      <c r="AA750" s="76"/>
      <c r="AC750" s="1"/>
      <c r="AG750" s="72"/>
      <c r="AH750" s="72"/>
      <c r="AI750" s="72"/>
      <c r="AJ750" s="72"/>
      <c r="AK750" s="72"/>
    </row>
    <row r="751" spans="1:37" ht="14.4">
      <c r="A751" s="55"/>
      <c r="B751" s="54" t="s">
        <v>25</v>
      </c>
      <c r="C751" s="56"/>
      <c r="D751" s="145"/>
      <c r="E751" s="54"/>
      <c r="F751" s="54"/>
      <c r="G751" s="132"/>
      <c r="H751" s="59" t="str">
        <f t="shared" si="102"/>
        <v/>
      </c>
      <c r="I751" s="64" t="str">
        <f t="shared" si="103"/>
        <v/>
      </c>
      <c r="J751" s="59" t="str">
        <f>IF(A751&lt;&gt;"",SUM($I$13:I751),"")</f>
        <v/>
      </c>
      <c r="K751" s="59" t="str">
        <f t="shared" si="104"/>
        <v/>
      </c>
      <c r="L751" s="65" t="str">
        <f t="shared" si="105"/>
        <v/>
      </c>
      <c r="M751" s="65" t="str">
        <f t="shared" si="106"/>
        <v/>
      </c>
      <c r="N751" s="65" t="str">
        <f>IF(A751&lt;&gt;"",SUM($M$13:M751),"")</f>
        <v/>
      </c>
      <c r="O751" s="65" t="str">
        <f t="shared" si="99"/>
        <v/>
      </c>
      <c r="P751" s="97" t="str">
        <f t="shared" si="100"/>
        <v/>
      </c>
      <c r="Q751" s="100">
        <f t="shared" si="107"/>
        <v>0</v>
      </c>
      <c r="R751" s="101">
        <f t="shared" si="101"/>
        <v>0</v>
      </c>
      <c r="Z751" s="75"/>
      <c r="AA751" s="76"/>
      <c r="AC751" s="1"/>
      <c r="AG751" s="72"/>
      <c r="AH751" s="72"/>
      <c r="AI751" s="72"/>
      <c r="AJ751" s="72"/>
      <c r="AK751" s="72"/>
    </row>
    <row r="752" spans="1:37" ht="14.4">
      <c r="A752" s="55"/>
      <c r="B752" s="54" t="s">
        <v>25</v>
      </c>
      <c r="C752" s="56"/>
      <c r="D752" s="145"/>
      <c r="E752" s="54"/>
      <c r="F752" s="54"/>
      <c r="G752" s="132"/>
      <c r="H752" s="59" t="str">
        <f t="shared" si="102"/>
        <v/>
      </c>
      <c r="I752" s="64" t="str">
        <f t="shared" si="103"/>
        <v/>
      </c>
      <c r="J752" s="59" t="str">
        <f>IF(A752&lt;&gt;"",SUM($I$13:I752),"")</f>
        <v/>
      </c>
      <c r="K752" s="59" t="str">
        <f t="shared" si="104"/>
        <v/>
      </c>
      <c r="L752" s="65" t="str">
        <f t="shared" si="105"/>
        <v/>
      </c>
      <c r="M752" s="65" t="str">
        <f t="shared" si="106"/>
        <v/>
      </c>
      <c r="N752" s="65" t="str">
        <f>IF(A752&lt;&gt;"",SUM($M$13:M752),"")</f>
        <v/>
      </c>
      <c r="O752" s="65" t="str">
        <f t="shared" si="99"/>
        <v/>
      </c>
      <c r="P752" s="97" t="str">
        <f t="shared" si="100"/>
        <v/>
      </c>
      <c r="Q752" s="100">
        <f t="shared" si="107"/>
        <v>0</v>
      </c>
      <c r="R752" s="101">
        <f t="shared" si="101"/>
        <v>0</v>
      </c>
      <c r="Z752" s="75"/>
      <c r="AA752" s="76"/>
      <c r="AC752" s="1"/>
      <c r="AG752" s="72"/>
      <c r="AH752" s="72"/>
      <c r="AI752" s="72"/>
      <c r="AJ752" s="72"/>
      <c r="AK752" s="72"/>
    </row>
    <row r="753" spans="1:37" ht="14.4">
      <c r="A753" s="55"/>
      <c r="B753" s="54" t="s">
        <v>25</v>
      </c>
      <c r="C753" s="56"/>
      <c r="D753" s="145"/>
      <c r="E753" s="54"/>
      <c r="F753" s="54"/>
      <c r="G753" s="132"/>
      <c r="H753" s="59" t="str">
        <f t="shared" si="102"/>
        <v/>
      </c>
      <c r="I753" s="64" t="str">
        <f t="shared" si="103"/>
        <v/>
      </c>
      <c r="J753" s="59" t="str">
        <f>IF(A753&lt;&gt;"",SUM($I$13:I753),"")</f>
        <v/>
      </c>
      <c r="K753" s="59" t="str">
        <f t="shared" si="104"/>
        <v/>
      </c>
      <c r="L753" s="65" t="str">
        <f t="shared" si="105"/>
        <v/>
      </c>
      <c r="M753" s="65" t="str">
        <f t="shared" si="106"/>
        <v/>
      </c>
      <c r="N753" s="65" t="str">
        <f>IF(A753&lt;&gt;"",SUM($M$13:M753),"")</f>
        <v/>
      </c>
      <c r="O753" s="65" t="str">
        <f t="shared" si="99"/>
        <v/>
      </c>
      <c r="P753" s="97" t="str">
        <f t="shared" si="100"/>
        <v/>
      </c>
      <c r="Q753" s="100">
        <f t="shared" si="107"/>
        <v>0</v>
      </c>
      <c r="R753" s="101">
        <f t="shared" si="101"/>
        <v>0</v>
      </c>
      <c r="Z753" s="75"/>
      <c r="AA753" s="76"/>
      <c r="AC753" s="1"/>
      <c r="AG753" s="72"/>
      <c r="AH753" s="72"/>
      <c r="AI753" s="72"/>
      <c r="AJ753" s="72"/>
      <c r="AK753" s="72"/>
    </row>
    <row r="754" spans="1:37" ht="14.4">
      <c r="A754" s="55"/>
      <c r="B754" s="54" t="s">
        <v>25</v>
      </c>
      <c r="C754" s="56"/>
      <c r="D754" s="145"/>
      <c r="E754" s="54"/>
      <c r="F754" s="54"/>
      <c r="G754" s="132"/>
      <c r="H754" s="59" t="str">
        <f t="shared" si="102"/>
        <v/>
      </c>
      <c r="I754" s="64" t="str">
        <f t="shared" si="103"/>
        <v/>
      </c>
      <c r="J754" s="59" t="str">
        <f>IF(A754&lt;&gt;"",SUM($I$13:I754),"")</f>
        <v/>
      </c>
      <c r="K754" s="59" t="str">
        <f t="shared" si="104"/>
        <v/>
      </c>
      <c r="L754" s="65" t="str">
        <f t="shared" si="105"/>
        <v/>
      </c>
      <c r="M754" s="65" t="str">
        <f t="shared" si="106"/>
        <v/>
      </c>
      <c r="N754" s="65" t="str">
        <f>IF(A754&lt;&gt;"",SUM($M$13:M754),"")</f>
        <v/>
      </c>
      <c r="O754" s="65" t="str">
        <f t="shared" si="99"/>
        <v/>
      </c>
      <c r="P754" s="97" t="str">
        <f t="shared" si="100"/>
        <v/>
      </c>
      <c r="Q754" s="100">
        <f t="shared" si="107"/>
        <v>0</v>
      </c>
      <c r="R754" s="101">
        <f t="shared" si="101"/>
        <v>0</v>
      </c>
      <c r="Z754" s="75"/>
      <c r="AA754" s="76"/>
      <c r="AC754" s="1"/>
      <c r="AG754" s="72"/>
      <c r="AH754" s="72"/>
      <c r="AI754" s="72"/>
      <c r="AJ754" s="72"/>
      <c r="AK754" s="72"/>
    </row>
    <row r="755" spans="1:37" ht="14.4">
      <c r="A755" s="55"/>
      <c r="B755" s="54" t="s">
        <v>25</v>
      </c>
      <c r="C755" s="56"/>
      <c r="D755" s="145"/>
      <c r="E755" s="54"/>
      <c r="F755" s="54"/>
      <c r="G755" s="132"/>
      <c r="H755" s="59" t="str">
        <f t="shared" si="102"/>
        <v/>
      </c>
      <c r="I755" s="64" t="str">
        <f t="shared" si="103"/>
        <v/>
      </c>
      <c r="J755" s="59" t="str">
        <f>IF(A755&lt;&gt;"",SUM($I$13:I755),"")</f>
        <v/>
      </c>
      <c r="K755" s="59" t="str">
        <f t="shared" si="104"/>
        <v/>
      </c>
      <c r="L755" s="65" t="str">
        <f t="shared" si="105"/>
        <v/>
      </c>
      <c r="M755" s="65" t="str">
        <f t="shared" si="106"/>
        <v/>
      </c>
      <c r="N755" s="65" t="str">
        <f>IF(A755&lt;&gt;"",SUM($M$13:M755),"")</f>
        <v/>
      </c>
      <c r="O755" s="65" t="str">
        <f t="shared" si="99"/>
        <v/>
      </c>
      <c r="P755" s="97" t="str">
        <f t="shared" si="100"/>
        <v/>
      </c>
      <c r="Q755" s="100">
        <f t="shared" si="107"/>
        <v>0</v>
      </c>
      <c r="R755" s="101">
        <f t="shared" si="101"/>
        <v>0</v>
      </c>
      <c r="Z755" s="75"/>
      <c r="AA755" s="76"/>
      <c r="AC755" s="1"/>
      <c r="AG755" s="72"/>
      <c r="AH755" s="72"/>
      <c r="AI755" s="72"/>
      <c r="AJ755" s="72"/>
      <c r="AK755" s="72"/>
    </row>
    <row r="756" spans="1:37" ht="14.4">
      <c r="A756" s="55"/>
      <c r="B756" s="54" t="s">
        <v>25</v>
      </c>
      <c r="C756" s="56"/>
      <c r="D756" s="145"/>
      <c r="E756" s="54"/>
      <c r="F756" s="54"/>
      <c r="G756" s="132"/>
      <c r="H756" s="59" t="str">
        <f t="shared" si="102"/>
        <v/>
      </c>
      <c r="I756" s="64" t="str">
        <f t="shared" si="103"/>
        <v/>
      </c>
      <c r="J756" s="59" t="str">
        <f>IF(A756&lt;&gt;"",SUM($I$13:I756),"")</f>
        <v/>
      </c>
      <c r="K756" s="59" t="str">
        <f t="shared" si="104"/>
        <v/>
      </c>
      <c r="L756" s="65" t="str">
        <f t="shared" si="105"/>
        <v/>
      </c>
      <c r="M756" s="65" t="str">
        <f t="shared" si="106"/>
        <v/>
      </c>
      <c r="N756" s="65" t="str">
        <f>IF(A756&lt;&gt;"",SUM($M$13:M756),"")</f>
        <v/>
      </c>
      <c r="O756" s="65" t="str">
        <f t="shared" si="99"/>
        <v/>
      </c>
      <c r="P756" s="97" t="str">
        <f t="shared" si="100"/>
        <v/>
      </c>
      <c r="Q756" s="100">
        <f t="shared" si="107"/>
        <v>0</v>
      </c>
      <c r="R756" s="101">
        <f t="shared" si="101"/>
        <v>0</v>
      </c>
      <c r="Z756" s="75"/>
      <c r="AA756" s="76"/>
      <c r="AC756" s="1"/>
      <c r="AG756" s="72"/>
      <c r="AH756" s="72"/>
      <c r="AI756" s="72"/>
      <c r="AJ756" s="72"/>
      <c r="AK756" s="72"/>
    </row>
    <row r="757" spans="1:37" ht="14.4">
      <c r="A757" s="55"/>
      <c r="B757" s="54" t="s">
        <v>25</v>
      </c>
      <c r="C757" s="56"/>
      <c r="D757" s="145"/>
      <c r="E757" s="54"/>
      <c r="F757" s="54"/>
      <c r="G757" s="132"/>
      <c r="H757" s="59" t="str">
        <f t="shared" si="102"/>
        <v/>
      </c>
      <c r="I757" s="64" t="str">
        <f t="shared" si="103"/>
        <v/>
      </c>
      <c r="J757" s="59" t="str">
        <f>IF(A757&lt;&gt;"",SUM($I$13:I757),"")</f>
        <v/>
      </c>
      <c r="K757" s="59" t="str">
        <f t="shared" si="104"/>
        <v/>
      </c>
      <c r="L757" s="65" t="str">
        <f t="shared" si="105"/>
        <v/>
      </c>
      <c r="M757" s="65" t="str">
        <f t="shared" si="106"/>
        <v/>
      </c>
      <c r="N757" s="65" t="str">
        <f>IF(A757&lt;&gt;"",SUM($M$13:M757),"")</f>
        <v/>
      </c>
      <c r="O757" s="65" t="str">
        <f t="shared" si="99"/>
        <v/>
      </c>
      <c r="P757" s="97" t="str">
        <f t="shared" si="100"/>
        <v/>
      </c>
      <c r="Q757" s="100">
        <f t="shared" si="107"/>
        <v>0</v>
      </c>
      <c r="R757" s="101">
        <f t="shared" si="101"/>
        <v>0</v>
      </c>
      <c r="Z757" s="75"/>
      <c r="AA757" s="76"/>
      <c r="AC757" s="1"/>
      <c r="AG757" s="72"/>
      <c r="AH757" s="72"/>
      <c r="AI757" s="72"/>
      <c r="AJ757" s="72"/>
      <c r="AK757" s="72"/>
    </row>
    <row r="758" spans="1:37" ht="14.4">
      <c r="A758" s="55"/>
      <c r="B758" s="54" t="s">
        <v>25</v>
      </c>
      <c r="C758" s="56"/>
      <c r="D758" s="145"/>
      <c r="E758" s="54"/>
      <c r="F758" s="54"/>
      <c r="G758" s="132"/>
      <c r="H758" s="59" t="str">
        <f t="shared" si="102"/>
        <v/>
      </c>
      <c r="I758" s="64" t="str">
        <f t="shared" si="103"/>
        <v/>
      </c>
      <c r="J758" s="59" t="str">
        <f>IF(A758&lt;&gt;"",SUM($I$13:I758),"")</f>
        <v/>
      </c>
      <c r="K758" s="59" t="str">
        <f t="shared" si="104"/>
        <v/>
      </c>
      <c r="L758" s="65" t="str">
        <f t="shared" si="105"/>
        <v/>
      </c>
      <c r="M758" s="65" t="str">
        <f t="shared" si="106"/>
        <v/>
      </c>
      <c r="N758" s="65" t="str">
        <f>IF(A758&lt;&gt;"",SUM($M$13:M758),"")</f>
        <v/>
      </c>
      <c r="O758" s="65" t="str">
        <f t="shared" si="99"/>
        <v/>
      </c>
      <c r="P758" s="97" t="str">
        <f t="shared" si="100"/>
        <v/>
      </c>
      <c r="Q758" s="100">
        <f t="shared" si="107"/>
        <v>0</v>
      </c>
      <c r="R758" s="101">
        <f t="shared" si="101"/>
        <v>0</v>
      </c>
      <c r="Z758" s="75"/>
      <c r="AA758" s="76"/>
      <c r="AC758" s="1"/>
      <c r="AG758" s="72"/>
      <c r="AH758" s="72"/>
      <c r="AI758" s="72"/>
      <c r="AJ758" s="72"/>
      <c r="AK758" s="72"/>
    </row>
    <row r="759" spans="1:37" ht="14.4">
      <c r="A759" s="55"/>
      <c r="B759" s="54" t="s">
        <v>25</v>
      </c>
      <c r="C759" s="56"/>
      <c r="D759" s="145"/>
      <c r="E759" s="54"/>
      <c r="F759" s="54"/>
      <c r="G759" s="132"/>
      <c r="H759" s="59" t="str">
        <f t="shared" si="102"/>
        <v/>
      </c>
      <c r="I759" s="64" t="str">
        <f t="shared" si="103"/>
        <v/>
      </c>
      <c r="J759" s="59" t="str">
        <f>IF(A759&lt;&gt;"",SUM($I$13:I759),"")</f>
        <v/>
      </c>
      <c r="K759" s="59" t="str">
        <f t="shared" si="104"/>
        <v/>
      </c>
      <c r="L759" s="65" t="str">
        <f t="shared" si="105"/>
        <v/>
      </c>
      <c r="M759" s="65" t="str">
        <f t="shared" si="106"/>
        <v/>
      </c>
      <c r="N759" s="65" t="str">
        <f>IF(A759&lt;&gt;"",SUM($M$13:M759),"")</f>
        <v/>
      </c>
      <c r="O759" s="65" t="str">
        <f t="shared" si="99"/>
        <v/>
      </c>
      <c r="P759" s="97" t="str">
        <f t="shared" si="100"/>
        <v/>
      </c>
      <c r="Q759" s="100">
        <f t="shared" si="107"/>
        <v>0</v>
      </c>
      <c r="R759" s="101">
        <f t="shared" si="101"/>
        <v>0</v>
      </c>
      <c r="Z759" s="75"/>
      <c r="AA759" s="76"/>
      <c r="AC759" s="1"/>
      <c r="AG759" s="72"/>
      <c r="AH759" s="72"/>
      <c r="AI759" s="72"/>
      <c r="AJ759" s="72"/>
      <c r="AK759" s="72"/>
    </row>
    <row r="760" spans="1:37" ht="14.4">
      <c r="A760" s="55"/>
      <c r="B760" s="54" t="s">
        <v>25</v>
      </c>
      <c r="C760" s="56"/>
      <c r="D760" s="145"/>
      <c r="E760" s="54"/>
      <c r="F760" s="54"/>
      <c r="G760" s="132"/>
      <c r="H760" s="59" t="str">
        <f t="shared" si="102"/>
        <v/>
      </c>
      <c r="I760" s="64" t="str">
        <f t="shared" si="103"/>
        <v/>
      </c>
      <c r="J760" s="59" t="str">
        <f>IF(A760&lt;&gt;"",SUM($I$13:I760),"")</f>
        <v/>
      </c>
      <c r="K760" s="59" t="str">
        <f t="shared" si="104"/>
        <v/>
      </c>
      <c r="L760" s="65" t="str">
        <f t="shared" si="105"/>
        <v/>
      </c>
      <c r="M760" s="65" t="str">
        <f t="shared" si="106"/>
        <v/>
      </c>
      <c r="N760" s="65" t="str">
        <f>IF(A760&lt;&gt;"",SUM($M$13:M760),"")</f>
        <v/>
      </c>
      <c r="O760" s="65" t="str">
        <f t="shared" si="99"/>
        <v/>
      </c>
      <c r="P760" s="97" t="str">
        <f t="shared" si="100"/>
        <v/>
      </c>
      <c r="Q760" s="100">
        <f t="shared" si="107"/>
        <v>0</v>
      </c>
      <c r="R760" s="101">
        <f t="shared" si="101"/>
        <v>0</v>
      </c>
      <c r="Z760" s="75"/>
      <c r="AA760" s="76"/>
      <c r="AC760" s="1"/>
      <c r="AG760" s="72"/>
      <c r="AH760" s="72"/>
      <c r="AI760" s="72"/>
      <c r="AJ760" s="72"/>
      <c r="AK760" s="72"/>
    </row>
    <row r="761" spans="1:37" ht="14.4">
      <c r="A761" s="55"/>
      <c r="B761" s="54" t="s">
        <v>25</v>
      </c>
      <c r="C761" s="56"/>
      <c r="D761" s="145"/>
      <c r="E761" s="54"/>
      <c r="F761" s="54"/>
      <c r="G761" s="132"/>
      <c r="H761" s="59" t="str">
        <f t="shared" si="102"/>
        <v/>
      </c>
      <c r="I761" s="64" t="str">
        <f t="shared" si="103"/>
        <v/>
      </c>
      <c r="J761" s="59" t="str">
        <f>IF(A761&lt;&gt;"",SUM($I$13:I761),"")</f>
        <v/>
      </c>
      <c r="K761" s="59" t="str">
        <f t="shared" si="104"/>
        <v/>
      </c>
      <c r="L761" s="65" t="str">
        <f t="shared" si="105"/>
        <v/>
      </c>
      <c r="M761" s="65" t="str">
        <f t="shared" si="106"/>
        <v/>
      </c>
      <c r="N761" s="65" t="str">
        <f>IF(A761&lt;&gt;"",SUM($M$13:M761),"")</f>
        <v/>
      </c>
      <c r="O761" s="65" t="str">
        <f t="shared" si="99"/>
        <v/>
      </c>
      <c r="P761" s="97" t="str">
        <f t="shared" si="100"/>
        <v/>
      </c>
      <c r="Q761" s="100">
        <f t="shared" si="107"/>
        <v>0</v>
      </c>
      <c r="R761" s="101">
        <f t="shared" si="101"/>
        <v>0</v>
      </c>
      <c r="Z761" s="75"/>
      <c r="AA761" s="76"/>
      <c r="AC761" s="1"/>
      <c r="AG761" s="72"/>
      <c r="AH761" s="72"/>
      <c r="AI761" s="72"/>
      <c r="AJ761" s="72"/>
      <c r="AK761" s="72"/>
    </row>
    <row r="762" spans="1:37" ht="14.4">
      <c r="A762" s="55"/>
      <c r="B762" s="54" t="s">
        <v>25</v>
      </c>
      <c r="C762" s="56"/>
      <c r="D762" s="145"/>
      <c r="E762" s="54"/>
      <c r="F762" s="54"/>
      <c r="G762" s="132"/>
      <c r="H762" s="59" t="str">
        <f t="shared" si="102"/>
        <v/>
      </c>
      <c r="I762" s="64" t="str">
        <f t="shared" si="103"/>
        <v/>
      </c>
      <c r="J762" s="59" t="str">
        <f>IF(A762&lt;&gt;"",SUM($I$13:I762),"")</f>
        <v/>
      </c>
      <c r="K762" s="59" t="str">
        <f t="shared" si="104"/>
        <v/>
      </c>
      <c r="L762" s="65" t="str">
        <f t="shared" si="105"/>
        <v/>
      </c>
      <c r="M762" s="65" t="str">
        <f t="shared" si="106"/>
        <v/>
      </c>
      <c r="N762" s="65" t="str">
        <f>IF(A762&lt;&gt;"",SUM($M$13:M762),"")</f>
        <v/>
      </c>
      <c r="O762" s="65" t="str">
        <f t="shared" si="99"/>
        <v/>
      </c>
      <c r="P762" s="97" t="str">
        <f t="shared" si="100"/>
        <v/>
      </c>
      <c r="Q762" s="100">
        <f t="shared" si="107"/>
        <v>0</v>
      </c>
      <c r="R762" s="101">
        <f t="shared" si="101"/>
        <v>0</v>
      </c>
      <c r="Z762" s="75"/>
      <c r="AA762" s="76"/>
      <c r="AC762" s="1"/>
      <c r="AG762" s="72"/>
      <c r="AH762" s="72"/>
      <c r="AI762" s="72"/>
      <c r="AJ762" s="72"/>
      <c r="AK762" s="72"/>
    </row>
    <row r="763" spans="1:37" ht="14.4">
      <c r="A763" s="55"/>
      <c r="B763" s="54" t="s">
        <v>25</v>
      </c>
      <c r="C763" s="56"/>
      <c r="D763" s="145"/>
      <c r="E763" s="54"/>
      <c r="F763" s="54"/>
      <c r="G763" s="132"/>
      <c r="H763" s="59" t="str">
        <f t="shared" si="102"/>
        <v/>
      </c>
      <c r="I763" s="64" t="str">
        <f t="shared" si="103"/>
        <v/>
      </c>
      <c r="J763" s="59" t="str">
        <f>IF(A763&lt;&gt;"",SUM($I$13:I763),"")</f>
        <v/>
      </c>
      <c r="K763" s="59" t="str">
        <f t="shared" si="104"/>
        <v/>
      </c>
      <c r="L763" s="65" t="str">
        <f t="shared" si="105"/>
        <v/>
      </c>
      <c r="M763" s="65" t="str">
        <f t="shared" si="106"/>
        <v/>
      </c>
      <c r="N763" s="65" t="str">
        <f>IF(A763&lt;&gt;"",SUM($M$13:M763),"")</f>
        <v/>
      </c>
      <c r="O763" s="65" t="str">
        <f t="shared" si="99"/>
        <v/>
      </c>
      <c r="P763" s="97" t="str">
        <f t="shared" si="100"/>
        <v/>
      </c>
      <c r="Q763" s="100">
        <f t="shared" si="107"/>
        <v>0</v>
      </c>
      <c r="R763" s="101">
        <f t="shared" si="101"/>
        <v>0</v>
      </c>
      <c r="Z763" s="75"/>
      <c r="AA763" s="76"/>
      <c r="AC763" s="1"/>
      <c r="AG763" s="72"/>
      <c r="AH763" s="72"/>
      <c r="AI763" s="72"/>
      <c r="AJ763" s="72"/>
      <c r="AK763" s="72"/>
    </row>
    <row r="764" spans="1:37" ht="14.4">
      <c r="A764" s="55"/>
      <c r="B764" s="54" t="s">
        <v>25</v>
      </c>
      <c r="C764" s="56"/>
      <c r="D764" s="145"/>
      <c r="E764" s="54"/>
      <c r="F764" s="54"/>
      <c r="G764" s="132"/>
      <c r="H764" s="59" t="str">
        <f t="shared" si="102"/>
        <v/>
      </c>
      <c r="I764" s="64" t="str">
        <f t="shared" si="103"/>
        <v/>
      </c>
      <c r="J764" s="59" t="str">
        <f>IF(A764&lt;&gt;"",SUM($I$13:I764),"")</f>
        <v/>
      </c>
      <c r="K764" s="59" t="str">
        <f t="shared" si="104"/>
        <v/>
      </c>
      <c r="L764" s="65" t="str">
        <f t="shared" si="105"/>
        <v/>
      </c>
      <c r="M764" s="65" t="str">
        <f t="shared" si="106"/>
        <v/>
      </c>
      <c r="N764" s="65" t="str">
        <f>IF(A764&lt;&gt;"",SUM($M$13:M764),"")</f>
        <v/>
      </c>
      <c r="O764" s="65" t="str">
        <f t="shared" si="99"/>
        <v/>
      </c>
      <c r="P764" s="97" t="str">
        <f t="shared" si="100"/>
        <v/>
      </c>
      <c r="Q764" s="100">
        <f t="shared" si="107"/>
        <v>0</v>
      </c>
      <c r="R764" s="101">
        <f t="shared" si="101"/>
        <v>0</v>
      </c>
      <c r="Z764" s="75"/>
      <c r="AA764" s="76"/>
      <c r="AC764" s="1"/>
      <c r="AG764" s="72"/>
      <c r="AH764" s="72"/>
      <c r="AI764" s="72"/>
      <c r="AJ764" s="72"/>
      <c r="AK764" s="72"/>
    </row>
    <row r="765" spans="1:37" ht="14.4">
      <c r="A765" s="55"/>
      <c r="B765" s="54" t="s">
        <v>25</v>
      </c>
      <c r="C765" s="56"/>
      <c r="D765" s="145"/>
      <c r="E765" s="54"/>
      <c r="F765" s="54"/>
      <c r="G765" s="132"/>
      <c r="H765" s="59" t="str">
        <f t="shared" si="102"/>
        <v/>
      </c>
      <c r="I765" s="64" t="str">
        <f t="shared" si="103"/>
        <v/>
      </c>
      <c r="J765" s="59" t="str">
        <f>IF(A765&lt;&gt;"",SUM($I$13:I765),"")</f>
        <v/>
      </c>
      <c r="K765" s="59" t="str">
        <f t="shared" si="104"/>
        <v/>
      </c>
      <c r="L765" s="65" t="str">
        <f t="shared" si="105"/>
        <v/>
      </c>
      <c r="M765" s="65" t="str">
        <f t="shared" si="106"/>
        <v/>
      </c>
      <c r="N765" s="65" t="str">
        <f>IF(A765&lt;&gt;"",SUM($M$13:M765),"")</f>
        <v/>
      </c>
      <c r="O765" s="65" t="str">
        <f t="shared" si="99"/>
        <v/>
      </c>
      <c r="P765" s="97" t="str">
        <f t="shared" si="100"/>
        <v/>
      </c>
      <c r="Q765" s="100">
        <f t="shared" si="107"/>
        <v>0</v>
      </c>
      <c r="R765" s="101">
        <f t="shared" si="101"/>
        <v>0</v>
      </c>
      <c r="Z765" s="75"/>
      <c r="AA765" s="76"/>
      <c r="AC765" s="1"/>
      <c r="AG765" s="72"/>
      <c r="AH765" s="72"/>
      <c r="AI765" s="72"/>
      <c r="AJ765" s="72"/>
      <c r="AK765" s="72"/>
    </row>
    <row r="766" spans="1:37" ht="14.4">
      <c r="A766" s="55"/>
      <c r="B766" s="54" t="s">
        <v>25</v>
      </c>
      <c r="C766" s="56"/>
      <c r="D766" s="145"/>
      <c r="E766" s="54"/>
      <c r="F766" s="54"/>
      <c r="G766" s="132"/>
      <c r="H766" s="59" t="str">
        <f t="shared" si="102"/>
        <v/>
      </c>
      <c r="I766" s="64" t="str">
        <f t="shared" si="103"/>
        <v/>
      </c>
      <c r="J766" s="59" t="str">
        <f>IF(A766&lt;&gt;"",SUM($I$13:I766),"")</f>
        <v/>
      </c>
      <c r="K766" s="59" t="str">
        <f t="shared" si="104"/>
        <v/>
      </c>
      <c r="L766" s="65" t="str">
        <f t="shared" si="105"/>
        <v/>
      </c>
      <c r="M766" s="65" t="str">
        <f t="shared" si="106"/>
        <v/>
      </c>
      <c r="N766" s="65" t="str">
        <f>IF(A766&lt;&gt;"",SUM($M$13:M766),"")</f>
        <v/>
      </c>
      <c r="O766" s="65" t="str">
        <f t="shared" si="99"/>
        <v/>
      </c>
      <c r="P766" s="97" t="str">
        <f t="shared" si="100"/>
        <v/>
      </c>
      <c r="Q766" s="100">
        <f t="shared" si="107"/>
        <v>0</v>
      </c>
      <c r="R766" s="101">
        <f t="shared" si="101"/>
        <v>0</v>
      </c>
      <c r="Z766" s="75"/>
      <c r="AA766" s="76"/>
      <c r="AC766" s="1"/>
      <c r="AG766" s="72"/>
      <c r="AH766" s="72"/>
      <c r="AI766" s="72"/>
      <c r="AJ766" s="72"/>
      <c r="AK766" s="72"/>
    </row>
    <row r="767" spans="1:37" ht="14.4">
      <c r="A767" s="55"/>
      <c r="B767" s="54" t="s">
        <v>25</v>
      </c>
      <c r="C767" s="56"/>
      <c r="D767" s="145"/>
      <c r="E767" s="54"/>
      <c r="F767" s="54"/>
      <c r="G767" s="132"/>
      <c r="H767" s="59" t="str">
        <f t="shared" si="102"/>
        <v/>
      </c>
      <c r="I767" s="64" t="str">
        <f t="shared" si="103"/>
        <v/>
      </c>
      <c r="J767" s="59" t="str">
        <f>IF(A767&lt;&gt;"",SUM($I$13:I767),"")</f>
        <v/>
      </c>
      <c r="K767" s="59" t="str">
        <f t="shared" si="104"/>
        <v/>
      </c>
      <c r="L767" s="65" t="str">
        <f t="shared" si="105"/>
        <v/>
      </c>
      <c r="M767" s="65" t="str">
        <f t="shared" si="106"/>
        <v/>
      </c>
      <c r="N767" s="65" t="str">
        <f>IF(A767&lt;&gt;"",SUM($M$13:M767),"")</f>
        <v/>
      </c>
      <c r="O767" s="65" t="str">
        <f t="shared" si="99"/>
        <v/>
      </c>
      <c r="P767" s="97" t="str">
        <f t="shared" si="100"/>
        <v/>
      </c>
      <c r="Q767" s="100">
        <f t="shared" si="107"/>
        <v>0</v>
      </c>
      <c r="R767" s="101">
        <f t="shared" si="101"/>
        <v>0</v>
      </c>
      <c r="Z767" s="75"/>
      <c r="AA767" s="76"/>
      <c r="AC767" s="1"/>
      <c r="AG767" s="72"/>
      <c r="AH767" s="72"/>
      <c r="AI767" s="72"/>
      <c r="AJ767" s="72"/>
      <c r="AK767" s="72"/>
    </row>
    <row r="768" spans="1:37" ht="14.4">
      <c r="A768" s="55"/>
      <c r="B768" s="54" t="s">
        <v>25</v>
      </c>
      <c r="C768" s="56"/>
      <c r="D768" s="145"/>
      <c r="E768" s="54"/>
      <c r="F768" s="54"/>
      <c r="G768" s="132"/>
      <c r="H768" s="59" t="str">
        <f t="shared" si="102"/>
        <v/>
      </c>
      <c r="I768" s="64" t="str">
        <f t="shared" si="103"/>
        <v/>
      </c>
      <c r="J768" s="59" t="str">
        <f>IF(A768&lt;&gt;"",SUM($I$13:I768),"")</f>
        <v/>
      </c>
      <c r="K768" s="59" t="str">
        <f t="shared" si="104"/>
        <v/>
      </c>
      <c r="L768" s="65" t="str">
        <f t="shared" si="105"/>
        <v/>
      </c>
      <c r="M768" s="65" t="str">
        <f t="shared" si="106"/>
        <v/>
      </c>
      <c r="N768" s="65" t="str">
        <f>IF(A768&lt;&gt;"",SUM($M$13:M768),"")</f>
        <v/>
      </c>
      <c r="O768" s="65" t="str">
        <f t="shared" si="99"/>
        <v/>
      </c>
      <c r="P768" s="97" t="str">
        <f t="shared" si="100"/>
        <v/>
      </c>
      <c r="Q768" s="100">
        <f t="shared" si="107"/>
        <v>0</v>
      </c>
      <c r="R768" s="101">
        <f t="shared" si="101"/>
        <v>0</v>
      </c>
      <c r="Z768" s="75"/>
      <c r="AA768" s="76"/>
      <c r="AC768" s="1"/>
      <c r="AG768" s="72"/>
      <c r="AH768" s="72"/>
      <c r="AI768" s="72"/>
      <c r="AJ768" s="72"/>
      <c r="AK768" s="72"/>
    </row>
    <row r="769" spans="1:37" ht="14.4">
      <c r="A769" s="55"/>
      <c r="B769" s="54" t="s">
        <v>25</v>
      </c>
      <c r="C769" s="56"/>
      <c r="D769" s="145"/>
      <c r="E769" s="54"/>
      <c r="F769" s="54"/>
      <c r="G769" s="132"/>
      <c r="H769" s="59" t="str">
        <f t="shared" si="102"/>
        <v/>
      </c>
      <c r="I769" s="64" t="str">
        <f t="shared" si="103"/>
        <v/>
      </c>
      <c r="J769" s="59" t="str">
        <f>IF(A769&lt;&gt;"",SUM($I$13:I769),"")</f>
        <v/>
      </c>
      <c r="K769" s="59" t="str">
        <f t="shared" si="104"/>
        <v/>
      </c>
      <c r="L769" s="65" t="str">
        <f t="shared" si="105"/>
        <v/>
      </c>
      <c r="M769" s="65" t="str">
        <f t="shared" si="106"/>
        <v/>
      </c>
      <c r="N769" s="65" t="str">
        <f>IF(A769&lt;&gt;"",SUM($M$13:M769),"")</f>
        <v/>
      </c>
      <c r="O769" s="65" t="str">
        <f t="shared" si="99"/>
        <v/>
      </c>
      <c r="P769" s="97" t="str">
        <f t="shared" si="100"/>
        <v/>
      </c>
      <c r="Q769" s="100">
        <f t="shared" si="107"/>
        <v>0</v>
      </c>
      <c r="R769" s="101">
        <f t="shared" si="101"/>
        <v>0</v>
      </c>
      <c r="Z769" s="75"/>
      <c r="AA769" s="76"/>
      <c r="AC769" s="1"/>
      <c r="AG769" s="72"/>
      <c r="AH769" s="72"/>
      <c r="AI769" s="72"/>
      <c r="AJ769" s="72"/>
      <c r="AK769" s="72"/>
    </row>
    <row r="770" spans="1:37" ht="14.4">
      <c r="A770" s="55"/>
      <c r="B770" s="54" t="s">
        <v>25</v>
      </c>
      <c r="C770" s="56"/>
      <c r="D770" s="145"/>
      <c r="E770" s="54"/>
      <c r="F770" s="54"/>
      <c r="G770" s="132"/>
      <c r="H770" s="59" t="str">
        <f t="shared" si="102"/>
        <v/>
      </c>
      <c r="I770" s="64" t="str">
        <f t="shared" si="103"/>
        <v/>
      </c>
      <c r="J770" s="59" t="str">
        <f>IF(A770&lt;&gt;"",SUM($I$13:I770),"")</f>
        <v/>
      </c>
      <c r="K770" s="59" t="str">
        <f t="shared" si="104"/>
        <v/>
      </c>
      <c r="L770" s="65" t="str">
        <f t="shared" si="105"/>
        <v/>
      </c>
      <c r="M770" s="65" t="str">
        <f t="shared" si="106"/>
        <v/>
      </c>
      <c r="N770" s="65" t="str">
        <f>IF(A770&lt;&gt;"",SUM($M$13:M770),"")</f>
        <v/>
      </c>
      <c r="O770" s="65" t="str">
        <f t="shared" si="99"/>
        <v/>
      </c>
      <c r="P770" s="97" t="str">
        <f t="shared" si="100"/>
        <v/>
      </c>
      <c r="Q770" s="100">
        <f t="shared" si="107"/>
        <v>0</v>
      </c>
      <c r="R770" s="101">
        <f t="shared" si="101"/>
        <v>0</v>
      </c>
      <c r="Z770" s="75"/>
      <c r="AA770" s="76"/>
      <c r="AC770" s="1"/>
      <c r="AG770" s="72"/>
      <c r="AH770" s="72"/>
      <c r="AI770" s="72"/>
      <c r="AJ770" s="72"/>
      <c r="AK770" s="72"/>
    </row>
    <row r="771" spans="1:37" ht="14.4">
      <c r="A771" s="55"/>
      <c r="B771" s="54" t="s">
        <v>25</v>
      </c>
      <c r="C771" s="56"/>
      <c r="D771" s="145"/>
      <c r="E771" s="54"/>
      <c r="F771" s="54"/>
      <c r="G771" s="132"/>
      <c r="H771" s="59" t="str">
        <f t="shared" si="102"/>
        <v/>
      </c>
      <c r="I771" s="64" t="str">
        <f t="shared" si="103"/>
        <v/>
      </c>
      <c r="J771" s="59" t="str">
        <f>IF(A771&lt;&gt;"",SUM($I$13:I771),"")</f>
        <v/>
      </c>
      <c r="K771" s="59" t="str">
        <f t="shared" si="104"/>
        <v/>
      </c>
      <c r="L771" s="65" t="str">
        <f t="shared" si="105"/>
        <v/>
      </c>
      <c r="M771" s="65" t="str">
        <f t="shared" si="106"/>
        <v/>
      </c>
      <c r="N771" s="65" t="str">
        <f>IF(A771&lt;&gt;"",SUM($M$13:M771),"")</f>
        <v/>
      </c>
      <c r="O771" s="65" t="str">
        <f t="shared" si="99"/>
        <v/>
      </c>
      <c r="P771" s="97" t="str">
        <f t="shared" si="100"/>
        <v/>
      </c>
      <c r="Q771" s="100">
        <f t="shared" si="107"/>
        <v>0</v>
      </c>
      <c r="R771" s="101">
        <f t="shared" si="101"/>
        <v>0</v>
      </c>
      <c r="Z771" s="75"/>
      <c r="AA771" s="76"/>
      <c r="AC771" s="1"/>
      <c r="AG771" s="72"/>
      <c r="AH771" s="72"/>
      <c r="AI771" s="72"/>
      <c r="AJ771" s="72"/>
      <c r="AK771" s="72"/>
    </row>
    <row r="772" spans="1:37" ht="14.4">
      <c r="A772" s="55"/>
      <c r="B772" s="54" t="s">
        <v>25</v>
      </c>
      <c r="C772" s="56"/>
      <c r="D772" s="145"/>
      <c r="E772" s="54"/>
      <c r="F772" s="54"/>
      <c r="G772" s="132"/>
      <c r="H772" s="59" t="str">
        <f t="shared" si="102"/>
        <v/>
      </c>
      <c r="I772" s="64" t="str">
        <f t="shared" si="103"/>
        <v/>
      </c>
      <c r="J772" s="59" t="str">
        <f>IF(A772&lt;&gt;"",SUM($I$13:I772),"")</f>
        <v/>
      </c>
      <c r="K772" s="59" t="str">
        <f t="shared" si="104"/>
        <v/>
      </c>
      <c r="L772" s="65" t="str">
        <f t="shared" si="105"/>
        <v/>
      </c>
      <c r="M772" s="65" t="str">
        <f t="shared" si="106"/>
        <v/>
      </c>
      <c r="N772" s="65" t="str">
        <f>IF(A772&lt;&gt;"",SUM($M$13:M772),"")</f>
        <v/>
      </c>
      <c r="O772" s="65" t="str">
        <f t="shared" si="99"/>
        <v/>
      </c>
      <c r="P772" s="97" t="str">
        <f t="shared" si="100"/>
        <v/>
      </c>
      <c r="Q772" s="100">
        <f t="shared" si="107"/>
        <v>0</v>
      </c>
      <c r="R772" s="101">
        <f t="shared" si="101"/>
        <v>0</v>
      </c>
      <c r="Z772" s="75"/>
      <c r="AA772" s="76"/>
      <c r="AC772" s="1"/>
      <c r="AG772" s="72"/>
      <c r="AH772" s="72"/>
      <c r="AI772" s="72"/>
      <c r="AJ772" s="72"/>
      <c r="AK772" s="72"/>
    </row>
    <row r="773" spans="1:37" ht="14.4">
      <c r="A773" s="55"/>
      <c r="B773" s="54" t="s">
        <v>25</v>
      </c>
      <c r="C773" s="56"/>
      <c r="D773" s="145"/>
      <c r="E773" s="54"/>
      <c r="F773" s="54"/>
      <c r="G773" s="132"/>
      <c r="H773" s="59" t="str">
        <f t="shared" si="102"/>
        <v/>
      </c>
      <c r="I773" s="64" t="str">
        <f t="shared" si="103"/>
        <v/>
      </c>
      <c r="J773" s="59" t="str">
        <f>IF(A773&lt;&gt;"",SUM($I$13:I773),"")</f>
        <v/>
      </c>
      <c r="K773" s="59" t="str">
        <f t="shared" si="104"/>
        <v/>
      </c>
      <c r="L773" s="65" t="str">
        <f t="shared" si="105"/>
        <v/>
      </c>
      <c r="M773" s="65" t="str">
        <f t="shared" si="106"/>
        <v/>
      </c>
      <c r="N773" s="65" t="str">
        <f>IF(A773&lt;&gt;"",SUM($M$13:M773),"")</f>
        <v/>
      </c>
      <c r="O773" s="65" t="str">
        <f t="shared" si="99"/>
        <v/>
      </c>
      <c r="P773" s="97" t="str">
        <f t="shared" si="100"/>
        <v/>
      </c>
      <c r="Q773" s="100">
        <f t="shared" si="107"/>
        <v>0</v>
      </c>
      <c r="R773" s="101">
        <f t="shared" si="101"/>
        <v>0</v>
      </c>
      <c r="Z773" s="75"/>
      <c r="AA773" s="76"/>
      <c r="AC773" s="1"/>
      <c r="AG773" s="72"/>
      <c r="AH773" s="72"/>
      <c r="AI773" s="72"/>
      <c r="AJ773" s="72"/>
      <c r="AK773" s="72"/>
    </row>
    <row r="774" spans="1:37" ht="14.4">
      <c r="A774" s="55"/>
      <c r="B774" s="54" t="s">
        <v>25</v>
      </c>
      <c r="C774" s="56"/>
      <c r="D774" s="145"/>
      <c r="E774" s="54"/>
      <c r="F774" s="54"/>
      <c r="G774" s="132"/>
      <c r="H774" s="59" t="str">
        <f t="shared" si="102"/>
        <v/>
      </c>
      <c r="I774" s="64" t="str">
        <f t="shared" si="103"/>
        <v/>
      </c>
      <c r="J774" s="59" t="str">
        <f>IF(A774&lt;&gt;"",SUM($I$13:I774),"")</f>
        <v/>
      </c>
      <c r="K774" s="59" t="str">
        <f t="shared" si="104"/>
        <v/>
      </c>
      <c r="L774" s="65" t="str">
        <f t="shared" si="105"/>
        <v/>
      </c>
      <c r="M774" s="65" t="str">
        <f t="shared" si="106"/>
        <v/>
      </c>
      <c r="N774" s="65" t="str">
        <f>IF(A774&lt;&gt;"",SUM($M$13:M774),"")</f>
        <v/>
      </c>
      <c r="O774" s="65" t="str">
        <f t="shared" si="99"/>
        <v/>
      </c>
      <c r="P774" s="97" t="str">
        <f t="shared" si="100"/>
        <v/>
      </c>
      <c r="Q774" s="100">
        <f t="shared" si="107"/>
        <v>0</v>
      </c>
      <c r="R774" s="101">
        <f t="shared" si="101"/>
        <v>0</v>
      </c>
      <c r="Z774" s="75"/>
      <c r="AA774" s="76"/>
      <c r="AC774" s="1"/>
      <c r="AG774" s="72"/>
      <c r="AH774" s="72"/>
      <c r="AI774" s="72"/>
      <c r="AJ774" s="72"/>
      <c r="AK774" s="72"/>
    </row>
    <row r="775" spans="1:37" ht="14.4">
      <c r="A775" s="55"/>
      <c r="B775" s="54" t="s">
        <v>25</v>
      </c>
      <c r="C775" s="56"/>
      <c r="D775" s="145"/>
      <c r="E775" s="54"/>
      <c r="F775" s="54"/>
      <c r="G775" s="132"/>
      <c r="H775" s="59" t="str">
        <f t="shared" si="102"/>
        <v/>
      </c>
      <c r="I775" s="64" t="str">
        <f t="shared" si="103"/>
        <v/>
      </c>
      <c r="J775" s="59" t="str">
        <f>IF(A775&lt;&gt;"",SUM($I$13:I775),"")</f>
        <v/>
      </c>
      <c r="K775" s="59" t="str">
        <f t="shared" si="104"/>
        <v/>
      </c>
      <c r="L775" s="65" t="str">
        <f t="shared" si="105"/>
        <v/>
      </c>
      <c r="M775" s="65" t="str">
        <f t="shared" si="106"/>
        <v/>
      </c>
      <c r="N775" s="65" t="str">
        <f>IF(A775&lt;&gt;"",SUM($M$13:M775),"")</f>
        <v/>
      </c>
      <c r="O775" s="65" t="str">
        <f t="shared" si="99"/>
        <v/>
      </c>
      <c r="P775" s="97" t="str">
        <f t="shared" si="100"/>
        <v/>
      </c>
      <c r="Q775" s="100">
        <f t="shared" si="107"/>
        <v>0</v>
      </c>
      <c r="R775" s="101">
        <f t="shared" si="101"/>
        <v>0</v>
      </c>
      <c r="Z775" s="75"/>
      <c r="AA775" s="76"/>
      <c r="AC775" s="1"/>
      <c r="AG775" s="72"/>
      <c r="AH775" s="72"/>
      <c r="AI775" s="72"/>
      <c r="AJ775" s="72"/>
      <c r="AK775" s="72"/>
    </row>
    <row r="776" spans="1:37" ht="14.4">
      <c r="A776" s="55"/>
      <c r="B776" s="54" t="s">
        <v>25</v>
      </c>
      <c r="C776" s="56"/>
      <c r="D776" s="145"/>
      <c r="E776" s="54"/>
      <c r="F776" s="54"/>
      <c r="G776" s="132"/>
      <c r="H776" s="59" t="str">
        <f t="shared" si="102"/>
        <v/>
      </c>
      <c r="I776" s="64" t="str">
        <f t="shared" si="103"/>
        <v/>
      </c>
      <c r="J776" s="59" t="str">
        <f>IF(A776&lt;&gt;"",SUM($I$13:I776),"")</f>
        <v/>
      </c>
      <c r="K776" s="59" t="str">
        <f t="shared" si="104"/>
        <v/>
      </c>
      <c r="L776" s="65" t="str">
        <f t="shared" si="105"/>
        <v/>
      </c>
      <c r="M776" s="65" t="str">
        <f t="shared" si="106"/>
        <v/>
      </c>
      <c r="N776" s="65" t="str">
        <f>IF(A776&lt;&gt;"",SUM($M$13:M776),"")</f>
        <v/>
      </c>
      <c r="O776" s="65" t="str">
        <f t="shared" si="99"/>
        <v/>
      </c>
      <c r="P776" s="97" t="str">
        <f t="shared" si="100"/>
        <v/>
      </c>
      <c r="Q776" s="100">
        <f t="shared" si="107"/>
        <v>0</v>
      </c>
      <c r="R776" s="101">
        <f t="shared" si="101"/>
        <v>0</v>
      </c>
      <c r="Z776" s="75"/>
      <c r="AA776" s="76"/>
      <c r="AC776" s="1"/>
      <c r="AG776" s="72"/>
      <c r="AH776" s="72"/>
      <c r="AI776" s="72"/>
      <c r="AJ776" s="72"/>
      <c r="AK776" s="72"/>
    </row>
    <row r="777" spans="1:37" ht="14.4">
      <c r="A777" s="55"/>
      <c r="B777" s="54" t="s">
        <v>25</v>
      </c>
      <c r="C777" s="56"/>
      <c r="D777" s="145"/>
      <c r="E777" s="54"/>
      <c r="F777" s="54"/>
      <c r="G777" s="132"/>
      <c r="H777" s="59" t="str">
        <f t="shared" si="102"/>
        <v/>
      </c>
      <c r="I777" s="64" t="str">
        <f t="shared" si="103"/>
        <v/>
      </c>
      <c r="J777" s="59" t="str">
        <f>IF(A777&lt;&gt;"",SUM($I$13:I777),"")</f>
        <v/>
      </c>
      <c r="K777" s="59" t="str">
        <f t="shared" si="104"/>
        <v/>
      </c>
      <c r="L777" s="65" t="str">
        <f t="shared" si="105"/>
        <v/>
      </c>
      <c r="M777" s="65" t="str">
        <f t="shared" si="106"/>
        <v/>
      </c>
      <c r="N777" s="65" t="str">
        <f>IF(A777&lt;&gt;"",SUM($M$13:M777),"")</f>
        <v/>
      </c>
      <c r="O777" s="65" t="str">
        <f t="shared" si="99"/>
        <v/>
      </c>
      <c r="P777" s="97" t="str">
        <f t="shared" si="100"/>
        <v/>
      </c>
      <c r="Q777" s="100">
        <f t="shared" si="107"/>
        <v>0</v>
      </c>
      <c r="R777" s="101">
        <f t="shared" si="101"/>
        <v>0</v>
      </c>
      <c r="Z777" s="75"/>
      <c r="AA777" s="76"/>
      <c r="AC777" s="1"/>
      <c r="AG777" s="72"/>
      <c r="AH777" s="72"/>
      <c r="AI777" s="72"/>
      <c r="AJ777" s="72"/>
      <c r="AK777" s="72"/>
    </row>
    <row r="778" spans="1:37" ht="14.4">
      <c r="A778" s="55"/>
      <c r="B778" s="54" t="s">
        <v>25</v>
      </c>
      <c r="C778" s="56"/>
      <c r="D778" s="145"/>
      <c r="E778" s="54"/>
      <c r="F778" s="54"/>
      <c r="G778" s="132"/>
      <c r="H778" s="59" t="str">
        <f t="shared" si="102"/>
        <v/>
      </c>
      <c r="I778" s="64" t="str">
        <f t="shared" si="103"/>
        <v/>
      </c>
      <c r="J778" s="59" t="str">
        <f>IF(A778&lt;&gt;"",SUM($I$13:I778),"")</f>
        <v/>
      </c>
      <c r="K778" s="59" t="str">
        <f t="shared" si="104"/>
        <v/>
      </c>
      <c r="L778" s="65" t="str">
        <f t="shared" si="105"/>
        <v/>
      </c>
      <c r="M778" s="65" t="str">
        <f t="shared" si="106"/>
        <v/>
      </c>
      <c r="N778" s="65" t="str">
        <f>IF(A778&lt;&gt;"",SUM($M$13:M778),"")</f>
        <v/>
      </c>
      <c r="O778" s="65" t="str">
        <f t="shared" si="99"/>
        <v/>
      </c>
      <c r="P778" s="97" t="str">
        <f t="shared" si="100"/>
        <v/>
      </c>
      <c r="Q778" s="100">
        <f t="shared" si="107"/>
        <v>0</v>
      </c>
      <c r="R778" s="101">
        <f t="shared" si="101"/>
        <v>0</v>
      </c>
      <c r="Z778" s="75"/>
      <c r="AA778" s="76"/>
      <c r="AC778" s="1"/>
      <c r="AG778" s="72"/>
      <c r="AH778" s="72"/>
      <c r="AI778" s="72"/>
      <c r="AJ778" s="72"/>
      <c r="AK778" s="72"/>
    </row>
    <row r="779" spans="1:37" ht="14.4">
      <c r="A779" s="55"/>
      <c r="B779" s="54" t="s">
        <v>25</v>
      </c>
      <c r="C779" s="56"/>
      <c r="D779" s="145"/>
      <c r="E779" s="54"/>
      <c r="F779" s="54"/>
      <c r="G779" s="132"/>
      <c r="H779" s="59" t="str">
        <f t="shared" si="102"/>
        <v/>
      </c>
      <c r="I779" s="64" t="str">
        <f t="shared" si="103"/>
        <v/>
      </c>
      <c r="J779" s="59" t="str">
        <f>IF(A779&lt;&gt;"",SUM($I$13:I779),"")</f>
        <v/>
      </c>
      <c r="K779" s="59" t="str">
        <f t="shared" si="104"/>
        <v/>
      </c>
      <c r="L779" s="65" t="str">
        <f t="shared" si="105"/>
        <v/>
      </c>
      <c r="M779" s="65" t="str">
        <f t="shared" si="106"/>
        <v/>
      </c>
      <c r="N779" s="65" t="str">
        <f>IF(A779&lt;&gt;"",SUM($M$13:M779),"")</f>
        <v/>
      </c>
      <c r="O779" s="65" t="str">
        <f t="shared" si="99"/>
        <v/>
      </c>
      <c r="P779" s="97" t="str">
        <f t="shared" si="100"/>
        <v/>
      </c>
      <c r="Q779" s="100">
        <f t="shared" si="107"/>
        <v>0</v>
      </c>
      <c r="R779" s="101">
        <f t="shared" si="101"/>
        <v>0</v>
      </c>
      <c r="Z779" s="75"/>
      <c r="AA779" s="76"/>
      <c r="AC779" s="1"/>
      <c r="AG779" s="72"/>
      <c r="AH779" s="72"/>
      <c r="AI779" s="72"/>
      <c r="AJ779" s="72"/>
      <c r="AK779" s="72"/>
    </row>
    <row r="780" spans="1:37" ht="14.4">
      <c r="A780" s="55"/>
      <c r="B780" s="54" t="s">
        <v>25</v>
      </c>
      <c r="C780" s="56"/>
      <c r="D780" s="145"/>
      <c r="E780" s="54"/>
      <c r="F780" s="54"/>
      <c r="G780" s="132"/>
      <c r="H780" s="59" t="str">
        <f t="shared" si="102"/>
        <v/>
      </c>
      <c r="I780" s="64" t="str">
        <f t="shared" si="103"/>
        <v/>
      </c>
      <c r="J780" s="59" t="str">
        <f>IF(A780&lt;&gt;"",SUM($I$13:I780),"")</f>
        <v/>
      </c>
      <c r="K780" s="59" t="str">
        <f t="shared" si="104"/>
        <v/>
      </c>
      <c r="L780" s="65" t="str">
        <f t="shared" si="105"/>
        <v/>
      </c>
      <c r="M780" s="65" t="str">
        <f t="shared" si="106"/>
        <v/>
      </c>
      <c r="N780" s="65" t="str">
        <f>IF(A780&lt;&gt;"",SUM($M$13:M780),"")</f>
        <v/>
      </c>
      <c r="O780" s="65" t="str">
        <f t="shared" si="99"/>
        <v/>
      </c>
      <c r="P780" s="97" t="str">
        <f t="shared" si="100"/>
        <v/>
      </c>
      <c r="Q780" s="100">
        <f t="shared" si="107"/>
        <v>0</v>
      </c>
      <c r="R780" s="101">
        <f t="shared" si="101"/>
        <v>0</v>
      </c>
      <c r="Z780" s="75"/>
      <c r="AA780" s="76"/>
      <c r="AC780" s="1"/>
      <c r="AG780" s="72"/>
      <c r="AH780" s="72"/>
      <c r="AI780" s="72"/>
      <c r="AJ780" s="72"/>
      <c r="AK780" s="72"/>
    </row>
    <row r="781" spans="1:37" ht="14.4">
      <c r="A781" s="55"/>
      <c r="B781" s="54" t="s">
        <v>25</v>
      </c>
      <c r="C781" s="56"/>
      <c r="D781" s="145"/>
      <c r="E781" s="54"/>
      <c r="F781" s="54"/>
      <c r="G781" s="132"/>
      <c r="H781" s="59" t="str">
        <f t="shared" si="102"/>
        <v/>
      </c>
      <c r="I781" s="64" t="str">
        <f t="shared" si="103"/>
        <v/>
      </c>
      <c r="J781" s="59" t="str">
        <f>IF(A781&lt;&gt;"",SUM($I$13:I781),"")</f>
        <v/>
      </c>
      <c r="K781" s="59" t="str">
        <f t="shared" si="104"/>
        <v/>
      </c>
      <c r="L781" s="65" t="str">
        <f t="shared" si="105"/>
        <v/>
      </c>
      <c r="M781" s="65" t="str">
        <f t="shared" si="106"/>
        <v/>
      </c>
      <c r="N781" s="65" t="str">
        <f>IF(A781&lt;&gt;"",SUM($M$13:M781),"")</f>
        <v/>
      </c>
      <c r="O781" s="65" t="str">
        <f t="shared" ref="O781:O844" si="108">IF(A781&lt;&gt;"",N781*E781,"")</f>
        <v/>
      </c>
      <c r="P781" s="97" t="str">
        <f t="shared" ref="P781:P844" si="109">IF(ISERROR(J781*$U$2),"",J781*$U$2)</f>
        <v/>
      </c>
      <c r="Q781" s="100">
        <f t="shared" si="107"/>
        <v>0</v>
      </c>
      <c r="R781" s="101">
        <f t="shared" ref="R781:R844" si="110">IF(Q781=$U$11,IF($U$8&lt;0.1,$U$12,$U$1),IF(Q781=0,0,IF(Q781="","",A781)))</f>
        <v>0</v>
      </c>
      <c r="Z781" s="75"/>
      <c r="AA781" s="76"/>
      <c r="AC781" s="1"/>
      <c r="AG781" s="72"/>
      <c r="AH781" s="72"/>
      <c r="AI781" s="72"/>
      <c r="AJ781" s="72"/>
      <c r="AK781" s="72"/>
    </row>
    <row r="782" spans="1:37" ht="14.4">
      <c r="A782" s="55"/>
      <c r="B782" s="54" t="s">
        <v>25</v>
      </c>
      <c r="C782" s="56"/>
      <c r="D782" s="145"/>
      <c r="E782" s="54"/>
      <c r="F782" s="54"/>
      <c r="G782" s="132"/>
      <c r="H782" s="59" t="str">
        <f t="shared" si="102"/>
        <v/>
      </c>
      <c r="I782" s="64" t="str">
        <f t="shared" si="103"/>
        <v/>
      </c>
      <c r="J782" s="59" t="str">
        <f>IF(A782&lt;&gt;"",SUM($I$13:I782),"")</f>
        <v/>
      </c>
      <c r="K782" s="59" t="str">
        <f t="shared" si="104"/>
        <v/>
      </c>
      <c r="L782" s="65" t="str">
        <f t="shared" si="105"/>
        <v/>
      </c>
      <c r="M782" s="65" t="str">
        <f t="shared" si="106"/>
        <v/>
      </c>
      <c r="N782" s="65" t="str">
        <f>IF(A782&lt;&gt;"",SUM($M$13:M782),"")</f>
        <v/>
      </c>
      <c r="O782" s="65" t="str">
        <f t="shared" si="108"/>
        <v/>
      </c>
      <c r="P782" s="97" t="str">
        <f t="shared" si="109"/>
        <v/>
      </c>
      <c r="Q782" s="100">
        <f t="shared" si="107"/>
        <v>0</v>
      </c>
      <c r="R782" s="101">
        <f t="shared" si="110"/>
        <v>0</v>
      </c>
      <c r="Z782" s="75"/>
      <c r="AA782" s="76"/>
      <c r="AC782" s="1"/>
      <c r="AG782" s="72"/>
      <c r="AH782" s="72"/>
      <c r="AI782" s="72"/>
      <c r="AJ782" s="72"/>
      <c r="AK782" s="72"/>
    </row>
    <row r="783" spans="1:37" ht="14.4">
      <c r="A783" s="55"/>
      <c r="B783" s="54" t="s">
        <v>25</v>
      </c>
      <c r="C783" s="56"/>
      <c r="D783" s="145"/>
      <c r="E783" s="54"/>
      <c r="F783" s="54"/>
      <c r="G783" s="132"/>
      <c r="H783" s="59" t="str">
        <f t="shared" si="102"/>
        <v/>
      </c>
      <c r="I783" s="64" t="str">
        <f t="shared" si="103"/>
        <v/>
      </c>
      <c r="J783" s="59" t="str">
        <f>IF(A783&lt;&gt;"",SUM($I$13:I783),"")</f>
        <v/>
      </c>
      <c r="K783" s="59" t="str">
        <f t="shared" si="104"/>
        <v/>
      </c>
      <c r="L783" s="65" t="str">
        <f t="shared" si="105"/>
        <v/>
      </c>
      <c r="M783" s="65" t="str">
        <f t="shared" si="106"/>
        <v/>
      </c>
      <c r="N783" s="65" t="str">
        <f>IF(A783&lt;&gt;"",SUM($M$13:M783),"")</f>
        <v/>
      </c>
      <c r="O783" s="65" t="str">
        <f t="shared" si="108"/>
        <v/>
      </c>
      <c r="P783" s="97" t="str">
        <f t="shared" si="109"/>
        <v/>
      </c>
      <c r="Q783" s="100">
        <f t="shared" si="107"/>
        <v>0</v>
      </c>
      <c r="R783" s="101">
        <f t="shared" si="110"/>
        <v>0</v>
      </c>
      <c r="Z783" s="75"/>
      <c r="AA783" s="76"/>
      <c r="AC783" s="1"/>
      <c r="AG783" s="72"/>
      <c r="AH783" s="72"/>
      <c r="AI783" s="72"/>
      <c r="AJ783" s="72"/>
      <c r="AK783" s="72"/>
    </row>
    <row r="784" spans="1:37" ht="14.4">
      <c r="A784" s="55"/>
      <c r="B784" s="54" t="s">
        <v>25</v>
      </c>
      <c r="C784" s="56"/>
      <c r="D784" s="145"/>
      <c r="E784" s="54"/>
      <c r="F784" s="54"/>
      <c r="G784" s="132"/>
      <c r="H784" s="59" t="str">
        <f t="shared" ref="H784:H847" si="111">IF(A784&lt;&gt;"",IF(B784="purchase",C784*E784,IF(B784="Dividend",F784*J783,IF(B784="Redemption",-C784*E784,IF(B784="Split",0,IF(B784="Bonus",0,IF(B784="Rights",D784*C784,IF(B784="Buyback",-D784*C784,""))))))),"")</f>
        <v/>
      </c>
      <c r="I784" s="64" t="str">
        <f t="shared" ref="I784:I847" si="112">IF(A784&lt;&gt;"",IF(B784="purchase",C784,IF(B784="Dividend",0,IF(B784="Redemption",-C784,IF(B784="Split",C784,IF(B784="Bonus",C784,IF(B784="Rights",C784,IF(B784="Buyback",-C784,))))))),"")</f>
        <v/>
      </c>
      <c r="J784" s="59" t="str">
        <f>IF(A784&lt;&gt;"",SUM($I$13:I784),"")</f>
        <v/>
      </c>
      <c r="K784" s="59" t="str">
        <f t="shared" ref="K784:K847" si="113">IF(A784&lt;&gt;"",J784*$B$7,"")</f>
        <v/>
      </c>
      <c r="L784" s="65" t="str">
        <f t="shared" ref="L784:L847" si="114">IF(A784&lt;&gt;"",IF(B784="purchase",C784*E784,IF(B784="Dividend",F784*N783,IF(B784="Redemption",-C784*E784,IF(B784="Split",0,IF(B784="Bonus",0,IF(B784="Rights",D784*C784,IF(B784="Buyback",D784*C784,))))))),"")</f>
        <v/>
      </c>
      <c r="M784" s="65" t="str">
        <f t="shared" ref="M784:M847" si="115">IF(A784&lt;&gt;"",IF(B784="purchase",C784,IF(B784="Dividend",L784/E784,IF(B784="Redemption",-C784,IF(B784="Split",C784,IF(B784="Bonus",C784,IF(B784="Rights",L784/D784,IF(B784="Buyback",L784/E784,))))))),"")</f>
        <v/>
      </c>
      <c r="N784" s="65" t="str">
        <f>IF(A784&lt;&gt;"",SUM($M$13:M784),"")</f>
        <v/>
      </c>
      <c r="O784" s="65" t="str">
        <f t="shared" si="108"/>
        <v/>
      </c>
      <c r="P784" s="97" t="str">
        <f t="shared" si="109"/>
        <v/>
      </c>
      <c r="Q784" s="100">
        <f t="shared" ref="Q784:Q847" si="116">IF(A784="",IF(P783=$U$3,$U$11,IF(A784="",0,IF(OR(B784="Dividend",B784="buyback"),0,-L784))),IF(A784="",0,IF(OR(B784="Dividend",B784="buyback"),0,-L784)))</f>
        <v>0</v>
      </c>
      <c r="R784" s="101">
        <f t="shared" si="110"/>
        <v>0</v>
      </c>
      <c r="Z784" s="75"/>
      <c r="AA784" s="76"/>
      <c r="AC784" s="1"/>
      <c r="AG784" s="72"/>
      <c r="AH784" s="72"/>
      <c r="AI784" s="72"/>
      <c r="AJ784" s="72"/>
      <c r="AK784" s="72"/>
    </row>
    <row r="785" spans="1:37" ht="14.4">
      <c r="A785" s="55"/>
      <c r="B785" s="54" t="s">
        <v>25</v>
      </c>
      <c r="C785" s="56"/>
      <c r="D785" s="145"/>
      <c r="E785" s="54"/>
      <c r="F785" s="54"/>
      <c r="G785" s="132"/>
      <c r="H785" s="59" t="str">
        <f t="shared" si="111"/>
        <v/>
      </c>
      <c r="I785" s="64" t="str">
        <f t="shared" si="112"/>
        <v/>
      </c>
      <c r="J785" s="59" t="str">
        <f>IF(A785&lt;&gt;"",SUM($I$13:I785),"")</f>
        <v/>
      </c>
      <c r="K785" s="59" t="str">
        <f t="shared" si="113"/>
        <v/>
      </c>
      <c r="L785" s="65" t="str">
        <f t="shared" si="114"/>
        <v/>
      </c>
      <c r="M785" s="65" t="str">
        <f t="shared" si="115"/>
        <v/>
      </c>
      <c r="N785" s="65" t="str">
        <f>IF(A785&lt;&gt;"",SUM($M$13:M785),"")</f>
        <v/>
      </c>
      <c r="O785" s="65" t="str">
        <f t="shared" si="108"/>
        <v/>
      </c>
      <c r="P785" s="97" t="str">
        <f t="shared" si="109"/>
        <v/>
      </c>
      <c r="Q785" s="100">
        <f t="shared" si="116"/>
        <v>0</v>
      </c>
      <c r="R785" s="101">
        <f t="shared" si="110"/>
        <v>0</v>
      </c>
      <c r="Z785" s="75"/>
      <c r="AA785" s="76"/>
      <c r="AC785" s="1"/>
      <c r="AG785" s="72"/>
      <c r="AH785" s="72"/>
      <c r="AI785" s="72"/>
      <c r="AJ785" s="72"/>
      <c r="AK785" s="72"/>
    </row>
    <row r="786" spans="1:37" ht="14.4">
      <c r="A786" s="55"/>
      <c r="B786" s="54" t="s">
        <v>25</v>
      </c>
      <c r="C786" s="56"/>
      <c r="D786" s="145"/>
      <c r="E786" s="54"/>
      <c r="F786" s="54"/>
      <c r="G786" s="132"/>
      <c r="H786" s="59" t="str">
        <f t="shared" si="111"/>
        <v/>
      </c>
      <c r="I786" s="64" t="str">
        <f t="shared" si="112"/>
        <v/>
      </c>
      <c r="J786" s="59" t="str">
        <f>IF(A786&lt;&gt;"",SUM($I$13:I786),"")</f>
        <v/>
      </c>
      <c r="K786" s="59" t="str">
        <f t="shared" si="113"/>
        <v/>
      </c>
      <c r="L786" s="65" t="str">
        <f t="shared" si="114"/>
        <v/>
      </c>
      <c r="M786" s="65" t="str">
        <f t="shared" si="115"/>
        <v/>
      </c>
      <c r="N786" s="65" t="str">
        <f>IF(A786&lt;&gt;"",SUM($M$13:M786),"")</f>
        <v/>
      </c>
      <c r="O786" s="65" t="str">
        <f t="shared" si="108"/>
        <v/>
      </c>
      <c r="P786" s="97" t="str">
        <f t="shared" si="109"/>
        <v/>
      </c>
      <c r="Q786" s="100">
        <f t="shared" si="116"/>
        <v>0</v>
      </c>
      <c r="R786" s="101">
        <f t="shared" si="110"/>
        <v>0</v>
      </c>
      <c r="Z786" s="75"/>
      <c r="AA786" s="76"/>
      <c r="AC786" s="1"/>
      <c r="AG786" s="72"/>
      <c r="AH786" s="72"/>
      <c r="AI786" s="72"/>
      <c r="AJ786" s="72"/>
      <c r="AK786" s="72"/>
    </row>
    <row r="787" spans="1:37" ht="14.4">
      <c r="A787" s="55"/>
      <c r="B787" s="54" t="s">
        <v>25</v>
      </c>
      <c r="C787" s="56"/>
      <c r="D787" s="145"/>
      <c r="E787" s="54"/>
      <c r="F787" s="54"/>
      <c r="G787" s="132"/>
      <c r="H787" s="59" t="str">
        <f t="shared" si="111"/>
        <v/>
      </c>
      <c r="I787" s="64" t="str">
        <f t="shared" si="112"/>
        <v/>
      </c>
      <c r="J787" s="59" t="str">
        <f>IF(A787&lt;&gt;"",SUM($I$13:I787),"")</f>
        <v/>
      </c>
      <c r="K787" s="59" t="str">
        <f t="shared" si="113"/>
        <v/>
      </c>
      <c r="L787" s="65" t="str">
        <f t="shared" si="114"/>
        <v/>
      </c>
      <c r="M787" s="65" t="str">
        <f t="shared" si="115"/>
        <v/>
      </c>
      <c r="N787" s="65" t="str">
        <f>IF(A787&lt;&gt;"",SUM($M$13:M787),"")</f>
        <v/>
      </c>
      <c r="O787" s="65" t="str">
        <f t="shared" si="108"/>
        <v/>
      </c>
      <c r="P787" s="97" t="str">
        <f t="shared" si="109"/>
        <v/>
      </c>
      <c r="Q787" s="100">
        <f t="shared" si="116"/>
        <v>0</v>
      </c>
      <c r="R787" s="101">
        <f t="shared" si="110"/>
        <v>0</v>
      </c>
      <c r="Z787" s="75"/>
      <c r="AA787" s="76"/>
      <c r="AC787" s="1"/>
      <c r="AG787" s="72"/>
      <c r="AH787" s="72"/>
      <c r="AI787" s="72"/>
      <c r="AJ787" s="72"/>
      <c r="AK787" s="72"/>
    </row>
    <row r="788" spans="1:37" ht="14.4">
      <c r="A788" s="55"/>
      <c r="B788" s="54" t="s">
        <v>25</v>
      </c>
      <c r="C788" s="56"/>
      <c r="D788" s="145"/>
      <c r="E788" s="54"/>
      <c r="F788" s="54"/>
      <c r="G788" s="132"/>
      <c r="H788" s="59" t="str">
        <f t="shared" si="111"/>
        <v/>
      </c>
      <c r="I788" s="64" t="str">
        <f t="shared" si="112"/>
        <v/>
      </c>
      <c r="J788" s="59" t="str">
        <f>IF(A788&lt;&gt;"",SUM($I$13:I788),"")</f>
        <v/>
      </c>
      <c r="K788" s="59" t="str">
        <f t="shared" si="113"/>
        <v/>
      </c>
      <c r="L788" s="65" t="str">
        <f t="shared" si="114"/>
        <v/>
      </c>
      <c r="M788" s="65" t="str">
        <f t="shared" si="115"/>
        <v/>
      </c>
      <c r="N788" s="65" t="str">
        <f>IF(A788&lt;&gt;"",SUM($M$13:M788),"")</f>
        <v/>
      </c>
      <c r="O788" s="65" t="str">
        <f t="shared" si="108"/>
        <v/>
      </c>
      <c r="P788" s="97" t="str">
        <f t="shared" si="109"/>
        <v/>
      </c>
      <c r="Q788" s="100">
        <f t="shared" si="116"/>
        <v>0</v>
      </c>
      <c r="R788" s="101">
        <f t="shared" si="110"/>
        <v>0</v>
      </c>
      <c r="Z788" s="75"/>
      <c r="AA788" s="76"/>
      <c r="AC788" s="1"/>
      <c r="AG788" s="72"/>
      <c r="AH788" s="72"/>
      <c r="AI788" s="72"/>
      <c r="AJ788" s="72"/>
      <c r="AK788" s="72"/>
    </row>
    <row r="789" spans="1:37" ht="14.4">
      <c r="A789" s="55"/>
      <c r="B789" s="54" t="s">
        <v>25</v>
      </c>
      <c r="C789" s="56"/>
      <c r="D789" s="145"/>
      <c r="E789" s="54"/>
      <c r="F789" s="54"/>
      <c r="G789" s="132"/>
      <c r="H789" s="59" t="str">
        <f t="shared" si="111"/>
        <v/>
      </c>
      <c r="I789" s="64" t="str">
        <f t="shared" si="112"/>
        <v/>
      </c>
      <c r="J789" s="59" t="str">
        <f>IF(A789&lt;&gt;"",SUM($I$13:I789),"")</f>
        <v/>
      </c>
      <c r="K789" s="59" t="str">
        <f t="shared" si="113"/>
        <v/>
      </c>
      <c r="L789" s="65" t="str">
        <f t="shared" si="114"/>
        <v/>
      </c>
      <c r="M789" s="65" t="str">
        <f t="shared" si="115"/>
        <v/>
      </c>
      <c r="N789" s="65" t="str">
        <f>IF(A789&lt;&gt;"",SUM($M$13:M789),"")</f>
        <v/>
      </c>
      <c r="O789" s="65" t="str">
        <f t="shared" si="108"/>
        <v/>
      </c>
      <c r="P789" s="97" t="str">
        <f t="shared" si="109"/>
        <v/>
      </c>
      <c r="Q789" s="100">
        <f t="shared" si="116"/>
        <v>0</v>
      </c>
      <c r="R789" s="101">
        <f t="shared" si="110"/>
        <v>0</v>
      </c>
      <c r="Z789" s="75"/>
      <c r="AA789" s="76"/>
      <c r="AC789" s="1"/>
      <c r="AG789" s="72"/>
      <c r="AH789" s="72"/>
      <c r="AI789" s="72"/>
      <c r="AJ789" s="72"/>
      <c r="AK789" s="72"/>
    </row>
    <row r="790" spans="1:37" ht="14.4">
      <c r="A790" s="55"/>
      <c r="B790" s="54" t="s">
        <v>25</v>
      </c>
      <c r="C790" s="56"/>
      <c r="D790" s="145"/>
      <c r="E790" s="54"/>
      <c r="F790" s="54"/>
      <c r="G790" s="132"/>
      <c r="H790" s="59" t="str">
        <f t="shared" si="111"/>
        <v/>
      </c>
      <c r="I790" s="64" t="str">
        <f t="shared" si="112"/>
        <v/>
      </c>
      <c r="J790" s="59" t="str">
        <f>IF(A790&lt;&gt;"",SUM($I$13:I790),"")</f>
        <v/>
      </c>
      <c r="K790" s="59" t="str">
        <f t="shared" si="113"/>
        <v/>
      </c>
      <c r="L790" s="65" t="str">
        <f t="shared" si="114"/>
        <v/>
      </c>
      <c r="M790" s="65" t="str">
        <f t="shared" si="115"/>
        <v/>
      </c>
      <c r="N790" s="65" t="str">
        <f>IF(A790&lt;&gt;"",SUM($M$13:M790),"")</f>
        <v/>
      </c>
      <c r="O790" s="65" t="str">
        <f t="shared" si="108"/>
        <v/>
      </c>
      <c r="P790" s="97" t="str">
        <f t="shared" si="109"/>
        <v/>
      </c>
      <c r="Q790" s="100">
        <f t="shared" si="116"/>
        <v>0</v>
      </c>
      <c r="R790" s="101">
        <f t="shared" si="110"/>
        <v>0</v>
      </c>
      <c r="Z790" s="75"/>
      <c r="AA790" s="76"/>
      <c r="AC790" s="1"/>
      <c r="AG790" s="72"/>
      <c r="AH790" s="72"/>
      <c r="AI790" s="72"/>
      <c r="AJ790" s="72"/>
      <c r="AK790" s="72"/>
    </row>
    <row r="791" spans="1:37" ht="14.4">
      <c r="A791" s="55"/>
      <c r="B791" s="54" t="s">
        <v>25</v>
      </c>
      <c r="C791" s="56"/>
      <c r="D791" s="145"/>
      <c r="E791" s="54"/>
      <c r="F791" s="54"/>
      <c r="G791" s="132"/>
      <c r="H791" s="59" t="str">
        <f t="shared" si="111"/>
        <v/>
      </c>
      <c r="I791" s="64" t="str">
        <f t="shared" si="112"/>
        <v/>
      </c>
      <c r="J791" s="59" t="str">
        <f>IF(A791&lt;&gt;"",SUM($I$13:I791),"")</f>
        <v/>
      </c>
      <c r="K791" s="59" t="str">
        <f t="shared" si="113"/>
        <v/>
      </c>
      <c r="L791" s="65" t="str">
        <f t="shared" si="114"/>
        <v/>
      </c>
      <c r="M791" s="65" t="str">
        <f t="shared" si="115"/>
        <v/>
      </c>
      <c r="N791" s="65" t="str">
        <f>IF(A791&lt;&gt;"",SUM($M$13:M791),"")</f>
        <v/>
      </c>
      <c r="O791" s="65" t="str">
        <f t="shared" si="108"/>
        <v/>
      </c>
      <c r="P791" s="97" t="str">
        <f t="shared" si="109"/>
        <v/>
      </c>
      <c r="Q791" s="100">
        <f t="shared" si="116"/>
        <v>0</v>
      </c>
      <c r="R791" s="101">
        <f t="shared" si="110"/>
        <v>0</v>
      </c>
      <c r="Z791" s="75"/>
      <c r="AA791" s="76"/>
      <c r="AC791" s="1"/>
      <c r="AG791" s="72"/>
      <c r="AH791" s="72"/>
      <c r="AI791" s="72"/>
      <c r="AJ791" s="72"/>
      <c r="AK791" s="72"/>
    </row>
    <row r="792" spans="1:37" ht="14.4">
      <c r="A792" s="55"/>
      <c r="B792" s="54" t="s">
        <v>25</v>
      </c>
      <c r="C792" s="56"/>
      <c r="D792" s="145"/>
      <c r="E792" s="54"/>
      <c r="F792" s="54"/>
      <c r="G792" s="132"/>
      <c r="H792" s="59" t="str">
        <f t="shared" si="111"/>
        <v/>
      </c>
      <c r="I792" s="64" t="str">
        <f t="shared" si="112"/>
        <v/>
      </c>
      <c r="J792" s="59" t="str">
        <f>IF(A792&lt;&gt;"",SUM($I$13:I792),"")</f>
        <v/>
      </c>
      <c r="K792" s="59" t="str">
        <f t="shared" si="113"/>
        <v/>
      </c>
      <c r="L792" s="65" t="str">
        <f t="shared" si="114"/>
        <v/>
      </c>
      <c r="M792" s="65" t="str">
        <f t="shared" si="115"/>
        <v/>
      </c>
      <c r="N792" s="65" t="str">
        <f>IF(A792&lt;&gt;"",SUM($M$13:M792),"")</f>
        <v/>
      </c>
      <c r="O792" s="65" t="str">
        <f t="shared" si="108"/>
        <v/>
      </c>
      <c r="P792" s="97" t="str">
        <f t="shared" si="109"/>
        <v/>
      </c>
      <c r="Q792" s="100">
        <f t="shared" si="116"/>
        <v>0</v>
      </c>
      <c r="R792" s="101">
        <f t="shared" si="110"/>
        <v>0</v>
      </c>
      <c r="Z792" s="75"/>
      <c r="AA792" s="76"/>
      <c r="AC792" s="1"/>
      <c r="AG792" s="72"/>
      <c r="AH792" s="72"/>
      <c r="AI792" s="72"/>
      <c r="AJ792" s="72"/>
      <c r="AK792" s="72"/>
    </row>
    <row r="793" spans="1:37" ht="14.4">
      <c r="A793" s="55"/>
      <c r="B793" s="54" t="s">
        <v>25</v>
      </c>
      <c r="C793" s="56"/>
      <c r="D793" s="145"/>
      <c r="E793" s="54"/>
      <c r="F793" s="54"/>
      <c r="G793" s="132"/>
      <c r="H793" s="59" t="str">
        <f t="shared" si="111"/>
        <v/>
      </c>
      <c r="I793" s="64" t="str">
        <f t="shared" si="112"/>
        <v/>
      </c>
      <c r="J793" s="59" t="str">
        <f>IF(A793&lt;&gt;"",SUM($I$13:I793),"")</f>
        <v/>
      </c>
      <c r="K793" s="59" t="str">
        <f t="shared" si="113"/>
        <v/>
      </c>
      <c r="L793" s="65" t="str">
        <f t="shared" si="114"/>
        <v/>
      </c>
      <c r="M793" s="65" t="str">
        <f t="shared" si="115"/>
        <v/>
      </c>
      <c r="N793" s="65" t="str">
        <f>IF(A793&lt;&gt;"",SUM($M$13:M793),"")</f>
        <v/>
      </c>
      <c r="O793" s="65" t="str">
        <f t="shared" si="108"/>
        <v/>
      </c>
      <c r="P793" s="97" t="str">
        <f t="shared" si="109"/>
        <v/>
      </c>
      <c r="Q793" s="100">
        <f t="shared" si="116"/>
        <v>0</v>
      </c>
      <c r="R793" s="101">
        <f t="shared" si="110"/>
        <v>0</v>
      </c>
      <c r="Z793" s="75"/>
      <c r="AA793" s="76"/>
      <c r="AC793" s="1"/>
      <c r="AG793" s="72"/>
      <c r="AH793" s="72"/>
      <c r="AI793" s="72"/>
      <c r="AJ793" s="72"/>
      <c r="AK793" s="72"/>
    </row>
    <row r="794" spans="1:37" ht="14.4">
      <c r="A794" s="55"/>
      <c r="B794" s="54" t="s">
        <v>25</v>
      </c>
      <c r="C794" s="56"/>
      <c r="D794" s="145"/>
      <c r="E794" s="54"/>
      <c r="F794" s="54"/>
      <c r="G794" s="132"/>
      <c r="H794" s="59" t="str">
        <f t="shared" si="111"/>
        <v/>
      </c>
      <c r="I794" s="64" t="str">
        <f t="shared" si="112"/>
        <v/>
      </c>
      <c r="J794" s="59" t="str">
        <f>IF(A794&lt;&gt;"",SUM($I$13:I794),"")</f>
        <v/>
      </c>
      <c r="K794" s="59" t="str">
        <f t="shared" si="113"/>
        <v/>
      </c>
      <c r="L794" s="65" t="str">
        <f t="shared" si="114"/>
        <v/>
      </c>
      <c r="M794" s="65" t="str">
        <f t="shared" si="115"/>
        <v/>
      </c>
      <c r="N794" s="65" t="str">
        <f>IF(A794&lt;&gt;"",SUM($M$13:M794),"")</f>
        <v/>
      </c>
      <c r="O794" s="65" t="str">
        <f t="shared" si="108"/>
        <v/>
      </c>
      <c r="P794" s="97" t="str">
        <f t="shared" si="109"/>
        <v/>
      </c>
      <c r="Q794" s="100">
        <f t="shared" si="116"/>
        <v>0</v>
      </c>
      <c r="R794" s="101">
        <f t="shared" si="110"/>
        <v>0</v>
      </c>
      <c r="Z794" s="75"/>
      <c r="AA794" s="76"/>
      <c r="AC794" s="1"/>
      <c r="AG794" s="72"/>
      <c r="AH794" s="72"/>
      <c r="AI794" s="72"/>
      <c r="AJ794" s="72"/>
      <c r="AK794" s="72"/>
    </row>
    <row r="795" spans="1:37" ht="14.4">
      <c r="A795" s="55"/>
      <c r="B795" s="54" t="s">
        <v>25</v>
      </c>
      <c r="C795" s="56"/>
      <c r="D795" s="145"/>
      <c r="E795" s="54"/>
      <c r="F795" s="54"/>
      <c r="G795" s="132"/>
      <c r="H795" s="59" t="str">
        <f t="shared" si="111"/>
        <v/>
      </c>
      <c r="I795" s="64" t="str">
        <f t="shared" si="112"/>
        <v/>
      </c>
      <c r="J795" s="59" t="str">
        <f>IF(A795&lt;&gt;"",SUM($I$13:I795),"")</f>
        <v/>
      </c>
      <c r="K795" s="59" t="str">
        <f t="shared" si="113"/>
        <v/>
      </c>
      <c r="L795" s="65" t="str">
        <f t="shared" si="114"/>
        <v/>
      </c>
      <c r="M795" s="65" t="str">
        <f t="shared" si="115"/>
        <v/>
      </c>
      <c r="N795" s="65" t="str">
        <f>IF(A795&lt;&gt;"",SUM($M$13:M795),"")</f>
        <v/>
      </c>
      <c r="O795" s="65" t="str">
        <f t="shared" si="108"/>
        <v/>
      </c>
      <c r="P795" s="97" t="str">
        <f t="shared" si="109"/>
        <v/>
      </c>
      <c r="Q795" s="100">
        <f t="shared" si="116"/>
        <v>0</v>
      </c>
      <c r="R795" s="101">
        <f t="shared" si="110"/>
        <v>0</v>
      </c>
      <c r="Z795" s="75"/>
      <c r="AA795" s="76"/>
      <c r="AC795" s="1"/>
      <c r="AG795" s="72"/>
      <c r="AH795" s="72"/>
      <c r="AI795" s="72"/>
      <c r="AJ795" s="72"/>
      <c r="AK795" s="72"/>
    </row>
    <row r="796" spans="1:37" ht="14.4">
      <c r="A796" s="55"/>
      <c r="B796" s="54" t="s">
        <v>25</v>
      </c>
      <c r="C796" s="56"/>
      <c r="D796" s="145"/>
      <c r="E796" s="54"/>
      <c r="F796" s="54"/>
      <c r="G796" s="132"/>
      <c r="H796" s="59" t="str">
        <f t="shared" si="111"/>
        <v/>
      </c>
      <c r="I796" s="64" t="str">
        <f t="shared" si="112"/>
        <v/>
      </c>
      <c r="J796" s="59" t="str">
        <f>IF(A796&lt;&gt;"",SUM($I$13:I796),"")</f>
        <v/>
      </c>
      <c r="K796" s="59" t="str">
        <f t="shared" si="113"/>
        <v/>
      </c>
      <c r="L796" s="65" t="str">
        <f t="shared" si="114"/>
        <v/>
      </c>
      <c r="M796" s="65" t="str">
        <f t="shared" si="115"/>
        <v/>
      </c>
      <c r="N796" s="65" t="str">
        <f>IF(A796&lt;&gt;"",SUM($M$13:M796),"")</f>
        <v/>
      </c>
      <c r="O796" s="65" t="str">
        <f t="shared" si="108"/>
        <v/>
      </c>
      <c r="P796" s="97" t="str">
        <f t="shared" si="109"/>
        <v/>
      </c>
      <c r="Q796" s="100">
        <f t="shared" si="116"/>
        <v>0</v>
      </c>
      <c r="R796" s="101">
        <f t="shared" si="110"/>
        <v>0</v>
      </c>
      <c r="Z796" s="75"/>
      <c r="AA796" s="76"/>
      <c r="AC796" s="1"/>
      <c r="AG796" s="72"/>
      <c r="AH796" s="72"/>
      <c r="AI796" s="72"/>
      <c r="AJ796" s="72"/>
      <c r="AK796" s="72"/>
    </row>
    <row r="797" spans="1:37" ht="14.4">
      <c r="A797" s="55"/>
      <c r="B797" s="54" t="s">
        <v>25</v>
      </c>
      <c r="C797" s="56"/>
      <c r="D797" s="145"/>
      <c r="E797" s="54"/>
      <c r="F797" s="54"/>
      <c r="G797" s="132"/>
      <c r="H797" s="59" t="str">
        <f t="shared" si="111"/>
        <v/>
      </c>
      <c r="I797" s="64" t="str">
        <f t="shared" si="112"/>
        <v/>
      </c>
      <c r="J797" s="59" t="str">
        <f>IF(A797&lt;&gt;"",SUM($I$13:I797),"")</f>
        <v/>
      </c>
      <c r="K797" s="59" t="str">
        <f t="shared" si="113"/>
        <v/>
      </c>
      <c r="L797" s="65" t="str">
        <f t="shared" si="114"/>
        <v/>
      </c>
      <c r="M797" s="65" t="str">
        <f t="shared" si="115"/>
        <v/>
      </c>
      <c r="N797" s="65" t="str">
        <f>IF(A797&lt;&gt;"",SUM($M$13:M797),"")</f>
        <v/>
      </c>
      <c r="O797" s="65" t="str">
        <f t="shared" si="108"/>
        <v/>
      </c>
      <c r="P797" s="97" t="str">
        <f t="shared" si="109"/>
        <v/>
      </c>
      <c r="Q797" s="100">
        <f t="shared" si="116"/>
        <v>0</v>
      </c>
      <c r="R797" s="101">
        <f t="shared" si="110"/>
        <v>0</v>
      </c>
      <c r="Z797" s="75"/>
      <c r="AA797" s="76"/>
      <c r="AC797" s="1"/>
      <c r="AG797" s="72"/>
      <c r="AH797" s="72"/>
      <c r="AI797" s="72"/>
      <c r="AJ797" s="72"/>
      <c r="AK797" s="72"/>
    </row>
    <row r="798" spans="1:37" ht="14.4">
      <c r="A798" s="55"/>
      <c r="B798" s="54" t="s">
        <v>25</v>
      </c>
      <c r="C798" s="56"/>
      <c r="D798" s="145"/>
      <c r="E798" s="54"/>
      <c r="F798" s="54"/>
      <c r="G798" s="132"/>
      <c r="H798" s="59" t="str">
        <f t="shared" si="111"/>
        <v/>
      </c>
      <c r="I798" s="64" t="str">
        <f t="shared" si="112"/>
        <v/>
      </c>
      <c r="J798" s="59" t="str">
        <f>IF(A798&lt;&gt;"",SUM($I$13:I798),"")</f>
        <v/>
      </c>
      <c r="K798" s="59" t="str">
        <f t="shared" si="113"/>
        <v/>
      </c>
      <c r="L798" s="65" t="str">
        <f t="shared" si="114"/>
        <v/>
      </c>
      <c r="M798" s="65" t="str">
        <f t="shared" si="115"/>
        <v/>
      </c>
      <c r="N798" s="65" t="str">
        <f>IF(A798&lt;&gt;"",SUM($M$13:M798),"")</f>
        <v/>
      </c>
      <c r="O798" s="65" t="str">
        <f t="shared" si="108"/>
        <v/>
      </c>
      <c r="P798" s="97" t="str">
        <f t="shared" si="109"/>
        <v/>
      </c>
      <c r="Q798" s="100">
        <f t="shared" si="116"/>
        <v>0</v>
      </c>
      <c r="R798" s="101">
        <f t="shared" si="110"/>
        <v>0</v>
      </c>
      <c r="Z798" s="75"/>
      <c r="AA798" s="76"/>
      <c r="AC798" s="1"/>
      <c r="AG798" s="72"/>
      <c r="AH798" s="72"/>
      <c r="AI798" s="72"/>
      <c r="AJ798" s="72"/>
      <c r="AK798" s="72"/>
    </row>
    <row r="799" spans="1:37" ht="14.4">
      <c r="A799" s="55"/>
      <c r="B799" s="54" t="s">
        <v>25</v>
      </c>
      <c r="C799" s="56"/>
      <c r="D799" s="145"/>
      <c r="E799" s="54"/>
      <c r="F799" s="54"/>
      <c r="G799" s="132"/>
      <c r="H799" s="59" t="str">
        <f t="shared" si="111"/>
        <v/>
      </c>
      <c r="I799" s="64" t="str">
        <f t="shared" si="112"/>
        <v/>
      </c>
      <c r="J799" s="59" t="str">
        <f>IF(A799&lt;&gt;"",SUM($I$13:I799),"")</f>
        <v/>
      </c>
      <c r="K799" s="59" t="str">
        <f t="shared" si="113"/>
        <v/>
      </c>
      <c r="L799" s="65" t="str">
        <f t="shared" si="114"/>
        <v/>
      </c>
      <c r="M799" s="65" t="str">
        <f t="shared" si="115"/>
        <v/>
      </c>
      <c r="N799" s="65" t="str">
        <f>IF(A799&lt;&gt;"",SUM($M$13:M799),"")</f>
        <v/>
      </c>
      <c r="O799" s="65" t="str">
        <f t="shared" si="108"/>
        <v/>
      </c>
      <c r="P799" s="97" t="str">
        <f t="shared" si="109"/>
        <v/>
      </c>
      <c r="Q799" s="100">
        <f t="shared" si="116"/>
        <v>0</v>
      </c>
      <c r="R799" s="101">
        <f t="shared" si="110"/>
        <v>0</v>
      </c>
      <c r="Z799" s="75"/>
      <c r="AA799" s="76"/>
      <c r="AC799" s="1"/>
      <c r="AG799" s="72"/>
      <c r="AH799" s="72"/>
      <c r="AI799" s="72"/>
      <c r="AJ799" s="72"/>
      <c r="AK799" s="72"/>
    </row>
    <row r="800" spans="1:37" ht="14.4">
      <c r="A800" s="55"/>
      <c r="B800" s="54" t="s">
        <v>25</v>
      </c>
      <c r="C800" s="56"/>
      <c r="D800" s="145"/>
      <c r="E800" s="54"/>
      <c r="F800" s="54"/>
      <c r="G800" s="132"/>
      <c r="H800" s="59" t="str">
        <f t="shared" si="111"/>
        <v/>
      </c>
      <c r="I800" s="64" t="str">
        <f t="shared" si="112"/>
        <v/>
      </c>
      <c r="J800" s="59" t="str">
        <f>IF(A800&lt;&gt;"",SUM($I$13:I800),"")</f>
        <v/>
      </c>
      <c r="K800" s="59" t="str">
        <f t="shared" si="113"/>
        <v/>
      </c>
      <c r="L800" s="65" t="str">
        <f t="shared" si="114"/>
        <v/>
      </c>
      <c r="M800" s="65" t="str">
        <f t="shared" si="115"/>
        <v/>
      </c>
      <c r="N800" s="65" t="str">
        <f>IF(A800&lt;&gt;"",SUM($M$13:M800),"")</f>
        <v/>
      </c>
      <c r="O800" s="65" t="str">
        <f t="shared" si="108"/>
        <v/>
      </c>
      <c r="P800" s="97" t="str">
        <f t="shared" si="109"/>
        <v/>
      </c>
      <c r="Q800" s="100">
        <f t="shared" si="116"/>
        <v>0</v>
      </c>
      <c r="R800" s="101">
        <f t="shared" si="110"/>
        <v>0</v>
      </c>
      <c r="Z800" s="75"/>
      <c r="AA800" s="76"/>
      <c r="AC800" s="1"/>
      <c r="AG800" s="72"/>
      <c r="AH800" s="72"/>
      <c r="AI800" s="72"/>
      <c r="AJ800" s="72"/>
      <c r="AK800" s="72"/>
    </row>
    <row r="801" spans="1:37" ht="14.4">
      <c r="A801" s="55"/>
      <c r="B801" s="54" t="s">
        <v>25</v>
      </c>
      <c r="C801" s="56"/>
      <c r="D801" s="145"/>
      <c r="E801" s="54"/>
      <c r="F801" s="54"/>
      <c r="G801" s="132"/>
      <c r="H801" s="59" t="str">
        <f t="shared" si="111"/>
        <v/>
      </c>
      <c r="I801" s="64" t="str">
        <f t="shared" si="112"/>
        <v/>
      </c>
      <c r="J801" s="59" t="str">
        <f>IF(A801&lt;&gt;"",SUM($I$13:I801),"")</f>
        <v/>
      </c>
      <c r="K801" s="59" t="str">
        <f t="shared" si="113"/>
        <v/>
      </c>
      <c r="L801" s="65" t="str">
        <f t="shared" si="114"/>
        <v/>
      </c>
      <c r="M801" s="65" t="str">
        <f t="shared" si="115"/>
        <v/>
      </c>
      <c r="N801" s="65" t="str">
        <f>IF(A801&lt;&gt;"",SUM($M$13:M801),"")</f>
        <v/>
      </c>
      <c r="O801" s="65" t="str">
        <f t="shared" si="108"/>
        <v/>
      </c>
      <c r="P801" s="97" t="str">
        <f t="shared" si="109"/>
        <v/>
      </c>
      <c r="Q801" s="100">
        <f t="shared" si="116"/>
        <v>0</v>
      </c>
      <c r="R801" s="101">
        <f t="shared" si="110"/>
        <v>0</v>
      </c>
      <c r="Z801" s="75"/>
      <c r="AA801" s="76"/>
      <c r="AC801" s="1"/>
      <c r="AG801" s="72"/>
      <c r="AH801" s="72"/>
      <c r="AI801" s="72"/>
      <c r="AJ801" s="72"/>
      <c r="AK801" s="72"/>
    </row>
    <row r="802" spans="1:37" ht="14.4">
      <c r="A802" s="55"/>
      <c r="B802" s="54" t="s">
        <v>25</v>
      </c>
      <c r="C802" s="56"/>
      <c r="D802" s="145"/>
      <c r="E802" s="54"/>
      <c r="F802" s="54"/>
      <c r="G802" s="132"/>
      <c r="H802" s="59" t="str">
        <f t="shared" si="111"/>
        <v/>
      </c>
      <c r="I802" s="64" t="str">
        <f t="shared" si="112"/>
        <v/>
      </c>
      <c r="J802" s="59" t="str">
        <f>IF(A802&lt;&gt;"",SUM($I$13:I802),"")</f>
        <v/>
      </c>
      <c r="K802" s="59" t="str">
        <f t="shared" si="113"/>
        <v/>
      </c>
      <c r="L802" s="65" t="str">
        <f t="shared" si="114"/>
        <v/>
      </c>
      <c r="M802" s="65" t="str">
        <f t="shared" si="115"/>
        <v/>
      </c>
      <c r="N802" s="65" t="str">
        <f>IF(A802&lt;&gt;"",SUM($M$13:M802),"")</f>
        <v/>
      </c>
      <c r="O802" s="65" t="str">
        <f t="shared" si="108"/>
        <v/>
      </c>
      <c r="P802" s="97" t="str">
        <f t="shared" si="109"/>
        <v/>
      </c>
      <c r="Q802" s="100">
        <f t="shared" si="116"/>
        <v>0</v>
      </c>
      <c r="R802" s="101">
        <f t="shared" si="110"/>
        <v>0</v>
      </c>
      <c r="Z802" s="75"/>
      <c r="AA802" s="76"/>
      <c r="AC802" s="1"/>
      <c r="AG802" s="72"/>
      <c r="AH802" s="72"/>
      <c r="AI802" s="72"/>
      <c r="AJ802" s="72"/>
      <c r="AK802" s="72"/>
    </row>
    <row r="803" spans="1:37" ht="14.4">
      <c r="A803" s="55"/>
      <c r="B803" s="54" t="s">
        <v>25</v>
      </c>
      <c r="C803" s="56"/>
      <c r="D803" s="145"/>
      <c r="E803" s="54"/>
      <c r="F803" s="54"/>
      <c r="G803" s="132"/>
      <c r="H803" s="59" t="str">
        <f t="shared" si="111"/>
        <v/>
      </c>
      <c r="I803" s="64" t="str">
        <f t="shared" si="112"/>
        <v/>
      </c>
      <c r="J803" s="59" t="str">
        <f>IF(A803&lt;&gt;"",SUM($I$13:I803),"")</f>
        <v/>
      </c>
      <c r="K803" s="59" t="str">
        <f t="shared" si="113"/>
        <v/>
      </c>
      <c r="L803" s="65" t="str">
        <f t="shared" si="114"/>
        <v/>
      </c>
      <c r="M803" s="65" t="str">
        <f t="shared" si="115"/>
        <v/>
      </c>
      <c r="N803" s="65" t="str">
        <f>IF(A803&lt;&gt;"",SUM($M$13:M803),"")</f>
        <v/>
      </c>
      <c r="O803" s="65" t="str">
        <f t="shared" si="108"/>
        <v/>
      </c>
      <c r="P803" s="97" t="str">
        <f t="shared" si="109"/>
        <v/>
      </c>
      <c r="Q803" s="100">
        <f t="shared" si="116"/>
        <v>0</v>
      </c>
      <c r="R803" s="101">
        <f t="shared" si="110"/>
        <v>0</v>
      </c>
      <c r="Z803" s="75"/>
      <c r="AA803" s="76"/>
      <c r="AC803" s="1"/>
      <c r="AG803" s="72"/>
      <c r="AH803" s="72"/>
      <c r="AI803" s="72"/>
      <c r="AJ803" s="72"/>
      <c r="AK803" s="72"/>
    </row>
    <row r="804" spans="1:37" ht="14.4">
      <c r="A804" s="55"/>
      <c r="B804" s="54" t="s">
        <v>25</v>
      </c>
      <c r="C804" s="56"/>
      <c r="D804" s="145"/>
      <c r="E804" s="54"/>
      <c r="F804" s="54"/>
      <c r="G804" s="132"/>
      <c r="H804" s="59" t="str">
        <f t="shared" si="111"/>
        <v/>
      </c>
      <c r="I804" s="64" t="str">
        <f t="shared" si="112"/>
        <v/>
      </c>
      <c r="J804" s="59" t="str">
        <f>IF(A804&lt;&gt;"",SUM($I$13:I804),"")</f>
        <v/>
      </c>
      <c r="K804" s="59" t="str">
        <f t="shared" si="113"/>
        <v/>
      </c>
      <c r="L804" s="65" t="str">
        <f t="shared" si="114"/>
        <v/>
      </c>
      <c r="M804" s="65" t="str">
        <f t="shared" si="115"/>
        <v/>
      </c>
      <c r="N804" s="65" t="str">
        <f>IF(A804&lt;&gt;"",SUM($M$13:M804),"")</f>
        <v/>
      </c>
      <c r="O804" s="65" t="str">
        <f t="shared" si="108"/>
        <v/>
      </c>
      <c r="P804" s="97" t="str">
        <f t="shared" si="109"/>
        <v/>
      </c>
      <c r="Q804" s="100">
        <f t="shared" si="116"/>
        <v>0</v>
      </c>
      <c r="R804" s="101">
        <f t="shared" si="110"/>
        <v>0</v>
      </c>
      <c r="Z804" s="75"/>
      <c r="AA804" s="76"/>
      <c r="AC804" s="1"/>
      <c r="AG804" s="72"/>
      <c r="AH804" s="72"/>
      <c r="AI804" s="72"/>
      <c r="AJ804" s="72"/>
      <c r="AK804" s="72"/>
    </row>
    <row r="805" spans="1:37" ht="14.4">
      <c r="A805" s="55"/>
      <c r="B805" s="54" t="s">
        <v>25</v>
      </c>
      <c r="C805" s="56"/>
      <c r="D805" s="145"/>
      <c r="E805" s="54"/>
      <c r="F805" s="54"/>
      <c r="G805" s="132"/>
      <c r="H805" s="59" t="str">
        <f t="shared" si="111"/>
        <v/>
      </c>
      <c r="I805" s="64" t="str">
        <f t="shared" si="112"/>
        <v/>
      </c>
      <c r="J805" s="59" t="str">
        <f>IF(A805&lt;&gt;"",SUM($I$13:I805),"")</f>
        <v/>
      </c>
      <c r="K805" s="59" t="str">
        <f t="shared" si="113"/>
        <v/>
      </c>
      <c r="L805" s="65" t="str">
        <f t="shared" si="114"/>
        <v/>
      </c>
      <c r="M805" s="65" t="str">
        <f t="shared" si="115"/>
        <v/>
      </c>
      <c r="N805" s="65" t="str">
        <f>IF(A805&lt;&gt;"",SUM($M$13:M805),"")</f>
        <v/>
      </c>
      <c r="O805" s="65" t="str">
        <f t="shared" si="108"/>
        <v/>
      </c>
      <c r="P805" s="97" t="str">
        <f t="shared" si="109"/>
        <v/>
      </c>
      <c r="Q805" s="100">
        <f t="shared" si="116"/>
        <v>0</v>
      </c>
      <c r="R805" s="101">
        <f t="shared" si="110"/>
        <v>0</v>
      </c>
      <c r="Z805" s="75"/>
      <c r="AA805" s="76"/>
      <c r="AC805" s="1"/>
      <c r="AG805" s="72"/>
      <c r="AH805" s="72"/>
      <c r="AI805" s="72"/>
      <c r="AJ805" s="72"/>
      <c r="AK805" s="72"/>
    </row>
    <row r="806" spans="1:37" ht="14.4">
      <c r="A806" s="55"/>
      <c r="B806" s="54" t="s">
        <v>25</v>
      </c>
      <c r="C806" s="56"/>
      <c r="D806" s="145"/>
      <c r="E806" s="54"/>
      <c r="F806" s="54"/>
      <c r="G806" s="132"/>
      <c r="H806" s="59" t="str">
        <f t="shared" si="111"/>
        <v/>
      </c>
      <c r="I806" s="64" t="str">
        <f t="shared" si="112"/>
        <v/>
      </c>
      <c r="J806" s="59" t="str">
        <f>IF(A806&lt;&gt;"",SUM($I$13:I806),"")</f>
        <v/>
      </c>
      <c r="K806" s="59" t="str">
        <f t="shared" si="113"/>
        <v/>
      </c>
      <c r="L806" s="65" t="str">
        <f t="shared" si="114"/>
        <v/>
      </c>
      <c r="M806" s="65" t="str">
        <f t="shared" si="115"/>
        <v/>
      </c>
      <c r="N806" s="65" t="str">
        <f>IF(A806&lt;&gt;"",SUM($M$13:M806),"")</f>
        <v/>
      </c>
      <c r="O806" s="65" t="str">
        <f t="shared" si="108"/>
        <v/>
      </c>
      <c r="P806" s="97" t="str">
        <f t="shared" si="109"/>
        <v/>
      </c>
      <c r="Q806" s="100">
        <f t="shared" si="116"/>
        <v>0</v>
      </c>
      <c r="R806" s="101">
        <f t="shared" si="110"/>
        <v>0</v>
      </c>
      <c r="Z806" s="75"/>
      <c r="AA806" s="76"/>
      <c r="AC806" s="1"/>
      <c r="AG806" s="72"/>
      <c r="AH806" s="72"/>
      <c r="AI806" s="72"/>
      <c r="AJ806" s="72"/>
      <c r="AK806" s="72"/>
    </row>
    <row r="807" spans="1:37" ht="14.4">
      <c r="A807" s="55"/>
      <c r="B807" s="54" t="s">
        <v>25</v>
      </c>
      <c r="C807" s="56"/>
      <c r="D807" s="145"/>
      <c r="E807" s="54"/>
      <c r="F807" s="54"/>
      <c r="G807" s="132"/>
      <c r="H807" s="59" t="str">
        <f t="shared" si="111"/>
        <v/>
      </c>
      <c r="I807" s="64" t="str">
        <f t="shared" si="112"/>
        <v/>
      </c>
      <c r="J807" s="59" t="str">
        <f>IF(A807&lt;&gt;"",SUM($I$13:I807),"")</f>
        <v/>
      </c>
      <c r="K807" s="59" t="str">
        <f t="shared" si="113"/>
        <v/>
      </c>
      <c r="L807" s="65" t="str">
        <f t="shared" si="114"/>
        <v/>
      </c>
      <c r="M807" s="65" t="str">
        <f t="shared" si="115"/>
        <v/>
      </c>
      <c r="N807" s="65" t="str">
        <f>IF(A807&lt;&gt;"",SUM($M$13:M807),"")</f>
        <v/>
      </c>
      <c r="O807" s="65" t="str">
        <f t="shared" si="108"/>
        <v/>
      </c>
      <c r="P807" s="97" t="str">
        <f t="shared" si="109"/>
        <v/>
      </c>
      <c r="Q807" s="100">
        <f t="shared" si="116"/>
        <v>0</v>
      </c>
      <c r="R807" s="101">
        <f t="shared" si="110"/>
        <v>0</v>
      </c>
      <c r="Z807" s="75"/>
      <c r="AA807" s="76"/>
      <c r="AC807" s="1"/>
      <c r="AG807" s="72"/>
      <c r="AH807" s="72"/>
      <c r="AI807" s="72"/>
      <c r="AJ807" s="72"/>
      <c r="AK807" s="72"/>
    </row>
    <row r="808" spans="1:37" ht="14.4">
      <c r="A808" s="55"/>
      <c r="B808" s="54" t="s">
        <v>25</v>
      </c>
      <c r="C808" s="56"/>
      <c r="D808" s="145"/>
      <c r="E808" s="54"/>
      <c r="F808" s="54"/>
      <c r="G808" s="132"/>
      <c r="H808" s="59" t="str">
        <f t="shared" si="111"/>
        <v/>
      </c>
      <c r="I808" s="64" t="str">
        <f t="shared" si="112"/>
        <v/>
      </c>
      <c r="J808" s="59" t="str">
        <f>IF(A808&lt;&gt;"",SUM($I$13:I808),"")</f>
        <v/>
      </c>
      <c r="K808" s="59" t="str">
        <f t="shared" si="113"/>
        <v/>
      </c>
      <c r="L808" s="65" t="str">
        <f t="shared" si="114"/>
        <v/>
      </c>
      <c r="M808" s="65" t="str">
        <f t="shared" si="115"/>
        <v/>
      </c>
      <c r="N808" s="65" t="str">
        <f>IF(A808&lt;&gt;"",SUM($M$13:M808),"")</f>
        <v/>
      </c>
      <c r="O808" s="65" t="str">
        <f t="shared" si="108"/>
        <v/>
      </c>
      <c r="P808" s="97" t="str">
        <f t="shared" si="109"/>
        <v/>
      </c>
      <c r="Q808" s="100">
        <f t="shared" si="116"/>
        <v>0</v>
      </c>
      <c r="R808" s="101">
        <f t="shared" si="110"/>
        <v>0</v>
      </c>
      <c r="Z808" s="75"/>
      <c r="AA808" s="76"/>
      <c r="AC808" s="1"/>
      <c r="AG808" s="72"/>
      <c r="AH808" s="72"/>
      <c r="AI808" s="72"/>
      <c r="AJ808" s="72"/>
      <c r="AK808" s="72"/>
    </row>
    <row r="809" spans="1:37" ht="14.4">
      <c r="A809" s="55"/>
      <c r="B809" s="54" t="s">
        <v>25</v>
      </c>
      <c r="C809" s="56"/>
      <c r="D809" s="145"/>
      <c r="E809" s="54"/>
      <c r="F809" s="54"/>
      <c r="G809" s="132"/>
      <c r="H809" s="59" t="str">
        <f t="shared" si="111"/>
        <v/>
      </c>
      <c r="I809" s="64" t="str">
        <f t="shared" si="112"/>
        <v/>
      </c>
      <c r="J809" s="59" t="str">
        <f>IF(A809&lt;&gt;"",SUM($I$13:I809),"")</f>
        <v/>
      </c>
      <c r="K809" s="59" t="str">
        <f t="shared" si="113"/>
        <v/>
      </c>
      <c r="L809" s="65" t="str">
        <f t="shared" si="114"/>
        <v/>
      </c>
      <c r="M809" s="65" t="str">
        <f t="shared" si="115"/>
        <v/>
      </c>
      <c r="N809" s="65" t="str">
        <f>IF(A809&lt;&gt;"",SUM($M$13:M809),"")</f>
        <v/>
      </c>
      <c r="O809" s="65" t="str">
        <f t="shared" si="108"/>
        <v/>
      </c>
      <c r="P809" s="97" t="str">
        <f t="shared" si="109"/>
        <v/>
      </c>
      <c r="Q809" s="100">
        <f t="shared" si="116"/>
        <v>0</v>
      </c>
      <c r="R809" s="101">
        <f t="shared" si="110"/>
        <v>0</v>
      </c>
      <c r="Z809" s="75"/>
      <c r="AA809" s="76"/>
      <c r="AC809" s="1"/>
      <c r="AG809" s="72"/>
      <c r="AH809" s="72"/>
      <c r="AI809" s="72"/>
      <c r="AJ809" s="72"/>
      <c r="AK809" s="72"/>
    </row>
    <row r="810" spans="1:37" ht="14.4">
      <c r="A810" s="55"/>
      <c r="B810" s="54" t="s">
        <v>25</v>
      </c>
      <c r="C810" s="56"/>
      <c r="D810" s="145"/>
      <c r="E810" s="54"/>
      <c r="F810" s="54"/>
      <c r="G810" s="132"/>
      <c r="H810" s="59" t="str">
        <f t="shared" si="111"/>
        <v/>
      </c>
      <c r="I810" s="64" t="str">
        <f t="shared" si="112"/>
        <v/>
      </c>
      <c r="J810" s="59" t="str">
        <f>IF(A810&lt;&gt;"",SUM($I$13:I810),"")</f>
        <v/>
      </c>
      <c r="K810" s="59" t="str">
        <f t="shared" si="113"/>
        <v/>
      </c>
      <c r="L810" s="65" t="str">
        <f t="shared" si="114"/>
        <v/>
      </c>
      <c r="M810" s="65" t="str">
        <f t="shared" si="115"/>
        <v/>
      </c>
      <c r="N810" s="65" t="str">
        <f>IF(A810&lt;&gt;"",SUM($M$13:M810),"")</f>
        <v/>
      </c>
      <c r="O810" s="65" t="str">
        <f t="shared" si="108"/>
        <v/>
      </c>
      <c r="P810" s="97" t="str">
        <f t="shared" si="109"/>
        <v/>
      </c>
      <c r="Q810" s="100">
        <f t="shared" si="116"/>
        <v>0</v>
      </c>
      <c r="R810" s="101">
        <f t="shared" si="110"/>
        <v>0</v>
      </c>
      <c r="Z810" s="75"/>
      <c r="AA810" s="76"/>
      <c r="AC810" s="1"/>
      <c r="AG810" s="72"/>
      <c r="AH810" s="72"/>
      <c r="AI810" s="72"/>
      <c r="AJ810" s="72"/>
      <c r="AK810" s="72"/>
    </row>
    <row r="811" spans="1:37" ht="14.4">
      <c r="A811" s="55"/>
      <c r="B811" s="54" t="s">
        <v>25</v>
      </c>
      <c r="C811" s="56"/>
      <c r="D811" s="145"/>
      <c r="E811" s="54"/>
      <c r="F811" s="54"/>
      <c r="G811" s="132"/>
      <c r="H811" s="59" t="str">
        <f t="shared" si="111"/>
        <v/>
      </c>
      <c r="I811" s="64" t="str">
        <f t="shared" si="112"/>
        <v/>
      </c>
      <c r="J811" s="59" t="str">
        <f>IF(A811&lt;&gt;"",SUM($I$13:I811),"")</f>
        <v/>
      </c>
      <c r="K811" s="59" t="str">
        <f t="shared" si="113"/>
        <v/>
      </c>
      <c r="L811" s="65" t="str">
        <f t="shared" si="114"/>
        <v/>
      </c>
      <c r="M811" s="65" t="str">
        <f t="shared" si="115"/>
        <v/>
      </c>
      <c r="N811" s="65" t="str">
        <f>IF(A811&lt;&gt;"",SUM($M$13:M811),"")</f>
        <v/>
      </c>
      <c r="O811" s="65" t="str">
        <f t="shared" si="108"/>
        <v/>
      </c>
      <c r="P811" s="97" t="str">
        <f t="shared" si="109"/>
        <v/>
      </c>
      <c r="Q811" s="100">
        <f t="shared" si="116"/>
        <v>0</v>
      </c>
      <c r="R811" s="101">
        <f t="shared" si="110"/>
        <v>0</v>
      </c>
      <c r="Z811" s="75"/>
      <c r="AA811" s="76"/>
      <c r="AC811" s="1"/>
      <c r="AG811" s="72"/>
      <c r="AH811" s="72"/>
      <c r="AI811" s="72"/>
      <c r="AJ811" s="72"/>
      <c r="AK811" s="72"/>
    </row>
    <row r="812" spans="1:37" ht="14.4">
      <c r="A812" s="55"/>
      <c r="B812" s="54" t="s">
        <v>25</v>
      </c>
      <c r="C812" s="56"/>
      <c r="D812" s="145"/>
      <c r="E812" s="54"/>
      <c r="F812" s="54"/>
      <c r="G812" s="132"/>
      <c r="H812" s="59" t="str">
        <f t="shared" si="111"/>
        <v/>
      </c>
      <c r="I812" s="64" t="str">
        <f t="shared" si="112"/>
        <v/>
      </c>
      <c r="J812" s="59" t="str">
        <f>IF(A812&lt;&gt;"",SUM($I$13:I812),"")</f>
        <v/>
      </c>
      <c r="K812" s="59" t="str">
        <f t="shared" si="113"/>
        <v/>
      </c>
      <c r="L812" s="65" t="str">
        <f t="shared" si="114"/>
        <v/>
      </c>
      <c r="M812" s="65" t="str">
        <f t="shared" si="115"/>
        <v/>
      </c>
      <c r="N812" s="65" t="str">
        <f>IF(A812&lt;&gt;"",SUM($M$13:M812),"")</f>
        <v/>
      </c>
      <c r="O812" s="65" t="str">
        <f t="shared" si="108"/>
        <v/>
      </c>
      <c r="P812" s="97" t="str">
        <f t="shared" si="109"/>
        <v/>
      </c>
      <c r="Q812" s="100">
        <f t="shared" si="116"/>
        <v>0</v>
      </c>
      <c r="R812" s="101">
        <f t="shared" si="110"/>
        <v>0</v>
      </c>
      <c r="Z812" s="75"/>
      <c r="AA812" s="76"/>
      <c r="AC812" s="1"/>
      <c r="AG812" s="72"/>
      <c r="AH812" s="72"/>
      <c r="AI812" s="72"/>
      <c r="AJ812" s="72"/>
      <c r="AK812" s="72"/>
    </row>
    <row r="813" spans="1:37" ht="14.4">
      <c r="A813" s="55"/>
      <c r="B813" s="54" t="s">
        <v>25</v>
      </c>
      <c r="C813" s="56"/>
      <c r="D813" s="145"/>
      <c r="E813" s="54"/>
      <c r="F813" s="54"/>
      <c r="G813" s="132"/>
      <c r="H813" s="59" t="str">
        <f t="shared" si="111"/>
        <v/>
      </c>
      <c r="I813" s="64" t="str">
        <f t="shared" si="112"/>
        <v/>
      </c>
      <c r="J813" s="59" t="str">
        <f>IF(A813&lt;&gt;"",SUM($I$13:I813),"")</f>
        <v/>
      </c>
      <c r="K813" s="59" t="str">
        <f t="shared" si="113"/>
        <v/>
      </c>
      <c r="L813" s="65" t="str">
        <f t="shared" si="114"/>
        <v/>
      </c>
      <c r="M813" s="65" t="str">
        <f t="shared" si="115"/>
        <v/>
      </c>
      <c r="N813" s="65" t="str">
        <f>IF(A813&lt;&gt;"",SUM($M$13:M813),"")</f>
        <v/>
      </c>
      <c r="O813" s="65" t="str">
        <f t="shared" si="108"/>
        <v/>
      </c>
      <c r="P813" s="97" t="str">
        <f t="shared" si="109"/>
        <v/>
      </c>
      <c r="Q813" s="100">
        <f t="shared" si="116"/>
        <v>0</v>
      </c>
      <c r="R813" s="101">
        <f t="shared" si="110"/>
        <v>0</v>
      </c>
      <c r="Z813" s="75"/>
      <c r="AA813" s="76"/>
      <c r="AC813" s="1"/>
      <c r="AG813" s="72"/>
      <c r="AH813" s="72"/>
      <c r="AI813" s="72"/>
      <c r="AJ813" s="72"/>
      <c r="AK813" s="72"/>
    </row>
    <row r="814" spans="1:37" ht="14.4">
      <c r="A814" s="55"/>
      <c r="B814" s="54" t="s">
        <v>25</v>
      </c>
      <c r="C814" s="56"/>
      <c r="D814" s="145"/>
      <c r="E814" s="54"/>
      <c r="F814" s="54"/>
      <c r="G814" s="132"/>
      <c r="H814" s="59" t="str">
        <f t="shared" si="111"/>
        <v/>
      </c>
      <c r="I814" s="64" t="str">
        <f t="shared" si="112"/>
        <v/>
      </c>
      <c r="J814" s="59" t="str">
        <f>IF(A814&lt;&gt;"",SUM($I$13:I814),"")</f>
        <v/>
      </c>
      <c r="K814" s="59" t="str">
        <f t="shared" si="113"/>
        <v/>
      </c>
      <c r="L814" s="65" t="str">
        <f t="shared" si="114"/>
        <v/>
      </c>
      <c r="M814" s="65" t="str">
        <f t="shared" si="115"/>
        <v/>
      </c>
      <c r="N814" s="65" t="str">
        <f>IF(A814&lt;&gt;"",SUM($M$13:M814),"")</f>
        <v/>
      </c>
      <c r="O814" s="65" t="str">
        <f t="shared" si="108"/>
        <v/>
      </c>
      <c r="P814" s="97" t="str">
        <f t="shared" si="109"/>
        <v/>
      </c>
      <c r="Q814" s="100">
        <f t="shared" si="116"/>
        <v>0</v>
      </c>
      <c r="R814" s="101">
        <f t="shared" si="110"/>
        <v>0</v>
      </c>
      <c r="Z814" s="75"/>
      <c r="AA814" s="76"/>
      <c r="AC814" s="1"/>
      <c r="AG814" s="72"/>
      <c r="AH814" s="72"/>
      <c r="AI814" s="72"/>
      <c r="AJ814" s="72"/>
      <c r="AK814" s="72"/>
    </row>
    <row r="815" spans="1:37" ht="14.4">
      <c r="A815" s="55"/>
      <c r="B815" s="54" t="s">
        <v>25</v>
      </c>
      <c r="C815" s="56"/>
      <c r="D815" s="145"/>
      <c r="E815" s="54"/>
      <c r="F815" s="54"/>
      <c r="G815" s="132"/>
      <c r="H815" s="59" t="str">
        <f t="shared" si="111"/>
        <v/>
      </c>
      <c r="I815" s="64" t="str">
        <f t="shared" si="112"/>
        <v/>
      </c>
      <c r="J815" s="59" t="str">
        <f>IF(A815&lt;&gt;"",SUM($I$13:I815),"")</f>
        <v/>
      </c>
      <c r="K815" s="59" t="str">
        <f t="shared" si="113"/>
        <v/>
      </c>
      <c r="L815" s="65" t="str">
        <f t="shared" si="114"/>
        <v/>
      </c>
      <c r="M815" s="65" t="str">
        <f t="shared" si="115"/>
        <v/>
      </c>
      <c r="N815" s="65" t="str">
        <f>IF(A815&lt;&gt;"",SUM($M$13:M815),"")</f>
        <v/>
      </c>
      <c r="O815" s="65" t="str">
        <f t="shared" si="108"/>
        <v/>
      </c>
      <c r="P815" s="97" t="str">
        <f t="shared" si="109"/>
        <v/>
      </c>
      <c r="Q815" s="100">
        <f t="shared" si="116"/>
        <v>0</v>
      </c>
      <c r="R815" s="101">
        <f t="shared" si="110"/>
        <v>0</v>
      </c>
      <c r="Z815" s="75"/>
      <c r="AA815" s="76"/>
      <c r="AC815" s="1"/>
      <c r="AG815" s="72"/>
      <c r="AH815" s="72"/>
      <c r="AI815" s="72"/>
      <c r="AJ815" s="72"/>
      <c r="AK815" s="72"/>
    </row>
    <row r="816" spans="1:37" ht="14.4">
      <c r="A816" s="55"/>
      <c r="B816" s="54" t="s">
        <v>25</v>
      </c>
      <c r="C816" s="56"/>
      <c r="D816" s="145"/>
      <c r="E816" s="54"/>
      <c r="F816" s="54"/>
      <c r="G816" s="132"/>
      <c r="H816" s="59" t="str">
        <f t="shared" si="111"/>
        <v/>
      </c>
      <c r="I816" s="64" t="str">
        <f t="shared" si="112"/>
        <v/>
      </c>
      <c r="J816" s="59" t="str">
        <f>IF(A816&lt;&gt;"",SUM($I$13:I816),"")</f>
        <v/>
      </c>
      <c r="K816" s="59" t="str">
        <f t="shared" si="113"/>
        <v/>
      </c>
      <c r="L816" s="65" t="str">
        <f t="shared" si="114"/>
        <v/>
      </c>
      <c r="M816" s="65" t="str">
        <f t="shared" si="115"/>
        <v/>
      </c>
      <c r="N816" s="65" t="str">
        <f>IF(A816&lt;&gt;"",SUM($M$13:M816),"")</f>
        <v/>
      </c>
      <c r="O816" s="65" t="str">
        <f t="shared" si="108"/>
        <v/>
      </c>
      <c r="P816" s="97" t="str">
        <f t="shared" si="109"/>
        <v/>
      </c>
      <c r="Q816" s="100">
        <f t="shared" si="116"/>
        <v>0</v>
      </c>
      <c r="R816" s="101">
        <f t="shared" si="110"/>
        <v>0</v>
      </c>
      <c r="Z816" s="75"/>
      <c r="AA816" s="76"/>
      <c r="AC816" s="1"/>
      <c r="AG816" s="72"/>
      <c r="AH816" s="72"/>
      <c r="AI816" s="72"/>
      <c r="AJ816" s="72"/>
      <c r="AK816" s="72"/>
    </row>
    <row r="817" spans="1:37" ht="14.4">
      <c r="A817" s="55"/>
      <c r="B817" s="54" t="s">
        <v>25</v>
      </c>
      <c r="C817" s="56"/>
      <c r="D817" s="145"/>
      <c r="E817" s="54"/>
      <c r="F817" s="54"/>
      <c r="G817" s="132"/>
      <c r="H817" s="59" t="str">
        <f t="shared" si="111"/>
        <v/>
      </c>
      <c r="I817" s="64" t="str">
        <f t="shared" si="112"/>
        <v/>
      </c>
      <c r="J817" s="59" t="str">
        <f>IF(A817&lt;&gt;"",SUM($I$13:I817),"")</f>
        <v/>
      </c>
      <c r="K817" s="59" t="str">
        <f t="shared" si="113"/>
        <v/>
      </c>
      <c r="L817" s="65" t="str">
        <f t="shared" si="114"/>
        <v/>
      </c>
      <c r="M817" s="65" t="str">
        <f t="shared" si="115"/>
        <v/>
      </c>
      <c r="N817" s="65" t="str">
        <f>IF(A817&lt;&gt;"",SUM($M$13:M817),"")</f>
        <v/>
      </c>
      <c r="O817" s="65" t="str">
        <f t="shared" si="108"/>
        <v/>
      </c>
      <c r="P817" s="97" t="str">
        <f t="shared" si="109"/>
        <v/>
      </c>
      <c r="Q817" s="100">
        <f t="shared" si="116"/>
        <v>0</v>
      </c>
      <c r="R817" s="101">
        <f t="shared" si="110"/>
        <v>0</v>
      </c>
      <c r="Z817" s="75"/>
      <c r="AA817" s="76"/>
      <c r="AC817" s="1"/>
      <c r="AG817" s="72"/>
      <c r="AH817" s="72"/>
      <c r="AI817" s="72"/>
      <c r="AJ817" s="72"/>
      <c r="AK817" s="72"/>
    </row>
    <row r="818" spans="1:37" ht="14.4">
      <c r="A818" s="55"/>
      <c r="B818" s="54" t="s">
        <v>25</v>
      </c>
      <c r="C818" s="56"/>
      <c r="D818" s="145"/>
      <c r="E818" s="54"/>
      <c r="F818" s="54"/>
      <c r="G818" s="132"/>
      <c r="H818" s="59" t="str">
        <f t="shared" si="111"/>
        <v/>
      </c>
      <c r="I818" s="64" t="str">
        <f t="shared" si="112"/>
        <v/>
      </c>
      <c r="J818" s="59" t="str">
        <f>IF(A818&lt;&gt;"",SUM($I$13:I818),"")</f>
        <v/>
      </c>
      <c r="K818" s="59" t="str">
        <f t="shared" si="113"/>
        <v/>
      </c>
      <c r="L818" s="65" t="str">
        <f t="shared" si="114"/>
        <v/>
      </c>
      <c r="M818" s="65" t="str">
        <f t="shared" si="115"/>
        <v/>
      </c>
      <c r="N818" s="65" t="str">
        <f>IF(A818&lt;&gt;"",SUM($M$13:M818),"")</f>
        <v/>
      </c>
      <c r="O818" s="65" t="str">
        <f t="shared" si="108"/>
        <v/>
      </c>
      <c r="P818" s="97" t="str">
        <f t="shared" si="109"/>
        <v/>
      </c>
      <c r="Q818" s="100">
        <f t="shared" si="116"/>
        <v>0</v>
      </c>
      <c r="R818" s="101">
        <f t="shared" si="110"/>
        <v>0</v>
      </c>
      <c r="Z818" s="75"/>
      <c r="AA818" s="76"/>
      <c r="AC818" s="1"/>
      <c r="AG818" s="72"/>
      <c r="AH818" s="72"/>
      <c r="AI818" s="72"/>
      <c r="AJ818" s="72"/>
      <c r="AK818" s="72"/>
    </row>
    <row r="819" spans="1:37" ht="14.4">
      <c r="A819" s="55"/>
      <c r="B819" s="54" t="s">
        <v>25</v>
      </c>
      <c r="C819" s="56"/>
      <c r="D819" s="145"/>
      <c r="E819" s="54"/>
      <c r="F819" s="54"/>
      <c r="G819" s="132"/>
      <c r="H819" s="59" t="str">
        <f t="shared" si="111"/>
        <v/>
      </c>
      <c r="I819" s="64" t="str">
        <f t="shared" si="112"/>
        <v/>
      </c>
      <c r="J819" s="59" t="str">
        <f>IF(A819&lt;&gt;"",SUM($I$13:I819),"")</f>
        <v/>
      </c>
      <c r="K819" s="59" t="str">
        <f t="shared" si="113"/>
        <v/>
      </c>
      <c r="L819" s="65" t="str">
        <f t="shared" si="114"/>
        <v/>
      </c>
      <c r="M819" s="65" t="str">
        <f t="shared" si="115"/>
        <v/>
      </c>
      <c r="N819" s="65" t="str">
        <f>IF(A819&lt;&gt;"",SUM($M$13:M819),"")</f>
        <v/>
      </c>
      <c r="O819" s="65" t="str">
        <f t="shared" si="108"/>
        <v/>
      </c>
      <c r="P819" s="97" t="str">
        <f t="shared" si="109"/>
        <v/>
      </c>
      <c r="Q819" s="100">
        <f t="shared" si="116"/>
        <v>0</v>
      </c>
      <c r="R819" s="101">
        <f t="shared" si="110"/>
        <v>0</v>
      </c>
      <c r="Z819" s="75"/>
      <c r="AA819" s="76"/>
      <c r="AC819" s="1"/>
      <c r="AG819" s="72"/>
      <c r="AH819" s="72"/>
      <c r="AI819" s="72"/>
      <c r="AJ819" s="72"/>
      <c r="AK819" s="72"/>
    </row>
    <row r="820" spans="1:37" ht="14.4">
      <c r="A820" s="55"/>
      <c r="B820" s="54" t="s">
        <v>25</v>
      </c>
      <c r="C820" s="56"/>
      <c r="D820" s="145"/>
      <c r="E820" s="54"/>
      <c r="F820" s="54"/>
      <c r="G820" s="132"/>
      <c r="H820" s="59" t="str">
        <f t="shared" si="111"/>
        <v/>
      </c>
      <c r="I820" s="64" t="str">
        <f t="shared" si="112"/>
        <v/>
      </c>
      <c r="J820" s="59" t="str">
        <f>IF(A820&lt;&gt;"",SUM($I$13:I820),"")</f>
        <v/>
      </c>
      <c r="K820" s="59" t="str">
        <f t="shared" si="113"/>
        <v/>
      </c>
      <c r="L820" s="65" t="str">
        <f t="shared" si="114"/>
        <v/>
      </c>
      <c r="M820" s="65" t="str">
        <f t="shared" si="115"/>
        <v/>
      </c>
      <c r="N820" s="65" t="str">
        <f>IF(A820&lt;&gt;"",SUM($M$13:M820),"")</f>
        <v/>
      </c>
      <c r="O820" s="65" t="str">
        <f t="shared" si="108"/>
        <v/>
      </c>
      <c r="P820" s="97" t="str">
        <f t="shared" si="109"/>
        <v/>
      </c>
      <c r="Q820" s="100">
        <f t="shared" si="116"/>
        <v>0</v>
      </c>
      <c r="R820" s="101">
        <f t="shared" si="110"/>
        <v>0</v>
      </c>
      <c r="Z820" s="75"/>
      <c r="AA820" s="76"/>
      <c r="AC820" s="1"/>
      <c r="AG820" s="72"/>
      <c r="AH820" s="72"/>
      <c r="AI820" s="72"/>
      <c r="AJ820" s="72"/>
      <c r="AK820" s="72"/>
    </row>
    <row r="821" spans="1:37" ht="14.4">
      <c r="A821" s="55"/>
      <c r="B821" s="54" t="s">
        <v>25</v>
      </c>
      <c r="C821" s="56"/>
      <c r="D821" s="145"/>
      <c r="E821" s="54"/>
      <c r="F821" s="54"/>
      <c r="G821" s="132"/>
      <c r="H821" s="59" t="str">
        <f t="shared" si="111"/>
        <v/>
      </c>
      <c r="I821" s="64" t="str">
        <f t="shared" si="112"/>
        <v/>
      </c>
      <c r="J821" s="59" t="str">
        <f>IF(A821&lt;&gt;"",SUM($I$13:I821),"")</f>
        <v/>
      </c>
      <c r="K821" s="59" t="str">
        <f t="shared" si="113"/>
        <v/>
      </c>
      <c r="L821" s="65" t="str">
        <f t="shared" si="114"/>
        <v/>
      </c>
      <c r="M821" s="65" t="str">
        <f t="shared" si="115"/>
        <v/>
      </c>
      <c r="N821" s="65" t="str">
        <f>IF(A821&lt;&gt;"",SUM($M$13:M821),"")</f>
        <v/>
      </c>
      <c r="O821" s="65" t="str">
        <f t="shared" si="108"/>
        <v/>
      </c>
      <c r="P821" s="97" t="str">
        <f t="shared" si="109"/>
        <v/>
      </c>
      <c r="Q821" s="100">
        <f t="shared" si="116"/>
        <v>0</v>
      </c>
      <c r="R821" s="101">
        <f t="shared" si="110"/>
        <v>0</v>
      </c>
      <c r="Z821" s="75"/>
      <c r="AA821" s="76"/>
      <c r="AC821" s="1"/>
      <c r="AG821" s="72"/>
      <c r="AH821" s="72"/>
      <c r="AI821" s="72"/>
      <c r="AJ821" s="72"/>
      <c r="AK821" s="72"/>
    </row>
    <row r="822" spans="1:37" ht="14.4">
      <c r="A822" s="55"/>
      <c r="B822" s="54" t="s">
        <v>25</v>
      </c>
      <c r="C822" s="56"/>
      <c r="D822" s="145"/>
      <c r="E822" s="54"/>
      <c r="F822" s="54"/>
      <c r="G822" s="132"/>
      <c r="H822" s="59" t="str">
        <f t="shared" si="111"/>
        <v/>
      </c>
      <c r="I822" s="64" t="str">
        <f t="shared" si="112"/>
        <v/>
      </c>
      <c r="J822" s="59" t="str">
        <f>IF(A822&lt;&gt;"",SUM($I$13:I822),"")</f>
        <v/>
      </c>
      <c r="K822" s="59" t="str">
        <f t="shared" si="113"/>
        <v/>
      </c>
      <c r="L822" s="65" t="str">
        <f t="shared" si="114"/>
        <v/>
      </c>
      <c r="M822" s="65" t="str">
        <f t="shared" si="115"/>
        <v/>
      </c>
      <c r="N822" s="65" t="str">
        <f>IF(A822&lt;&gt;"",SUM($M$13:M822),"")</f>
        <v/>
      </c>
      <c r="O822" s="65" t="str">
        <f t="shared" si="108"/>
        <v/>
      </c>
      <c r="P822" s="97" t="str">
        <f t="shared" si="109"/>
        <v/>
      </c>
      <c r="Q822" s="100">
        <f t="shared" si="116"/>
        <v>0</v>
      </c>
      <c r="R822" s="101">
        <f t="shared" si="110"/>
        <v>0</v>
      </c>
      <c r="Z822" s="75"/>
      <c r="AA822" s="76"/>
      <c r="AC822" s="1"/>
      <c r="AG822" s="72"/>
      <c r="AH822" s="72"/>
      <c r="AI822" s="72"/>
      <c r="AJ822" s="72"/>
      <c r="AK822" s="72"/>
    </row>
    <row r="823" spans="1:37" ht="14.4">
      <c r="A823" s="55"/>
      <c r="B823" s="54" t="s">
        <v>25</v>
      </c>
      <c r="C823" s="56"/>
      <c r="D823" s="145"/>
      <c r="E823" s="54"/>
      <c r="F823" s="54"/>
      <c r="G823" s="132"/>
      <c r="H823" s="59" t="str">
        <f t="shared" si="111"/>
        <v/>
      </c>
      <c r="I823" s="64" t="str">
        <f t="shared" si="112"/>
        <v/>
      </c>
      <c r="J823" s="59" t="str">
        <f>IF(A823&lt;&gt;"",SUM($I$13:I823),"")</f>
        <v/>
      </c>
      <c r="K823" s="59" t="str">
        <f t="shared" si="113"/>
        <v/>
      </c>
      <c r="L823" s="65" t="str">
        <f t="shared" si="114"/>
        <v/>
      </c>
      <c r="M823" s="65" t="str">
        <f t="shared" si="115"/>
        <v/>
      </c>
      <c r="N823" s="65" t="str">
        <f>IF(A823&lt;&gt;"",SUM($M$13:M823),"")</f>
        <v/>
      </c>
      <c r="O823" s="65" t="str">
        <f t="shared" si="108"/>
        <v/>
      </c>
      <c r="P823" s="97" t="str">
        <f t="shared" si="109"/>
        <v/>
      </c>
      <c r="Q823" s="100">
        <f t="shared" si="116"/>
        <v>0</v>
      </c>
      <c r="R823" s="101">
        <f t="shared" si="110"/>
        <v>0</v>
      </c>
      <c r="Z823" s="75"/>
      <c r="AA823" s="76"/>
      <c r="AC823" s="1"/>
      <c r="AG823" s="72"/>
      <c r="AH823" s="72"/>
      <c r="AI823" s="72"/>
      <c r="AJ823" s="72"/>
      <c r="AK823" s="72"/>
    </row>
    <row r="824" spans="1:37" ht="14.4">
      <c r="A824" s="55"/>
      <c r="B824" s="54" t="s">
        <v>25</v>
      </c>
      <c r="C824" s="56"/>
      <c r="D824" s="145"/>
      <c r="E824" s="54"/>
      <c r="F824" s="54"/>
      <c r="G824" s="132"/>
      <c r="H824" s="59" t="str">
        <f t="shared" si="111"/>
        <v/>
      </c>
      <c r="I824" s="64" t="str">
        <f t="shared" si="112"/>
        <v/>
      </c>
      <c r="J824" s="59" t="str">
        <f>IF(A824&lt;&gt;"",SUM($I$13:I824),"")</f>
        <v/>
      </c>
      <c r="K824" s="59" t="str">
        <f t="shared" si="113"/>
        <v/>
      </c>
      <c r="L824" s="65" t="str">
        <f t="shared" si="114"/>
        <v/>
      </c>
      <c r="M824" s="65" t="str">
        <f t="shared" si="115"/>
        <v/>
      </c>
      <c r="N824" s="65" t="str">
        <f>IF(A824&lt;&gt;"",SUM($M$13:M824),"")</f>
        <v/>
      </c>
      <c r="O824" s="65" t="str">
        <f t="shared" si="108"/>
        <v/>
      </c>
      <c r="P824" s="97" t="str">
        <f t="shared" si="109"/>
        <v/>
      </c>
      <c r="Q824" s="100">
        <f t="shared" si="116"/>
        <v>0</v>
      </c>
      <c r="R824" s="101">
        <f t="shared" si="110"/>
        <v>0</v>
      </c>
      <c r="Z824" s="75"/>
      <c r="AA824" s="76"/>
      <c r="AC824" s="1"/>
      <c r="AG824" s="72"/>
      <c r="AH824" s="72"/>
      <c r="AI824" s="72"/>
      <c r="AJ824" s="72"/>
      <c r="AK824" s="72"/>
    </row>
    <row r="825" spans="1:37" ht="14.4">
      <c r="A825" s="55"/>
      <c r="B825" s="54" t="s">
        <v>25</v>
      </c>
      <c r="C825" s="56"/>
      <c r="D825" s="145"/>
      <c r="E825" s="54"/>
      <c r="F825" s="54"/>
      <c r="G825" s="132"/>
      <c r="H825" s="59" t="str">
        <f t="shared" si="111"/>
        <v/>
      </c>
      <c r="I825" s="64" t="str">
        <f t="shared" si="112"/>
        <v/>
      </c>
      <c r="J825" s="59" t="str">
        <f>IF(A825&lt;&gt;"",SUM($I$13:I825),"")</f>
        <v/>
      </c>
      <c r="K825" s="59" t="str">
        <f t="shared" si="113"/>
        <v/>
      </c>
      <c r="L825" s="65" t="str">
        <f t="shared" si="114"/>
        <v/>
      </c>
      <c r="M825" s="65" t="str">
        <f t="shared" si="115"/>
        <v/>
      </c>
      <c r="N825" s="65" t="str">
        <f>IF(A825&lt;&gt;"",SUM($M$13:M825),"")</f>
        <v/>
      </c>
      <c r="O825" s="65" t="str">
        <f t="shared" si="108"/>
        <v/>
      </c>
      <c r="P825" s="97" t="str">
        <f t="shared" si="109"/>
        <v/>
      </c>
      <c r="Q825" s="100">
        <f t="shared" si="116"/>
        <v>0</v>
      </c>
      <c r="R825" s="101">
        <f t="shared" si="110"/>
        <v>0</v>
      </c>
      <c r="Z825" s="75"/>
      <c r="AA825" s="76"/>
      <c r="AC825" s="1"/>
      <c r="AG825" s="72"/>
      <c r="AH825" s="72"/>
      <c r="AI825" s="72"/>
      <c r="AJ825" s="72"/>
      <c r="AK825" s="72"/>
    </row>
    <row r="826" spans="1:37" ht="14.4">
      <c r="A826" s="55"/>
      <c r="B826" s="54" t="s">
        <v>25</v>
      </c>
      <c r="C826" s="56"/>
      <c r="D826" s="145"/>
      <c r="E826" s="54"/>
      <c r="F826" s="54"/>
      <c r="G826" s="132"/>
      <c r="H826" s="59" t="str">
        <f t="shared" si="111"/>
        <v/>
      </c>
      <c r="I826" s="64" t="str">
        <f t="shared" si="112"/>
        <v/>
      </c>
      <c r="J826" s="59" t="str">
        <f>IF(A826&lt;&gt;"",SUM($I$13:I826),"")</f>
        <v/>
      </c>
      <c r="K826" s="59" t="str">
        <f t="shared" si="113"/>
        <v/>
      </c>
      <c r="L826" s="65" t="str">
        <f t="shared" si="114"/>
        <v/>
      </c>
      <c r="M826" s="65" t="str">
        <f t="shared" si="115"/>
        <v/>
      </c>
      <c r="N826" s="65" t="str">
        <f>IF(A826&lt;&gt;"",SUM($M$13:M826),"")</f>
        <v/>
      </c>
      <c r="O826" s="65" t="str">
        <f t="shared" si="108"/>
        <v/>
      </c>
      <c r="P826" s="97" t="str">
        <f t="shared" si="109"/>
        <v/>
      </c>
      <c r="Q826" s="100">
        <f t="shared" si="116"/>
        <v>0</v>
      </c>
      <c r="R826" s="101">
        <f t="shared" si="110"/>
        <v>0</v>
      </c>
      <c r="Z826" s="75"/>
      <c r="AA826" s="76"/>
      <c r="AC826" s="1"/>
      <c r="AG826" s="72"/>
      <c r="AH826" s="72"/>
      <c r="AI826" s="72"/>
      <c r="AJ826" s="72"/>
      <c r="AK826" s="72"/>
    </row>
    <row r="827" spans="1:37" ht="14.4">
      <c r="A827" s="55"/>
      <c r="B827" s="54" t="s">
        <v>25</v>
      </c>
      <c r="C827" s="56"/>
      <c r="D827" s="145"/>
      <c r="E827" s="54"/>
      <c r="F827" s="54"/>
      <c r="G827" s="132"/>
      <c r="H827" s="59" t="str">
        <f t="shared" si="111"/>
        <v/>
      </c>
      <c r="I827" s="64" t="str">
        <f t="shared" si="112"/>
        <v/>
      </c>
      <c r="J827" s="59" t="str">
        <f>IF(A827&lt;&gt;"",SUM($I$13:I827),"")</f>
        <v/>
      </c>
      <c r="K827" s="59" t="str">
        <f t="shared" si="113"/>
        <v/>
      </c>
      <c r="L827" s="65" t="str">
        <f t="shared" si="114"/>
        <v/>
      </c>
      <c r="M827" s="65" t="str">
        <f t="shared" si="115"/>
        <v/>
      </c>
      <c r="N827" s="65" t="str">
        <f>IF(A827&lt;&gt;"",SUM($M$13:M827),"")</f>
        <v/>
      </c>
      <c r="O827" s="65" t="str">
        <f t="shared" si="108"/>
        <v/>
      </c>
      <c r="P827" s="97" t="str">
        <f t="shared" si="109"/>
        <v/>
      </c>
      <c r="Q827" s="100">
        <f t="shared" si="116"/>
        <v>0</v>
      </c>
      <c r="R827" s="101">
        <f t="shared" si="110"/>
        <v>0</v>
      </c>
      <c r="Z827" s="75"/>
      <c r="AA827" s="76"/>
      <c r="AC827" s="1"/>
      <c r="AG827" s="72"/>
      <c r="AH827" s="72"/>
      <c r="AI827" s="72"/>
      <c r="AJ827" s="72"/>
      <c r="AK827" s="72"/>
    </row>
    <row r="828" spans="1:37" ht="14.4">
      <c r="A828" s="55"/>
      <c r="B828" s="54" t="s">
        <v>25</v>
      </c>
      <c r="C828" s="56"/>
      <c r="D828" s="145"/>
      <c r="E828" s="54"/>
      <c r="F828" s="54"/>
      <c r="G828" s="132"/>
      <c r="H828" s="59" t="str">
        <f t="shared" si="111"/>
        <v/>
      </c>
      <c r="I828" s="64" t="str">
        <f t="shared" si="112"/>
        <v/>
      </c>
      <c r="J828" s="59" t="str">
        <f>IF(A828&lt;&gt;"",SUM($I$13:I828),"")</f>
        <v/>
      </c>
      <c r="K828" s="59" t="str">
        <f t="shared" si="113"/>
        <v/>
      </c>
      <c r="L828" s="65" t="str">
        <f t="shared" si="114"/>
        <v/>
      </c>
      <c r="M828" s="65" t="str">
        <f t="shared" si="115"/>
        <v/>
      </c>
      <c r="N828" s="65" t="str">
        <f>IF(A828&lt;&gt;"",SUM($M$13:M828),"")</f>
        <v/>
      </c>
      <c r="O828" s="65" t="str">
        <f t="shared" si="108"/>
        <v/>
      </c>
      <c r="P828" s="97" t="str">
        <f t="shared" si="109"/>
        <v/>
      </c>
      <c r="Q828" s="100">
        <f t="shared" si="116"/>
        <v>0</v>
      </c>
      <c r="R828" s="101">
        <f t="shared" si="110"/>
        <v>0</v>
      </c>
      <c r="Z828" s="75"/>
      <c r="AA828" s="76"/>
      <c r="AC828" s="1"/>
      <c r="AG828" s="72"/>
      <c r="AH828" s="72"/>
      <c r="AI828" s="72"/>
      <c r="AJ828" s="72"/>
      <c r="AK828" s="72"/>
    </row>
    <row r="829" spans="1:37" ht="14.4">
      <c r="A829" s="55"/>
      <c r="B829" s="54" t="s">
        <v>25</v>
      </c>
      <c r="C829" s="56"/>
      <c r="D829" s="145"/>
      <c r="E829" s="54"/>
      <c r="F829" s="54"/>
      <c r="G829" s="132"/>
      <c r="H829" s="59" t="str">
        <f t="shared" si="111"/>
        <v/>
      </c>
      <c r="I829" s="64" t="str">
        <f t="shared" si="112"/>
        <v/>
      </c>
      <c r="J829" s="59" t="str">
        <f>IF(A829&lt;&gt;"",SUM($I$13:I829),"")</f>
        <v/>
      </c>
      <c r="K829" s="59" t="str">
        <f t="shared" si="113"/>
        <v/>
      </c>
      <c r="L829" s="65" t="str">
        <f t="shared" si="114"/>
        <v/>
      </c>
      <c r="M829" s="65" t="str">
        <f t="shared" si="115"/>
        <v/>
      </c>
      <c r="N829" s="65" t="str">
        <f>IF(A829&lt;&gt;"",SUM($M$13:M829),"")</f>
        <v/>
      </c>
      <c r="O829" s="65" t="str">
        <f t="shared" si="108"/>
        <v/>
      </c>
      <c r="P829" s="97" t="str">
        <f t="shared" si="109"/>
        <v/>
      </c>
      <c r="Q829" s="100">
        <f t="shared" si="116"/>
        <v>0</v>
      </c>
      <c r="R829" s="101">
        <f t="shared" si="110"/>
        <v>0</v>
      </c>
      <c r="Z829" s="75"/>
      <c r="AA829" s="76"/>
      <c r="AC829" s="1"/>
      <c r="AG829" s="72"/>
      <c r="AH829" s="72"/>
      <c r="AI829" s="72"/>
      <c r="AJ829" s="72"/>
      <c r="AK829" s="72"/>
    </row>
    <row r="830" spans="1:37" ht="14.4">
      <c r="A830" s="55"/>
      <c r="B830" s="54" t="s">
        <v>25</v>
      </c>
      <c r="C830" s="56"/>
      <c r="D830" s="145"/>
      <c r="E830" s="54"/>
      <c r="F830" s="54"/>
      <c r="G830" s="132"/>
      <c r="H830" s="59" t="str">
        <f t="shared" si="111"/>
        <v/>
      </c>
      <c r="I830" s="64" t="str">
        <f t="shared" si="112"/>
        <v/>
      </c>
      <c r="J830" s="59" t="str">
        <f>IF(A830&lt;&gt;"",SUM($I$13:I830),"")</f>
        <v/>
      </c>
      <c r="K830" s="59" t="str">
        <f t="shared" si="113"/>
        <v/>
      </c>
      <c r="L830" s="65" t="str">
        <f t="shared" si="114"/>
        <v/>
      </c>
      <c r="M830" s="65" t="str">
        <f t="shared" si="115"/>
        <v/>
      </c>
      <c r="N830" s="65" t="str">
        <f>IF(A830&lt;&gt;"",SUM($M$13:M830),"")</f>
        <v/>
      </c>
      <c r="O830" s="65" t="str">
        <f t="shared" si="108"/>
        <v/>
      </c>
      <c r="P830" s="97" t="str">
        <f t="shared" si="109"/>
        <v/>
      </c>
      <c r="Q830" s="100">
        <f t="shared" si="116"/>
        <v>0</v>
      </c>
      <c r="R830" s="101">
        <f t="shared" si="110"/>
        <v>0</v>
      </c>
      <c r="Z830" s="75"/>
      <c r="AA830" s="76"/>
      <c r="AC830" s="1"/>
      <c r="AG830" s="72"/>
      <c r="AH830" s="72"/>
      <c r="AI830" s="72"/>
      <c r="AJ830" s="72"/>
      <c r="AK830" s="72"/>
    </row>
    <row r="831" spans="1:37" ht="14.4">
      <c r="A831" s="55"/>
      <c r="B831" s="54" t="s">
        <v>25</v>
      </c>
      <c r="C831" s="56"/>
      <c r="D831" s="145"/>
      <c r="E831" s="54"/>
      <c r="F831" s="54"/>
      <c r="G831" s="132"/>
      <c r="H831" s="59" t="str">
        <f t="shared" si="111"/>
        <v/>
      </c>
      <c r="I831" s="64" t="str">
        <f t="shared" si="112"/>
        <v/>
      </c>
      <c r="J831" s="59" t="str">
        <f>IF(A831&lt;&gt;"",SUM($I$13:I831),"")</f>
        <v/>
      </c>
      <c r="K831" s="59" t="str">
        <f t="shared" si="113"/>
        <v/>
      </c>
      <c r="L831" s="65" t="str">
        <f t="shared" si="114"/>
        <v/>
      </c>
      <c r="M831" s="65" t="str">
        <f t="shared" si="115"/>
        <v/>
      </c>
      <c r="N831" s="65" t="str">
        <f>IF(A831&lt;&gt;"",SUM($M$13:M831),"")</f>
        <v/>
      </c>
      <c r="O831" s="65" t="str">
        <f t="shared" si="108"/>
        <v/>
      </c>
      <c r="P831" s="97" t="str">
        <f t="shared" si="109"/>
        <v/>
      </c>
      <c r="Q831" s="100">
        <f t="shared" si="116"/>
        <v>0</v>
      </c>
      <c r="R831" s="101">
        <f t="shared" si="110"/>
        <v>0</v>
      </c>
      <c r="Z831" s="75"/>
      <c r="AA831" s="76"/>
      <c r="AC831" s="1"/>
      <c r="AG831" s="72"/>
      <c r="AH831" s="72"/>
      <c r="AI831" s="72"/>
      <c r="AJ831" s="72"/>
      <c r="AK831" s="72"/>
    </row>
    <row r="832" spans="1:37" ht="14.4">
      <c r="A832" s="55"/>
      <c r="B832" s="54" t="s">
        <v>25</v>
      </c>
      <c r="C832" s="56"/>
      <c r="D832" s="145"/>
      <c r="E832" s="54"/>
      <c r="F832" s="54"/>
      <c r="G832" s="132"/>
      <c r="H832" s="59" t="str">
        <f t="shared" si="111"/>
        <v/>
      </c>
      <c r="I832" s="64" t="str">
        <f t="shared" si="112"/>
        <v/>
      </c>
      <c r="J832" s="59" t="str">
        <f>IF(A832&lt;&gt;"",SUM($I$13:I832),"")</f>
        <v/>
      </c>
      <c r="K832" s="59" t="str">
        <f t="shared" si="113"/>
        <v/>
      </c>
      <c r="L832" s="65" t="str">
        <f t="shared" si="114"/>
        <v/>
      </c>
      <c r="M832" s="65" t="str">
        <f t="shared" si="115"/>
        <v/>
      </c>
      <c r="N832" s="65" t="str">
        <f>IF(A832&lt;&gt;"",SUM($M$13:M832),"")</f>
        <v/>
      </c>
      <c r="O832" s="65" t="str">
        <f t="shared" si="108"/>
        <v/>
      </c>
      <c r="P832" s="97" t="str">
        <f t="shared" si="109"/>
        <v/>
      </c>
      <c r="Q832" s="100">
        <f t="shared" si="116"/>
        <v>0</v>
      </c>
      <c r="R832" s="101">
        <f t="shared" si="110"/>
        <v>0</v>
      </c>
      <c r="Z832" s="75"/>
      <c r="AA832" s="76"/>
      <c r="AC832" s="1"/>
      <c r="AG832" s="72"/>
      <c r="AH832" s="72"/>
      <c r="AI832" s="72"/>
      <c r="AJ832" s="72"/>
      <c r="AK832" s="72"/>
    </row>
    <row r="833" spans="1:37" ht="14.4">
      <c r="A833" s="55"/>
      <c r="B833" s="54" t="s">
        <v>25</v>
      </c>
      <c r="C833" s="56"/>
      <c r="D833" s="145"/>
      <c r="E833" s="54"/>
      <c r="F833" s="54"/>
      <c r="G833" s="132"/>
      <c r="H833" s="59" t="str">
        <f t="shared" si="111"/>
        <v/>
      </c>
      <c r="I833" s="64" t="str">
        <f t="shared" si="112"/>
        <v/>
      </c>
      <c r="J833" s="59" t="str">
        <f>IF(A833&lt;&gt;"",SUM($I$13:I833),"")</f>
        <v/>
      </c>
      <c r="K833" s="59" t="str">
        <f t="shared" si="113"/>
        <v/>
      </c>
      <c r="L833" s="65" t="str">
        <f t="shared" si="114"/>
        <v/>
      </c>
      <c r="M833" s="65" t="str">
        <f t="shared" si="115"/>
        <v/>
      </c>
      <c r="N833" s="65" t="str">
        <f>IF(A833&lt;&gt;"",SUM($M$13:M833),"")</f>
        <v/>
      </c>
      <c r="O833" s="65" t="str">
        <f t="shared" si="108"/>
        <v/>
      </c>
      <c r="P833" s="97" t="str">
        <f t="shared" si="109"/>
        <v/>
      </c>
      <c r="Q833" s="100">
        <f t="shared" si="116"/>
        <v>0</v>
      </c>
      <c r="R833" s="101">
        <f t="shared" si="110"/>
        <v>0</v>
      </c>
      <c r="Z833" s="75"/>
      <c r="AA833" s="76"/>
      <c r="AC833" s="1"/>
      <c r="AG833" s="72"/>
      <c r="AH833" s="72"/>
      <c r="AI833" s="72"/>
      <c r="AJ833" s="72"/>
      <c r="AK833" s="72"/>
    </row>
    <row r="834" spans="1:37" ht="14.4">
      <c r="A834" s="55"/>
      <c r="B834" s="54" t="s">
        <v>25</v>
      </c>
      <c r="C834" s="56"/>
      <c r="D834" s="145"/>
      <c r="E834" s="54"/>
      <c r="F834" s="54"/>
      <c r="G834" s="132"/>
      <c r="H834" s="59" t="str">
        <f t="shared" si="111"/>
        <v/>
      </c>
      <c r="I834" s="64" t="str">
        <f t="shared" si="112"/>
        <v/>
      </c>
      <c r="J834" s="59" t="str">
        <f>IF(A834&lt;&gt;"",SUM($I$13:I834),"")</f>
        <v/>
      </c>
      <c r="K834" s="59" t="str">
        <f t="shared" si="113"/>
        <v/>
      </c>
      <c r="L834" s="65" t="str">
        <f t="shared" si="114"/>
        <v/>
      </c>
      <c r="M834" s="65" t="str">
        <f t="shared" si="115"/>
        <v/>
      </c>
      <c r="N834" s="65" t="str">
        <f>IF(A834&lt;&gt;"",SUM($M$13:M834),"")</f>
        <v/>
      </c>
      <c r="O834" s="65" t="str">
        <f t="shared" si="108"/>
        <v/>
      </c>
      <c r="P834" s="97" t="str">
        <f t="shared" si="109"/>
        <v/>
      </c>
      <c r="Q834" s="100">
        <f t="shared" si="116"/>
        <v>0</v>
      </c>
      <c r="R834" s="101">
        <f t="shared" si="110"/>
        <v>0</v>
      </c>
      <c r="Z834" s="75"/>
      <c r="AA834" s="76"/>
      <c r="AC834" s="1"/>
      <c r="AG834" s="72"/>
      <c r="AH834" s="72"/>
      <c r="AI834" s="72"/>
      <c r="AJ834" s="72"/>
      <c r="AK834" s="72"/>
    </row>
    <row r="835" spans="1:37" ht="14.4">
      <c r="A835" s="55"/>
      <c r="B835" s="54" t="s">
        <v>25</v>
      </c>
      <c r="C835" s="56"/>
      <c r="D835" s="145"/>
      <c r="E835" s="54"/>
      <c r="F835" s="54"/>
      <c r="G835" s="132"/>
      <c r="H835" s="59" t="str">
        <f t="shared" si="111"/>
        <v/>
      </c>
      <c r="I835" s="64" t="str">
        <f t="shared" si="112"/>
        <v/>
      </c>
      <c r="J835" s="59" t="str">
        <f>IF(A835&lt;&gt;"",SUM($I$13:I835),"")</f>
        <v/>
      </c>
      <c r="K835" s="59" t="str">
        <f t="shared" si="113"/>
        <v/>
      </c>
      <c r="L835" s="65" t="str">
        <f t="shared" si="114"/>
        <v/>
      </c>
      <c r="M835" s="65" t="str">
        <f t="shared" si="115"/>
        <v/>
      </c>
      <c r="N835" s="65" t="str">
        <f>IF(A835&lt;&gt;"",SUM($M$13:M835),"")</f>
        <v/>
      </c>
      <c r="O835" s="65" t="str">
        <f t="shared" si="108"/>
        <v/>
      </c>
      <c r="P835" s="97" t="str">
        <f t="shared" si="109"/>
        <v/>
      </c>
      <c r="Q835" s="100">
        <f t="shared" si="116"/>
        <v>0</v>
      </c>
      <c r="R835" s="101">
        <f t="shared" si="110"/>
        <v>0</v>
      </c>
      <c r="Z835" s="75"/>
      <c r="AA835" s="76"/>
      <c r="AC835" s="1"/>
      <c r="AG835" s="72"/>
      <c r="AH835" s="72"/>
      <c r="AI835" s="72"/>
      <c r="AJ835" s="72"/>
      <c r="AK835" s="72"/>
    </row>
    <row r="836" spans="1:37" ht="14.4">
      <c r="A836" s="55"/>
      <c r="B836" s="54" t="s">
        <v>25</v>
      </c>
      <c r="C836" s="56"/>
      <c r="D836" s="145"/>
      <c r="E836" s="54"/>
      <c r="F836" s="54"/>
      <c r="G836" s="132"/>
      <c r="H836" s="59" t="str">
        <f t="shared" si="111"/>
        <v/>
      </c>
      <c r="I836" s="64" t="str">
        <f t="shared" si="112"/>
        <v/>
      </c>
      <c r="J836" s="59" t="str">
        <f>IF(A836&lt;&gt;"",SUM($I$13:I836),"")</f>
        <v/>
      </c>
      <c r="K836" s="59" t="str">
        <f t="shared" si="113"/>
        <v/>
      </c>
      <c r="L836" s="65" t="str">
        <f t="shared" si="114"/>
        <v/>
      </c>
      <c r="M836" s="65" t="str">
        <f t="shared" si="115"/>
        <v/>
      </c>
      <c r="N836" s="65" t="str">
        <f>IF(A836&lt;&gt;"",SUM($M$13:M836),"")</f>
        <v/>
      </c>
      <c r="O836" s="65" t="str">
        <f t="shared" si="108"/>
        <v/>
      </c>
      <c r="P836" s="97" t="str">
        <f t="shared" si="109"/>
        <v/>
      </c>
      <c r="Q836" s="100">
        <f t="shared" si="116"/>
        <v>0</v>
      </c>
      <c r="R836" s="101">
        <f t="shared" si="110"/>
        <v>0</v>
      </c>
      <c r="Z836" s="75"/>
      <c r="AA836" s="76"/>
      <c r="AC836" s="1"/>
      <c r="AG836" s="72"/>
      <c r="AH836" s="72"/>
      <c r="AI836" s="72"/>
      <c r="AJ836" s="72"/>
      <c r="AK836" s="72"/>
    </row>
    <row r="837" spans="1:37" ht="14.4">
      <c r="A837" s="55"/>
      <c r="B837" s="54" t="s">
        <v>25</v>
      </c>
      <c r="C837" s="56"/>
      <c r="D837" s="145"/>
      <c r="E837" s="54"/>
      <c r="F837" s="54"/>
      <c r="G837" s="132"/>
      <c r="H837" s="59" t="str">
        <f t="shared" si="111"/>
        <v/>
      </c>
      <c r="I837" s="64" t="str">
        <f t="shared" si="112"/>
        <v/>
      </c>
      <c r="J837" s="59" t="str">
        <f>IF(A837&lt;&gt;"",SUM($I$13:I837),"")</f>
        <v/>
      </c>
      <c r="K837" s="59" t="str">
        <f t="shared" si="113"/>
        <v/>
      </c>
      <c r="L837" s="65" t="str">
        <f t="shared" si="114"/>
        <v/>
      </c>
      <c r="M837" s="65" t="str">
        <f t="shared" si="115"/>
        <v/>
      </c>
      <c r="N837" s="65" t="str">
        <f>IF(A837&lt;&gt;"",SUM($M$13:M837),"")</f>
        <v/>
      </c>
      <c r="O837" s="65" t="str">
        <f t="shared" si="108"/>
        <v/>
      </c>
      <c r="P837" s="97" t="str">
        <f t="shared" si="109"/>
        <v/>
      </c>
      <c r="Q837" s="100">
        <f t="shared" si="116"/>
        <v>0</v>
      </c>
      <c r="R837" s="101">
        <f t="shared" si="110"/>
        <v>0</v>
      </c>
      <c r="Z837" s="75"/>
      <c r="AA837" s="76"/>
      <c r="AC837" s="1"/>
      <c r="AG837" s="72"/>
      <c r="AH837" s="72"/>
      <c r="AI837" s="72"/>
      <c r="AJ837" s="72"/>
      <c r="AK837" s="72"/>
    </row>
    <row r="838" spans="1:37" ht="14.4">
      <c r="A838" s="55"/>
      <c r="B838" s="54" t="s">
        <v>25</v>
      </c>
      <c r="C838" s="56"/>
      <c r="D838" s="145"/>
      <c r="E838" s="54"/>
      <c r="F838" s="54"/>
      <c r="G838" s="132"/>
      <c r="H838" s="59" t="str">
        <f t="shared" si="111"/>
        <v/>
      </c>
      <c r="I838" s="64" t="str">
        <f t="shared" si="112"/>
        <v/>
      </c>
      <c r="J838" s="59" t="str">
        <f>IF(A838&lt;&gt;"",SUM($I$13:I838),"")</f>
        <v/>
      </c>
      <c r="K838" s="59" t="str">
        <f t="shared" si="113"/>
        <v/>
      </c>
      <c r="L838" s="65" t="str">
        <f t="shared" si="114"/>
        <v/>
      </c>
      <c r="M838" s="65" t="str">
        <f t="shared" si="115"/>
        <v/>
      </c>
      <c r="N838" s="65" t="str">
        <f>IF(A838&lt;&gt;"",SUM($M$13:M838),"")</f>
        <v/>
      </c>
      <c r="O838" s="65" t="str">
        <f t="shared" si="108"/>
        <v/>
      </c>
      <c r="P838" s="97" t="str">
        <f t="shared" si="109"/>
        <v/>
      </c>
      <c r="Q838" s="100">
        <f t="shared" si="116"/>
        <v>0</v>
      </c>
      <c r="R838" s="101">
        <f t="shared" si="110"/>
        <v>0</v>
      </c>
      <c r="Z838" s="75"/>
      <c r="AA838" s="76"/>
      <c r="AC838" s="1"/>
      <c r="AG838" s="72"/>
      <c r="AH838" s="72"/>
      <c r="AI838" s="72"/>
      <c r="AJ838" s="72"/>
      <c r="AK838" s="72"/>
    </row>
    <row r="839" spans="1:37" ht="14.4">
      <c r="A839" s="55"/>
      <c r="B839" s="54" t="s">
        <v>25</v>
      </c>
      <c r="C839" s="56"/>
      <c r="D839" s="145"/>
      <c r="E839" s="54"/>
      <c r="F839" s="54"/>
      <c r="G839" s="132"/>
      <c r="H839" s="59" t="str">
        <f t="shared" si="111"/>
        <v/>
      </c>
      <c r="I839" s="64" t="str">
        <f t="shared" si="112"/>
        <v/>
      </c>
      <c r="J839" s="59" t="str">
        <f>IF(A839&lt;&gt;"",SUM($I$13:I839),"")</f>
        <v/>
      </c>
      <c r="K839" s="59" t="str">
        <f t="shared" si="113"/>
        <v/>
      </c>
      <c r="L839" s="65" t="str">
        <f t="shared" si="114"/>
        <v/>
      </c>
      <c r="M839" s="65" t="str">
        <f t="shared" si="115"/>
        <v/>
      </c>
      <c r="N839" s="65" t="str">
        <f>IF(A839&lt;&gt;"",SUM($M$13:M839),"")</f>
        <v/>
      </c>
      <c r="O839" s="65" t="str">
        <f t="shared" si="108"/>
        <v/>
      </c>
      <c r="P839" s="97" t="str">
        <f t="shared" si="109"/>
        <v/>
      </c>
      <c r="Q839" s="100">
        <f t="shared" si="116"/>
        <v>0</v>
      </c>
      <c r="R839" s="101">
        <f t="shared" si="110"/>
        <v>0</v>
      </c>
      <c r="Z839" s="75"/>
      <c r="AA839" s="76"/>
      <c r="AC839" s="1"/>
      <c r="AG839" s="72"/>
      <c r="AH839" s="72"/>
      <c r="AI839" s="72"/>
      <c r="AJ839" s="72"/>
      <c r="AK839" s="72"/>
    </row>
    <row r="840" spans="1:37" ht="14.4">
      <c r="A840" s="55"/>
      <c r="B840" s="54" t="s">
        <v>25</v>
      </c>
      <c r="C840" s="56"/>
      <c r="D840" s="145"/>
      <c r="E840" s="54"/>
      <c r="F840" s="54"/>
      <c r="G840" s="132"/>
      <c r="H840" s="59" t="str">
        <f t="shared" si="111"/>
        <v/>
      </c>
      <c r="I840" s="64" t="str">
        <f t="shared" si="112"/>
        <v/>
      </c>
      <c r="J840" s="59" t="str">
        <f>IF(A840&lt;&gt;"",SUM($I$13:I840),"")</f>
        <v/>
      </c>
      <c r="K840" s="59" t="str">
        <f t="shared" si="113"/>
        <v/>
      </c>
      <c r="L840" s="65" t="str">
        <f t="shared" si="114"/>
        <v/>
      </c>
      <c r="M840" s="65" t="str">
        <f t="shared" si="115"/>
        <v/>
      </c>
      <c r="N840" s="65" t="str">
        <f>IF(A840&lt;&gt;"",SUM($M$13:M840),"")</f>
        <v/>
      </c>
      <c r="O840" s="65" t="str">
        <f t="shared" si="108"/>
        <v/>
      </c>
      <c r="P840" s="97" t="str">
        <f t="shared" si="109"/>
        <v/>
      </c>
      <c r="Q840" s="100">
        <f t="shared" si="116"/>
        <v>0</v>
      </c>
      <c r="R840" s="101">
        <f t="shared" si="110"/>
        <v>0</v>
      </c>
      <c r="Z840" s="75"/>
      <c r="AA840" s="76"/>
      <c r="AC840" s="1"/>
      <c r="AG840" s="72"/>
      <c r="AH840" s="72"/>
      <c r="AI840" s="72"/>
      <c r="AJ840" s="72"/>
      <c r="AK840" s="72"/>
    </row>
    <row r="841" spans="1:37" ht="14.4">
      <c r="A841" s="55"/>
      <c r="B841" s="54" t="s">
        <v>25</v>
      </c>
      <c r="C841" s="56"/>
      <c r="D841" s="145"/>
      <c r="E841" s="54"/>
      <c r="F841" s="54"/>
      <c r="G841" s="132"/>
      <c r="H841" s="59" t="str">
        <f t="shared" si="111"/>
        <v/>
      </c>
      <c r="I841" s="64" t="str">
        <f t="shared" si="112"/>
        <v/>
      </c>
      <c r="J841" s="59" t="str">
        <f>IF(A841&lt;&gt;"",SUM($I$13:I841),"")</f>
        <v/>
      </c>
      <c r="K841" s="59" t="str">
        <f t="shared" si="113"/>
        <v/>
      </c>
      <c r="L841" s="65" t="str">
        <f t="shared" si="114"/>
        <v/>
      </c>
      <c r="M841" s="65" t="str">
        <f t="shared" si="115"/>
        <v/>
      </c>
      <c r="N841" s="65" t="str">
        <f>IF(A841&lt;&gt;"",SUM($M$13:M841),"")</f>
        <v/>
      </c>
      <c r="O841" s="65" t="str">
        <f t="shared" si="108"/>
        <v/>
      </c>
      <c r="P841" s="97" t="str">
        <f t="shared" si="109"/>
        <v/>
      </c>
      <c r="Q841" s="100">
        <f t="shared" si="116"/>
        <v>0</v>
      </c>
      <c r="R841" s="101">
        <f t="shared" si="110"/>
        <v>0</v>
      </c>
      <c r="Z841" s="75"/>
      <c r="AA841" s="76"/>
      <c r="AC841" s="1"/>
      <c r="AG841" s="72"/>
      <c r="AH841" s="72"/>
      <c r="AI841" s="72"/>
      <c r="AJ841" s="72"/>
      <c r="AK841" s="72"/>
    </row>
    <row r="842" spans="1:37" ht="14.4">
      <c r="A842" s="55"/>
      <c r="B842" s="54" t="s">
        <v>25</v>
      </c>
      <c r="C842" s="56"/>
      <c r="D842" s="145"/>
      <c r="E842" s="54"/>
      <c r="F842" s="54"/>
      <c r="G842" s="132"/>
      <c r="H842" s="59" t="str">
        <f t="shared" si="111"/>
        <v/>
      </c>
      <c r="I842" s="64" t="str">
        <f t="shared" si="112"/>
        <v/>
      </c>
      <c r="J842" s="59" t="str">
        <f>IF(A842&lt;&gt;"",SUM($I$13:I842),"")</f>
        <v/>
      </c>
      <c r="K842" s="59" t="str">
        <f t="shared" si="113"/>
        <v/>
      </c>
      <c r="L842" s="65" t="str">
        <f t="shared" si="114"/>
        <v/>
      </c>
      <c r="M842" s="65" t="str">
        <f t="shared" si="115"/>
        <v/>
      </c>
      <c r="N842" s="65" t="str">
        <f>IF(A842&lt;&gt;"",SUM($M$13:M842),"")</f>
        <v/>
      </c>
      <c r="O842" s="65" t="str">
        <f t="shared" si="108"/>
        <v/>
      </c>
      <c r="P842" s="97" t="str">
        <f t="shared" si="109"/>
        <v/>
      </c>
      <c r="Q842" s="100">
        <f t="shared" si="116"/>
        <v>0</v>
      </c>
      <c r="R842" s="101">
        <f t="shared" si="110"/>
        <v>0</v>
      </c>
      <c r="Z842" s="75"/>
      <c r="AA842" s="76"/>
      <c r="AC842" s="1"/>
      <c r="AG842" s="72"/>
      <c r="AH842" s="72"/>
      <c r="AI842" s="72"/>
      <c r="AJ842" s="72"/>
      <c r="AK842" s="72"/>
    </row>
    <row r="843" spans="1:37" ht="14.4">
      <c r="A843" s="55"/>
      <c r="B843" s="54" t="s">
        <v>25</v>
      </c>
      <c r="C843" s="56"/>
      <c r="D843" s="145"/>
      <c r="E843" s="54"/>
      <c r="F843" s="54"/>
      <c r="G843" s="132"/>
      <c r="H843" s="59" t="str">
        <f t="shared" si="111"/>
        <v/>
      </c>
      <c r="I843" s="64" t="str">
        <f t="shared" si="112"/>
        <v/>
      </c>
      <c r="J843" s="59" t="str">
        <f>IF(A843&lt;&gt;"",SUM($I$13:I843),"")</f>
        <v/>
      </c>
      <c r="K843" s="59" t="str">
        <f t="shared" si="113"/>
        <v/>
      </c>
      <c r="L843" s="65" t="str">
        <f t="shared" si="114"/>
        <v/>
      </c>
      <c r="M843" s="65" t="str">
        <f t="shared" si="115"/>
        <v/>
      </c>
      <c r="N843" s="65" t="str">
        <f>IF(A843&lt;&gt;"",SUM($M$13:M843),"")</f>
        <v/>
      </c>
      <c r="O843" s="65" t="str">
        <f t="shared" si="108"/>
        <v/>
      </c>
      <c r="P843" s="97" t="str">
        <f t="shared" si="109"/>
        <v/>
      </c>
      <c r="Q843" s="100">
        <f t="shared" si="116"/>
        <v>0</v>
      </c>
      <c r="R843" s="101">
        <f t="shared" si="110"/>
        <v>0</v>
      </c>
      <c r="Z843" s="75"/>
      <c r="AA843" s="76"/>
      <c r="AC843" s="1"/>
      <c r="AG843" s="72"/>
      <c r="AH843" s="72"/>
      <c r="AI843" s="72"/>
      <c r="AJ843" s="72"/>
      <c r="AK843" s="72"/>
    </row>
    <row r="844" spans="1:37" ht="14.4">
      <c r="A844" s="55"/>
      <c r="B844" s="54" t="s">
        <v>25</v>
      </c>
      <c r="C844" s="56"/>
      <c r="D844" s="145"/>
      <c r="E844" s="54"/>
      <c r="F844" s="54"/>
      <c r="G844" s="132"/>
      <c r="H844" s="59" t="str">
        <f t="shared" si="111"/>
        <v/>
      </c>
      <c r="I844" s="64" t="str">
        <f t="shared" si="112"/>
        <v/>
      </c>
      <c r="J844" s="59" t="str">
        <f>IF(A844&lt;&gt;"",SUM($I$13:I844),"")</f>
        <v/>
      </c>
      <c r="K844" s="59" t="str">
        <f t="shared" si="113"/>
        <v/>
      </c>
      <c r="L844" s="65" t="str">
        <f t="shared" si="114"/>
        <v/>
      </c>
      <c r="M844" s="65" t="str">
        <f t="shared" si="115"/>
        <v/>
      </c>
      <c r="N844" s="65" t="str">
        <f>IF(A844&lt;&gt;"",SUM($M$13:M844),"")</f>
        <v/>
      </c>
      <c r="O844" s="65" t="str">
        <f t="shared" si="108"/>
        <v/>
      </c>
      <c r="P844" s="97" t="str">
        <f t="shared" si="109"/>
        <v/>
      </c>
      <c r="Q844" s="100">
        <f t="shared" si="116"/>
        <v>0</v>
      </c>
      <c r="R844" s="101">
        <f t="shared" si="110"/>
        <v>0</v>
      </c>
      <c r="Z844" s="75"/>
      <c r="AA844" s="76"/>
      <c r="AC844" s="1"/>
      <c r="AG844" s="72"/>
      <c r="AH844" s="72"/>
      <c r="AI844" s="72"/>
      <c r="AJ844" s="72"/>
      <c r="AK844" s="72"/>
    </row>
    <row r="845" spans="1:37" ht="14.4">
      <c r="A845" s="55"/>
      <c r="B845" s="54" t="s">
        <v>25</v>
      </c>
      <c r="C845" s="56"/>
      <c r="D845" s="145"/>
      <c r="E845" s="54"/>
      <c r="F845" s="54"/>
      <c r="G845" s="132"/>
      <c r="H845" s="59" t="str">
        <f t="shared" si="111"/>
        <v/>
      </c>
      <c r="I845" s="64" t="str">
        <f t="shared" si="112"/>
        <v/>
      </c>
      <c r="J845" s="59" t="str">
        <f>IF(A845&lt;&gt;"",SUM($I$13:I845),"")</f>
        <v/>
      </c>
      <c r="K845" s="59" t="str">
        <f t="shared" si="113"/>
        <v/>
      </c>
      <c r="L845" s="65" t="str">
        <f t="shared" si="114"/>
        <v/>
      </c>
      <c r="M845" s="65" t="str">
        <f t="shared" si="115"/>
        <v/>
      </c>
      <c r="N845" s="65" t="str">
        <f>IF(A845&lt;&gt;"",SUM($M$13:M845),"")</f>
        <v/>
      </c>
      <c r="O845" s="65" t="str">
        <f t="shared" ref="O845:O908" si="117">IF(A845&lt;&gt;"",N845*E845,"")</f>
        <v/>
      </c>
      <c r="P845" s="97" t="str">
        <f t="shared" ref="P845:P908" si="118">IF(ISERROR(J845*$U$2),"",J845*$U$2)</f>
        <v/>
      </c>
      <c r="Q845" s="100">
        <f t="shared" si="116"/>
        <v>0</v>
      </c>
      <c r="R845" s="101">
        <f t="shared" ref="R845:R908" si="119">IF(Q845=$U$11,IF($U$8&lt;0.1,$U$12,$U$1),IF(Q845=0,0,IF(Q845="","",A845)))</f>
        <v>0</v>
      </c>
      <c r="Z845" s="75"/>
      <c r="AA845" s="76"/>
      <c r="AC845" s="1"/>
      <c r="AG845" s="72"/>
      <c r="AH845" s="72"/>
      <c r="AI845" s="72"/>
      <c r="AJ845" s="72"/>
      <c r="AK845" s="72"/>
    </row>
    <row r="846" spans="1:37" ht="14.4">
      <c r="A846" s="55"/>
      <c r="B846" s="54" t="s">
        <v>25</v>
      </c>
      <c r="C846" s="56"/>
      <c r="D846" s="145"/>
      <c r="E846" s="54"/>
      <c r="F846" s="54"/>
      <c r="G846" s="132"/>
      <c r="H846" s="59" t="str">
        <f t="shared" si="111"/>
        <v/>
      </c>
      <c r="I846" s="64" t="str">
        <f t="shared" si="112"/>
        <v/>
      </c>
      <c r="J846" s="59" t="str">
        <f>IF(A846&lt;&gt;"",SUM($I$13:I846),"")</f>
        <v/>
      </c>
      <c r="K846" s="59" t="str">
        <f t="shared" si="113"/>
        <v/>
      </c>
      <c r="L846" s="65" t="str">
        <f t="shared" si="114"/>
        <v/>
      </c>
      <c r="M846" s="65" t="str">
        <f t="shared" si="115"/>
        <v/>
      </c>
      <c r="N846" s="65" t="str">
        <f>IF(A846&lt;&gt;"",SUM($M$13:M846),"")</f>
        <v/>
      </c>
      <c r="O846" s="65" t="str">
        <f t="shared" si="117"/>
        <v/>
      </c>
      <c r="P846" s="97" t="str">
        <f t="shared" si="118"/>
        <v/>
      </c>
      <c r="Q846" s="100">
        <f t="shared" si="116"/>
        <v>0</v>
      </c>
      <c r="R846" s="101">
        <f t="shared" si="119"/>
        <v>0</v>
      </c>
      <c r="Z846" s="75"/>
      <c r="AA846" s="76"/>
      <c r="AC846" s="1"/>
      <c r="AG846" s="72"/>
      <c r="AH846" s="72"/>
      <c r="AI846" s="72"/>
      <c r="AJ846" s="72"/>
      <c r="AK846" s="72"/>
    </row>
    <row r="847" spans="1:37" ht="14.4">
      <c r="A847" s="55"/>
      <c r="B847" s="54" t="s">
        <v>25</v>
      </c>
      <c r="C847" s="56"/>
      <c r="D847" s="145"/>
      <c r="E847" s="54"/>
      <c r="F847" s="54"/>
      <c r="G847" s="132"/>
      <c r="H847" s="59" t="str">
        <f t="shared" si="111"/>
        <v/>
      </c>
      <c r="I847" s="64" t="str">
        <f t="shared" si="112"/>
        <v/>
      </c>
      <c r="J847" s="59" t="str">
        <f>IF(A847&lt;&gt;"",SUM($I$13:I847),"")</f>
        <v/>
      </c>
      <c r="K847" s="59" t="str">
        <f t="shared" si="113"/>
        <v/>
      </c>
      <c r="L847" s="65" t="str">
        <f t="shared" si="114"/>
        <v/>
      </c>
      <c r="M847" s="65" t="str">
        <f t="shared" si="115"/>
        <v/>
      </c>
      <c r="N847" s="65" t="str">
        <f>IF(A847&lt;&gt;"",SUM($M$13:M847),"")</f>
        <v/>
      </c>
      <c r="O847" s="65" t="str">
        <f t="shared" si="117"/>
        <v/>
      </c>
      <c r="P847" s="97" t="str">
        <f t="shared" si="118"/>
        <v/>
      </c>
      <c r="Q847" s="100">
        <f t="shared" si="116"/>
        <v>0</v>
      </c>
      <c r="R847" s="101">
        <f t="shared" si="119"/>
        <v>0</v>
      </c>
      <c r="Z847" s="75"/>
      <c r="AA847" s="76"/>
      <c r="AC847" s="1"/>
      <c r="AG847" s="72"/>
      <c r="AH847" s="72"/>
      <c r="AI847" s="72"/>
      <c r="AJ847" s="72"/>
      <c r="AK847" s="72"/>
    </row>
    <row r="848" spans="1:37" ht="14.4">
      <c r="A848" s="55"/>
      <c r="B848" s="54" t="s">
        <v>25</v>
      </c>
      <c r="C848" s="56"/>
      <c r="D848" s="145"/>
      <c r="E848" s="54"/>
      <c r="F848" s="54"/>
      <c r="G848" s="132"/>
      <c r="H848" s="59" t="str">
        <f t="shared" ref="H848:H911" si="120">IF(A848&lt;&gt;"",IF(B848="purchase",C848*E848,IF(B848="Dividend",F848*J847,IF(B848="Redemption",-C848*E848,IF(B848="Split",0,IF(B848="Bonus",0,IF(B848="Rights",D848*C848,IF(B848="Buyback",-D848*C848,""))))))),"")</f>
        <v/>
      </c>
      <c r="I848" s="64" t="str">
        <f t="shared" ref="I848:I911" si="121">IF(A848&lt;&gt;"",IF(B848="purchase",C848,IF(B848="Dividend",0,IF(B848="Redemption",-C848,IF(B848="Split",C848,IF(B848="Bonus",C848,IF(B848="Rights",C848,IF(B848="Buyback",-C848,))))))),"")</f>
        <v/>
      </c>
      <c r="J848" s="59" t="str">
        <f>IF(A848&lt;&gt;"",SUM($I$13:I848),"")</f>
        <v/>
      </c>
      <c r="K848" s="59" t="str">
        <f t="shared" ref="K848:K911" si="122">IF(A848&lt;&gt;"",J848*$B$7,"")</f>
        <v/>
      </c>
      <c r="L848" s="65" t="str">
        <f t="shared" ref="L848:L911" si="123">IF(A848&lt;&gt;"",IF(B848="purchase",C848*E848,IF(B848="Dividend",F848*N847,IF(B848="Redemption",-C848*E848,IF(B848="Split",0,IF(B848="Bonus",0,IF(B848="Rights",D848*C848,IF(B848="Buyback",D848*C848,))))))),"")</f>
        <v/>
      </c>
      <c r="M848" s="65" t="str">
        <f t="shared" ref="M848:M911" si="124">IF(A848&lt;&gt;"",IF(B848="purchase",C848,IF(B848="Dividend",L848/E848,IF(B848="Redemption",-C848,IF(B848="Split",C848,IF(B848="Bonus",C848,IF(B848="Rights",L848/D848,IF(B848="Buyback",L848/E848,))))))),"")</f>
        <v/>
      </c>
      <c r="N848" s="65" t="str">
        <f>IF(A848&lt;&gt;"",SUM($M$13:M848),"")</f>
        <v/>
      </c>
      <c r="O848" s="65" t="str">
        <f t="shared" si="117"/>
        <v/>
      </c>
      <c r="P848" s="97" t="str">
        <f t="shared" si="118"/>
        <v/>
      </c>
      <c r="Q848" s="100">
        <f t="shared" ref="Q848:Q911" si="125">IF(A848="",IF(P847=$U$3,$U$11,IF(A848="",0,IF(OR(B848="Dividend",B848="buyback"),0,-L848))),IF(A848="",0,IF(OR(B848="Dividend",B848="buyback"),0,-L848)))</f>
        <v>0</v>
      </c>
      <c r="R848" s="101">
        <f t="shared" si="119"/>
        <v>0</v>
      </c>
      <c r="Z848" s="75"/>
      <c r="AA848" s="76"/>
      <c r="AC848" s="1"/>
      <c r="AG848" s="72"/>
      <c r="AH848" s="72"/>
      <c r="AI848" s="72"/>
      <c r="AJ848" s="72"/>
      <c r="AK848" s="72"/>
    </row>
    <row r="849" spans="1:37" ht="14.4">
      <c r="A849" s="55"/>
      <c r="B849" s="54" t="s">
        <v>25</v>
      </c>
      <c r="C849" s="56"/>
      <c r="D849" s="145"/>
      <c r="E849" s="54"/>
      <c r="F849" s="54"/>
      <c r="G849" s="132"/>
      <c r="H849" s="59" t="str">
        <f t="shared" si="120"/>
        <v/>
      </c>
      <c r="I849" s="64" t="str">
        <f t="shared" si="121"/>
        <v/>
      </c>
      <c r="J849" s="59" t="str">
        <f>IF(A849&lt;&gt;"",SUM($I$13:I849),"")</f>
        <v/>
      </c>
      <c r="K849" s="59" t="str">
        <f t="shared" si="122"/>
        <v/>
      </c>
      <c r="L849" s="65" t="str">
        <f t="shared" si="123"/>
        <v/>
      </c>
      <c r="M849" s="65" t="str">
        <f t="shared" si="124"/>
        <v/>
      </c>
      <c r="N849" s="65" t="str">
        <f>IF(A849&lt;&gt;"",SUM($M$13:M849),"")</f>
        <v/>
      </c>
      <c r="O849" s="65" t="str">
        <f t="shared" si="117"/>
        <v/>
      </c>
      <c r="P849" s="97" t="str">
        <f t="shared" si="118"/>
        <v/>
      </c>
      <c r="Q849" s="100">
        <f t="shared" si="125"/>
        <v>0</v>
      </c>
      <c r="R849" s="101">
        <f t="shared" si="119"/>
        <v>0</v>
      </c>
      <c r="Z849" s="75"/>
      <c r="AA849" s="76"/>
      <c r="AC849" s="1"/>
      <c r="AG849" s="72"/>
      <c r="AH849" s="72"/>
      <c r="AI849" s="72"/>
      <c r="AJ849" s="72"/>
      <c r="AK849" s="72"/>
    </row>
    <row r="850" spans="1:37" ht="14.4">
      <c r="A850" s="55"/>
      <c r="B850" s="54" t="s">
        <v>25</v>
      </c>
      <c r="C850" s="56"/>
      <c r="D850" s="145"/>
      <c r="E850" s="54"/>
      <c r="F850" s="54"/>
      <c r="G850" s="132"/>
      <c r="H850" s="59" t="str">
        <f t="shared" si="120"/>
        <v/>
      </c>
      <c r="I850" s="64" t="str">
        <f t="shared" si="121"/>
        <v/>
      </c>
      <c r="J850" s="59" t="str">
        <f>IF(A850&lt;&gt;"",SUM($I$13:I850),"")</f>
        <v/>
      </c>
      <c r="K850" s="59" t="str">
        <f t="shared" si="122"/>
        <v/>
      </c>
      <c r="L850" s="65" t="str">
        <f t="shared" si="123"/>
        <v/>
      </c>
      <c r="M850" s="65" t="str">
        <f t="shared" si="124"/>
        <v/>
      </c>
      <c r="N850" s="65" t="str">
        <f>IF(A850&lt;&gt;"",SUM($M$13:M850),"")</f>
        <v/>
      </c>
      <c r="O850" s="65" t="str">
        <f t="shared" si="117"/>
        <v/>
      </c>
      <c r="P850" s="97" t="str">
        <f t="shared" si="118"/>
        <v/>
      </c>
      <c r="Q850" s="100">
        <f t="shared" si="125"/>
        <v>0</v>
      </c>
      <c r="R850" s="101">
        <f t="shared" si="119"/>
        <v>0</v>
      </c>
      <c r="Z850" s="75"/>
      <c r="AA850" s="76"/>
      <c r="AC850" s="1"/>
      <c r="AG850" s="72"/>
      <c r="AH850" s="72"/>
      <c r="AI850" s="72"/>
      <c r="AJ850" s="72"/>
      <c r="AK850" s="72"/>
    </row>
    <row r="851" spans="1:37" ht="14.4">
      <c r="A851" s="55"/>
      <c r="B851" s="54" t="s">
        <v>25</v>
      </c>
      <c r="C851" s="56"/>
      <c r="D851" s="145"/>
      <c r="E851" s="54"/>
      <c r="F851" s="54"/>
      <c r="G851" s="132"/>
      <c r="H851" s="59" t="str">
        <f t="shared" si="120"/>
        <v/>
      </c>
      <c r="I851" s="64" t="str">
        <f t="shared" si="121"/>
        <v/>
      </c>
      <c r="J851" s="59" t="str">
        <f>IF(A851&lt;&gt;"",SUM($I$13:I851),"")</f>
        <v/>
      </c>
      <c r="K851" s="59" t="str">
        <f t="shared" si="122"/>
        <v/>
      </c>
      <c r="L851" s="65" t="str">
        <f t="shared" si="123"/>
        <v/>
      </c>
      <c r="M851" s="65" t="str">
        <f t="shared" si="124"/>
        <v/>
      </c>
      <c r="N851" s="65" t="str">
        <f>IF(A851&lt;&gt;"",SUM($M$13:M851),"")</f>
        <v/>
      </c>
      <c r="O851" s="65" t="str">
        <f t="shared" si="117"/>
        <v/>
      </c>
      <c r="P851" s="97" t="str">
        <f t="shared" si="118"/>
        <v/>
      </c>
      <c r="Q851" s="100">
        <f t="shared" si="125"/>
        <v>0</v>
      </c>
      <c r="R851" s="101">
        <f t="shared" si="119"/>
        <v>0</v>
      </c>
      <c r="Z851" s="75"/>
      <c r="AA851" s="76"/>
      <c r="AC851" s="1"/>
      <c r="AG851" s="72"/>
      <c r="AH851" s="72"/>
      <c r="AI851" s="72"/>
      <c r="AJ851" s="72"/>
      <c r="AK851" s="72"/>
    </row>
    <row r="852" spans="1:37" ht="14.4">
      <c r="A852" s="55"/>
      <c r="B852" s="54" t="s">
        <v>25</v>
      </c>
      <c r="C852" s="56"/>
      <c r="D852" s="145"/>
      <c r="E852" s="54"/>
      <c r="F852" s="54"/>
      <c r="G852" s="132"/>
      <c r="H852" s="59" t="str">
        <f t="shared" si="120"/>
        <v/>
      </c>
      <c r="I852" s="64" t="str">
        <f t="shared" si="121"/>
        <v/>
      </c>
      <c r="J852" s="59" t="str">
        <f>IF(A852&lt;&gt;"",SUM($I$13:I852),"")</f>
        <v/>
      </c>
      <c r="K852" s="59" t="str">
        <f t="shared" si="122"/>
        <v/>
      </c>
      <c r="L852" s="65" t="str">
        <f t="shared" si="123"/>
        <v/>
      </c>
      <c r="M852" s="65" t="str">
        <f t="shared" si="124"/>
        <v/>
      </c>
      <c r="N852" s="65" t="str">
        <f>IF(A852&lt;&gt;"",SUM($M$13:M852),"")</f>
        <v/>
      </c>
      <c r="O852" s="65" t="str">
        <f t="shared" si="117"/>
        <v/>
      </c>
      <c r="P852" s="97" t="str">
        <f t="shared" si="118"/>
        <v/>
      </c>
      <c r="Q852" s="100">
        <f t="shared" si="125"/>
        <v>0</v>
      </c>
      <c r="R852" s="101">
        <f t="shared" si="119"/>
        <v>0</v>
      </c>
      <c r="Z852" s="75"/>
      <c r="AA852" s="76"/>
      <c r="AC852" s="1"/>
      <c r="AG852" s="72"/>
      <c r="AH852" s="72"/>
      <c r="AI852" s="72"/>
      <c r="AJ852" s="72"/>
      <c r="AK852" s="72"/>
    </row>
    <row r="853" spans="1:37" ht="14.4">
      <c r="A853" s="55"/>
      <c r="B853" s="54" t="s">
        <v>25</v>
      </c>
      <c r="C853" s="56"/>
      <c r="D853" s="145"/>
      <c r="E853" s="54"/>
      <c r="F853" s="54"/>
      <c r="G853" s="132"/>
      <c r="H853" s="59" t="str">
        <f t="shared" si="120"/>
        <v/>
      </c>
      <c r="I853" s="64" t="str">
        <f t="shared" si="121"/>
        <v/>
      </c>
      <c r="J853" s="59" t="str">
        <f>IF(A853&lt;&gt;"",SUM($I$13:I853),"")</f>
        <v/>
      </c>
      <c r="K853" s="59" t="str">
        <f t="shared" si="122"/>
        <v/>
      </c>
      <c r="L853" s="65" t="str">
        <f t="shared" si="123"/>
        <v/>
      </c>
      <c r="M853" s="65" t="str">
        <f t="shared" si="124"/>
        <v/>
      </c>
      <c r="N853" s="65" t="str">
        <f>IF(A853&lt;&gt;"",SUM($M$13:M853),"")</f>
        <v/>
      </c>
      <c r="O853" s="65" t="str">
        <f t="shared" si="117"/>
        <v/>
      </c>
      <c r="P853" s="97" t="str">
        <f t="shared" si="118"/>
        <v/>
      </c>
      <c r="Q853" s="100">
        <f t="shared" si="125"/>
        <v>0</v>
      </c>
      <c r="R853" s="101">
        <f t="shared" si="119"/>
        <v>0</v>
      </c>
      <c r="Z853" s="75"/>
      <c r="AA853" s="76"/>
      <c r="AC853" s="1"/>
      <c r="AG853" s="72"/>
      <c r="AH853" s="72"/>
      <c r="AI853" s="72"/>
      <c r="AJ853" s="72"/>
      <c r="AK853" s="72"/>
    </row>
    <row r="854" spans="1:37" ht="14.4">
      <c r="A854" s="55"/>
      <c r="B854" s="54" t="s">
        <v>25</v>
      </c>
      <c r="C854" s="56"/>
      <c r="D854" s="145"/>
      <c r="E854" s="54"/>
      <c r="F854" s="54"/>
      <c r="G854" s="132"/>
      <c r="H854" s="59" t="str">
        <f t="shared" si="120"/>
        <v/>
      </c>
      <c r="I854" s="64" t="str">
        <f t="shared" si="121"/>
        <v/>
      </c>
      <c r="J854" s="59" t="str">
        <f>IF(A854&lt;&gt;"",SUM($I$13:I854),"")</f>
        <v/>
      </c>
      <c r="K854" s="59" t="str">
        <f t="shared" si="122"/>
        <v/>
      </c>
      <c r="L854" s="65" t="str">
        <f t="shared" si="123"/>
        <v/>
      </c>
      <c r="M854" s="65" t="str">
        <f t="shared" si="124"/>
        <v/>
      </c>
      <c r="N854" s="65" t="str">
        <f>IF(A854&lt;&gt;"",SUM($M$13:M854),"")</f>
        <v/>
      </c>
      <c r="O854" s="65" t="str">
        <f t="shared" si="117"/>
        <v/>
      </c>
      <c r="P854" s="97" t="str">
        <f t="shared" si="118"/>
        <v/>
      </c>
      <c r="Q854" s="100">
        <f t="shared" si="125"/>
        <v>0</v>
      </c>
      <c r="R854" s="101">
        <f t="shared" si="119"/>
        <v>0</v>
      </c>
      <c r="Z854" s="75"/>
      <c r="AA854" s="76"/>
      <c r="AC854" s="1"/>
      <c r="AG854" s="72"/>
      <c r="AH854" s="72"/>
      <c r="AI854" s="72"/>
      <c r="AJ854" s="72"/>
      <c r="AK854" s="72"/>
    </row>
    <row r="855" spans="1:37" ht="14.4">
      <c r="A855" s="55"/>
      <c r="B855" s="54" t="s">
        <v>25</v>
      </c>
      <c r="C855" s="56"/>
      <c r="D855" s="145"/>
      <c r="E855" s="54"/>
      <c r="F855" s="54"/>
      <c r="G855" s="132"/>
      <c r="H855" s="59" t="str">
        <f t="shared" si="120"/>
        <v/>
      </c>
      <c r="I855" s="64" t="str">
        <f t="shared" si="121"/>
        <v/>
      </c>
      <c r="J855" s="59" t="str">
        <f>IF(A855&lt;&gt;"",SUM($I$13:I855),"")</f>
        <v/>
      </c>
      <c r="K855" s="59" t="str">
        <f t="shared" si="122"/>
        <v/>
      </c>
      <c r="L855" s="65" t="str">
        <f t="shared" si="123"/>
        <v/>
      </c>
      <c r="M855" s="65" t="str">
        <f t="shared" si="124"/>
        <v/>
      </c>
      <c r="N855" s="65" t="str">
        <f>IF(A855&lt;&gt;"",SUM($M$13:M855),"")</f>
        <v/>
      </c>
      <c r="O855" s="65" t="str">
        <f t="shared" si="117"/>
        <v/>
      </c>
      <c r="P855" s="97" t="str">
        <f t="shared" si="118"/>
        <v/>
      </c>
      <c r="Q855" s="100">
        <f t="shared" si="125"/>
        <v>0</v>
      </c>
      <c r="R855" s="101">
        <f t="shared" si="119"/>
        <v>0</v>
      </c>
      <c r="Z855" s="75"/>
      <c r="AA855" s="76"/>
      <c r="AC855" s="1"/>
      <c r="AG855" s="72"/>
      <c r="AH855" s="72"/>
      <c r="AI855" s="72"/>
      <c r="AJ855" s="72"/>
      <c r="AK855" s="72"/>
    </row>
    <row r="856" spans="1:37" ht="14.4">
      <c r="A856" s="55"/>
      <c r="B856" s="54" t="s">
        <v>25</v>
      </c>
      <c r="C856" s="56"/>
      <c r="D856" s="145"/>
      <c r="E856" s="54"/>
      <c r="F856" s="54"/>
      <c r="G856" s="132"/>
      <c r="H856" s="59" t="str">
        <f t="shared" si="120"/>
        <v/>
      </c>
      <c r="I856" s="64" t="str">
        <f t="shared" si="121"/>
        <v/>
      </c>
      <c r="J856" s="59" t="str">
        <f>IF(A856&lt;&gt;"",SUM($I$13:I856),"")</f>
        <v/>
      </c>
      <c r="K856" s="59" t="str">
        <f t="shared" si="122"/>
        <v/>
      </c>
      <c r="L856" s="65" t="str">
        <f t="shared" si="123"/>
        <v/>
      </c>
      <c r="M856" s="65" t="str">
        <f t="shared" si="124"/>
        <v/>
      </c>
      <c r="N856" s="65" t="str">
        <f>IF(A856&lt;&gt;"",SUM($M$13:M856),"")</f>
        <v/>
      </c>
      <c r="O856" s="65" t="str">
        <f t="shared" si="117"/>
        <v/>
      </c>
      <c r="P856" s="97" t="str">
        <f t="shared" si="118"/>
        <v/>
      </c>
      <c r="Q856" s="100">
        <f t="shared" si="125"/>
        <v>0</v>
      </c>
      <c r="R856" s="101">
        <f t="shared" si="119"/>
        <v>0</v>
      </c>
      <c r="Z856" s="75"/>
      <c r="AA856" s="76"/>
      <c r="AC856" s="1"/>
      <c r="AG856" s="72"/>
      <c r="AH856" s="72"/>
      <c r="AI856" s="72"/>
      <c r="AJ856" s="72"/>
      <c r="AK856" s="72"/>
    </row>
    <row r="857" spans="1:37" ht="14.4">
      <c r="A857" s="55"/>
      <c r="B857" s="54" t="s">
        <v>25</v>
      </c>
      <c r="C857" s="56"/>
      <c r="D857" s="145"/>
      <c r="E857" s="54"/>
      <c r="F857" s="54"/>
      <c r="G857" s="132"/>
      <c r="H857" s="59" t="str">
        <f t="shared" si="120"/>
        <v/>
      </c>
      <c r="I857" s="64" t="str">
        <f t="shared" si="121"/>
        <v/>
      </c>
      <c r="J857" s="59" t="str">
        <f>IF(A857&lt;&gt;"",SUM($I$13:I857),"")</f>
        <v/>
      </c>
      <c r="K857" s="59" t="str">
        <f t="shared" si="122"/>
        <v/>
      </c>
      <c r="L857" s="65" t="str">
        <f t="shared" si="123"/>
        <v/>
      </c>
      <c r="M857" s="65" t="str">
        <f t="shared" si="124"/>
        <v/>
      </c>
      <c r="N857" s="65" t="str">
        <f>IF(A857&lt;&gt;"",SUM($M$13:M857),"")</f>
        <v/>
      </c>
      <c r="O857" s="65" t="str">
        <f t="shared" si="117"/>
        <v/>
      </c>
      <c r="P857" s="97" t="str">
        <f t="shared" si="118"/>
        <v/>
      </c>
      <c r="Q857" s="100">
        <f t="shared" si="125"/>
        <v>0</v>
      </c>
      <c r="R857" s="101">
        <f t="shared" si="119"/>
        <v>0</v>
      </c>
      <c r="Z857" s="75"/>
      <c r="AA857" s="76"/>
      <c r="AC857" s="1"/>
      <c r="AG857" s="72"/>
      <c r="AH857" s="72"/>
      <c r="AI857" s="72"/>
      <c r="AJ857" s="72"/>
      <c r="AK857" s="72"/>
    </row>
    <row r="858" spans="1:37" ht="14.4">
      <c r="A858" s="55"/>
      <c r="B858" s="54" t="s">
        <v>25</v>
      </c>
      <c r="C858" s="56"/>
      <c r="D858" s="145"/>
      <c r="E858" s="54"/>
      <c r="F858" s="54"/>
      <c r="G858" s="132"/>
      <c r="H858" s="59" t="str">
        <f t="shared" si="120"/>
        <v/>
      </c>
      <c r="I858" s="64" t="str">
        <f t="shared" si="121"/>
        <v/>
      </c>
      <c r="J858" s="59" t="str">
        <f>IF(A858&lt;&gt;"",SUM($I$13:I858),"")</f>
        <v/>
      </c>
      <c r="K858" s="59" t="str">
        <f t="shared" si="122"/>
        <v/>
      </c>
      <c r="L858" s="65" t="str">
        <f t="shared" si="123"/>
        <v/>
      </c>
      <c r="M858" s="65" t="str">
        <f t="shared" si="124"/>
        <v/>
      </c>
      <c r="N858" s="65" t="str">
        <f>IF(A858&lt;&gt;"",SUM($M$13:M858),"")</f>
        <v/>
      </c>
      <c r="O858" s="65" t="str">
        <f t="shared" si="117"/>
        <v/>
      </c>
      <c r="P858" s="97" t="str">
        <f t="shared" si="118"/>
        <v/>
      </c>
      <c r="Q858" s="100">
        <f t="shared" si="125"/>
        <v>0</v>
      </c>
      <c r="R858" s="101">
        <f t="shared" si="119"/>
        <v>0</v>
      </c>
      <c r="Z858" s="75"/>
      <c r="AA858" s="76"/>
      <c r="AC858" s="1"/>
      <c r="AG858" s="72"/>
      <c r="AH858" s="72"/>
      <c r="AI858" s="72"/>
      <c r="AJ858" s="72"/>
      <c r="AK858" s="72"/>
    </row>
    <row r="859" spans="1:37" ht="14.4">
      <c r="A859" s="55"/>
      <c r="B859" s="54" t="s">
        <v>25</v>
      </c>
      <c r="C859" s="56"/>
      <c r="D859" s="145"/>
      <c r="E859" s="54"/>
      <c r="F859" s="54"/>
      <c r="G859" s="132"/>
      <c r="H859" s="59" t="str">
        <f t="shared" si="120"/>
        <v/>
      </c>
      <c r="I859" s="64" t="str">
        <f t="shared" si="121"/>
        <v/>
      </c>
      <c r="J859" s="59" t="str">
        <f>IF(A859&lt;&gt;"",SUM($I$13:I859),"")</f>
        <v/>
      </c>
      <c r="K859" s="59" t="str">
        <f t="shared" si="122"/>
        <v/>
      </c>
      <c r="L859" s="65" t="str">
        <f t="shared" si="123"/>
        <v/>
      </c>
      <c r="M859" s="65" t="str">
        <f t="shared" si="124"/>
        <v/>
      </c>
      <c r="N859" s="65" t="str">
        <f>IF(A859&lt;&gt;"",SUM($M$13:M859),"")</f>
        <v/>
      </c>
      <c r="O859" s="65" t="str">
        <f t="shared" si="117"/>
        <v/>
      </c>
      <c r="P859" s="97" t="str">
        <f t="shared" si="118"/>
        <v/>
      </c>
      <c r="Q859" s="100">
        <f t="shared" si="125"/>
        <v>0</v>
      </c>
      <c r="R859" s="101">
        <f t="shared" si="119"/>
        <v>0</v>
      </c>
      <c r="Z859" s="75"/>
      <c r="AA859" s="76"/>
      <c r="AC859" s="1"/>
      <c r="AG859" s="72"/>
      <c r="AH859" s="72"/>
      <c r="AI859" s="72"/>
      <c r="AJ859" s="72"/>
      <c r="AK859" s="72"/>
    </row>
    <row r="860" spans="1:37" ht="14.4">
      <c r="A860" s="55"/>
      <c r="B860" s="54" t="s">
        <v>25</v>
      </c>
      <c r="C860" s="56"/>
      <c r="D860" s="145"/>
      <c r="E860" s="54"/>
      <c r="F860" s="54"/>
      <c r="G860" s="132"/>
      <c r="H860" s="59" t="str">
        <f t="shared" si="120"/>
        <v/>
      </c>
      <c r="I860" s="64" t="str">
        <f t="shared" si="121"/>
        <v/>
      </c>
      <c r="J860" s="59" t="str">
        <f>IF(A860&lt;&gt;"",SUM($I$13:I860),"")</f>
        <v/>
      </c>
      <c r="K860" s="59" t="str">
        <f t="shared" si="122"/>
        <v/>
      </c>
      <c r="L860" s="65" t="str">
        <f t="shared" si="123"/>
        <v/>
      </c>
      <c r="M860" s="65" t="str">
        <f t="shared" si="124"/>
        <v/>
      </c>
      <c r="N860" s="65" t="str">
        <f>IF(A860&lt;&gt;"",SUM($M$13:M860),"")</f>
        <v/>
      </c>
      <c r="O860" s="65" t="str">
        <f t="shared" si="117"/>
        <v/>
      </c>
      <c r="P860" s="97" t="str">
        <f t="shared" si="118"/>
        <v/>
      </c>
      <c r="Q860" s="100">
        <f t="shared" si="125"/>
        <v>0</v>
      </c>
      <c r="R860" s="101">
        <f t="shared" si="119"/>
        <v>0</v>
      </c>
      <c r="Z860" s="75"/>
      <c r="AA860" s="76"/>
      <c r="AC860" s="1"/>
      <c r="AG860" s="72"/>
      <c r="AH860" s="72"/>
      <c r="AI860" s="72"/>
      <c r="AJ860" s="72"/>
      <c r="AK860" s="72"/>
    </row>
    <row r="861" spans="1:37" ht="14.4">
      <c r="A861" s="55"/>
      <c r="B861" s="54" t="s">
        <v>25</v>
      </c>
      <c r="C861" s="56"/>
      <c r="D861" s="145"/>
      <c r="E861" s="54"/>
      <c r="F861" s="54"/>
      <c r="G861" s="132"/>
      <c r="H861" s="59" t="str">
        <f t="shared" si="120"/>
        <v/>
      </c>
      <c r="I861" s="64" t="str">
        <f t="shared" si="121"/>
        <v/>
      </c>
      <c r="J861" s="59" t="str">
        <f>IF(A861&lt;&gt;"",SUM($I$13:I861),"")</f>
        <v/>
      </c>
      <c r="K861" s="59" t="str">
        <f t="shared" si="122"/>
        <v/>
      </c>
      <c r="L861" s="65" t="str">
        <f t="shared" si="123"/>
        <v/>
      </c>
      <c r="M861" s="65" t="str">
        <f t="shared" si="124"/>
        <v/>
      </c>
      <c r="N861" s="65" t="str">
        <f>IF(A861&lt;&gt;"",SUM($M$13:M861),"")</f>
        <v/>
      </c>
      <c r="O861" s="65" t="str">
        <f t="shared" si="117"/>
        <v/>
      </c>
      <c r="P861" s="97" t="str">
        <f t="shared" si="118"/>
        <v/>
      </c>
      <c r="Q861" s="100">
        <f t="shared" si="125"/>
        <v>0</v>
      </c>
      <c r="R861" s="101">
        <f t="shared" si="119"/>
        <v>0</v>
      </c>
      <c r="Z861" s="75"/>
      <c r="AA861" s="76"/>
      <c r="AC861" s="1"/>
      <c r="AG861" s="72"/>
      <c r="AH861" s="72"/>
      <c r="AI861" s="72"/>
      <c r="AJ861" s="72"/>
      <c r="AK861" s="72"/>
    </row>
    <row r="862" spans="1:37" ht="14.4">
      <c r="A862" s="55"/>
      <c r="B862" s="54" t="s">
        <v>25</v>
      </c>
      <c r="C862" s="56"/>
      <c r="D862" s="145"/>
      <c r="E862" s="54"/>
      <c r="F862" s="54"/>
      <c r="G862" s="132"/>
      <c r="H862" s="59" t="str">
        <f t="shared" si="120"/>
        <v/>
      </c>
      <c r="I862" s="64" t="str">
        <f t="shared" si="121"/>
        <v/>
      </c>
      <c r="J862" s="59" t="str">
        <f>IF(A862&lt;&gt;"",SUM($I$13:I862),"")</f>
        <v/>
      </c>
      <c r="K862" s="59" t="str">
        <f t="shared" si="122"/>
        <v/>
      </c>
      <c r="L862" s="65" t="str">
        <f t="shared" si="123"/>
        <v/>
      </c>
      <c r="M862" s="65" t="str">
        <f t="shared" si="124"/>
        <v/>
      </c>
      <c r="N862" s="65" t="str">
        <f>IF(A862&lt;&gt;"",SUM($M$13:M862),"")</f>
        <v/>
      </c>
      <c r="O862" s="65" t="str">
        <f t="shared" si="117"/>
        <v/>
      </c>
      <c r="P862" s="97" t="str">
        <f t="shared" si="118"/>
        <v/>
      </c>
      <c r="Q862" s="100">
        <f t="shared" si="125"/>
        <v>0</v>
      </c>
      <c r="R862" s="101">
        <f t="shared" si="119"/>
        <v>0</v>
      </c>
      <c r="Z862" s="75"/>
      <c r="AA862" s="76"/>
      <c r="AC862" s="1"/>
      <c r="AG862" s="72"/>
      <c r="AH862" s="72"/>
      <c r="AI862" s="72"/>
      <c r="AJ862" s="72"/>
      <c r="AK862" s="72"/>
    </row>
    <row r="863" spans="1:37" ht="14.4">
      <c r="A863" s="55"/>
      <c r="B863" s="54" t="s">
        <v>25</v>
      </c>
      <c r="C863" s="56"/>
      <c r="D863" s="145"/>
      <c r="E863" s="54"/>
      <c r="F863" s="54"/>
      <c r="G863" s="132"/>
      <c r="H863" s="59" t="str">
        <f t="shared" si="120"/>
        <v/>
      </c>
      <c r="I863" s="64" t="str">
        <f t="shared" si="121"/>
        <v/>
      </c>
      <c r="J863" s="59" t="str">
        <f>IF(A863&lt;&gt;"",SUM($I$13:I863),"")</f>
        <v/>
      </c>
      <c r="K863" s="59" t="str">
        <f t="shared" si="122"/>
        <v/>
      </c>
      <c r="L863" s="65" t="str">
        <f t="shared" si="123"/>
        <v/>
      </c>
      <c r="M863" s="65" t="str">
        <f t="shared" si="124"/>
        <v/>
      </c>
      <c r="N863" s="65" t="str">
        <f>IF(A863&lt;&gt;"",SUM($M$13:M863),"")</f>
        <v/>
      </c>
      <c r="O863" s="65" t="str">
        <f t="shared" si="117"/>
        <v/>
      </c>
      <c r="P863" s="97" t="str">
        <f t="shared" si="118"/>
        <v/>
      </c>
      <c r="Q863" s="100">
        <f t="shared" si="125"/>
        <v>0</v>
      </c>
      <c r="R863" s="101">
        <f t="shared" si="119"/>
        <v>0</v>
      </c>
      <c r="Z863" s="75"/>
      <c r="AA863" s="76"/>
      <c r="AC863" s="1"/>
      <c r="AG863" s="72"/>
      <c r="AH863" s="72"/>
      <c r="AI863" s="72"/>
      <c r="AJ863" s="72"/>
      <c r="AK863" s="72"/>
    </row>
    <row r="864" spans="1:37" ht="14.4">
      <c r="A864" s="55"/>
      <c r="B864" s="54" t="s">
        <v>25</v>
      </c>
      <c r="C864" s="56"/>
      <c r="D864" s="145"/>
      <c r="E864" s="54"/>
      <c r="F864" s="54"/>
      <c r="G864" s="132"/>
      <c r="H864" s="59" t="str">
        <f t="shared" si="120"/>
        <v/>
      </c>
      <c r="I864" s="64" t="str">
        <f t="shared" si="121"/>
        <v/>
      </c>
      <c r="J864" s="59" t="str">
        <f>IF(A864&lt;&gt;"",SUM($I$13:I864),"")</f>
        <v/>
      </c>
      <c r="K864" s="59" t="str">
        <f t="shared" si="122"/>
        <v/>
      </c>
      <c r="L864" s="65" t="str">
        <f t="shared" si="123"/>
        <v/>
      </c>
      <c r="M864" s="65" t="str">
        <f t="shared" si="124"/>
        <v/>
      </c>
      <c r="N864" s="65" t="str">
        <f>IF(A864&lt;&gt;"",SUM($M$13:M864),"")</f>
        <v/>
      </c>
      <c r="O864" s="65" t="str">
        <f t="shared" si="117"/>
        <v/>
      </c>
      <c r="P864" s="97" t="str">
        <f t="shared" si="118"/>
        <v/>
      </c>
      <c r="Q864" s="100">
        <f t="shared" si="125"/>
        <v>0</v>
      </c>
      <c r="R864" s="101">
        <f t="shared" si="119"/>
        <v>0</v>
      </c>
      <c r="Z864" s="75"/>
      <c r="AA864" s="76"/>
      <c r="AC864" s="1"/>
      <c r="AG864" s="72"/>
      <c r="AH864" s="72"/>
      <c r="AI864" s="72"/>
      <c r="AJ864" s="72"/>
      <c r="AK864" s="72"/>
    </row>
    <row r="865" spans="1:37" ht="14.4">
      <c r="A865" s="55"/>
      <c r="B865" s="54" t="s">
        <v>25</v>
      </c>
      <c r="C865" s="56"/>
      <c r="D865" s="145"/>
      <c r="E865" s="54"/>
      <c r="F865" s="54"/>
      <c r="G865" s="132"/>
      <c r="H865" s="59" t="str">
        <f t="shared" si="120"/>
        <v/>
      </c>
      <c r="I865" s="64" t="str">
        <f t="shared" si="121"/>
        <v/>
      </c>
      <c r="J865" s="59" t="str">
        <f>IF(A865&lt;&gt;"",SUM($I$13:I865),"")</f>
        <v/>
      </c>
      <c r="K865" s="59" t="str">
        <f t="shared" si="122"/>
        <v/>
      </c>
      <c r="L865" s="65" t="str">
        <f t="shared" si="123"/>
        <v/>
      </c>
      <c r="M865" s="65" t="str">
        <f t="shared" si="124"/>
        <v/>
      </c>
      <c r="N865" s="65" t="str">
        <f>IF(A865&lt;&gt;"",SUM($M$13:M865),"")</f>
        <v/>
      </c>
      <c r="O865" s="65" t="str">
        <f t="shared" si="117"/>
        <v/>
      </c>
      <c r="P865" s="97" t="str">
        <f t="shared" si="118"/>
        <v/>
      </c>
      <c r="Q865" s="100">
        <f t="shared" si="125"/>
        <v>0</v>
      </c>
      <c r="R865" s="101">
        <f t="shared" si="119"/>
        <v>0</v>
      </c>
      <c r="Z865" s="75"/>
      <c r="AA865" s="76"/>
      <c r="AC865" s="1"/>
      <c r="AG865" s="72"/>
      <c r="AH865" s="72"/>
      <c r="AI865" s="72"/>
      <c r="AJ865" s="72"/>
      <c r="AK865" s="72"/>
    </row>
    <row r="866" spans="1:37" ht="14.4">
      <c r="A866" s="55"/>
      <c r="B866" s="54" t="s">
        <v>25</v>
      </c>
      <c r="C866" s="56"/>
      <c r="D866" s="145"/>
      <c r="E866" s="54"/>
      <c r="F866" s="54"/>
      <c r="G866" s="132"/>
      <c r="H866" s="59" t="str">
        <f t="shared" si="120"/>
        <v/>
      </c>
      <c r="I866" s="64" t="str">
        <f t="shared" si="121"/>
        <v/>
      </c>
      <c r="J866" s="59" t="str">
        <f>IF(A866&lt;&gt;"",SUM($I$13:I866),"")</f>
        <v/>
      </c>
      <c r="K866" s="59" t="str">
        <f t="shared" si="122"/>
        <v/>
      </c>
      <c r="L866" s="65" t="str">
        <f t="shared" si="123"/>
        <v/>
      </c>
      <c r="M866" s="65" t="str">
        <f t="shared" si="124"/>
        <v/>
      </c>
      <c r="N866" s="65" t="str">
        <f>IF(A866&lt;&gt;"",SUM($M$13:M866),"")</f>
        <v/>
      </c>
      <c r="O866" s="65" t="str">
        <f t="shared" si="117"/>
        <v/>
      </c>
      <c r="P866" s="97" t="str">
        <f t="shared" si="118"/>
        <v/>
      </c>
      <c r="Q866" s="100">
        <f t="shared" si="125"/>
        <v>0</v>
      </c>
      <c r="R866" s="101">
        <f t="shared" si="119"/>
        <v>0</v>
      </c>
      <c r="Z866" s="75"/>
      <c r="AA866" s="76"/>
      <c r="AC866" s="1"/>
      <c r="AG866" s="72"/>
      <c r="AH866" s="72"/>
      <c r="AI866" s="72"/>
      <c r="AJ866" s="72"/>
      <c r="AK866" s="72"/>
    </row>
    <row r="867" spans="1:37" ht="14.4">
      <c r="A867" s="55"/>
      <c r="B867" s="54" t="s">
        <v>25</v>
      </c>
      <c r="C867" s="56"/>
      <c r="D867" s="145"/>
      <c r="E867" s="54"/>
      <c r="F867" s="54"/>
      <c r="G867" s="132"/>
      <c r="H867" s="59" t="str">
        <f t="shared" si="120"/>
        <v/>
      </c>
      <c r="I867" s="64" t="str">
        <f t="shared" si="121"/>
        <v/>
      </c>
      <c r="J867" s="59" t="str">
        <f>IF(A867&lt;&gt;"",SUM($I$13:I867),"")</f>
        <v/>
      </c>
      <c r="K867" s="59" t="str">
        <f t="shared" si="122"/>
        <v/>
      </c>
      <c r="L867" s="65" t="str">
        <f t="shared" si="123"/>
        <v/>
      </c>
      <c r="M867" s="65" t="str">
        <f t="shared" si="124"/>
        <v/>
      </c>
      <c r="N867" s="65" t="str">
        <f>IF(A867&lt;&gt;"",SUM($M$13:M867),"")</f>
        <v/>
      </c>
      <c r="O867" s="65" t="str">
        <f t="shared" si="117"/>
        <v/>
      </c>
      <c r="P867" s="97" t="str">
        <f t="shared" si="118"/>
        <v/>
      </c>
      <c r="Q867" s="100">
        <f t="shared" si="125"/>
        <v>0</v>
      </c>
      <c r="R867" s="101">
        <f t="shared" si="119"/>
        <v>0</v>
      </c>
      <c r="Z867" s="75"/>
      <c r="AA867" s="76"/>
      <c r="AC867" s="1"/>
      <c r="AG867" s="72"/>
      <c r="AH867" s="72"/>
      <c r="AI867" s="72"/>
      <c r="AJ867" s="72"/>
      <c r="AK867" s="72"/>
    </row>
    <row r="868" spans="1:37" ht="14.4">
      <c r="A868" s="55"/>
      <c r="B868" s="54" t="s">
        <v>25</v>
      </c>
      <c r="C868" s="56"/>
      <c r="D868" s="145"/>
      <c r="E868" s="54"/>
      <c r="F868" s="54"/>
      <c r="G868" s="132"/>
      <c r="H868" s="59" t="str">
        <f t="shared" si="120"/>
        <v/>
      </c>
      <c r="I868" s="64" t="str">
        <f t="shared" si="121"/>
        <v/>
      </c>
      <c r="J868" s="59" t="str">
        <f>IF(A868&lt;&gt;"",SUM($I$13:I868),"")</f>
        <v/>
      </c>
      <c r="K868" s="59" t="str">
        <f t="shared" si="122"/>
        <v/>
      </c>
      <c r="L868" s="65" t="str">
        <f t="shared" si="123"/>
        <v/>
      </c>
      <c r="M868" s="65" t="str">
        <f t="shared" si="124"/>
        <v/>
      </c>
      <c r="N868" s="65" t="str">
        <f>IF(A868&lt;&gt;"",SUM($M$13:M868),"")</f>
        <v/>
      </c>
      <c r="O868" s="65" t="str">
        <f t="shared" si="117"/>
        <v/>
      </c>
      <c r="P868" s="97" t="str">
        <f t="shared" si="118"/>
        <v/>
      </c>
      <c r="Q868" s="100">
        <f t="shared" si="125"/>
        <v>0</v>
      </c>
      <c r="R868" s="101">
        <f t="shared" si="119"/>
        <v>0</v>
      </c>
      <c r="Z868" s="75"/>
      <c r="AA868" s="76"/>
      <c r="AC868" s="1"/>
      <c r="AG868" s="72"/>
      <c r="AH868" s="72"/>
      <c r="AI868" s="72"/>
      <c r="AJ868" s="72"/>
      <c r="AK868" s="72"/>
    </row>
    <row r="869" spans="1:37" ht="14.4">
      <c r="A869" s="55"/>
      <c r="B869" s="54" t="s">
        <v>25</v>
      </c>
      <c r="C869" s="56"/>
      <c r="D869" s="145"/>
      <c r="E869" s="54"/>
      <c r="F869" s="54"/>
      <c r="G869" s="132"/>
      <c r="H869" s="59" t="str">
        <f t="shared" si="120"/>
        <v/>
      </c>
      <c r="I869" s="64" t="str">
        <f t="shared" si="121"/>
        <v/>
      </c>
      <c r="J869" s="59" t="str">
        <f>IF(A869&lt;&gt;"",SUM($I$13:I869),"")</f>
        <v/>
      </c>
      <c r="K869" s="59" t="str">
        <f t="shared" si="122"/>
        <v/>
      </c>
      <c r="L869" s="65" t="str">
        <f t="shared" si="123"/>
        <v/>
      </c>
      <c r="M869" s="65" t="str">
        <f t="shared" si="124"/>
        <v/>
      </c>
      <c r="N869" s="65" t="str">
        <f>IF(A869&lt;&gt;"",SUM($M$13:M869),"")</f>
        <v/>
      </c>
      <c r="O869" s="65" t="str">
        <f t="shared" si="117"/>
        <v/>
      </c>
      <c r="P869" s="97" t="str">
        <f t="shared" si="118"/>
        <v/>
      </c>
      <c r="Q869" s="100">
        <f t="shared" si="125"/>
        <v>0</v>
      </c>
      <c r="R869" s="101">
        <f t="shared" si="119"/>
        <v>0</v>
      </c>
      <c r="Z869" s="75"/>
      <c r="AA869" s="76"/>
      <c r="AC869" s="1"/>
      <c r="AG869" s="72"/>
      <c r="AH869" s="72"/>
      <c r="AI869" s="72"/>
      <c r="AJ869" s="72"/>
      <c r="AK869" s="72"/>
    </row>
    <row r="870" spans="1:37" ht="14.4">
      <c r="A870" s="55"/>
      <c r="B870" s="54" t="s">
        <v>25</v>
      </c>
      <c r="C870" s="56"/>
      <c r="D870" s="145"/>
      <c r="E870" s="54"/>
      <c r="F870" s="54"/>
      <c r="G870" s="132"/>
      <c r="H870" s="59" t="str">
        <f t="shared" si="120"/>
        <v/>
      </c>
      <c r="I870" s="64" t="str">
        <f t="shared" si="121"/>
        <v/>
      </c>
      <c r="J870" s="59" t="str">
        <f>IF(A870&lt;&gt;"",SUM($I$13:I870),"")</f>
        <v/>
      </c>
      <c r="K870" s="59" t="str">
        <f t="shared" si="122"/>
        <v/>
      </c>
      <c r="L870" s="65" t="str">
        <f t="shared" si="123"/>
        <v/>
      </c>
      <c r="M870" s="65" t="str">
        <f t="shared" si="124"/>
        <v/>
      </c>
      <c r="N870" s="65" t="str">
        <f>IF(A870&lt;&gt;"",SUM($M$13:M870),"")</f>
        <v/>
      </c>
      <c r="O870" s="65" t="str">
        <f t="shared" si="117"/>
        <v/>
      </c>
      <c r="P870" s="97" t="str">
        <f t="shared" si="118"/>
        <v/>
      </c>
      <c r="Q870" s="100">
        <f t="shared" si="125"/>
        <v>0</v>
      </c>
      <c r="R870" s="101">
        <f t="shared" si="119"/>
        <v>0</v>
      </c>
      <c r="Z870" s="75"/>
      <c r="AA870" s="76"/>
      <c r="AC870" s="1"/>
      <c r="AG870" s="72"/>
      <c r="AH870" s="72"/>
      <c r="AI870" s="72"/>
      <c r="AJ870" s="72"/>
      <c r="AK870" s="72"/>
    </row>
    <row r="871" spans="1:37" ht="14.4">
      <c r="A871" s="55"/>
      <c r="B871" s="54" t="s">
        <v>25</v>
      </c>
      <c r="C871" s="56"/>
      <c r="D871" s="145"/>
      <c r="E871" s="54"/>
      <c r="F871" s="54"/>
      <c r="G871" s="132"/>
      <c r="H871" s="59" t="str">
        <f t="shared" si="120"/>
        <v/>
      </c>
      <c r="I871" s="64" t="str">
        <f t="shared" si="121"/>
        <v/>
      </c>
      <c r="J871" s="59" t="str">
        <f>IF(A871&lt;&gt;"",SUM($I$13:I871),"")</f>
        <v/>
      </c>
      <c r="K871" s="59" t="str">
        <f t="shared" si="122"/>
        <v/>
      </c>
      <c r="L871" s="65" t="str">
        <f t="shared" si="123"/>
        <v/>
      </c>
      <c r="M871" s="65" t="str">
        <f t="shared" si="124"/>
        <v/>
      </c>
      <c r="N871" s="65" t="str">
        <f>IF(A871&lt;&gt;"",SUM($M$13:M871),"")</f>
        <v/>
      </c>
      <c r="O871" s="65" t="str">
        <f t="shared" si="117"/>
        <v/>
      </c>
      <c r="P871" s="97" t="str">
        <f t="shared" si="118"/>
        <v/>
      </c>
      <c r="Q871" s="100">
        <f t="shared" si="125"/>
        <v>0</v>
      </c>
      <c r="R871" s="101">
        <f t="shared" si="119"/>
        <v>0</v>
      </c>
      <c r="Z871" s="75"/>
      <c r="AA871" s="76"/>
      <c r="AC871" s="1"/>
      <c r="AG871" s="72"/>
      <c r="AH871" s="72"/>
      <c r="AI871" s="72"/>
      <c r="AJ871" s="72"/>
      <c r="AK871" s="72"/>
    </row>
    <row r="872" spans="1:37" ht="14.4">
      <c r="A872" s="55"/>
      <c r="B872" s="54" t="s">
        <v>25</v>
      </c>
      <c r="C872" s="56"/>
      <c r="D872" s="145"/>
      <c r="E872" s="54"/>
      <c r="F872" s="54"/>
      <c r="G872" s="132"/>
      <c r="H872" s="59" t="str">
        <f t="shared" si="120"/>
        <v/>
      </c>
      <c r="I872" s="64" t="str">
        <f t="shared" si="121"/>
        <v/>
      </c>
      <c r="J872" s="59" t="str">
        <f>IF(A872&lt;&gt;"",SUM($I$13:I872),"")</f>
        <v/>
      </c>
      <c r="K872" s="59" t="str">
        <f t="shared" si="122"/>
        <v/>
      </c>
      <c r="L872" s="65" t="str">
        <f t="shared" si="123"/>
        <v/>
      </c>
      <c r="M872" s="65" t="str">
        <f t="shared" si="124"/>
        <v/>
      </c>
      <c r="N872" s="65" t="str">
        <f>IF(A872&lt;&gt;"",SUM($M$13:M872),"")</f>
        <v/>
      </c>
      <c r="O872" s="65" t="str">
        <f t="shared" si="117"/>
        <v/>
      </c>
      <c r="P872" s="97" t="str">
        <f t="shared" si="118"/>
        <v/>
      </c>
      <c r="Q872" s="100">
        <f t="shared" si="125"/>
        <v>0</v>
      </c>
      <c r="R872" s="101">
        <f t="shared" si="119"/>
        <v>0</v>
      </c>
      <c r="Z872" s="75"/>
      <c r="AA872" s="76"/>
      <c r="AC872" s="1"/>
      <c r="AG872" s="72"/>
      <c r="AH872" s="72"/>
      <c r="AI872" s="72"/>
      <c r="AJ872" s="72"/>
      <c r="AK872" s="72"/>
    </row>
    <row r="873" spans="1:37" ht="14.4">
      <c r="A873" s="55"/>
      <c r="B873" s="54" t="s">
        <v>25</v>
      </c>
      <c r="C873" s="56"/>
      <c r="D873" s="145"/>
      <c r="E873" s="54"/>
      <c r="F873" s="54"/>
      <c r="G873" s="132"/>
      <c r="H873" s="59" t="str">
        <f t="shared" si="120"/>
        <v/>
      </c>
      <c r="I873" s="64" t="str">
        <f t="shared" si="121"/>
        <v/>
      </c>
      <c r="J873" s="59" t="str">
        <f>IF(A873&lt;&gt;"",SUM($I$13:I873),"")</f>
        <v/>
      </c>
      <c r="K873" s="59" t="str">
        <f t="shared" si="122"/>
        <v/>
      </c>
      <c r="L873" s="65" t="str">
        <f t="shared" si="123"/>
        <v/>
      </c>
      <c r="M873" s="65" t="str">
        <f t="shared" si="124"/>
        <v/>
      </c>
      <c r="N873" s="65" t="str">
        <f>IF(A873&lt;&gt;"",SUM($M$13:M873),"")</f>
        <v/>
      </c>
      <c r="O873" s="65" t="str">
        <f t="shared" si="117"/>
        <v/>
      </c>
      <c r="P873" s="97" t="str">
        <f t="shared" si="118"/>
        <v/>
      </c>
      <c r="Q873" s="100">
        <f t="shared" si="125"/>
        <v>0</v>
      </c>
      <c r="R873" s="101">
        <f t="shared" si="119"/>
        <v>0</v>
      </c>
      <c r="Z873" s="75"/>
      <c r="AA873" s="76"/>
      <c r="AC873" s="1"/>
      <c r="AG873" s="72"/>
      <c r="AH873" s="72"/>
      <c r="AI873" s="72"/>
      <c r="AJ873" s="72"/>
      <c r="AK873" s="72"/>
    </row>
    <row r="874" spans="1:37" ht="14.4">
      <c r="A874" s="55"/>
      <c r="B874" s="54" t="s">
        <v>25</v>
      </c>
      <c r="C874" s="56"/>
      <c r="D874" s="145"/>
      <c r="E874" s="54"/>
      <c r="F874" s="54"/>
      <c r="G874" s="132"/>
      <c r="H874" s="59" t="str">
        <f t="shared" si="120"/>
        <v/>
      </c>
      <c r="I874" s="64" t="str">
        <f t="shared" si="121"/>
        <v/>
      </c>
      <c r="J874" s="59" t="str">
        <f>IF(A874&lt;&gt;"",SUM($I$13:I874),"")</f>
        <v/>
      </c>
      <c r="K874" s="59" t="str">
        <f t="shared" si="122"/>
        <v/>
      </c>
      <c r="L874" s="65" t="str">
        <f t="shared" si="123"/>
        <v/>
      </c>
      <c r="M874" s="65" t="str">
        <f t="shared" si="124"/>
        <v/>
      </c>
      <c r="N874" s="65" t="str">
        <f>IF(A874&lt;&gt;"",SUM($M$13:M874),"")</f>
        <v/>
      </c>
      <c r="O874" s="65" t="str">
        <f t="shared" si="117"/>
        <v/>
      </c>
      <c r="P874" s="97" t="str">
        <f t="shared" si="118"/>
        <v/>
      </c>
      <c r="Q874" s="100">
        <f t="shared" si="125"/>
        <v>0</v>
      </c>
      <c r="R874" s="101">
        <f t="shared" si="119"/>
        <v>0</v>
      </c>
      <c r="Z874" s="75"/>
      <c r="AA874" s="76"/>
      <c r="AC874" s="1"/>
      <c r="AG874" s="72"/>
      <c r="AH874" s="72"/>
      <c r="AI874" s="72"/>
      <c r="AJ874" s="72"/>
      <c r="AK874" s="72"/>
    </row>
    <row r="875" spans="1:37" ht="14.4">
      <c r="A875" s="55"/>
      <c r="B875" s="54" t="s">
        <v>25</v>
      </c>
      <c r="C875" s="56"/>
      <c r="D875" s="145"/>
      <c r="E875" s="54"/>
      <c r="F875" s="54"/>
      <c r="G875" s="132"/>
      <c r="H875" s="59" t="str">
        <f t="shared" si="120"/>
        <v/>
      </c>
      <c r="I875" s="64" t="str">
        <f t="shared" si="121"/>
        <v/>
      </c>
      <c r="J875" s="59" t="str">
        <f>IF(A875&lt;&gt;"",SUM($I$13:I875),"")</f>
        <v/>
      </c>
      <c r="K875" s="59" t="str">
        <f t="shared" si="122"/>
        <v/>
      </c>
      <c r="L875" s="65" t="str">
        <f t="shared" si="123"/>
        <v/>
      </c>
      <c r="M875" s="65" t="str">
        <f t="shared" si="124"/>
        <v/>
      </c>
      <c r="N875" s="65" t="str">
        <f>IF(A875&lt;&gt;"",SUM($M$13:M875),"")</f>
        <v/>
      </c>
      <c r="O875" s="65" t="str">
        <f t="shared" si="117"/>
        <v/>
      </c>
      <c r="P875" s="97" t="str">
        <f t="shared" si="118"/>
        <v/>
      </c>
      <c r="Q875" s="100">
        <f t="shared" si="125"/>
        <v>0</v>
      </c>
      <c r="R875" s="101">
        <f t="shared" si="119"/>
        <v>0</v>
      </c>
      <c r="Z875" s="75"/>
      <c r="AA875" s="76"/>
      <c r="AC875" s="1"/>
      <c r="AG875" s="72"/>
      <c r="AH875" s="72"/>
      <c r="AI875" s="72"/>
      <c r="AJ875" s="72"/>
      <c r="AK875" s="72"/>
    </row>
    <row r="876" spans="1:37" ht="14.4">
      <c r="A876" s="55"/>
      <c r="B876" s="54" t="s">
        <v>25</v>
      </c>
      <c r="C876" s="56"/>
      <c r="D876" s="145"/>
      <c r="E876" s="54"/>
      <c r="F876" s="54"/>
      <c r="G876" s="132"/>
      <c r="H876" s="59" t="str">
        <f t="shared" si="120"/>
        <v/>
      </c>
      <c r="I876" s="64" t="str">
        <f t="shared" si="121"/>
        <v/>
      </c>
      <c r="J876" s="59" t="str">
        <f>IF(A876&lt;&gt;"",SUM($I$13:I876),"")</f>
        <v/>
      </c>
      <c r="K876" s="59" t="str">
        <f t="shared" si="122"/>
        <v/>
      </c>
      <c r="L876" s="65" t="str">
        <f t="shared" si="123"/>
        <v/>
      </c>
      <c r="M876" s="65" t="str">
        <f t="shared" si="124"/>
        <v/>
      </c>
      <c r="N876" s="65" t="str">
        <f>IF(A876&lt;&gt;"",SUM($M$13:M876),"")</f>
        <v/>
      </c>
      <c r="O876" s="65" t="str">
        <f t="shared" si="117"/>
        <v/>
      </c>
      <c r="P876" s="97" t="str">
        <f t="shared" si="118"/>
        <v/>
      </c>
      <c r="Q876" s="100">
        <f t="shared" si="125"/>
        <v>0</v>
      </c>
      <c r="R876" s="101">
        <f t="shared" si="119"/>
        <v>0</v>
      </c>
      <c r="Z876" s="75"/>
      <c r="AA876" s="76"/>
      <c r="AC876" s="1"/>
      <c r="AG876" s="72"/>
      <c r="AH876" s="72"/>
      <c r="AI876" s="72"/>
      <c r="AJ876" s="72"/>
      <c r="AK876" s="72"/>
    </row>
    <row r="877" spans="1:37" ht="14.4">
      <c r="A877" s="55"/>
      <c r="B877" s="54" t="s">
        <v>25</v>
      </c>
      <c r="C877" s="56"/>
      <c r="D877" s="145"/>
      <c r="E877" s="54"/>
      <c r="F877" s="54"/>
      <c r="G877" s="132"/>
      <c r="H877" s="59" t="str">
        <f t="shared" si="120"/>
        <v/>
      </c>
      <c r="I877" s="64" t="str">
        <f t="shared" si="121"/>
        <v/>
      </c>
      <c r="J877" s="59" t="str">
        <f>IF(A877&lt;&gt;"",SUM($I$13:I877),"")</f>
        <v/>
      </c>
      <c r="K877" s="59" t="str">
        <f t="shared" si="122"/>
        <v/>
      </c>
      <c r="L877" s="65" t="str">
        <f t="shared" si="123"/>
        <v/>
      </c>
      <c r="M877" s="65" t="str">
        <f t="shared" si="124"/>
        <v/>
      </c>
      <c r="N877" s="65" t="str">
        <f>IF(A877&lt;&gt;"",SUM($M$13:M877),"")</f>
        <v/>
      </c>
      <c r="O877" s="65" t="str">
        <f t="shared" si="117"/>
        <v/>
      </c>
      <c r="P877" s="97" t="str">
        <f t="shared" si="118"/>
        <v/>
      </c>
      <c r="Q877" s="100">
        <f t="shared" si="125"/>
        <v>0</v>
      </c>
      <c r="R877" s="101">
        <f t="shared" si="119"/>
        <v>0</v>
      </c>
      <c r="Z877" s="75"/>
      <c r="AA877" s="76"/>
      <c r="AC877" s="1"/>
      <c r="AG877" s="72"/>
      <c r="AH877" s="72"/>
      <c r="AI877" s="72"/>
      <c r="AJ877" s="72"/>
      <c r="AK877" s="72"/>
    </row>
    <row r="878" spans="1:37" ht="14.4">
      <c r="A878" s="55"/>
      <c r="B878" s="54" t="s">
        <v>25</v>
      </c>
      <c r="C878" s="56"/>
      <c r="D878" s="145"/>
      <c r="E878" s="54"/>
      <c r="F878" s="54"/>
      <c r="G878" s="132"/>
      <c r="H878" s="59" t="str">
        <f t="shared" si="120"/>
        <v/>
      </c>
      <c r="I878" s="64" t="str">
        <f t="shared" si="121"/>
        <v/>
      </c>
      <c r="J878" s="59" t="str">
        <f>IF(A878&lt;&gt;"",SUM($I$13:I878),"")</f>
        <v/>
      </c>
      <c r="K878" s="59" t="str">
        <f t="shared" si="122"/>
        <v/>
      </c>
      <c r="L878" s="65" t="str">
        <f t="shared" si="123"/>
        <v/>
      </c>
      <c r="M878" s="65" t="str">
        <f t="shared" si="124"/>
        <v/>
      </c>
      <c r="N878" s="65" t="str">
        <f>IF(A878&lt;&gt;"",SUM($M$13:M878),"")</f>
        <v/>
      </c>
      <c r="O878" s="65" t="str">
        <f t="shared" si="117"/>
        <v/>
      </c>
      <c r="P878" s="97" t="str">
        <f t="shared" si="118"/>
        <v/>
      </c>
      <c r="Q878" s="100">
        <f t="shared" si="125"/>
        <v>0</v>
      </c>
      <c r="R878" s="101">
        <f t="shared" si="119"/>
        <v>0</v>
      </c>
      <c r="Z878" s="75"/>
      <c r="AA878" s="76"/>
      <c r="AC878" s="1"/>
      <c r="AG878" s="72"/>
      <c r="AH878" s="72"/>
      <c r="AI878" s="72"/>
      <c r="AJ878" s="72"/>
      <c r="AK878" s="72"/>
    </row>
    <row r="879" spans="1:37" ht="14.4">
      <c r="A879" s="55"/>
      <c r="B879" s="54" t="s">
        <v>25</v>
      </c>
      <c r="C879" s="56"/>
      <c r="D879" s="145"/>
      <c r="E879" s="54"/>
      <c r="F879" s="54"/>
      <c r="G879" s="132"/>
      <c r="H879" s="59" t="str">
        <f t="shared" si="120"/>
        <v/>
      </c>
      <c r="I879" s="64" t="str">
        <f t="shared" si="121"/>
        <v/>
      </c>
      <c r="J879" s="59" t="str">
        <f>IF(A879&lt;&gt;"",SUM($I$13:I879),"")</f>
        <v/>
      </c>
      <c r="K879" s="59" t="str">
        <f t="shared" si="122"/>
        <v/>
      </c>
      <c r="L879" s="65" t="str">
        <f t="shared" si="123"/>
        <v/>
      </c>
      <c r="M879" s="65" t="str">
        <f t="shared" si="124"/>
        <v/>
      </c>
      <c r="N879" s="65" t="str">
        <f>IF(A879&lt;&gt;"",SUM($M$13:M879),"")</f>
        <v/>
      </c>
      <c r="O879" s="65" t="str">
        <f t="shared" si="117"/>
        <v/>
      </c>
      <c r="P879" s="97" t="str">
        <f t="shared" si="118"/>
        <v/>
      </c>
      <c r="Q879" s="100">
        <f t="shared" si="125"/>
        <v>0</v>
      </c>
      <c r="R879" s="101">
        <f t="shared" si="119"/>
        <v>0</v>
      </c>
      <c r="Z879" s="75"/>
      <c r="AA879" s="76"/>
      <c r="AC879" s="1"/>
      <c r="AG879" s="72"/>
      <c r="AH879" s="72"/>
      <c r="AI879" s="72"/>
      <c r="AJ879" s="72"/>
      <c r="AK879" s="72"/>
    </row>
    <row r="880" spans="1:37" ht="14.4">
      <c r="A880" s="55"/>
      <c r="B880" s="54" t="s">
        <v>25</v>
      </c>
      <c r="C880" s="56"/>
      <c r="D880" s="145"/>
      <c r="E880" s="54"/>
      <c r="F880" s="54"/>
      <c r="G880" s="132"/>
      <c r="H880" s="59" t="str">
        <f t="shared" si="120"/>
        <v/>
      </c>
      <c r="I880" s="64" t="str">
        <f t="shared" si="121"/>
        <v/>
      </c>
      <c r="J880" s="59" t="str">
        <f>IF(A880&lt;&gt;"",SUM($I$13:I880),"")</f>
        <v/>
      </c>
      <c r="K880" s="59" t="str">
        <f t="shared" si="122"/>
        <v/>
      </c>
      <c r="L880" s="65" t="str">
        <f t="shared" si="123"/>
        <v/>
      </c>
      <c r="M880" s="65" t="str">
        <f t="shared" si="124"/>
        <v/>
      </c>
      <c r="N880" s="65" t="str">
        <f>IF(A880&lt;&gt;"",SUM($M$13:M880),"")</f>
        <v/>
      </c>
      <c r="O880" s="65" t="str">
        <f t="shared" si="117"/>
        <v/>
      </c>
      <c r="P880" s="97" t="str">
        <f t="shared" si="118"/>
        <v/>
      </c>
      <c r="Q880" s="100">
        <f t="shared" si="125"/>
        <v>0</v>
      </c>
      <c r="R880" s="101">
        <f t="shared" si="119"/>
        <v>0</v>
      </c>
      <c r="Z880" s="75"/>
      <c r="AA880" s="76"/>
      <c r="AC880" s="1"/>
      <c r="AG880" s="72"/>
      <c r="AH880" s="72"/>
      <c r="AI880" s="72"/>
      <c r="AJ880" s="72"/>
      <c r="AK880" s="72"/>
    </row>
    <row r="881" spans="1:37" ht="14.4">
      <c r="A881" s="55"/>
      <c r="B881" s="54" t="s">
        <v>25</v>
      </c>
      <c r="C881" s="56"/>
      <c r="D881" s="145"/>
      <c r="E881" s="54"/>
      <c r="F881" s="54"/>
      <c r="G881" s="132"/>
      <c r="H881" s="59" t="str">
        <f t="shared" si="120"/>
        <v/>
      </c>
      <c r="I881" s="64" t="str">
        <f t="shared" si="121"/>
        <v/>
      </c>
      <c r="J881" s="59" t="str">
        <f>IF(A881&lt;&gt;"",SUM($I$13:I881),"")</f>
        <v/>
      </c>
      <c r="K881" s="59" t="str">
        <f t="shared" si="122"/>
        <v/>
      </c>
      <c r="L881" s="65" t="str">
        <f t="shared" si="123"/>
        <v/>
      </c>
      <c r="M881" s="65" t="str">
        <f t="shared" si="124"/>
        <v/>
      </c>
      <c r="N881" s="65" t="str">
        <f>IF(A881&lt;&gt;"",SUM($M$13:M881),"")</f>
        <v/>
      </c>
      <c r="O881" s="65" t="str">
        <f t="shared" si="117"/>
        <v/>
      </c>
      <c r="P881" s="97" t="str">
        <f t="shared" si="118"/>
        <v/>
      </c>
      <c r="Q881" s="100">
        <f t="shared" si="125"/>
        <v>0</v>
      </c>
      <c r="R881" s="101">
        <f t="shared" si="119"/>
        <v>0</v>
      </c>
      <c r="Z881" s="75"/>
      <c r="AA881" s="76"/>
      <c r="AC881" s="1"/>
      <c r="AG881" s="72"/>
      <c r="AH881" s="72"/>
      <c r="AI881" s="72"/>
      <c r="AJ881" s="72"/>
      <c r="AK881" s="72"/>
    </row>
    <row r="882" spans="1:37" ht="14.4">
      <c r="A882" s="55"/>
      <c r="B882" s="54" t="s">
        <v>25</v>
      </c>
      <c r="C882" s="56"/>
      <c r="D882" s="145"/>
      <c r="E882" s="54"/>
      <c r="F882" s="54"/>
      <c r="G882" s="132"/>
      <c r="H882" s="59" t="str">
        <f t="shared" si="120"/>
        <v/>
      </c>
      <c r="I882" s="64" t="str">
        <f t="shared" si="121"/>
        <v/>
      </c>
      <c r="J882" s="59" t="str">
        <f>IF(A882&lt;&gt;"",SUM($I$13:I882),"")</f>
        <v/>
      </c>
      <c r="K882" s="59" t="str">
        <f t="shared" si="122"/>
        <v/>
      </c>
      <c r="L882" s="65" t="str">
        <f t="shared" si="123"/>
        <v/>
      </c>
      <c r="M882" s="65" t="str">
        <f t="shared" si="124"/>
        <v/>
      </c>
      <c r="N882" s="65" t="str">
        <f>IF(A882&lt;&gt;"",SUM($M$13:M882),"")</f>
        <v/>
      </c>
      <c r="O882" s="65" t="str">
        <f t="shared" si="117"/>
        <v/>
      </c>
      <c r="P882" s="97" t="str">
        <f t="shared" si="118"/>
        <v/>
      </c>
      <c r="Q882" s="100">
        <f t="shared" si="125"/>
        <v>0</v>
      </c>
      <c r="R882" s="101">
        <f t="shared" si="119"/>
        <v>0</v>
      </c>
      <c r="Z882" s="75"/>
      <c r="AA882" s="76"/>
      <c r="AC882" s="1"/>
      <c r="AG882" s="72"/>
      <c r="AH882" s="72"/>
      <c r="AI882" s="72"/>
      <c r="AJ882" s="72"/>
      <c r="AK882" s="72"/>
    </row>
    <row r="883" spans="1:37" ht="14.4">
      <c r="A883" s="55"/>
      <c r="B883" s="54" t="s">
        <v>25</v>
      </c>
      <c r="C883" s="56"/>
      <c r="D883" s="145"/>
      <c r="E883" s="54"/>
      <c r="F883" s="54"/>
      <c r="G883" s="132"/>
      <c r="H883" s="59" t="str">
        <f t="shared" si="120"/>
        <v/>
      </c>
      <c r="I883" s="64" t="str">
        <f t="shared" si="121"/>
        <v/>
      </c>
      <c r="J883" s="59" t="str">
        <f>IF(A883&lt;&gt;"",SUM($I$13:I883),"")</f>
        <v/>
      </c>
      <c r="K883" s="59" t="str">
        <f t="shared" si="122"/>
        <v/>
      </c>
      <c r="L883" s="65" t="str">
        <f t="shared" si="123"/>
        <v/>
      </c>
      <c r="M883" s="65" t="str">
        <f t="shared" si="124"/>
        <v/>
      </c>
      <c r="N883" s="65" t="str">
        <f>IF(A883&lt;&gt;"",SUM($M$13:M883),"")</f>
        <v/>
      </c>
      <c r="O883" s="65" t="str">
        <f t="shared" si="117"/>
        <v/>
      </c>
      <c r="P883" s="97" t="str">
        <f t="shared" si="118"/>
        <v/>
      </c>
      <c r="Q883" s="100">
        <f t="shared" si="125"/>
        <v>0</v>
      </c>
      <c r="R883" s="101">
        <f t="shared" si="119"/>
        <v>0</v>
      </c>
      <c r="Z883" s="75"/>
      <c r="AA883" s="76"/>
      <c r="AC883" s="1"/>
      <c r="AG883" s="72"/>
      <c r="AH883" s="72"/>
      <c r="AI883" s="72"/>
      <c r="AJ883" s="72"/>
      <c r="AK883" s="72"/>
    </row>
    <row r="884" spans="1:37" ht="14.4">
      <c r="A884" s="55"/>
      <c r="B884" s="54" t="s">
        <v>25</v>
      </c>
      <c r="C884" s="56"/>
      <c r="D884" s="145"/>
      <c r="E884" s="54"/>
      <c r="F884" s="54"/>
      <c r="G884" s="132"/>
      <c r="H884" s="59" t="str">
        <f t="shared" si="120"/>
        <v/>
      </c>
      <c r="I884" s="64" t="str">
        <f t="shared" si="121"/>
        <v/>
      </c>
      <c r="J884" s="59" t="str">
        <f>IF(A884&lt;&gt;"",SUM($I$13:I884),"")</f>
        <v/>
      </c>
      <c r="K884" s="59" t="str">
        <f t="shared" si="122"/>
        <v/>
      </c>
      <c r="L884" s="65" t="str">
        <f t="shared" si="123"/>
        <v/>
      </c>
      <c r="M884" s="65" t="str">
        <f t="shared" si="124"/>
        <v/>
      </c>
      <c r="N884" s="65" t="str">
        <f>IF(A884&lt;&gt;"",SUM($M$13:M884),"")</f>
        <v/>
      </c>
      <c r="O884" s="65" t="str">
        <f t="shared" si="117"/>
        <v/>
      </c>
      <c r="P884" s="97" t="str">
        <f t="shared" si="118"/>
        <v/>
      </c>
      <c r="Q884" s="100">
        <f t="shared" si="125"/>
        <v>0</v>
      </c>
      <c r="R884" s="101">
        <f t="shared" si="119"/>
        <v>0</v>
      </c>
      <c r="Z884" s="75"/>
      <c r="AA884" s="76"/>
      <c r="AC884" s="1"/>
      <c r="AG884" s="72"/>
      <c r="AH884" s="72"/>
      <c r="AI884" s="72"/>
      <c r="AJ884" s="72"/>
      <c r="AK884" s="72"/>
    </row>
    <row r="885" spans="1:37" ht="14.4">
      <c r="A885" s="55"/>
      <c r="B885" s="54" t="s">
        <v>25</v>
      </c>
      <c r="C885" s="56"/>
      <c r="D885" s="145"/>
      <c r="E885" s="54"/>
      <c r="F885" s="54"/>
      <c r="G885" s="132"/>
      <c r="H885" s="59" t="str">
        <f t="shared" si="120"/>
        <v/>
      </c>
      <c r="I885" s="64" t="str">
        <f t="shared" si="121"/>
        <v/>
      </c>
      <c r="J885" s="59" t="str">
        <f>IF(A885&lt;&gt;"",SUM($I$13:I885),"")</f>
        <v/>
      </c>
      <c r="K885" s="59" t="str">
        <f t="shared" si="122"/>
        <v/>
      </c>
      <c r="L885" s="65" t="str">
        <f t="shared" si="123"/>
        <v/>
      </c>
      <c r="M885" s="65" t="str">
        <f t="shared" si="124"/>
        <v/>
      </c>
      <c r="N885" s="65" t="str">
        <f>IF(A885&lt;&gt;"",SUM($M$13:M885),"")</f>
        <v/>
      </c>
      <c r="O885" s="65" t="str">
        <f t="shared" si="117"/>
        <v/>
      </c>
      <c r="P885" s="97" t="str">
        <f t="shared" si="118"/>
        <v/>
      </c>
      <c r="Q885" s="100">
        <f t="shared" si="125"/>
        <v>0</v>
      </c>
      <c r="R885" s="101">
        <f t="shared" si="119"/>
        <v>0</v>
      </c>
      <c r="Z885" s="75"/>
      <c r="AA885" s="76"/>
      <c r="AC885" s="1"/>
      <c r="AG885" s="72"/>
      <c r="AH885" s="72"/>
      <c r="AI885" s="72"/>
      <c r="AJ885" s="72"/>
      <c r="AK885" s="72"/>
    </row>
    <row r="886" spans="1:37" ht="14.4">
      <c r="A886" s="55"/>
      <c r="B886" s="54" t="s">
        <v>25</v>
      </c>
      <c r="C886" s="56"/>
      <c r="D886" s="145"/>
      <c r="E886" s="54"/>
      <c r="F886" s="54"/>
      <c r="G886" s="132"/>
      <c r="H886" s="59" t="str">
        <f t="shared" si="120"/>
        <v/>
      </c>
      <c r="I886" s="64" t="str">
        <f t="shared" si="121"/>
        <v/>
      </c>
      <c r="J886" s="59" t="str">
        <f>IF(A886&lt;&gt;"",SUM($I$13:I886),"")</f>
        <v/>
      </c>
      <c r="K886" s="59" t="str">
        <f t="shared" si="122"/>
        <v/>
      </c>
      <c r="L886" s="65" t="str">
        <f t="shared" si="123"/>
        <v/>
      </c>
      <c r="M886" s="65" t="str">
        <f t="shared" si="124"/>
        <v/>
      </c>
      <c r="N886" s="65" t="str">
        <f>IF(A886&lt;&gt;"",SUM($M$13:M886),"")</f>
        <v/>
      </c>
      <c r="O886" s="65" t="str">
        <f t="shared" si="117"/>
        <v/>
      </c>
      <c r="P886" s="97" t="str">
        <f t="shared" si="118"/>
        <v/>
      </c>
      <c r="Q886" s="100">
        <f t="shared" si="125"/>
        <v>0</v>
      </c>
      <c r="R886" s="101">
        <f t="shared" si="119"/>
        <v>0</v>
      </c>
      <c r="Z886" s="75"/>
      <c r="AA886" s="76"/>
      <c r="AC886" s="1"/>
      <c r="AG886" s="72"/>
      <c r="AH886" s="72"/>
      <c r="AI886" s="72"/>
      <c r="AJ886" s="72"/>
      <c r="AK886" s="72"/>
    </row>
    <row r="887" spans="1:37" ht="14.4">
      <c r="A887" s="55"/>
      <c r="B887" s="54" t="s">
        <v>25</v>
      </c>
      <c r="C887" s="56"/>
      <c r="D887" s="145"/>
      <c r="E887" s="54"/>
      <c r="F887" s="54"/>
      <c r="G887" s="132"/>
      <c r="H887" s="59" t="str">
        <f t="shared" si="120"/>
        <v/>
      </c>
      <c r="I887" s="64" t="str">
        <f t="shared" si="121"/>
        <v/>
      </c>
      <c r="J887" s="59" t="str">
        <f>IF(A887&lt;&gt;"",SUM($I$13:I887),"")</f>
        <v/>
      </c>
      <c r="K887" s="59" t="str">
        <f t="shared" si="122"/>
        <v/>
      </c>
      <c r="L887" s="65" t="str">
        <f t="shared" si="123"/>
        <v/>
      </c>
      <c r="M887" s="65" t="str">
        <f t="shared" si="124"/>
        <v/>
      </c>
      <c r="N887" s="65" t="str">
        <f>IF(A887&lt;&gt;"",SUM($M$13:M887),"")</f>
        <v/>
      </c>
      <c r="O887" s="65" t="str">
        <f t="shared" si="117"/>
        <v/>
      </c>
      <c r="P887" s="97" t="str">
        <f t="shared" si="118"/>
        <v/>
      </c>
      <c r="Q887" s="100">
        <f t="shared" si="125"/>
        <v>0</v>
      </c>
      <c r="R887" s="101">
        <f t="shared" si="119"/>
        <v>0</v>
      </c>
      <c r="Z887" s="75"/>
      <c r="AA887" s="76"/>
      <c r="AC887" s="1"/>
      <c r="AG887" s="72"/>
      <c r="AH887" s="72"/>
      <c r="AI887" s="72"/>
      <c r="AJ887" s="72"/>
      <c r="AK887" s="72"/>
    </row>
    <row r="888" spans="1:37" ht="14.4">
      <c r="A888" s="55"/>
      <c r="B888" s="54" t="s">
        <v>25</v>
      </c>
      <c r="C888" s="56"/>
      <c r="D888" s="145"/>
      <c r="E888" s="54"/>
      <c r="F888" s="54"/>
      <c r="G888" s="132"/>
      <c r="H888" s="59" t="str">
        <f t="shared" si="120"/>
        <v/>
      </c>
      <c r="I888" s="64" t="str">
        <f t="shared" si="121"/>
        <v/>
      </c>
      <c r="J888" s="59" t="str">
        <f>IF(A888&lt;&gt;"",SUM($I$13:I888),"")</f>
        <v/>
      </c>
      <c r="K888" s="59" t="str">
        <f t="shared" si="122"/>
        <v/>
      </c>
      <c r="L888" s="65" t="str">
        <f t="shared" si="123"/>
        <v/>
      </c>
      <c r="M888" s="65" t="str">
        <f t="shared" si="124"/>
        <v/>
      </c>
      <c r="N888" s="65" t="str">
        <f>IF(A888&lt;&gt;"",SUM($M$13:M888),"")</f>
        <v/>
      </c>
      <c r="O888" s="65" t="str">
        <f t="shared" si="117"/>
        <v/>
      </c>
      <c r="P888" s="97" t="str">
        <f t="shared" si="118"/>
        <v/>
      </c>
      <c r="Q888" s="100">
        <f t="shared" si="125"/>
        <v>0</v>
      </c>
      <c r="R888" s="101">
        <f t="shared" si="119"/>
        <v>0</v>
      </c>
      <c r="Z888" s="75"/>
      <c r="AA888" s="76"/>
      <c r="AC888" s="1"/>
      <c r="AG888" s="72"/>
      <c r="AH888" s="72"/>
      <c r="AI888" s="72"/>
      <c r="AJ888" s="72"/>
      <c r="AK888" s="72"/>
    </row>
    <row r="889" spans="1:37" ht="14.4">
      <c r="A889" s="55"/>
      <c r="B889" s="54" t="s">
        <v>25</v>
      </c>
      <c r="C889" s="56"/>
      <c r="D889" s="145"/>
      <c r="E889" s="54"/>
      <c r="F889" s="54"/>
      <c r="G889" s="132"/>
      <c r="H889" s="59" t="str">
        <f t="shared" si="120"/>
        <v/>
      </c>
      <c r="I889" s="64" t="str">
        <f t="shared" si="121"/>
        <v/>
      </c>
      <c r="J889" s="59" t="str">
        <f>IF(A889&lt;&gt;"",SUM($I$13:I889),"")</f>
        <v/>
      </c>
      <c r="K889" s="59" t="str">
        <f t="shared" si="122"/>
        <v/>
      </c>
      <c r="L889" s="65" t="str">
        <f t="shared" si="123"/>
        <v/>
      </c>
      <c r="M889" s="65" t="str">
        <f t="shared" si="124"/>
        <v/>
      </c>
      <c r="N889" s="65" t="str">
        <f>IF(A889&lt;&gt;"",SUM($M$13:M889),"")</f>
        <v/>
      </c>
      <c r="O889" s="65" t="str">
        <f t="shared" si="117"/>
        <v/>
      </c>
      <c r="P889" s="97" t="str">
        <f t="shared" si="118"/>
        <v/>
      </c>
      <c r="Q889" s="100">
        <f t="shared" si="125"/>
        <v>0</v>
      </c>
      <c r="R889" s="101">
        <f t="shared" si="119"/>
        <v>0</v>
      </c>
      <c r="Z889" s="75"/>
      <c r="AA889" s="76"/>
      <c r="AC889" s="1"/>
      <c r="AG889" s="72"/>
      <c r="AH889" s="72"/>
      <c r="AI889" s="72"/>
      <c r="AJ889" s="72"/>
      <c r="AK889" s="72"/>
    </row>
    <row r="890" spans="1:37" ht="14.4">
      <c r="A890" s="55"/>
      <c r="B890" s="54" t="s">
        <v>25</v>
      </c>
      <c r="C890" s="56"/>
      <c r="D890" s="145"/>
      <c r="E890" s="54"/>
      <c r="F890" s="54"/>
      <c r="G890" s="132"/>
      <c r="H890" s="59" t="str">
        <f t="shared" si="120"/>
        <v/>
      </c>
      <c r="I890" s="64" t="str">
        <f t="shared" si="121"/>
        <v/>
      </c>
      <c r="J890" s="59" t="str">
        <f>IF(A890&lt;&gt;"",SUM($I$13:I890),"")</f>
        <v/>
      </c>
      <c r="K890" s="59" t="str">
        <f t="shared" si="122"/>
        <v/>
      </c>
      <c r="L890" s="65" t="str">
        <f t="shared" si="123"/>
        <v/>
      </c>
      <c r="M890" s="65" t="str">
        <f t="shared" si="124"/>
        <v/>
      </c>
      <c r="N890" s="65" t="str">
        <f>IF(A890&lt;&gt;"",SUM($M$13:M890),"")</f>
        <v/>
      </c>
      <c r="O890" s="65" t="str">
        <f t="shared" si="117"/>
        <v/>
      </c>
      <c r="P890" s="97" t="str">
        <f t="shared" si="118"/>
        <v/>
      </c>
      <c r="Q890" s="100">
        <f t="shared" si="125"/>
        <v>0</v>
      </c>
      <c r="R890" s="101">
        <f t="shared" si="119"/>
        <v>0</v>
      </c>
      <c r="Z890" s="75"/>
      <c r="AA890" s="76"/>
      <c r="AC890" s="1"/>
      <c r="AG890" s="72"/>
      <c r="AH890" s="72"/>
      <c r="AI890" s="72"/>
      <c r="AJ890" s="72"/>
      <c r="AK890" s="72"/>
    </row>
    <row r="891" spans="1:37" ht="14.4">
      <c r="A891" s="55"/>
      <c r="B891" s="54" t="s">
        <v>25</v>
      </c>
      <c r="C891" s="56"/>
      <c r="D891" s="145"/>
      <c r="E891" s="54"/>
      <c r="F891" s="54"/>
      <c r="G891" s="132"/>
      <c r="H891" s="59" t="str">
        <f t="shared" si="120"/>
        <v/>
      </c>
      <c r="I891" s="64" t="str">
        <f t="shared" si="121"/>
        <v/>
      </c>
      <c r="J891" s="59" t="str">
        <f>IF(A891&lt;&gt;"",SUM($I$13:I891),"")</f>
        <v/>
      </c>
      <c r="K891" s="59" t="str">
        <f t="shared" si="122"/>
        <v/>
      </c>
      <c r="L891" s="65" t="str">
        <f t="shared" si="123"/>
        <v/>
      </c>
      <c r="M891" s="65" t="str">
        <f t="shared" si="124"/>
        <v/>
      </c>
      <c r="N891" s="65" t="str">
        <f>IF(A891&lt;&gt;"",SUM($M$13:M891),"")</f>
        <v/>
      </c>
      <c r="O891" s="65" t="str">
        <f t="shared" si="117"/>
        <v/>
      </c>
      <c r="P891" s="97" t="str">
        <f t="shared" si="118"/>
        <v/>
      </c>
      <c r="Q891" s="100">
        <f t="shared" si="125"/>
        <v>0</v>
      </c>
      <c r="R891" s="101">
        <f t="shared" si="119"/>
        <v>0</v>
      </c>
      <c r="Z891" s="75"/>
      <c r="AA891" s="76"/>
      <c r="AC891" s="1"/>
      <c r="AG891" s="72"/>
      <c r="AH891" s="72"/>
      <c r="AI891" s="72"/>
      <c r="AJ891" s="72"/>
      <c r="AK891" s="72"/>
    </row>
    <row r="892" spans="1:37" ht="14.4">
      <c r="A892" s="55"/>
      <c r="B892" s="54" t="s">
        <v>25</v>
      </c>
      <c r="C892" s="56"/>
      <c r="D892" s="145"/>
      <c r="E892" s="54"/>
      <c r="F892" s="54"/>
      <c r="G892" s="132"/>
      <c r="H892" s="59" t="str">
        <f t="shared" si="120"/>
        <v/>
      </c>
      <c r="I892" s="64" t="str">
        <f t="shared" si="121"/>
        <v/>
      </c>
      <c r="J892" s="59" t="str">
        <f>IF(A892&lt;&gt;"",SUM($I$13:I892),"")</f>
        <v/>
      </c>
      <c r="K892" s="59" t="str">
        <f t="shared" si="122"/>
        <v/>
      </c>
      <c r="L892" s="65" t="str">
        <f t="shared" si="123"/>
        <v/>
      </c>
      <c r="M892" s="65" t="str">
        <f t="shared" si="124"/>
        <v/>
      </c>
      <c r="N892" s="65" t="str">
        <f>IF(A892&lt;&gt;"",SUM($M$13:M892),"")</f>
        <v/>
      </c>
      <c r="O892" s="65" t="str">
        <f t="shared" si="117"/>
        <v/>
      </c>
      <c r="P892" s="97" t="str">
        <f t="shared" si="118"/>
        <v/>
      </c>
      <c r="Q892" s="100">
        <f t="shared" si="125"/>
        <v>0</v>
      </c>
      <c r="R892" s="101">
        <f t="shared" si="119"/>
        <v>0</v>
      </c>
      <c r="Z892" s="75"/>
      <c r="AA892" s="76"/>
      <c r="AC892" s="1"/>
      <c r="AG892" s="72"/>
      <c r="AH892" s="72"/>
      <c r="AI892" s="72"/>
      <c r="AJ892" s="72"/>
      <c r="AK892" s="72"/>
    </row>
    <row r="893" spans="1:37" ht="14.4">
      <c r="A893" s="55"/>
      <c r="B893" s="54" t="s">
        <v>25</v>
      </c>
      <c r="C893" s="56"/>
      <c r="D893" s="145"/>
      <c r="E893" s="54"/>
      <c r="F893" s="54"/>
      <c r="G893" s="132"/>
      <c r="H893" s="59" t="str">
        <f t="shared" si="120"/>
        <v/>
      </c>
      <c r="I893" s="64" t="str">
        <f t="shared" si="121"/>
        <v/>
      </c>
      <c r="J893" s="59" t="str">
        <f>IF(A893&lt;&gt;"",SUM($I$13:I893),"")</f>
        <v/>
      </c>
      <c r="K893" s="59" t="str">
        <f t="shared" si="122"/>
        <v/>
      </c>
      <c r="L893" s="65" t="str">
        <f t="shared" si="123"/>
        <v/>
      </c>
      <c r="M893" s="65" t="str">
        <f t="shared" si="124"/>
        <v/>
      </c>
      <c r="N893" s="65" t="str">
        <f>IF(A893&lt;&gt;"",SUM($M$13:M893),"")</f>
        <v/>
      </c>
      <c r="O893" s="65" t="str">
        <f t="shared" si="117"/>
        <v/>
      </c>
      <c r="P893" s="97" t="str">
        <f t="shared" si="118"/>
        <v/>
      </c>
      <c r="Q893" s="100">
        <f t="shared" si="125"/>
        <v>0</v>
      </c>
      <c r="R893" s="101">
        <f t="shared" si="119"/>
        <v>0</v>
      </c>
      <c r="Z893" s="75"/>
      <c r="AA893" s="76"/>
      <c r="AC893" s="1"/>
      <c r="AG893" s="72"/>
      <c r="AH893" s="72"/>
      <c r="AI893" s="72"/>
      <c r="AJ893" s="72"/>
      <c r="AK893" s="72"/>
    </row>
    <row r="894" spans="1:37" ht="14.4">
      <c r="A894" s="55"/>
      <c r="B894" s="54" t="s">
        <v>25</v>
      </c>
      <c r="C894" s="56"/>
      <c r="D894" s="145"/>
      <c r="E894" s="54"/>
      <c r="F894" s="54"/>
      <c r="G894" s="132"/>
      <c r="H894" s="59" t="str">
        <f t="shared" si="120"/>
        <v/>
      </c>
      <c r="I894" s="64" t="str">
        <f t="shared" si="121"/>
        <v/>
      </c>
      <c r="J894" s="59" t="str">
        <f>IF(A894&lt;&gt;"",SUM($I$13:I894),"")</f>
        <v/>
      </c>
      <c r="K894" s="59" t="str">
        <f t="shared" si="122"/>
        <v/>
      </c>
      <c r="L894" s="65" t="str">
        <f t="shared" si="123"/>
        <v/>
      </c>
      <c r="M894" s="65" t="str">
        <f t="shared" si="124"/>
        <v/>
      </c>
      <c r="N894" s="65" t="str">
        <f>IF(A894&lt;&gt;"",SUM($M$13:M894),"")</f>
        <v/>
      </c>
      <c r="O894" s="65" t="str">
        <f t="shared" si="117"/>
        <v/>
      </c>
      <c r="P894" s="97" t="str">
        <f t="shared" si="118"/>
        <v/>
      </c>
      <c r="Q894" s="100">
        <f t="shared" si="125"/>
        <v>0</v>
      </c>
      <c r="R894" s="101">
        <f t="shared" si="119"/>
        <v>0</v>
      </c>
      <c r="Z894" s="75"/>
      <c r="AA894" s="76"/>
      <c r="AC894" s="1"/>
      <c r="AG894" s="72"/>
      <c r="AH894" s="72"/>
      <c r="AI894" s="72"/>
      <c r="AJ894" s="72"/>
      <c r="AK894" s="72"/>
    </row>
    <row r="895" spans="1:37" ht="14.4">
      <c r="A895" s="55"/>
      <c r="B895" s="54" t="s">
        <v>25</v>
      </c>
      <c r="C895" s="56"/>
      <c r="D895" s="145"/>
      <c r="E895" s="54"/>
      <c r="F895" s="54"/>
      <c r="G895" s="132"/>
      <c r="H895" s="59" t="str">
        <f t="shared" si="120"/>
        <v/>
      </c>
      <c r="I895" s="64" t="str">
        <f t="shared" si="121"/>
        <v/>
      </c>
      <c r="J895" s="59" t="str">
        <f>IF(A895&lt;&gt;"",SUM($I$13:I895),"")</f>
        <v/>
      </c>
      <c r="K895" s="59" t="str">
        <f t="shared" si="122"/>
        <v/>
      </c>
      <c r="L895" s="65" t="str">
        <f t="shared" si="123"/>
        <v/>
      </c>
      <c r="M895" s="65" t="str">
        <f t="shared" si="124"/>
        <v/>
      </c>
      <c r="N895" s="65" t="str">
        <f>IF(A895&lt;&gt;"",SUM($M$13:M895),"")</f>
        <v/>
      </c>
      <c r="O895" s="65" t="str">
        <f t="shared" si="117"/>
        <v/>
      </c>
      <c r="P895" s="97" t="str">
        <f t="shared" si="118"/>
        <v/>
      </c>
      <c r="Q895" s="100">
        <f t="shared" si="125"/>
        <v>0</v>
      </c>
      <c r="R895" s="101">
        <f t="shared" si="119"/>
        <v>0</v>
      </c>
      <c r="Z895" s="75"/>
      <c r="AA895" s="76"/>
      <c r="AC895" s="1"/>
      <c r="AG895" s="72"/>
      <c r="AH895" s="72"/>
      <c r="AI895" s="72"/>
      <c r="AJ895" s="72"/>
      <c r="AK895" s="72"/>
    </row>
    <row r="896" spans="1:37" ht="14.4">
      <c r="A896" s="55"/>
      <c r="B896" s="54" t="s">
        <v>25</v>
      </c>
      <c r="C896" s="56"/>
      <c r="D896" s="145"/>
      <c r="E896" s="54"/>
      <c r="F896" s="54"/>
      <c r="G896" s="132"/>
      <c r="H896" s="59" t="str">
        <f t="shared" si="120"/>
        <v/>
      </c>
      <c r="I896" s="64" t="str">
        <f t="shared" si="121"/>
        <v/>
      </c>
      <c r="J896" s="59" t="str">
        <f>IF(A896&lt;&gt;"",SUM($I$13:I896),"")</f>
        <v/>
      </c>
      <c r="K896" s="59" t="str">
        <f t="shared" si="122"/>
        <v/>
      </c>
      <c r="L896" s="65" t="str">
        <f t="shared" si="123"/>
        <v/>
      </c>
      <c r="M896" s="65" t="str">
        <f t="shared" si="124"/>
        <v/>
      </c>
      <c r="N896" s="65" t="str">
        <f>IF(A896&lt;&gt;"",SUM($M$13:M896),"")</f>
        <v/>
      </c>
      <c r="O896" s="65" t="str">
        <f t="shared" si="117"/>
        <v/>
      </c>
      <c r="P896" s="97" t="str">
        <f t="shared" si="118"/>
        <v/>
      </c>
      <c r="Q896" s="100">
        <f t="shared" si="125"/>
        <v>0</v>
      </c>
      <c r="R896" s="101">
        <f t="shared" si="119"/>
        <v>0</v>
      </c>
      <c r="Z896" s="75"/>
      <c r="AA896" s="76"/>
      <c r="AC896" s="1"/>
      <c r="AG896" s="72"/>
      <c r="AH896" s="72"/>
      <c r="AI896" s="72"/>
      <c r="AJ896" s="72"/>
      <c r="AK896" s="72"/>
    </row>
    <row r="897" spans="1:37" ht="14.4">
      <c r="A897" s="55"/>
      <c r="B897" s="54" t="s">
        <v>25</v>
      </c>
      <c r="C897" s="56"/>
      <c r="D897" s="145"/>
      <c r="E897" s="54"/>
      <c r="F897" s="54"/>
      <c r="G897" s="132"/>
      <c r="H897" s="59" t="str">
        <f t="shared" si="120"/>
        <v/>
      </c>
      <c r="I897" s="64" t="str">
        <f t="shared" si="121"/>
        <v/>
      </c>
      <c r="J897" s="59" t="str">
        <f>IF(A897&lt;&gt;"",SUM($I$13:I897),"")</f>
        <v/>
      </c>
      <c r="K897" s="59" t="str">
        <f t="shared" si="122"/>
        <v/>
      </c>
      <c r="L897" s="65" t="str">
        <f t="shared" si="123"/>
        <v/>
      </c>
      <c r="M897" s="65" t="str">
        <f t="shared" si="124"/>
        <v/>
      </c>
      <c r="N897" s="65" t="str">
        <f>IF(A897&lt;&gt;"",SUM($M$13:M897),"")</f>
        <v/>
      </c>
      <c r="O897" s="65" t="str">
        <f t="shared" si="117"/>
        <v/>
      </c>
      <c r="P897" s="97" t="str">
        <f t="shared" si="118"/>
        <v/>
      </c>
      <c r="Q897" s="100">
        <f t="shared" si="125"/>
        <v>0</v>
      </c>
      <c r="R897" s="101">
        <f t="shared" si="119"/>
        <v>0</v>
      </c>
      <c r="Z897" s="75"/>
      <c r="AA897" s="76"/>
      <c r="AC897" s="1"/>
      <c r="AG897" s="72"/>
      <c r="AH897" s="72"/>
      <c r="AI897" s="72"/>
      <c r="AJ897" s="72"/>
      <c r="AK897" s="72"/>
    </row>
    <row r="898" spans="1:37" ht="14.4">
      <c r="A898" s="55"/>
      <c r="B898" s="54" t="s">
        <v>25</v>
      </c>
      <c r="C898" s="56"/>
      <c r="D898" s="145"/>
      <c r="E898" s="54"/>
      <c r="F898" s="54"/>
      <c r="G898" s="132"/>
      <c r="H898" s="59" t="str">
        <f t="shared" si="120"/>
        <v/>
      </c>
      <c r="I898" s="64" t="str">
        <f t="shared" si="121"/>
        <v/>
      </c>
      <c r="J898" s="59" t="str">
        <f>IF(A898&lt;&gt;"",SUM($I$13:I898),"")</f>
        <v/>
      </c>
      <c r="K898" s="59" t="str">
        <f t="shared" si="122"/>
        <v/>
      </c>
      <c r="L898" s="65" t="str">
        <f t="shared" si="123"/>
        <v/>
      </c>
      <c r="M898" s="65" t="str">
        <f t="shared" si="124"/>
        <v/>
      </c>
      <c r="N898" s="65" t="str">
        <f>IF(A898&lt;&gt;"",SUM($M$13:M898),"")</f>
        <v/>
      </c>
      <c r="O898" s="65" t="str">
        <f t="shared" si="117"/>
        <v/>
      </c>
      <c r="P898" s="97" t="str">
        <f t="shared" si="118"/>
        <v/>
      </c>
      <c r="Q898" s="100">
        <f t="shared" si="125"/>
        <v>0</v>
      </c>
      <c r="R898" s="101">
        <f t="shared" si="119"/>
        <v>0</v>
      </c>
      <c r="Z898" s="75"/>
      <c r="AA898" s="76"/>
      <c r="AC898" s="1"/>
      <c r="AG898" s="72"/>
      <c r="AH898" s="72"/>
      <c r="AI898" s="72"/>
      <c r="AJ898" s="72"/>
      <c r="AK898" s="72"/>
    </row>
    <row r="899" spans="1:37" ht="14.4">
      <c r="A899" s="55"/>
      <c r="B899" s="54" t="s">
        <v>25</v>
      </c>
      <c r="C899" s="56"/>
      <c r="D899" s="145"/>
      <c r="E899" s="54"/>
      <c r="F899" s="54"/>
      <c r="G899" s="132"/>
      <c r="H899" s="59" t="str">
        <f t="shared" si="120"/>
        <v/>
      </c>
      <c r="I899" s="64" t="str">
        <f t="shared" si="121"/>
        <v/>
      </c>
      <c r="J899" s="59" t="str">
        <f>IF(A899&lt;&gt;"",SUM($I$13:I899),"")</f>
        <v/>
      </c>
      <c r="K899" s="59" t="str">
        <f t="shared" si="122"/>
        <v/>
      </c>
      <c r="L899" s="65" t="str">
        <f t="shared" si="123"/>
        <v/>
      </c>
      <c r="M899" s="65" t="str">
        <f t="shared" si="124"/>
        <v/>
      </c>
      <c r="N899" s="65" t="str">
        <f>IF(A899&lt;&gt;"",SUM($M$13:M899),"")</f>
        <v/>
      </c>
      <c r="O899" s="65" t="str">
        <f t="shared" si="117"/>
        <v/>
      </c>
      <c r="P899" s="97" t="str">
        <f t="shared" si="118"/>
        <v/>
      </c>
      <c r="Q899" s="100">
        <f t="shared" si="125"/>
        <v>0</v>
      </c>
      <c r="R899" s="101">
        <f t="shared" si="119"/>
        <v>0</v>
      </c>
      <c r="Z899" s="75"/>
      <c r="AA899" s="76"/>
      <c r="AC899" s="1"/>
      <c r="AG899" s="72"/>
      <c r="AH899" s="72"/>
      <c r="AI899" s="72"/>
      <c r="AJ899" s="72"/>
      <c r="AK899" s="72"/>
    </row>
    <row r="900" spans="1:37" ht="14.4">
      <c r="A900" s="55"/>
      <c r="B900" s="54" t="s">
        <v>25</v>
      </c>
      <c r="C900" s="56"/>
      <c r="D900" s="145"/>
      <c r="E900" s="54"/>
      <c r="F900" s="54"/>
      <c r="G900" s="132"/>
      <c r="H900" s="59" t="str">
        <f t="shared" si="120"/>
        <v/>
      </c>
      <c r="I900" s="64" t="str">
        <f t="shared" si="121"/>
        <v/>
      </c>
      <c r="J900" s="59" t="str">
        <f>IF(A900&lt;&gt;"",SUM($I$13:I900),"")</f>
        <v/>
      </c>
      <c r="K900" s="59" t="str">
        <f t="shared" si="122"/>
        <v/>
      </c>
      <c r="L900" s="65" t="str">
        <f t="shared" si="123"/>
        <v/>
      </c>
      <c r="M900" s="65" t="str">
        <f t="shared" si="124"/>
        <v/>
      </c>
      <c r="N900" s="65" t="str">
        <f>IF(A900&lt;&gt;"",SUM($M$13:M900),"")</f>
        <v/>
      </c>
      <c r="O900" s="65" t="str">
        <f t="shared" si="117"/>
        <v/>
      </c>
      <c r="P900" s="97" t="str">
        <f t="shared" si="118"/>
        <v/>
      </c>
      <c r="Q900" s="100">
        <f t="shared" si="125"/>
        <v>0</v>
      </c>
      <c r="R900" s="101">
        <f t="shared" si="119"/>
        <v>0</v>
      </c>
      <c r="Z900" s="75"/>
      <c r="AA900" s="76"/>
      <c r="AC900" s="1"/>
      <c r="AG900" s="72"/>
      <c r="AH900" s="72"/>
      <c r="AI900" s="72"/>
      <c r="AJ900" s="72"/>
      <c r="AK900" s="72"/>
    </row>
    <row r="901" spans="1:37" ht="14.4">
      <c r="A901" s="55"/>
      <c r="B901" s="54" t="s">
        <v>25</v>
      </c>
      <c r="C901" s="56"/>
      <c r="D901" s="145"/>
      <c r="E901" s="54"/>
      <c r="F901" s="54"/>
      <c r="G901" s="132"/>
      <c r="H901" s="59" t="str">
        <f t="shared" si="120"/>
        <v/>
      </c>
      <c r="I901" s="64" t="str">
        <f t="shared" si="121"/>
        <v/>
      </c>
      <c r="J901" s="59" t="str">
        <f>IF(A901&lt;&gt;"",SUM($I$13:I901),"")</f>
        <v/>
      </c>
      <c r="K901" s="59" t="str">
        <f t="shared" si="122"/>
        <v/>
      </c>
      <c r="L901" s="65" t="str">
        <f t="shared" si="123"/>
        <v/>
      </c>
      <c r="M901" s="65" t="str">
        <f t="shared" si="124"/>
        <v/>
      </c>
      <c r="N901" s="65" t="str">
        <f>IF(A901&lt;&gt;"",SUM($M$13:M901),"")</f>
        <v/>
      </c>
      <c r="O901" s="65" t="str">
        <f t="shared" si="117"/>
        <v/>
      </c>
      <c r="P901" s="97" t="str">
        <f t="shared" si="118"/>
        <v/>
      </c>
      <c r="Q901" s="100">
        <f t="shared" si="125"/>
        <v>0</v>
      </c>
      <c r="R901" s="101">
        <f t="shared" si="119"/>
        <v>0</v>
      </c>
      <c r="Z901" s="75"/>
      <c r="AA901" s="76"/>
      <c r="AC901" s="1"/>
      <c r="AG901" s="72"/>
      <c r="AH901" s="72"/>
      <c r="AI901" s="72"/>
      <c r="AJ901" s="72"/>
      <c r="AK901" s="72"/>
    </row>
    <row r="902" spans="1:37" ht="14.4">
      <c r="A902" s="55"/>
      <c r="B902" s="54" t="s">
        <v>25</v>
      </c>
      <c r="C902" s="56"/>
      <c r="D902" s="145"/>
      <c r="E902" s="54"/>
      <c r="F902" s="54"/>
      <c r="G902" s="132"/>
      <c r="H902" s="59" t="str">
        <f t="shared" si="120"/>
        <v/>
      </c>
      <c r="I902" s="64" t="str">
        <f t="shared" si="121"/>
        <v/>
      </c>
      <c r="J902" s="59" t="str">
        <f>IF(A902&lt;&gt;"",SUM($I$13:I902),"")</f>
        <v/>
      </c>
      <c r="K902" s="59" t="str">
        <f t="shared" si="122"/>
        <v/>
      </c>
      <c r="L902" s="65" t="str">
        <f t="shared" si="123"/>
        <v/>
      </c>
      <c r="M902" s="65" t="str">
        <f t="shared" si="124"/>
        <v/>
      </c>
      <c r="N902" s="65" t="str">
        <f>IF(A902&lt;&gt;"",SUM($M$13:M902),"")</f>
        <v/>
      </c>
      <c r="O902" s="65" t="str">
        <f t="shared" si="117"/>
        <v/>
      </c>
      <c r="P902" s="97" t="str">
        <f t="shared" si="118"/>
        <v/>
      </c>
      <c r="Q902" s="100">
        <f t="shared" si="125"/>
        <v>0</v>
      </c>
      <c r="R902" s="101">
        <f t="shared" si="119"/>
        <v>0</v>
      </c>
      <c r="Z902" s="75"/>
      <c r="AA902" s="76"/>
      <c r="AC902" s="1"/>
      <c r="AG902" s="72"/>
      <c r="AH902" s="72"/>
      <c r="AI902" s="72"/>
      <c r="AJ902" s="72"/>
      <c r="AK902" s="72"/>
    </row>
    <row r="903" spans="1:37" ht="14.4">
      <c r="A903" s="55"/>
      <c r="B903" s="54" t="s">
        <v>25</v>
      </c>
      <c r="C903" s="56"/>
      <c r="D903" s="145"/>
      <c r="E903" s="54"/>
      <c r="F903" s="54"/>
      <c r="G903" s="132"/>
      <c r="H903" s="59" t="str">
        <f t="shared" si="120"/>
        <v/>
      </c>
      <c r="I903" s="64" t="str">
        <f t="shared" si="121"/>
        <v/>
      </c>
      <c r="J903" s="59" t="str">
        <f>IF(A903&lt;&gt;"",SUM($I$13:I903),"")</f>
        <v/>
      </c>
      <c r="K903" s="59" t="str">
        <f t="shared" si="122"/>
        <v/>
      </c>
      <c r="L903" s="65" t="str">
        <f t="shared" si="123"/>
        <v/>
      </c>
      <c r="M903" s="65" t="str">
        <f t="shared" si="124"/>
        <v/>
      </c>
      <c r="N903" s="65" t="str">
        <f>IF(A903&lt;&gt;"",SUM($M$13:M903),"")</f>
        <v/>
      </c>
      <c r="O903" s="65" t="str">
        <f t="shared" si="117"/>
        <v/>
      </c>
      <c r="P903" s="97" t="str">
        <f t="shared" si="118"/>
        <v/>
      </c>
      <c r="Q903" s="100">
        <f t="shared" si="125"/>
        <v>0</v>
      </c>
      <c r="R903" s="101">
        <f t="shared" si="119"/>
        <v>0</v>
      </c>
      <c r="Z903" s="75"/>
      <c r="AA903" s="76"/>
      <c r="AC903" s="1"/>
      <c r="AG903" s="72"/>
      <c r="AH903" s="72"/>
      <c r="AI903" s="72"/>
      <c r="AJ903" s="72"/>
      <c r="AK903" s="72"/>
    </row>
    <row r="904" spans="1:37" ht="14.4">
      <c r="A904" s="55"/>
      <c r="B904" s="54" t="s">
        <v>25</v>
      </c>
      <c r="C904" s="56"/>
      <c r="D904" s="145"/>
      <c r="E904" s="54"/>
      <c r="F904" s="54"/>
      <c r="G904" s="132"/>
      <c r="H904" s="59" t="str">
        <f t="shared" si="120"/>
        <v/>
      </c>
      <c r="I904" s="64" t="str">
        <f t="shared" si="121"/>
        <v/>
      </c>
      <c r="J904" s="59" t="str">
        <f>IF(A904&lt;&gt;"",SUM($I$13:I904),"")</f>
        <v/>
      </c>
      <c r="K904" s="59" t="str">
        <f t="shared" si="122"/>
        <v/>
      </c>
      <c r="L904" s="65" t="str">
        <f t="shared" si="123"/>
        <v/>
      </c>
      <c r="M904" s="65" t="str">
        <f t="shared" si="124"/>
        <v/>
      </c>
      <c r="N904" s="65" t="str">
        <f>IF(A904&lt;&gt;"",SUM($M$13:M904),"")</f>
        <v/>
      </c>
      <c r="O904" s="65" t="str">
        <f t="shared" si="117"/>
        <v/>
      </c>
      <c r="P904" s="97" t="str">
        <f t="shared" si="118"/>
        <v/>
      </c>
      <c r="Q904" s="100">
        <f t="shared" si="125"/>
        <v>0</v>
      </c>
      <c r="R904" s="101">
        <f t="shared" si="119"/>
        <v>0</v>
      </c>
      <c r="Z904" s="75"/>
      <c r="AA904" s="76"/>
      <c r="AC904" s="1"/>
      <c r="AG904" s="72"/>
      <c r="AH904" s="72"/>
      <c r="AI904" s="72"/>
      <c r="AJ904" s="72"/>
      <c r="AK904" s="72"/>
    </row>
    <row r="905" spans="1:37" ht="14.4">
      <c r="A905" s="55"/>
      <c r="B905" s="54" t="s">
        <v>25</v>
      </c>
      <c r="C905" s="56"/>
      <c r="D905" s="145"/>
      <c r="E905" s="54"/>
      <c r="F905" s="54"/>
      <c r="G905" s="132"/>
      <c r="H905" s="59" t="str">
        <f t="shared" si="120"/>
        <v/>
      </c>
      <c r="I905" s="64" t="str">
        <f t="shared" si="121"/>
        <v/>
      </c>
      <c r="J905" s="59" t="str">
        <f>IF(A905&lt;&gt;"",SUM($I$13:I905),"")</f>
        <v/>
      </c>
      <c r="K905" s="59" t="str">
        <f t="shared" si="122"/>
        <v/>
      </c>
      <c r="L905" s="65" t="str">
        <f t="shared" si="123"/>
        <v/>
      </c>
      <c r="M905" s="65" t="str">
        <f t="shared" si="124"/>
        <v/>
      </c>
      <c r="N905" s="65" t="str">
        <f>IF(A905&lt;&gt;"",SUM($M$13:M905),"")</f>
        <v/>
      </c>
      <c r="O905" s="65" t="str">
        <f t="shared" si="117"/>
        <v/>
      </c>
      <c r="P905" s="97" t="str">
        <f t="shared" si="118"/>
        <v/>
      </c>
      <c r="Q905" s="100">
        <f t="shared" si="125"/>
        <v>0</v>
      </c>
      <c r="R905" s="101">
        <f t="shared" si="119"/>
        <v>0</v>
      </c>
      <c r="Z905" s="75"/>
      <c r="AA905" s="76"/>
      <c r="AC905" s="1"/>
      <c r="AG905" s="72"/>
      <c r="AH905" s="72"/>
      <c r="AI905" s="72"/>
      <c r="AJ905" s="72"/>
      <c r="AK905" s="72"/>
    </row>
    <row r="906" spans="1:37" ht="14.4">
      <c r="A906" s="55"/>
      <c r="B906" s="54" t="s">
        <v>25</v>
      </c>
      <c r="C906" s="56"/>
      <c r="D906" s="145"/>
      <c r="E906" s="54"/>
      <c r="F906" s="54"/>
      <c r="G906" s="132"/>
      <c r="H906" s="59" t="str">
        <f t="shared" si="120"/>
        <v/>
      </c>
      <c r="I906" s="64" t="str">
        <f t="shared" si="121"/>
        <v/>
      </c>
      <c r="J906" s="59" t="str">
        <f>IF(A906&lt;&gt;"",SUM($I$13:I906),"")</f>
        <v/>
      </c>
      <c r="K906" s="59" t="str">
        <f t="shared" si="122"/>
        <v/>
      </c>
      <c r="L906" s="65" t="str">
        <f t="shared" si="123"/>
        <v/>
      </c>
      <c r="M906" s="65" t="str">
        <f t="shared" si="124"/>
        <v/>
      </c>
      <c r="N906" s="65" t="str">
        <f>IF(A906&lt;&gt;"",SUM($M$13:M906),"")</f>
        <v/>
      </c>
      <c r="O906" s="65" t="str">
        <f t="shared" si="117"/>
        <v/>
      </c>
      <c r="P906" s="97" t="str">
        <f t="shared" si="118"/>
        <v/>
      </c>
      <c r="Q906" s="100">
        <f t="shared" si="125"/>
        <v>0</v>
      </c>
      <c r="R906" s="101">
        <f t="shared" si="119"/>
        <v>0</v>
      </c>
      <c r="Z906" s="75"/>
      <c r="AA906" s="76"/>
      <c r="AC906" s="1"/>
      <c r="AG906" s="72"/>
      <c r="AH906" s="72"/>
      <c r="AI906" s="72"/>
      <c r="AJ906" s="72"/>
      <c r="AK906" s="72"/>
    </row>
    <row r="907" spans="1:37" ht="14.4">
      <c r="A907" s="55"/>
      <c r="B907" s="54" t="s">
        <v>25</v>
      </c>
      <c r="C907" s="56"/>
      <c r="D907" s="145"/>
      <c r="E907" s="54"/>
      <c r="F907" s="54"/>
      <c r="G907" s="132"/>
      <c r="H907" s="59" t="str">
        <f t="shared" si="120"/>
        <v/>
      </c>
      <c r="I907" s="64" t="str">
        <f t="shared" si="121"/>
        <v/>
      </c>
      <c r="J907" s="59" t="str">
        <f>IF(A907&lt;&gt;"",SUM($I$13:I907),"")</f>
        <v/>
      </c>
      <c r="K907" s="59" t="str">
        <f t="shared" si="122"/>
        <v/>
      </c>
      <c r="L907" s="65" t="str">
        <f t="shared" si="123"/>
        <v/>
      </c>
      <c r="M907" s="65" t="str">
        <f t="shared" si="124"/>
        <v/>
      </c>
      <c r="N907" s="65" t="str">
        <f>IF(A907&lt;&gt;"",SUM($M$13:M907),"")</f>
        <v/>
      </c>
      <c r="O907" s="65" t="str">
        <f t="shared" si="117"/>
        <v/>
      </c>
      <c r="P907" s="97" t="str">
        <f t="shared" si="118"/>
        <v/>
      </c>
      <c r="Q907" s="100">
        <f t="shared" si="125"/>
        <v>0</v>
      </c>
      <c r="R907" s="101">
        <f t="shared" si="119"/>
        <v>0</v>
      </c>
      <c r="Z907" s="75"/>
      <c r="AA907" s="76"/>
      <c r="AC907" s="1"/>
      <c r="AG907" s="72"/>
      <c r="AH907" s="72"/>
      <c r="AI907" s="72"/>
      <c r="AJ907" s="72"/>
      <c r="AK907" s="72"/>
    </row>
    <row r="908" spans="1:37" ht="14.4">
      <c r="A908" s="55"/>
      <c r="B908" s="54" t="s">
        <v>25</v>
      </c>
      <c r="C908" s="56"/>
      <c r="D908" s="145"/>
      <c r="E908" s="54"/>
      <c r="F908" s="54"/>
      <c r="G908" s="132"/>
      <c r="H908" s="59" t="str">
        <f t="shared" si="120"/>
        <v/>
      </c>
      <c r="I908" s="64" t="str">
        <f t="shared" si="121"/>
        <v/>
      </c>
      <c r="J908" s="59" t="str">
        <f>IF(A908&lt;&gt;"",SUM($I$13:I908),"")</f>
        <v/>
      </c>
      <c r="K908" s="59" t="str">
        <f t="shared" si="122"/>
        <v/>
      </c>
      <c r="L908" s="65" t="str">
        <f t="shared" si="123"/>
        <v/>
      </c>
      <c r="M908" s="65" t="str">
        <f t="shared" si="124"/>
        <v/>
      </c>
      <c r="N908" s="65" t="str">
        <f>IF(A908&lt;&gt;"",SUM($M$13:M908),"")</f>
        <v/>
      </c>
      <c r="O908" s="65" t="str">
        <f t="shared" si="117"/>
        <v/>
      </c>
      <c r="P908" s="97" t="str">
        <f t="shared" si="118"/>
        <v/>
      </c>
      <c r="Q908" s="100">
        <f t="shared" si="125"/>
        <v>0</v>
      </c>
      <c r="R908" s="101">
        <f t="shared" si="119"/>
        <v>0</v>
      </c>
      <c r="Z908" s="75"/>
      <c r="AA908" s="76"/>
      <c r="AC908" s="1"/>
      <c r="AG908" s="72"/>
      <c r="AH908" s="72"/>
      <c r="AI908" s="72"/>
      <c r="AJ908" s="72"/>
      <c r="AK908" s="72"/>
    </row>
    <row r="909" spans="1:37" ht="14.4">
      <c r="A909" s="55"/>
      <c r="B909" s="54" t="s">
        <v>25</v>
      </c>
      <c r="C909" s="56"/>
      <c r="D909" s="145"/>
      <c r="E909" s="54"/>
      <c r="F909" s="54"/>
      <c r="G909" s="132"/>
      <c r="H909" s="59" t="str">
        <f t="shared" si="120"/>
        <v/>
      </c>
      <c r="I909" s="64" t="str">
        <f t="shared" si="121"/>
        <v/>
      </c>
      <c r="J909" s="59" t="str">
        <f>IF(A909&lt;&gt;"",SUM($I$13:I909),"")</f>
        <v/>
      </c>
      <c r="K909" s="59" t="str">
        <f t="shared" si="122"/>
        <v/>
      </c>
      <c r="L909" s="65" t="str">
        <f t="shared" si="123"/>
        <v/>
      </c>
      <c r="M909" s="65" t="str">
        <f t="shared" si="124"/>
        <v/>
      </c>
      <c r="N909" s="65" t="str">
        <f>IF(A909&lt;&gt;"",SUM($M$13:M909),"")</f>
        <v/>
      </c>
      <c r="O909" s="65" t="str">
        <f t="shared" ref="O909:O972" si="126">IF(A909&lt;&gt;"",N909*E909,"")</f>
        <v/>
      </c>
      <c r="P909" s="97" t="str">
        <f t="shared" ref="P909:P972" si="127">IF(ISERROR(J909*$U$2),"",J909*$U$2)</f>
        <v/>
      </c>
      <c r="Q909" s="100">
        <f t="shared" si="125"/>
        <v>0</v>
      </c>
      <c r="R909" s="101">
        <f t="shared" ref="R909:R972" si="128">IF(Q909=$U$11,IF($U$8&lt;0.1,$U$12,$U$1),IF(Q909=0,0,IF(Q909="","",A909)))</f>
        <v>0</v>
      </c>
      <c r="Z909" s="75"/>
      <c r="AA909" s="76"/>
      <c r="AC909" s="1"/>
      <c r="AG909" s="72"/>
      <c r="AH909" s="72"/>
      <c r="AI909" s="72"/>
      <c r="AJ909" s="72"/>
      <c r="AK909" s="72"/>
    </row>
    <row r="910" spans="1:37" ht="14.4">
      <c r="A910" s="55"/>
      <c r="B910" s="54" t="s">
        <v>25</v>
      </c>
      <c r="C910" s="56"/>
      <c r="D910" s="145"/>
      <c r="E910" s="54"/>
      <c r="F910" s="54"/>
      <c r="G910" s="132"/>
      <c r="H910" s="59" t="str">
        <f t="shared" si="120"/>
        <v/>
      </c>
      <c r="I910" s="64" t="str">
        <f t="shared" si="121"/>
        <v/>
      </c>
      <c r="J910" s="59" t="str">
        <f>IF(A910&lt;&gt;"",SUM($I$13:I910),"")</f>
        <v/>
      </c>
      <c r="K910" s="59" t="str">
        <f t="shared" si="122"/>
        <v/>
      </c>
      <c r="L910" s="65" t="str">
        <f t="shared" si="123"/>
        <v/>
      </c>
      <c r="M910" s="65" t="str">
        <f t="shared" si="124"/>
        <v/>
      </c>
      <c r="N910" s="65" t="str">
        <f>IF(A910&lt;&gt;"",SUM($M$13:M910),"")</f>
        <v/>
      </c>
      <c r="O910" s="65" t="str">
        <f t="shared" si="126"/>
        <v/>
      </c>
      <c r="P910" s="97" t="str">
        <f t="shared" si="127"/>
        <v/>
      </c>
      <c r="Q910" s="100">
        <f t="shared" si="125"/>
        <v>0</v>
      </c>
      <c r="R910" s="101">
        <f t="shared" si="128"/>
        <v>0</v>
      </c>
      <c r="Z910" s="75"/>
      <c r="AA910" s="76"/>
      <c r="AC910" s="1"/>
      <c r="AG910" s="72"/>
      <c r="AH910" s="72"/>
      <c r="AI910" s="72"/>
      <c r="AJ910" s="72"/>
      <c r="AK910" s="72"/>
    </row>
    <row r="911" spans="1:37" ht="14.4">
      <c r="A911" s="55"/>
      <c r="B911" s="54" t="s">
        <v>25</v>
      </c>
      <c r="C911" s="56"/>
      <c r="D911" s="145"/>
      <c r="E911" s="54"/>
      <c r="F911" s="54"/>
      <c r="G911" s="132"/>
      <c r="H911" s="59" t="str">
        <f t="shared" si="120"/>
        <v/>
      </c>
      <c r="I911" s="64" t="str">
        <f t="shared" si="121"/>
        <v/>
      </c>
      <c r="J911" s="59" t="str">
        <f>IF(A911&lt;&gt;"",SUM($I$13:I911),"")</f>
        <v/>
      </c>
      <c r="K911" s="59" t="str">
        <f t="shared" si="122"/>
        <v/>
      </c>
      <c r="L911" s="65" t="str">
        <f t="shared" si="123"/>
        <v/>
      </c>
      <c r="M911" s="65" t="str">
        <f t="shared" si="124"/>
        <v/>
      </c>
      <c r="N911" s="65" t="str">
        <f>IF(A911&lt;&gt;"",SUM($M$13:M911),"")</f>
        <v/>
      </c>
      <c r="O911" s="65" t="str">
        <f t="shared" si="126"/>
        <v/>
      </c>
      <c r="P911" s="97" t="str">
        <f t="shared" si="127"/>
        <v/>
      </c>
      <c r="Q911" s="100">
        <f t="shared" si="125"/>
        <v>0</v>
      </c>
      <c r="R911" s="101">
        <f t="shared" si="128"/>
        <v>0</v>
      </c>
      <c r="Z911" s="75"/>
      <c r="AA911" s="76"/>
      <c r="AC911" s="1"/>
      <c r="AG911" s="72"/>
      <c r="AH911" s="72"/>
      <c r="AI911" s="72"/>
      <c r="AJ911" s="72"/>
      <c r="AK911" s="72"/>
    </row>
    <row r="912" spans="1:37" ht="14.4">
      <c r="A912" s="55"/>
      <c r="B912" s="54" t="s">
        <v>25</v>
      </c>
      <c r="C912" s="56"/>
      <c r="D912" s="145"/>
      <c r="E912" s="54"/>
      <c r="F912" s="54"/>
      <c r="G912" s="132"/>
      <c r="H912" s="59" t="str">
        <f t="shared" ref="H912:H975" si="129">IF(A912&lt;&gt;"",IF(B912="purchase",C912*E912,IF(B912="Dividend",F912*J911,IF(B912="Redemption",-C912*E912,IF(B912="Split",0,IF(B912="Bonus",0,IF(B912="Rights",D912*C912,IF(B912="Buyback",-D912*C912,""))))))),"")</f>
        <v/>
      </c>
      <c r="I912" s="64" t="str">
        <f t="shared" ref="I912:I975" si="130">IF(A912&lt;&gt;"",IF(B912="purchase",C912,IF(B912="Dividend",0,IF(B912="Redemption",-C912,IF(B912="Split",C912,IF(B912="Bonus",C912,IF(B912="Rights",C912,IF(B912="Buyback",-C912,))))))),"")</f>
        <v/>
      </c>
      <c r="J912" s="59" t="str">
        <f>IF(A912&lt;&gt;"",SUM($I$13:I912),"")</f>
        <v/>
      </c>
      <c r="K912" s="59" t="str">
        <f t="shared" ref="K912:K975" si="131">IF(A912&lt;&gt;"",J912*$B$7,"")</f>
        <v/>
      </c>
      <c r="L912" s="65" t="str">
        <f t="shared" ref="L912:L975" si="132">IF(A912&lt;&gt;"",IF(B912="purchase",C912*E912,IF(B912="Dividend",F912*N911,IF(B912="Redemption",-C912*E912,IF(B912="Split",0,IF(B912="Bonus",0,IF(B912="Rights",D912*C912,IF(B912="Buyback",D912*C912,))))))),"")</f>
        <v/>
      </c>
      <c r="M912" s="65" t="str">
        <f t="shared" ref="M912:M975" si="133">IF(A912&lt;&gt;"",IF(B912="purchase",C912,IF(B912="Dividend",L912/E912,IF(B912="Redemption",-C912,IF(B912="Split",C912,IF(B912="Bonus",C912,IF(B912="Rights",L912/D912,IF(B912="Buyback",L912/E912,))))))),"")</f>
        <v/>
      </c>
      <c r="N912" s="65" t="str">
        <f>IF(A912&lt;&gt;"",SUM($M$13:M912),"")</f>
        <v/>
      </c>
      <c r="O912" s="65" t="str">
        <f t="shared" si="126"/>
        <v/>
      </c>
      <c r="P912" s="97" t="str">
        <f t="shared" si="127"/>
        <v/>
      </c>
      <c r="Q912" s="100">
        <f t="shared" ref="Q912:Q975" si="134">IF(A912="",IF(P911=$U$3,$U$11,IF(A912="",0,IF(OR(B912="Dividend",B912="buyback"),0,-L912))),IF(A912="",0,IF(OR(B912="Dividend",B912="buyback"),0,-L912)))</f>
        <v>0</v>
      </c>
      <c r="R912" s="101">
        <f t="shared" si="128"/>
        <v>0</v>
      </c>
      <c r="Z912" s="75"/>
      <c r="AA912" s="76"/>
      <c r="AC912" s="1"/>
      <c r="AG912" s="72"/>
      <c r="AH912" s="72"/>
      <c r="AI912" s="72"/>
      <c r="AJ912" s="72"/>
      <c r="AK912" s="72"/>
    </row>
    <row r="913" spans="1:37" ht="14.4">
      <c r="A913" s="55"/>
      <c r="B913" s="54" t="s">
        <v>25</v>
      </c>
      <c r="C913" s="56"/>
      <c r="D913" s="145"/>
      <c r="E913" s="54"/>
      <c r="F913" s="54"/>
      <c r="G913" s="132"/>
      <c r="H913" s="59" t="str">
        <f t="shared" si="129"/>
        <v/>
      </c>
      <c r="I913" s="64" t="str">
        <f t="shared" si="130"/>
        <v/>
      </c>
      <c r="J913" s="59" t="str">
        <f>IF(A913&lt;&gt;"",SUM($I$13:I913),"")</f>
        <v/>
      </c>
      <c r="K913" s="59" t="str">
        <f t="shared" si="131"/>
        <v/>
      </c>
      <c r="L913" s="65" t="str">
        <f t="shared" si="132"/>
        <v/>
      </c>
      <c r="M913" s="65" t="str">
        <f t="shared" si="133"/>
        <v/>
      </c>
      <c r="N913" s="65" t="str">
        <f>IF(A913&lt;&gt;"",SUM($M$13:M913),"")</f>
        <v/>
      </c>
      <c r="O913" s="65" t="str">
        <f t="shared" si="126"/>
        <v/>
      </c>
      <c r="P913" s="97" t="str">
        <f t="shared" si="127"/>
        <v/>
      </c>
      <c r="Q913" s="100">
        <f t="shared" si="134"/>
        <v>0</v>
      </c>
      <c r="R913" s="101">
        <f t="shared" si="128"/>
        <v>0</v>
      </c>
      <c r="Z913" s="75"/>
      <c r="AA913" s="76"/>
      <c r="AC913" s="1"/>
      <c r="AG913" s="72"/>
      <c r="AH913" s="72"/>
      <c r="AI913" s="72"/>
      <c r="AJ913" s="72"/>
      <c r="AK913" s="72"/>
    </row>
    <row r="914" spans="1:37" ht="14.4">
      <c r="A914" s="55"/>
      <c r="B914" s="54" t="s">
        <v>25</v>
      </c>
      <c r="C914" s="56"/>
      <c r="D914" s="145"/>
      <c r="E914" s="54"/>
      <c r="F914" s="54"/>
      <c r="G914" s="132"/>
      <c r="H914" s="59" t="str">
        <f t="shared" si="129"/>
        <v/>
      </c>
      <c r="I914" s="64" t="str">
        <f t="shared" si="130"/>
        <v/>
      </c>
      <c r="J914" s="59" t="str">
        <f>IF(A914&lt;&gt;"",SUM($I$13:I914),"")</f>
        <v/>
      </c>
      <c r="K914" s="59" t="str">
        <f t="shared" si="131"/>
        <v/>
      </c>
      <c r="L914" s="65" t="str">
        <f t="shared" si="132"/>
        <v/>
      </c>
      <c r="M914" s="65" t="str">
        <f t="shared" si="133"/>
        <v/>
      </c>
      <c r="N914" s="65" t="str">
        <f>IF(A914&lt;&gt;"",SUM($M$13:M914),"")</f>
        <v/>
      </c>
      <c r="O914" s="65" t="str">
        <f t="shared" si="126"/>
        <v/>
      </c>
      <c r="P914" s="97" t="str">
        <f t="shared" si="127"/>
        <v/>
      </c>
      <c r="Q914" s="100">
        <f t="shared" si="134"/>
        <v>0</v>
      </c>
      <c r="R914" s="101">
        <f t="shared" si="128"/>
        <v>0</v>
      </c>
      <c r="Z914" s="75"/>
      <c r="AA914" s="76"/>
      <c r="AC914" s="1"/>
      <c r="AG914" s="72"/>
      <c r="AH914" s="72"/>
      <c r="AI914" s="72"/>
      <c r="AJ914" s="72"/>
      <c r="AK914" s="72"/>
    </row>
    <row r="915" spans="1:37" ht="14.4">
      <c r="A915" s="55"/>
      <c r="B915" s="54" t="s">
        <v>25</v>
      </c>
      <c r="C915" s="56"/>
      <c r="D915" s="145"/>
      <c r="E915" s="54"/>
      <c r="F915" s="54"/>
      <c r="G915" s="132"/>
      <c r="H915" s="59" t="str">
        <f t="shared" si="129"/>
        <v/>
      </c>
      <c r="I915" s="64" t="str">
        <f t="shared" si="130"/>
        <v/>
      </c>
      <c r="J915" s="59" t="str">
        <f>IF(A915&lt;&gt;"",SUM($I$13:I915),"")</f>
        <v/>
      </c>
      <c r="K915" s="59" t="str">
        <f t="shared" si="131"/>
        <v/>
      </c>
      <c r="L915" s="65" t="str">
        <f t="shared" si="132"/>
        <v/>
      </c>
      <c r="M915" s="65" t="str">
        <f t="shared" si="133"/>
        <v/>
      </c>
      <c r="N915" s="65" t="str">
        <f>IF(A915&lt;&gt;"",SUM($M$13:M915),"")</f>
        <v/>
      </c>
      <c r="O915" s="65" t="str">
        <f t="shared" si="126"/>
        <v/>
      </c>
      <c r="P915" s="97" t="str">
        <f t="shared" si="127"/>
        <v/>
      </c>
      <c r="Q915" s="100">
        <f t="shared" si="134"/>
        <v>0</v>
      </c>
      <c r="R915" s="101">
        <f t="shared" si="128"/>
        <v>0</v>
      </c>
      <c r="Z915" s="75"/>
      <c r="AA915" s="76"/>
      <c r="AC915" s="1"/>
      <c r="AG915" s="72"/>
      <c r="AH915" s="72"/>
      <c r="AI915" s="72"/>
      <c r="AJ915" s="72"/>
      <c r="AK915" s="72"/>
    </row>
    <row r="916" spans="1:37" ht="14.4">
      <c r="A916" s="55"/>
      <c r="B916" s="54" t="s">
        <v>25</v>
      </c>
      <c r="C916" s="56"/>
      <c r="D916" s="145"/>
      <c r="E916" s="54"/>
      <c r="F916" s="54"/>
      <c r="G916" s="132"/>
      <c r="H916" s="59" t="str">
        <f t="shared" si="129"/>
        <v/>
      </c>
      <c r="I916" s="64" t="str">
        <f t="shared" si="130"/>
        <v/>
      </c>
      <c r="J916" s="59" t="str">
        <f>IF(A916&lt;&gt;"",SUM($I$13:I916),"")</f>
        <v/>
      </c>
      <c r="K916" s="59" t="str">
        <f t="shared" si="131"/>
        <v/>
      </c>
      <c r="L916" s="65" t="str">
        <f t="shared" si="132"/>
        <v/>
      </c>
      <c r="M916" s="65" t="str">
        <f t="shared" si="133"/>
        <v/>
      </c>
      <c r="N916" s="65" t="str">
        <f>IF(A916&lt;&gt;"",SUM($M$13:M916),"")</f>
        <v/>
      </c>
      <c r="O916" s="65" t="str">
        <f t="shared" si="126"/>
        <v/>
      </c>
      <c r="P916" s="97" t="str">
        <f t="shared" si="127"/>
        <v/>
      </c>
      <c r="Q916" s="100">
        <f t="shared" si="134"/>
        <v>0</v>
      </c>
      <c r="R916" s="101">
        <f t="shared" si="128"/>
        <v>0</v>
      </c>
      <c r="Z916" s="75"/>
      <c r="AA916" s="76"/>
      <c r="AC916" s="1"/>
      <c r="AG916" s="72"/>
      <c r="AH916" s="72"/>
      <c r="AI916" s="72"/>
      <c r="AJ916" s="72"/>
      <c r="AK916" s="72"/>
    </row>
    <row r="917" spans="1:37" ht="14.4">
      <c r="A917" s="55"/>
      <c r="B917" s="54" t="s">
        <v>25</v>
      </c>
      <c r="C917" s="56"/>
      <c r="D917" s="145"/>
      <c r="E917" s="54"/>
      <c r="F917" s="54"/>
      <c r="G917" s="132"/>
      <c r="H917" s="59" t="str">
        <f t="shared" si="129"/>
        <v/>
      </c>
      <c r="I917" s="64" t="str">
        <f t="shared" si="130"/>
        <v/>
      </c>
      <c r="J917" s="59" t="str">
        <f>IF(A917&lt;&gt;"",SUM($I$13:I917),"")</f>
        <v/>
      </c>
      <c r="K917" s="59" t="str">
        <f t="shared" si="131"/>
        <v/>
      </c>
      <c r="L917" s="65" t="str">
        <f t="shared" si="132"/>
        <v/>
      </c>
      <c r="M917" s="65" t="str">
        <f t="shared" si="133"/>
        <v/>
      </c>
      <c r="N917" s="65" t="str">
        <f>IF(A917&lt;&gt;"",SUM($M$13:M917),"")</f>
        <v/>
      </c>
      <c r="O917" s="65" t="str">
        <f t="shared" si="126"/>
        <v/>
      </c>
      <c r="P917" s="97" t="str">
        <f t="shared" si="127"/>
        <v/>
      </c>
      <c r="Q917" s="100">
        <f t="shared" si="134"/>
        <v>0</v>
      </c>
      <c r="R917" s="101">
        <f t="shared" si="128"/>
        <v>0</v>
      </c>
      <c r="Z917" s="75"/>
      <c r="AA917" s="76"/>
      <c r="AC917" s="1"/>
      <c r="AG917" s="72"/>
      <c r="AH917" s="72"/>
      <c r="AI917" s="72"/>
      <c r="AJ917" s="72"/>
      <c r="AK917" s="72"/>
    </row>
    <row r="918" spans="1:37" ht="14.4">
      <c r="A918" s="55"/>
      <c r="B918" s="54" t="s">
        <v>25</v>
      </c>
      <c r="C918" s="56"/>
      <c r="D918" s="145"/>
      <c r="E918" s="54"/>
      <c r="F918" s="54"/>
      <c r="G918" s="132"/>
      <c r="H918" s="59" t="str">
        <f t="shared" si="129"/>
        <v/>
      </c>
      <c r="I918" s="64" t="str">
        <f t="shared" si="130"/>
        <v/>
      </c>
      <c r="J918" s="59" t="str">
        <f>IF(A918&lt;&gt;"",SUM($I$13:I918),"")</f>
        <v/>
      </c>
      <c r="K918" s="59" t="str">
        <f t="shared" si="131"/>
        <v/>
      </c>
      <c r="L918" s="65" t="str">
        <f t="shared" si="132"/>
        <v/>
      </c>
      <c r="M918" s="65" t="str">
        <f t="shared" si="133"/>
        <v/>
      </c>
      <c r="N918" s="65" t="str">
        <f>IF(A918&lt;&gt;"",SUM($M$13:M918),"")</f>
        <v/>
      </c>
      <c r="O918" s="65" t="str">
        <f t="shared" si="126"/>
        <v/>
      </c>
      <c r="P918" s="97" t="str">
        <f t="shared" si="127"/>
        <v/>
      </c>
      <c r="Q918" s="100">
        <f t="shared" si="134"/>
        <v>0</v>
      </c>
      <c r="R918" s="101">
        <f t="shared" si="128"/>
        <v>0</v>
      </c>
      <c r="Z918" s="75"/>
      <c r="AA918" s="76"/>
      <c r="AC918" s="1"/>
      <c r="AG918" s="72"/>
      <c r="AH918" s="72"/>
      <c r="AI918" s="72"/>
      <c r="AJ918" s="72"/>
      <c r="AK918" s="72"/>
    </row>
    <row r="919" spans="1:37" ht="14.4">
      <c r="A919" s="55"/>
      <c r="B919" s="54" t="s">
        <v>25</v>
      </c>
      <c r="C919" s="56"/>
      <c r="D919" s="145"/>
      <c r="E919" s="54"/>
      <c r="F919" s="54"/>
      <c r="G919" s="132"/>
      <c r="H919" s="59" t="str">
        <f t="shared" si="129"/>
        <v/>
      </c>
      <c r="I919" s="64" t="str">
        <f t="shared" si="130"/>
        <v/>
      </c>
      <c r="J919" s="59" t="str">
        <f>IF(A919&lt;&gt;"",SUM($I$13:I919),"")</f>
        <v/>
      </c>
      <c r="K919" s="59" t="str">
        <f t="shared" si="131"/>
        <v/>
      </c>
      <c r="L919" s="65" t="str">
        <f t="shared" si="132"/>
        <v/>
      </c>
      <c r="M919" s="65" t="str">
        <f t="shared" si="133"/>
        <v/>
      </c>
      <c r="N919" s="65" t="str">
        <f>IF(A919&lt;&gt;"",SUM($M$13:M919),"")</f>
        <v/>
      </c>
      <c r="O919" s="65" t="str">
        <f t="shared" si="126"/>
        <v/>
      </c>
      <c r="P919" s="97" t="str">
        <f t="shared" si="127"/>
        <v/>
      </c>
      <c r="Q919" s="100">
        <f t="shared" si="134"/>
        <v>0</v>
      </c>
      <c r="R919" s="101">
        <f t="shared" si="128"/>
        <v>0</v>
      </c>
      <c r="Z919" s="75"/>
      <c r="AA919" s="76"/>
      <c r="AC919" s="1"/>
      <c r="AG919" s="72"/>
      <c r="AH919" s="72"/>
      <c r="AI919" s="72"/>
      <c r="AJ919" s="72"/>
      <c r="AK919" s="72"/>
    </row>
    <row r="920" spans="1:37" ht="14.4">
      <c r="A920" s="55"/>
      <c r="B920" s="54" t="s">
        <v>25</v>
      </c>
      <c r="C920" s="56"/>
      <c r="D920" s="145"/>
      <c r="E920" s="54"/>
      <c r="F920" s="54"/>
      <c r="G920" s="132"/>
      <c r="H920" s="59" t="str">
        <f t="shared" si="129"/>
        <v/>
      </c>
      <c r="I920" s="64" t="str">
        <f t="shared" si="130"/>
        <v/>
      </c>
      <c r="J920" s="59" t="str">
        <f>IF(A920&lt;&gt;"",SUM($I$13:I920),"")</f>
        <v/>
      </c>
      <c r="K920" s="59" t="str">
        <f t="shared" si="131"/>
        <v/>
      </c>
      <c r="L920" s="65" t="str">
        <f t="shared" si="132"/>
        <v/>
      </c>
      <c r="M920" s="65" t="str">
        <f t="shared" si="133"/>
        <v/>
      </c>
      <c r="N920" s="65" t="str">
        <f>IF(A920&lt;&gt;"",SUM($M$13:M920),"")</f>
        <v/>
      </c>
      <c r="O920" s="65" t="str">
        <f t="shared" si="126"/>
        <v/>
      </c>
      <c r="P920" s="97" t="str">
        <f t="shared" si="127"/>
        <v/>
      </c>
      <c r="Q920" s="100">
        <f t="shared" si="134"/>
        <v>0</v>
      </c>
      <c r="R920" s="101">
        <f t="shared" si="128"/>
        <v>0</v>
      </c>
      <c r="Z920" s="75"/>
      <c r="AA920" s="76"/>
      <c r="AC920" s="1"/>
      <c r="AG920" s="72"/>
      <c r="AH920" s="72"/>
      <c r="AI920" s="72"/>
      <c r="AJ920" s="72"/>
      <c r="AK920" s="72"/>
    </row>
    <row r="921" spans="1:37" ht="14.4">
      <c r="A921" s="55"/>
      <c r="B921" s="54" t="s">
        <v>25</v>
      </c>
      <c r="C921" s="56"/>
      <c r="D921" s="145"/>
      <c r="E921" s="54"/>
      <c r="F921" s="54"/>
      <c r="G921" s="132"/>
      <c r="H921" s="59" t="str">
        <f t="shared" si="129"/>
        <v/>
      </c>
      <c r="I921" s="64" t="str">
        <f t="shared" si="130"/>
        <v/>
      </c>
      <c r="J921" s="59" t="str">
        <f>IF(A921&lt;&gt;"",SUM($I$13:I921),"")</f>
        <v/>
      </c>
      <c r="K921" s="59" t="str">
        <f t="shared" si="131"/>
        <v/>
      </c>
      <c r="L921" s="65" t="str">
        <f t="shared" si="132"/>
        <v/>
      </c>
      <c r="M921" s="65" t="str">
        <f t="shared" si="133"/>
        <v/>
      </c>
      <c r="N921" s="65" t="str">
        <f>IF(A921&lt;&gt;"",SUM($M$13:M921),"")</f>
        <v/>
      </c>
      <c r="O921" s="65" t="str">
        <f t="shared" si="126"/>
        <v/>
      </c>
      <c r="P921" s="97" t="str">
        <f t="shared" si="127"/>
        <v/>
      </c>
      <c r="Q921" s="100">
        <f t="shared" si="134"/>
        <v>0</v>
      </c>
      <c r="R921" s="101">
        <f t="shared" si="128"/>
        <v>0</v>
      </c>
      <c r="Z921" s="75"/>
      <c r="AA921" s="76"/>
      <c r="AC921" s="1"/>
      <c r="AG921" s="72"/>
      <c r="AH921" s="72"/>
      <c r="AI921" s="72"/>
      <c r="AJ921" s="72"/>
      <c r="AK921" s="72"/>
    </row>
    <row r="922" spans="1:37" ht="14.4">
      <c r="A922" s="55"/>
      <c r="B922" s="54" t="s">
        <v>25</v>
      </c>
      <c r="C922" s="56"/>
      <c r="D922" s="145"/>
      <c r="E922" s="54"/>
      <c r="F922" s="54"/>
      <c r="G922" s="132"/>
      <c r="H922" s="59" t="str">
        <f t="shared" si="129"/>
        <v/>
      </c>
      <c r="I922" s="64" t="str">
        <f t="shared" si="130"/>
        <v/>
      </c>
      <c r="J922" s="59" t="str">
        <f>IF(A922&lt;&gt;"",SUM($I$13:I922),"")</f>
        <v/>
      </c>
      <c r="K922" s="59" t="str">
        <f t="shared" si="131"/>
        <v/>
      </c>
      <c r="L922" s="65" t="str">
        <f t="shared" si="132"/>
        <v/>
      </c>
      <c r="M922" s="65" t="str">
        <f t="shared" si="133"/>
        <v/>
      </c>
      <c r="N922" s="65" t="str">
        <f>IF(A922&lt;&gt;"",SUM($M$13:M922),"")</f>
        <v/>
      </c>
      <c r="O922" s="65" t="str">
        <f t="shared" si="126"/>
        <v/>
      </c>
      <c r="P922" s="97" t="str">
        <f t="shared" si="127"/>
        <v/>
      </c>
      <c r="Q922" s="100">
        <f t="shared" si="134"/>
        <v>0</v>
      </c>
      <c r="R922" s="101">
        <f t="shared" si="128"/>
        <v>0</v>
      </c>
      <c r="Z922" s="75"/>
      <c r="AA922" s="76"/>
      <c r="AC922" s="1"/>
      <c r="AG922" s="72"/>
      <c r="AH922" s="72"/>
      <c r="AI922" s="72"/>
      <c r="AJ922" s="72"/>
      <c r="AK922" s="72"/>
    </row>
    <row r="923" spans="1:37" ht="14.4">
      <c r="A923" s="55"/>
      <c r="B923" s="54" t="s">
        <v>25</v>
      </c>
      <c r="C923" s="56"/>
      <c r="D923" s="145"/>
      <c r="E923" s="54"/>
      <c r="F923" s="54"/>
      <c r="G923" s="132"/>
      <c r="H923" s="59" t="str">
        <f t="shared" si="129"/>
        <v/>
      </c>
      <c r="I923" s="64" t="str">
        <f t="shared" si="130"/>
        <v/>
      </c>
      <c r="J923" s="59" t="str">
        <f>IF(A923&lt;&gt;"",SUM($I$13:I923),"")</f>
        <v/>
      </c>
      <c r="K923" s="59" t="str">
        <f t="shared" si="131"/>
        <v/>
      </c>
      <c r="L923" s="65" t="str">
        <f t="shared" si="132"/>
        <v/>
      </c>
      <c r="M923" s="65" t="str">
        <f t="shared" si="133"/>
        <v/>
      </c>
      <c r="N923" s="65" t="str">
        <f>IF(A923&lt;&gt;"",SUM($M$13:M923),"")</f>
        <v/>
      </c>
      <c r="O923" s="65" t="str">
        <f t="shared" si="126"/>
        <v/>
      </c>
      <c r="P923" s="97" t="str">
        <f t="shared" si="127"/>
        <v/>
      </c>
      <c r="Q923" s="100">
        <f t="shared" si="134"/>
        <v>0</v>
      </c>
      <c r="R923" s="101">
        <f t="shared" si="128"/>
        <v>0</v>
      </c>
      <c r="Z923" s="75"/>
      <c r="AA923" s="76"/>
      <c r="AC923" s="1"/>
      <c r="AG923" s="72"/>
      <c r="AH923" s="72"/>
      <c r="AI923" s="72"/>
      <c r="AJ923" s="72"/>
      <c r="AK923" s="72"/>
    </row>
    <row r="924" spans="1:37" ht="14.4">
      <c r="A924" s="55"/>
      <c r="B924" s="54" t="s">
        <v>25</v>
      </c>
      <c r="C924" s="56"/>
      <c r="D924" s="145"/>
      <c r="E924" s="54"/>
      <c r="F924" s="54"/>
      <c r="G924" s="132"/>
      <c r="H924" s="59" t="str">
        <f t="shared" si="129"/>
        <v/>
      </c>
      <c r="I924" s="64" t="str">
        <f t="shared" si="130"/>
        <v/>
      </c>
      <c r="J924" s="59" t="str">
        <f>IF(A924&lt;&gt;"",SUM($I$13:I924),"")</f>
        <v/>
      </c>
      <c r="K924" s="59" t="str">
        <f t="shared" si="131"/>
        <v/>
      </c>
      <c r="L924" s="65" t="str">
        <f t="shared" si="132"/>
        <v/>
      </c>
      <c r="M924" s="65" t="str">
        <f t="shared" si="133"/>
        <v/>
      </c>
      <c r="N924" s="65" t="str">
        <f>IF(A924&lt;&gt;"",SUM($M$13:M924),"")</f>
        <v/>
      </c>
      <c r="O924" s="65" t="str">
        <f t="shared" si="126"/>
        <v/>
      </c>
      <c r="P924" s="97" t="str">
        <f t="shared" si="127"/>
        <v/>
      </c>
      <c r="Q924" s="100">
        <f t="shared" si="134"/>
        <v>0</v>
      </c>
      <c r="R924" s="101">
        <f t="shared" si="128"/>
        <v>0</v>
      </c>
      <c r="Z924" s="75"/>
      <c r="AA924" s="76"/>
      <c r="AC924" s="1"/>
      <c r="AG924" s="72"/>
      <c r="AH924" s="72"/>
      <c r="AI924" s="72"/>
      <c r="AJ924" s="72"/>
      <c r="AK924" s="72"/>
    </row>
    <row r="925" spans="1:37" ht="14.4">
      <c r="A925" s="55"/>
      <c r="B925" s="54" t="s">
        <v>25</v>
      </c>
      <c r="C925" s="56"/>
      <c r="D925" s="145"/>
      <c r="E925" s="54"/>
      <c r="F925" s="54"/>
      <c r="G925" s="132"/>
      <c r="H925" s="59" t="str">
        <f t="shared" si="129"/>
        <v/>
      </c>
      <c r="I925" s="64" t="str">
        <f t="shared" si="130"/>
        <v/>
      </c>
      <c r="J925" s="59" t="str">
        <f>IF(A925&lt;&gt;"",SUM($I$13:I925),"")</f>
        <v/>
      </c>
      <c r="K925" s="59" t="str">
        <f t="shared" si="131"/>
        <v/>
      </c>
      <c r="L925" s="65" t="str">
        <f t="shared" si="132"/>
        <v/>
      </c>
      <c r="M925" s="65" t="str">
        <f t="shared" si="133"/>
        <v/>
      </c>
      <c r="N925" s="65" t="str">
        <f>IF(A925&lt;&gt;"",SUM($M$13:M925),"")</f>
        <v/>
      </c>
      <c r="O925" s="65" t="str">
        <f t="shared" si="126"/>
        <v/>
      </c>
      <c r="P925" s="97" t="str">
        <f t="shared" si="127"/>
        <v/>
      </c>
      <c r="Q925" s="100">
        <f t="shared" si="134"/>
        <v>0</v>
      </c>
      <c r="R925" s="101">
        <f t="shared" si="128"/>
        <v>0</v>
      </c>
      <c r="Z925" s="75"/>
      <c r="AA925" s="76"/>
      <c r="AC925" s="1"/>
      <c r="AG925" s="72"/>
      <c r="AH925" s="72"/>
      <c r="AI925" s="72"/>
      <c r="AJ925" s="72"/>
      <c r="AK925" s="72"/>
    </row>
    <row r="926" spans="1:37" ht="14.4">
      <c r="A926" s="55"/>
      <c r="B926" s="54" t="s">
        <v>25</v>
      </c>
      <c r="C926" s="56"/>
      <c r="D926" s="145"/>
      <c r="E926" s="54"/>
      <c r="F926" s="54"/>
      <c r="G926" s="132"/>
      <c r="H926" s="59" t="str">
        <f t="shared" si="129"/>
        <v/>
      </c>
      <c r="I926" s="64" t="str">
        <f t="shared" si="130"/>
        <v/>
      </c>
      <c r="J926" s="59" t="str">
        <f>IF(A926&lt;&gt;"",SUM($I$13:I926),"")</f>
        <v/>
      </c>
      <c r="K926" s="59" t="str">
        <f t="shared" si="131"/>
        <v/>
      </c>
      <c r="L926" s="65" t="str">
        <f t="shared" si="132"/>
        <v/>
      </c>
      <c r="M926" s="65" t="str">
        <f t="shared" si="133"/>
        <v/>
      </c>
      <c r="N926" s="65" t="str">
        <f>IF(A926&lt;&gt;"",SUM($M$13:M926),"")</f>
        <v/>
      </c>
      <c r="O926" s="65" t="str">
        <f t="shared" si="126"/>
        <v/>
      </c>
      <c r="P926" s="97" t="str">
        <f t="shared" si="127"/>
        <v/>
      </c>
      <c r="Q926" s="100">
        <f t="shared" si="134"/>
        <v>0</v>
      </c>
      <c r="R926" s="101">
        <f t="shared" si="128"/>
        <v>0</v>
      </c>
      <c r="Z926" s="75"/>
      <c r="AA926" s="76"/>
      <c r="AC926" s="1"/>
      <c r="AG926" s="72"/>
      <c r="AH926" s="72"/>
      <c r="AI926" s="72"/>
      <c r="AJ926" s="72"/>
      <c r="AK926" s="72"/>
    </row>
    <row r="927" spans="1:37" ht="14.4">
      <c r="A927" s="55"/>
      <c r="B927" s="54" t="s">
        <v>25</v>
      </c>
      <c r="C927" s="56"/>
      <c r="D927" s="145"/>
      <c r="E927" s="54"/>
      <c r="F927" s="54"/>
      <c r="G927" s="132"/>
      <c r="H927" s="59" t="str">
        <f t="shared" si="129"/>
        <v/>
      </c>
      <c r="I927" s="64" t="str">
        <f t="shared" si="130"/>
        <v/>
      </c>
      <c r="J927" s="59" t="str">
        <f>IF(A927&lt;&gt;"",SUM($I$13:I927),"")</f>
        <v/>
      </c>
      <c r="K927" s="59" t="str">
        <f t="shared" si="131"/>
        <v/>
      </c>
      <c r="L927" s="65" t="str">
        <f t="shared" si="132"/>
        <v/>
      </c>
      <c r="M927" s="65" t="str">
        <f t="shared" si="133"/>
        <v/>
      </c>
      <c r="N927" s="65" t="str">
        <f>IF(A927&lt;&gt;"",SUM($M$13:M927),"")</f>
        <v/>
      </c>
      <c r="O927" s="65" t="str">
        <f t="shared" si="126"/>
        <v/>
      </c>
      <c r="P927" s="97" t="str">
        <f t="shared" si="127"/>
        <v/>
      </c>
      <c r="Q927" s="100">
        <f t="shared" si="134"/>
        <v>0</v>
      </c>
      <c r="R927" s="101">
        <f t="shared" si="128"/>
        <v>0</v>
      </c>
      <c r="Z927" s="75"/>
      <c r="AA927" s="76"/>
      <c r="AC927" s="1"/>
      <c r="AG927" s="72"/>
      <c r="AH927" s="72"/>
      <c r="AI927" s="72"/>
      <c r="AJ927" s="72"/>
      <c r="AK927" s="72"/>
    </row>
    <row r="928" spans="1:37" ht="14.4">
      <c r="A928" s="55"/>
      <c r="B928" s="54" t="s">
        <v>25</v>
      </c>
      <c r="C928" s="56"/>
      <c r="D928" s="145"/>
      <c r="E928" s="54"/>
      <c r="F928" s="54"/>
      <c r="G928" s="132"/>
      <c r="H928" s="59" t="str">
        <f t="shared" si="129"/>
        <v/>
      </c>
      <c r="I928" s="64" t="str">
        <f t="shared" si="130"/>
        <v/>
      </c>
      <c r="J928" s="59" t="str">
        <f>IF(A928&lt;&gt;"",SUM($I$13:I928),"")</f>
        <v/>
      </c>
      <c r="K928" s="59" t="str">
        <f t="shared" si="131"/>
        <v/>
      </c>
      <c r="L928" s="65" t="str">
        <f t="shared" si="132"/>
        <v/>
      </c>
      <c r="M928" s="65" t="str">
        <f t="shared" si="133"/>
        <v/>
      </c>
      <c r="N928" s="65" t="str">
        <f>IF(A928&lt;&gt;"",SUM($M$13:M928),"")</f>
        <v/>
      </c>
      <c r="O928" s="65" t="str">
        <f t="shared" si="126"/>
        <v/>
      </c>
      <c r="P928" s="97" t="str">
        <f t="shared" si="127"/>
        <v/>
      </c>
      <c r="Q928" s="100">
        <f t="shared" si="134"/>
        <v>0</v>
      </c>
      <c r="R928" s="101">
        <f t="shared" si="128"/>
        <v>0</v>
      </c>
      <c r="Z928" s="75"/>
      <c r="AA928" s="76"/>
      <c r="AC928" s="1"/>
      <c r="AG928" s="72"/>
      <c r="AH928" s="72"/>
      <c r="AI928" s="72"/>
      <c r="AJ928" s="72"/>
      <c r="AK928" s="72"/>
    </row>
    <row r="929" spans="1:37" ht="14.4">
      <c r="A929" s="55"/>
      <c r="B929" s="54" t="s">
        <v>25</v>
      </c>
      <c r="C929" s="56"/>
      <c r="D929" s="145"/>
      <c r="E929" s="54"/>
      <c r="F929" s="54"/>
      <c r="G929" s="132"/>
      <c r="H929" s="59" t="str">
        <f t="shared" si="129"/>
        <v/>
      </c>
      <c r="I929" s="64" t="str">
        <f t="shared" si="130"/>
        <v/>
      </c>
      <c r="J929" s="59" t="str">
        <f>IF(A929&lt;&gt;"",SUM($I$13:I929),"")</f>
        <v/>
      </c>
      <c r="K929" s="59" t="str">
        <f t="shared" si="131"/>
        <v/>
      </c>
      <c r="L929" s="65" t="str">
        <f t="shared" si="132"/>
        <v/>
      </c>
      <c r="M929" s="65" t="str">
        <f t="shared" si="133"/>
        <v/>
      </c>
      <c r="N929" s="65" t="str">
        <f>IF(A929&lt;&gt;"",SUM($M$13:M929),"")</f>
        <v/>
      </c>
      <c r="O929" s="65" t="str">
        <f t="shared" si="126"/>
        <v/>
      </c>
      <c r="P929" s="97" t="str">
        <f t="shared" si="127"/>
        <v/>
      </c>
      <c r="Q929" s="100">
        <f t="shared" si="134"/>
        <v>0</v>
      </c>
      <c r="R929" s="101">
        <f t="shared" si="128"/>
        <v>0</v>
      </c>
      <c r="Z929" s="75"/>
      <c r="AA929" s="76"/>
      <c r="AC929" s="1"/>
      <c r="AG929" s="72"/>
      <c r="AH929" s="72"/>
      <c r="AI929" s="72"/>
      <c r="AJ929" s="72"/>
      <c r="AK929" s="72"/>
    </row>
    <row r="930" spans="1:37" ht="14.4">
      <c r="A930" s="55"/>
      <c r="B930" s="54" t="s">
        <v>25</v>
      </c>
      <c r="C930" s="56"/>
      <c r="D930" s="145"/>
      <c r="E930" s="54"/>
      <c r="F930" s="54"/>
      <c r="G930" s="132"/>
      <c r="H930" s="59" t="str">
        <f t="shared" si="129"/>
        <v/>
      </c>
      <c r="I930" s="64" t="str">
        <f t="shared" si="130"/>
        <v/>
      </c>
      <c r="J930" s="59" t="str">
        <f>IF(A930&lt;&gt;"",SUM($I$13:I930),"")</f>
        <v/>
      </c>
      <c r="K930" s="59" t="str">
        <f t="shared" si="131"/>
        <v/>
      </c>
      <c r="L930" s="65" t="str">
        <f t="shared" si="132"/>
        <v/>
      </c>
      <c r="M930" s="65" t="str">
        <f t="shared" si="133"/>
        <v/>
      </c>
      <c r="N930" s="65" t="str">
        <f>IF(A930&lt;&gt;"",SUM($M$13:M930),"")</f>
        <v/>
      </c>
      <c r="O930" s="65" t="str">
        <f t="shared" si="126"/>
        <v/>
      </c>
      <c r="P930" s="97" t="str">
        <f t="shared" si="127"/>
        <v/>
      </c>
      <c r="Q930" s="100">
        <f t="shared" si="134"/>
        <v>0</v>
      </c>
      <c r="R930" s="101">
        <f t="shared" si="128"/>
        <v>0</v>
      </c>
      <c r="Z930" s="75"/>
      <c r="AA930" s="76"/>
      <c r="AC930" s="1"/>
      <c r="AG930" s="72"/>
      <c r="AH930" s="72"/>
      <c r="AI930" s="72"/>
      <c r="AJ930" s="72"/>
      <c r="AK930" s="72"/>
    </row>
    <row r="931" spans="1:37" ht="14.4">
      <c r="A931" s="55"/>
      <c r="B931" s="54" t="s">
        <v>25</v>
      </c>
      <c r="C931" s="56"/>
      <c r="D931" s="145"/>
      <c r="E931" s="54"/>
      <c r="F931" s="54"/>
      <c r="G931" s="132"/>
      <c r="H931" s="59" t="str">
        <f t="shared" si="129"/>
        <v/>
      </c>
      <c r="I931" s="64" t="str">
        <f t="shared" si="130"/>
        <v/>
      </c>
      <c r="J931" s="59" t="str">
        <f>IF(A931&lt;&gt;"",SUM($I$13:I931),"")</f>
        <v/>
      </c>
      <c r="K931" s="59" t="str">
        <f t="shared" si="131"/>
        <v/>
      </c>
      <c r="L931" s="65" t="str">
        <f t="shared" si="132"/>
        <v/>
      </c>
      <c r="M931" s="65" t="str">
        <f t="shared" si="133"/>
        <v/>
      </c>
      <c r="N931" s="65" t="str">
        <f>IF(A931&lt;&gt;"",SUM($M$13:M931),"")</f>
        <v/>
      </c>
      <c r="O931" s="65" t="str">
        <f t="shared" si="126"/>
        <v/>
      </c>
      <c r="P931" s="97" t="str">
        <f t="shared" si="127"/>
        <v/>
      </c>
      <c r="Q931" s="100">
        <f t="shared" si="134"/>
        <v>0</v>
      </c>
      <c r="R931" s="101">
        <f t="shared" si="128"/>
        <v>0</v>
      </c>
      <c r="Z931" s="75"/>
      <c r="AA931" s="76"/>
      <c r="AC931" s="1"/>
      <c r="AG931" s="72"/>
      <c r="AH931" s="72"/>
      <c r="AI931" s="72"/>
      <c r="AJ931" s="72"/>
      <c r="AK931" s="72"/>
    </row>
    <row r="932" spans="1:37" ht="14.4">
      <c r="A932" s="55"/>
      <c r="B932" s="54" t="s">
        <v>25</v>
      </c>
      <c r="C932" s="56"/>
      <c r="D932" s="145"/>
      <c r="E932" s="54"/>
      <c r="F932" s="54"/>
      <c r="G932" s="132"/>
      <c r="H932" s="59" t="str">
        <f t="shared" si="129"/>
        <v/>
      </c>
      <c r="I932" s="64" t="str">
        <f t="shared" si="130"/>
        <v/>
      </c>
      <c r="J932" s="59" t="str">
        <f>IF(A932&lt;&gt;"",SUM($I$13:I932),"")</f>
        <v/>
      </c>
      <c r="K932" s="59" t="str">
        <f t="shared" si="131"/>
        <v/>
      </c>
      <c r="L932" s="65" t="str">
        <f t="shared" si="132"/>
        <v/>
      </c>
      <c r="M932" s="65" t="str">
        <f t="shared" si="133"/>
        <v/>
      </c>
      <c r="N932" s="65" t="str">
        <f>IF(A932&lt;&gt;"",SUM($M$13:M932),"")</f>
        <v/>
      </c>
      <c r="O932" s="65" t="str">
        <f t="shared" si="126"/>
        <v/>
      </c>
      <c r="P932" s="97" t="str">
        <f t="shared" si="127"/>
        <v/>
      </c>
      <c r="Q932" s="100">
        <f t="shared" si="134"/>
        <v>0</v>
      </c>
      <c r="R932" s="101">
        <f t="shared" si="128"/>
        <v>0</v>
      </c>
      <c r="Z932" s="75"/>
      <c r="AA932" s="76"/>
      <c r="AC932" s="1"/>
      <c r="AG932" s="72"/>
      <c r="AH932" s="72"/>
      <c r="AI932" s="72"/>
      <c r="AJ932" s="72"/>
      <c r="AK932" s="72"/>
    </row>
    <row r="933" spans="1:37" ht="14.4">
      <c r="A933" s="55"/>
      <c r="B933" s="54" t="s">
        <v>25</v>
      </c>
      <c r="C933" s="56"/>
      <c r="D933" s="145"/>
      <c r="E933" s="54"/>
      <c r="F933" s="54"/>
      <c r="G933" s="132"/>
      <c r="H933" s="59" t="str">
        <f t="shared" si="129"/>
        <v/>
      </c>
      <c r="I933" s="64" t="str">
        <f t="shared" si="130"/>
        <v/>
      </c>
      <c r="J933" s="59" t="str">
        <f>IF(A933&lt;&gt;"",SUM($I$13:I933),"")</f>
        <v/>
      </c>
      <c r="K933" s="59" t="str">
        <f t="shared" si="131"/>
        <v/>
      </c>
      <c r="L933" s="65" t="str">
        <f t="shared" si="132"/>
        <v/>
      </c>
      <c r="M933" s="65" t="str">
        <f t="shared" si="133"/>
        <v/>
      </c>
      <c r="N933" s="65" t="str">
        <f>IF(A933&lt;&gt;"",SUM($M$13:M933),"")</f>
        <v/>
      </c>
      <c r="O933" s="65" t="str">
        <f t="shared" si="126"/>
        <v/>
      </c>
      <c r="P933" s="97" t="str">
        <f t="shared" si="127"/>
        <v/>
      </c>
      <c r="Q933" s="100">
        <f t="shared" si="134"/>
        <v>0</v>
      </c>
      <c r="R933" s="101">
        <f t="shared" si="128"/>
        <v>0</v>
      </c>
      <c r="Z933" s="75"/>
      <c r="AA933" s="76"/>
      <c r="AC933" s="1"/>
      <c r="AG933" s="72"/>
      <c r="AH933" s="72"/>
      <c r="AI933" s="72"/>
      <c r="AJ933" s="72"/>
      <c r="AK933" s="72"/>
    </row>
    <row r="934" spans="1:37" ht="14.4">
      <c r="A934" s="55"/>
      <c r="B934" s="54" t="s">
        <v>25</v>
      </c>
      <c r="C934" s="56"/>
      <c r="D934" s="145"/>
      <c r="E934" s="54"/>
      <c r="F934" s="54"/>
      <c r="G934" s="132"/>
      <c r="H934" s="59" t="str">
        <f t="shared" si="129"/>
        <v/>
      </c>
      <c r="I934" s="64" t="str">
        <f t="shared" si="130"/>
        <v/>
      </c>
      <c r="J934" s="59" t="str">
        <f>IF(A934&lt;&gt;"",SUM($I$13:I934),"")</f>
        <v/>
      </c>
      <c r="K934" s="59" t="str">
        <f t="shared" si="131"/>
        <v/>
      </c>
      <c r="L934" s="65" t="str">
        <f t="shared" si="132"/>
        <v/>
      </c>
      <c r="M934" s="65" t="str">
        <f t="shared" si="133"/>
        <v/>
      </c>
      <c r="N934" s="65" t="str">
        <f>IF(A934&lt;&gt;"",SUM($M$13:M934),"")</f>
        <v/>
      </c>
      <c r="O934" s="65" t="str">
        <f t="shared" si="126"/>
        <v/>
      </c>
      <c r="P934" s="97" t="str">
        <f t="shared" si="127"/>
        <v/>
      </c>
      <c r="Q934" s="100">
        <f t="shared" si="134"/>
        <v>0</v>
      </c>
      <c r="R934" s="101">
        <f t="shared" si="128"/>
        <v>0</v>
      </c>
      <c r="Z934" s="75"/>
      <c r="AA934" s="76"/>
      <c r="AC934" s="1"/>
      <c r="AG934" s="72"/>
      <c r="AH934" s="72"/>
      <c r="AI934" s="72"/>
      <c r="AJ934" s="72"/>
      <c r="AK934" s="72"/>
    </row>
    <row r="935" spans="1:37" ht="14.4">
      <c r="A935" s="55"/>
      <c r="B935" s="54" t="s">
        <v>25</v>
      </c>
      <c r="C935" s="56"/>
      <c r="D935" s="145"/>
      <c r="E935" s="54"/>
      <c r="F935" s="54"/>
      <c r="G935" s="132"/>
      <c r="H935" s="59" t="str">
        <f t="shared" si="129"/>
        <v/>
      </c>
      <c r="I935" s="64" t="str">
        <f t="shared" si="130"/>
        <v/>
      </c>
      <c r="J935" s="59" t="str">
        <f>IF(A935&lt;&gt;"",SUM($I$13:I935),"")</f>
        <v/>
      </c>
      <c r="K935" s="59" t="str">
        <f t="shared" si="131"/>
        <v/>
      </c>
      <c r="L935" s="65" t="str">
        <f t="shared" si="132"/>
        <v/>
      </c>
      <c r="M935" s="65" t="str">
        <f t="shared" si="133"/>
        <v/>
      </c>
      <c r="N935" s="65" t="str">
        <f>IF(A935&lt;&gt;"",SUM($M$13:M935),"")</f>
        <v/>
      </c>
      <c r="O935" s="65" t="str">
        <f t="shared" si="126"/>
        <v/>
      </c>
      <c r="P935" s="97" t="str">
        <f t="shared" si="127"/>
        <v/>
      </c>
      <c r="Q935" s="100">
        <f t="shared" si="134"/>
        <v>0</v>
      </c>
      <c r="R935" s="101">
        <f t="shared" si="128"/>
        <v>0</v>
      </c>
      <c r="Z935" s="75"/>
      <c r="AA935" s="76"/>
      <c r="AC935" s="1"/>
      <c r="AG935" s="72"/>
      <c r="AH935" s="72"/>
      <c r="AI935" s="72"/>
      <c r="AJ935" s="72"/>
      <c r="AK935" s="72"/>
    </row>
    <row r="936" spans="1:37" ht="14.4">
      <c r="A936" s="55"/>
      <c r="B936" s="54" t="s">
        <v>25</v>
      </c>
      <c r="C936" s="56"/>
      <c r="D936" s="145"/>
      <c r="E936" s="54"/>
      <c r="F936" s="54"/>
      <c r="G936" s="132"/>
      <c r="H936" s="59" t="str">
        <f t="shared" si="129"/>
        <v/>
      </c>
      <c r="I936" s="64" t="str">
        <f t="shared" si="130"/>
        <v/>
      </c>
      <c r="J936" s="59" t="str">
        <f>IF(A936&lt;&gt;"",SUM($I$13:I936),"")</f>
        <v/>
      </c>
      <c r="K936" s="59" t="str">
        <f t="shared" si="131"/>
        <v/>
      </c>
      <c r="L936" s="65" t="str">
        <f t="shared" si="132"/>
        <v/>
      </c>
      <c r="M936" s="65" t="str">
        <f t="shared" si="133"/>
        <v/>
      </c>
      <c r="N936" s="65" t="str">
        <f>IF(A936&lt;&gt;"",SUM($M$13:M936),"")</f>
        <v/>
      </c>
      <c r="O936" s="65" t="str">
        <f t="shared" si="126"/>
        <v/>
      </c>
      <c r="P936" s="97" t="str">
        <f t="shared" si="127"/>
        <v/>
      </c>
      <c r="Q936" s="100">
        <f t="shared" si="134"/>
        <v>0</v>
      </c>
      <c r="R936" s="101">
        <f t="shared" si="128"/>
        <v>0</v>
      </c>
      <c r="Z936" s="75"/>
      <c r="AA936" s="76"/>
      <c r="AC936" s="1"/>
      <c r="AG936" s="72"/>
      <c r="AH936" s="72"/>
      <c r="AI936" s="72"/>
      <c r="AJ936" s="72"/>
      <c r="AK936" s="72"/>
    </row>
    <row r="937" spans="1:37" ht="14.4">
      <c r="A937" s="55"/>
      <c r="B937" s="54" t="s">
        <v>25</v>
      </c>
      <c r="C937" s="56"/>
      <c r="D937" s="145"/>
      <c r="E937" s="54"/>
      <c r="F937" s="54"/>
      <c r="G937" s="132"/>
      <c r="H937" s="59" t="str">
        <f t="shared" si="129"/>
        <v/>
      </c>
      <c r="I937" s="64" t="str">
        <f t="shared" si="130"/>
        <v/>
      </c>
      <c r="J937" s="59" t="str">
        <f>IF(A937&lt;&gt;"",SUM($I$13:I937),"")</f>
        <v/>
      </c>
      <c r="K937" s="59" t="str">
        <f t="shared" si="131"/>
        <v/>
      </c>
      <c r="L937" s="65" t="str">
        <f t="shared" si="132"/>
        <v/>
      </c>
      <c r="M937" s="65" t="str">
        <f t="shared" si="133"/>
        <v/>
      </c>
      <c r="N937" s="65" t="str">
        <f>IF(A937&lt;&gt;"",SUM($M$13:M937),"")</f>
        <v/>
      </c>
      <c r="O937" s="65" t="str">
        <f t="shared" si="126"/>
        <v/>
      </c>
      <c r="P937" s="97" t="str">
        <f t="shared" si="127"/>
        <v/>
      </c>
      <c r="Q937" s="100">
        <f t="shared" si="134"/>
        <v>0</v>
      </c>
      <c r="R937" s="101">
        <f t="shared" si="128"/>
        <v>0</v>
      </c>
      <c r="Z937" s="75"/>
      <c r="AA937" s="76"/>
      <c r="AC937" s="1"/>
      <c r="AG937" s="72"/>
      <c r="AH937" s="72"/>
      <c r="AI937" s="72"/>
      <c r="AJ937" s="72"/>
      <c r="AK937" s="72"/>
    </row>
    <row r="938" spans="1:37" ht="14.4">
      <c r="A938" s="55"/>
      <c r="B938" s="54" t="s">
        <v>25</v>
      </c>
      <c r="C938" s="56"/>
      <c r="D938" s="145"/>
      <c r="E938" s="54"/>
      <c r="F938" s="54"/>
      <c r="G938" s="132"/>
      <c r="H938" s="59" t="str">
        <f t="shared" si="129"/>
        <v/>
      </c>
      <c r="I938" s="64" t="str">
        <f t="shared" si="130"/>
        <v/>
      </c>
      <c r="J938" s="59" t="str">
        <f>IF(A938&lt;&gt;"",SUM($I$13:I938),"")</f>
        <v/>
      </c>
      <c r="K938" s="59" t="str">
        <f t="shared" si="131"/>
        <v/>
      </c>
      <c r="L938" s="65" t="str">
        <f t="shared" si="132"/>
        <v/>
      </c>
      <c r="M938" s="65" t="str">
        <f t="shared" si="133"/>
        <v/>
      </c>
      <c r="N938" s="65" t="str">
        <f>IF(A938&lt;&gt;"",SUM($M$13:M938),"")</f>
        <v/>
      </c>
      <c r="O938" s="65" t="str">
        <f t="shared" si="126"/>
        <v/>
      </c>
      <c r="P938" s="97" t="str">
        <f t="shared" si="127"/>
        <v/>
      </c>
      <c r="Q938" s="100">
        <f t="shared" si="134"/>
        <v>0</v>
      </c>
      <c r="R938" s="101">
        <f t="shared" si="128"/>
        <v>0</v>
      </c>
      <c r="Z938" s="75"/>
      <c r="AA938" s="76"/>
      <c r="AC938" s="1"/>
      <c r="AG938" s="72"/>
      <c r="AH938" s="72"/>
      <c r="AI938" s="72"/>
      <c r="AJ938" s="72"/>
      <c r="AK938" s="72"/>
    </row>
    <row r="939" spans="1:37" ht="14.4">
      <c r="A939" s="55"/>
      <c r="B939" s="54" t="s">
        <v>25</v>
      </c>
      <c r="C939" s="56"/>
      <c r="D939" s="145"/>
      <c r="E939" s="54"/>
      <c r="F939" s="54"/>
      <c r="G939" s="132"/>
      <c r="H939" s="59" t="str">
        <f t="shared" si="129"/>
        <v/>
      </c>
      <c r="I939" s="64" t="str">
        <f t="shared" si="130"/>
        <v/>
      </c>
      <c r="J939" s="59" t="str">
        <f>IF(A939&lt;&gt;"",SUM($I$13:I939),"")</f>
        <v/>
      </c>
      <c r="K939" s="59" t="str">
        <f t="shared" si="131"/>
        <v/>
      </c>
      <c r="L939" s="65" t="str">
        <f t="shared" si="132"/>
        <v/>
      </c>
      <c r="M939" s="65" t="str">
        <f t="shared" si="133"/>
        <v/>
      </c>
      <c r="N939" s="65" t="str">
        <f>IF(A939&lt;&gt;"",SUM($M$13:M939),"")</f>
        <v/>
      </c>
      <c r="O939" s="65" t="str">
        <f t="shared" si="126"/>
        <v/>
      </c>
      <c r="P939" s="97" t="str">
        <f t="shared" si="127"/>
        <v/>
      </c>
      <c r="Q939" s="100">
        <f t="shared" si="134"/>
        <v>0</v>
      </c>
      <c r="R939" s="101">
        <f t="shared" si="128"/>
        <v>0</v>
      </c>
      <c r="Z939" s="75"/>
      <c r="AA939" s="76"/>
      <c r="AC939" s="1"/>
      <c r="AG939" s="72"/>
      <c r="AH939" s="72"/>
      <c r="AI939" s="72"/>
      <c r="AJ939" s="72"/>
      <c r="AK939" s="72"/>
    </row>
    <row r="940" spans="1:37" ht="14.4">
      <c r="A940" s="55"/>
      <c r="B940" s="54" t="s">
        <v>25</v>
      </c>
      <c r="C940" s="56"/>
      <c r="D940" s="145"/>
      <c r="E940" s="54"/>
      <c r="F940" s="54"/>
      <c r="G940" s="132"/>
      <c r="H940" s="59" t="str">
        <f t="shared" si="129"/>
        <v/>
      </c>
      <c r="I940" s="64" t="str">
        <f t="shared" si="130"/>
        <v/>
      </c>
      <c r="J940" s="59" t="str">
        <f>IF(A940&lt;&gt;"",SUM($I$13:I940),"")</f>
        <v/>
      </c>
      <c r="K940" s="59" t="str">
        <f t="shared" si="131"/>
        <v/>
      </c>
      <c r="L940" s="65" t="str">
        <f t="shared" si="132"/>
        <v/>
      </c>
      <c r="M940" s="65" t="str">
        <f t="shared" si="133"/>
        <v/>
      </c>
      <c r="N940" s="65" t="str">
        <f>IF(A940&lt;&gt;"",SUM($M$13:M940),"")</f>
        <v/>
      </c>
      <c r="O940" s="65" t="str">
        <f t="shared" si="126"/>
        <v/>
      </c>
      <c r="P940" s="97" t="str">
        <f t="shared" si="127"/>
        <v/>
      </c>
      <c r="Q940" s="100">
        <f t="shared" si="134"/>
        <v>0</v>
      </c>
      <c r="R940" s="101">
        <f t="shared" si="128"/>
        <v>0</v>
      </c>
      <c r="Z940" s="75"/>
      <c r="AA940" s="76"/>
      <c r="AC940" s="1"/>
      <c r="AG940" s="72"/>
      <c r="AH940" s="72"/>
      <c r="AI940" s="72"/>
      <c r="AJ940" s="72"/>
      <c r="AK940" s="72"/>
    </row>
    <row r="941" spans="1:37" ht="14.4">
      <c r="A941" s="55"/>
      <c r="B941" s="54" t="s">
        <v>25</v>
      </c>
      <c r="C941" s="56"/>
      <c r="D941" s="145"/>
      <c r="E941" s="54"/>
      <c r="F941" s="54"/>
      <c r="G941" s="132"/>
      <c r="H941" s="59" t="str">
        <f t="shared" si="129"/>
        <v/>
      </c>
      <c r="I941" s="64" t="str">
        <f t="shared" si="130"/>
        <v/>
      </c>
      <c r="J941" s="59" t="str">
        <f>IF(A941&lt;&gt;"",SUM($I$13:I941),"")</f>
        <v/>
      </c>
      <c r="K941" s="59" t="str">
        <f t="shared" si="131"/>
        <v/>
      </c>
      <c r="L941" s="65" t="str">
        <f t="shared" si="132"/>
        <v/>
      </c>
      <c r="M941" s="65" t="str">
        <f t="shared" si="133"/>
        <v/>
      </c>
      <c r="N941" s="65" t="str">
        <f>IF(A941&lt;&gt;"",SUM($M$13:M941),"")</f>
        <v/>
      </c>
      <c r="O941" s="65" t="str">
        <f t="shared" si="126"/>
        <v/>
      </c>
      <c r="P941" s="97" t="str">
        <f t="shared" si="127"/>
        <v/>
      </c>
      <c r="Q941" s="100">
        <f t="shared" si="134"/>
        <v>0</v>
      </c>
      <c r="R941" s="101">
        <f t="shared" si="128"/>
        <v>0</v>
      </c>
      <c r="Z941" s="75"/>
      <c r="AA941" s="76"/>
      <c r="AC941" s="1"/>
      <c r="AG941" s="72"/>
      <c r="AH941" s="72"/>
      <c r="AI941" s="72"/>
      <c r="AJ941" s="72"/>
      <c r="AK941" s="72"/>
    </row>
    <row r="942" spans="1:37" ht="14.4">
      <c r="A942" s="55"/>
      <c r="B942" s="54" t="s">
        <v>25</v>
      </c>
      <c r="C942" s="56"/>
      <c r="D942" s="145"/>
      <c r="E942" s="54"/>
      <c r="F942" s="54"/>
      <c r="G942" s="132"/>
      <c r="H942" s="59" t="str">
        <f t="shared" si="129"/>
        <v/>
      </c>
      <c r="I942" s="64" t="str">
        <f t="shared" si="130"/>
        <v/>
      </c>
      <c r="J942" s="59" t="str">
        <f>IF(A942&lt;&gt;"",SUM($I$13:I942),"")</f>
        <v/>
      </c>
      <c r="K942" s="59" t="str">
        <f t="shared" si="131"/>
        <v/>
      </c>
      <c r="L942" s="65" t="str">
        <f t="shared" si="132"/>
        <v/>
      </c>
      <c r="M942" s="65" t="str">
        <f t="shared" si="133"/>
        <v/>
      </c>
      <c r="N942" s="65" t="str">
        <f>IF(A942&lt;&gt;"",SUM($M$13:M942),"")</f>
        <v/>
      </c>
      <c r="O942" s="65" t="str">
        <f t="shared" si="126"/>
        <v/>
      </c>
      <c r="P942" s="97" t="str">
        <f t="shared" si="127"/>
        <v/>
      </c>
      <c r="Q942" s="100">
        <f t="shared" si="134"/>
        <v>0</v>
      </c>
      <c r="R942" s="101">
        <f t="shared" si="128"/>
        <v>0</v>
      </c>
      <c r="Z942" s="75"/>
      <c r="AA942" s="76"/>
      <c r="AC942" s="1"/>
      <c r="AG942" s="72"/>
      <c r="AH942" s="72"/>
      <c r="AI942" s="72"/>
      <c r="AJ942" s="72"/>
      <c r="AK942" s="72"/>
    </row>
    <row r="943" spans="1:37" ht="14.4">
      <c r="A943" s="55"/>
      <c r="B943" s="54" t="s">
        <v>25</v>
      </c>
      <c r="C943" s="56"/>
      <c r="D943" s="145"/>
      <c r="E943" s="54"/>
      <c r="F943" s="54"/>
      <c r="G943" s="132"/>
      <c r="H943" s="59" t="str">
        <f t="shared" si="129"/>
        <v/>
      </c>
      <c r="I943" s="64" t="str">
        <f t="shared" si="130"/>
        <v/>
      </c>
      <c r="J943" s="59" t="str">
        <f>IF(A943&lt;&gt;"",SUM($I$13:I943),"")</f>
        <v/>
      </c>
      <c r="K943" s="59" t="str">
        <f t="shared" si="131"/>
        <v/>
      </c>
      <c r="L943" s="65" t="str">
        <f t="shared" si="132"/>
        <v/>
      </c>
      <c r="M943" s="65" t="str">
        <f t="shared" si="133"/>
        <v/>
      </c>
      <c r="N943" s="65" t="str">
        <f>IF(A943&lt;&gt;"",SUM($M$13:M943),"")</f>
        <v/>
      </c>
      <c r="O943" s="65" t="str">
        <f t="shared" si="126"/>
        <v/>
      </c>
      <c r="P943" s="97" t="str">
        <f t="shared" si="127"/>
        <v/>
      </c>
      <c r="Q943" s="100">
        <f t="shared" si="134"/>
        <v>0</v>
      </c>
      <c r="R943" s="101">
        <f t="shared" si="128"/>
        <v>0</v>
      </c>
      <c r="Z943" s="75"/>
      <c r="AA943" s="76"/>
      <c r="AC943" s="1"/>
      <c r="AG943" s="72"/>
      <c r="AH943" s="72"/>
      <c r="AI943" s="72"/>
      <c r="AJ943" s="72"/>
      <c r="AK943" s="72"/>
    </row>
    <row r="944" spans="1:37" ht="14.4">
      <c r="A944" s="55"/>
      <c r="B944" s="54" t="s">
        <v>25</v>
      </c>
      <c r="C944" s="56"/>
      <c r="D944" s="145"/>
      <c r="E944" s="54"/>
      <c r="F944" s="54"/>
      <c r="G944" s="132"/>
      <c r="H944" s="59" t="str">
        <f t="shared" si="129"/>
        <v/>
      </c>
      <c r="I944" s="64" t="str">
        <f t="shared" si="130"/>
        <v/>
      </c>
      <c r="J944" s="59" t="str">
        <f>IF(A944&lt;&gt;"",SUM($I$13:I944),"")</f>
        <v/>
      </c>
      <c r="K944" s="59" t="str">
        <f t="shared" si="131"/>
        <v/>
      </c>
      <c r="L944" s="65" t="str">
        <f t="shared" si="132"/>
        <v/>
      </c>
      <c r="M944" s="65" t="str">
        <f t="shared" si="133"/>
        <v/>
      </c>
      <c r="N944" s="65" t="str">
        <f>IF(A944&lt;&gt;"",SUM($M$13:M944),"")</f>
        <v/>
      </c>
      <c r="O944" s="65" t="str">
        <f t="shared" si="126"/>
        <v/>
      </c>
      <c r="P944" s="97" t="str">
        <f t="shared" si="127"/>
        <v/>
      </c>
      <c r="Q944" s="100">
        <f t="shared" si="134"/>
        <v>0</v>
      </c>
      <c r="R944" s="101">
        <f t="shared" si="128"/>
        <v>0</v>
      </c>
      <c r="Z944" s="75"/>
      <c r="AA944" s="76"/>
      <c r="AC944" s="1"/>
      <c r="AG944" s="72"/>
      <c r="AH944" s="72"/>
      <c r="AI944" s="72"/>
      <c r="AJ944" s="72"/>
      <c r="AK944" s="72"/>
    </row>
    <row r="945" spans="1:37" ht="14.4">
      <c r="A945" s="55"/>
      <c r="B945" s="54" t="s">
        <v>25</v>
      </c>
      <c r="C945" s="56"/>
      <c r="D945" s="145"/>
      <c r="E945" s="54"/>
      <c r="F945" s="54"/>
      <c r="G945" s="132"/>
      <c r="H945" s="59" t="str">
        <f t="shared" si="129"/>
        <v/>
      </c>
      <c r="I945" s="64" t="str">
        <f t="shared" si="130"/>
        <v/>
      </c>
      <c r="J945" s="59" t="str">
        <f>IF(A945&lt;&gt;"",SUM($I$13:I945),"")</f>
        <v/>
      </c>
      <c r="K945" s="59" t="str">
        <f t="shared" si="131"/>
        <v/>
      </c>
      <c r="L945" s="65" t="str">
        <f t="shared" si="132"/>
        <v/>
      </c>
      <c r="M945" s="65" t="str">
        <f t="shared" si="133"/>
        <v/>
      </c>
      <c r="N945" s="65" t="str">
        <f>IF(A945&lt;&gt;"",SUM($M$13:M945),"")</f>
        <v/>
      </c>
      <c r="O945" s="65" t="str">
        <f t="shared" si="126"/>
        <v/>
      </c>
      <c r="P945" s="97" t="str">
        <f t="shared" si="127"/>
        <v/>
      </c>
      <c r="Q945" s="100">
        <f t="shared" si="134"/>
        <v>0</v>
      </c>
      <c r="R945" s="101">
        <f t="shared" si="128"/>
        <v>0</v>
      </c>
      <c r="Z945" s="75"/>
      <c r="AA945" s="76"/>
      <c r="AC945" s="1"/>
      <c r="AG945" s="72"/>
      <c r="AH945" s="72"/>
      <c r="AI945" s="72"/>
      <c r="AJ945" s="72"/>
      <c r="AK945" s="72"/>
    </row>
    <row r="946" spans="1:37" ht="14.4">
      <c r="A946" s="55"/>
      <c r="B946" s="54" t="s">
        <v>25</v>
      </c>
      <c r="C946" s="56"/>
      <c r="D946" s="145"/>
      <c r="E946" s="54"/>
      <c r="F946" s="54"/>
      <c r="G946" s="132"/>
      <c r="H946" s="59" t="str">
        <f t="shared" si="129"/>
        <v/>
      </c>
      <c r="I946" s="64" t="str">
        <f t="shared" si="130"/>
        <v/>
      </c>
      <c r="J946" s="59" t="str">
        <f>IF(A946&lt;&gt;"",SUM($I$13:I946),"")</f>
        <v/>
      </c>
      <c r="K946" s="59" t="str">
        <f t="shared" si="131"/>
        <v/>
      </c>
      <c r="L946" s="65" t="str">
        <f t="shared" si="132"/>
        <v/>
      </c>
      <c r="M946" s="65" t="str">
        <f t="shared" si="133"/>
        <v/>
      </c>
      <c r="N946" s="65" t="str">
        <f>IF(A946&lt;&gt;"",SUM($M$13:M946),"")</f>
        <v/>
      </c>
      <c r="O946" s="65" t="str">
        <f t="shared" si="126"/>
        <v/>
      </c>
      <c r="P946" s="97" t="str">
        <f t="shared" si="127"/>
        <v/>
      </c>
      <c r="Q946" s="100">
        <f t="shared" si="134"/>
        <v>0</v>
      </c>
      <c r="R946" s="101">
        <f t="shared" si="128"/>
        <v>0</v>
      </c>
      <c r="Z946" s="75"/>
      <c r="AA946" s="76"/>
      <c r="AC946" s="1"/>
      <c r="AG946" s="72"/>
      <c r="AH946" s="72"/>
      <c r="AI946" s="72"/>
      <c r="AJ946" s="72"/>
      <c r="AK946" s="72"/>
    </row>
    <row r="947" spans="1:37" ht="14.4">
      <c r="A947" s="55"/>
      <c r="B947" s="54" t="s">
        <v>25</v>
      </c>
      <c r="C947" s="56"/>
      <c r="D947" s="145"/>
      <c r="E947" s="54"/>
      <c r="F947" s="54"/>
      <c r="G947" s="132"/>
      <c r="H947" s="59" t="str">
        <f t="shared" si="129"/>
        <v/>
      </c>
      <c r="I947" s="64" t="str">
        <f t="shared" si="130"/>
        <v/>
      </c>
      <c r="J947" s="59" t="str">
        <f>IF(A947&lt;&gt;"",SUM($I$13:I947),"")</f>
        <v/>
      </c>
      <c r="K947" s="59" t="str">
        <f t="shared" si="131"/>
        <v/>
      </c>
      <c r="L947" s="65" t="str">
        <f t="shared" si="132"/>
        <v/>
      </c>
      <c r="M947" s="65" t="str">
        <f t="shared" si="133"/>
        <v/>
      </c>
      <c r="N947" s="65" t="str">
        <f>IF(A947&lt;&gt;"",SUM($M$13:M947),"")</f>
        <v/>
      </c>
      <c r="O947" s="65" t="str">
        <f t="shared" si="126"/>
        <v/>
      </c>
      <c r="P947" s="97" t="str">
        <f t="shared" si="127"/>
        <v/>
      </c>
      <c r="Q947" s="100">
        <f t="shared" si="134"/>
        <v>0</v>
      </c>
      <c r="R947" s="101">
        <f t="shared" si="128"/>
        <v>0</v>
      </c>
      <c r="Z947" s="75"/>
      <c r="AA947" s="76"/>
      <c r="AC947" s="1"/>
      <c r="AG947" s="72"/>
      <c r="AH947" s="72"/>
      <c r="AI947" s="72"/>
      <c r="AJ947" s="72"/>
      <c r="AK947" s="72"/>
    </row>
    <row r="948" spans="1:37" ht="14.4">
      <c r="A948" s="55"/>
      <c r="B948" s="54" t="s">
        <v>25</v>
      </c>
      <c r="C948" s="56"/>
      <c r="D948" s="145"/>
      <c r="E948" s="54"/>
      <c r="F948" s="54"/>
      <c r="G948" s="132"/>
      <c r="H948" s="59" t="str">
        <f t="shared" si="129"/>
        <v/>
      </c>
      <c r="I948" s="64" t="str">
        <f t="shared" si="130"/>
        <v/>
      </c>
      <c r="J948" s="59" t="str">
        <f>IF(A948&lt;&gt;"",SUM($I$13:I948),"")</f>
        <v/>
      </c>
      <c r="K948" s="59" t="str">
        <f t="shared" si="131"/>
        <v/>
      </c>
      <c r="L948" s="65" t="str">
        <f t="shared" si="132"/>
        <v/>
      </c>
      <c r="M948" s="65" t="str">
        <f t="shared" si="133"/>
        <v/>
      </c>
      <c r="N948" s="65" t="str">
        <f>IF(A948&lt;&gt;"",SUM($M$13:M948),"")</f>
        <v/>
      </c>
      <c r="O948" s="65" t="str">
        <f t="shared" si="126"/>
        <v/>
      </c>
      <c r="P948" s="97" t="str">
        <f t="shared" si="127"/>
        <v/>
      </c>
      <c r="Q948" s="100">
        <f t="shared" si="134"/>
        <v>0</v>
      </c>
      <c r="R948" s="101">
        <f t="shared" si="128"/>
        <v>0</v>
      </c>
      <c r="Z948" s="75"/>
      <c r="AA948" s="76"/>
      <c r="AC948" s="1"/>
      <c r="AG948" s="72"/>
      <c r="AH948" s="72"/>
      <c r="AI948" s="72"/>
      <c r="AJ948" s="72"/>
      <c r="AK948" s="72"/>
    </row>
    <row r="949" spans="1:37" ht="14.4">
      <c r="A949" s="55"/>
      <c r="B949" s="54" t="s">
        <v>25</v>
      </c>
      <c r="C949" s="56"/>
      <c r="D949" s="145"/>
      <c r="E949" s="54"/>
      <c r="F949" s="54"/>
      <c r="G949" s="132"/>
      <c r="H949" s="59" t="str">
        <f t="shared" si="129"/>
        <v/>
      </c>
      <c r="I949" s="64" t="str">
        <f t="shared" si="130"/>
        <v/>
      </c>
      <c r="J949" s="59" t="str">
        <f>IF(A949&lt;&gt;"",SUM($I$13:I949),"")</f>
        <v/>
      </c>
      <c r="K949" s="59" t="str">
        <f t="shared" si="131"/>
        <v/>
      </c>
      <c r="L949" s="65" t="str">
        <f t="shared" si="132"/>
        <v/>
      </c>
      <c r="M949" s="65" t="str">
        <f t="shared" si="133"/>
        <v/>
      </c>
      <c r="N949" s="65" t="str">
        <f>IF(A949&lt;&gt;"",SUM($M$13:M949),"")</f>
        <v/>
      </c>
      <c r="O949" s="65" t="str">
        <f t="shared" si="126"/>
        <v/>
      </c>
      <c r="P949" s="97" t="str">
        <f t="shared" si="127"/>
        <v/>
      </c>
      <c r="Q949" s="100">
        <f t="shared" si="134"/>
        <v>0</v>
      </c>
      <c r="R949" s="101">
        <f t="shared" si="128"/>
        <v>0</v>
      </c>
      <c r="Z949" s="75"/>
      <c r="AA949" s="76"/>
      <c r="AC949" s="1"/>
      <c r="AG949" s="72"/>
      <c r="AH949" s="72"/>
      <c r="AI949" s="72"/>
      <c r="AJ949" s="72"/>
      <c r="AK949" s="72"/>
    </row>
    <row r="950" spans="1:37" ht="14.4">
      <c r="A950" s="55"/>
      <c r="B950" s="54" t="s">
        <v>25</v>
      </c>
      <c r="C950" s="56"/>
      <c r="D950" s="145"/>
      <c r="E950" s="54"/>
      <c r="F950" s="54"/>
      <c r="G950" s="132"/>
      <c r="H950" s="59" t="str">
        <f t="shared" si="129"/>
        <v/>
      </c>
      <c r="I950" s="64" t="str">
        <f t="shared" si="130"/>
        <v/>
      </c>
      <c r="J950" s="59" t="str">
        <f>IF(A950&lt;&gt;"",SUM($I$13:I950),"")</f>
        <v/>
      </c>
      <c r="K950" s="59" t="str">
        <f t="shared" si="131"/>
        <v/>
      </c>
      <c r="L950" s="65" t="str">
        <f t="shared" si="132"/>
        <v/>
      </c>
      <c r="M950" s="65" t="str">
        <f t="shared" si="133"/>
        <v/>
      </c>
      <c r="N950" s="65" t="str">
        <f>IF(A950&lt;&gt;"",SUM($M$13:M950),"")</f>
        <v/>
      </c>
      <c r="O950" s="65" t="str">
        <f t="shared" si="126"/>
        <v/>
      </c>
      <c r="P950" s="97" t="str">
        <f t="shared" si="127"/>
        <v/>
      </c>
      <c r="Q950" s="100">
        <f t="shared" si="134"/>
        <v>0</v>
      </c>
      <c r="R950" s="101">
        <f t="shared" si="128"/>
        <v>0</v>
      </c>
      <c r="Z950" s="75"/>
      <c r="AA950" s="76"/>
      <c r="AC950" s="1"/>
      <c r="AG950" s="72"/>
      <c r="AH950" s="72"/>
      <c r="AI950" s="72"/>
      <c r="AJ950" s="72"/>
      <c r="AK950" s="72"/>
    </row>
    <row r="951" spans="1:37" ht="14.4">
      <c r="A951" s="55"/>
      <c r="B951" s="54" t="s">
        <v>25</v>
      </c>
      <c r="C951" s="56"/>
      <c r="D951" s="145"/>
      <c r="E951" s="54"/>
      <c r="F951" s="54"/>
      <c r="G951" s="132"/>
      <c r="H951" s="59" t="str">
        <f t="shared" si="129"/>
        <v/>
      </c>
      <c r="I951" s="64" t="str">
        <f t="shared" si="130"/>
        <v/>
      </c>
      <c r="J951" s="59" t="str">
        <f>IF(A951&lt;&gt;"",SUM($I$13:I951),"")</f>
        <v/>
      </c>
      <c r="K951" s="59" t="str">
        <f t="shared" si="131"/>
        <v/>
      </c>
      <c r="L951" s="65" t="str">
        <f t="shared" si="132"/>
        <v/>
      </c>
      <c r="M951" s="65" t="str">
        <f t="shared" si="133"/>
        <v/>
      </c>
      <c r="N951" s="65" t="str">
        <f>IF(A951&lt;&gt;"",SUM($M$13:M951),"")</f>
        <v/>
      </c>
      <c r="O951" s="65" t="str">
        <f t="shared" si="126"/>
        <v/>
      </c>
      <c r="P951" s="97" t="str">
        <f t="shared" si="127"/>
        <v/>
      </c>
      <c r="Q951" s="100">
        <f t="shared" si="134"/>
        <v>0</v>
      </c>
      <c r="R951" s="101">
        <f t="shared" si="128"/>
        <v>0</v>
      </c>
      <c r="Z951" s="75"/>
      <c r="AA951" s="76"/>
      <c r="AC951" s="1"/>
      <c r="AG951" s="72"/>
      <c r="AH951" s="72"/>
      <c r="AI951" s="72"/>
      <c r="AJ951" s="72"/>
      <c r="AK951" s="72"/>
    </row>
    <row r="952" spans="1:37" ht="14.4">
      <c r="A952" s="55"/>
      <c r="B952" s="54" t="s">
        <v>25</v>
      </c>
      <c r="C952" s="56"/>
      <c r="D952" s="145"/>
      <c r="E952" s="54"/>
      <c r="F952" s="54"/>
      <c r="G952" s="132"/>
      <c r="H952" s="59" t="str">
        <f t="shared" si="129"/>
        <v/>
      </c>
      <c r="I952" s="64" t="str">
        <f t="shared" si="130"/>
        <v/>
      </c>
      <c r="J952" s="59" t="str">
        <f>IF(A952&lt;&gt;"",SUM($I$13:I952),"")</f>
        <v/>
      </c>
      <c r="K952" s="59" t="str">
        <f t="shared" si="131"/>
        <v/>
      </c>
      <c r="L952" s="65" t="str">
        <f t="shared" si="132"/>
        <v/>
      </c>
      <c r="M952" s="65" t="str">
        <f t="shared" si="133"/>
        <v/>
      </c>
      <c r="N952" s="65" t="str">
        <f>IF(A952&lt;&gt;"",SUM($M$13:M952),"")</f>
        <v/>
      </c>
      <c r="O952" s="65" t="str">
        <f t="shared" si="126"/>
        <v/>
      </c>
      <c r="P952" s="97" t="str">
        <f t="shared" si="127"/>
        <v/>
      </c>
      <c r="Q952" s="100">
        <f t="shared" si="134"/>
        <v>0</v>
      </c>
      <c r="R952" s="101">
        <f t="shared" si="128"/>
        <v>0</v>
      </c>
      <c r="Z952" s="75"/>
      <c r="AA952" s="76"/>
      <c r="AC952" s="1"/>
      <c r="AG952" s="72"/>
      <c r="AH952" s="72"/>
      <c r="AI952" s="72"/>
      <c r="AJ952" s="72"/>
      <c r="AK952" s="72"/>
    </row>
    <row r="953" spans="1:37" ht="14.4">
      <c r="A953" s="55"/>
      <c r="B953" s="54" t="s">
        <v>25</v>
      </c>
      <c r="C953" s="56"/>
      <c r="D953" s="145"/>
      <c r="E953" s="54"/>
      <c r="F953" s="54"/>
      <c r="G953" s="132"/>
      <c r="H953" s="59" t="str">
        <f t="shared" si="129"/>
        <v/>
      </c>
      <c r="I953" s="64" t="str">
        <f t="shared" si="130"/>
        <v/>
      </c>
      <c r="J953" s="59" t="str">
        <f>IF(A953&lt;&gt;"",SUM($I$13:I953),"")</f>
        <v/>
      </c>
      <c r="K953" s="59" t="str">
        <f t="shared" si="131"/>
        <v/>
      </c>
      <c r="L953" s="65" t="str">
        <f t="shared" si="132"/>
        <v/>
      </c>
      <c r="M953" s="65" t="str">
        <f t="shared" si="133"/>
        <v/>
      </c>
      <c r="N953" s="65" t="str">
        <f>IF(A953&lt;&gt;"",SUM($M$13:M953),"")</f>
        <v/>
      </c>
      <c r="O953" s="65" t="str">
        <f t="shared" si="126"/>
        <v/>
      </c>
      <c r="P953" s="97" t="str">
        <f t="shared" si="127"/>
        <v/>
      </c>
      <c r="Q953" s="100">
        <f t="shared" si="134"/>
        <v>0</v>
      </c>
      <c r="R953" s="101">
        <f t="shared" si="128"/>
        <v>0</v>
      </c>
      <c r="Z953" s="75"/>
      <c r="AA953" s="76"/>
      <c r="AC953" s="1"/>
      <c r="AG953" s="72"/>
      <c r="AH953" s="72"/>
      <c r="AI953" s="72"/>
      <c r="AJ953" s="72"/>
      <c r="AK953" s="72"/>
    </row>
    <row r="954" spans="1:37" ht="14.4">
      <c r="A954" s="55"/>
      <c r="B954" s="54" t="s">
        <v>25</v>
      </c>
      <c r="C954" s="56"/>
      <c r="D954" s="145"/>
      <c r="E954" s="54"/>
      <c r="F954" s="54"/>
      <c r="G954" s="132"/>
      <c r="H954" s="59" t="str">
        <f t="shared" si="129"/>
        <v/>
      </c>
      <c r="I954" s="64" t="str">
        <f t="shared" si="130"/>
        <v/>
      </c>
      <c r="J954" s="59" t="str">
        <f>IF(A954&lt;&gt;"",SUM($I$13:I954),"")</f>
        <v/>
      </c>
      <c r="K954" s="59" t="str">
        <f t="shared" si="131"/>
        <v/>
      </c>
      <c r="L954" s="65" t="str">
        <f t="shared" si="132"/>
        <v/>
      </c>
      <c r="M954" s="65" t="str">
        <f t="shared" si="133"/>
        <v/>
      </c>
      <c r="N954" s="65" t="str">
        <f>IF(A954&lt;&gt;"",SUM($M$13:M954),"")</f>
        <v/>
      </c>
      <c r="O954" s="65" t="str">
        <f t="shared" si="126"/>
        <v/>
      </c>
      <c r="P954" s="97" t="str">
        <f t="shared" si="127"/>
        <v/>
      </c>
      <c r="Q954" s="100">
        <f t="shared" si="134"/>
        <v>0</v>
      </c>
      <c r="R954" s="101">
        <f t="shared" si="128"/>
        <v>0</v>
      </c>
      <c r="Z954" s="75"/>
      <c r="AA954" s="76"/>
      <c r="AC954" s="1"/>
      <c r="AG954" s="72"/>
      <c r="AH954" s="72"/>
      <c r="AI954" s="72"/>
      <c r="AJ954" s="72"/>
      <c r="AK954" s="72"/>
    </row>
    <row r="955" spans="1:37" ht="14.4">
      <c r="A955" s="55"/>
      <c r="B955" s="54" t="s">
        <v>25</v>
      </c>
      <c r="C955" s="56"/>
      <c r="D955" s="145"/>
      <c r="E955" s="54"/>
      <c r="F955" s="54"/>
      <c r="G955" s="132"/>
      <c r="H955" s="59" t="str">
        <f t="shared" si="129"/>
        <v/>
      </c>
      <c r="I955" s="64" t="str">
        <f t="shared" si="130"/>
        <v/>
      </c>
      <c r="J955" s="59" t="str">
        <f>IF(A955&lt;&gt;"",SUM($I$13:I955),"")</f>
        <v/>
      </c>
      <c r="K955" s="59" t="str">
        <f t="shared" si="131"/>
        <v/>
      </c>
      <c r="L955" s="65" t="str">
        <f t="shared" si="132"/>
        <v/>
      </c>
      <c r="M955" s="65" t="str">
        <f t="shared" si="133"/>
        <v/>
      </c>
      <c r="N955" s="65" t="str">
        <f>IF(A955&lt;&gt;"",SUM($M$13:M955),"")</f>
        <v/>
      </c>
      <c r="O955" s="65" t="str">
        <f t="shared" si="126"/>
        <v/>
      </c>
      <c r="P955" s="97" t="str">
        <f t="shared" si="127"/>
        <v/>
      </c>
      <c r="Q955" s="100">
        <f t="shared" si="134"/>
        <v>0</v>
      </c>
      <c r="R955" s="101">
        <f t="shared" si="128"/>
        <v>0</v>
      </c>
      <c r="Z955" s="75"/>
      <c r="AA955" s="76"/>
      <c r="AC955" s="1"/>
      <c r="AG955" s="72"/>
      <c r="AH955" s="72"/>
      <c r="AI955" s="72"/>
      <c r="AJ955" s="72"/>
      <c r="AK955" s="72"/>
    </row>
    <row r="956" spans="1:37" ht="14.4">
      <c r="A956" s="55"/>
      <c r="B956" s="54" t="s">
        <v>25</v>
      </c>
      <c r="C956" s="56"/>
      <c r="D956" s="145"/>
      <c r="E956" s="54"/>
      <c r="F956" s="54"/>
      <c r="G956" s="132"/>
      <c r="H956" s="59" t="str">
        <f t="shared" si="129"/>
        <v/>
      </c>
      <c r="I956" s="64" t="str">
        <f t="shared" si="130"/>
        <v/>
      </c>
      <c r="J956" s="59" t="str">
        <f>IF(A956&lt;&gt;"",SUM($I$13:I956),"")</f>
        <v/>
      </c>
      <c r="K956" s="59" t="str">
        <f t="shared" si="131"/>
        <v/>
      </c>
      <c r="L956" s="65" t="str">
        <f t="shared" si="132"/>
        <v/>
      </c>
      <c r="M956" s="65" t="str">
        <f t="shared" si="133"/>
        <v/>
      </c>
      <c r="N956" s="65" t="str">
        <f>IF(A956&lt;&gt;"",SUM($M$13:M956),"")</f>
        <v/>
      </c>
      <c r="O956" s="65" t="str">
        <f t="shared" si="126"/>
        <v/>
      </c>
      <c r="P956" s="97" t="str">
        <f t="shared" si="127"/>
        <v/>
      </c>
      <c r="Q956" s="100">
        <f t="shared" si="134"/>
        <v>0</v>
      </c>
      <c r="R956" s="101">
        <f t="shared" si="128"/>
        <v>0</v>
      </c>
      <c r="Z956" s="75"/>
      <c r="AA956" s="76"/>
      <c r="AC956" s="1"/>
      <c r="AG956" s="72"/>
      <c r="AH956" s="72"/>
      <c r="AI956" s="72"/>
      <c r="AJ956" s="72"/>
      <c r="AK956" s="72"/>
    </row>
    <row r="957" spans="1:37" ht="14.4">
      <c r="A957" s="55"/>
      <c r="B957" s="54" t="s">
        <v>25</v>
      </c>
      <c r="C957" s="56"/>
      <c r="D957" s="145"/>
      <c r="E957" s="54"/>
      <c r="F957" s="54"/>
      <c r="G957" s="132"/>
      <c r="H957" s="59" t="str">
        <f t="shared" si="129"/>
        <v/>
      </c>
      <c r="I957" s="64" t="str">
        <f t="shared" si="130"/>
        <v/>
      </c>
      <c r="J957" s="59" t="str">
        <f>IF(A957&lt;&gt;"",SUM($I$13:I957),"")</f>
        <v/>
      </c>
      <c r="K957" s="59" t="str">
        <f t="shared" si="131"/>
        <v/>
      </c>
      <c r="L957" s="65" t="str">
        <f t="shared" si="132"/>
        <v/>
      </c>
      <c r="M957" s="65" t="str">
        <f t="shared" si="133"/>
        <v/>
      </c>
      <c r="N957" s="65" t="str">
        <f>IF(A957&lt;&gt;"",SUM($M$13:M957),"")</f>
        <v/>
      </c>
      <c r="O957" s="65" t="str">
        <f t="shared" si="126"/>
        <v/>
      </c>
      <c r="P957" s="97" t="str">
        <f t="shared" si="127"/>
        <v/>
      </c>
      <c r="Q957" s="100">
        <f t="shared" si="134"/>
        <v>0</v>
      </c>
      <c r="R957" s="101">
        <f t="shared" si="128"/>
        <v>0</v>
      </c>
      <c r="Z957" s="75"/>
      <c r="AA957" s="76"/>
      <c r="AC957" s="1"/>
      <c r="AG957" s="72"/>
      <c r="AH957" s="72"/>
      <c r="AI957" s="72"/>
      <c r="AJ957" s="72"/>
      <c r="AK957" s="72"/>
    </row>
    <row r="958" spans="1:37" ht="14.4">
      <c r="A958" s="55"/>
      <c r="B958" s="54" t="s">
        <v>25</v>
      </c>
      <c r="C958" s="56"/>
      <c r="D958" s="145"/>
      <c r="E958" s="54"/>
      <c r="F958" s="54"/>
      <c r="G958" s="132"/>
      <c r="H958" s="59" t="str">
        <f t="shared" si="129"/>
        <v/>
      </c>
      <c r="I958" s="64" t="str">
        <f t="shared" si="130"/>
        <v/>
      </c>
      <c r="J958" s="59" t="str">
        <f>IF(A958&lt;&gt;"",SUM($I$13:I958),"")</f>
        <v/>
      </c>
      <c r="K958" s="59" t="str">
        <f t="shared" si="131"/>
        <v/>
      </c>
      <c r="L958" s="65" t="str">
        <f t="shared" si="132"/>
        <v/>
      </c>
      <c r="M958" s="65" t="str">
        <f t="shared" si="133"/>
        <v/>
      </c>
      <c r="N958" s="65" t="str">
        <f>IF(A958&lt;&gt;"",SUM($M$13:M958),"")</f>
        <v/>
      </c>
      <c r="O958" s="65" t="str">
        <f t="shared" si="126"/>
        <v/>
      </c>
      <c r="P958" s="97" t="str">
        <f t="shared" si="127"/>
        <v/>
      </c>
      <c r="Q958" s="100">
        <f t="shared" si="134"/>
        <v>0</v>
      </c>
      <c r="R958" s="101">
        <f t="shared" si="128"/>
        <v>0</v>
      </c>
      <c r="Z958" s="75"/>
      <c r="AA958" s="76"/>
      <c r="AC958" s="1"/>
      <c r="AG958" s="72"/>
      <c r="AH958" s="72"/>
      <c r="AI958" s="72"/>
      <c r="AJ958" s="72"/>
      <c r="AK958" s="72"/>
    </row>
    <row r="959" spans="1:37" ht="14.4">
      <c r="A959" s="55"/>
      <c r="B959" s="54" t="s">
        <v>25</v>
      </c>
      <c r="C959" s="56"/>
      <c r="D959" s="145"/>
      <c r="E959" s="54"/>
      <c r="F959" s="54"/>
      <c r="G959" s="132"/>
      <c r="H959" s="59" t="str">
        <f t="shared" si="129"/>
        <v/>
      </c>
      <c r="I959" s="64" t="str">
        <f t="shared" si="130"/>
        <v/>
      </c>
      <c r="J959" s="59" t="str">
        <f>IF(A959&lt;&gt;"",SUM($I$13:I959),"")</f>
        <v/>
      </c>
      <c r="K959" s="59" t="str">
        <f t="shared" si="131"/>
        <v/>
      </c>
      <c r="L959" s="65" t="str">
        <f t="shared" si="132"/>
        <v/>
      </c>
      <c r="M959" s="65" t="str">
        <f t="shared" si="133"/>
        <v/>
      </c>
      <c r="N959" s="65" t="str">
        <f>IF(A959&lt;&gt;"",SUM($M$13:M959),"")</f>
        <v/>
      </c>
      <c r="O959" s="65" t="str">
        <f t="shared" si="126"/>
        <v/>
      </c>
      <c r="P959" s="97" t="str">
        <f t="shared" si="127"/>
        <v/>
      </c>
      <c r="Q959" s="100">
        <f t="shared" si="134"/>
        <v>0</v>
      </c>
      <c r="R959" s="101">
        <f t="shared" si="128"/>
        <v>0</v>
      </c>
      <c r="Z959" s="75"/>
      <c r="AA959" s="76"/>
      <c r="AC959" s="1"/>
      <c r="AG959" s="72"/>
      <c r="AH959" s="72"/>
      <c r="AI959" s="72"/>
      <c r="AJ959" s="72"/>
      <c r="AK959" s="72"/>
    </row>
    <row r="960" spans="1:37" ht="14.4">
      <c r="A960" s="55"/>
      <c r="B960" s="54" t="s">
        <v>25</v>
      </c>
      <c r="C960" s="56"/>
      <c r="D960" s="145"/>
      <c r="E960" s="54"/>
      <c r="F960" s="54"/>
      <c r="G960" s="132"/>
      <c r="H960" s="59" t="str">
        <f t="shared" si="129"/>
        <v/>
      </c>
      <c r="I960" s="64" t="str">
        <f t="shared" si="130"/>
        <v/>
      </c>
      <c r="J960" s="59" t="str">
        <f>IF(A960&lt;&gt;"",SUM($I$13:I960),"")</f>
        <v/>
      </c>
      <c r="K960" s="59" t="str">
        <f t="shared" si="131"/>
        <v/>
      </c>
      <c r="L960" s="65" t="str">
        <f t="shared" si="132"/>
        <v/>
      </c>
      <c r="M960" s="65" t="str">
        <f t="shared" si="133"/>
        <v/>
      </c>
      <c r="N960" s="65" t="str">
        <f>IF(A960&lt;&gt;"",SUM($M$13:M960),"")</f>
        <v/>
      </c>
      <c r="O960" s="65" t="str">
        <f t="shared" si="126"/>
        <v/>
      </c>
      <c r="P960" s="97" t="str">
        <f t="shared" si="127"/>
        <v/>
      </c>
      <c r="Q960" s="100">
        <f t="shared" si="134"/>
        <v>0</v>
      </c>
      <c r="R960" s="101">
        <f t="shared" si="128"/>
        <v>0</v>
      </c>
      <c r="Z960" s="75"/>
      <c r="AA960" s="76"/>
      <c r="AC960" s="1"/>
      <c r="AG960" s="72"/>
      <c r="AH960" s="72"/>
      <c r="AI960" s="72"/>
      <c r="AJ960" s="72"/>
      <c r="AK960" s="72"/>
    </row>
    <row r="961" spans="1:37" ht="14.4">
      <c r="A961" s="55"/>
      <c r="B961" s="54" t="s">
        <v>25</v>
      </c>
      <c r="C961" s="56"/>
      <c r="D961" s="145"/>
      <c r="E961" s="54"/>
      <c r="F961" s="54"/>
      <c r="G961" s="132"/>
      <c r="H961" s="59" t="str">
        <f t="shared" si="129"/>
        <v/>
      </c>
      <c r="I961" s="64" t="str">
        <f t="shared" si="130"/>
        <v/>
      </c>
      <c r="J961" s="59" t="str">
        <f>IF(A961&lt;&gt;"",SUM($I$13:I961),"")</f>
        <v/>
      </c>
      <c r="K961" s="59" t="str">
        <f t="shared" si="131"/>
        <v/>
      </c>
      <c r="L961" s="65" t="str">
        <f t="shared" si="132"/>
        <v/>
      </c>
      <c r="M961" s="65" t="str">
        <f t="shared" si="133"/>
        <v/>
      </c>
      <c r="N961" s="65" t="str">
        <f>IF(A961&lt;&gt;"",SUM($M$13:M961),"")</f>
        <v/>
      </c>
      <c r="O961" s="65" t="str">
        <f t="shared" si="126"/>
        <v/>
      </c>
      <c r="P961" s="97" t="str">
        <f t="shared" si="127"/>
        <v/>
      </c>
      <c r="Q961" s="100">
        <f t="shared" si="134"/>
        <v>0</v>
      </c>
      <c r="R961" s="101">
        <f t="shared" si="128"/>
        <v>0</v>
      </c>
      <c r="Z961" s="75"/>
      <c r="AA961" s="76"/>
      <c r="AC961" s="1"/>
      <c r="AG961" s="72"/>
      <c r="AH961" s="72"/>
      <c r="AI961" s="72"/>
      <c r="AJ961" s="72"/>
      <c r="AK961" s="72"/>
    </row>
    <row r="962" spans="1:37" ht="14.4">
      <c r="A962" s="55"/>
      <c r="B962" s="54" t="s">
        <v>25</v>
      </c>
      <c r="C962" s="56"/>
      <c r="D962" s="145"/>
      <c r="E962" s="54"/>
      <c r="F962" s="54"/>
      <c r="G962" s="132"/>
      <c r="H962" s="59" t="str">
        <f t="shared" si="129"/>
        <v/>
      </c>
      <c r="I962" s="64" t="str">
        <f t="shared" si="130"/>
        <v/>
      </c>
      <c r="J962" s="59" t="str">
        <f>IF(A962&lt;&gt;"",SUM($I$13:I962),"")</f>
        <v/>
      </c>
      <c r="K962" s="59" t="str">
        <f t="shared" si="131"/>
        <v/>
      </c>
      <c r="L962" s="65" t="str">
        <f t="shared" si="132"/>
        <v/>
      </c>
      <c r="M962" s="65" t="str">
        <f t="shared" si="133"/>
        <v/>
      </c>
      <c r="N962" s="65" t="str">
        <f>IF(A962&lt;&gt;"",SUM($M$13:M962),"")</f>
        <v/>
      </c>
      <c r="O962" s="65" t="str">
        <f t="shared" si="126"/>
        <v/>
      </c>
      <c r="P962" s="97" t="str">
        <f t="shared" si="127"/>
        <v/>
      </c>
      <c r="Q962" s="100">
        <f t="shared" si="134"/>
        <v>0</v>
      </c>
      <c r="R962" s="101">
        <f t="shared" si="128"/>
        <v>0</v>
      </c>
      <c r="Z962" s="75"/>
      <c r="AA962" s="76"/>
      <c r="AC962" s="1"/>
      <c r="AG962" s="72"/>
      <c r="AH962" s="72"/>
      <c r="AI962" s="72"/>
      <c r="AJ962" s="72"/>
      <c r="AK962" s="72"/>
    </row>
    <row r="963" spans="1:37" ht="14.4">
      <c r="A963" s="55"/>
      <c r="B963" s="54" t="s">
        <v>25</v>
      </c>
      <c r="C963" s="56"/>
      <c r="D963" s="145"/>
      <c r="E963" s="54"/>
      <c r="F963" s="54"/>
      <c r="G963" s="132"/>
      <c r="H963" s="59" t="str">
        <f t="shared" si="129"/>
        <v/>
      </c>
      <c r="I963" s="64" t="str">
        <f t="shared" si="130"/>
        <v/>
      </c>
      <c r="J963" s="59" t="str">
        <f>IF(A963&lt;&gt;"",SUM($I$13:I963),"")</f>
        <v/>
      </c>
      <c r="K963" s="59" t="str">
        <f t="shared" si="131"/>
        <v/>
      </c>
      <c r="L963" s="65" t="str">
        <f t="shared" si="132"/>
        <v/>
      </c>
      <c r="M963" s="65" t="str">
        <f t="shared" si="133"/>
        <v/>
      </c>
      <c r="N963" s="65" t="str">
        <f>IF(A963&lt;&gt;"",SUM($M$13:M963),"")</f>
        <v/>
      </c>
      <c r="O963" s="65" t="str">
        <f t="shared" si="126"/>
        <v/>
      </c>
      <c r="P963" s="97" t="str">
        <f t="shared" si="127"/>
        <v/>
      </c>
      <c r="Q963" s="100">
        <f t="shared" si="134"/>
        <v>0</v>
      </c>
      <c r="R963" s="101">
        <f t="shared" si="128"/>
        <v>0</v>
      </c>
      <c r="Z963" s="75"/>
      <c r="AA963" s="76"/>
      <c r="AC963" s="1"/>
      <c r="AG963" s="72"/>
      <c r="AH963" s="72"/>
      <c r="AI963" s="72"/>
      <c r="AJ963" s="72"/>
      <c r="AK963" s="72"/>
    </row>
    <row r="964" spans="1:37" ht="14.4">
      <c r="A964" s="55"/>
      <c r="B964" s="54" t="s">
        <v>25</v>
      </c>
      <c r="C964" s="56"/>
      <c r="D964" s="145"/>
      <c r="E964" s="54"/>
      <c r="F964" s="54"/>
      <c r="G964" s="132"/>
      <c r="H964" s="59" t="str">
        <f t="shared" si="129"/>
        <v/>
      </c>
      <c r="I964" s="64" t="str">
        <f t="shared" si="130"/>
        <v/>
      </c>
      <c r="J964" s="59" t="str">
        <f>IF(A964&lt;&gt;"",SUM($I$13:I964),"")</f>
        <v/>
      </c>
      <c r="K964" s="59" t="str">
        <f t="shared" si="131"/>
        <v/>
      </c>
      <c r="L964" s="65" t="str">
        <f t="shared" si="132"/>
        <v/>
      </c>
      <c r="M964" s="65" t="str">
        <f t="shared" si="133"/>
        <v/>
      </c>
      <c r="N964" s="65" t="str">
        <f>IF(A964&lt;&gt;"",SUM($M$13:M964),"")</f>
        <v/>
      </c>
      <c r="O964" s="65" t="str">
        <f t="shared" si="126"/>
        <v/>
      </c>
      <c r="P964" s="97" t="str">
        <f t="shared" si="127"/>
        <v/>
      </c>
      <c r="Q964" s="100">
        <f t="shared" si="134"/>
        <v>0</v>
      </c>
      <c r="R964" s="101">
        <f t="shared" si="128"/>
        <v>0</v>
      </c>
      <c r="Z964" s="75"/>
      <c r="AA964" s="76"/>
      <c r="AC964" s="1"/>
      <c r="AG964" s="72"/>
      <c r="AH964" s="72"/>
      <c r="AI964" s="72"/>
      <c r="AJ964" s="72"/>
      <c r="AK964" s="72"/>
    </row>
    <row r="965" spans="1:37" ht="14.4">
      <c r="A965" s="55"/>
      <c r="B965" s="54" t="s">
        <v>25</v>
      </c>
      <c r="C965" s="56"/>
      <c r="D965" s="145"/>
      <c r="E965" s="54"/>
      <c r="F965" s="54"/>
      <c r="G965" s="132"/>
      <c r="H965" s="59" t="str">
        <f t="shared" si="129"/>
        <v/>
      </c>
      <c r="I965" s="64" t="str">
        <f t="shared" si="130"/>
        <v/>
      </c>
      <c r="J965" s="59" t="str">
        <f>IF(A965&lt;&gt;"",SUM($I$13:I965),"")</f>
        <v/>
      </c>
      <c r="K965" s="59" t="str">
        <f t="shared" si="131"/>
        <v/>
      </c>
      <c r="L965" s="65" t="str">
        <f t="shared" si="132"/>
        <v/>
      </c>
      <c r="M965" s="65" t="str">
        <f t="shared" si="133"/>
        <v/>
      </c>
      <c r="N965" s="65" t="str">
        <f>IF(A965&lt;&gt;"",SUM($M$13:M965),"")</f>
        <v/>
      </c>
      <c r="O965" s="65" t="str">
        <f t="shared" si="126"/>
        <v/>
      </c>
      <c r="P965" s="97" t="str">
        <f t="shared" si="127"/>
        <v/>
      </c>
      <c r="Q965" s="100">
        <f t="shared" si="134"/>
        <v>0</v>
      </c>
      <c r="R965" s="101">
        <f t="shared" si="128"/>
        <v>0</v>
      </c>
      <c r="Z965" s="75"/>
      <c r="AA965" s="76"/>
      <c r="AC965" s="1"/>
      <c r="AG965" s="72"/>
      <c r="AH965" s="72"/>
      <c r="AI965" s="72"/>
      <c r="AJ965" s="72"/>
      <c r="AK965" s="72"/>
    </row>
    <row r="966" spans="1:37" ht="14.4">
      <c r="A966" s="55"/>
      <c r="B966" s="54" t="s">
        <v>25</v>
      </c>
      <c r="C966" s="56"/>
      <c r="D966" s="145"/>
      <c r="E966" s="54"/>
      <c r="F966" s="54"/>
      <c r="G966" s="132"/>
      <c r="H966" s="59" t="str">
        <f t="shared" si="129"/>
        <v/>
      </c>
      <c r="I966" s="64" t="str">
        <f t="shared" si="130"/>
        <v/>
      </c>
      <c r="J966" s="59" t="str">
        <f>IF(A966&lt;&gt;"",SUM($I$13:I966),"")</f>
        <v/>
      </c>
      <c r="K966" s="59" t="str">
        <f t="shared" si="131"/>
        <v/>
      </c>
      <c r="L966" s="65" t="str">
        <f t="shared" si="132"/>
        <v/>
      </c>
      <c r="M966" s="65" t="str">
        <f t="shared" si="133"/>
        <v/>
      </c>
      <c r="N966" s="65" t="str">
        <f>IF(A966&lt;&gt;"",SUM($M$13:M966),"")</f>
        <v/>
      </c>
      <c r="O966" s="65" t="str">
        <f t="shared" si="126"/>
        <v/>
      </c>
      <c r="P966" s="97" t="str">
        <f t="shared" si="127"/>
        <v/>
      </c>
      <c r="Q966" s="100">
        <f t="shared" si="134"/>
        <v>0</v>
      </c>
      <c r="R966" s="101">
        <f t="shared" si="128"/>
        <v>0</v>
      </c>
      <c r="Z966" s="75"/>
      <c r="AA966" s="76"/>
      <c r="AC966" s="1"/>
      <c r="AG966" s="72"/>
      <c r="AH966" s="72"/>
      <c r="AI966" s="72"/>
      <c r="AJ966" s="72"/>
      <c r="AK966" s="72"/>
    </row>
    <row r="967" spans="1:37" ht="14.4">
      <c r="A967" s="55"/>
      <c r="B967" s="54" t="s">
        <v>25</v>
      </c>
      <c r="C967" s="56"/>
      <c r="D967" s="145"/>
      <c r="E967" s="54"/>
      <c r="F967" s="54"/>
      <c r="G967" s="132"/>
      <c r="H967" s="59" t="str">
        <f t="shared" si="129"/>
        <v/>
      </c>
      <c r="I967" s="64" t="str">
        <f t="shared" si="130"/>
        <v/>
      </c>
      <c r="J967" s="59" t="str">
        <f>IF(A967&lt;&gt;"",SUM($I$13:I967),"")</f>
        <v/>
      </c>
      <c r="K967" s="59" t="str">
        <f t="shared" si="131"/>
        <v/>
      </c>
      <c r="L967" s="65" t="str">
        <f t="shared" si="132"/>
        <v/>
      </c>
      <c r="M967" s="65" t="str">
        <f t="shared" si="133"/>
        <v/>
      </c>
      <c r="N967" s="65" t="str">
        <f>IF(A967&lt;&gt;"",SUM($M$13:M967),"")</f>
        <v/>
      </c>
      <c r="O967" s="65" t="str">
        <f t="shared" si="126"/>
        <v/>
      </c>
      <c r="P967" s="97" t="str">
        <f t="shared" si="127"/>
        <v/>
      </c>
      <c r="Q967" s="100">
        <f t="shared" si="134"/>
        <v>0</v>
      </c>
      <c r="R967" s="101">
        <f t="shared" si="128"/>
        <v>0</v>
      </c>
      <c r="Z967" s="75"/>
      <c r="AA967" s="76"/>
      <c r="AC967" s="1"/>
      <c r="AG967" s="72"/>
      <c r="AH967" s="72"/>
      <c r="AI967" s="72"/>
      <c r="AJ967" s="72"/>
      <c r="AK967" s="72"/>
    </row>
    <row r="968" spans="1:37" ht="14.4">
      <c r="A968" s="55"/>
      <c r="B968" s="54" t="s">
        <v>25</v>
      </c>
      <c r="C968" s="56"/>
      <c r="D968" s="145"/>
      <c r="E968" s="54"/>
      <c r="F968" s="54"/>
      <c r="G968" s="132"/>
      <c r="H968" s="59" t="str">
        <f t="shared" si="129"/>
        <v/>
      </c>
      <c r="I968" s="64" t="str">
        <f t="shared" si="130"/>
        <v/>
      </c>
      <c r="J968" s="59" t="str">
        <f>IF(A968&lt;&gt;"",SUM($I$13:I968),"")</f>
        <v/>
      </c>
      <c r="K968" s="59" t="str">
        <f t="shared" si="131"/>
        <v/>
      </c>
      <c r="L968" s="65" t="str">
        <f t="shared" si="132"/>
        <v/>
      </c>
      <c r="M968" s="65" t="str">
        <f t="shared" si="133"/>
        <v/>
      </c>
      <c r="N968" s="65" t="str">
        <f>IF(A968&lt;&gt;"",SUM($M$13:M968),"")</f>
        <v/>
      </c>
      <c r="O968" s="65" t="str">
        <f t="shared" si="126"/>
        <v/>
      </c>
      <c r="P968" s="97" t="str">
        <f t="shared" si="127"/>
        <v/>
      </c>
      <c r="Q968" s="100">
        <f t="shared" si="134"/>
        <v>0</v>
      </c>
      <c r="R968" s="101">
        <f t="shared" si="128"/>
        <v>0</v>
      </c>
      <c r="Z968" s="75"/>
      <c r="AA968" s="76"/>
      <c r="AC968" s="1"/>
      <c r="AG968" s="72"/>
      <c r="AH968" s="72"/>
      <c r="AI968" s="72"/>
      <c r="AJ968" s="72"/>
      <c r="AK968" s="72"/>
    </row>
    <row r="969" spans="1:37" ht="14.4">
      <c r="A969" s="55"/>
      <c r="B969" s="54" t="s">
        <v>25</v>
      </c>
      <c r="C969" s="56"/>
      <c r="D969" s="145"/>
      <c r="E969" s="54"/>
      <c r="F969" s="54"/>
      <c r="G969" s="132"/>
      <c r="H969" s="59" t="str">
        <f t="shared" si="129"/>
        <v/>
      </c>
      <c r="I969" s="64" t="str">
        <f t="shared" si="130"/>
        <v/>
      </c>
      <c r="J969" s="59" t="str">
        <f>IF(A969&lt;&gt;"",SUM($I$13:I969),"")</f>
        <v/>
      </c>
      <c r="K969" s="59" t="str">
        <f t="shared" si="131"/>
        <v/>
      </c>
      <c r="L969" s="65" t="str">
        <f t="shared" si="132"/>
        <v/>
      </c>
      <c r="M969" s="65" t="str">
        <f t="shared" si="133"/>
        <v/>
      </c>
      <c r="N969" s="65" t="str">
        <f>IF(A969&lt;&gt;"",SUM($M$13:M969),"")</f>
        <v/>
      </c>
      <c r="O969" s="65" t="str">
        <f t="shared" si="126"/>
        <v/>
      </c>
      <c r="P969" s="97" t="str">
        <f t="shared" si="127"/>
        <v/>
      </c>
      <c r="Q969" s="100">
        <f t="shared" si="134"/>
        <v>0</v>
      </c>
      <c r="R969" s="101">
        <f t="shared" si="128"/>
        <v>0</v>
      </c>
      <c r="Z969" s="75"/>
      <c r="AA969" s="76"/>
      <c r="AC969" s="1"/>
      <c r="AG969" s="72"/>
      <c r="AH969" s="72"/>
      <c r="AI969" s="72"/>
      <c r="AJ969" s="72"/>
      <c r="AK969" s="72"/>
    </row>
    <row r="970" spans="1:37" ht="14.4">
      <c r="A970" s="55"/>
      <c r="B970" s="54" t="s">
        <v>25</v>
      </c>
      <c r="C970" s="56"/>
      <c r="D970" s="145"/>
      <c r="E970" s="54"/>
      <c r="F970" s="54"/>
      <c r="G970" s="132"/>
      <c r="H970" s="59" t="str">
        <f t="shared" si="129"/>
        <v/>
      </c>
      <c r="I970" s="64" t="str">
        <f t="shared" si="130"/>
        <v/>
      </c>
      <c r="J970" s="59" t="str">
        <f>IF(A970&lt;&gt;"",SUM($I$13:I970),"")</f>
        <v/>
      </c>
      <c r="K970" s="59" t="str">
        <f t="shared" si="131"/>
        <v/>
      </c>
      <c r="L970" s="65" t="str">
        <f t="shared" si="132"/>
        <v/>
      </c>
      <c r="M970" s="65" t="str">
        <f t="shared" si="133"/>
        <v/>
      </c>
      <c r="N970" s="65" t="str">
        <f>IF(A970&lt;&gt;"",SUM($M$13:M970),"")</f>
        <v/>
      </c>
      <c r="O970" s="65" t="str">
        <f t="shared" si="126"/>
        <v/>
      </c>
      <c r="P970" s="97" t="str">
        <f t="shared" si="127"/>
        <v/>
      </c>
      <c r="Q970" s="100">
        <f t="shared" si="134"/>
        <v>0</v>
      </c>
      <c r="R970" s="101">
        <f t="shared" si="128"/>
        <v>0</v>
      </c>
      <c r="Z970" s="75"/>
      <c r="AA970" s="76"/>
      <c r="AC970" s="1"/>
      <c r="AG970" s="72"/>
      <c r="AH970" s="72"/>
      <c r="AI970" s="72"/>
      <c r="AJ970" s="72"/>
      <c r="AK970" s="72"/>
    </row>
    <row r="971" spans="1:37" ht="14.4">
      <c r="A971" s="55"/>
      <c r="B971" s="54" t="s">
        <v>25</v>
      </c>
      <c r="C971" s="56"/>
      <c r="D971" s="145"/>
      <c r="E971" s="54"/>
      <c r="F971" s="54"/>
      <c r="G971" s="132"/>
      <c r="H971" s="59" t="str">
        <f t="shared" si="129"/>
        <v/>
      </c>
      <c r="I971" s="64" t="str">
        <f t="shared" si="130"/>
        <v/>
      </c>
      <c r="J971" s="59" t="str">
        <f>IF(A971&lt;&gt;"",SUM($I$13:I971),"")</f>
        <v/>
      </c>
      <c r="K971" s="59" t="str">
        <f t="shared" si="131"/>
        <v/>
      </c>
      <c r="L971" s="65" t="str">
        <f t="shared" si="132"/>
        <v/>
      </c>
      <c r="M971" s="65" t="str">
        <f t="shared" si="133"/>
        <v/>
      </c>
      <c r="N971" s="65" t="str">
        <f>IF(A971&lt;&gt;"",SUM($M$13:M971),"")</f>
        <v/>
      </c>
      <c r="O971" s="65" t="str">
        <f t="shared" si="126"/>
        <v/>
      </c>
      <c r="P971" s="97" t="str">
        <f t="shared" si="127"/>
        <v/>
      </c>
      <c r="Q971" s="100">
        <f t="shared" si="134"/>
        <v>0</v>
      </c>
      <c r="R971" s="101">
        <f t="shared" si="128"/>
        <v>0</v>
      </c>
      <c r="Z971" s="75"/>
      <c r="AA971" s="76"/>
      <c r="AC971" s="1"/>
      <c r="AG971" s="72"/>
      <c r="AH971" s="72"/>
      <c r="AI971" s="72"/>
      <c r="AJ971" s="72"/>
      <c r="AK971" s="72"/>
    </row>
    <row r="972" spans="1:37" ht="14.4">
      <c r="A972" s="55"/>
      <c r="B972" s="54" t="s">
        <v>25</v>
      </c>
      <c r="C972" s="56"/>
      <c r="D972" s="145"/>
      <c r="E972" s="54"/>
      <c r="F972" s="54"/>
      <c r="G972" s="132"/>
      <c r="H972" s="59" t="str">
        <f t="shared" si="129"/>
        <v/>
      </c>
      <c r="I972" s="64" t="str">
        <f t="shared" si="130"/>
        <v/>
      </c>
      <c r="J972" s="59" t="str">
        <f>IF(A972&lt;&gt;"",SUM($I$13:I972),"")</f>
        <v/>
      </c>
      <c r="K972" s="59" t="str">
        <f t="shared" si="131"/>
        <v/>
      </c>
      <c r="L972" s="65" t="str">
        <f t="shared" si="132"/>
        <v/>
      </c>
      <c r="M972" s="65" t="str">
        <f t="shared" si="133"/>
        <v/>
      </c>
      <c r="N972" s="65" t="str">
        <f>IF(A972&lt;&gt;"",SUM($M$13:M972),"")</f>
        <v/>
      </c>
      <c r="O972" s="65" t="str">
        <f t="shared" si="126"/>
        <v/>
      </c>
      <c r="P972" s="97" t="str">
        <f t="shared" si="127"/>
        <v/>
      </c>
      <c r="Q972" s="100">
        <f t="shared" si="134"/>
        <v>0</v>
      </c>
      <c r="R972" s="101">
        <f t="shared" si="128"/>
        <v>0</v>
      </c>
      <c r="Z972" s="75"/>
      <c r="AA972" s="76"/>
      <c r="AC972" s="1"/>
      <c r="AG972" s="72"/>
      <c r="AH972" s="72"/>
      <c r="AI972" s="72"/>
      <c r="AJ972" s="72"/>
      <c r="AK972" s="72"/>
    </row>
    <row r="973" spans="1:37" ht="14.4">
      <c r="A973" s="55"/>
      <c r="B973" s="54" t="s">
        <v>25</v>
      </c>
      <c r="C973" s="56"/>
      <c r="D973" s="145"/>
      <c r="E973" s="54"/>
      <c r="F973" s="54"/>
      <c r="G973" s="132"/>
      <c r="H973" s="59" t="str">
        <f t="shared" si="129"/>
        <v/>
      </c>
      <c r="I973" s="64" t="str">
        <f t="shared" si="130"/>
        <v/>
      </c>
      <c r="J973" s="59" t="str">
        <f>IF(A973&lt;&gt;"",SUM($I$13:I973),"")</f>
        <v/>
      </c>
      <c r="K973" s="59" t="str">
        <f t="shared" si="131"/>
        <v/>
      </c>
      <c r="L973" s="65" t="str">
        <f t="shared" si="132"/>
        <v/>
      </c>
      <c r="M973" s="65" t="str">
        <f t="shared" si="133"/>
        <v/>
      </c>
      <c r="N973" s="65" t="str">
        <f>IF(A973&lt;&gt;"",SUM($M$13:M973),"")</f>
        <v/>
      </c>
      <c r="O973" s="65" t="str">
        <f t="shared" ref="O973:O1013" si="135">IF(A973&lt;&gt;"",N973*E973,"")</f>
        <v/>
      </c>
      <c r="P973" s="97" t="str">
        <f t="shared" ref="P973:P1013" si="136">IF(ISERROR(J973*$U$2),"",J973*$U$2)</f>
        <v/>
      </c>
      <c r="Q973" s="100">
        <f t="shared" si="134"/>
        <v>0</v>
      </c>
      <c r="R973" s="101">
        <f t="shared" ref="R973:R1013" si="137">IF(Q973=$U$11,IF($U$8&lt;0.1,$U$12,$U$1),IF(Q973=0,0,IF(Q973="","",A973)))</f>
        <v>0</v>
      </c>
      <c r="Z973" s="75"/>
      <c r="AA973" s="76"/>
      <c r="AC973" s="1"/>
      <c r="AG973" s="72"/>
      <c r="AH973" s="72"/>
      <c r="AI973" s="72"/>
      <c r="AJ973" s="72"/>
      <c r="AK973" s="72"/>
    </row>
    <row r="974" spans="1:37" ht="14.4">
      <c r="A974" s="55"/>
      <c r="B974" s="54" t="s">
        <v>25</v>
      </c>
      <c r="C974" s="56"/>
      <c r="D974" s="145"/>
      <c r="E974" s="54"/>
      <c r="F974" s="54"/>
      <c r="G974" s="132"/>
      <c r="H974" s="59" t="str">
        <f t="shared" si="129"/>
        <v/>
      </c>
      <c r="I974" s="64" t="str">
        <f t="shared" si="130"/>
        <v/>
      </c>
      <c r="J974" s="59" t="str">
        <f>IF(A974&lt;&gt;"",SUM($I$13:I974),"")</f>
        <v/>
      </c>
      <c r="K974" s="59" t="str">
        <f t="shared" si="131"/>
        <v/>
      </c>
      <c r="L974" s="65" t="str">
        <f t="shared" si="132"/>
        <v/>
      </c>
      <c r="M974" s="65" t="str">
        <f t="shared" si="133"/>
        <v/>
      </c>
      <c r="N974" s="65" t="str">
        <f>IF(A974&lt;&gt;"",SUM($M$13:M974),"")</f>
        <v/>
      </c>
      <c r="O974" s="65" t="str">
        <f t="shared" si="135"/>
        <v/>
      </c>
      <c r="P974" s="97" t="str">
        <f t="shared" si="136"/>
        <v/>
      </c>
      <c r="Q974" s="100">
        <f t="shared" si="134"/>
        <v>0</v>
      </c>
      <c r="R974" s="101">
        <f t="shared" si="137"/>
        <v>0</v>
      </c>
      <c r="Z974" s="75"/>
      <c r="AA974" s="76"/>
      <c r="AC974" s="1"/>
      <c r="AG974" s="72"/>
      <c r="AH974" s="72"/>
      <c r="AI974" s="72"/>
      <c r="AJ974" s="72"/>
      <c r="AK974" s="72"/>
    </row>
    <row r="975" spans="1:37" ht="14.4">
      <c r="A975" s="55"/>
      <c r="B975" s="54" t="s">
        <v>25</v>
      </c>
      <c r="C975" s="56"/>
      <c r="D975" s="145"/>
      <c r="E975" s="54"/>
      <c r="F975" s="54"/>
      <c r="G975" s="132"/>
      <c r="H975" s="59" t="str">
        <f t="shared" si="129"/>
        <v/>
      </c>
      <c r="I975" s="64" t="str">
        <f t="shared" si="130"/>
        <v/>
      </c>
      <c r="J975" s="59" t="str">
        <f>IF(A975&lt;&gt;"",SUM($I$13:I975),"")</f>
        <v/>
      </c>
      <c r="K975" s="59" t="str">
        <f t="shared" si="131"/>
        <v/>
      </c>
      <c r="L975" s="65" t="str">
        <f t="shared" si="132"/>
        <v/>
      </c>
      <c r="M975" s="65" t="str">
        <f t="shared" si="133"/>
        <v/>
      </c>
      <c r="N975" s="65" t="str">
        <f>IF(A975&lt;&gt;"",SUM($M$13:M975),"")</f>
        <v/>
      </c>
      <c r="O975" s="65" t="str">
        <f t="shared" si="135"/>
        <v/>
      </c>
      <c r="P975" s="97" t="str">
        <f t="shared" si="136"/>
        <v/>
      </c>
      <c r="Q975" s="100">
        <f t="shared" si="134"/>
        <v>0</v>
      </c>
      <c r="R975" s="101">
        <f t="shared" si="137"/>
        <v>0</v>
      </c>
      <c r="Z975" s="75"/>
      <c r="AA975" s="76"/>
      <c r="AC975" s="1"/>
      <c r="AG975" s="72"/>
      <c r="AH975" s="72"/>
      <c r="AI975" s="72"/>
      <c r="AJ975" s="72"/>
      <c r="AK975" s="72"/>
    </row>
    <row r="976" spans="1:37" ht="14.4">
      <c r="A976" s="55"/>
      <c r="B976" s="54" t="s">
        <v>25</v>
      </c>
      <c r="C976" s="56"/>
      <c r="D976" s="145"/>
      <c r="E976" s="54"/>
      <c r="F976" s="54"/>
      <c r="G976" s="132"/>
      <c r="H976" s="59" t="str">
        <f t="shared" ref="H976:H1015" si="138">IF(A976&lt;&gt;"",IF(B976="purchase",C976*E976,IF(B976="Dividend",F976*J975,IF(B976="Redemption",-C976*E976,IF(B976="Split",0,IF(B976="Bonus",0,IF(B976="Rights",D976*C976,IF(B976="Buyback",-D976*C976,""))))))),"")</f>
        <v/>
      </c>
      <c r="I976" s="64" t="str">
        <f t="shared" ref="I976:I1015" si="139">IF(A976&lt;&gt;"",IF(B976="purchase",C976,IF(B976="Dividend",0,IF(B976="Redemption",-C976,IF(B976="Split",C976,IF(B976="Bonus",C976,IF(B976="Rights",C976,IF(B976="Buyback",-C976,))))))),"")</f>
        <v/>
      </c>
      <c r="J976" s="59" t="str">
        <f>IF(A976&lt;&gt;"",SUM($I$13:I976),"")</f>
        <v/>
      </c>
      <c r="K976" s="59" t="str">
        <f t="shared" ref="K976:K1015" si="140">IF(A976&lt;&gt;"",J976*$B$7,"")</f>
        <v/>
      </c>
      <c r="L976" s="65" t="str">
        <f t="shared" ref="L976:L1015" si="141">IF(A976&lt;&gt;"",IF(B976="purchase",C976*E976,IF(B976="Dividend",F976*N975,IF(B976="Redemption",-C976*E976,IF(B976="Split",0,IF(B976="Bonus",0,IF(B976="Rights",D976*C976,IF(B976="Buyback",D976*C976,))))))),"")</f>
        <v/>
      </c>
      <c r="M976" s="65" t="str">
        <f t="shared" ref="M976:M1015" si="142">IF(A976&lt;&gt;"",IF(B976="purchase",C976,IF(B976="Dividend",L976/E976,IF(B976="Redemption",-C976,IF(B976="Split",C976,IF(B976="Bonus",C976,IF(B976="Rights",L976/D976,IF(B976="Buyback",L976/E976,))))))),"")</f>
        <v/>
      </c>
      <c r="N976" s="65" t="str">
        <f>IF(A976&lt;&gt;"",SUM($M$13:M976),"")</f>
        <v/>
      </c>
      <c r="O976" s="65" t="str">
        <f t="shared" si="135"/>
        <v/>
      </c>
      <c r="P976" s="97" t="str">
        <f t="shared" si="136"/>
        <v/>
      </c>
      <c r="Q976" s="100">
        <f t="shared" ref="Q976:Q1015" si="143">IF(A976="",IF(P975=$U$3,$U$11,IF(A976="",0,IF(OR(B976="Dividend",B976="buyback"),0,-L976))),IF(A976="",0,IF(OR(B976="Dividend",B976="buyback"),0,-L976)))</f>
        <v>0</v>
      </c>
      <c r="R976" s="101">
        <f t="shared" si="137"/>
        <v>0</v>
      </c>
      <c r="Z976" s="75"/>
      <c r="AA976" s="76"/>
      <c r="AC976" s="1"/>
      <c r="AG976" s="72"/>
      <c r="AH976" s="72"/>
      <c r="AI976" s="72"/>
      <c r="AJ976" s="72"/>
      <c r="AK976" s="72"/>
    </row>
    <row r="977" spans="1:37" ht="14.4">
      <c r="A977" s="55"/>
      <c r="B977" s="54" t="s">
        <v>25</v>
      </c>
      <c r="C977" s="56"/>
      <c r="D977" s="145"/>
      <c r="E977" s="54"/>
      <c r="F977" s="54"/>
      <c r="G977" s="132"/>
      <c r="H977" s="59" t="str">
        <f t="shared" si="138"/>
        <v/>
      </c>
      <c r="I977" s="64" t="str">
        <f t="shared" si="139"/>
        <v/>
      </c>
      <c r="J977" s="59" t="str">
        <f>IF(A977&lt;&gt;"",SUM($I$13:I977),"")</f>
        <v/>
      </c>
      <c r="K977" s="59" t="str">
        <f t="shared" si="140"/>
        <v/>
      </c>
      <c r="L977" s="65" t="str">
        <f t="shared" si="141"/>
        <v/>
      </c>
      <c r="M977" s="65" t="str">
        <f t="shared" si="142"/>
        <v/>
      </c>
      <c r="N977" s="65" t="str">
        <f>IF(A977&lt;&gt;"",SUM($M$13:M977),"")</f>
        <v/>
      </c>
      <c r="O977" s="65" t="str">
        <f t="shared" si="135"/>
        <v/>
      </c>
      <c r="P977" s="97" t="str">
        <f t="shared" si="136"/>
        <v/>
      </c>
      <c r="Q977" s="100">
        <f t="shared" si="143"/>
        <v>0</v>
      </c>
      <c r="R977" s="101">
        <f t="shared" si="137"/>
        <v>0</v>
      </c>
      <c r="Z977" s="75"/>
      <c r="AA977" s="76"/>
      <c r="AC977" s="1"/>
      <c r="AG977" s="72"/>
      <c r="AH977" s="72"/>
      <c r="AI977" s="72"/>
      <c r="AJ977" s="72"/>
      <c r="AK977" s="72"/>
    </row>
    <row r="978" spans="1:37" ht="14.4">
      <c r="A978" s="55"/>
      <c r="B978" s="54" t="s">
        <v>25</v>
      </c>
      <c r="C978" s="56"/>
      <c r="D978" s="145"/>
      <c r="E978" s="54"/>
      <c r="F978" s="54"/>
      <c r="G978" s="132"/>
      <c r="H978" s="59" t="str">
        <f t="shared" si="138"/>
        <v/>
      </c>
      <c r="I978" s="64" t="str">
        <f t="shared" si="139"/>
        <v/>
      </c>
      <c r="J978" s="59" t="str">
        <f>IF(A978&lt;&gt;"",SUM($I$13:I978),"")</f>
        <v/>
      </c>
      <c r="K978" s="59" t="str">
        <f t="shared" si="140"/>
        <v/>
      </c>
      <c r="L978" s="65" t="str">
        <f t="shared" si="141"/>
        <v/>
      </c>
      <c r="M978" s="65" t="str">
        <f t="shared" si="142"/>
        <v/>
      </c>
      <c r="N978" s="65" t="str">
        <f>IF(A978&lt;&gt;"",SUM($M$13:M978),"")</f>
        <v/>
      </c>
      <c r="O978" s="65" t="str">
        <f t="shared" si="135"/>
        <v/>
      </c>
      <c r="P978" s="97" t="str">
        <f t="shared" si="136"/>
        <v/>
      </c>
      <c r="Q978" s="100">
        <f t="shared" si="143"/>
        <v>0</v>
      </c>
      <c r="R978" s="101">
        <f t="shared" si="137"/>
        <v>0</v>
      </c>
      <c r="Z978" s="75"/>
      <c r="AA978" s="76"/>
      <c r="AC978" s="1"/>
      <c r="AG978" s="72"/>
      <c r="AH978" s="72"/>
      <c r="AI978" s="72"/>
      <c r="AJ978" s="72"/>
      <c r="AK978" s="72"/>
    </row>
    <row r="979" spans="1:37" ht="14.4">
      <c r="A979" s="55"/>
      <c r="B979" s="54" t="s">
        <v>25</v>
      </c>
      <c r="C979" s="56"/>
      <c r="D979" s="145"/>
      <c r="E979" s="54"/>
      <c r="F979" s="54"/>
      <c r="G979" s="132"/>
      <c r="H979" s="59" t="str">
        <f t="shared" si="138"/>
        <v/>
      </c>
      <c r="I979" s="64" t="str">
        <f t="shared" si="139"/>
        <v/>
      </c>
      <c r="J979" s="59" t="str">
        <f>IF(A979&lt;&gt;"",SUM($I$13:I979),"")</f>
        <v/>
      </c>
      <c r="K979" s="59" t="str">
        <f t="shared" si="140"/>
        <v/>
      </c>
      <c r="L979" s="65" t="str">
        <f t="shared" si="141"/>
        <v/>
      </c>
      <c r="M979" s="65" t="str">
        <f t="shared" si="142"/>
        <v/>
      </c>
      <c r="N979" s="65" t="str">
        <f>IF(A979&lt;&gt;"",SUM($M$13:M979),"")</f>
        <v/>
      </c>
      <c r="O979" s="65" t="str">
        <f t="shared" si="135"/>
        <v/>
      </c>
      <c r="P979" s="97" t="str">
        <f t="shared" si="136"/>
        <v/>
      </c>
      <c r="Q979" s="100">
        <f t="shared" si="143"/>
        <v>0</v>
      </c>
      <c r="R979" s="101">
        <f t="shared" si="137"/>
        <v>0</v>
      </c>
      <c r="Z979" s="75"/>
      <c r="AA979" s="76"/>
      <c r="AC979" s="1"/>
      <c r="AG979" s="72"/>
      <c r="AH979" s="72"/>
      <c r="AI979" s="72"/>
      <c r="AJ979" s="72"/>
      <c r="AK979" s="72"/>
    </row>
    <row r="980" spans="1:37" ht="14.4">
      <c r="A980" s="55"/>
      <c r="B980" s="54" t="s">
        <v>25</v>
      </c>
      <c r="C980" s="56"/>
      <c r="D980" s="145"/>
      <c r="E980" s="54"/>
      <c r="F980" s="54"/>
      <c r="G980" s="132"/>
      <c r="H980" s="59" t="str">
        <f t="shared" si="138"/>
        <v/>
      </c>
      <c r="I980" s="64" t="str">
        <f t="shared" si="139"/>
        <v/>
      </c>
      <c r="J980" s="59" t="str">
        <f>IF(A980&lt;&gt;"",SUM($I$13:I980),"")</f>
        <v/>
      </c>
      <c r="K980" s="59" t="str">
        <f t="shared" si="140"/>
        <v/>
      </c>
      <c r="L980" s="65" t="str">
        <f t="shared" si="141"/>
        <v/>
      </c>
      <c r="M980" s="65" t="str">
        <f t="shared" si="142"/>
        <v/>
      </c>
      <c r="N980" s="65" t="str">
        <f>IF(A980&lt;&gt;"",SUM($M$13:M980),"")</f>
        <v/>
      </c>
      <c r="O980" s="65" t="str">
        <f t="shared" si="135"/>
        <v/>
      </c>
      <c r="P980" s="97" t="str">
        <f t="shared" si="136"/>
        <v/>
      </c>
      <c r="Q980" s="100">
        <f t="shared" si="143"/>
        <v>0</v>
      </c>
      <c r="R980" s="101">
        <f t="shared" si="137"/>
        <v>0</v>
      </c>
      <c r="Z980" s="75"/>
      <c r="AA980" s="76"/>
      <c r="AC980" s="1"/>
      <c r="AG980" s="72"/>
      <c r="AH980" s="72"/>
      <c r="AI980" s="72"/>
      <c r="AJ980" s="72"/>
      <c r="AK980" s="72"/>
    </row>
    <row r="981" spans="1:37" ht="14.4">
      <c r="A981" s="55"/>
      <c r="B981" s="54" t="s">
        <v>25</v>
      </c>
      <c r="C981" s="56"/>
      <c r="D981" s="145"/>
      <c r="E981" s="54"/>
      <c r="F981" s="54"/>
      <c r="G981" s="132"/>
      <c r="H981" s="59" t="str">
        <f t="shared" si="138"/>
        <v/>
      </c>
      <c r="I981" s="64" t="str">
        <f t="shared" si="139"/>
        <v/>
      </c>
      <c r="J981" s="59" t="str">
        <f>IF(A981&lt;&gt;"",SUM($I$13:I981),"")</f>
        <v/>
      </c>
      <c r="K981" s="59" t="str">
        <f t="shared" si="140"/>
        <v/>
      </c>
      <c r="L981" s="65" t="str">
        <f t="shared" si="141"/>
        <v/>
      </c>
      <c r="M981" s="65" t="str">
        <f t="shared" si="142"/>
        <v/>
      </c>
      <c r="N981" s="65" t="str">
        <f>IF(A981&lt;&gt;"",SUM($M$13:M981),"")</f>
        <v/>
      </c>
      <c r="O981" s="65" t="str">
        <f t="shared" si="135"/>
        <v/>
      </c>
      <c r="P981" s="97" t="str">
        <f t="shared" si="136"/>
        <v/>
      </c>
      <c r="Q981" s="100">
        <f t="shared" si="143"/>
        <v>0</v>
      </c>
      <c r="R981" s="101">
        <f t="shared" si="137"/>
        <v>0</v>
      </c>
      <c r="Z981" s="75"/>
      <c r="AA981" s="76"/>
      <c r="AC981" s="1"/>
      <c r="AG981" s="72"/>
      <c r="AH981" s="72"/>
      <c r="AI981" s="72"/>
      <c r="AJ981" s="72"/>
      <c r="AK981" s="72"/>
    </row>
    <row r="982" spans="1:37" ht="14.4">
      <c r="A982" s="55"/>
      <c r="B982" s="54" t="s">
        <v>25</v>
      </c>
      <c r="C982" s="56"/>
      <c r="D982" s="145"/>
      <c r="E982" s="54"/>
      <c r="F982" s="54"/>
      <c r="G982" s="132"/>
      <c r="H982" s="59" t="str">
        <f t="shared" si="138"/>
        <v/>
      </c>
      <c r="I982" s="64" t="str">
        <f t="shared" si="139"/>
        <v/>
      </c>
      <c r="J982" s="59" t="str">
        <f>IF(A982&lt;&gt;"",SUM($I$13:I982),"")</f>
        <v/>
      </c>
      <c r="K982" s="59" t="str">
        <f t="shared" si="140"/>
        <v/>
      </c>
      <c r="L982" s="65" t="str">
        <f t="shared" si="141"/>
        <v/>
      </c>
      <c r="M982" s="65" t="str">
        <f t="shared" si="142"/>
        <v/>
      </c>
      <c r="N982" s="65" t="str">
        <f>IF(A982&lt;&gt;"",SUM($M$13:M982),"")</f>
        <v/>
      </c>
      <c r="O982" s="65" t="str">
        <f t="shared" si="135"/>
        <v/>
      </c>
      <c r="P982" s="97" t="str">
        <f t="shared" si="136"/>
        <v/>
      </c>
      <c r="Q982" s="100">
        <f t="shared" si="143"/>
        <v>0</v>
      </c>
      <c r="R982" s="101">
        <f t="shared" si="137"/>
        <v>0</v>
      </c>
      <c r="Z982" s="75"/>
      <c r="AA982" s="76"/>
      <c r="AC982" s="1"/>
      <c r="AG982" s="72"/>
      <c r="AH982" s="72"/>
      <c r="AI982" s="72"/>
      <c r="AJ982" s="72"/>
      <c r="AK982" s="72"/>
    </row>
    <row r="983" spans="1:37" ht="14.4">
      <c r="A983" s="55"/>
      <c r="B983" s="54" t="s">
        <v>25</v>
      </c>
      <c r="C983" s="56"/>
      <c r="D983" s="145"/>
      <c r="E983" s="54"/>
      <c r="F983" s="54"/>
      <c r="G983" s="132"/>
      <c r="H983" s="59" t="str">
        <f t="shared" si="138"/>
        <v/>
      </c>
      <c r="I983" s="64" t="str">
        <f t="shared" si="139"/>
        <v/>
      </c>
      <c r="J983" s="59" t="str">
        <f>IF(A983&lt;&gt;"",SUM($I$13:I983),"")</f>
        <v/>
      </c>
      <c r="K983" s="59" t="str">
        <f t="shared" si="140"/>
        <v/>
      </c>
      <c r="L983" s="65" t="str">
        <f t="shared" si="141"/>
        <v/>
      </c>
      <c r="M983" s="65" t="str">
        <f t="shared" si="142"/>
        <v/>
      </c>
      <c r="N983" s="65" t="str">
        <f>IF(A983&lt;&gt;"",SUM($M$13:M983),"")</f>
        <v/>
      </c>
      <c r="O983" s="65" t="str">
        <f t="shared" si="135"/>
        <v/>
      </c>
      <c r="P983" s="97" t="str">
        <f t="shared" si="136"/>
        <v/>
      </c>
      <c r="Q983" s="100">
        <f t="shared" si="143"/>
        <v>0</v>
      </c>
      <c r="R983" s="101">
        <f t="shared" si="137"/>
        <v>0</v>
      </c>
      <c r="Z983" s="75"/>
      <c r="AA983" s="76"/>
      <c r="AC983" s="1"/>
      <c r="AG983" s="72"/>
      <c r="AH983" s="72"/>
      <c r="AI983" s="72"/>
      <c r="AJ983" s="72"/>
      <c r="AK983" s="72"/>
    </row>
    <row r="984" spans="1:37" ht="14.4">
      <c r="A984" s="55"/>
      <c r="B984" s="54" t="s">
        <v>25</v>
      </c>
      <c r="C984" s="56"/>
      <c r="D984" s="145"/>
      <c r="E984" s="54"/>
      <c r="F984" s="54"/>
      <c r="G984" s="132"/>
      <c r="H984" s="59" t="str">
        <f t="shared" si="138"/>
        <v/>
      </c>
      <c r="I984" s="64" t="str">
        <f t="shared" si="139"/>
        <v/>
      </c>
      <c r="J984" s="59" t="str">
        <f>IF(A984&lt;&gt;"",SUM($I$13:I984),"")</f>
        <v/>
      </c>
      <c r="K984" s="59" t="str">
        <f t="shared" si="140"/>
        <v/>
      </c>
      <c r="L984" s="65" t="str">
        <f t="shared" si="141"/>
        <v/>
      </c>
      <c r="M984" s="65" t="str">
        <f t="shared" si="142"/>
        <v/>
      </c>
      <c r="N984" s="65" t="str">
        <f>IF(A984&lt;&gt;"",SUM($M$13:M984),"")</f>
        <v/>
      </c>
      <c r="O984" s="65" t="str">
        <f t="shared" si="135"/>
        <v/>
      </c>
      <c r="P984" s="97" t="str">
        <f t="shared" si="136"/>
        <v/>
      </c>
      <c r="Q984" s="100">
        <f t="shared" si="143"/>
        <v>0</v>
      </c>
      <c r="R984" s="101">
        <f t="shared" si="137"/>
        <v>0</v>
      </c>
      <c r="Z984" s="75"/>
      <c r="AA984" s="76"/>
      <c r="AC984" s="1"/>
      <c r="AG984" s="72"/>
      <c r="AH984" s="72"/>
      <c r="AI984" s="72"/>
      <c r="AJ984" s="72"/>
      <c r="AK984" s="72"/>
    </row>
    <row r="985" spans="1:37" ht="14.4">
      <c r="A985" s="55"/>
      <c r="B985" s="54" t="s">
        <v>25</v>
      </c>
      <c r="C985" s="56"/>
      <c r="D985" s="145"/>
      <c r="E985" s="54"/>
      <c r="F985" s="54"/>
      <c r="G985" s="132"/>
      <c r="H985" s="59" t="str">
        <f t="shared" si="138"/>
        <v/>
      </c>
      <c r="I985" s="64" t="str">
        <f t="shared" si="139"/>
        <v/>
      </c>
      <c r="J985" s="59" t="str">
        <f>IF(A985&lt;&gt;"",SUM($I$13:I985),"")</f>
        <v/>
      </c>
      <c r="K985" s="59" t="str">
        <f t="shared" si="140"/>
        <v/>
      </c>
      <c r="L985" s="65" t="str">
        <f t="shared" si="141"/>
        <v/>
      </c>
      <c r="M985" s="65" t="str">
        <f t="shared" si="142"/>
        <v/>
      </c>
      <c r="N985" s="65" t="str">
        <f>IF(A985&lt;&gt;"",SUM($M$13:M985),"")</f>
        <v/>
      </c>
      <c r="O985" s="65" t="str">
        <f t="shared" si="135"/>
        <v/>
      </c>
      <c r="P985" s="97" t="str">
        <f t="shared" si="136"/>
        <v/>
      </c>
      <c r="Q985" s="100">
        <f t="shared" si="143"/>
        <v>0</v>
      </c>
      <c r="R985" s="101">
        <f t="shared" si="137"/>
        <v>0</v>
      </c>
      <c r="Z985" s="75"/>
      <c r="AA985" s="76"/>
      <c r="AC985" s="1"/>
      <c r="AG985" s="72"/>
      <c r="AH985" s="72"/>
      <c r="AI985" s="72"/>
      <c r="AJ985" s="72"/>
      <c r="AK985" s="72"/>
    </row>
    <row r="986" spans="1:37" ht="14.4">
      <c r="A986" s="55"/>
      <c r="B986" s="54" t="s">
        <v>25</v>
      </c>
      <c r="C986" s="56"/>
      <c r="D986" s="145"/>
      <c r="E986" s="54"/>
      <c r="F986" s="54"/>
      <c r="G986" s="132"/>
      <c r="H986" s="59" t="str">
        <f t="shared" si="138"/>
        <v/>
      </c>
      <c r="I986" s="64" t="str">
        <f t="shared" si="139"/>
        <v/>
      </c>
      <c r="J986" s="59" t="str">
        <f>IF(A986&lt;&gt;"",SUM($I$13:I986),"")</f>
        <v/>
      </c>
      <c r="K986" s="59" t="str">
        <f t="shared" si="140"/>
        <v/>
      </c>
      <c r="L986" s="65" t="str">
        <f t="shared" si="141"/>
        <v/>
      </c>
      <c r="M986" s="65" t="str">
        <f t="shared" si="142"/>
        <v/>
      </c>
      <c r="N986" s="65" t="str">
        <f>IF(A986&lt;&gt;"",SUM($M$13:M986),"")</f>
        <v/>
      </c>
      <c r="O986" s="65" t="str">
        <f t="shared" si="135"/>
        <v/>
      </c>
      <c r="P986" s="97" t="str">
        <f t="shared" si="136"/>
        <v/>
      </c>
      <c r="Q986" s="100">
        <f t="shared" si="143"/>
        <v>0</v>
      </c>
      <c r="R986" s="101">
        <f t="shared" si="137"/>
        <v>0</v>
      </c>
      <c r="Z986" s="75"/>
      <c r="AA986" s="76"/>
      <c r="AC986" s="1"/>
      <c r="AG986" s="72"/>
      <c r="AH986" s="72"/>
      <c r="AI986" s="72"/>
      <c r="AJ986" s="72"/>
      <c r="AK986" s="72"/>
    </row>
    <row r="987" spans="1:37" ht="14.4">
      <c r="A987" s="55"/>
      <c r="B987" s="54" t="s">
        <v>25</v>
      </c>
      <c r="C987" s="56"/>
      <c r="D987" s="145"/>
      <c r="E987" s="54"/>
      <c r="F987" s="54"/>
      <c r="G987" s="132"/>
      <c r="H987" s="59" t="str">
        <f t="shared" si="138"/>
        <v/>
      </c>
      <c r="I987" s="64" t="str">
        <f t="shared" si="139"/>
        <v/>
      </c>
      <c r="J987" s="59" t="str">
        <f>IF(A987&lt;&gt;"",SUM($I$13:I987),"")</f>
        <v/>
      </c>
      <c r="K987" s="59" t="str">
        <f t="shared" si="140"/>
        <v/>
      </c>
      <c r="L987" s="65" t="str">
        <f t="shared" si="141"/>
        <v/>
      </c>
      <c r="M987" s="65" t="str">
        <f t="shared" si="142"/>
        <v/>
      </c>
      <c r="N987" s="65" t="str">
        <f>IF(A987&lt;&gt;"",SUM($M$13:M987),"")</f>
        <v/>
      </c>
      <c r="O987" s="65" t="str">
        <f t="shared" si="135"/>
        <v/>
      </c>
      <c r="P987" s="97" t="str">
        <f t="shared" si="136"/>
        <v/>
      </c>
      <c r="Q987" s="100">
        <f t="shared" si="143"/>
        <v>0</v>
      </c>
      <c r="R987" s="101">
        <f t="shared" si="137"/>
        <v>0</v>
      </c>
      <c r="Z987" s="75"/>
      <c r="AA987" s="76"/>
      <c r="AC987" s="1"/>
      <c r="AG987" s="72"/>
      <c r="AH987" s="72"/>
      <c r="AI987" s="72"/>
      <c r="AJ987" s="72"/>
      <c r="AK987" s="72"/>
    </row>
    <row r="988" spans="1:37" ht="14.4">
      <c r="A988" s="55"/>
      <c r="B988" s="54" t="s">
        <v>25</v>
      </c>
      <c r="C988" s="56"/>
      <c r="D988" s="145"/>
      <c r="E988" s="54"/>
      <c r="F988" s="54"/>
      <c r="G988" s="132"/>
      <c r="H988" s="59" t="str">
        <f t="shared" si="138"/>
        <v/>
      </c>
      <c r="I988" s="64" t="str">
        <f t="shared" si="139"/>
        <v/>
      </c>
      <c r="J988" s="59" t="str">
        <f>IF(A988&lt;&gt;"",SUM($I$13:I988),"")</f>
        <v/>
      </c>
      <c r="K988" s="59" t="str">
        <f t="shared" si="140"/>
        <v/>
      </c>
      <c r="L988" s="65" t="str">
        <f t="shared" si="141"/>
        <v/>
      </c>
      <c r="M988" s="65" t="str">
        <f t="shared" si="142"/>
        <v/>
      </c>
      <c r="N988" s="65" t="str">
        <f>IF(A988&lt;&gt;"",SUM($M$13:M988),"")</f>
        <v/>
      </c>
      <c r="O988" s="65" t="str">
        <f t="shared" si="135"/>
        <v/>
      </c>
      <c r="P988" s="97" t="str">
        <f t="shared" si="136"/>
        <v/>
      </c>
      <c r="Q988" s="100">
        <f t="shared" si="143"/>
        <v>0</v>
      </c>
      <c r="R988" s="101">
        <f t="shared" si="137"/>
        <v>0</v>
      </c>
      <c r="Z988" s="75"/>
      <c r="AA988" s="76"/>
      <c r="AC988" s="1"/>
      <c r="AG988" s="72"/>
      <c r="AH988" s="72"/>
      <c r="AI988" s="72"/>
      <c r="AJ988" s="72"/>
      <c r="AK988" s="72"/>
    </row>
    <row r="989" spans="1:37" ht="14.4">
      <c r="A989" s="55"/>
      <c r="B989" s="54" t="s">
        <v>25</v>
      </c>
      <c r="C989" s="56"/>
      <c r="D989" s="145"/>
      <c r="E989" s="54"/>
      <c r="F989" s="54"/>
      <c r="G989" s="132"/>
      <c r="H989" s="59" t="str">
        <f t="shared" si="138"/>
        <v/>
      </c>
      <c r="I989" s="64" t="str">
        <f t="shared" si="139"/>
        <v/>
      </c>
      <c r="J989" s="59" t="str">
        <f>IF(A989&lt;&gt;"",SUM($I$13:I989),"")</f>
        <v/>
      </c>
      <c r="K989" s="59" t="str">
        <f t="shared" si="140"/>
        <v/>
      </c>
      <c r="L989" s="65" t="str">
        <f t="shared" si="141"/>
        <v/>
      </c>
      <c r="M989" s="65" t="str">
        <f t="shared" si="142"/>
        <v/>
      </c>
      <c r="N989" s="65" t="str">
        <f>IF(A989&lt;&gt;"",SUM($M$13:M989),"")</f>
        <v/>
      </c>
      <c r="O989" s="65" t="str">
        <f t="shared" si="135"/>
        <v/>
      </c>
      <c r="P989" s="97" t="str">
        <f t="shared" si="136"/>
        <v/>
      </c>
      <c r="Q989" s="100">
        <f t="shared" si="143"/>
        <v>0</v>
      </c>
      <c r="R989" s="101">
        <f t="shared" si="137"/>
        <v>0</v>
      </c>
      <c r="Z989" s="75"/>
      <c r="AA989" s="76"/>
      <c r="AC989" s="1"/>
      <c r="AG989" s="72"/>
      <c r="AH989" s="72"/>
      <c r="AI989" s="72"/>
      <c r="AJ989" s="72"/>
      <c r="AK989" s="72"/>
    </row>
    <row r="990" spans="1:37" ht="14.4">
      <c r="A990" s="55"/>
      <c r="B990" s="54" t="s">
        <v>25</v>
      </c>
      <c r="C990" s="56"/>
      <c r="D990" s="145"/>
      <c r="E990" s="54"/>
      <c r="F990" s="54"/>
      <c r="G990" s="132"/>
      <c r="H990" s="59" t="str">
        <f t="shared" si="138"/>
        <v/>
      </c>
      <c r="I990" s="64" t="str">
        <f t="shared" si="139"/>
        <v/>
      </c>
      <c r="J990" s="59" t="str">
        <f>IF(A990&lt;&gt;"",SUM($I$13:I990),"")</f>
        <v/>
      </c>
      <c r="K990" s="59" t="str">
        <f t="shared" si="140"/>
        <v/>
      </c>
      <c r="L990" s="65" t="str">
        <f t="shared" si="141"/>
        <v/>
      </c>
      <c r="M990" s="65" t="str">
        <f t="shared" si="142"/>
        <v/>
      </c>
      <c r="N990" s="65" t="str">
        <f>IF(A990&lt;&gt;"",SUM($M$13:M990),"")</f>
        <v/>
      </c>
      <c r="O990" s="65" t="str">
        <f t="shared" si="135"/>
        <v/>
      </c>
      <c r="P990" s="97" t="str">
        <f t="shared" si="136"/>
        <v/>
      </c>
      <c r="Q990" s="100">
        <f t="shared" si="143"/>
        <v>0</v>
      </c>
      <c r="R990" s="101">
        <f t="shared" si="137"/>
        <v>0</v>
      </c>
      <c r="Z990" s="75"/>
      <c r="AA990" s="76"/>
      <c r="AC990" s="1"/>
      <c r="AG990" s="72"/>
      <c r="AH990" s="72"/>
      <c r="AI990" s="72"/>
      <c r="AJ990" s="72"/>
      <c r="AK990" s="72"/>
    </row>
    <row r="991" spans="1:37" ht="14.4">
      <c r="A991" s="55"/>
      <c r="B991" s="54" t="s">
        <v>25</v>
      </c>
      <c r="C991" s="56"/>
      <c r="D991" s="145"/>
      <c r="E991" s="54"/>
      <c r="F991" s="54"/>
      <c r="G991" s="132"/>
      <c r="H991" s="59" t="str">
        <f t="shared" si="138"/>
        <v/>
      </c>
      <c r="I991" s="64" t="str">
        <f t="shared" si="139"/>
        <v/>
      </c>
      <c r="J991" s="59" t="str">
        <f>IF(A991&lt;&gt;"",SUM($I$13:I991),"")</f>
        <v/>
      </c>
      <c r="K991" s="59" t="str">
        <f t="shared" si="140"/>
        <v/>
      </c>
      <c r="L991" s="65" t="str">
        <f t="shared" si="141"/>
        <v/>
      </c>
      <c r="M991" s="65" t="str">
        <f t="shared" si="142"/>
        <v/>
      </c>
      <c r="N991" s="65" t="str">
        <f>IF(A991&lt;&gt;"",SUM($M$13:M991),"")</f>
        <v/>
      </c>
      <c r="O991" s="65" t="str">
        <f t="shared" si="135"/>
        <v/>
      </c>
      <c r="P991" s="97" t="str">
        <f t="shared" si="136"/>
        <v/>
      </c>
      <c r="Q991" s="100">
        <f t="shared" si="143"/>
        <v>0</v>
      </c>
      <c r="R991" s="101">
        <f t="shared" si="137"/>
        <v>0</v>
      </c>
      <c r="Z991" s="75"/>
      <c r="AA991" s="76"/>
      <c r="AC991" s="1"/>
      <c r="AG991" s="72"/>
      <c r="AH991" s="72"/>
      <c r="AI991" s="72"/>
      <c r="AJ991" s="72"/>
      <c r="AK991" s="72"/>
    </row>
    <row r="992" spans="1:37" ht="14.4">
      <c r="A992" s="55"/>
      <c r="B992" s="54" t="s">
        <v>25</v>
      </c>
      <c r="C992" s="56"/>
      <c r="D992" s="145"/>
      <c r="E992" s="54"/>
      <c r="F992" s="54"/>
      <c r="G992" s="132"/>
      <c r="H992" s="59" t="str">
        <f t="shared" si="138"/>
        <v/>
      </c>
      <c r="I992" s="64" t="str">
        <f t="shared" si="139"/>
        <v/>
      </c>
      <c r="J992" s="59" t="str">
        <f>IF(A992&lt;&gt;"",SUM($I$13:I992),"")</f>
        <v/>
      </c>
      <c r="K992" s="59" t="str">
        <f t="shared" si="140"/>
        <v/>
      </c>
      <c r="L992" s="65" t="str">
        <f t="shared" si="141"/>
        <v/>
      </c>
      <c r="M992" s="65" t="str">
        <f t="shared" si="142"/>
        <v/>
      </c>
      <c r="N992" s="65" t="str">
        <f>IF(A992&lt;&gt;"",SUM($M$13:M992),"")</f>
        <v/>
      </c>
      <c r="O992" s="65" t="str">
        <f t="shared" si="135"/>
        <v/>
      </c>
      <c r="P992" s="97" t="str">
        <f t="shared" si="136"/>
        <v/>
      </c>
      <c r="Q992" s="100">
        <f t="shared" si="143"/>
        <v>0</v>
      </c>
      <c r="R992" s="101">
        <f t="shared" si="137"/>
        <v>0</v>
      </c>
      <c r="Z992" s="75"/>
      <c r="AA992" s="76"/>
      <c r="AC992" s="1"/>
      <c r="AG992" s="72"/>
      <c r="AH992" s="72"/>
      <c r="AI992" s="72"/>
      <c r="AJ992" s="72"/>
      <c r="AK992" s="72"/>
    </row>
    <row r="993" spans="1:37" ht="14.4">
      <c r="A993" s="55"/>
      <c r="B993" s="54" t="s">
        <v>25</v>
      </c>
      <c r="C993" s="56"/>
      <c r="D993" s="145"/>
      <c r="E993" s="54"/>
      <c r="F993" s="54"/>
      <c r="G993" s="132"/>
      <c r="H993" s="59" t="str">
        <f t="shared" si="138"/>
        <v/>
      </c>
      <c r="I993" s="64" t="str">
        <f t="shared" si="139"/>
        <v/>
      </c>
      <c r="J993" s="59" t="str">
        <f>IF(A993&lt;&gt;"",SUM($I$13:I993),"")</f>
        <v/>
      </c>
      <c r="K993" s="59" t="str">
        <f t="shared" si="140"/>
        <v/>
      </c>
      <c r="L993" s="65" t="str">
        <f t="shared" si="141"/>
        <v/>
      </c>
      <c r="M993" s="65" t="str">
        <f t="shared" si="142"/>
        <v/>
      </c>
      <c r="N993" s="65" t="str">
        <f>IF(A993&lt;&gt;"",SUM($M$13:M993),"")</f>
        <v/>
      </c>
      <c r="O993" s="65" t="str">
        <f t="shared" si="135"/>
        <v/>
      </c>
      <c r="P993" s="97" t="str">
        <f t="shared" si="136"/>
        <v/>
      </c>
      <c r="Q993" s="100">
        <f t="shared" si="143"/>
        <v>0</v>
      </c>
      <c r="R993" s="101">
        <f t="shared" si="137"/>
        <v>0</v>
      </c>
      <c r="Z993" s="75"/>
      <c r="AA993" s="76"/>
      <c r="AC993" s="1"/>
      <c r="AG993" s="72"/>
      <c r="AH993" s="72"/>
      <c r="AI993" s="72"/>
      <c r="AJ993" s="72"/>
      <c r="AK993" s="72"/>
    </row>
    <row r="994" spans="1:37" ht="14.4">
      <c r="A994" s="55"/>
      <c r="B994" s="54" t="s">
        <v>25</v>
      </c>
      <c r="C994" s="56"/>
      <c r="D994" s="145"/>
      <c r="E994" s="54"/>
      <c r="F994" s="54"/>
      <c r="G994" s="132"/>
      <c r="H994" s="59" t="str">
        <f t="shared" si="138"/>
        <v/>
      </c>
      <c r="I994" s="64" t="str">
        <f t="shared" si="139"/>
        <v/>
      </c>
      <c r="J994" s="59" t="str">
        <f>IF(A994&lt;&gt;"",SUM($I$13:I994),"")</f>
        <v/>
      </c>
      <c r="K994" s="59" t="str">
        <f t="shared" si="140"/>
        <v/>
      </c>
      <c r="L994" s="65" t="str">
        <f t="shared" si="141"/>
        <v/>
      </c>
      <c r="M994" s="65" t="str">
        <f t="shared" si="142"/>
        <v/>
      </c>
      <c r="N994" s="65" t="str">
        <f>IF(A994&lt;&gt;"",SUM($M$13:M994),"")</f>
        <v/>
      </c>
      <c r="O994" s="65" t="str">
        <f t="shared" si="135"/>
        <v/>
      </c>
      <c r="P994" s="97" t="str">
        <f t="shared" si="136"/>
        <v/>
      </c>
      <c r="Q994" s="100">
        <f t="shared" si="143"/>
        <v>0</v>
      </c>
      <c r="R994" s="101">
        <f t="shared" si="137"/>
        <v>0</v>
      </c>
      <c r="Z994" s="75"/>
      <c r="AA994" s="76"/>
      <c r="AC994" s="1"/>
      <c r="AG994" s="72"/>
      <c r="AH994" s="72"/>
      <c r="AI994" s="72"/>
      <c r="AJ994" s="72"/>
      <c r="AK994" s="72"/>
    </row>
    <row r="995" spans="1:37" ht="14.4">
      <c r="A995" s="55"/>
      <c r="B995" s="54" t="s">
        <v>25</v>
      </c>
      <c r="C995" s="56"/>
      <c r="D995" s="145"/>
      <c r="E995" s="54"/>
      <c r="F995" s="54"/>
      <c r="G995" s="132"/>
      <c r="H995" s="59" t="str">
        <f t="shared" si="138"/>
        <v/>
      </c>
      <c r="I995" s="64" t="str">
        <f t="shared" si="139"/>
        <v/>
      </c>
      <c r="J995" s="59" t="str">
        <f>IF(A995&lt;&gt;"",SUM($I$13:I995),"")</f>
        <v/>
      </c>
      <c r="K995" s="59" t="str">
        <f t="shared" si="140"/>
        <v/>
      </c>
      <c r="L995" s="65" t="str">
        <f t="shared" si="141"/>
        <v/>
      </c>
      <c r="M995" s="65" t="str">
        <f t="shared" si="142"/>
        <v/>
      </c>
      <c r="N995" s="65" t="str">
        <f>IF(A995&lt;&gt;"",SUM($M$13:M995),"")</f>
        <v/>
      </c>
      <c r="O995" s="65" t="str">
        <f t="shared" si="135"/>
        <v/>
      </c>
      <c r="P995" s="97" t="str">
        <f t="shared" si="136"/>
        <v/>
      </c>
      <c r="Q995" s="100">
        <f t="shared" si="143"/>
        <v>0</v>
      </c>
      <c r="R995" s="101">
        <f t="shared" si="137"/>
        <v>0</v>
      </c>
      <c r="Z995" s="75"/>
      <c r="AA995" s="76"/>
      <c r="AC995" s="1"/>
      <c r="AG995" s="72"/>
      <c r="AH995" s="72"/>
      <c r="AI995" s="72"/>
      <c r="AJ995" s="72"/>
      <c r="AK995" s="72"/>
    </row>
    <row r="996" spans="1:37" ht="14.4">
      <c r="A996" s="55"/>
      <c r="B996" s="54" t="s">
        <v>25</v>
      </c>
      <c r="C996" s="56"/>
      <c r="D996" s="145"/>
      <c r="E996" s="54"/>
      <c r="F996" s="54"/>
      <c r="G996" s="132"/>
      <c r="H996" s="59" t="str">
        <f t="shared" si="138"/>
        <v/>
      </c>
      <c r="I996" s="64" t="str">
        <f t="shared" si="139"/>
        <v/>
      </c>
      <c r="J996" s="59" t="str">
        <f>IF(A996&lt;&gt;"",SUM($I$13:I996),"")</f>
        <v/>
      </c>
      <c r="K996" s="59" t="str">
        <f t="shared" si="140"/>
        <v/>
      </c>
      <c r="L996" s="65" t="str">
        <f t="shared" si="141"/>
        <v/>
      </c>
      <c r="M996" s="65" t="str">
        <f t="shared" si="142"/>
        <v/>
      </c>
      <c r="N996" s="65" t="str">
        <f>IF(A996&lt;&gt;"",SUM($M$13:M996),"")</f>
        <v/>
      </c>
      <c r="O996" s="65" t="str">
        <f t="shared" si="135"/>
        <v/>
      </c>
      <c r="P996" s="97" t="str">
        <f t="shared" si="136"/>
        <v/>
      </c>
      <c r="Q996" s="100">
        <f t="shared" si="143"/>
        <v>0</v>
      </c>
      <c r="R996" s="101">
        <f t="shared" si="137"/>
        <v>0</v>
      </c>
      <c r="Z996" s="75"/>
      <c r="AA996" s="76"/>
      <c r="AC996" s="1"/>
      <c r="AG996" s="72"/>
      <c r="AH996" s="72"/>
      <c r="AI996" s="72"/>
      <c r="AJ996" s="72"/>
      <c r="AK996" s="72"/>
    </row>
    <row r="997" spans="1:37" ht="14.4">
      <c r="A997" s="55"/>
      <c r="B997" s="54" t="s">
        <v>25</v>
      </c>
      <c r="C997" s="56"/>
      <c r="D997" s="145"/>
      <c r="E997" s="54"/>
      <c r="F997" s="54"/>
      <c r="G997" s="132"/>
      <c r="H997" s="59" t="str">
        <f t="shared" si="138"/>
        <v/>
      </c>
      <c r="I997" s="64" t="str">
        <f t="shared" si="139"/>
        <v/>
      </c>
      <c r="J997" s="59" t="str">
        <f>IF(A997&lt;&gt;"",SUM($I$13:I997),"")</f>
        <v/>
      </c>
      <c r="K997" s="59" t="str">
        <f t="shared" si="140"/>
        <v/>
      </c>
      <c r="L997" s="65" t="str">
        <f t="shared" si="141"/>
        <v/>
      </c>
      <c r="M997" s="65" t="str">
        <f t="shared" si="142"/>
        <v/>
      </c>
      <c r="N997" s="65" t="str">
        <f>IF(A997&lt;&gt;"",SUM($M$13:M997),"")</f>
        <v/>
      </c>
      <c r="O997" s="65" t="str">
        <f t="shared" si="135"/>
        <v/>
      </c>
      <c r="P997" s="97" t="str">
        <f t="shared" si="136"/>
        <v/>
      </c>
      <c r="Q997" s="100">
        <f t="shared" si="143"/>
        <v>0</v>
      </c>
      <c r="R997" s="101">
        <f t="shared" si="137"/>
        <v>0</v>
      </c>
      <c r="Z997" s="75"/>
      <c r="AA997" s="76"/>
      <c r="AC997" s="1"/>
      <c r="AG997" s="72"/>
      <c r="AH997" s="72"/>
      <c r="AI997" s="72"/>
      <c r="AJ997" s="72"/>
      <c r="AK997" s="72"/>
    </row>
    <row r="998" spans="1:37" ht="14.4">
      <c r="A998" s="55"/>
      <c r="B998" s="54" t="s">
        <v>25</v>
      </c>
      <c r="C998" s="56"/>
      <c r="D998" s="145"/>
      <c r="E998" s="54"/>
      <c r="F998" s="54"/>
      <c r="G998" s="132"/>
      <c r="H998" s="59" t="str">
        <f t="shared" si="138"/>
        <v/>
      </c>
      <c r="I998" s="64" t="str">
        <f t="shared" si="139"/>
        <v/>
      </c>
      <c r="J998" s="59" t="str">
        <f>IF(A998&lt;&gt;"",SUM($I$13:I998),"")</f>
        <v/>
      </c>
      <c r="K998" s="59" t="str">
        <f t="shared" si="140"/>
        <v/>
      </c>
      <c r="L998" s="65" t="str">
        <f t="shared" si="141"/>
        <v/>
      </c>
      <c r="M998" s="65" t="str">
        <f t="shared" si="142"/>
        <v/>
      </c>
      <c r="N998" s="65" t="str">
        <f>IF(A998&lt;&gt;"",SUM($M$13:M998),"")</f>
        <v/>
      </c>
      <c r="O998" s="65" t="str">
        <f t="shared" si="135"/>
        <v/>
      </c>
      <c r="P998" s="97" t="str">
        <f t="shared" si="136"/>
        <v/>
      </c>
      <c r="Q998" s="100">
        <f t="shared" si="143"/>
        <v>0</v>
      </c>
      <c r="R998" s="101">
        <f t="shared" si="137"/>
        <v>0</v>
      </c>
      <c r="Z998" s="75"/>
      <c r="AA998" s="76"/>
      <c r="AC998" s="1"/>
      <c r="AG998" s="72"/>
      <c r="AH998" s="72"/>
      <c r="AI998" s="72"/>
      <c r="AJ998" s="72"/>
      <c r="AK998" s="72"/>
    </row>
    <row r="999" spans="1:37" ht="14.4">
      <c r="A999" s="55"/>
      <c r="B999" s="54" t="s">
        <v>25</v>
      </c>
      <c r="C999" s="56"/>
      <c r="D999" s="145"/>
      <c r="E999" s="54"/>
      <c r="F999" s="54"/>
      <c r="G999" s="132"/>
      <c r="H999" s="59" t="str">
        <f t="shared" si="138"/>
        <v/>
      </c>
      <c r="I999" s="64" t="str">
        <f t="shared" si="139"/>
        <v/>
      </c>
      <c r="J999" s="59" t="str">
        <f>IF(A999&lt;&gt;"",SUM($I$13:I999),"")</f>
        <v/>
      </c>
      <c r="K999" s="59" t="str">
        <f t="shared" si="140"/>
        <v/>
      </c>
      <c r="L999" s="65" t="str">
        <f t="shared" si="141"/>
        <v/>
      </c>
      <c r="M999" s="65" t="str">
        <f t="shared" si="142"/>
        <v/>
      </c>
      <c r="N999" s="65" t="str">
        <f>IF(A999&lt;&gt;"",SUM($M$13:M999),"")</f>
        <v/>
      </c>
      <c r="O999" s="65" t="str">
        <f t="shared" si="135"/>
        <v/>
      </c>
      <c r="P999" s="97" t="str">
        <f t="shared" si="136"/>
        <v/>
      </c>
      <c r="Q999" s="100">
        <f t="shared" si="143"/>
        <v>0</v>
      </c>
      <c r="R999" s="101">
        <f t="shared" si="137"/>
        <v>0</v>
      </c>
      <c r="Z999" s="75"/>
      <c r="AA999" s="76"/>
      <c r="AC999" s="1"/>
      <c r="AG999" s="72"/>
      <c r="AH999" s="72"/>
      <c r="AI999" s="72"/>
      <c r="AJ999" s="72"/>
      <c r="AK999" s="72"/>
    </row>
    <row r="1000" spans="1:37" ht="14.4">
      <c r="A1000" s="55"/>
      <c r="B1000" s="54" t="s">
        <v>25</v>
      </c>
      <c r="C1000" s="56"/>
      <c r="D1000" s="145"/>
      <c r="E1000" s="54"/>
      <c r="F1000" s="54"/>
      <c r="G1000" s="132"/>
      <c r="H1000" s="59" t="str">
        <f t="shared" si="138"/>
        <v/>
      </c>
      <c r="I1000" s="64" t="str">
        <f t="shared" si="139"/>
        <v/>
      </c>
      <c r="J1000" s="59" t="str">
        <f>IF(A1000&lt;&gt;"",SUM($I$13:I1000),"")</f>
        <v/>
      </c>
      <c r="K1000" s="59" t="str">
        <f t="shared" si="140"/>
        <v/>
      </c>
      <c r="L1000" s="65" t="str">
        <f t="shared" si="141"/>
        <v/>
      </c>
      <c r="M1000" s="65" t="str">
        <f t="shared" si="142"/>
        <v/>
      </c>
      <c r="N1000" s="65" t="str">
        <f>IF(A1000&lt;&gt;"",SUM($M$13:M1000),"")</f>
        <v/>
      </c>
      <c r="O1000" s="65" t="str">
        <f t="shared" si="135"/>
        <v/>
      </c>
      <c r="P1000" s="97" t="str">
        <f t="shared" si="136"/>
        <v/>
      </c>
      <c r="Q1000" s="100">
        <f t="shared" si="143"/>
        <v>0</v>
      </c>
      <c r="R1000" s="101">
        <f t="shared" si="137"/>
        <v>0</v>
      </c>
      <c r="Z1000" s="75"/>
      <c r="AA1000" s="76"/>
      <c r="AC1000" s="1"/>
      <c r="AG1000" s="72"/>
      <c r="AH1000" s="72"/>
      <c r="AI1000" s="72"/>
      <c r="AJ1000" s="72"/>
      <c r="AK1000" s="72"/>
    </row>
    <row r="1001" spans="1:37" ht="14.4">
      <c r="A1001" s="55"/>
      <c r="B1001" s="54" t="s">
        <v>25</v>
      </c>
      <c r="C1001" s="56"/>
      <c r="D1001" s="145"/>
      <c r="E1001" s="54"/>
      <c r="F1001" s="54"/>
      <c r="G1001" s="132"/>
      <c r="H1001" s="59" t="str">
        <f t="shared" si="138"/>
        <v/>
      </c>
      <c r="I1001" s="64" t="str">
        <f t="shared" si="139"/>
        <v/>
      </c>
      <c r="J1001" s="59" t="str">
        <f>IF(A1001&lt;&gt;"",SUM($I$13:I1001),"")</f>
        <v/>
      </c>
      <c r="K1001" s="59" t="str">
        <f t="shared" si="140"/>
        <v/>
      </c>
      <c r="L1001" s="65" t="str">
        <f t="shared" si="141"/>
        <v/>
      </c>
      <c r="M1001" s="65" t="str">
        <f t="shared" si="142"/>
        <v/>
      </c>
      <c r="N1001" s="65" t="str">
        <f>IF(A1001&lt;&gt;"",SUM($M$13:M1001),"")</f>
        <v/>
      </c>
      <c r="O1001" s="65" t="str">
        <f t="shared" si="135"/>
        <v/>
      </c>
      <c r="P1001" s="97" t="str">
        <f t="shared" si="136"/>
        <v/>
      </c>
      <c r="Q1001" s="100">
        <f t="shared" si="143"/>
        <v>0</v>
      </c>
      <c r="R1001" s="101">
        <f t="shared" si="137"/>
        <v>0</v>
      </c>
      <c r="Z1001" s="75"/>
      <c r="AA1001" s="76"/>
      <c r="AC1001" s="1"/>
      <c r="AG1001" s="72"/>
      <c r="AH1001" s="72"/>
      <c r="AI1001" s="72"/>
      <c r="AJ1001" s="72"/>
      <c r="AK1001" s="72"/>
    </row>
    <row r="1002" spans="1:37" ht="14.4">
      <c r="A1002" s="55"/>
      <c r="B1002" s="54" t="s">
        <v>25</v>
      </c>
      <c r="C1002" s="56"/>
      <c r="D1002" s="145"/>
      <c r="E1002" s="54"/>
      <c r="F1002" s="54"/>
      <c r="G1002" s="132"/>
      <c r="H1002" s="59" t="str">
        <f t="shared" si="138"/>
        <v/>
      </c>
      <c r="I1002" s="64" t="str">
        <f t="shared" si="139"/>
        <v/>
      </c>
      <c r="J1002" s="59" t="str">
        <f>IF(A1002&lt;&gt;"",SUM($I$13:I1002),"")</f>
        <v/>
      </c>
      <c r="K1002" s="59" t="str">
        <f t="shared" si="140"/>
        <v/>
      </c>
      <c r="L1002" s="65" t="str">
        <f t="shared" si="141"/>
        <v/>
      </c>
      <c r="M1002" s="65" t="str">
        <f t="shared" si="142"/>
        <v/>
      </c>
      <c r="N1002" s="65" t="str">
        <f>IF(A1002&lt;&gt;"",SUM($M$13:M1002),"")</f>
        <v/>
      </c>
      <c r="O1002" s="65" t="str">
        <f t="shared" si="135"/>
        <v/>
      </c>
      <c r="P1002" s="97" t="str">
        <f t="shared" si="136"/>
        <v/>
      </c>
      <c r="Q1002" s="100">
        <f t="shared" si="143"/>
        <v>0</v>
      </c>
      <c r="R1002" s="101">
        <f t="shared" si="137"/>
        <v>0</v>
      </c>
      <c r="Z1002" s="75"/>
      <c r="AA1002" s="76"/>
      <c r="AC1002" s="1"/>
      <c r="AG1002" s="72"/>
      <c r="AH1002" s="72"/>
      <c r="AI1002" s="72"/>
      <c r="AJ1002" s="72"/>
      <c r="AK1002" s="72"/>
    </row>
    <row r="1003" spans="1:37" ht="14.4">
      <c r="A1003" s="55"/>
      <c r="B1003" s="54" t="s">
        <v>25</v>
      </c>
      <c r="C1003" s="56"/>
      <c r="D1003" s="145"/>
      <c r="E1003" s="54"/>
      <c r="F1003" s="54"/>
      <c r="G1003" s="132"/>
      <c r="H1003" s="59" t="str">
        <f t="shared" si="138"/>
        <v/>
      </c>
      <c r="I1003" s="64" t="str">
        <f t="shared" si="139"/>
        <v/>
      </c>
      <c r="J1003" s="59" t="str">
        <f>IF(A1003&lt;&gt;"",SUM($I$13:I1003),"")</f>
        <v/>
      </c>
      <c r="K1003" s="59" t="str">
        <f t="shared" si="140"/>
        <v/>
      </c>
      <c r="L1003" s="65" t="str">
        <f t="shared" si="141"/>
        <v/>
      </c>
      <c r="M1003" s="65" t="str">
        <f t="shared" si="142"/>
        <v/>
      </c>
      <c r="N1003" s="65" t="str">
        <f>IF(A1003&lt;&gt;"",SUM($M$13:M1003),"")</f>
        <v/>
      </c>
      <c r="O1003" s="65" t="str">
        <f t="shared" si="135"/>
        <v/>
      </c>
      <c r="P1003" s="97" t="str">
        <f t="shared" si="136"/>
        <v/>
      </c>
      <c r="Q1003" s="100">
        <f t="shared" si="143"/>
        <v>0</v>
      </c>
      <c r="R1003" s="101">
        <f t="shared" si="137"/>
        <v>0</v>
      </c>
      <c r="Z1003" s="75"/>
      <c r="AA1003" s="76"/>
      <c r="AC1003" s="1"/>
      <c r="AG1003" s="72"/>
      <c r="AH1003" s="72"/>
      <c r="AI1003" s="72"/>
      <c r="AJ1003" s="72"/>
      <c r="AK1003" s="72"/>
    </row>
    <row r="1004" spans="1:37" ht="14.4">
      <c r="A1004" s="55"/>
      <c r="B1004" s="54" t="s">
        <v>25</v>
      </c>
      <c r="C1004" s="56"/>
      <c r="D1004" s="145"/>
      <c r="E1004" s="54"/>
      <c r="F1004" s="54"/>
      <c r="G1004" s="132"/>
      <c r="H1004" s="59" t="str">
        <f t="shared" si="138"/>
        <v/>
      </c>
      <c r="I1004" s="64" t="str">
        <f t="shared" si="139"/>
        <v/>
      </c>
      <c r="J1004" s="59" t="str">
        <f>IF(A1004&lt;&gt;"",SUM($I$13:I1004),"")</f>
        <v/>
      </c>
      <c r="K1004" s="59" t="str">
        <f t="shared" si="140"/>
        <v/>
      </c>
      <c r="L1004" s="65" t="str">
        <f t="shared" si="141"/>
        <v/>
      </c>
      <c r="M1004" s="65" t="str">
        <f t="shared" si="142"/>
        <v/>
      </c>
      <c r="N1004" s="65" t="str">
        <f>IF(A1004&lt;&gt;"",SUM($M$13:M1004),"")</f>
        <v/>
      </c>
      <c r="O1004" s="65" t="str">
        <f t="shared" si="135"/>
        <v/>
      </c>
      <c r="P1004" s="97" t="str">
        <f t="shared" si="136"/>
        <v/>
      </c>
      <c r="Q1004" s="100">
        <f t="shared" si="143"/>
        <v>0</v>
      </c>
      <c r="R1004" s="101">
        <f t="shared" si="137"/>
        <v>0</v>
      </c>
      <c r="Z1004" s="75"/>
      <c r="AA1004" s="76"/>
      <c r="AC1004" s="1"/>
      <c r="AG1004" s="72"/>
      <c r="AH1004" s="72"/>
      <c r="AI1004" s="72"/>
      <c r="AJ1004" s="72"/>
      <c r="AK1004" s="72"/>
    </row>
    <row r="1005" spans="1:37" ht="14.4">
      <c r="A1005" s="55"/>
      <c r="B1005" s="54" t="s">
        <v>25</v>
      </c>
      <c r="C1005" s="56"/>
      <c r="D1005" s="145"/>
      <c r="E1005" s="54"/>
      <c r="F1005" s="54"/>
      <c r="G1005" s="132"/>
      <c r="H1005" s="59" t="str">
        <f t="shared" si="138"/>
        <v/>
      </c>
      <c r="I1005" s="64" t="str">
        <f t="shared" si="139"/>
        <v/>
      </c>
      <c r="J1005" s="59" t="str">
        <f>IF(A1005&lt;&gt;"",SUM($I$13:I1005),"")</f>
        <v/>
      </c>
      <c r="K1005" s="59" t="str">
        <f t="shared" si="140"/>
        <v/>
      </c>
      <c r="L1005" s="65" t="str">
        <f t="shared" si="141"/>
        <v/>
      </c>
      <c r="M1005" s="65" t="str">
        <f t="shared" si="142"/>
        <v/>
      </c>
      <c r="N1005" s="65" t="str">
        <f>IF(A1005&lt;&gt;"",SUM($M$13:M1005),"")</f>
        <v/>
      </c>
      <c r="O1005" s="65" t="str">
        <f t="shared" si="135"/>
        <v/>
      </c>
      <c r="P1005" s="97" t="str">
        <f t="shared" si="136"/>
        <v/>
      </c>
      <c r="Q1005" s="100">
        <f t="shared" si="143"/>
        <v>0</v>
      </c>
      <c r="R1005" s="101">
        <f t="shared" si="137"/>
        <v>0</v>
      </c>
      <c r="Z1005" s="75"/>
      <c r="AA1005" s="76"/>
      <c r="AC1005" s="1"/>
      <c r="AG1005" s="72"/>
      <c r="AH1005" s="72"/>
      <c r="AI1005" s="72"/>
      <c r="AJ1005" s="72"/>
      <c r="AK1005" s="72"/>
    </row>
    <row r="1006" spans="1:37" ht="14.4">
      <c r="A1006" s="55"/>
      <c r="B1006" s="54" t="s">
        <v>25</v>
      </c>
      <c r="C1006" s="56"/>
      <c r="D1006" s="145"/>
      <c r="E1006" s="54"/>
      <c r="F1006" s="54"/>
      <c r="G1006" s="132"/>
      <c r="H1006" s="59" t="str">
        <f t="shared" si="138"/>
        <v/>
      </c>
      <c r="I1006" s="64" t="str">
        <f t="shared" si="139"/>
        <v/>
      </c>
      <c r="J1006" s="59" t="str">
        <f>IF(A1006&lt;&gt;"",SUM($I$13:I1006),"")</f>
        <v/>
      </c>
      <c r="K1006" s="59" t="str">
        <f t="shared" si="140"/>
        <v/>
      </c>
      <c r="L1006" s="65" t="str">
        <f t="shared" si="141"/>
        <v/>
      </c>
      <c r="M1006" s="65" t="str">
        <f t="shared" si="142"/>
        <v/>
      </c>
      <c r="N1006" s="65" t="str">
        <f>IF(A1006&lt;&gt;"",SUM($M$13:M1006),"")</f>
        <v/>
      </c>
      <c r="O1006" s="65" t="str">
        <f t="shared" si="135"/>
        <v/>
      </c>
      <c r="P1006" s="97" t="str">
        <f t="shared" si="136"/>
        <v/>
      </c>
      <c r="Q1006" s="100">
        <f t="shared" si="143"/>
        <v>0</v>
      </c>
      <c r="R1006" s="101">
        <f t="shared" si="137"/>
        <v>0</v>
      </c>
      <c r="Z1006" s="75"/>
      <c r="AA1006" s="76"/>
      <c r="AC1006" s="1"/>
      <c r="AG1006" s="72"/>
      <c r="AH1006" s="72"/>
      <c r="AI1006" s="72"/>
      <c r="AJ1006" s="72"/>
      <c r="AK1006" s="72"/>
    </row>
    <row r="1007" spans="1:37" ht="14.4">
      <c r="A1007" s="55"/>
      <c r="B1007" s="54" t="s">
        <v>25</v>
      </c>
      <c r="C1007" s="56"/>
      <c r="D1007" s="145"/>
      <c r="E1007" s="54"/>
      <c r="F1007" s="54"/>
      <c r="G1007" s="132"/>
      <c r="H1007" s="59" t="str">
        <f t="shared" si="138"/>
        <v/>
      </c>
      <c r="I1007" s="64" t="str">
        <f t="shared" si="139"/>
        <v/>
      </c>
      <c r="J1007" s="59" t="str">
        <f>IF(A1007&lt;&gt;"",SUM($I$13:I1007),"")</f>
        <v/>
      </c>
      <c r="K1007" s="59" t="str">
        <f t="shared" si="140"/>
        <v/>
      </c>
      <c r="L1007" s="65" t="str">
        <f t="shared" si="141"/>
        <v/>
      </c>
      <c r="M1007" s="65" t="str">
        <f t="shared" si="142"/>
        <v/>
      </c>
      <c r="N1007" s="65" t="str">
        <f>IF(A1007&lt;&gt;"",SUM($M$13:M1007),"")</f>
        <v/>
      </c>
      <c r="O1007" s="65" t="str">
        <f t="shared" si="135"/>
        <v/>
      </c>
      <c r="P1007" s="97" t="str">
        <f t="shared" si="136"/>
        <v/>
      </c>
      <c r="Q1007" s="100">
        <f t="shared" si="143"/>
        <v>0</v>
      </c>
      <c r="R1007" s="101">
        <f t="shared" si="137"/>
        <v>0</v>
      </c>
      <c r="Z1007" s="75"/>
      <c r="AA1007" s="76"/>
      <c r="AC1007" s="1"/>
      <c r="AG1007" s="72"/>
      <c r="AH1007" s="72"/>
      <c r="AI1007" s="72"/>
      <c r="AJ1007" s="72"/>
      <c r="AK1007" s="72"/>
    </row>
    <row r="1008" spans="1:37" ht="14.4">
      <c r="A1008" s="55"/>
      <c r="B1008" s="54" t="s">
        <v>25</v>
      </c>
      <c r="C1008" s="56"/>
      <c r="D1008" s="145"/>
      <c r="E1008" s="54"/>
      <c r="F1008" s="54"/>
      <c r="G1008" s="132"/>
      <c r="H1008" s="59" t="str">
        <f t="shared" si="138"/>
        <v/>
      </c>
      <c r="I1008" s="64" t="str">
        <f t="shared" si="139"/>
        <v/>
      </c>
      <c r="J1008" s="59" t="str">
        <f>IF(A1008&lt;&gt;"",SUM($I$13:I1008),"")</f>
        <v/>
      </c>
      <c r="K1008" s="59" t="str">
        <f t="shared" si="140"/>
        <v/>
      </c>
      <c r="L1008" s="65" t="str">
        <f t="shared" si="141"/>
        <v/>
      </c>
      <c r="M1008" s="65" t="str">
        <f t="shared" si="142"/>
        <v/>
      </c>
      <c r="N1008" s="65" t="str">
        <f>IF(A1008&lt;&gt;"",SUM($M$13:M1008),"")</f>
        <v/>
      </c>
      <c r="O1008" s="65" t="str">
        <f t="shared" si="135"/>
        <v/>
      </c>
      <c r="P1008" s="97" t="str">
        <f t="shared" si="136"/>
        <v/>
      </c>
      <c r="Q1008" s="100">
        <f t="shared" si="143"/>
        <v>0</v>
      </c>
      <c r="R1008" s="101">
        <f t="shared" si="137"/>
        <v>0</v>
      </c>
      <c r="Z1008" s="75"/>
      <c r="AA1008" s="76"/>
      <c r="AC1008" s="1"/>
      <c r="AG1008" s="72"/>
      <c r="AH1008" s="72"/>
      <c r="AI1008" s="72"/>
      <c r="AJ1008" s="72"/>
      <c r="AK1008" s="72"/>
    </row>
    <row r="1009" spans="1:37" ht="14.4">
      <c r="A1009" s="55"/>
      <c r="B1009" s="54" t="s">
        <v>25</v>
      </c>
      <c r="C1009" s="56"/>
      <c r="D1009" s="145"/>
      <c r="E1009" s="54"/>
      <c r="F1009" s="54"/>
      <c r="G1009" s="132"/>
      <c r="H1009" s="59" t="str">
        <f t="shared" si="138"/>
        <v/>
      </c>
      <c r="I1009" s="64" t="str">
        <f t="shared" si="139"/>
        <v/>
      </c>
      <c r="J1009" s="59" t="str">
        <f>IF(A1009&lt;&gt;"",SUM($I$13:I1009),"")</f>
        <v/>
      </c>
      <c r="K1009" s="59" t="str">
        <f t="shared" si="140"/>
        <v/>
      </c>
      <c r="L1009" s="65" t="str">
        <f t="shared" si="141"/>
        <v/>
      </c>
      <c r="M1009" s="65" t="str">
        <f t="shared" si="142"/>
        <v/>
      </c>
      <c r="N1009" s="65" t="str">
        <f>IF(A1009&lt;&gt;"",SUM($M$13:M1009),"")</f>
        <v/>
      </c>
      <c r="O1009" s="65" t="str">
        <f t="shared" si="135"/>
        <v/>
      </c>
      <c r="P1009" s="97" t="str">
        <f t="shared" si="136"/>
        <v/>
      </c>
      <c r="Q1009" s="100">
        <f t="shared" si="143"/>
        <v>0</v>
      </c>
      <c r="R1009" s="101">
        <f t="shared" si="137"/>
        <v>0</v>
      </c>
      <c r="Z1009" s="75"/>
      <c r="AA1009" s="76"/>
      <c r="AC1009" s="1"/>
      <c r="AG1009" s="72"/>
      <c r="AH1009" s="72"/>
      <c r="AI1009" s="72"/>
      <c r="AJ1009" s="72"/>
      <c r="AK1009" s="72"/>
    </row>
    <row r="1010" spans="1:37" ht="14.4">
      <c r="A1010" s="55"/>
      <c r="B1010" s="54" t="s">
        <v>25</v>
      </c>
      <c r="C1010" s="56"/>
      <c r="D1010" s="145"/>
      <c r="E1010" s="54"/>
      <c r="F1010" s="54"/>
      <c r="G1010" s="132"/>
      <c r="H1010" s="59" t="str">
        <f t="shared" si="138"/>
        <v/>
      </c>
      <c r="I1010" s="64" t="str">
        <f t="shared" si="139"/>
        <v/>
      </c>
      <c r="J1010" s="59" t="str">
        <f>IF(A1010&lt;&gt;"",SUM($I$13:I1010),"")</f>
        <v/>
      </c>
      <c r="K1010" s="59" t="str">
        <f t="shared" si="140"/>
        <v/>
      </c>
      <c r="L1010" s="65" t="str">
        <f t="shared" si="141"/>
        <v/>
      </c>
      <c r="M1010" s="65" t="str">
        <f t="shared" si="142"/>
        <v/>
      </c>
      <c r="N1010" s="65" t="str">
        <f>IF(A1010&lt;&gt;"",SUM($M$13:M1010),"")</f>
        <v/>
      </c>
      <c r="O1010" s="65" t="str">
        <f t="shared" si="135"/>
        <v/>
      </c>
      <c r="P1010" s="97" t="str">
        <f t="shared" si="136"/>
        <v/>
      </c>
      <c r="Q1010" s="100">
        <f t="shared" si="143"/>
        <v>0</v>
      </c>
      <c r="R1010" s="101">
        <f t="shared" si="137"/>
        <v>0</v>
      </c>
      <c r="Z1010" s="75"/>
      <c r="AA1010" s="76"/>
      <c r="AC1010" s="1"/>
      <c r="AG1010" s="72"/>
      <c r="AH1010" s="72"/>
      <c r="AI1010" s="72"/>
      <c r="AJ1010" s="72"/>
      <c r="AK1010" s="72"/>
    </row>
    <row r="1011" spans="1:37" ht="14.4">
      <c r="A1011" s="55"/>
      <c r="B1011" s="54" t="s">
        <v>25</v>
      </c>
      <c r="C1011" s="56"/>
      <c r="D1011" s="145"/>
      <c r="E1011" s="54"/>
      <c r="F1011" s="54"/>
      <c r="G1011" s="132"/>
      <c r="H1011" s="59" t="str">
        <f t="shared" si="138"/>
        <v/>
      </c>
      <c r="I1011" s="64" t="str">
        <f t="shared" si="139"/>
        <v/>
      </c>
      <c r="J1011" s="59" t="str">
        <f>IF(A1011&lt;&gt;"",SUM($I$13:I1011),"")</f>
        <v/>
      </c>
      <c r="K1011" s="59" t="str">
        <f t="shared" si="140"/>
        <v/>
      </c>
      <c r="L1011" s="65" t="str">
        <f t="shared" si="141"/>
        <v/>
      </c>
      <c r="M1011" s="65" t="str">
        <f t="shared" si="142"/>
        <v/>
      </c>
      <c r="N1011" s="65" t="str">
        <f>IF(A1011&lt;&gt;"",SUM($M$13:M1011),"")</f>
        <v/>
      </c>
      <c r="O1011" s="65" t="str">
        <f t="shared" si="135"/>
        <v/>
      </c>
      <c r="P1011" s="97" t="str">
        <f t="shared" si="136"/>
        <v/>
      </c>
      <c r="Q1011" s="100">
        <f t="shared" si="143"/>
        <v>0</v>
      </c>
      <c r="R1011" s="101">
        <f t="shared" si="137"/>
        <v>0</v>
      </c>
      <c r="AG1011" s="72"/>
      <c r="AH1011" s="72"/>
      <c r="AI1011" s="72"/>
      <c r="AJ1011" s="72"/>
      <c r="AK1011" s="72"/>
    </row>
    <row r="1012" spans="1:37" ht="14.4">
      <c r="A1012" s="55"/>
      <c r="B1012" s="54" t="s">
        <v>25</v>
      </c>
      <c r="C1012" s="56"/>
      <c r="D1012" s="145"/>
      <c r="E1012" s="54"/>
      <c r="F1012" s="54"/>
      <c r="G1012" s="132"/>
      <c r="H1012" s="59" t="str">
        <f t="shared" si="138"/>
        <v/>
      </c>
      <c r="I1012" s="64" t="str">
        <f t="shared" si="139"/>
        <v/>
      </c>
      <c r="J1012" s="59" t="str">
        <f>IF(A1012&lt;&gt;"",SUM($I$13:I1012),"")</f>
        <v/>
      </c>
      <c r="K1012" s="59" t="str">
        <f t="shared" si="140"/>
        <v/>
      </c>
      <c r="L1012" s="65" t="str">
        <f t="shared" si="141"/>
        <v/>
      </c>
      <c r="M1012" s="65" t="str">
        <f t="shared" si="142"/>
        <v/>
      </c>
      <c r="N1012" s="65" t="str">
        <f>IF(A1012&lt;&gt;"",SUM($M$13:M1012),"")</f>
        <v/>
      </c>
      <c r="O1012" s="65" t="str">
        <f t="shared" si="135"/>
        <v/>
      </c>
      <c r="P1012" s="97" t="str">
        <f t="shared" si="136"/>
        <v/>
      </c>
      <c r="Q1012" s="100">
        <f t="shared" si="143"/>
        <v>0</v>
      </c>
      <c r="R1012" s="101">
        <f t="shared" si="137"/>
        <v>0</v>
      </c>
      <c r="AG1012" s="72"/>
      <c r="AH1012" s="72"/>
      <c r="AI1012" s="72"/>
      <c r="AJ1012" s="72"/>
      <c r="AK1012" s="72"/>
    </row>
    <row r="1013" spans="1:37" ht="15" thickBot="1">
      <c r="A1013" s="55"/>
      <c r="B1013" s="54" t="s">
        <v>25</v>
      </c>
      <c r="C1013" s="56"/>
      <c r="D1013" s="145"/>
      <c r="E1013" s="54"/>
      <c r="F1013" s="54"/>
      <c r="G1013" s="132"/>
      <c r="H1013" s="59" t="str">
        <f t="shared" si="138"/>
        <v/>
      </c>
      <c r="I1013" s="64" t="str">
        <f t="shared" si="139"/>
        <v/>
      </c>
      <c r="J1013" s="59" t="str">
        <f>IF(A1013&lt;&gt;"",SUM($I$13:I1013),"")</f>
        <v/>
      </c>
      <c r="K1013" s="59" t="str">
        <f t="shared" si="140"/>
        <v/>
      </c>
      <c r="L1013" s="65" t="str">
        <f t="shared" si="141"/>
        <v/>
      </c>
      <c r="M1013" s="65" t="str">
        <f t="shared" si="142"/>
        <v/>
      </c>
      <c r="N1013" s="65" t="str">
        <f>IF(A1013&lt;&gt;"",SUM($M$13:M1013),"")</f>
        <v/>
      </c>
      <c r="O1013" s="65" t="str">
        <f t="shared" si="135"/>
        <v/>
      </c>
      <c r="P1013" s="97" t="str">
        <f t="shared" si="136"/>
        <v/>
      </c>
      <c r="Q1013" s="100">
        <f t="shared" si="143"/>
        <v>0</v>
      </c>
      <c r="R1013" s="102">
        <f t="shared" si="137"/>
        <v>0</v>
      </c>
      <c r="AG1013" s="72"/>
      <c r="AH1013" s="72"/>
      <c r="AI1013" s="72"/>
      <c r="AJ1013" s="72"/>
      <c r="AK1013" s="72"/>
    </row>
    <row r="1014" spans="1:37" ht="14.4">
      <c r="A1014" s="52"/>
      <c r="AG1014" s="72"/>
      <c r="AH1014" s="72"/>
      <c r="AI1014" s="72"/>
      <c r="AJ1014" s="72"/>
      <c r="AK1014" s="72"/>
    </row>
    <row r="1015" spans="1:37" ht="14.4">
      <c r="A1015" s="52"/>
      <c r="AG1015" s="72"/>
      <c r="AH1015" s="72"/>
      <c r="AI1015" s="72"/>
      <c r="AJ1015" s="72"/>
      <c r="AK1015" s="72"/>
    </row>
    <row r="1016" spans="1:37" ht="14.4">
      <c r="A1016" s="52"/>
      <c r="AG1016" s="72"/>
      <c r="AH1016" s="72"/>
      <c r="AI1016" s="72"/>
      <c r="AJ1016" s="72"/>
      <c r="AK1016" s="72"/>
    </row>
    <row r="1017" spans="1:37" ht="14.4">
      <c r="A1017" s="52"/>
      <c r="AG1017" s="72"/>
      <c r="AH1017" s="72"/>
      <c r="AI1017" s="72"/>
      <c r="AJ1017" s="72"/>
      <c r="AK1017" s="72"/>
    </row>
    <row r="1018" spans="1:37" ht="14.4">
      <c r="A1018" s="52"/>
      <c r="AG1018" s="72"/>
      <c r="AH1018" s="72"/>
      <c r="AI1018" s="72"/>
      <c r="AJ1018" s="72"/>
      <c r="AK1018" s="72"/>
    </row>
    <row r="1019" spans="1:37" ht="14.4">
      <c r="A1019" s="52"/>
      <c r="AG1019" s="72"/>
      <c r="AH1019" s="72"/>
      <c r="AI1019" s="72"/>
      <c r="AJ1019" s="72"/>
      <c r="AK1019" s="72"/>
    </row>
    <row r="1020" spans="1:37" ht="14.4">
      <c r="A1020" s="52"/>
      <c r="AG1020" s="72"/>
      <c r="AH1020" s="72"/>
      <c r="AI1020" s="72"/>
      <c r="AJ1020" s="72"/>
      <c r="AK1020" s="72"/>
    </row>
    <row r="1021" spans="1:37" ht="14.4">
      <c r="A1021" s="52"/>
      <c r="AG1021" s="72"/>
      <c r="AH1021" s="72"/>
      <c r="AI1021" s="72"/>
      <c r="AJ1021" s="72"/>
      <c r="AK1021" s="72"/>
    </row>
    <row r="1022" spans="1:37" ht="14.4">
      <c r="A1022" s="52"/>
      <c r="AG1022" s="72"/>
      <c r="AH1022" s="72"/>
      <c r="AI1022" s="72"/>
      <c r="AJ1022" s="72"/>
      <c r="AK1022" s="72"/>
    </row>
    <row r="1023" spans="1:37" ht="14.4">
      <c r="A1023" s="52"/>
      <c r="AG1023" s="72"/>
      <c r="AH1023" s="72"/>
      <c r="AI1023" s="72"/>
      <c r="AJ1023" s="72"/>
      <c r="AK1023" s="72"/>
    </row>
    <row r="1024" spans="1:37" ht="14.4">
      <c r="A1024" s="52"/>
      <c r="AG1024" s="72"/>
      <c r="AH1024" s="72"/>
      <c r="AI1024" s="72"/>
      <c r="AJ1024" s="72"/>
      <c r="AK1024" s="72"/>
    </row>
    <row r="1025" spans="1:37" ht="14.4">
      <c r="A1025" s="52"/>
      <c r="AG1025" s="72"/>
      <c r="AH1025" s="72"/>
      <c r="AI1025" s="72"/>
      <c r="AJ1025" s="72"/>
      <c r="AK1025" s="72"/>
    </row>
    <row r="1026" spans="1:37" ht="14.4">
      <c r="A1026" s="52"/>
      <c r="AG1026" s="72"/>
      <c r="AH1026" s="72"/>
      <c r="AI1026" s="72"/>
      <c r="AJ1026" s="72"/>
      <c r="AK1026" s="72"/>
    </row>
    <row r="1027" spans="1:37" ht="14.4">
      <c r="A1027" s="52"/>
      <c r="AG1027" s="72"/>
      <c r="AH1027" s="72"/>
      <c r="AI1027" s="72"/>
      <c r="AJ1027" s="72"/>
      <c r="AK1027" s="72"/>
    </row>
    <row r="1028" spans="1:37" ht="14.4">
      <c r="A1028" s="52"/>
      <c r="AG1028" s="72"/>
      <c r="AH1028" s="72"/>
      <c r="AI1028" s="72"/>
      <c r="AJ1028" s="72"/>
      <c r="AK1028" s="72"/>
    </row>
    <row r="1029" spans="1:37" ht="14.4">
      <c r="A1029" s="52"/>
      <c r="AG1029" s="72"/>
      <c r="AH1029" s="72"/>
      <c r="AI1029" s="72"/>
      <c r="AJ1029" s="72"/>
      <c r="AK1029" s="72"/>
    </row>
    <row r="1030" spans="1:37" ht="14.4">
      <c r="A1030" s="52"/>
      <c r="AG1030" s="72"/>
      <c r="AH1030" s="72"/>
      <c r="AI1030" s="72"/>
      <c r="AJ1030" s="72"/>
      <c r="AK1030" s="72"/>
    </row>
    <row r="1031" spans="1:37" ht="14.4">
      <c r="A1031" s="52"/>
      <c r="AG1031" s="72"/>
      <c r="AH1031" s="72"/>
      <c r="AI1031" s="72"/>
      <c r="AJ1031" s="72"/>
      <c r="AK1031" s="72"/>
    </row>
    <row r="1032" spans="1:37" ht="14.4">
      <c r="A1032" s="52"/>
      <c r="AG1032" s="72"/>
      <c r="AH1032" s="72"/>
      <c r="AI1032" s="72"/>
      <c r="AJ1032" s="72"/>
      <c r="AK1032" s="72"/>
    </row>
    <row r="1033" spans="1:37" ht="14.4">
      <c r="A1033" s="52"/>
      <c r="AG1033" s="72"/>
      <c r="AH1033" s="72"/>
      <c r="AI1033" s="72"/>
      <c r="AJ1033" s="72"/>
      <c r="AK1033" s="72"/>
    </row>
    <row r="1034" spans="1:37" ht="14.4">
      <c r="A1034" s="52"/>
      <c r="AG1034" s="72"/>
      <c r="AH1034" s="72"/>
      <c r="AI1034" s="72"/>
      <c r="AJ1034" s="72"/>
      <c r="AK1034" s="72"/>
    </row>
    <row r="1035" spans="1:37" ht="14.4">
      <c r="A1035" s="52"/>
      <c r="AG1035" s="72"/>
      <c r="AH1035" s="72"/>
      <c r="AI1035" s="72"/>
      <c r="AJ1035" s="72"/>
      <c r="AK1035" s="72"/>
    </row>
    <row r="1036" spans="1:37" ht="14.4">
      <c r="A1036" s="52"/>
      <c r="AG1036" s="72"/>
      <c r="AH1036" s="72"/>
      <c r="AI1036" s="72"/>
      <c r="AJ1036" s="72"/>
      <c r="AK1036" s="72"/>
    </row>
    <row r="1037" spans="1:37" ht="14.4">
      <c r="A1037" s="52"/>
      <c r="AG1037" s="72"/>
      <c r="AH1037" s="72"/>
      <c r="AI1037" s="72"/>
      <c r="AJ1037" s="72"/>
      <c r="AK1037" s="72"/>
    </row>
    <row r="1038" spans="1:37" ht="14.4">
      <c r="A1038" s="52"/>
      <c r="AG1038" s="72"/>
      <c r="AH1038" s="72"/>
      <c r="AI1038" s="72"/>
      <c r="AJ1038" s="72"/>
      <c r="AK1038" s="72"/>
    </row>
    <row r="1039" spans="1:37" ht="14.4">
      <c r="A1039" s="52"/>
      <c r="AG1039" s="72"/>
      <c r="AH1039" s="72"/>
      <c r="AI1039" s="72"/>
      <c r="AJ1039" s="72"/>
      <c r="AK1039" s="72"/>
    </row>
    <row r="1040" spans="1:37" ht="14.4">
      <c r="A1040" s="52"/>
      <c r="AG1040" s="72"/>
      <c r="AH1040" s="72"/>
      <c r="AI1040" s="72"/>
      <c r="AJ1040" s="72"/>
      <c r="AK1040" s="72"/>
    </row>
    <row r="1041" spans="1:37" ht="14.4">
      <c r="A1041" s="52"/>
      <c r="AG1041" s="72"/>
      <c r="AH1041" s="72"/>
      <c r="AI1041" s="72"/>
      <c r="AJ1041" s="72"/>
      <c r="AK1041" s="72"/>
    </row>
    <row r="1042" spans="1:37" ht="14.4">
      <c r="A1042" s="52"/>
      <c r="AG1042" s="72"/>
      <c r="AH1042" s="72"/>
      <c r="AI1042" s="72"/>
      <c r="AJ1042" s="72"/>
      <c r="AK1042" s="72"/>
    </row>
    <row r="1043" spans="1:37" ht="14.4">
      <c r="A1043" s="52"/>
      <c r="AG1043" s="72"/>
      <c r="AH1043" s="72"/>
      <c r="AI1043" s="72"/>
      <c r="AJ1043" s="72"/>
      <c r="AK1043" s="72"/>
    </row>
    <row r="1044" spans="1:37" ht="14.4">
      <c r="A1044" s="52"/>
      <c r="AG1044" s="72"/>
      <c r="AH1044" s="72"/>
      <c r="AI1044" s="72"/>
      <c r="AJ1044" s="72"/>
      <c r="AK1044" s="72"/>
    </row>
    <row r="1045" spans="1:37" ht="14.4">
      <c r="A1045" s="52"/>
      <c r="AG1045" s="72"/>
      <c r="AH1045" s="72"/>
      <c r="AI1045" s="72"/>
      <c r="AJ1045" s="72"/>
      <c r="AK1045" s="72"/>
    </row>
    <row r="1046" spans="1:37" ht="14.4">
      <c r="A1046" s="52"/>
      <c r="AG1046" s="72"/>
      <c r="AH1046" s="72"/>
      <c r="AI1046" s="72"/>
      <c r="AJ1046" s="72"/>
      <c r="AK1046" s="72"/>
    </row>
    <row r="1047" spans="1:37" ht="14.4">
      <c r="A1047" s="52"/>
      <c r="AG1047" s="72"/>
      <c r="AH1047" s="72"/>
      <c r="AI1047" s="72"/>
      <c r="AJ1047" s="72"/>
      <c r="AK1047" s="72"/>
    </row>
    <row r="1048" spans="1:37" ht="14.4">
      <c r="A1048" s="52"/>
      <c r="AG1048" s="72"/>
      <c r="AH1048" s="72"/>
      <c r="AI1048" s="72"/>
      <c r="AJ1048" s="72"/>
      <c r="AK1048" s="72"/>
    </row>
    <row r="1049" spans="1:37" ht="14.4">
      <c r="A1049" s="52"/>
      <c r="AG1049" s="72"/>
      <c r="AH1049" s="72"/>
      <c r="AI1049" s="72"/>
      <c r="AJ1049" s="72"/>
      <c r="AK1049" s="72"/>
    </row>
    <row r="1050" spans="1:37" ht="14.4">
      <c r="A1050" s="52"/>
      <c r="AG1050" s="72"/>
      <c r="AH1050" s="72"/>
      <c r="AI1050" s="72"/>
      <c r="AJ1050" s="72"/>
      <c r="AK1050" s="72"/>
    </row>
    <row r="1051" spans="1:37" ht="14.4">
      <c r="A1051" s="52"/>
      <c r="AG1051" s="72"/>
      <c r="AH1051" s="72"/>
      <c r="AI1051" s="72"/>
      <c r="AJ1051" s="72"/>
      <c r="AK1051" s="72"/>
    </row>
    <row r="1052" spans="1:37" ht="14.4">
      <c r="A1052" s="52"/>
      <c r="AG1052" s="72"/>
      <c r="AH1052" s="72"/>
      <c r="AI1052" s="72"/>
      <c r="AJ1052" s="72"/>
      <c r="AK1052" s="72"/>
    </row>
    <row r="1053" spans="1:37" ht="14.4">
      <c r="A1053" s="52"/>
      <c r="AG1053" s="72"/>
      <c r="AH1053" s="72"/>
      <c r="AI1053" s="72"/>
      <c r="AJ1053" s="72"/>
      <c r="AK1053" s="72"/>
    </row>
    <row r="1054" spans="1:37" ht="14.4">
      <c r="A1054" s="52"/>
      <c r="AG1054" s="72"/>
      <c r="AH1054" s="72"/>
      <c r="AI1054" s="72"/>
      <c r="AJ1054" s="72"/>
      <c r="AK1054" s="72"/>
    </row>
    <row r="1055" spans="1:37" ht="14.4">
      <c r="A1055" s="52"/>
      <c r="AG1055" s="72"/>
      <c r="AH1055" s="72"/>
      <c r="AI1055" s="72"/>
      <c r="AJ1055" s="72"/>
      <c r="AK1055" s="72"/>
    </row>
    <row r="1056" spans="1:37" ht="14.4">
      <c r="A1056" s="52"/>
      <c r="AG1056" s="72"/>
      <c r="AH1056" s="72"/>
      <c r="AI1056" s="72"/>
      <c r="AJ1056" s="72"/>
      <c r="AK1056" s="72"/>
    </row>
    <row r="1057" spans="1:37" ht="14.4">
      <c r="A1057" s="52"/>
      <c r="AG1057" s="72"/>
      <c r="AH1057" s="72"/>
      <c r="AI1057" s="72"/>
      <c r="AJ1057" s="72"/>
      <c r="AK1057" s="72"/>
    </row>
    <row r="1058" spans="1:37" ht="14.4">
      <c r="A1058" s="52"/>
      <c r="AG1058" s="72"/>
      <c r="AH1058" s="72"/>
      <c r="AI1058" s="72"/>
      <c r="AJ1058" s="72"/>
      <c r="AK1058" s="72"/>
    </row>
    <row r="1059" spans="1:37" ht="14.4">
      <c r="A1059" s="52"/>
      <c r="AG1059" s="72"/>
      <c r="AH1059" s="72"/>
      <c r="AI1059" s="72"/>
      <c r="AJ1059" s="72"/>
      <c r="AK1059" s="72"/>
    </row>
    <row r="1060" spans="1:37" ht="14.4">
      <c r="A1060" s="52"/>
      <c r="AG1060" s="72"/>
      <c r="AH1060" s="72"/>
      <c r="AI1060" s="72"/>
      <c r="AJ1060" s="72"/>
      <c r="AK1060" s="72"/>
    </row>
    <row r="1061" spans="1:37" ht="14.4">
      <c r="A1061" s="52"/>
      <c r="AG1061" s="72"/>
      <c r="AH1061" s="72"/>
      <c r="AI1061" s="72"/>
      <c r="AJ1061" s="72"/>
      <c r="AK1061" s="72"/>
    </row>
    <row r="1062" spans="1:37" ht="14.4">
      <c r="A1062" s="52"/>
      <c r="AG1062" s="72"/>
      <c r="AH1062" s="72"/>
      <c r="AI1062" s="72"/>
      <c r="AJ1062" s="72"/>
      <c r="AK1062" s="72"/>
    </row>
    <row r="1063" spans="1:37" ht="14.4">
      <c r="A1063" s="52"/>
      <c r="AG1063" s="72"/>
      <c r="AH1063" s="72"/>
      <c r="AI1063" s="72"/>
      <c r="AJ1063" s="72"/>
      <c r="AK1063" s="72"/>
    </row>
    <row r="1064" spans="1:37" ht="14.4">
      <c r="A1064" s="52"/>
      <c r="AG1064" s="72"/>
      <c r="AH1064" s="72"/>
      <c r="AI1064" s="72"/>
      <c r="AJ1064" s="72"/>
      <c r="AK1064" s="72"/>
    </row>
    <row r="1065" spans="1:37" ht="14.4">
      <c r="A1065" s="52"/>
      <c r="AG1065" s="72"/>
      <c r="AH1065" s="72"/>
      <c r="AI1065" s="72"/>
      <c r="AJ1065" s="72"/>
      <c r="AK1065" s="72"/>
    </row>
    <row r="1066" spans="1:37" ht="14.4">
      <c r="A1066" s="52"/>
      <c r="AG1066" s="72"/>
      <c r="AH1066" s="72"/>
      <c r="AI1066" s="72"/>
      <c r="AJ1066" s="72"/>
      <c r="AK1066" s="72"/>
    </row>
    <row r="1067" spans="1:37" ht="14.4">
      <c r="A1067" s="52"/>
      <c r="AG1067" s="72"/>
      <c r="AH1067" s="72"/>
      <c r="AI1067" s="72"/>
      <c r="AJ1067" s="72"/>
      <c r="AK1067" s="72"/>
    </row>
    <row r="1068" spans="1:37" ht="14.4">
      <c r="A1068" s="52"/>
      <c r="AG1068" s="72"/>
      <c r="AH1068" s="72"/>
      <c r="AI1068" s="72"/>
      <c r="AJ1068" s="72"/>
      <c r="AK1068" s="72"/>
    </row>
    <row r="1069" spans="1:37" ht="14.4">
      <c r="A1069" s="52"/>
      <c r="AG1069" s="72"/>
      <c r="AH1069" s="72"/>
      <c r="AI1069" s="72"/>
      <c r="AJ1069" s="72"/>
      <c r="AK1069" s="72"/>
    </row>
    <row r="1070" spans="1:37" ht="14.4">
      <c r="A1070" s="52"/>
      <c r="AG1070" s="72"/>
      <c r="AH1070" s="72"/>
      <c r="AI1070" s="72"/>
      <c r="AJ1070" s="72"/>
      <c r="AK1070" s="72"/>
    </row>
    <row r="1071" spans="1:37" ht="14.4">
      <c r="A1071" s="52"/>
      <c r="AG1071" s="72"/>
      <c r="AH1071" s="72"/>
      <c r="AI1071" s="72"/>
      <c r="AJ1071" s="72"/>
      <c r="AK1071" s="72"/>
    </row>
    <row r="1072" spans="1:37" ht="14.4">
      <c r="A1072" s="52"/>
      <c r="AG1072" s="72"/>
      <c r="AH1072" s="72"/>
      <c r="AI1072" s="72"/>
      <c r="AJ1072" s="72"/>
      <c r="AK1072" s="72"/>
    </row>
    <row r="1073" spans="1:37" ht="14.4">
      <c r="A1073" s="52"/>
      <c r="AG1073" s="72"/>
      <c r="AH1073" s="72"/>
      <c r="AI1073" s="72"/>
      <c r="AJ1073" s="72"/>
      <c r="AK1073" s="72"/>
    </row>
    <row r="1074" spans="1:37" ht="14.4">
      <c r="A1074" s="52"/>
      <c r="AG1074" s="72"/>
      <c r="AH1074" s="72"/>
      <c r="AI1074" s="72"/>
      <c r="AJ1074" s="72"/>
      <c r="AK1074" s="72"/>
    </row>
    <row r="1075" spans="1:37" ht="14.4">
      <c r="A1075" s="52"/>
      <c r="AG1075" s="72"/>
      <c r="AH1075" s="72"/>
      <c r="AI1075" s="72"/>
      <c r="AJ1075" s="72"/>
      <c r="AK1075" s="72"/>
    </row>
    <row r="1076" spans="1:37" ht="14.4">
      <c r="A1076" s="52"/>
      <c r="AG1076" s="72"/>
      <c r="AH1076" s="72"/>
      <c r="AI1076" s="72"/>
      <c r="AJ1076" s="72"/>
      <c r="AK1076" s="72"/>
    </row>
    <row r="1077" spans="1:37" ht="14.4">
      <c r="A1077" s="52"/>
      <c r="AG1077" s="72"/>
      <c r="AH1077" s="72"/>
      <c r="AI1077" s="72"/>
      <c r="AJ1077" s="72"/>
      <c r="AK1077" s="72"/>
    </row>
    <row r="1078" spans="1:37" ht="14.4">
      <c r="A1078" s="52"/>
      <c r="AG1078" s="72"/>
      <c r="AH1078" s="72"/>
      <c r="AI1078" s="72"/>
      <c r="AJ1078" s="72"/>
      <c r="AK1078" s="72"/>
    </row>
    <row r="1079" spans="1:37" ht="14.4">
      <c r="A1079" s="52"/>
      <c r="AG1079" s="72"/>
      <c r="AH1079" s="72"/>
      <c r="AI1079" s="72"/>
      <c r="AJ1079" s="72"/>
      <c r="AK1079" s="72"/>
    </row>
    <row r="1080" spans="1:37" ht="14.4">
      <c r="A1080" s="52"/>
      <c r="AG1080" s="72"/>
      <c r="AH1080" s="72"/>
      <c r="AI1080" s="72"/>
      <c r="AJ1080" s="72"/>
      <c r="AK1080" s="72"/>
    </row>
    <row r="1081" spans="1:37" ht="14.4">
      <c r="A1081" s="52"/>
      <c r="AG1081" s="72"/>
      <c r="AH1081" s="72"/>
      <c r="AI1081" s="72"/>
      <c r="AJ1081" s="72"/>
      <c r="AK1081" s="72"/>
    </row>
    <row r="1082" spans="1:37" ht="14.4">
      <c r="A1082" s="52"/>
      <c r="AG1082" s="72"/>
      <c r="AH1082" s="72"/>
      <c r="AI1082" s="72"/>
      <c r="AJ1082" s="72"/>
      <c r="AK1082" s="72"/>
    </row>
    <row r="1083" spans="1:37" ht="14.4">
      <c r="A1083" s="52"/>
      <c r="AG1083" s="72"/>
      <c r="AH1083" s="72"/>
      <c r="AI1083" s="72"/>
      <c r="AJ1083" s="72"/>
      <c r="AK1083" s="72"/>
    </row>
    <row r="1084" spans="1:37" ht="14.4">
      <c r="A1084" s="52"/>
      <c r="AG1084" s="72"/>
      <c r="AH1084" s="72"/>
      <c r="AI1084" s="72"/>
      <c r="AJ1084" s="72"/>
      <c r="AK1084" s="72"/>
    </row>
    <row r="1085" spans="1:37" ht="14.4">
      <c r="A1085" s="52"/>
      <c r="AG1085" s="72"/>
      <c r="AH1085" s="72"/>
      <c r="AI1085" s="72"/>
      <c r="AJ1085" s="72"/>
      <c r="AK1085" s="72"/>
    </row>
    <row r="1086" spans="1:37" ht="14.4">
      <c r="A1086" s="52"/>
      <c r="AG1086" s="72"/>
      <c r="AH1086" s="72"/>
      <c r="AI1086" s="72"/>
      <c r="AJ1086" s="72"/>
      <c r="AK1086" s="72"/>
    </row>
    <row r="1087" spans="1:37" ht="14.4">
      <c r="A1087" s="52"/>
      <c r="AG1087" s="72"/>
      <c r="AH1087" s="72"/>
      <c r="AI1087" s="72"/>
      <c r="AJ1087" s="72"/>
      <c r="AK1087" s="72"/>
    </row>
    <row r="1088" spans="1:37" ht="14.4">
      <c r="A1088" s="52"/>
      <c r="AG1088" s="72"/>
      <c r="AH1088" s="72"/>
      <c r="AI1088" s="72"/>
      <c r="AJ1088" s="72"/>
      <c r="AK1088" s="72"/>
    </row>
    <row r="1089" spans="1:37" ht="14.4">
      <c r="A1089" s="52"/>
      <c r="AG1089" s="72"/>
      <c r="AH1089" s="72"/>
      <c r="AI1089" s="72"/>
      <c r="AJ1089" s="72"/>
      <c r="AK1089" s="72"/>
    </row>
    <row r="1090" spans="1:37" ht="14.4">
      <c r="A1090" s="52"/>
      <c r="AG1090" s="72"/>
      <c r="AH1090" s="72"/>
      <c r="AI1090" s="72"/>
      <c r="AJ1090" s="72"/>
      <c r="AK1090" s="72"/>
    </row>
    <row r="1091" spans="1:37" ht="14.4">
      <c r="A1091" s="52"/>
      <c r="AG1091" s="72"/>
      <c r="AH1091" s="72"/>
      <c r="AI1091" s="72"/>
      <c r="AJ1091" s="72"/>
      <c r="AK1091" s="72"/>
    </row>
    <row r="1092" spans="1:37" ht="14.4">
      <c r="A1092" s="52"/>
      <c r="AG1092" s="72"/>
      <c r="AH1092" s="72"/>
      <c r="AI1092" s="72"/>
      <c r="AJ1092" s="72"/>
      <c r="AK1092" s="72"/>
    </row>
    <row r="1093" spans="1:37" ht="14.4">
      <c r="A1093" s="52"/>
      <c r="AG1093" s="72"/>
      <c r="AH1093" s="72"/>
      <c r="AI1093" s="72"/>
      <c r="AJ1093" s="72"/>
      <c r="AK1093" s="72"/>
    </row>
    <row r="1094" spans="1:37" ht="14.4">
      <c r="A1094" s="52"/>
      <c r="AG1094" s="72"/>
      <c r="AH1094" s="72"/>
      <c r="AI1094" s="72"/>
      <c r="AJ1094" s="72"/>
      <c r="AK1094" s="72"/>
    </row>
    <row r="1095" spans="1:37" ht="14.4">
      <c r="A1095" s="52"/>
      <c r="AG1095" s="72"/>
      <c r="AH1095" s="72"/>
      <c r="AI1095" s="72"/>
      <c r="AJ1095" s="72"/>
      <c r="AK1095" s="72"/>
    </row>
    <row r="1096" spans="1:37" ht="14.4">
      <c r="A1096" s="52"/>
      <c r="AG1096" s="72"/>
      <c r="AH1096" s="72"/>
      <c r="AI1096" s="72"/>
      <c r="AJ1096" s="72"/>
      <c r="AK1096" s="72"/>
    </row>
    <row r="1097" spans="1:37" ht="14.4">
      <c r="A1097" s="52"/>
      <c r="AG1097" s="72"/>
      <c r="AH1097" s="72"/>
      <c r="AI1097" s="72"/>
      <c r="AJ1097" s="72"/>
      <c r="AK1097" s="72"/>
    </row>
    <row r="1098" spans="1:37" ht="14.4">
      <c r="A1098" s="52"/>
      <c r="AG1098" s="72"/>
      <c r="AH1098" s="72"/>
      <c r="AI1098" s="72"/>
      <c r="AJ1098" s="72"/>
      <c r="AK1098" s="72"/>
    </row>
    <row r="1099" spans="1:37" ht="14.4">
      <c r="A1099" s="52"/>
      <c r="AG1099" s="72"/>
      <c r="AH1099" s="72"/>
      <c r="AI1099" s="72"/>
      <c r="AJ1099" s="72"/>
      <c r="AK1099" s="72"/>
    </row>
    <row r="1100" spans="1:37" ht="14.4">
      <c r="A1100" s="52"/>
      <c r="AG1100" s="72"/>
      <c r="AH1100" s="72"/>
      <c r="AI1100" s="72"/>
      <c r="AJ1100" s="72"/>
      <c r="AK1100" s="72"/>
    </row>
    <row r="1101" spans="1:37" ht="14.4">
      <c r="A1101" s="52"/>
      <c r="AG1101" s="72"/>
      <c r="AH1101" s="72"/>
      <c r="AI1101" s="72"/>
      <c r="AJ1101" s="72"/>
      <c r="AK1101" s="72"/>
    </row>
    <row r="1102" spans="1:37" ht="14.4">
      <c r="A1102" s="52"/>
      <c r="AG1102" s="72"/>
      <c r="AH1102" s="72"/>
      <c r="AI1102" s="72"/>
      <c r="AJ1102" s="72"/>
      <c r="AK1102" s="72"/>
    </row>
    <row r="1103" spans="1:37" ht="14.4">
      <c r="A1103" s="52"/>
      <c r="AG1103" s="72"/>
      <c r="AH1103" s="72"/>
      <c r="AI1103" s="72"/>
      <c r="AJ1103" s="72"/>
      <c r="AK1103" s="72"/>
    </row>
    <row r="1104" spans="1:37" ht="14.4">
      <c r="A1104" s="52"/>
      <c r="AG1104" s="72"/>
      <c r="AH1104" s="72"/>
      <c r="AI1104" s="72"/>
      <c r="AJ1104" s="72"/>
      <c r="AK1104" s="72"/>
    </row>
    <row r="1105" spans="1:37" ht="14.4">
      <c r="A1105" s="52"/>
      <c r="AG1105" s="72"/>
      <c r="AH1105" s="72"/>
      <c r="AI1105" s="72"/>
      <c r="AJ1105" s="72"/>
      <c r="AK1105" s="72"/>
    </row>
    <row r="1106" spans="1:37" ht="14.4">
      <c r="A1106" s="52"/>
      <c r="AG1106" s="72"/>
      <c r="AH1106" s="72"/>
      <c r="AI1106" s="72"/>
      <c r="AJ1106" s="72"/>
      <c r="AK1106" s="72"/>
    </row>
    <row r="1107" spans="1:37" ht="14.4">
      <c r="A1107" s="52"/>
      <c r="AG1107" s="72"/>
      <c r="AH1107" s="72"/>
      <c r="AI1107" s="72"/>
      <c r="AJ1107" s="72"/>
      <c r="AK1107" s="72"/>
    </row>
    <row r="1108" spans="1:37" ht="14.4">
      <c r="A1108" s="52"/>
      <c r="AG1108" s="72"/>
      <c r="AH1108" s="72"/>
      <c r="AI1108" s="72"/>
      <c r="AJ1108" s="72"/>
      <c r="AK1108" s="72"/>
    </row>
    <row r="1109" spans="1:37" ht="14.4">
      <c r="A1109" s="52"/>
      <c r="AG1109" s="72"/>
      <c r="AH1109" s="72"/>
      <c r="AI1109" s="72"/>
      <c r="AJ1109" s="72"/>
      <c r="AK1109" s="72"/>
    </row>
    <row r="1110" spans="1:37" ht="14.4">
      <c r="A1110" s="52"/>
      <c r="AG1110" s="72"/>
      <c r="AH1110" s="72"/>
      <c r="AI1110" s="72"/>
      <c r="AJ1110" s="72"/>
      <c r="AK1110" s="72"/>
    </row>
    <row r="1111" spans="1:37" ht="14.4">
      <c r="A1111" s="52"/>
      <c r="AG1111" s="72"/>
      <c r="AH1111" s="72"/>
      <c r="AI1111" s="72"/>
      <c r="AJ1111" s="72"/>
      <c r="AK1111" s="72"/>
    </row>
    <row r="1112" spans="1:37" ht="14.4">
      <c r="A1112" s="52"/>
      <c r="AG1112" s="72"/>
      <c r="AH1112" s="72"/>
      <c r="AI1112" s="72"/>
      <c r="AJ1112" s="72"/>
      <c r="AK1112" s="72"/>
    </row>
    <row r="1113" spans="1:37" ht="14.4">
      <c r="A1113" s="52"/>
      <c r="AG1113" s="72"/>
      <c r="AH1113" s="72"/>
      <c r="AI1113" s="72"/>
      <c r="AJ1113" s="72"/>
      <c r="AK1113" s="72"/>
    </row>
    <row r="1114" spans="1:37" ht="14.4">
      <c r="A1114" s="52"/>
      <c r="AG1114" s="72"/>
      <c r="AH1114" s="72"/>
      <c r="AI1114" s="72"/>
      <c r="AJ1114" s="72"/>
      <c r="AK1114" s="72"/>
    </row>
    <row r="1115" spans="1:37" ht="14.4">
      <c r="A1115" s="52"/>
      <c r="AG1115" s="72"/>
      <c r="AH1115" s="72"/>
      <c r="AI1115" s="72"/>
      <c r="AJ1115" s="72"/>
      <c r="AK1115" s="72"/>
    </row>
    <row r="1116" spans="1:37" ht="14.4">
      <c r="A1116" s="52"/>
      <c r="AG1116" s="72"/>
      <c r="AH1116" s="72"/>
      <c r="AI1116" s="72"/>
      <c r="AJ1116" s="72"/>
      <c r="AK1116" s="72"/>
    </row>
    <row r="1117" spans="1:37" ht="14.4">
      <c r="A1117" s="52"/>
      <c r="AG1117" s="72"/>
      <c r="AH1117" s="72"/>
      <c r="AI1117" s="72"/>
      <c r="AJ1117" s="72"/>
      <c r="AK1117" s="72"/>
    </row>
    <row r="1118" spans="1:37" ht="14.4">
      <c r="A1118" s="52"/>
      <c r="AG1118" s="72"/>
      <c r="AH1118" s="72"/>
      <c r="AI1118" s="72"/>
      <c r="AJ1118" s="72"/>
      <c r="AK1118" s="72"/>
    </row>
    <row r="1119" spans="1:37" ht="14.4">
      <c r="A1119" s="52"/>
      <c r="AG1119" s="72"/>
      <c r="AH1119" s="72"/>
      <c r="AI1119" s="72"/>
      <c r="AJ1119" s="72"/>
      <c r="AK1119" s="72"/>
    </row>
    <row r="1120" spans="1:37" ht="14.4">
      <c r="A1120" s="52"/>
      <c r="AG1120" s="72"/>
      <c r="AH1120" s="72"/>
      <c r="AI1120" s="72"/>
      <c r="AJ1120" s="72"/>
      <c r="AK1120" s="72"/>
    </row>
    <row r="1121" spans="1:37" ht="14.4">
      <c r="A1121" s="52"/>
      <c r="AG1121" s="72"/>
      <c r="AH1121" s="72"/>
      <c r="AI1121" s="72"/>
      <c r="AJ1121" s="72"/>
      <c r="AK1121" s="72"/>
    </row>
    <row r="1122" spans="1:37" ht="14.4">
      <c r="A1122" s="52"/>
      <c r="AG1122" s="72"/>
      <c r="AH1122" s="72"/>
      <c r="AI1122" s="72"/>
      <c r="AJ1122" s="72"/>
      <c r="AK1122" s="72"/>
    </row>
    <row r="1123" spans="1:37" ht="14.4">
      <c r="A1123" s="52"/>
      <c r="AG1123" s="72"/>
      <c r="AH1123" s="72"/>
      <c r="AI1123" s="72"/>
      <c r="AJ1123" s="72"/>
      <c r="AK1123" s="72"/>
    </row>
    <row r="1124" spans="1:37" ht="14.4">
      <c r="A1124" s="52"/>
      <c r="AG1124" s="72"/>
      <c r="AH1124" s="72"/>
      <c r="AI1124" s="72"/>
      <c r="AJ1124" s="72"/>
      <c r="AK1124" s="72"/>
    </row>
    <row r="1125" spans="1:37" ht="14.4">
      <c r="A1125" s="52"/>
      <c r="AG1125" s="72"/>
      <c r="AH1125" s="72"/>
      <c r="AI1125" s="72"/>
      <c r="AJ1125" s="72"/>
      <c r="AK1125" s="72"/>
    </row>
    <row r="1126" spans="1:37" ht="14.4">
      <c r="A1126" s="52"/>
      <c r="AG1126" s="72"/>
      <c r="AH1126" s="72"/>
      <c r="AI1126" s="72"/>
      <c r="AJ1126" s="72"/>
      <c r="AK1126" s="72"/>
    </row>
    <row r="1127" spans="1:37" ht="14.4">
      <c r="A1127" s="52"/>
      <c r="AG1127" s="72"/>
      <c r="AH1127" s="72"/>
      <c r="AI1127" s="72"/>
      <c r="AJ1127" s="72"/>
      <c r="AK1127" s="72"/>
    </row>
    <row r="1128" spans="1:37" ht="14.4">
      <c r="A1128" s="52"/>
      <c r="AG1128" s="72"/>
      <c r="AH1128" s="72"/>
      <c r="AI1128" s="72"/>
      <c r="AJ1128" s="72"/>
      <c r="AK1128" s="72"/>
    </row>
    <row r="1129" spans="1:37" ht="14.4">
      <c r="A1129" s="52"/>
      <c r="AG1129" s="72"/>
      <c r="AH1129" s="72"/>
      <c r="AI1129" s="72"/>
      <c r="AJ1129" s="72"/>
      <c r="AK1129" s="72"/>
    </row>
    <row r="1130" spans="1:37" ht="14.4">
      <c r="A1130" s="52"/>
      <c r="AG1130" s="72"/>
      <c r="AH1130" s="72"/>
      <c r="AI1130" s="72"/>
      <c r="AJ1130" s="72"/>
      <c r="AK1130" s="72"/>
    </row>
    <row r="1131" spans="1:37" ht="14.4">
      <c r="A1131" s="52"/>
      <c r="AG1131" s="72"/>
      <c r="AH1131" s="72"/>
      <c r="AI1131" s="72"/>
      <c r="AJ1131" s="72"/>
      <c r="AK1131" s="72"/>
    </row>
    <row r="1132" spans="1:37" ht="14.4">
      <c r="A1132" s="52"/>
      <c r="AG1132" s="72"/>
      <c r="AH1132" s="72"/>
      <c r="AI1132" s="72"/>
      <c r="AJ1132" s="72"/>
      <c r="AK1132" s="72"/>
    </row>
    <row r="1133" spans="1:37" ht="14.4">
      <c r="A1133" s="52"/>
      <c r="AG1133" s="72"/>
      <c r="AH1133" s="72"/>
      <c r="AI1133" s="72"/>
      <c r="AJ1133" s="72"/>
      <c r="AK1133" s="72"/>
    </row>
    <row r="1134" spans="1:37" ht="14.4">
      <c r="A1134" s="52"/>
      <c r="AG1134" s="72"/>
      <c r="AH1134" s="72"/>
      <c r="AI1134" s="72"/>
      <c r="AJ1134" s="72"/>
      <c r="AK1134" s="72"/>
    </row>
    <row r="1135" spans="1:37" ht="14.4">
      <c r="A1135" s="52"/>
      <c r="AG1135" s="72"/>
      <c r="AH1135" s="72"/>
      <c r="AI1135" s="72"/>
      <c r="AJ1135" s="72"/>
      <c r="AK1135" s="72"/>
    </row>
    <row r="1136" spans="1:37" ht="14.4">
      <c r="A1136" s="52"/>
      <c r="AG1136" s="72"/>
      <c r="AH1136" s="72"/>
      <c r="AI1136" s="72"/>
      <c r="AJ1136" s="72"/>
      <c r="AK1136" s="72"/>
    </row>
    <row r="1137" spans="1:37" ht="14.4">
      <c r="A1137" s="52"/>
      <c r="AG1137" s="72"/>
      <c r="AH1137" s="72"/>
      <c r="AI1137" s="72"/>
      <c r="AJ1137" s="72"/>
      <c r="AK1137" s="72"/>
    </row>
    <row r="1138" spans="1:37" ht="14.4">
      <c r="A1138" s="52"/>
      <c r="AG1138" s="72"/>
      <c r="AH1138" s="72"/>
      <c r="AI1138" s="72"/>
      <c r="AJ1138" s="72"/>
      <c r="AK1138" s="72"/>
    </row>
    <row r="1139" spans="1:37" ht="14.4">
      <c r="A1139" s="52"/>
      <c r="AG1139" s="72"/>
      <c r="AH1139" s="72"/>
      <c r="AI1139" s="72"/>
      <c r="AJ1139" s="72"/>
      <c r="AK1139" s="72"/>
    </row>
    <row r="1140" spans="1:37" ht="14.4">
      <c r="A1140" s="52"/>
      <c r="AG1140" s="72"/>
      <c r="AH1140" s="72"/>
      <c r="AI1140" s="72"/>
      <c r="AJ1140" s="72"/>
      <c r="AK1140" s="72"/>
    </row>
    <row r="1141" spans="1:37" ht="14.4">
      <c r="A1141" s="52"/>
      <c r="AG1141" s="72"/>
      <c r="AH1141" s="72"/>
      <c r="AI1141" s="72"/>
      <c r="AJ1141" s="72"/>
      <c r="AK1141" s="72"/>
    </row>
    <row r="1142" spans="1:37" ht="14.4">
      <c r="A1142" s="52"/>
      <c r="AG1142" s="72"/>
      <c r="AH1142" s="72"/>
      <c r="AI1142" s="72"/>
      <c r="AJ1142" s="72"/>
      <c r="AK1142" s="72"/>
    </row>
    <row r="1143" spans="1:37" ht="14.4">
      <c r="A1143" s="52"/>
      <c r="AG1143" s="72"/>
      <c r="AH1143" s="72"/>
      <c r="AI1143" s="72"/>
      <c r="AJ1143" s="72"/>
      <c r="AK1143" s="72"/>
    </row>
    <row r="1144" spans="1:37" ht="14.4">
      <c r="A1144" s="52"/>
      <c r="AG1144" s="72"/>
      <c r="AH1144" s="72"/>
      <c r="AI1144" s="72"/>
      <c r="AJ1144" s="72"/>
      <c r="AK1144" s="72"/>
    </row>
    <row r="1145" spans="1:37" ht="14.4">
      <c r="A1145" s="52"/>
      <c r="AG1145" s="72"/>
      <c r="AH1145" s="72"/>
      <c r="AI1145" s="72"/>
      <c r="AJ1145" s="72"/>
      <c r="AK1145" s="72"/>
    </row>
    <row r="1146" spans="1:37" ht="14.4">
      <c r="A1146" s="52"/>
      <c r="AG1146" s="72"/>
      <c r="AH1146" s="72"/>
      <c r="AI1146" s="72"/>
      <c r="AJ1146" s="72"/>
      <c r="AK1146" s="72"/>
    </row>
    <row r="1147" spans="1:37" ht="14.4">
      <c r="A1147" s="52"/>
      <c r="AG1147" s="72"/>
      <c r="AH1147" s="72"/>
      <c r="AI1147" s="72"/>
      <c r="AJ1147" s="72"/>
      <c r="AK1147" s="72"/>
    </row>
    <row r="1148" spans="1:37" ht="14.4">
      <c r="A1148" s="52"/>
      <c r="AG1148" s="72"/>
      <c r="AH1148" s="72"/>
      <c r="AI1148" s="72"/>
      <c r="AJ1148" s="72"/>
      <c r="AK1148" s="72"/>
    </row>
    <row r="1149" spans="1:37" ht="14.4">
      <c r="A1149" s="52"/>
      <c r="AG1149" s="72"/>
      <c r="AH1149" s="72"/>
      <c r="AI1149" s="72"/>
      <c r="AJ1149" s="72"/>
      <c r="AK1149" s="72"/>
    </row>
    <row r="1150" spans="1:37" ht="14.4">
      <c r="A1150" s="52"/>
      <c r="AG1150" s="72"/>
      <c r="AH1150" s="72"/>
      <c r="AI1150" s="72"/>
      <c r="AJ1150" s="72"/>
      <c r="AK1150" s="72"/>
    </row>
    <row r="1151" spans="1:37" ht="14.4">
      <c r="A1151" s="52"/>
      <c r="AG1151" s="72"/>
      <c r="AH1151" s="72"/>
      <c r="AI1151" s="72"/>
      <c r="AJ1151" s="72"/>
      <c r="AK1151" s="72"/>
    </row>
    <row r="1152" spans="1:37" ht="14.4">
      <c r="A1152" s="52"/>
      <c r="AG1152" s="72"/>
      <c r="AH1152" s="72"/>
      <c r="AI1152" s="72"/>
      <c r="AJ1152" s="72"/>
      <c r="AK1152" s="72"/>
    </row>
    <row r="1153" spans="1:37" ht="14.4">
      <c r="A1153" s="52"/>
      <c r="AG1153" s="72"/>
      <c r="AH1153" s="72"/>
      <c r="AI1153" s="72"/>
      <c r="AJ1153" s="72"/>
      <c r="AK1153" s="72"/>
    </row>
    <row r="1154" spans="1:37" ht="14.4">
      <c r="A1154" s="52"/>
      <c r="AG1154" s="72"/>
      <c r="AH1154" s="72"/>
      <c r="AI1154" s="72"/>
      <c r="AJ1154" s="72"/>
      <c r="AK1154" s="72"/>
    </row>
    <row r="1155" spans="1:37" ht="14.4">
      <c r="A1155" s="52"/>
      <c r="AG1155" s="72"/>
      <c r="AH1155" s="72"/>
      <c r="AI1155" s="72"/>
      <c r="AJ1155" s="72"/>
      <c r="AK1155" s="72"/>
    </row>
    <row r="1156" spans="1:37" ht="14.4">
      <c r="A1156" s="52"/>
      <c r="AG1156" s="72"/>
      <c r="AH1156" s="72"/>
      <c r="AI1156" s="72"/>
      <c r="AJ1156" s="72"/>
      <c r="AK1156" s="72"/>
    </row>
    <row r="1157" spans="1:37" ht="14.4">
      <c r="A1157" s="52"/>
      <c r="AG1157" s="72"/>
      <c r="AH1157" s="72"/>
      <c r="AI1157" s="72"/>
      <c r="AJ1157" s="72"/>
      <c r="AK1157" s="72"/>
    </row>
    <row r="1158" spans="1:37" ht="14.4">
      <c r="A1158" s="52"/>
      <c r="AG1158" s="72"/>
      <c r="AH1158" s="72"/>
      <c r="AI1158" s="72"/>
      <c r="AJ1158" s="72"/>
      <c r="AK1158" s="72"/>
    </row>
    <row r="1159" spans="1:37" ht="14.4">
      <c r="A1159" s="52"/>
      <c r="AG1159" s="72"/>
      <c r="AH1159" s="72"/>
      <c r="AI1159" s="72"/>
      <c r="AJ1159" s="72"/>
      <c r="AK1159" s="72"/>
    </row>
    <row r="1160" spans="1:37" ht="14.4">
      <c r="A1160" s="52"/>
      <c r="AG1160" s="72"/>
      <c r="AH1160" s="72"/>
      <c r="AI1160" s="72"/>
      <c r="AJ1160" s="72"/>
      <c r="AK1160" s="72"/>
    </row>
    <row r="1161" spans="1:37" ht="14.4">
      <c r="A1161" s="52"/>
      <c r="AG1161" s="72"/>
      <c r="AH1161" s="72"/>
      <c r="AI1161" s="72"/>
      <c r="AJ1161" s="72"/>
      <c r="AK1161" s="72"/>
    </row>
    <row r="1162" spans="1:37" ht="14.4">
      <c r="A1162" s="52"/>
      <c r="AG1162" s="72"/>
      <c r="AH1162" s="72"/>
      <c r="AI1162" s="72"/>
      <c r="AJ1162" s="72"/>
      <c r="AK1162" s="72"/>
    </row>
    <row r="1163" spans="1:37" ht="14.4">
      <c r="A1163" s="52"/>
      <c r="AG1163" s="72"/>
      <c r="AH1163" s="72"/>
      <c r="AI1163" s="72"/>
      <c r="AJ1163" s="72"/>
      <c r="AK1163" s="72"/>
    </row>
    <row r="1164" spans="1:37" ht="14.4">
      <c r="A1164" s="52"/>
      <c r="AG1164" s="72"/>
      <c r="AH1164" s="72"/>
      <c r="AI1164" s="72"/>
      <c r="AJ1164" s="72"/>
      <c r="AK1164" s="72"/>
    </row>
    <row r="1165" spans="1:37" ht="14.4">
      <c r="A1165" s="52"/>
      <c r="AG1165" s="72"/>
      <c r="AH1165" s="72"/>
      <c r="AI1165" s="72"/>
      <c r="AJ1165" s="72"/>
      <c r="AK1165" s="72"/>
    </row>
    <row r="1166" spans="1:37" ht="14.4">
      <c r="A1166" s="52"/>
      <c r="AG1166" s="72"/>
      <c r="AH1166" s="72"/>
      <c r="AI1166" s="72"/>
      <c r="AJ1166" s="72"/>
      <c r="AK1166" s="72"/>
    </row>
    <row r="1167" spans="1:37" ht="14.4">
      <c r="A1167" s="52"/>
      <c r="AG1167" s="72"/>
      <c r="AH1167" s="72"/>
      <c r="AI1167" s="72"/>
      <c r="AJ1167" s="72"/>
      <c r="AK1167" s="72"/>
    </row>
    <row r="1168" spans="1:37" ht="14.4">
      <c r="A1168" s="52"/>
      <c r="AG1168" s="72"/>
      <c r="AH1168" s="72"/>
      <c r="AI1168" s="72"/>
      <c r="AJ1168" s="72"/>
      <c r="AK1168" s="72"/>
    </row>
    <row r="1169" spans="1:37" ht="14.4">
      <c r="A1169" s="52"/>
      <c r="AG1169" s="72"/>
      <c r="AH1169" s="72"/>
      <c r="AI1169" s="72"/>
      <c r="AJ1169" s="72"/>
      <c r="AK1169" s="72"/>
    </row>
    <row r="1170" spans="1:37" ht="14.4">
      <c r="A1170" s="52"/>
      <c r="AG1170" s="72"/>
      <c r="AH1170" s="72"/>
      <c r="AI1170" s="72"/>
      <c r="AJ1170" s="72"/>
      <c r="AK1170" s="72"/>
    </row>
    <row r="1171" spans="1:37" ht="14.4">
      <c r="A1171" s="52"/>
      <c r="AG1171" s="72"/>
      <c r="AH1171" s="72"/>
      <c r="AI1171" s="72"/>
      <c r="AJ1171" s="72"/>
      <c r="AK1171" s="72"/>
    </row>
    <row r="1172" spans="1:37" ht="14.4">
      <c r="A1172" s="52"/>
      <c r="AG1172" s="72"/>
      <c r="AH1172" s="72"/>
      <c r="AI1172" s="72"/>
      <c r="AJ1172" s="72"/>
      <c r="AK1172" s="72"/>
    </row>
    <row r="1173" spans="1:37" ht="14.4">
      <c r="A1173" s="52"/>
      <c r="AG1173" s="72"/>
      <c r="AH1173" s="72"/>
      <c r="AI1173" s="72"/>
      <c r="AJ1173" s="72"/>
      <c r="AK1173" s="72"/>
    </row>
    <row r="1174" spans="1:37" ht="14.4">
      <c r="A1174" s="52"/>
      <c r="AG1174" s="72"/>
      <c r="AH1174" s="72"/>
      <c r="AI1174" s="72"/>
      <c r="AJ1174" s="72"/>
      <c r="AK1174" s="72"/>
    </row>
    <row r="1175" spans="1:37" ht="14.4">
      <c r="A1175" s="52"/>
      <c r="AG1175" s="72"/>
      <c r="AH1175" s="72"/>
      <c r="AI1175" s="72"/>
      <c r="AJ1175" s="72"/>
      <c r="AK1175" s="72"/>
    </row>
    <row r="1176" spans="1:37" ht="14.4">
      <c r="A1176" s="52"/>
      <c r="AG1176" s="72"/>
      <c r="AH1176" s="72"/>
      <c r="AI1176" s="72"/>
      <c r="AJ1176" s="72"/>
      <c r="AK1176" s="72"/>
    </row>
    <row r="1177" spans="1:37" ht="14.4">
      <c r="A1177" s="52"/>
      <c r="AG1177" s="72"/>
      <c r="AH1177" s="72"/>
      <c r="AI1177" s="72"/>
      <c r="AJ1177" s="72"/>
      <c r="AK1177" s="72"/>
    </row>
    <row r="1178" spans="1:37" ht="14.4">
      <c r="A1178" s="52"/>
      <c r="AG1178" s="72"/>
      <c r="AH1178" s="72"/>
      <c r="AI1178" s="72"/>
      <c r="AJ1178" s="72"/>
      <c r="AK1178" s="72"/>
    </row>
    <row r="1179" spans="1:37" ht="14.4">
      <c r="A1179" s="52"/>
      <c r="AG1179" s="72"/>
      <c r="AH1179" s="72"/>
      <c r="AI1179" s="72"/>
      <c r="AJ1179" s="72"/>
      <c r="AK1179" s="72"/>
    </row>
    <row r="1180" spans="1:37" ht="14.4">
      <c r="A1180" s="52"/>
      <c r="AG1180" s="72"/>
      <c r="AH1180" s="72"/>
      <c r="AI1180" s="72"/>
      <c r="AJ1180" s="72"/>
      <c r="AK1180" s="72"/>
    </row>
    <row r="1181" spans="1:37" ht="14.4">
      <c r="A1181" s="52"/>
      <c r="AG1181" s="72"/>
      <c r="AH1181" s="72"/>
      <c r="AI1181" s="72"/>
      <c r="AJ1181" s="72"/>
      <c r="AK1181" s="72"/>
    </row>
    <row r="1182" spans="1:37" ht="14.4">
      <c r="A1182" s="52"/>
      <c r="AG1182" s="72"/>
      <c r="AH1182" s="72"/>
      <c r="AI1182" s="72"/>
      <c r="AJ1182" s="72"/>
      <c r="AK1182" s="72"/>
    </row>
    <row r="1183" spans="1:37" ht="14.4">
      <c r="A1183" s="52"/>
      <c r="AG1183" s="72"/>
      <c r="AH1183" s="72"/>
      <c r="AI1183" s="72"/>
      <c r="AJ1183" s="72"/>
      <c r="AK1183" s="72"/>
    </row>
    <row r="1184" spans="1:37" ht="14.4">
      <c r="A1184" s="52"/>
      <c r="AG1184" s="72"/>
      <c r="AH1184" s="72"/>
      <c r="AI1184" s="72"/>
      <c r="AJ1184" s="72"/>
      <c r="AK1184" s="72"/>
    </row>
    <row r="1185" spans="1:37" ht="14.4">
      <c r="A1185" s="52"/>
      <c r="AG1185" s="72"/>
      <c r="AH1185" s="72"/>
      <c r="AI1185" s="72"/>
      <c r="AJ1185" s="72"/>
      <c r="AK1185" s="72"/>
    </row>
    <row r="1186" spans="1:37" ht="14.4">
      <c r="A1186" s="52"/>
      <c r="AG1186" s="72"/>
      <c r="AH1186" s="72"/>
      <c r="AI1186" s="72"/>
      <c r="AJ1186" s="72"/>
      <c r="AK1186" s="72"/>
    </row>
    <row r="1187" spans="1:37" ht="14.4">
      <c r="A1187" s="52"/>
      <c r="AG1187" s="72"/>
      <c r="AH1187" s="72"/>
      <c r="AI1187" s="72"/>
      <c r="AJ1187" s="72"/>
      <c r="AK1187" s="72"/>
    </row>
    <row r="1188" spans="1:37" ht="14.4">
      <c r="A1188" s="52"/>
      <c r="AG1188" s="72"/>
      <c r="AH1188" s="72"/>
      <c r="AI1188" s="72"/>
      <c r="AJ1188" s="72"/>
      <c r="AK1188" s="72"/>
    </row>
    <row r="1189" spans="1:37" ht="14.4">
      <c r="A1189" s="52"/>
      <c r="AG1189" s="72"/>
      <c r="AH1189" s="72"/>
      <c r="AI1189" s="72"/>
      <c r="AJ1189" s="72"/>
      <c r="AK1189" s="72"/>
    </row>
    <row r="1190" spans="1:37" ht="14.4">
      <c r="A1190" s="52"/>
      <c r="AG1190" s="72"/>
      <c r="AH1190" s="72"/>
      <c r="AI1190" s="72"/>
      <c r="AJ1190" s="72"/>
      <c r="AK1190" s="72"/>
    </row>
    <row r="1191" spans="1:37" ht="14.4">
      <c r="A1191" s="52"/>
      <c r="AG1191" s="72"/>
      <c r="AH1191" s="72"/>
      <c r="AI1191" s="72"/>
      <c r="AJ1191" s="72"/>
      <c r="AK1191" s="72"/>
    </row>
    <row r="1192" spans="1:37" ht="14.4">
      <c r="A1192" s="52"/>
      <c r="AG1192" s="72"/>
      <c r="AH1192" s="72"/>
      <c r="AI1192" s="72"/>
      <c r="AJ1192" s="72"/>
      <c r="AK1192" s="72"/>
    </row>
    <row r="1193" spans="1:37" ht="14.4">
      <c r="A1193" s="52"/>
      <c r="AG1193" s="72"/>
      <c r="AH1193" s="72"/>
      <c r="AI1193" s="72"/>
      <c r="AJ1193" s="72"/>
      <c r="AK1193" s="72"/>
    </row>
    <row r="1194" spans="1:37" ht="14.4">
      <c r="A1194" s="52"/>
      <c r="AG1194" s="72"/>
      <c r="AH1194" s="72"/>
      <c r="AI1194" s="72"/>
      <c r="AJ1194" s="72"/>
      <c r="AK1194" s="72"/>
    </row>
    <row r="1195" spans="1:37" ht="14.4">
      <c r="A1195" s="52"/>
      <c r="AG1195" s="72"/>
      <c r="AH1195" s="72"/>
      <c r="AI1195" s="72"/>
      <c r="AJ1195" s="72"/>
      <c r="AK1195" s="72"/>
    </row>
    <row r="1196" spans="1:37" ht="14.4">
      <c r="A1196" s="52"/>
      <c r="AG1196" s="72"/>
      <c r="AH1196" s="72"/>
      <c r="AI1196" s="72"/>
      <c r="AJ1196" s="72"/>
      <c r="AK1196" s="72"/>
    </row>
    <row r="1197" spans="1:37" ht="14.4">
      <c r="A1197" s="52"/>
      <c r="AG1197" s="72"/>
      <c r="AH1197" s="72"/>
      <c r="AI1197" s="72"/>
      <c r="AJ1197" s="72"/>
      <c r="AK1197" s="72"/>
    </row>
    <row r="1198" spans="1:37" ht="14.4">
      <c r="A1198" s="52"/>
      <c r="AG1198" s="72"/>
      <c r="AH1198" s="72"/>
      <c r="AI1198" s="72"/>
      <c r="AJ1198" s="72"/>
      <c r="AK1198" s="72"/>
    </row>
    <row r="1199" spans="1:37" ht="14.4">
      <c r="A1199" s="52"/>
      <c r="AG1199" s="72"/>
      <c r="AH1199" s="72"/>
      <c r="AI1199" s="72"/>
      <c r="AJ1199" s="72"/>
      <c r="AK1199" s="72"/>
    </row>
    <row r="1200" spans="1:37" ht="14.4">
      <c r="A1200" s="52"/>
      <c r="AG1200" s="72"/>
      <c r="AH1200" s="72"/>
      <c r="AI1200" s="72"/>
      <c r="AJ1200" s="72"/>
      <c r="AK1200" s="72"/>
    </row>
    <row r="1201" spans="1:37" ht="14.4">
      <c r="A1201" s="52"/>
      <c r="AG1201" s="72"/>
      <c r="AH1201" s="72"/>
      <c r="AI1201" s="72"/>
      <c r="AJ1201" s="72"/>
      <c r="AK1201" s="72"/>
    </row>
    <row r="1202" spans="1:37" ht="14.4">
      <c r="A1202" s="52"/>
      <c r="AG1202" s="72"/>
      <c r="AH1202" s="72"/>
      <c r="AI1202" s="72"/>
      <c r="AJ1202" s="72"/>
      <c r="AK1202" s="72"/>
    </row>
    <row r="1203" spans="1:37" ht="14.4">
      <c r="A1203" s="52"/>
      <c r="AG1203" s="72"/>
      <c r="AH1203" s="72"/>
      <c r="AI1203" s="72"/>
      <c r="AJ1203" s="72"/>
      <c r="AK1203" s="72"/>
    </row>
    <row r="1204" spans="1:37" ht="14.4">
      <c r="A1204" s="52"/>
      <c r="AG1204" s="72"/>
      <c r="AH1204" s="72"/>
      <c r="AI1204" s="72"/>
      <c r="AJ1204" s="72"/>
      <c r="AK1204" s="72"/>
    </row>
    <row r="1205" spans="1:37" ht="14.4">
      <c r="A1205" s="52"/>
      <c r="AG1205" s="72"/>
      <c r="AH1205" s="72"/>
      <c r="AI1205" s="72"/>
      <c r="AJ1205" s="72"/>
      <c r="AK1205" s="72"/>
    </row>
    <row r="1206" spans="1:37" ht="14.4">
      <c r="A1206" s="52"/>
      <c r="AG1206" s="72"/>
      <c r="AH1206" s="72"/>
      <c r="AI1206" s="72"/>
      <c r="AJ1206" s="72"/>
      <c r="AK1206" s="72"/>
    </row>
    <row r="1207" spans="1:37" ht="14.4">
      <c r="A1207" s="52"/>
      <c r="AG1207" s="72"/>
      <c r="AH1207" s="72"/>
      <c r="AI1207" s="72"/>
      <c r="AJ1207" s="72"/>
      <c r="AK1207" s="72"/>
    </row>
    <row r="1208" spans="1:37" ht="14.4">
      <c r="A1208" s="52"/>
      <c r="AG1208" s="72"/>
      <c r="AH1208" s="72"/>
      <c r="AI1208" s="72"/>
      <c r="AJ1208" s="72"/>
      <c r="AK1208" s="72"/>
    </row>
    <row r="1209" spans="1:37" ht="14.4">
      <c r="A1209" s="52"/>
      <c r="AG1209" s="72"/>
      <c r="AH1209" s="72"/>
      <c r="AI1209" s="72"/>
      <c r="AJ1209" s="72"/>
      <c r="AK1209" s="72"/>
    </row>
    <row r="1210" spans="1:37" ht="14.4">
      <c r="A1210" s="52"/>
      <c r="AG1210" s="72"/>
      <c r="AH1210" s="72"/>
      <c r="AI1210" s="72"/>
      <c r="AJ1210" s="72"/>
      <c r="AK1210" s="72"/>
    </row>
    <row r="1211" spans="1:37" ht="14.4">
      <c r="A1211" s="52"/>
      <c r="AG1211" s="72"/>
      <c r="AH1211" s="72"/>
      <c r="AI1211" s="72"/>
      <c r="AJ1211" s="72"/>
      <c r="AK1211" s="72"/>
    </row>
    <row r="1212" spans="1:37" ht="14.4">
      <c r="A1212" s="52"/>
      <c r="AG1212" s="72"/>
      <c r="AH1212" s="72"/>
      <c r="AI1212" s="72"/>
      <c r="AJ1212" s="72"/>
      <c r="AK1212" s="72"/>
    </row>
    <row r="1213" spans="1:37" ht="14.4">
      <c r="A1213" s="52"/>
      <c r="AG1213" s="72"/>
      <c r="AH1213" s="72"/>
      <c r="AI1213" s="72"/>
      <c r="AJ1213" s="72"/>
      <c r="AK1213" s="72"/>
    </row>
    <row r="1214" spans="1:37" ht="14.4">
      <c r="A1214" s="52"/>
      <c r="AG1214" s="72"/>
      <c r="AH1214" s="72"/>
      <c r="AI1214" s="72"/>
      <c r="AJ1214" s="72"/>
      <c r="AK1214" s="72"/>
    </row>
    <row r="1215" spans="1:37" ht="14.4">
      <c r="A1215" s="52"/>
      <c r="AG1215" s="72"/>
      <c r="AH1215" s="72"/>
      <c r="AI1215" s="72"/>
      <c r="AJ1215" s="72"/>
      <c r="AK1215" s="72"/>
    </row>
    <row r="1216" spans="1:37" ht="14.4">
      <c r="A1216" s="52"/>
      <c r="AG1216" s="72"/>
      <c r="AH1216" s="72"/>
      <c r="AI1216" s="72"/>
      <c r="AJ1216" s="72"/>
      <c r="AK1216" s="72"/>
    </row>
    <row r="1217" spans="1:37" ht="14.4">
      <c r="A1217" s="52"/>
      <c r="AG1217" s="72"/>
      <c r="AH1217" s="72"/>
      <c r="AI1217" s="72"/>
      <c r="AJ1217" s="72"/>
      <c r="AK1217" s="72"/>
    </row>
    <row r="1218" spans="1:37" ht="14.4">
      <c r="A1218" s="52"/>
      <c r="AG1218" s="72"/>
      <c r="AH1218" s="72"/>
      <c r="AI1218" s="72"/>
      <c r="AJ1218" s="72"/>
      <c r="AK1218" s="72"/>
    </row>
    <row r="1219" spans="1:37" ht="14.4">
      <c r="A1219" s="52"/>
      <c r="AG1219" s="72"/>
      <c r="AH1219" s="72"/>
      <c r="AI1219" s="72"/>
      <c r="AJ1219" s="72"/>
      <c r="AK1219" s="72"/>
    </row>
    <row r="1220" spans="1:37" ht="14.4">
      <c r="A1220" s="52"/>
      <c r="AG1220" s="72"/>
      <c r="AH1220" s="72"/>
      <c r="AI1220" s="72"/>
      <c r="AJ1220" s="72"/>
      <c r="AK1220" s="72"/>
    </row>
    <row r="1221" spans="1:37" ht="14.4">
      <c r="A1221" s="52"/>
      <c r="AG1221" s="72"/>
      <c r="AH1221" s="72"/>
      <c r="AI1221" s="72"/>
      <c r="AJ1221" s="72"/>
      <c r="AK1221" s="72"/>
    </row>
    <row r="1222" spans="1:37" ht="14.4">
      <c r="A1222" s="52"/>
      <c r="AG1222" s="72"/>
      <c r="AH1222" s="72"/>
      <c r="AI1222" s="72"/>
      <c r="AJ1222" s="72"/>
      <c r="AK1222" s="72"/>
    </row>
    <row r="1223" spans="1:37" ht="14.4">
      <c r="A1223" s="52"/>
      <c r="AG1223" s="72"/>
      <c r="AH1223" s="72"/>
      <c r="AI1223" s="72"/>
      <c r="AJ1223" s="72"/>
      <c r="AK1223" s="72"/>
    </row>
    <row r="1224" spans="1:37" ht="14.4">
      <c r="A1224" s="52"/>
      <c r="AG1224" s="72"/>
      <c r="AH1224" s="72"/>
      <c r="AI1224" s="72"/>
      <c r="AJ1224" s="72"/>
      <c r="AK1224" s="72"/>
    </row>
    <row r="1225" spans="1:37" ht="14.4">
      <c r="A1225" s="52"/>
      <c r="AG1225" s="72"/>
      <c r="AH1225" s="72"/>
      <c r="AI1225" s="72"/>
      <c r="AJ1225" s="72"/>
      <c r="AK1225" s="72"/>
    </row>
    <row r="1226" spans="1:37" ht="14.4">
      <c r="A1226" s="52"/>
      <c r="AG1226" s="72"/>
      <c r="AH1226" s="72"/>
      <c r="AI1226" s="72"/>
      <c r="AJ1226" s="72"/>
      <c r="AK1226" s="72"/>
    </row>
    <row r="1227" spans="1:37" ht="14.4">
      <c r="A1227" s="52"/>
      <c r="AG1227" s="72"/>
      <c r="AH1227" s="72"/>
      <c r="AI1227" s="72"/>
      <c r="AJ1227" s="72"/>
      <c r="AK1227" s="72"/>
    </row>
    <row r="1228" spans="1:37" ht="14.4">
      <c r="A1228" s="52"/>
      <c r="AG1228" s="72"/>
      <c r="AH1228" s="72"/>
      <c r="AI1228" s="72"/>
      <c r="AJ1228" s="72"/>
      <c r="AK1228" s="72"/>
    </row>
    <row r="1229" spans="1:37" ht="14.4">
      <c r="A1229" s="52"/>
      <c r="AG1229" s="72"/>
      <c r="AH1229" s="72"/>
      <c r="AI1229" s="72"/>
      <c r="AJ1229" s="72"/>
      <c r="AK1229" s="72"/>
    </row>
    <row r="1230" spans="1:37" ht="14.4">
      <c r="A1230" s="52"/>
      <c r="AG1230" s="72"/>
      <c r="AH1230" s="72"/>
      <c r="AI1230" s="72"/>
      <c r="AJ1230" s="72"/>
      <c r="AK1230" s="72"/>
    </row>
    <row r="1231" spans="1:37" ht="14.4">
      <c r="A1231" s="52"/>
      <c r="AG1231" s="72"/>
      <c r="AH1231" s="72"/>
      <c r="AI1231" s="72"/>
      <c r="AJ1231" s="72"/>
      <c r="AK1231" s="72"/>
    </row>
    <row r="1232" spans="1:37" ht="14.4">
      <c r="A1232" s="52"/>
      <c r="AG1232" s="72"/>
      <c r="AH1232" s="72"/>
      <c r="AI1232" s="72"/>
      <c r="AJ1232" s="72"/>
      <c r="AK1232" s="72"/>
    </row>
    <row r="1233" spans="1:37" ht="14.4">
      <c r="A1233" s="52"/>
      <c r="AG1233" s="72"/>
      <c r="AH1233" s="72"/>
      <c r="AI1233" s="72"/>
      <c r="AJ1233" s="72"/>
      <c r="AK1233" s="72"/>
    </row>
    <row r="1234" spans="1:37" ht="14.4">
      <c r="A1234" s="52"/>
      <c r="AG1234" s="72"/>
      <c r="AH1234" s="72"/>
      <c r="AI1234" s="72"/>
      <c r="AJ1234" s="72"/>
      <c r="AK1234" s="72"/>
    </row>
    <row r="1235" spans="1:37" ht="14.4">
      <c r="A1235" s="52"/>
      <c r="AG1235" s="72"/>
      <c r="AH1235" s="72"/>
      <c r="AI1235" s="72"/>
      <c r="AJ1235" s="72"/>
      <c r="AK1235" s="72"/>
    </row>
    <row r="1236" spans="1:37" ht="14.4">
      <c r="A1236" s="52"/>
      <c r="AG1236" s="72"/>
      <c r="AH1236" s="72"/>
      <c r="AI1236" s="72"/>
      <c r="AJ1236" s="72"/>
      <c r="AK1236" s="72"/>
    </row>
    <row r="1237" spans="1:37" ht="14.4">
      <c r="A1237" s="52"/>
      <c r="AG1237" s="72"/>
      <c r="AH1237" s="72"/>
      <c r="AI1237" s="72"/>
      <c r="AJ1237" s="72"/>
      <c r="AK1237" s="72"/>
    </row>
    <row r="1238" spans="1:37" ht="14.4">
      <c r="A1238" s="52"/>
      <c r="AG1238" s="72"/>
      <c r="AH1238" s="72"/>
      <c r="AI1238" s="72"/>
      <c r="AJ1238" s="72"/>
      <c r="AK1238" s="72"/>
    </row>
    <row r="1239" spans="1:37" ht="14.4">
      <c r="A1239" s="52"/>
      <c r="AG1239" s="72"/>
      <c r="AH1239" s="72"/>
      <c r="AI1239" s="72"/>
      <c r="AJ1239" s="72"/>
      <c r="AK1239" s="72"/>
    </row>
    <row r="1240" spans="1:37" ht="14.4">
      <c r="A1240" s="52"/>
      <c r="AG1240" s="72"/>
      <c r="AH1240" s="72"/>
      <c r="AI1240" s="72"/>
      <c r="AJ1240" s="72"/>
      <c r="AK1240" s="72"/>
    </row>
    <row r="1241" spans="1:37" ht="14.4">
      <c r="A1241" s="52"/>
      <c r="AG1241" s="72"/>
      <c r="AH1241" s="72"/>
      <c r="AI1241" s="72"/>
      <c r="AJ1241" s="72"/>
      <c r="AK1241" s="72"/>
    </row>
    <row r="1242" spans="1:37" ht="14.4">
      <c r="A1242" s="52"/>
      <c r="AG1242" s="72"/>
      <c r="AH1242" s="72"/>
      <c r="AI1242" s="72"/>
      <c r="AJ1242" s="72"/>
      <c r="AK1242" s="72"/>
    </row>
    <row r="1243" spans="1:37" ht="14.4">
      <c r="A1243" s="52"/>
      <c r="AG1243" s="72"/>
      <c r="AH1243" s="72"/>
      <c r="AI1243" s="72"/>
      <c r="AJ1243" s="72"/>
      <c r="AK1243" s="72"/>
    </row>
    <row r="1244" spans="1:37" ht="14.4">
      <c r="A1244" s="52"/>
      <c r="AG1244" s="72"/>
      <c r="AH1244" s="72"/>
      <c r="AI1244" s="72"/>
      <c r="AJ1244" s="72"/>
      <c r="AK1244" s="72"/>
    </row>
    <row r="1245" spans="1:37" ht="14.4">
      <c r="A1245" s="52"/>
      <c r="AG1245" s="72"/>
      <c r="AH1245" s="72"/>
      <c r="AI1245" s="72"/>
      <c r="AJ1245" s="72"/>
      <c r="AK1245" s="72"/>
    </row>
    <row r="1246" spans="1:37" ht="14.4">
      <c r="A1246" s="52"/>
      <c r="AG1246" s="72"/>
      <c r="AH1246" s="72"/>
      <c r="AI1246" s="72"/>
      <c r="AJ1246" s="72"/>
      <c r="AK1246" s="72"/>
    </row>
    <row r="1247" spans="1:37" ht="14.4">
      <c r="A1247" s="52"/>
      <c r="AG1247" s="72"/>
      <c r="AH1247" s="72"/>
      <c r="AI1247" s="72"/>
      <c r="AJ1247" s="72"/>
      <c r="AK1247" s="72"/>
    </row>
    <row r="1248" spans="1:37" ht="14.4">
      <c r="A1248" s="52"/>
      <c r="AG1248" s="72"/>
      <c r="AH1248" s="72"/>
      <c r="AI1248" s="72"/>
      <c r="AJ1248" s="72"/>
      <c r="AK1248" s="72"/>
    </row>
    <row r="1249" spans="1:37" ht="14.4">
      <c r="A1249" s="52"/>
      <c r="AG1249" s="72"/>
      <c r="AH1249" s="72"/>
      <c r="AI1249" s="72"/>
      <c r="AJ1249" s="72"/>
      <c r="AK1249" s="72"/>
    </row>
    <row r="1250" spans="1:37" ht="14.4">
      <c r="A1250" s="52"/>
      <c r="AG1250" s="72"/>
      <c r="AH1250" s="72"/>
      <c r="AI1250" s="72"/>
      <c r="AJ1250" s="72"/>
      <c r="AK1250" s="72"/>
    </row>
    <row r="1251" spans="1:37" ht="14.4">
      <c r="A1251" s="52"/>
      <c r="AG1251" s="72"/>
      <c r="AH1251" s="72"/>
      <c r="AI1251" s="72"/>
      <c r="AJ1251" s="72"/>
      <c r="AK1251" s="72"/>
    </row>
    <row r="1252" spans="1:37" ht="14.4">
      <c r="A1252" s="52"/>
      <c r="AG1252" s="72"/>
      <c r="AH1252" s="72"/>
      <c r="AI1252" s="72"/>
      <c r="AJ1252" s="72"/>
      <c r="AK1252" s="72"/>
    </row>
    <row r="1253" spans="1:37" ht="14.4">
      <c r="A1253" s="52"/>
      <c r="AG1253" s="72"/>
      <c r="AH1253" s="72"/>
      <c r="AI1253" s="72"/>
      <c r="AJ1253" s="72"/>
      <c r="AK1253" s="72"/>
    </row>
    <row r="1254" spans="1:37" ht="14.4">
      <c r="A1254" s="52"/>
      <c r="AG1254" s="72"/>
      <c r="AH1254" s="72"/>
      <c r="AI1254" s="72"/>
      <c r="AJ1254" s="72"/>
      <c r="AK1254" s="72"/>
    </row>
    <row r="1255" spans="1:37" ht="14.4">
      <c r="A1255" s="52"/>
      <c r="AG1255" s="72"/>
      <c r="AH1255" s="72"/>
      <c r="AI1255" s="72"/>
      <c r="AJ1255" s="72"/>
      <c r="AK1255" s="72"/>
    </row>
    <row r="1256" spans="1:37" ht="14.4">
      <c r="A1256" s="52"/>
      <c r="AG1256" s="72"/>
      <c r="AH1256" s="72"/>
      <c r="AI1256" s="72"/>
      <c r="AJ1256" s="72"/>
      <c r="AK1256" s="72"/>
    </row>
    <row r="1257" spans="1:37" ht="14.4">
      <c r="A1257" s="52"/>
      <c r="AG1257" s="72"/>
      <c r="AH1257" s="72"/>
      <c r="AI1257" s="72"/>
      <c r="AJ1257" s="72"/>
      <c r="AK1257" s="72"/>
    </row>
    <row r="1258" spans="1:37" ht="14.4">
      <c r="A1258" s="52"/>
      <c r="AG1258" s="72"/>
      <c r="AH1258" s="72"/>
      <c r="AI1258" s="72"/>
      <c r="AJ1258" s="72"/>
      <c r="AK1258" s="72"/>
    </row>
    <row r="1259" spans="1:37" ht="14.4">
      <c r="A1259" s="52"/>
      <c r="AG1259" s="72"/>
      <c r="AH1259" s="72"/>
      <c r="AI1259" s="72"/>
      <c r="AJ1259" s="72"/>
      <c r="AK1259" s="72"/>
    </row>
    <row r="1260" spans="1:37" ht="14.4">
      <c r="A1260" s="52"/>
      <c r="AG1260" s="72"/>
      <c r="AH1260" s="72"/>
      <c r="AI1260" s="72"/>
      <c r="AJ1260" s="72"/>
      <c r="AK1260" s="72"/>
    </row>
    <row r="1261" spans="1:37" ht="14.4">
      <c r="A1261" s="52"/>
      <c r="AG1261" s="72"/>
      <c r="AH1261" s="72"/>
      <c r="AI1261" s="72"/>
      <c r="AJ1261" s="72"/>
      <c r="AK1261" s="72"/>
    </row>
    <row r="1262" spans="1:37" ht="14.4">
      <c r="A1262" s="52"/>
      <c r="AG1262" s="72"/>
      <c r="AH1262" s="72"/>
      <c r="AI1262" s="72"/>
      <c r="AJ1262" s="72"/>
      <c r="AK1262" s="72"/>
    </row>
    <row r="1263" spans="1:37" ht="14.4">
      <c r="A1263" s="52"/>
      <c r="AG1263" s="72"/>
      <c r="AH1263" s="72"/>
      <c r="AI1263" s="72"/>
      <c r="AJ1263" s="72"/>
      <c r="AK1263" s="72"/>
    </row>
    <row r="1264" spans="1:37" ht="14.4">
      <c r="A1264" s="52"/>
      <c r="AG1264" s="72"/>
      <c r="AH1264" s="72"/>
      <c r="AI1264" s="72"/>
      <c r="AJ1264" s="72"/>
      <c r="AK1264" s="72"/>
    </row>
    <row r="1265" spans="1:37" ht="14.4">
      <c r="A1265" s="52"/>
      <c r="AG1265" s="72"/>
      <c r="AH1265" s="72"/>
      <c r="AI1265" s="72"/>
      <c r="AJ1265" s="72"/>
      <c r="AK1265" s="72"/>
    </row>
    <row r="1266" spans="1:37" ht="14.4">
      <c r="A1266" s="52"/>
      <c r="AG1266" s="72"/>
      <c r="AH1266" s="72"/>
      <c r="AI1266" s="72"/>
      <c r="AJ1266" s="72"/>
      <c r="AK1266" s="72"/>
    </row>
    <row r="1267" spans="1:37" ht="14.4">
      <c r="A1267" s="52"/>
      <c r="AG1267" s="72"/>
      <c r="AH1267" s="72"/>
      <c r="AI1267" s="72"/>
      <c r="AJ1267" s="72"/>
      <c r="AK1267" s="72"/>
    </row>
    <row r="1268" spans="1:37" ht="14.4">
      <c r="A1268" s="52"/>
      <c r="AG1268" s="72"/>
      <c r="AH1268" s="72"/>
      <c r="AI1268" s="72"/>
      <c r="AJ1268" s="72"/>
      <c r="AK1268" s="72"/>
    </row>
    <row r="1269" spans="1:37" ht="14.4">
      <c r="A1269" s="52"/>
      <c r="AG1269" s="72"/>
      <c r="AH1269" s="72"/>
      <c r="AI1269" s="72"/>
      <c r="AJ1269" s="72"/>
      <c r="AK1269" s="72"/>
    </row>
    <row r="1270" spans="1:37" ht="14.4">
      <c r="A1270" s="52"/>
      <c r="AG1270" s="72"/>
      <c r="AH1270" s="72"/>
      <c r="AI1270" s="72"/>
      <c r="AJ1270" s="72"/>
      <c r="AK1270" s="72"/>
    </row>
    <row r="1271" spans="1:37" ht="14.4">
      <c r="A1271" s="52"/>
      <c r="AG1271" s="72"/>
      <c r="AH1271" s="72"/>
      <c r="AI1271" s="72"/>
      <c r="AJ1271" s="72"/>
      <c r="AK1271" s="72"/>
    </row>
    <row r="1272" spans="1:37" ht="14.4">
      <c r="A1272" s="52"/>
      <c r="AG1272" s="72"/>
      <c r="AH1272" s="72"/>
      <c r="AI1272" s="72"/>
      <c r="AJ1272" s="72"/>
      <c r="AK1272" s="72"/>
    </row>
    <row r="1273" spans="1:37" ht="14.4">
      <c r="A1273" s="52"/>
      <c r="AG1273" s="72"/>
      <c r="AH1273" s="72"/>
      <c r="AI1273" s="72"/>
      <c r="AJ1273" s="72"/>
      <c r="AK1273" s="72"/>
    </row>
    <row r="1274" spans="1:37" ht="14.4">
      <c r="A1274" s="52"/>
      <c r="AG1274" s="72"/>
      <c r="AH1274" s="72"/>
      <c r="AI1274" s="72"/>
      <c r="AJ1274" s="72"/>
      <c r="AK1274" s="72"/>
    </row>
    <row r="1275" spans="1:37" ht="14.4">
      <c r="A1275" s="52"/>
      <c r="AG1275" s="72"/>
      <c r="AH1275" s="72"/>
      <c r="AI1275" s="72"/>
      <c r="AJ1275" s="72"/>
      <c r="AK1275" s="72"/>
    </row>
    <row r="1276" spans="1:37" ht="14.4">
      <c r="A1276" s="52"/>
      <c r="AG1276" s="72"/>
      <c r="AH1276" s="72"/>
      <c r="AI1276" s="72"/>
      <c r="AJ1276" s="72"/>
      <c r="AK1276" s="72"/>
    </row>
    <row r="1277" spans="1:37" ht="14.4">
      <c r="A1277" s="52"/>
      <c r="AG1277" s="72"/>
      <c r="AH1277" s="72"/>
      <c r="AI1277" s="72"/>
      <c r="AJ1277" s="72"/>
      <c r="AK1277" s="72"/>
    </row>
    <row r="1278" spans="1:37" ht="14.4">
      <c r="A1278" s="52"/>
      <c r="AG1278" s="72"/>
      <c r="AH1278" s="72"/>
      <c r="AI1278" s="72"/>
      <c r="AJ1278" s="72"/>
      <c r="AK1278" s="72"/>
    </row>
    <row r="1279" spans="1:37" ht="14.4">
      <c r="A1279" s="52"/>
      <c r="AG1279" s="72"/>
      <c r="AH1279" s="72"/>
      <c r="AI1279" s="72"/>
      <c r="AJ1279" s="72"/>
      <c r="AK1279" s="72"/>
    </row>
    <row r="1280" spans="1:37" ht="14.4">
      <c r="A1280" s="52"/>
      <c r="AG1280" s="72"/>
      <c r="AH1280" s="72"/>
      <c r="AI1280" s="72"/>
      <c r="AJ1280" s="72"/>
      <c r="AK1280" s="72"/>
    </row>
    <row r="1281" spans="1:37" ht="14.4">
      <c r="A1281" s="52"/>
      <c r="AG1281" s="72"/>
      <c r="AH1281" s="72"/>
      <c r="AI1281" s="72"/>
      <c r="AJ1281" s="72"/>
      <c r="AK1281" s="72"/>
    </row>
    <row r="1282" spans="1:37" ht="14.4">
      <c r="A1282" s="52"/>
      <c r="AG1282" s="72"/>
      <c r="AH1282" s="72"/>
      <c r="AI1282" s="72"/>
      <c r="AJ1282" s="72"/>
      <c r="AK1282" s="72"/>
    </row>
    <row r="1283" spans="1:37" ht="14.4">
      <c r="A1283" s="52"/>
      <c r="AG1283" s="72"/>
      <c r="AH1283" s="72"/>
      <c r="AI1283" s="72"/>
      <c r="AJ1283" s="72"/>
      <c r="AK1283" s="72"/>
    </row>
    <row r="1284" spans="1:37" ht="14.4">
      <c r="A1284" s="52"/>
      <c r="AG1284" s="72"/>
      <c r="AH1284" s="72"/>
      <c r="AI1284" s="72"/>
      <c r="AJ1284" s="72"/>
      <c r="AK1284" s="72"/>
    </row>
    <row r="1285" spans="1:37" ht="14.4">
      <c r="A1285" s="52"/>
      <c r="AG1285" s="72"/>
      <c r="AH1285" s="72"/>
      <c r="AI1285" s="72"/>
      <c r="AJ1285" s="72"/>
      <c r="AK1285" s="72"/>
    </row>
    <row r="1286" spans="1:37" ht="14.4">
      <c r="A1286" s="52"/>
      <c r="AG1286" s="72"/>
      <c r="AH1286" s="72"/>
      <c r="AI1286" s="72"/>
      <c r="AJ1286" s="72"/>
      <c r="AK1286" s="72"/>
    </row>
    <row r="1287" spans="1:37" ht="14.4">
      <c r="A1287" s="52"/>
      <c r="AG1287" s="72"/>
      <c r="AH1287" s="72"/>
      <c r="AI1287" s="72"/>
      <c r="AJ1287" s="72"/>
      <c r="AK1287" s="72"/>
    </row>
    <row r="1288" spans="1:37" ht="14.4">
      <c r="A1288" s="52"/>
      <c r="AG1288" s="72"/>
      <c r="AH1288" s="72"/>
      <c r="AI1288" s="72"/>
      <c r="AJ1288" s="72"/>
      <c r="AK1288" s="72"/>
    </row>
    <row r="1289" spans="1:37" ht="14.4">
      <c r="A1289" s="52"/>
      <c r="AG1289" s="72"/>
      <c r="AH1289" s="72"/>
      <c r="AI1289" s="72"/>
      <c r="AJ1289" s="72"/>
      <c r="AK1289" s="72"/>
    </row>
    <row r="1290" spans="1:37" ht="14.4">
      <c r="A1290" s="52"/>
      <c r="AG1290" s="72"/>
      <c r="AH1290" s="72"/>
      <c r="AI1290" s="72"/>
      <c r="AJ1290" s="72"/>
      <c r="AK1290" s="72"/>
    </row>
    <row r="1291" spans="1:37" ht="14.4">
      <c r="A1291" s="52"/>
      <c r="AG1291" s="72"/>
      <c r="AH1291" s="72"/>
      <c r="AI1291" s="72"/>
      <c r="AJ1291" s="72"/>
      <c r="AK1291" s="72"/>
    </row>
    <row r="1292" spans="1:37" ht="14.4">
      <c r="A1292" s="52"/>
      <c r="AG1292" s="72"/>
      <c r="AH1292" s="72"/>
      <c r="AI1292" s="72"/>
      <c r="AJ1292" s="72"/>
      <c r="AK1292" s="72"/>
    </row>
    <row r="1293" spans="1:37" ht="14.4">
      <c r="A1293" s="52"/>
      <c r="AG1293" s="72"/>
      <c r="AH1293" s="72"/>
      <c r="AI1293" s="72"/>
      <c r="AJ1293" s="72"/>
      <c r="AK1293" s="72"/>
    </row>
    <row r="1294" spans="1:37" ht="14.4">
      <c r="A1294" s="52"/>
      <c r="AG1294" s="72"/>
      <c r="AH1294" s="72"/>
      <c r="AI1294" s="72"/>
      <c r="AJ1294" s="72"/>
      <c r="AK1294" s="72"/>
    </row>
    <row r="1295" spans="1:37" ht="14.4">
      <c r="A1295" s="52"/>
      <c r="AG1295" s="72"/>
      <c r="AH1295" s="72"/>
      <c r="AI1295" s="72"/>
      <c r="AJ1295" s="72"/>
      <c r="AK1295" s="72"/>
    </row>
    <row r="1296" spans="1:37" ht="14.4">
      <c r="A1296" s="52"/>
      <c r="AG1296" s="72"/>
      <c r="AH1296" s="72"/>
      <c r="AI1296" s="72"/>
      <c r="AJ1296" s="72"/>
      <c r="AK1296" s="72"/>
    </row>
    <row r="1297" spans="1:37" ht="14.4">
      <c r="A1297" s="52"/>
      <c r="AG1297" s="72"/>
      <c r="AH1297" s="72"/>
      <c r="AI1297" s="72"/>
      <c r="AJ1297" s="72"/>
      <c r="AK1297" s="72"/>
    </row>
    <row r="1298" spans="1:37" ht="14.4">
      <c r="A1298" s="52"/>
      <c r="AG1298" s="72"/>
      <c r="AH1298" s="72"/>
      <c r="AI1298" s="72"/>
      <c r="AJ1298" s="72"/>
      <c r="AK1298" s="72"/>
    </row>
    <row r="1299" spans="1:37" ht="14.4">
      <c r="A1299" s="52"/>
      <c r="AG1299" s="72"/>
      <c r="AH1299" s="72"/>
      <c r="AI1299" s="72"/>
      <c r="AJ1299" s="72"/>
      <c r="AK1299" s="72"/>
    </row>
    <row r="1300" spans="1:37" ht="14.4">
      <c r="A1300" s="52"/>
      <c r="AG1300" s="72"/>
      <c r="AH1300" s="72"/>
      <c r="AI1300" s="72"/>
      <c r="AJ1300" s="72"/>
      <c r="AK1300" s="72"/>
    </row>
    <row r="1301" spans="1:37" ht="14.4">
      <c r="A1301" s="52"/>
      <c r="AG1301" s="72"/>
      <c r="AH1301" s="72"/>
      <c r="AI1301" s="72"/>
      <c r="AJ1301" s="72"/>
      <c r="AK1301" s="72"/>
    </row>
    <row r="1302" spans="1:37" ht="14.4">
      <c r="A1302" s="52"/>
      <c r="AG1302" s="72"/>
      <c r="AH1302" s="72"/>
      <c r="AI1302" s="72"/>
      <c r="AJ1302" s="72"/>
      <c r="AK1302" s="72"/>
    </row>
    <row r="1303" spans="1:37" ht="14.4">
      <c r="A1303" s="52"/>
      <c r="AG1303" s="72"/>
      <c r="AH1303" s="72"/>
      <c r="AI1303" s="72"/>
      <c r="AJ1303" s="72"/>
      <c r="AK1303" s="72"/>
    </row>
    <row r="1304" spans="1:37" ht="14.4">
      <c r="A1304" s="52"/>
      <c r="AG1304" s="72"/>
      <c r="AH1304" s="72"/>
      <c r="AI1304" s="72"/>
      <c r="AJ1304" s="72"/>
      <c r="AK1304" s="72"/>
    </row>
    <row r="1305" spans="1:37" ht="14.4">
      <c r="A1305" s="52"/>
      <c r="AG1305" s="72"/>
      <c r="AH1305" s="72"/>
      <c r="AI1305" s="72"/>
      <c r="AJ1305" s="72"/>
      <c r="AK1305" s="72"/>
    </row>
    <row r="1306" spans="1:37" ht="14.4">
      <c r="A1306" s="52"/>
      <c r="AG1306" s="72"/>
      <c r="AH1306" s="72"/>
      <c r="AI1306" s="72"/>
      <c r="AJ1306" s="72"/>
      <c r="AK1306" s="72"/>
    </row>
    <row r="1307" spans="1:37" ht="14.4">
      <c r="A1307" s="52"/>
      <c r="AG1307" s="72"/>
      <c r="AH1307" s="72"/>
      <c r="AI1307" s="72"/>
      <c r="AJ1307" s="72"/>
      <c r="AK1307" s="72"/>
    </row>
    <row r="1308" spans="1:37" ht="14.4">
      <c r="A1308" s="52"/>
      <c r="AG1308" s="72"/>
      <c r="AH1308" s="72"/>
      <c r="AI1308" s="72"/>
      <c r="AJ1308" s="72"/>
      <c r="AK1308" s="72"/>
    </row>
    <row r="1309" spans="1:37" ht="14.4">
      <c r="A1309" s="52"/>
      <c r="AG1309" s="72"/>
      <c r="AH1309" s="72"/>
      <c r="AI1309" s="72"/>
      <c r="AJ1309" s="72"/>
      <c r="AK1309" s="72"/>
    </row>
    <row r="1310" spans="1:37" ht="14.4">
      <c r="A1310" s="52"/>
      <c r="AG1310" s="72"/>
      <c r="AH1310" s="72"/>
      <c r="AI1310" s="72"/>
      <c r="AJ1310" s="72"/>
      <c r="AK1310" s="72"/>
    </row>
    <row r="1311" spans="1:37" ht="14.4">
      <c r="A1311" s="52"/>
      <c r="AG1311" s="72"/>
      <c r="AH1311" s="72"/>
      <c r="AI1311" s="72"/>
      <c r="AJ1311" s="72"/>
      <c r="AK1311" s="72"/>
    </row>
    <row r="1312" spans="1:37" ht="14.4">
      <c r="A1312" s="52"/>
      <c r="AG1312" s="72"/>
      <c r="AH1312" s="72"/>
      <c r="AI1312" s="72"/>
      <c r="AJ1312" s="72"/>
      <c r="AK1312" s="72"/>
    </row>
    <row r="1313" spans="1:37" ht="14.4">
      <c r="A1313" s="52"/>
      <c r="AG1313" s="72"/>
      <c r="AH1313" s="72"/>
      <c r="AI1313" s="72"/>
      <c r="AJ1313" s="72"/>
      <c r="AK1313" s="72"/>
    </row>
    <row r="1314" spans="1:37" ht="14.4">
      <c r="A1314" s="52"/>
      <c r="AG1314" s="72"/>
      <c r="AH1314" s="72"/>
      <c r="AI1314" s="72"/>
      <c r="AJ1314" s="72"/>
      <c r="AK1314" s="72"/>
    </row>
    <row r="1315" spans="1:37" ht="14.4">
      <c r="A1315" s="52"/>
      <c r="AG1315" s="72"/>
      <c r="AH1315" s="72"/>
      <c r="AI1315" s="72"/>
      <c r="AJ1315" s="72"/>
      <c r="AK1315" s="72"/>
    </row>
    <row r="1316" spans="1:37" ht="14.4">
      <c r="A1316" s="52"/>
      <c r="AG1316" s="72"/>
      <c r="AH1316" s="72"/>
      <c r="AI1316" s="72"/>
      <c r="AJ1316" s="72"/>
      <c r="AK1316" s="72"/>
    </row>
    <row r="1317" spans="1:37" ht="14.4">
      <c r="A1317" s="52"/>
      <c r="AG1317" s="72"/>
      <c r="AH1317" s="72"/>
      <c r="AI1317" s="72"/>
      <c r="AJ1317" s="72"/>
      <c r="AK1317" s="72"/>
    </row>
    <row r="1318" spans="1:37" ht="14.4">
      <c r="A1318" s="52"/>
      <c r="AG1318" s="72"/>
      <c r="AH1318" s="72"/>
      <c r="AI1318" s="72"/>
      <c r="AJ1318" s="72"/>
      <c r="AK1318" s="72"/>
    </row>
    <row r="1319" spans="1:37" ht="14.4">
      <c r="A1319" s="52"/>
      <c r="AG1319" s="72"/>
      <c r="AH1319" s="72"/>
      <c r="AI1319" s="72"/>
      <c r="AJ1319" s="72"/>
      <c r="AK1319" s="72"/>
    </row>
    <row r="1320" spans="1:37" ht="14.4">
      <c r="A1320" s="52"/>
      <c r="AG1320" s="72"/>
      <c r="AH1320" s="72"/>
      <c r="AI1320" s="72"/>
      <c r="AJ1320" s="72"/>
      <c r="AK1320" s="72"/>
    </row>
    <row r="1321" spans="1:37" ht="14.4">
      <c r="A1321" s="52"/>
      <c r="AG1321" s="72"/>
      <c r="AH1321" s="72"/>
      <c r="AI1321" s="72"/>
      <c r="AJ1321" s="72"/>
      <c r="AK1321" s="72"/>
    </row>
    <row r="1322" spans="1:37" ht="14.4">
      <c r="A1322" s="52"/>
      <c r="AG1322" s="72"/>
      <c r="AH1322" s="72"/>
      <c r="AI1322" s="72"/>
      <c r="AJ1322" s="72"/>
      <c r="AK1322" s="72"/>
    </row>
    <row r="1323" spans="1:37" ht="14.4">
      <c r="A1323" s="52"/>
      <c r="AG1323" s="72"/>
      <c r="AH1323" s="72"/>
      <c r="AI1323" s="72"/>
      <c r="AJ1323" s="72"/>
      <c r="AK1323" s="72"/>
    </row>
    <row r="1324" spans="1:37" ht="14.4">
      <c r="A1324" s="52"/>
      <c r="AG1324" s="72"/>
      <c r="AH1324" s="72"/>
      <c r="AI1324" s="72"/>
      <c r="AJ1324" s="72"/>
      <c r="AK1324" s="72"/>
    </row>
    <row r="1325" spans="1:37" ht="14.4">
      <c r="A1325" s="52"/>
      <c r="AG1325" s="72"/>
      <c r="AH1325" s="72"/>
      <c r="AI1325" s="72"/>
      <c r="AJ1325" s="72"/>
      <c r="AK1325" s="72"/>
    </row>
    <row r="1326" spans="1:37" ht="14.4">
      <c r="A1326" s="52"/>
      <c r="AG1326" s="72"/>
      <c r="AH1326" s="72"/>
      <c r="AI1326" s="72"/>
      <c r="AJ1326" s="72"/>
      <c r="AK1326" s="72"/>
    </row>
    <row r="1327" spans="1:37" ht="14.4">
      <c r="A1327" s="52"/>
      <c r="AG1327" s="72"/>
      <c r="AH1327" s="72"/>
      <c r="AI1327" s="72"/>
      <c r="AJ1327" s="72"/>
      <c r="AK1327" s="72"/>
    </row>
    <row r="1328" spans="1:37" ht="14.4">
      <c r="A1328" s="52"/>
      <c r="AG1328" s="72"/>
      <c r="AH1328" s="72"/>
      <c r="AI1328" s="72"/>
      <c r="AJ1328" s="72"/>
      <c r="AK1328" s="72"/>
    </row>
    <row r="1329" spans="1:37" ht="14.4">
      <c r="A1329" s="52"/>
      <c r="AG1329" s="72"/>
      <c r="AH1329" s="72"/>
      <c r="AI1329" s="72"/>
      <c r="AJ1329" s="72"/>
      <c r="AK1329" s="72"/>
    </row>
    <row r="1330" spans="1:37" ht="14.4">
      <c r="A1330" s="52"/>
      <c r="AG1330" s="72"/>
      <c r="AH1330" s="72"/>
      <c r="AI1330" s="72"/>
      <c r="AJ1330" s="72"/>
      <c r="AK1330" s="72"/>
    </row>
    <row r="1331" spans="1:37" ht="14.4">
      <c r="A1331" s="52"/>
      <c r="AG1331" s="72"/>
      <c r="AH1331" s="72"/>
      <c r="AI1331" s="72"/>
      <c r="AJ1331" s="72"/>
      <c r="AK1331" s="72"/>
    </row>
    <row r="1332" spans="1:37" ht="14.4">
      <c r="A1332" s="52"/>
      <c r="AG1332" s="72"/>
      <c r="AH1332" s="72"/>
      <c r="AI1332" s="72"/>
      <c r="AJ1332" s="72"/>
      <c r="AK1332" s="72"/>
    </row>
    <row r="1333" spans="1:37" ht="14.4">
      <c r="A1333" s="52"/>
      <c r="AG1333" s="72"/>
      <c r="AH1333" s="72"/>
      <c r="AI1333" s="72"/>
      <c r="AJ1333" s="72"/>
      <c r="AK1333" s="72"/>
    </row>
    <row r="1334" spans="1:37" ht="14.4">
      <c r="A1334" s="52"/>
      <c r="AG1334" s="72"/>
      <c r="AH1334" s="72"/>
      <c r="AI1334" s="72"/>
      <c r="AJ1334" s="72"/>
      <c r="AK1334" s="72"/>
    </row>
    <row r="1335" spans="1:37" ht="14.4">
      <c r="A1335" s="52"/>
      <c r="AG1335" s="72"/>
      <c r="AH1335" s="72"/>
      <c r="AI1335" s="72"/>
      <c r="AJ1335" s="72"/>
      <c r="AK1335" s="72"/>
    </row>
    <row r="1336" spans="1:37" ht="14.4">
      <c r="A1336" s="52"/>
      <c r="AG1336" s="72"/>
      <c r="AH1336" s="72"/>
      <c r="AI1336" s="72"/>
      <c r="AJ1336" s="72"/>
      <c r="AK1336" s="72"/>
    </row>
    <row r="1337" spans="1:37" ht="14.4">
      <c r="A1337" s="52"/>
      <c r="AG1337" s="72"/>
      <c r="AH1337" s="72"/>
      <c r="AI1337" s="72"/>
      <c r="AJ1337" s="72"/>
      <c r="AK1337" s="72"/>
    </row>
    <row r="1338" spans="1:37" ht="14.4">
      <c r="A1338" s="52"/>
      <c r="AG1338" s="72"/>
      <c r="AH1338" s="72"/>
      <c r="AI1338" s="72"/>
      <c r="AJ1338" s="72"/>
      <c r="AK1338" s="72"/>
    </row>
    <row r="1339" spans="1:37" ht="14.4">
      <c r="A1339" s="52"/>
      <c r="AG1339" s="72"/>
      <c r="AH1339" s="72"/>
      <c r="AI1339" s="72"/>
      <c r="AJ1339" s="72"/>
      <c r="AK1339" s="72"/>
    </row>
    <row r="1340" spans="1:37" ht="14.4">
      <c r="A1340" s="52"/>
      <c r="AG1340" s="72"/>
      <c r="AH1340" s="72"/>
      <c r="AI1340" s="72"/>
      <c r="AJ1340" s="72"/>
      <c r="AK1340" s="72"/>
    </row>
    <row r="1341" spans="1:37" ht="14.4">
      <c r="A1341" s="52"/>
      <c r="AG1341" s="72"/>
      <c r="AH1341" s="72"/>
      <c r="AI1341" s="72"/>
      <c r="AJ1341" s="72"/>
      <c r="AK1341" s="72"/>
    </row>
    <row r="1342" spans="1:37" ht="14.4">
      <c r="A1342" s="52"/>
      <c r="AG1342" s="72"/>
      <c r="AH1342" s="72"/>
      <c r="AI1342" s="72"/>
      <c r="AJ1342" s="72"/>
      <c r="AK1342" s="72"/>
    </row>
    <row r="1343" spans="1:37" ht="14.4">
      <c r="A1343" s="52"/>
      <c r="AG1343" s="72"/>
      <c r="AH1343" s="72"/>
      <c r="AI1343" s="72"/>
      <c r="AJ1343" s="72"/>
      <c r="AK1343" s="72"/>
    </row>
    <row r="1344" spans="1:37" ht="14.4">
      <c r="A1344" s="52"/>
      <c r="AG1344" s="72"/>
      <c r="AH1344" s="72"/>
      <c r="AI1344" s="72"/>
      <c r="AJ1344" s="72"/>
      <c r="AK1344" s="72"/>
    </row>
    <row r="1345" spans="1:37" ht="14.4">
      <c r="A1345" s="52"/>
      <c r="AG1345" s="72"/>
      <c r="AH1345" s="72"/>
      <c r="AI1345" s="72"/>
      <c r="AJ1345" s="72"/>
      <c r="AK1345" s="72"/>
    </row>
    <row r="1346" spans="1:37" ht="14.4">
      <c r="A1346" s="52"/>
      <c r="AG1346" s="72"/>
      <c r="AH1346" s="72"/>
      <c r="AI1346" s="72"/>
      <c r="AJ1346" s="72"/>
      <c r="AK1346" s="72"/>
    </row>
    <row r="1347" spans="1:37" ht="14.4">
      <c r="A1347" s="52"/>
      <c r="AG1347" s="72"/>
      <c r="AH1347" s="72"/>
      <c r="AI1347" s="72"/>
      <c r="AJ1347" s="72"/>
      <c r="AK1347" s="72"/>
    </row>
    <row r="1348" spans="1:37" ht="14.4">
      <c r="A1348" s="52"/>
      <c r="AG1348" s="72"/>
      <c r="AH1348" s="72"/>
      <c r="AI1348" s="72"/>
      <c r="AJ1348" s="72"/>
      <c r="AK1348" s="72"/>
    </row>
    <row r="1349" spans="1:37" ht="14.4">
      <c r="A1349" s="52"/>
      <c r="AG1349" s="72"/>
      <c r="AH1349" s="72"/>
      <c r="AI1349" s="72"/>
      <c r="AJ1349" s="72"/>
      <c r="AK1349" s="72"/>
    </row>
    <row r="1350" spans="1:37" ht="14.4">
      <c r="A1350" s="52"/>
      <c r="AG1350" s="72"/>
      <c r="AH1350" s="72"/>
      <c r="AI1350" s="72"/>
      <c r="AJ1350" s="72"/>
      <c r="AK1350" s="72"/>
    </row>
    <row r="1351" spans="1:37" ht="14.4">
      <c r="A1351" s="52"/>
      <c r="AG1351" s="72"/>
      <c r="AH1351" s="72"/>
      <c r="AI1351" s="72"/>
      <c r="AJ1351" s="72"/>
      <c r="AK1351" s="72"/>
    </row>
    <row r="1352" spans="1:37" ht="14.4">
      <c r="A1352" s="52"/>
      <c r="AG1352" s="72"/>
      <c r="AH1352" s="72"/>
      <c r="AI1352" s="72"/>
      <c r="AJ1352" s="72"/>
      <c r="AK1352" s="72"/>
    </row>
    <row r="1353" spans="1:37" ht="14.4">
      <c r="A1353" s="52"/>
      <c r="AG1353" s="72"/>
      <c r="AH1353" s="72"/>
      <c r="AI1353" s="72"/>
      <c r="AJ1353" s="72"/>
      <c r="AK1353" s="72"/>
    </row>
    <row r="1354" spans="1:37" ht="14.4">
      <c r="A1354" s="52"/>
      <c r="AG1354" s="72"/>
      <c r="AH1354" s="72"/>
      <c r="AI1354" s="72"/>
      <c r="AJ1354" s="72"/>
      <c r="AK1354" s="72"/>
    </row>
    <row r="1355" spans="1:37" ht="14.4">
      <c r="A1355" s="52"/>
      <c r="AG1355" s="72"/>
      <c r="AH1355" s="72"/>
      <c r="AI1355" s="72"/>
      <c r="AJ1355" s="72"/>
      <c r="AK1355" s="72"/>
    </row>
    <row r="1356" spans="1:37" ht="14.4">
      <c r="A1356" s="52"/>
      <c r="AG1356" s="72"/>
      <c r="AH1356" s="72"/>
      <c r="AI1356" s="72"/>
      <c r="AJ1356" s="72"/>
      <c r="AK1356" s="72"/>
    </row>
    <row r="1357" spans="1:37" ht="14.4">
      <c r="A1357" s="52"/>
      <c r="AG1357" s="72"/>
      <c r="AH1357" s="72"/>
      <c r="AI1357" s="72"/>
      <c r="AJ1357" s="72"/>
      <c r="AK1357" s="72"/>
    </row>
    <row r="1358" spans="1:37" ht="14.4">
      <c r="A1358" s="52"/>
      <c r="AG1358" s="72"/>
      <c r="AH1358" s="72"/>
      <c r="AI1358" s="72"/>
      <c r="AJ1358" s="72"/>
      <c r="AK1358" s="72"/>
    </row>
    <row r="1359" spans="1:37" ht="14.4">
      <c r="A1359" s="52"/>
      <c r="AG1359" s="72"/>
      <c r="AH1359" s="72"/>
      <c r="AI1359" s="72"/>
      <c r="AJ1359" s="72"/>
      <c r="AK1359" s="72"/>
    </row>
    <row r="1360" spans="1:37" ht="14.4">
      <c r="A1360" s="52"/>
      <c r="AG1360" s="72"/>
      <c r="AH1360" s="72"/>
      <c r="AI1360" s="72"/>
      <c r="AJ1360" s="72"/>
      <c r="AK1360" s="72"/>
    </row>
    <row r="1361" spans="1:37" ht="14.4">
      <c r="A1361" s="52"/>
      <c r="AG1361" s="72"/>
      <c r="AH1361" s="72"/>
      <c r="AI1361" s="72"/>
      <c r="AJ1361" s="72"/>
      <c r="AK1361" s="72"/>
    </row>
    <row r="1362" spans="1:37" ht="14.4">
      <c r="A1362" s="52"/>
      <c r="AG1362" s="72"/>
      <c r="AH1362" s="72"/>
      <c r="AI1362" s="72"/>
      <c r="AJ1362" s="72"/>
      <c r="AK1362" s="72"/>
    </row>
    <row r="1363" spans="1:37" ht="14.4">
      <c r="A1363" s="52"/>
      <c r="AG1363" s="72"/>
      <c r="AH1363" s="72"/>
      <c r="AI1363" s="72"/>
      <c r="AJ1363" s="72"/>
      <c r="AK1363" s="72"/>
    </row>
    <row r="1364" spans="1:37" ht="14.4">
      <c r="A1364" s="52"/>
      <c r="AG1364" s="72"/>
      <c r="AH1364" s="72"/>
      <c r="AI1364" s="72"/>
      <c r="AJ1364" s="72"/>
      <c r="AK1364" s="72"/>
    </row>
    <row r="1365" spans="1:37" ht="14.4">
      <c r="A1365" s="52"/>
      <c r="AG1365" s="72"/>
      <c r="AH1365" s="72"/>
      <c r="AI1365" s="72"/>
      <c r="AJ1365" s="72"/>
      <c r="AK1365" s="72"/>
    </row>
    <row r="1366" spans="1:37" ht="14.4">
      <c r="A1366" s="52"/>
      <c r="AG1366" s="72"/>
      <c r="AH1366" s="72"/>
      <c r="AI1366" s="72"/>
      <c r="AJ1366" s="72"/>
      <c r="AK1366" s="72"/>
    </row>
    <row r="1367" spans="1:37" ht="14.4">
      <c r="A1367" s="52"/>
      <c r="AG1367" s="72"/>
      <c r="AH1367" s="72"/>
      <c r="AI1367" s="72"/>
      <c r="AJ1367" s="72"/>
      <c r="AK1367" s="72"/>
    </row>
    <row r="1368" spans="1:37" ht="14.4">
      <c r="A1368" s="52"/>
      <c r="AG1368" s="72"/>
      <c r="AH1368" s="72"/>
      <c r="AI1368" s="72"/>
      <c r="AJ1368" s="72"/>
      <c r="AK1368" s="72"/>
    </row>
    <row r="1369" spans="1:37" ht="14.4">
      <c r="A1369" s="52"/>
      <c r="AG1369" s="72"/>
      <c r="AH1369" s="72"/>
      <c r="AI1369" s="72"/>
      <c r="AJ1369" s="72"/>
      <c r="AK1369" s="72"/>
    </row>
    <row r="1370" spans="1:37" ht="14.4">
      <c r="A1370" s="52"/>
      <c r="AG1370" s="72"/>
      <c r="AH1370" s="72"/>
      <c r="AI1370" s="72"/>
      <c r="AJ1370" s="72"/>
      <c r="AK1370" s="72"/>
    </row>
    <row r="1371" spans="1:37" ht="14.4">
      <c r="A1371" s="52"/>
      <c r="AG1371" s="72"/>
      <c r="AH1371" s="72"/>
      <c r="AI1371" s="72"/>
      <c r="AJ1371" s="72"/>
      <c r="AK1371" s="72"/>
    </row>
    <row r="1372" spans="1:37" ht="14.4">
      <c r="A1372" s="52"/>
      <c r="AG1372" s="72"/>
      <c r="AH1372" s="72"/>
      <c r="AI1372" s="72"/>
      <c r="AJ1372" s="72"/>
      <c r="AK1372" s="72"/>
    </row>
    <row r="1373" spans="1:37" ht="14.4">
      <c r="A1373" s="52"/>
      <c r="AG1373" s="72"/>
      <c r="AH1373" s="72"/>
      <c r="AI1373" s="72"/>
      <c r="AJ1373" s="72"/>
      <c r="AK1373" s="72"/>
    </row>
    <row r="1374" spans="1:37" ht="14.4">
      <c r="A1374" s="52"/>
      <c r="AG1374" s="72"/>
      <c r="AH1374" s="72"/>
      <c r="AI1374" s="72"/>
      <c r="AJ1374" s="72"/>
      <c r="AK1374" s="72"/>
    </row>
    <row r="1375" spans="1:37" ht="14.4">
      <c r="A1375" s="52"/>
      <c r="AG1375" s="72"/>
      <c r="AH1375" s="72"/>
      <c r="AI1375" s="72"/>
      <c r="AJ1375" s="72"/>
      <c r="AK1375" s="72"/>
    </row>
    <row r="1376" spans="1:37" ht="14.4">
      <c r="A1376" s="52"/>
      <c r="AG1376" s="72"/>
      <c r="AH1376" s="72"/>
      <c r="AI1376" s="72"/>
      <c r="AJ1376" s="72"/>
      <c r="AK1376" s="72"/>
    </row>
    <row r="1377" spans="1:37" ht="14.4">
      <c r="A1377" s="52"/>
      <c r="AG1377" s="72"/>
      <c r="AH1377" s="72"/>
      <c r="AI1377" s="72"/>
      <c r="AJ1377" s="72"/>
      <c r="AK1377" s="72"/>
    </row>
    <row r="1378" spans="1:37" ht="14.4">
      <c r="A1378" s="52"/>
      <c r="AG1378" s="72"/>
      <c r="AH1378" s="72"/>
      <c r="AI1378" s="72"/>
      <c r="AJ1378" s="72"/>
      <c r="AK1378" s="72"/>
    </row>
    <row r="1379" spans="1:37" ht="14.4">
      <c r="A1379" s="52"/>
      <c r="AG1379" s="72"/>
      <c r="AH1379" s="72"/>
      <c r="AI1379" s="72"/>
      <c r="AJ1379" s="72"/>
      <c r="AK1379" s="72"/>
    </row>
    <row r="1380" spans="1:37" ht="14.4">
      <c r="A1380" s="52"/>
      <c r="AG1380" s="72"/>
      <c r="AH1380" s="72"/>
      <c r="AI1380" s="72"/>
      <c r="AJ1380" s="72"/>
      <c r="AK1380" s="72"/>
    </row>
    <row r="1381" spans="1:37" ht="14.4">
      <c r="A1381" s="52"/>
      <c r="AG1381" s="72"/>
      <c r="AH1381" s="72"/>
      <c r="AI1381" s="72"/>
      <c r="AJ1381" s="72"/>
      <c r="AK1381" s="72"/>
    </row>
    <row r="1382" spans="1:37" ht="14.4">
      <c r="A1382" s="52"/>
      <c r="AG1382" s="72"/>
      <c r="AH1382" s="72"/>
      <c r="AI1382" s="72"/>
      <c r="AJ1382" s="72"/>
      <c r="AK1382" s="72"/>
    </row>
    <row r="1383" spans="1:37" ht="14.4">
      <c r="A1383" s="52"/>
      <c r="AG1383" s="72"/>
      <c r="AH1383" s="72"/>
      <c r="AI1383" s="72"/>
      <c r="AJ1383" s="72"/>
      <c r="AK1383" s="72"/>
    </row>
    <row r="1384" spans="1:37" ht="14.4">
      <c r="A1384" s="52"/>
      <c r="AG1384" s="72"/>
      <c r="AH1384" s="72"/>
      <c r="AI1384" s="72"/>
      <c r="AJ1384" s="72"/>
      <c r="AK1384" s="72"/>
    </row>
    <row r="1385" spans="1:37" ht="14.4">
      <c r="A1385" s="52"/>
      <c r="AG1385" s="72"/>
      <c r="AH1385" s="72"/>
      <c r="AI1385" s="72"/>
      <c r="AJ1385" s="72"/>
      <c r="AK1385" s="72"/>
    </row>
    <row r="1386" spans="1:37" ht="14.4">
      <c r="A1386" s="52"/>
      <c r="AG1386" s="72"/>
      <c r="AH1386" s="72"/>
      <c r="AI1386" s="72"/>
      <c r="AJ1386" s="72"/>
      <c r="AK1386" s="72"/>
    </row>
    <row r="1387" spans="1:37" ht="14.4">
      <c r="A1387" s="52"/>
      <c r="AG1387" s="72"/>
      <c r="AH1387" s="72"/>
      <c r="AI1387" s="72"/>
      <c r="AJ1387" s="72"/>
      <c r="AK1387" s="72"/>
    </row>
    <row r="1388" spans="1:37" ht="14.4">
      <c r="A1388" s="52"/>
      <c r="AG1388" s="72"/>
      <c r="AH1388" s="72"/>
      <c r="AI1388" s="72"/>
      <c r="AJ1388" s="72"/>
      <c r="AK1388" s="72"/>
    </row>
    <row r="1389" spans="1:37" ht="14.4">
      <c r="A1389" s="52"/>
      <c r="AG1389" s="72"/>
      <c r="AH1389" s="72"/>
      <c r="AI1389" s="72"/>
      <c r="AJ1389" s="72"/>
      <c r="AK1389" s="72"/>
    </row>
    <row r="1390" spans="1:37" ht="14.4">
      <c r="A1390" s="52"/>
      <c r="AG1390" s="72"/>
      <c r="AH1390" s="72"/>
      <c r="AI1390" s="72"/>
      <c r="AJ1390" s="72"/>
      <c r="AK1390" s="72"/>
    </row>
    <row r="1391" spans="1:37" ht="14.4">
      <c r="A1391" s="52"/>
      <c r="AG1391" s="72"/>
      <c r="AH1391" s="72"/>
      <c r="AI1391" s="72"/>
      <c r="AJ1391" s="72"/>
      <c r="AK1391" s="72"/>
    </row>
    <row r="1392" spans="1:37" ht="14.4">
      <c r="A1392" s="52"/>
      <c r="AG1392" s="72"/>
      <c r="AH1392" s="72"/>
      <c r="AI1392" s="72"/>
      <c r="AJ1392" s="72"/>
      <c r="AK1392" s="72"/>
    </row>
    <row r="1393" spans="1:37" ht="14.4">
      <c r="A1393" s="52"/>
      <c r="AG1393" s="72"/>
      <c r="AH1393" s="72"/>
      <c r="AI1393" s="72"/>
      <c r="AJ1393" s="72"/>
      <c r="AK1393" s="72"/>
    </row>
    <row r="1394" spans="1:37" ht="14.4">
      <c r="A1394" s="52"/>
      <c r="AG1394" s="72"/>
      <c r="AH1394" s="72"/>
      <c r="AI1394" s="72"/>
      <c r="AJ1394" s="72"/>
      <c r="AK1394" s="72"/>
    </row>
    <row r="1395" spans="1:37" ht="14.4">
      <c r="A1395" s="52"/>
      <c r="AG1395" s="72"/>
      <c r="AH1395" s="72"/>
      <c r="AI1395" s="72"/>
      <c r="AJ1395" s="72"/>
      <c r="AK1395" s="72"/>
    </row>
    <row r="1396" spans="1:37" ht="14.4">
      <c r="A1396" s="52"/>
      <c r="AG1396" s="72"/>
      <c r="AH1396" s="72"/>
      <c r="AI1396" s="72"/>
      <c r="AJ1396" s="72"/>
      <c r="AK1396" s="72"/>
    </row>
    <row r="1397" spans="1:37" ht="14.4">
      <c r="A1397" s="52"/>
      <c r="AG1397" s="72"/>
      <c r="AH1397" s="72"/>
      <c r="AI1397" s="72"/>
      <c r="AJ1397" s="72"/>
      <c r="AK1397" s="72"/>
    </row>
    <row r="1398" spans="1:37" ht="14.4">
      <c r="A1398" s="52"/>
      <c r="AG1398" s="72"/>
      <c r="AH1398" s="72"/>
      <c r="AI1398" s="72"/>
      <c r="AJ1398" s="72"/>
      <c r="AK1398" s="72"/>
    </row>
    <row r="1399" spans="1:37" ht="14.4">
      <c r="A1399" s="52"/>
      <c r="AG1399" s="72"/>
      <c r="AH1399" s="72"/>
      <c r="AI1399" s="72"/>
      <c r="AJ1399" s="72"/>
      <c r="AK1399" s="72"/>
    </row>
    <row r="1400" spans="1:37" ht="14.4">
      <c r="A1400" s="52"/>
      <c r="AG1400" s="72"/>
      <c r="AH1400" s="72"/>
      <c r="AI1400" s="72"/>
      <c r="AJ1400" s="72"/>
      <c r="AK1400" s="72"/>
    </row>
    <row r="1401" spans="1:37" ht="14.4">
      <c r="A1401" s="52"/>
      <c r="AG1401" s="72"/>
      <c r="AH1401" s="72"/>
      <c r="AI1401" s="72"/>
      <c r="AJ1401" s="72"/>
      <c r="AK1401" s="72"/>
    </row>
    <row r="1402" spans="1:37" ht="14.4">
      <c r="A1402" s="52"/>
      <c r="AG1402" s="72"/>
      <c r="AH1402" s="72"/>
      <c r="AI1402" s="72"/>
      <c r="AJ1402" s="72"/>
      <c r="AK1402" s="72"/>
    </row>
    <row r="1403" spans="1:37" ht="14.4">
      <c r="A1403" s="52"/>
      <c r="AG1403" s="72"/>
      <c r="AH1403" s="72"/>
      <c r="AI1403" s="72"/>
      <c r="AJ1403" s="72"/>
      <c r="AK1403" s="72"/>
    </row>
    <row r="1404" spans="1:37" ht="14.4">
      <c r="A1404" s="52"/>
      <c r="AG1404" s="72"/>
      <c r="AH1404" s="72"/>
      <c r="AI1404" s="72"/>
      <c r="AJ1404" s="72"/>
      <c r="AK1404" s="72"/>
    </row>
    <row r="1405" spans="1:37" ht="14.4">
      <c r="A1405" s="52"/>
      <c r="AG1405" s="72"/>
      <c r="AH1405" s="72"/>
      <c r="AI1405" s="72"/>
      <c r="AJ1405" s="72"/>
      <c r="AK1405" s="72"/>
    </row>
    <row r="1406" spans="1:37" ht="14.4">
      <c r="A1406" s="52"/>
      <c r="AG1406" s="72"/>
      <c r="AH1406" s="72"/>
      <c r="AI1406" s="72"/>
      <c r="AJ1406" s="72"/>
      <c r="AK1406" s="72"/>
    </row>
    <row r="1407" spans="1:37" ht="14.4">
      <c r="A1407" s="52"/>
      <c r="AG1407" s="72"/>
      <c r="AH1407" s="72"/>
      <c r="AI1407" s="72"/>
      <c r="AJ1407" s="72"/>
      <c r="AK1407" s="72"/>
    </row>
    <row r="1408" spans="1:37" ht="14.4">
      <c r="A1408" s="52"/>
      <c r="AG1408" s="72"/>
      <c r="AH1408" s="72"/>
      <c r="AI1408" s="72"/>
      <c r="AJ1408" s="72"/>
      <c r="AK1408" s="72"/>
    </row>
    <row r="1409" spans="1:37" ht="14.4">
      <c r="A1409" s="52"/>
      <c r="AG1409" s="72"/>
      <c r="AH1409" s="72"/>
      <c r="AI1409" s="72"/>
      <c r="AJ1409" s="72"/>
      <c r="AK1409" s="72"/>
    </row>
    <row r="1410" spans="1:37" ht="14.4">
      <c r="A1410" s="52"/>
      <c r="AG1410" s="72"/>
      <c r="AH1410" s="72"/>
      <c r="AI1410" s="72"/>
      <c r="AJ1410" s="72"/>
      <c r="AK1410" s="72"/>
    </row>
    <row r="1411" spans="1:37" ht="14.4">
      <c r="A1411" s="52"/>
      <c r="AG1411" s="72"/>
      <c r="AH1411" s="72"/>
      <c r="AI1411" s="72"/>
      <c r="AJ1411" s="72"/>
      <c r="AK1411" s="72"/>
    </row>
    <row r="1412" spans="1:37" ht="14.4">
      <c r="A1412" s="52"/>
      <c r="AG1412" s="72"/>
      <c r="AH1412" s="72"/>
      <c r="AI1412" s="72"/>
      <c r="AJ1412" s="72"/>
      <c r="AK1412" s="72"/>
    </row>
    <row r="1413" spans="1:37" ht="14.4">
      <c r="A1413" s="52"/>
      <c r="AG1413" s="72"/>
      <c r="AH1413" s="72"/>
      <c r="AI1413" s="72"/>
      <c r="AJ1413" s="72"/>
      <c r="AK1413" s="72"/>
    </row>
    <row r="1414" spans="1:37" ht="14.4">
      <c r="A1414" s="52"/>
      <c r="AG1414" s="72"/>
      <c r="AH1414" s="72"/>
      <c r="AI1414" s="72"/>
      <c r="AJ1414" s="72"/>
      <c r="AK1414" s="72"/>
    </row>
    <row r="1415" spans="1:37" ht="14.4">
      <c r="A1415" s="52"/>
      <c r="AG1415" s="72"/>
      <c r="AH1415" s="72"/>
      <c r="AI1415" s="72"/>
      <c r="AJ1415" s="72"/>
      <c r="AK1415" s="72"/>
    </row>
    <row r="1416" spans="1:37" ht="14.4">
      <c r="A1416" s="52"/>
      <c r="AG1416" s="72"/>
      <c r="AH1416" s="72"/>
      <c r="AI1416" s="72"/>
      <c r="AJ1416" s="72"/>
      <c r="AK1416" s="72"/>
    </row>
    <row r="1417" spans="1:37" ht="14.4">
      <c r="A1417" s="52"/>
      <c r="AG1417" s="72"/>
      <c r="AH1417" s="72"/>
      <c r="AI1417" s="72"/>
      <c r="AJ1417" s="72"/>
      <c r="AK1417" s="72"/>
    </row>
    <row r="1418" spans="1:37" ht="14.4">
      <c r="A1418" s="52"/>
      <c r="AG1418" s="72"/>
      <c r="AH1418" s="72"/>
      <c r="AI1418" s="72"/>
      <c r="AJ1418" s="72"/>
      <c r="AK1418" s="72"/>
    </row>
    <row r="1419" spans="1:37" ht="14.4">
      <c r="A1419" s="52"/>
      <c r="AG1419" s="72"/>
      <c r="AH1419" s="72"/>
      <c r="AI1419" s="72"/>
      <c r="AJ1419" s="72"/>
      <c r="AK1419" s="72"/>
    </row>
    <row r="1420" spans="1:37" ht="14.4">
      <c r="A1420" s="52"/>
      <c r="AG1420" s="72"/>
      <c r="AH1420" s="72"/>
      <c r="AI1420" s="72"/>
      <c r="AJ1420" s="72"/>
      <c r="AK1420" s="72"/>
    </row>
    <row r="1421" spans="1:37" ht="14.4">
      <c r="A1421" s="52"/>
      <c r="AG1421" s="72"/>
      <c r="AH1421" s="72"/>
      <c r="AI1421" s="72"/>
      <c r="AJ1421" s="72"/>
      <c r="AK1421" s="72"/>
    </row>
    <row r="1422" spans="1:37" ht="14.4">
      <c r="A1422" s="52"/>
      <c r="AG1422" s="72"/>
      <c r="AH1422" s="72"/>
      <c r="AI1422" s="72"/>
      <c r="AJ1422" s="72"/>
      <c r="AK1422" s="72"/>
    </row>
    <row r="1423" spans="1:37" ht="14.4">
      <c r="A1423" s="52"/>
      <c r="AG1423" s="72"/>
      <c r="AH1423" s="72"/>
      <c r="AI1423" s="72"/>
      <c r="AJ1423" s="72"/>
      <c r="AK1423" s="72"/>
    </row>
    <row r="1424" spans="1:37" ht="14.4">
      <c r="A1424" s="52"/>
      <c r="AG1424" s="72"/>
      <c r="AH1424" s="72"/>
      <c r="AI1424" s="72"/>
      <c r="AJ1424" s="72"/>
      <c r="AK1424" s="72"/>
    </row>
    <row r="1425" spans="1:37" ht="14.4">
      <c r="A1425" s="52"/>
      <c r="AG1425" s="72"/>
      <c r="AH1425" s="72"/>
      <c r="AI1425" s="72"/>
      <c r="AJ1425" s="72"/>
      <c r="AK1425" s="72"/>
    </row>
    <row r="1426" spans="1:37" ht="14.4">
      <c r="A1426" s="52"/>
      <c r="AG1426" s="72"/>
      <c r="AH1426" s="72"/>
      <c r="AI1426" s="72"/>
      <c r="AJ1426" s="72"/>
      <c r="AK1426" s="72"/>
    </row>
    <row r="1427" spans="1:37" ht="14.4">
      <c r="A1427" s="52"/>
      <c r="AG1427" s="72"/>
      <c r="AH1427" s="72"/>
      <c r="AI1427" s="72"/>
      <c r="AJ1427" s="72"/>
      <c r="AK1427" s="72"/>
    </row>
    <row r="1428" spans="1:37" ht="14.4">
      <c r="A1428" s="52"/>
      <c r="AG1428" s="72"/>
      <c r="AH1428" s="72"/>
      <c r="AI1428" s="72"/>
      <c r="AJ1428" s="72"/>
      <c r="AK1428" s="72"/>
    </row>
    <row r="1429" spans="1:37" ht="14.4">
      <c r="A1429" s="52"/>
      <c r="AG1429" s="72"/>
      <c r="AH1429" s="72"/>
      <c r="AI1429" s="72"/>
      <c r="AJ1429" s="72"/>
      <c r="AK1429" s="72"/>
    </row>
    <row r="1430" spans="1:37" ht="14.4">
      <c r="A1430" s="52"/>
      <c r="AG1430" s="72"/>
      <c r="AH1430" s="72"/>
      <c r="AI1430" s="72"/>
      <c r="AJ1430" s="72"/>
      <c r="AK1430" s="72"/>
    </row>
    <row r="1431" spans="1:37" ht="14.4">
      <c r="A1431" s="52"/>
      <c r="AG1431" s="72"/>
      <c r="AH1431" s="72"/>
      <c r="AI1431" s="72"/>
      <c r="AJ1431" s="72"/>
      <c r="AK1431" s="72"/>
    </row>
    <row r="1432" spans="1:37" ht="14.4">
      <c r="A1432" s="52"/>
      <c r="AG1432" s="72"/>
      <c r="AH1432" s="72"/>
      <c r="AI1432" s="72"/>
      <c r="AJ1432" s="72"/>
      <c r="AK1432" s="72"/>
    </row>
    <row r="1433" spans="1:37" ht="14.4">
      <c r="A1433" s="52"/>
      <c r="AG1433" s="72"/>
      <c r="AH1433" s="72"/>
      <c r="AI1433" s="72"/>
      <c r="AJ1433" s="72"/>
      <c r="AK1433" s="72"/>
    </row>
    <row r="1434" spans="1:37" ht="14.4">
      <c r="A1434" s="52"/>
      <c r="AG1434" s="72"/>
      <c r="AH1434" s="72"/>
      <c r="AI1434" s="72"/>
      <c r="AJ1434" s="72"/>
      <c r="AK1434" s="72"/>
    </row>
    <row r="1435" spans="1:37" ht="14.4">
      <c r="A1435" s="52"/>
      <c r="AG1435" s="72"/>
      <c r="AH1435" s="72"/>
      <c r="AI1435" s="72"/>
      <c r="AJ1435" s="72"/>
      <c r="AK1435" s="72"/>
    </row>
    <row r="1436" spans="1:37" ht="14.4">
      <c r="A1436" s="52"/>
      <c r="AG1436" s="72"/>
      <c r="AH1436" s="72"/>
      <c r="AI1436" s="72"/>
      <c r="AJ1436" s="72"/>
      <c r="AK1436" s="72"/>
    </row>
    <row r="1437" spans="1:37" ht="14.4">
      <c r="A1437" s="52"/>
      <c r="AG1437" s="72"/>
      <c r="AH1437" s="72"/>
      <c r="AI1437" s="72"/>
      <c r="AJ1437" s="72"/>
      <c r="AK1437" s="72"/>
    </row>
    <row r="1438" spans="1:37" ht="14.4">
      <c r="A1438" s="52"/>
      <c r="AG1438" s="72"/>
      <c r="AH1438" s="72"/>
      <c r="AI1438" s="72"/>
      <c r="AJ1438" s="72"/>
      <c r="AK1438" s="72"/>
    </row>
    <row r="1439" spans="1:37" ht="14.4">
      <c r="A1439" s="52"/>
      <c r="AG1439" s="72"/>
      <c r="AH1439" s="72"/>
      <c r="AI1439" s="72"/>
      <c r="AJ1439" s="72"/>
      <c r="AK1439" s="72"/>
    </row>
    <row r="1440" spans="1:37" ht="14.4">
      <c r="A1440" s="52"/>
      <c r="AG1440" s="72"/>
      <c r="AH1440" s="72"/>
      <c r="AI1440" s="72"/>
      <c r="AJ1440" s="72"/>
      <c r="AK1440" s="72"/>
    </row>
    <row r="1441" spans="1:37" ht="14.4">
      <c r="A1441" s="52"/>
      <c r="AG1441" s="72"/>
      <c r="AH1441" s="72"/>
      <c r="AI1441" s="72"/>
      <c r="AJ1441" s="72"/>
      <c r="AK1441" s="72"/>
    </row>
    <row r="1442" spans="1:37" ht="14.4">
      <c r="A1442" s="52"/>
      <c r="AG1442" s="72"/>
      <c r="AH1442" s="72"/>
      <c r="AI1442" s="72"/>
      <c r="AJ1442" s="72"/>
      <c r="AK1442" s="72"/>
    </row>
    <row r="1443" spans="1:37" ht="14.4">
      <c r="A1443" s="52"/>
      <c r="AG1443" s="72"/>
      <c r="AH1443" s="72"/>
      <c r="AI1443" s="72"/>
      <c r="AJ1443" s="72"/>
      <c r="AK1443" s="72"/>
    </row>
    <row r="1444" spans="1:37" ht="14.4">
      <c r="A1444" s="52"/>
      <c r="AG1444" s="72"/>
      <c r="AH1444" s="72"/>
      <c r="AI1444" s="72"/>
      <c r="AJ1444" s="72"/>
      <c r="AK1444" s="72"/>
    </row>
    <row r="1445" spans="1:37" ht="14.4">
      <c r="A1445" s="52"/>
      <c r="AG1445" s="72"/>
      <c r="AH1445" s="72"/>
      <c r="AI1445" s="72"/>
      <c r="AJ1445" s="72"/>
      <c r="AK1445" s="72"/>
    </row>
    <row r="1446" spans="1:37" ht="14.4">
      <c r="A1446" s="52"/>
      <c r="AG1446" s="72"/>
      <c r="AH1446" s="72"/>
      <c r="AI1446" s="72"/>
      <c r="AJ1446" s="72"/>
      <c r="AK1446" s="72"/>
    </row>
    <row r="1447" spans="1:37" ht="14.4">
      <c r="A1447" s="52"/>
      <c r="AG1447" s="72"/>
      <c r="AH1447" s="72"/>
      <c r="AI1447" s="72"/>
      <c r="AJ1447" s="72"/>
      <c r="AK1447" s="72"/>
    </row>
    <row r="1448" spans="1:37" ht="14.4">
      <c r="A1448" s="52"/>
      <c r="AG1448" s="72"/>
      <c r="AH1448" s="72"/>
      <c r="AI1448" s="72"/>
      <c r="AJ1448" s="72"/>
      <c r="AK1448" s="72"/>
    </row>
    <row r="1449" spans="1:37" ht="14.4">
      <c r="A1449" s="52"/>
      <c r="AG1449" s="72"/>
      <c r="AH1449" s="72"/>
      <c r="AI1449" s="72"/>
      <c r="AJ1449" s="72"/>
      <c r="AK1449" s="72"/>
    </row>
    <row r="1450" spans="1:37" ht="14.4">
      <c r="A1450" s="52"/>
      <c r="AG1450" s="72"/>
      <c r="AH1450" s="72"/>
      <c r="AI1450" s="72"/>
      <c r="AJ1450" s="72"/>
      <c r="AK1450" s="72"/>
    </row>
    <row r="1451" spans="1:37" ht="14.4">
      <c r="A1451" s="52"/>
      <c r="AG1451" s="72"/>
      <c r="AH1451" s="72"/>
      <c r="AI1451" s="72"/>
      <c r="AJ1451" s="72"/>
      <c r="AK1451" s="72"/>
    </row>
    <row r="1452" spans="1:37" ht="14.4">
      <c r="A1452" s="52"/>
      <c r="AG1452" s="72"/>
      <c r="AH1452" s="72"/>
      <c r="AI1452" s="72"/>
      <c r="AJ1452" s="72"/>
      <c r="AK1452" s="72"/>
    </row>
    <row r="1453" spans="1:37" ht="14.4">
      <c r="A1453" s="52"/>
      <c r="AG1453" s="72"/>
      <c r="AH1453" s="72"/>
      <c r="AI1453" s="72"/>
      <c r="AJ1453" s="72"/>
      <c r="AK1453" s="72"/>
    </row>
    <row r="1454" spans="1:37" ht="14.4">
      <c r="A1454" s="52"/>
      <c r="AG1454" s="72"/>
      <c r="AH1454" s="72"/>
      <c r="AI1454" s="72"/>
      <c r="AJ1454" s="72"/>
      <c r="AK1454" s="72"/>
    </row>
    <row r="1455" spans="1:37" ht="14.4">
      <c r="A1455" s="52"/>
      <c r="AG1455" s="72"/>
      <c r="AH1455" s="72"/>
      <c r="AI1455" s="72"/>
      <c r="AJ1455" s="72"/>
      <c r="AK1455" s="72"/>
    </row>
    <row r="1456" spans="1:37" ht="14.4">
      <c r="A1456" s="52"/>
      <c r="AG1456" s="72"/>
      <c r="AH1456" s="72"/>
      <c r="AI1456" s="72"/>
      <c r="AJ1456" s="72"/>
      <c r="AK1456" s="72"/>
    </row>
    <row r="1457" spans="1:37" ht="14.4">
      <c r="A1457" s="52"/>
      <c r="AG1457" s="72"/>
      <c r="AH1457" s="72"/>
      <c r="AI1457" s="72"/>
      <c r="AJ1457" s="72"/>
      <c r="AK1457" s="72"/>
    </row>
    <row r="1458" spans="1:37" ht="14.4">
      <c r="A1458" s="52"/>
      <c r="AG1458" s="72"/>
      <c r="AH1458" s="72"/>
      <c r="AI1458" s="72"/>
      <c r="AJ1458" s="72"/>
      <c r="AK1458" s="72"/>
    </row>
    <row r="1459" spans="1:37" ht="14.4">
      <c r="A1459" s="52"/>
      <c r="AG1459" s="72"/>
      <c r="AH1459" s="72"/>
      <c r="AI1459" s="72"/>
      <c r="AJ1459" s="72"/>
      <c r="AK1459" s="72"/>
    </row>
    <row r="1460" spans="1:37" ht="14.4">
      <c r="A1460" s="52"/>
      <c r="AG1460" s="72"/>
      <c r="AH1460" s="72"/>
      <c r="AI1460" s="72"/>
      <c r="AJ1460" s="72"/>
      <c r="AK1460" s="72"/>
    </row>
    <row r="1461" spans="1:37" ht="14.4">
      <c r="A1461" s="52"/>
      <c r="AG1461" s="72"/>
      <c r="AH1461" s="72"/>
      <c r="AI1461" s="72"/>
      <c r="AJ1461" s="72"/>
      <c r="AK1461" s="72"/>
    </row>
    <row r="1462" spans="1:37" ht="14.4">
      <c r="A1462" s="52"/>
      <c r="AG1462" s="72"/>
      <c r="AH1462" s="72"/>
      <c r="AI1462" s="72"/>
      <c r="AJ1462" s="72"/>
      <c r="AK1462" s="72"/>
    </row>
    <row r="1463" spans="1:37" ht="14.4">
      <c r="A1463" s="52"/>
      <c r="AG1463" s="72"/>
      <c r="AH1463" s="72"/>
      <c r="AI1463" s="72"/>
      <c r="AJ1463" s="72"/>
      <c r="AK1463" s="72"/>
    </row>
    <row r="1464" spans="1:37" ht="14.4">
      <c r="A1464" s="52"/>
      <c r="AG1464" s="72"/>
      <c r="AH1464" s="72"/>
      <c r="AI1464" s="72"/>
      <c r="AJ1464" s="72"/>
      <c r="AK1464" s="72"/>
    </row>
    <row r="1465" spans="1:37" ht="14.4">
      <c r="A1465" s="52"/>
      <c r="AG1465" s="72"/>
      <c r="AH1465" s="72"/>
      <c r="AI1465" s="72"/>
      <c r="AJ1465" s="72"/>
      <c r="AK1465" s="72"/>
    </row>
    <row r="1466" spans="1:37" ht="14.4">
      <c r="A1466" s="52"/>
      <c r="AG1466" s="72"/>
      <c r="AH1466" s="72"/>
      <c r="AI1466" s="72"/>
      <c r="AJ1466" s="72"/>
      <c r="AK1466" s="72"/>
    </row>
    <row r="1467" spans="1:37" ht="14.4">
      <c r="A1467" s="52"/>
      <c r="AG1467" s="72"/>
      <c r="AH1467" s="72"/>
      <c r="AI1467" s="72"/>
      <c r="AJ1467" s="72"/>
      <c r="AK1467" s="72"/>
    </row>
    <row r="1468" spans="1:37" ht="14.4">
      <c r="A1468" s="52"/>
      <c r="AG1468" s="72"/>
      <c r="AH1468" s="72"/>
      <c r="AI1468" s="72"/>
      <c r="AJ1468" s="72"/>
      <c r="AK1468" s="72"/>
    </row>
    <row r="1469" spans="1:37" ht="14.4">
      <c r="A1469" s="52"/>
      <c r="AG1469" s="72"/>
      <c r="AH1469" s="72"/>
      <c r="AI1469" s="72"/>
      <c r="AJ1469" s="72"/>
      <c r="AK1469" s="72"/>
    </row>
    <row r="1470" spans="1:37" ht="14.4">
      <c r="A1470" s="52"/>
      <c r="AG1470" s="72"/>
      <c r="AH1470" s="72"/>
      <c r="AI1470" s="72"/>
      <c r="AJ1470" s="72"/>
      <c r="AK1470" s="72"/>
    </row>
    <row r="1471" spans="1:37" ht="14.4">
      <c r="A1471" s="52"/>
      <c r="AG1471" s="72"/>
      <c r="AH1471" s="72"/>
      <c r="AI1471" s="72"/>
      <c r="AJ1471" s="72"/>
      <c r="AK1471" s="72"/>
    </row>
    <row r="1472" spans="1:37" ht="14.4">
      <c r="A1472" s="52"/>
      <c r="AG1472" s="72"/>
      <c r="AH1472" s="72"/>
      <c r="AI1472" s="72"/>
      <c r="AJ1472" s="72"/>
      <c r="AK1472" s="72"/>
    </row>
    <row r="1473" spans="1:37" ht="14.4">
      <c r="A1473" s="52"/>
      <c r="AG1473" s="72"/>
      <c r="AH1473" s="72"/>
      <c r="AI1473" s="72"/>
      <c r="AJ1473" s="72"/>
      <c r="AK1473" s="72"/>
    </row>
    <row r="1474" spans="1:37" ht="14.4">
      <c r="A1474" s="52"/>
      <c r="AG1474" s="72"/>
      <c r="AH1474" s="72"/>
      <c r="AI1474" s="72"/>
      <c r="AJ1474" s="72"/>
      <c r="AK1474" s="72"/>
    </row>
    <row r="1475" spans="1:37" ht="14.4">
      <c r="A1475" s="52"/>
      <c r="AG1475" s="72"/>
      <c r="AH1475" s="72"/>
      <c r="AI1475" s="72"/>
      <c r="AJ1475" s="72"/>
      <c r="AK1475" s="72"/>
    </row>
    <row r="1476" spans="1:37" ht="14.4">
      <c r="A1476" s="52"/>
      <c r="AG1476" s="72"/>
      <c r="AH1476" s="72"/>
      <c r="AI1476" s="72"/>
      <c r="AJ1476" s="72"/>
      <c r="AK1476" s="72"/>
    </row>
    <row r="1477" spans="1:37" ht="14.4">
      <c r="A1477" s="52"/>
      <c r="AG1477" s="72"/>
      <c r="AH1477" s="72"/>
      <c r="AI1477" s="72"/>
      <c r="AJ1477" s="72"/>
      <c r="AK1477" s="72"/>
    </row>
    <row r="1478" spans="1:37" ht="14.4">
      <c r="A1478" s="52"/>
      <c r="AG1478" s="72"/>
      <c r="AH1478" s="72"/>
      <c r="AI1478" s="72"/>
      <c r="AJ1478" s="72"/>
      <c r="AK1478" s="72"/>
    </row>
    <row r="1479" spans="1:37" ht="14.4">
      <c r="A1479" s="52"/>
      <c r="AG1479" s="72"/>
      <c r="AH1479" s="72"/>
      <c r="AI1479" s="72"/>
      <c r="AJ1479" s="72"/>
      <c r="AK1479" s="72"/>
    </row>
    <row r="1480" spans="1:37" ht="14.4">
      <c r="A1480" s="52"/>
      <c r="AG1480" s="72"/>
      <c r="AH1480" s="72"/>
      <c r="AI1480" s="72"/>
      <c r="AJ1480" s="72"/>
      <c r="AK1480" s="72"/>
    </row>
    <row r="1481" spans="1:37" ht="14.4">
      <c r="A1481" s="52"/>
      <c r="AG1481" s="72"/>
      <c r="AH1481" s="72"/>
      <c r="AI1481" s="72"/>
      <c r="AJ1481" s="72"/>
      <c r="AK1481" s="72"/>
    </row>
    <row r="1482" spans="1:37" ht="14.4">
      <c r="A1482" s="52"/>
      <c r="AG1482" s="72"/>
      <c r="AH1482" s="72"/>
      <c r="AI1482" s="72"/>
      <c r="AJ1482" s="72"/>
      <c r="AK1482" s="72"/>
    </row>
    <row r="1483" spans="1:37" ht="14.4">
      <c r="A1483" s="52"/>
      <c r="AG1483" s="72"/>
      <c r="AH1483" s="72"/>
      <c r="AI1483" s="72"/>
      <c r="AJ1483" s="72"/>
      <c r="AK1483" s="72"/>
    </row>
    <row r="1484" spans="1:37" ht="14.4">
      <c r="A1484" s="52"/>
      <c r="AG1484" s="72"/>
      <c r="AH1484" s="72"/>
      <c r="AI1484" s="72"/>
      <c r="AJ1484" s="72"/>
      <c r="AK1484" s="72"/>
    </row>
    <row r="1485" spans="1:37" ht="14.4">
      <c r="A1485" s="52"/>
      <c r="AG1485" s="72"/>
      <c r="AH1485" s="72"/>
      <c r="AI1485" s="72"/>
      <c r="AJ1485" s="72"/>
      <c r="AK1485" s="72"/>
    </row>
    <row r="1486" spans="1:37" ht="14.4">
      <c r="A1486" s="52"/>
      <c r="AG1486" s="72"/>
      <c r="AH1486" s="72"/>
      <c r="AI1486" s="72"/>
      <c r="AJ1486" s="72"/>
      <c r="AK1486" s="72"/>
    </row>
    <row r="1487" spans="1:37" ht="14.4">
      <c r="A1487" s="52"/>
      <c r="AG1487" s="72"/>
      <c r="AH1487" s="72"/>
      <c r="AI1487" s="72"/>
      <c r="AJ1487" s="72"/>
      <c r="AK1487" s="72"/>
    </row>
    <row r="1488" spans="1:37" ht="14.4">
      <c r="A1488" s="52"/>
      <c r="AG1488" s="72"/>
      <c r="AH1488" s="72"/>
      <c r="AI1488" s="72"/>
      <c r="AJ1488" s="72"/>
      <c r="AK1488" s="72"/>
    </row>
    <row r="1489" spans="1:37" ht="14.4">
      <c r="A1489" s="52"/>
      <c r="AG1489" s="72"/>
      <c r="AH1489" s="72"/>
      <c r="AI1489" s="72"/>
      <c r="AJ1489" s="72"/>
      <c r="AK1489" s="72"/>
    </row>
    <row r="1490" spans="1:37" ht="14.4">
      <c r="A1490" s="52"/>
      <c r="AG1490" s="72"/>
      <c r="AH1490" s="72"/>
      <c r="AI1490" s="72"/>
      <c r="AJ1490" s="72"/>
      <c r="AK1490" s="72"/>
    </row>
    <row r="1491" spans="1:37" ht="14.4">
      <c r="A1491" s="52"/>
      <c r="AG1491" s="72"/>
      <c r="AH1491" s="72"/>
      <c r="AI1491" s="72"/>
      <c r="AJ1491" s="72"/>
      <c r="AK1491" s="72"/>
    </row>
    <row r="1492" spans="1:37" ht="14.4">
      <c r="A1492" s="52"/>
      <c r="AG1492" s="72"/>
      <c r="AH1492" s="72"/>
      <c r="AI1492" s="72"/>
      <c r="AJ1492" s="72"/>
      <c r="AK1492" s="72"/>
    </row>
    <row r="1493" spans="1:37" ht="14.4">
      <c r="A1493" s="52"/>
      <c r="AG1493" s="72"/>
      <c r="AH1493" s="72"/>
      <c r="AI1493" s="72"/>
      <c r="AJ1493" s="72"/>
      <c r="AK1493" s="72"/>
    </row>
    <row r="1494" spans="1:37" ht="14.4">
      <c r="A1494" s="52"/>
      <c r="AG1494" s="72"/>
      <c r="AH1494" s="72"/>
      <c r="AI1494" s="72"/>
      <c r="AJ1494" s="72"/>
      <c r="AK1494" s="72"/>
    </row>
    <row r="1495" spans="1:37" ht="14.4">
      <c r="A1495" s="52"/>
      <c r="AG1495" s="72"/>
      <c r="AH1495" s="72"/>
      <c r="AI1495" s="72"/>
      <c r="AJ1495" s="72"/>
      <c r="AK1495" s="72"/>
    </row>
    <row r="1496" spans="1:37" ht="14.4">
      <c r="A1496" s="52"/>
      <c r="AG1496" s="72"/>
      <c r="AH1496" s="72"/>
      <c r="AI1496" s="72"/>
      <c r="AJ1496" s="72"/>
      <c r="AK1496" s="72"/>
    </row>
    <row r="1497" spans="1:37" ht="14.4">
      <c r="A1497" s="52"/>
      <c r="AG1497" s="72"/>
      <c r="AH1497" s="72"/>
      <c r="AI1497" s="72"/>
      <c r="AJ1497" s="72"/>
      <c r="AK1497" s="72"/>
    </row>
    <row r="1498" spans="1:37" ht="14.4">
      <c r="A1498" s="52"/>
      <c r="AG1498" s="72"/>
      <c r="AH1498" s="72"/>
      <c r="AI1498" s="72"/>
      <c r="AJ1498" s="72"/>
      <c r="AK1498" s="72"/>
    </row>
    <row r="1499" spans="1:37" ht="14.4">
      <c r="A1499" s="52"/>
      <c r="AG1499" s="72"/>
      <c r="AH1499" s="72"/>
      <c r="AI1499" s="72"/>
      <c r="AJ1499" s="72"/>
      <c r="AK1499" s="72"/>
    </row>
    <row r="1500" spans="1:37" ht="14.4">
      <c r="A1500" s="52"/>
      <c r="AG1500" s="72"/>
      <c r="AH1500" s="72"/>
      <c r="AI1500" s="72"/>
      <c r="AJ1500" s="72"/>
      <c r="AK1500" s="72"/>
    </row>
    <row r="1501" spans="1:37" ht="14.4">
      <c r="A1501" s="52"/>
      <c r="AG1501" s="72"/>
      <c r="AH1501" s="72"/>
      <c r="AI1501" s="72"/>
      <c r="AJ1501" s="72"/>
      <c r="AK1501" s="72"/>
    </row>
    <row r="1502" spans="1:37" ht="14.4">
      <c r="A1502" s="52"/>
      <c r="AG1502" s="72"/>
      <c r="AH1502" s="72"/>
      <c r="AI1502" s="72"/>
      <c r="AJ1502" s="72"/>
      <c r="AK1502" s="72"/>
    </row>
    <row r="1503" spans="1:37" ht="14.4">
      <c r="A1503" s="52"/>
      <c r="AG1503" s="72"/>
      <c r="AH1503" s="72"/>
      <c r="AI1503" s="72"/>
      <c r="AJ1503" s="72"/>
      <c r="AK1503" s="72"/>
    </row>
    <row r="1504" spans="1:37" ht="14.4">
      <c r="A1504" s="52"/>
      <c r="AG1504" s="72"/>
      <c r="AH1504" s="72"/>
      <c r="AI1504" s="72"/>
      <c r="AJ1504" s="72"/>
      <c r="AK1504" s="72"/>
    </row>
    <row r="1505" spans="1:37" ht="14.4">
      <c r="A1505" s="52"/>
      <c r="AG1505" s="72"/>
      <c r="AH1505" s="72"/>
      <c r="AI1505" s="72"/>
      <c r="AJ1505" s="72"/>
      <c r="AK1505" s="72"/>
    </row>
    <row r="1506" spans="1:37" ht="14.4">
      <c r="A1506" s="52"/>
      <c r="AG1506" s="72"/>
      <c r="AH1506" s="72"/>
      <c r="AI1506" s="72"/>
      <c r="AJ1506" s="72"/>
      <c r="AK1506" s="72"/>
    </row>
    <row r="1507" spans="1:37" ht="14.4">
      <c r="A1507" s="52"/>
      <c r="AG1507" s="72"/>
      <c r="AH1507" s="72"/>
      <c r="AI1507" s="72"/>
      <c r="AJ1507" s="72"/>
      <c r="AK1507" s="72"/>
    </row>
    <row r="1508" spans="1:37" ht="14.4">
      <c r="A1508" s="52"/>
      <c r="AG1508" s="72"/>
      <c r="AH1508" s="72"/>
      <c r="AI1508" s="72"/>
      <c r="AJ1508" s="72"/>
      <c r="AK1508" s="72"/>
    </row>
    <row r="1509" spans="1:37" ht="14.4">
      <c r="A1509" s="52"/>
      <c r="AG1509" s="72"/>
      <c r="AH1509" s="72"/>
      <c r="AI1509" s="72"/>
      <c r="AJ1509" s="72"/>
      <c r="AK1509" s="72"/>
    </row>
    <row r="1510" spans="1:37" ht="14.4">
      <c r="A1510" s="52"/>
      <c r="AG1510" s="72"/>
      <c r="AH1510" s="72"/>
      <c r="AI1510" s="72"/>
      <c r="AJ1510" s="72"/>
      <c r="AK1510" s="72"/>
    </row>
    <row r="1511" spans="1:37" ht="14.4">
      <c r="A1511" s="52"/>
      <c r="AG1511" s="72"/>
      <c r="AH1511" s="72"/>
      <c r="AI1511" s="72"/>
      <c r="AJ1511" s="72"/>
      <c r="AK1511" s="72"/>
    </row>
    <row r="1512" spans="1:37" ht="14.4">
      <c r="A1512" s="52"/>
      <c r="AG1512" s="72"/>
      <c r="AH1512" s="72"/>
      <c r="AI1512" s="72"/>
      <c r="AJ1512" s="72"/>
      <c r="AK1512" s="72"/>
    </row>
    <row r="1513" spans="1:37" ht="14.4">
      <c r="A1513" s="52"/>
      <c r="AG1513" s="72"/>
      <c r="AH1513" s="72"/>
      <c r="AI1513" s="72"/>
      <c r="AJ1513" s="72"/>
      <c r="AK1513" s="72"/>
    </row>
    <row r="1514" spans="1:37" ht="14.4">
      <c r="A1514" s="52"/>
      <c r="AG1514" s="72"/>
      <c r="AH1514" s="72"/>
      <c r="AI1514" s="72"/>
      <c r="AJ1514" s="72"/>
      <c r="AK1514" s="72"/>
    </row>
    <row r="1515" spans="1:37" ht="14.4">
      <c r="A1515" s="52"/>
      <c r="AG1515" s="72"/>
      <c r="AH1515" s="72"/>
      <c r="AI1515" s="72"/>
      <c r="AJ1515" s="72"/>
      <c r="AK1515" s="72"/>
    </row>
    <row r="1516" spans="1:37" ht="14.4">
      <c r="A1516" s="52"/>
      <c r="AG1516" s="72"/>
      <c r="AH1516" s="72"/>
      <c r="AI1516" s="72"/>
      <c r="AJ1516" s="72"/>
      <c r="AK1516" s="72"/>
    </row>
    <row r="1517" spans="1:37" ht="14.4">
      <c r="A1517" s="52"/>
      <c r="AG1517" s="72"/>
      <c r="AH1517" s="72"/>
      <c r="AI1517" s="72"/>
      <c r="AJ1517" s="72"/>
      <c r="AK1517" s="72"/>
    </row>
    <row r="1518" spans="1:37" ht="14.4">
      <c r="A1518" s="52"/>
      <c r="AG1518" s="72"/>
      <c r="AH1518" s="72"/>
      <c r="AI1518" s="72"/>
      <c r="AJ1518" s="72"/>
      <c r="AK1518" s="72"/>
    </row>
    <row r="1519" spans="1:37" ht="14.4">
      <c r="A1519" s="52"/>
      <c r="AG1519" s="72"/>
      <c r="AH1519" s="72"/>
      <c r="AI1519" s="72"/>
      <c r="AJ1519" s="72"/>
      <c r="AK1519" s="72"/>
    </row>
    <row r="1520" spans="1:37" ht="14.4">
      <c r="A1520" s="52"/>
      <c r="AG1520" s="72"/>
      <c r="AH1520" s="72"/>
      <c r="AI1520" s="72"/>
      <c r="AJ1520" s="72"/>
      <c r="AK1520" s="72"/>
    </row>
    <row r="1521" spans="1:37" ht="14.4">
      <c r="A1521" s="52"/>
      <c r="AG1521" s="72"/>
      <c r="AH1521" s="72"/>
      <c r="AI1521" s="72"/>
      <c r="AJ1521" s="72"/>
      <c r="AK1521" s="72"/>
    </row>
    <row r="1522" spans="1:37" ht="14.4">
      <c r="A1522" s="52"/>
      <c r="AG1522" s="72"/>
      <c r="AH1522" s="72"/>
      <c r="AI1522" s="72"/>
      <c r="AJ1522" s="72"/>
      <c r="AK1522" s="72"/>
    </row>
    <row r="1523" spans="1:37" ht="14.4">
      <c r="A1523" s="52"/>
      <c r="AG1523" s="72"/>
      <c r="AH1523" s="72"/>
      <c r="AI1523" s="72"/>
      <c r="AJ1523" s="72"/>
      <c r="AK1523" s="72"/>
    </row>
    <row r="1524" spans="1:37" ht="14.4">
      <c r="A1524" s="52"/>
      <c r="AG1524" s="72"/>
      <c r="AH1524" s="72"/>
      <c r="AI1524" s="72"/>
      <c r="AJ1524" s="72"/>
      <c r="AK1524" s="72"/>
    </row>
    <row r="1525" spans="1:37" ht="14.4">
      <c r="A1525" s="52"/>
      <c r="AG1525" s="72"/>
      <c r="AH1525" s="72"/>
      <c r="AI1525" s="72"/>
      <c r="AJ1525" s="72"/>
      <c r="AK1525" s="72"/>
    </row>
    <row r="1526" spans="1:37" ht="14.4">
      <c r="A1526" s="52"/>
      <c r="AG1526" s="72"/>
      <c r="AH1526" s="72"/>
      <c r="AI1526" s="72"/>
      <c r="AJ1526" s="72"/>
      <c r="AK1526" s="72"/>
    </row>
    <row r="1527" spans="1:37" ht="14.4">
      <c r="A1527" s="52"/>
      <c r="AG1527" s="72"/>
      <c r="AH1527" s="72"/>
      <c r="AI1527" s="72"/>
      <c r="AJ1527" s="72"/>
      <c r="AK1527" s="72"/>
    </row>
    <row r="1528" spans="1:37" ht="14.4">
      <c r="A1528" s="52"/>
      <c r="AG1528" s="72"/>
      <c r="AH1528" s="72"/>
      <c r="AI1528" s="72"/>
      <c r="AJ1528" s="72"/>
      <c r="AK1528" s="72"/>
    </row>
    <row r="1529" spans="1:37" ht="14.4">
      <c r="A1529" s="52"/>
      <c r="AG1529" s="72"/>
      <c r="AH1529" s="72"/>
      <c r="AI1529" s="72"/>
      <c r="AJ1529" s="72"/>
      <c r="AK1529" s="72"/>
    </row>
    <row r="1530" spans="1:37" ht="14.4">
      <c r="A1530" s="52"/>
      <c r="AG1530" s="72"/>
      <c r="AH1530" s="72"/>
      <c r="AI1530" s="72"/>
      <c r="AJ1530" s="72"/>
      <c r="AK1530" s="72"/>
    </row>
    <row r="1531" spans="1:37" ht="14.4">
      <c r="A1531" s="52"/>
      <c r="AG1531" s="72"/>
      <c r="AH1531" s="72"/>
      <c r="AI1531" s="72"/>
      <c r="AJ1531" s="72"/>
      <c r="AK1531" s="72"/>
    </row>
    <row r="1532" spans="1:37" ht="14.4">
      <c r="A1532" s="52"/>
      <c r="AG1532" s="72"/>
      <c r="AH1532" s="72"/>
      <c r="AI1532" s="72"/>
      <c r="AJ1532" s="72"/>
      <c r="AK1532" s="72"/>
    </row>
    <row r="1533" spans="1:37" ht="14.4">
      <c r="A1533" s="52"/>
      <c r="AG1533" s="72"/>
      <c r="AH1533" s="72"/>
      <c r="AI1533" s="72"/>
      <c r="AJ1533" s="72"/>
      <c r="AK1533" s="72"/>
    </row>
    <row r="1534" spans="1:37" ht="14.4">
      <c r="A1534" s="52"/>
      <c r="AG1534" s="72"/>
      <c r="AH1534" s="72"/>
      <c r="AI1534" s="72"/>
      <c r="AJ1534" s="72"/>
      <c r="AK1534" s="72"/>
    </row>
    <row r="1535" spans="1:37" ht="14.4">
      <c r="A1535" s="52"/>
      <c r="AG1535" s="72"/>
      <c r="AH1535" s="72"/>
      <c r="AI1535" s="72"/>
      <c r="AJ1535" s="72"/>
      <c r="AK1535" s="72"/>
    </row>
    <row r="1536" spans="1:37" ht="14.4">
      <c r="A1536" s="52"/>
      <c r="AG1536" s="72"/>
      <c r="AH1536" s="72"/>
      <c r="AI1536" s="72"/>
      <c r="AJ1536" s="72"/>
      <c r="AK1536" s="72"/>
    </row>
    <row r="1537" spans="1:37" ht="14.4">
      <c r="A1537" s="52"/>
      <c r="AG1537" s="72"/>
      <c r="AH1537" s="72"/>
      <c r="AI1537" s="72"/>
      <c r="AJ1537" s="72"/>
      <c r="AK1537" s="72"/>
    </row>
    <row r="1538" spans="1:37" ht="14.4">
      <c r="A1538" s="52"/>
      <c r="AG1538" s="72"/>
      <c r="AH1538" s="72"/>
      <c r="AI1538" s="72"/>
      <c r="AJ1538" s="72"/>
      <c r="AK1538" s="72"/>
    </row>
    <row r="1539" spans="1:37" ht="14.4">
      <c r="A1539" s="52"/>
      <c r="AG1539" s="72"/>
      <c r="AH1539" s="72"/>
      <c r="AI1539" s="72"/>
      <c r="AJ1539" s="72"/>
      <c r="AK1539" s="72"/>
    </row>
    <row r="1540" spans="1:37" ht="14.4">
      <c r="A1540" s="52"/>
      <c r="AG1540" s="72"/>
      <c r="AH1540" s="72"/>
      <c r="AI1540" s="72"/>
      <c r="AJ1540" s="72"/>
      <c r="AK1540" s="72"/>
    </row>
    <row r="1541" spans="1:37" ht="14.4">
      <c r="A1541" s="52"/>
      <c r="AG1541" s="72"/>
      <c r="AH1541" s="72"/>
      <c r="AI1541" s="72"/>
      <c r="AJ1541" s="72"/>
      <c r="AK1541" s="72"/>
    </row>
    <row r="1542" spans="1:37" ht="14.4">
      <c r="A1542" s="52"/>
      <c r="AG1542" s="72"/>
      <c r="AH1542" s="72"/>
      <c r="AI1542" s="72"/>
      <c r="AJ1542" s="72"/>
      <c r="AK1542" s="72"/>
    </row>
    <row r="1543" spans="1:37" ht="14.4">
      <c r="A1543" s="52"/>
      <c r="AG1543" s="72"/>
      <c r="AH1543" s="72"/>
      <c r="AI1543" s="72"/>
      <c r="AJ1543" s="72"/>
      <c r="AK1543" s="72"/>
    </row>
    <row r="1544" spans="1:37" ht="14.4">
      <c r="A1544" s="52"/>
      <c r="AG1544" s="72"/>
      <c r="AH1544" s="72"/>
      <c r="AI1544" s="72"/>
      <c r="AJ1544" s="72"/>
      <c r="AK1544" s="72"/>
    </row>
    <row r="1545" spans="1:37" ht="14.4">
      <c r="A1545" s="52"/>
      <c r="AG1545" s="72"/>
      <c r="AH1545" s="72"/>
      <c r="AI1545" s="72"/>
      <c r="AJ1545" s="72"/>
      <c r="AK1545" s="72"/>
    </row>
    <row r="1546" spans="1:37" ht="14.4">
      <c r="A1546" s="52"/>
      <c r="AG1546" s="72"/>
      <c r="AH1546" s="72"/>
      <c r="AI1546" s="72"/>
      <c r="AJ1546" s="72"/>
      <c r="AK1546" s="72"/>
    </row>
    <row r="1547" spans="1:37" ht="14.4">
      <c r="A1547" s="52"/>
      <c r="AG1547" s="72"/>
      <c r="AH1547" s="72"/>
      <c r="AI1547" s="72"/>
      <c r="AJ1547" s="72"/>
      <c r="AK1547" s="72"/>
    </row>
    <row r="1548" spans="1:37" ht="14.4">
      <c r="A1548" s="52"/>
      <c r="AG1548" s="72"/>
      <c r="AH1548" s="72"/>
      <c r="AI1548" s="72"/>
      <c r="AJ1548" s="72"/>
      <c r="AK1548" s="72"/>
    </row>
    <row r="1549" spans="1:37" ht="14.4">
      <c r="A1549" s="52"/>
      <c r="AG1549" s="72"/>
      <c r="AH1549" s="72"/>
      <c r="AI1549" s="72"/>
      <c r="AJ1549" s="72"/>
      <c r="AK1549" s="72"/>
    </row>
    <row r="1550" spans="1:37" ht="14.4">
      <c r="A1550" s="52"/>
      <c r="AG1550" s="72"/>
      <c r="AH1550" s="72"/>
      <c r="AI1550" s="72"/>
      <c r="AJ1550" s="72"/>
      <c r="AK1550" s="72"/>
    </row>
    <row r="1551" spans="1:37" ht="14.4">
      <c r="A1551" s="52"/>
      <c r="AG1551" s="72"/>
      <c r="AH1551" s="72"/>
      <c r="AI1551" s="72"/>
      <c r="AJ1551" s="72"/>
      <c r="AK1551" s="72"/>
    </row>
    <row r="1552" spans="1:37" ht="14.4">
      <c r="A1552" s="52"/>
      <c r="AG1552" s="72"/>
      <c r="AH1552" s="72"/>
      <c r="AI1552" s="72"/>
      <c r="AJ1552" s="72"/>
      <c r="AK1552" s="72"/>
    </row>
    <row r="1553" spans="1:37" ht="14.4">
      <c r="A1553" s="52"/>
      <c r="AG1553" s="72"/>
      <c r="AH1553" s="72"/>
      <c r="AI1553" s="72"/>
      <c r="AJ1553" s="72"/>
      <c r="AK1553" s="72"/>
    </row>
    <row r="1554" spans="1:37" ht="14.4">
      <c r="A1554" s="52"/>
      <c r="AG1554" s="72"/>
      <c r="AH1554" s="72"/>
      <c r="AI1554" s="72"/>
      <c r="AJ1554" s="72"/>
      <c r="AK1554" s="72"/>
    </row>
    <row r="1555" spans="1:37" ht="14.4">
      <c r="A1555" s="52"/>
      <c r="AG1555" s="72"/>
      <c r="AH1555" s="72"/>
      <c r="AI1555" s="72"/>
      <c r="AJ1555" s="72"/>
      <c r="AK1555" s="72"/>
    </row>
    <row r="1556" spans="1:37" ht="14.4">
      <c r="A1556" s="52"/>
      <c r="AG1556" s="72"/>
      <c r="AH1556" s="72"/>
      <c r="AI1556" s="72"/>
      <c r="AJ1556" s="72"/>
      <c r="AK1556" s="72"/>
    </row>
    <row r="1557" spans="1:37" ht="14.4">
      <c r="A1557" s="52"/>
      <c r="AG1557" s="72"/>
      <c r="AH1557" s="72"/>
      <c r="AI1557" s="72"/>
      <c r="AJ1557" s="72"/>
      <c r="AK1557" s="72"/>
    </row>
    <row r="1558" spans="1:37" ht="14.4">
      <c r="A1558" s="52"/>
      <c r="AG1558" s="72"/>
      <c r="AH1558" s="72"/>
      <c r="AI1558" s="72"/>
      <c r="AJ1558" s="72"/>
      <c r="AK1558" s="72"/>
    </row>
    <row r="1559" spans="1:37" ht="14.4">
      <c r="A1559" s="52"/>
      <c r="AG1559" s="72"/>
      <c r="AH1559" s="72"/>
      <c r="AI1559" s="72"/>
      <c r="AJ1559" s="72"/>
      <c r="AK1559" s="72"/>
    </row>
    <row r="1560" spans="1:37" ht="14.4">
      <c r="A1560" s="52"/>
      <c r="AG1560" s="72"/>
      <c r="AH1560" s="72"/>
      <c r="AI1560" s="72"/>
      <c r="AJ1560" s="72"/>
      <c r="AK1560" s="72"/>
    </row>
    <row r="1561" spans="1:37" ht="14.4">
      <c r="A1561" s="52"/>
      <c r="AG1561" s="72"/>
      <c r="AH1561" s="72"/>
      <c r="AI1561" s="72"/>
      <c r="AJ1561" s="72"/>
      <c r="AK1561" s="72"/>
    </row>
    <row r="1562" spans="1:37" ht="14.4">
      <c r="A1562" s="52"/>
      <c r="AG1562" s="72"/>
      <c r="AH1562" s="72"/>
      <c r="AI1562" s="72"/>
      <c r="AJ1562" s="72"/>
      <c r="AK1562" s="72"/>
    </row>
    <row r="1563" spans="1:37" ht="14.4">
      <c r="A1563" s="52"/>
      <c r="AG1563" s="72"/>
      <c r="AH1563" s="72"/>
      <c r="AI1563" s="72"/>
      <c r="AJ1563" s="72"/>
      <c r="AK1563" s="72"/>
    </row>
    <row r="1564" spans="1:37" ht="14.4">
      <c r="A1564" s="52"/>
      <c r="AG1564" s="72"/>
      <c r="AH1564" s="72"/>
      <c r="AI1564" s="72"/>
      <c r="AJ1564" s="72"/>
      <c r="AK1564" s="72"/>
    </row>
    <row r="1565" spans="1:37" ht="14.4">
      <c r="A1565" s="52"/>
      <c r="AG1565" s="72"/>
      <c r="AH1565" s="72"/>
      <c r="AI1565" s="72"/>
      <c r="AJ1565" s="72"/>
      <c r="AK1565" s="72"/>
    </row>
    <row r="1566" spans="1:37" ht="14.4">
      <c r="A1566" s="52"/>
      <c r="AG1566" s="72"/>
      <c r="AH1566" s="72"/>
      <c r="AI1566" s="72"/>
      <c r="AJ1566" s="72"/>
      <c r="AK1566" s="72"/>
    </row>
    <row r="1567" spans="1:37" ht="14.4">
      <c r="A1567" s="52"/>
      <c r="AG1567" s="72"/>
      <c r="AH1567" s="72"/>
      <c r="AI1567" s="72"/>
      <c r="AJ1567" s="72"/>
      <c r="AK1567" s="72"/>
    </row>
    <row r="1568" spans="1:37" ht="14.4">
      <c r="A1568" s="52"/>
      <c r="AG1568" s="72"/>
      <c r="AH1568" s="72"/>
      <c r="AI1568" s="72"/>
      <c r="AJ1568" s="72"/>
      <c r="AK1568" s="72"/>
    </row>
    <row r="1569" spans="1:37" ht="14.4">
      <c r="A1569" s="52"/>
      <c r="AG1569" s="72"/>
      <c r="AH1569" s="72"/>
      <c r="AI1569" s="72"/>
      <c r="AJ1569" s="72"/>
      <c r="AK1569" s="72"/>
    </row>
    <row r="1570" spans="1:37" ht="14.4">
      <c r="A1570" s="52"/>
      <c r="AG1570" s="72"/>
      <c r="AH1570" s="72"/>
      <c r="AI1570" s="72"/>
      <c r="AJ1570" s="72"/>
      <c r="AK1570" s="72"/>
    </row>
    <row r="1571" spans="1:37" ht="14.4">
      <c r="A1571" s="52"/>
      <c r="AG1571" s="72"/>
      <c r="AH1571" s="72"/>
      <c r="AI1571" s="72"/>
      <c r="AJ1571" s="72"/>
      <c r="AK1571" s="72"/>
    </row>
    <row r="1572" spans="1:37" ht="14.4">
      <c r="A1572" s="52"/>
      <c r="AG1572" s="72"/>
      <c r="AH1572" s="72"/>
      <c r="AI1572" s="72"/>
      <c r="AJ1572" s="72"/>
      <c r="AK1572" s="72"/>
    </row>
    <row r="1573" spans="1:37" ht="14.4">
      <c r="A1573" s="52"/>
      <c r="AG1573" s="72"/>
      <c r="AH1573" s="72"/>
      <c r="AI1573" s="72"/>
      <c r="AJ1573" s="72"/>
      <c r="AK1573" s="72"/>
    </row>
    <row r="1574" spans="1:37" ht="14.4">
      <c r="A1574" s="52"/>
      <c r="AG1574" s="72"/>
      <c r="AH1574" s="72"/>
      <c r="AI1574" s="72"/>
      <c r="AJ1574" s="72"/>
      <c r="AK1574" s="72"/>
    </row>
    <row r="1575" spans="1:37" ht="14.4">
      <c r="A1575" s="52"/>
      <c r="AG1575" s="72"/>
      <c r="AH1575" s="72"/>
      <c r="AI1575" s="72"/>
      <c r="AJ1575" s="72"/>
      <c r="AK1575" s="72"/>
    </row>
    <row r="1576" spans="1:37" ht="14.4">
      <c r="A1576" s="52"/>
      <c r="AG1576" s="72"/>
      <c r="AH1576" s="72"/>
      <c r="AI1576" s="72"/>
      <c r="AJ1576" s="72"/>
      <c r="AK1576" s="72"/>
    </row>
    <row r="1577" spans="1:37" ht="14.4">
      <c r="A1577" s="52"/>
      <c r="AG1577" s="72"/>
      <c r="AH1577" s="72"/>
      <c r="AI1577" s="72"/>
      <c r="AJ1577" s="72"/>
      <c r="AK1577" s="72"/>
    </row>
    <row r="1578" spans="1:37" ht="14.4">
      <c r="A1578" s="52"/>
      <c r="AG1578" s="72"/>
      <c r="AH1578" s="72"/>
      <c r="AI1578" s="72"/>
      <c r="AJ1578" s="72"/>
      <c r="AK1578" s="72"/>
    </row>
    <row r="1579" spans="1:37" ht="14.4">
      <c r="A1579" s="52"/>
      <c r="AG1579" s="72"/>
      <c r="AH1579" s="72"/>
      <c r="AI1579" s="72"/>
      <c r="AJ1579" s="72"/>
      <c r="AK1579" s="72"/>
    </row>
    <row r="1580" spans="1:37" ht="14.4">
      <c r="A1580" s="52"/>
      <c r="AG1580" s="72"/>
      <c r="AH1580" s="72"/>
      <c r="AI1580" s="72"/>
      <c r="AJ1580" s="72"/>
      <c r="AK1580" s="72"/>
    </row>
    <row r="1581" spans="1:37" ht="14.4">
      <c r="A1581" s="52"/>
      <c r="AG1581" s="72"/>
      <c r="AH1581" s="72"/>
      <c r="AI1581" s="72"/>
      <c r="AJ1581" s="72"/>
      <c r="AK1581" s="72"/>
    </row>
    <row r="1582" spans="1:37" ht="14.4">
      <c r="A1582" s="52"/>
      <c r="AG1582" s="72"/>
      <c r="AH1582" s="72"/>
      <c r="AI1582" s="72"/>
      <c r="AJ1582" s="72"/>
      <c r="AK1582" s="72"/>
    </row>
    <row r="1583" spans="1:37" ht="14.4">
      <c r="A1583" s="52"/>
      <c r="AG1583" s="72"/>
      <c r="AH1583" s="72"/>
      <c r="AI1583" s="72"/>
      <c r="AJ1583" s="72"/>
      <c r="AK1583" s="72"/>
    </row>
    <row r="1584" spans="1:37" ht="14.4">
      <c r="A1584" s="52"/>
      <c r="AG1584" s="72"/>
      <c r="AH1584" s="72"/>
      <c r="AI1584" s="72"/>
      <c r="AJ1584" s="72"/>
      <c r="AK1584" s="72"/>
    </row>
    <row r="1585" spans="1:37" ht="14.4">
      <c r="A1585" s="52"/>
      <c r="AG1585" s="72"/>
      <c r="AH1585" s="72"/>
      <c r="AI1585" s="72"/>
      <c r="AJ1585" s="72"/>
      <c r="AK1585" s="72"/>
    </row>
    <row r="1586" spans="1:37" ht="14.4">
      <c r="A1586" s="52"/>
      <c r="AG1586" s="72"/>
      <c r="AH1586" s="72"/>
      <c r="AI1586" s="72"/>
      <c r="AJ1586" s="72"/>
      <c r="AK1586" s="72"/>
    </row>
    <row r="1587" spans="1:37" ht="14.4">
      <c r="A1587" s="52"/>
      <c r="AG1587" s="72"/>
      <c r="AH1587" s="72"/>
      <c r="AI1587" s="72"/>
      <c r="AJ1587" s="72"/>
      <c r="AK1587" s="72"/>
    </row>
    <row r="1588" spans="1:37" ht="14.4">
      <c r="A1588" s="52"/>
      <c r="AG1588" s="72"/>
      <c r="AH1588" s="72"/>
      <c r="AI1588" s="72"/>
      <c r="AJ1588" s="72"/>
      <c r="AK1588" s="72"/>
    </row>
    <row r="1589" spans="1:37" ht="14.4">
      <c r="A1589" s="52"/>
      <c r="AG1589" s="72"/>
      <c r="AH1589" s="72"/>
      <c r="AI1589" s="72"/>
      <c r="AJ1589" s="72"/>
      <c r="AK1589" s="72"/>
    </row>
    <row r="1590" spans="1:37" ht="14.4">
      <c r="A1590" s="52"/>
      <c r="AG1590" s="72"/>
      <c r="AH1590" s="72"/>
      <c r="AI1590" s="72"/>
      <c r="AJ1590" s="72"/>
      <c r="AK1590" s="72"/>
    </row>
    <row r="1591" spans="1:37" ht="14.4">
      <c r="A1591" s="52"/>
      <c r="AG1591" s="72"/>
      <c r="AH1591" s="72"/>
      <c r="AI1591" s="72"/>
      <c r="AJ1591" s="72"/>
      <c r="AK1591" s="72"/>
    </row>
    <row r="1592" spans="1:37" ht="14.4">
      <c r="A1592" s="52"/>
      <c r="AG1592" s="72"/>
      <c r="AH1592" s="72"/>
      <c r="AI1592" s="72"/>
      <c r="AJ1592" s="72"/>
      <c r="AK1592" s="72"/>
    </row>
    <row r="1593" spans="1:37" ht="14.4">
      <c r="A1593" s="52"/>
      <c r="AG1593" s="72"/>
      <c r="AH1593" s="72"/>
      <c r="AI1593" s="72"/>
      <c r="AJ1593" s="72"/>
      <c r="AK1593" s="72"/>
    </row>
    <row r="1594" spans="1:37" ht="14.4">
      <c r="A1594" s="52"/>
      <c r="AG1594" s="72"/>
      <c r="AH1594" s="72"/>
      <c r="AI1594" s="72"/>
      <c r="AJ1594" s="72"/>
      <c r="AK1594" s="72"/>
    </row>
    <row r="1595" spans="1:37" ht="14.4">
      <c r="A1595" s="52"/>
      <c r="AG1595" s="72"/>
      <c r="AH1595" s="72"/>
      <c r="AI1595" s="72"/>
      <c r="AJ1595" s="72"/>
      <c r="AK1595" s="72"/>
    </row>
    <row r="1596" spans="1:37" ht="14.4">
      <c r="A1596" s="52"/>
      <c r="AG1596" s="72"/>
      <c r="AH1596" s="72"/>
      <c r="AI1596" s="72"/>
      <c r="AJ1596" s="72"/>
      <c r="AK1596" s="72"/>
    </row>
    <row r="1597" spans="1:37" ht="14.4">
      <c r="A1597" s="52"/>
      <c r="AG1597" s="72"/>
      <c r="AH1597" s="72"/>
      <c r="AI1597" s="72"/>
      <c r="AJ1597" s="72"/>
      <c r="AK1597" s="72"/>
    </row>
    <row r="1598" spans="1:37" ht="14.4">
      <c r="A1598" s="52"/>
      <c r="AG1598" s="72"/>
      <c r="AH1598" s="72"/>
      <c r="AI1598" s="72"/>
      <c r="AJ1598" s="72"/>
      <c r="AK1598" s="72"/>
    </row>
    <row r="1599" spans="1:37" ht="14.4">
      <c r="A1599" s="52"/>
      <c r="AG1599" s="72"/>
      <c r="AH1599" s="72"/>
      <c r="AI1599" s="72"/>
      <c r="AJ1599" s="72"/>
      <c r="AK1599" s="72"/>
    </row>
    <row r="1600" spans="1:37" ht="14.4">
      <c r="A1600" s="52"/>
      <c r="AG1600" s="72"/>
      <c r="AH1600" s="72"/>
      <c r="AI1600" s="72"/>
      <c r="AJ1600" s="72"/>
      <c r="AK1600" s="72"/>
    </row>
    <row r="1601" spans="1:37" ht="14.4">
      <c r="A1601" s="52"/>
      <c r="AG1601" s="72"/>
      <c r="AH1601" s="72"/>
      <c r="AI1601" s="72"/>
      <c r="AJ1601" s="72"/>
      <c r="AK1601" s="72"/>
    </row>
    <row r="1602" spans="1:37" ht="14.4">
      <c r="A1602" s="52"/>
      <c r="AG1602" s="72"/>
      <c r="AH1602" s="72"/>
      <c r="AI1602" s="72"/>
      <c r="AJ1602" s="72"/>
      <c r="AK1602" s="72"/>
    </row>
    <row r="1603" spans="1:37" ht="14.4">
      <c r="A1603" s="52"/>
      <c r="AG1603" s="72"/>
      <c r="AH1603" s="72"/>
      <c r="AI1603" s="72"/>
      <c r="AJ1603" s="72"/>
      <c r="AK1603" s="72"/>
    </row>
    <row r="1604" spans="1:37" ht="14.4">
      <c r="A1604" s="52"/>
      <c r="AG1604" s="72"/>
      <c r="AH1604" s="72"/>
      <c r="AI1604" s="72"/>
      <c r="AJ1604" s="72"/>
      <c r="AK1604" s="72"/>
    </row>
    <row r="1605" spans="1:37" ht="14.4">
      <c r="A1605" s="52"/>
      <c r="AG1605" s="72"/>
      <c r="AH1605" s="72"/>
      <c r="AI1605" s="72"/>
      <c r="AJ1605" s="72"/>
      <c r="AK1605" s="72"/>
    </row>
    <row r="1606" spans="1:37" ht="14.4">
      <c r="A1606" s="52"/>
      <c r="AG1606" s="72"/>
      <c r="AH1606" s="72"/>
      <c r="AI1606" s="72"/>
      <c r="AJ1606" s="72"/>
      <c r="AK1606" s="72"/>
    </row>
    <row r="1607" spans="1:37" ht="14.4">
      <c r="A1607" s="52"/>
      <c r="AG1607" s="72"/>
      <c r="AH1607" s="72"/>
      <c r="AI1607" s="72"/>
      <c r="AJ1607" s="72"/>
      <c r="AK1607" s="72"/>
    </row>
    <row r="1608" spans="1:37" ht="14.4">
      <c r="A1608" s="52"/>
      <c r="AG1608" s="72"/>
      <c r="AH1608" s="72"/>
      <c r="AI1608" s="72"/>
      <c r="AJ1608" s="72"/>
      <c r="AK1608" s="72"/>
    </row>
    <row r="1609" spans="1:37" ht="14.4">
      <c r="A1609" s="52"/>
      <c r="AG1609" s="72"/>
      <c r="AH1609" s="72"/>
      <c r="AI1609" s="72"/>
      <c r="AJ1609" s="72"/>
      <c r="AK1609" s="72"/>
    </row>
    <row r="1610" spans="1:37" ht="14.4">
      <c r="A1610" s="52"/>
      <c r="AG1610" s="72"/>
      <c r="AH1610" s="72"/>
      <c r="AI1610" s="72"/>
      <c r="AJ1610" s="72"/>
      <c r="AK1610" s="72"/>
    </row>
    <row r="1611" spans="1:37" ht="14.4">
      <c r="A1611" s="52"/>
      <c r="AG1611" s="72"/>
      <c r="AH1611" s="72"/>
      <c r="AI1611" s="72"/>
      <c r="AJ1611" s="72"/>
      <c r="AK1611" s="72"/>
    </row>
    <row r="1612" spans="1:37" ht="14.4">
      <c r="A1612" s="52"/>
      <c r="AG1612" s="72"/>
      <c r="AH1612" s="72"/>
      <c r="AI1612" s="72"/>
      <c r="AJ1612" s="72"/>
      <c r="AK1612" s="72"/>
    </row>
    <row r="1613" spans="1:37" ht="14.4">
      <c r="A1613" s="52"/>
      <c r="AG1613" s="72"/>
      <c r="AH1613" s="72"/>
      <c r="AI1613" s="72"/>
      <c r="AJ1613" s="72"/>
      <c r="AK1613" s="72"/>
    </row>
    <row r="1614" spans="1:37" ht="14.4">
      <c r="A1614" s="52"/>
      <c r="AG1614" s="72"/>
      <c r="AH1614" s="72"/>
      <c r="AI1614" s="72"/>
      <c r="AJ1614" s="72"/>
      <c r="AK1614" s="72"/>
    </row>
    <row r="1615" spans="1:37" ht="14.4">
      <c r="A1615" s="52"/>
      <c r="AG1615" s="72"/>
      <c r="AH1615" s="72"/>
      <c r="AI1615" s="72"/>
      <c r="AJ1615" s="72"/>
      <c r="AK1615" s="72"/>
    </row>
    <row r="1616" spans="1:37" ht="14.4">
      <c r="A1616" s="52"/>
      <c r="AG1616" s="72"/>
      <c r="AH1616" s="72"/>
      <c r="AI1616" s="72"/>
      <c r="AJ1616" s="72"/>
      <c r="AK1616" s="72"/>
    </row>
    <row r="1617" spans="1:37" ht="14.4">
      <c r="A1617" s="52"/>
      <c r="AG1617" s="72"/>
      <c r="AH1617" s="72"/>
      <c r="AI1617" s="72"/>
      <c r="AJ1617" s="72"/>
      <c r="AK1617" s="72"/>
    </row>
    <row r="1618" spans="1:37" ht="14.4">
      <c r="A1618" s="52"/>
      <c r="AG1618" s="72"/>
      <c r="AH1618" s="72"/>
      <c r="AI1618" s="72"/>
      <c r="AJ1618" s="72"/>
      <c r="AK1618" s="72"/>
    </row>
    <row r="1619" spans="1:37" ht="14.4">
      <c r="A1619" s="52"/>
      <c r="AG1619" s="72"/>
      <c r="AH1619" s="72"/>
      <c r="AI1619" s="72"/>
      <c r="AJ1619" s="72"/>
      <c r="AK1619" s="72"/>
    </row>
    <row r="1620" spans="1:37" ht="14.4">
      <c r="A1620" s="52"/>
      <c r="AG1620" s="72"/>
      <c r="AH1620" s="72"/>
      <c r="AI1620" s="72"/>
      <c r="AJ1620" s="72"/>
      <c r="AK1620" s="72"/>
    </row>
    <row r="1621" spans="1:37" ht="14.4">
      <c r="A1621" s="52"/>
      <c r="AG1621" s="72"/>
      <c r="AH1621" s="72"/>
      <c r="AI1621" s="72"/>
      <c r="AJ1621" s="72"/>
      <c r="AK1621" s="72"/>
    </row>
    <row r="1622" spans="1:37" ht="14.4">
      <c r="A1622" s="52"/>
      <c r="AG1622" s="72"/>
      <c r="AH1622" s="72"/>
      <c r="AI1622" s="72"/>
      <c r="AJ1622" s="72"/>
      <c r="AK1622" s="72"/>
    </row>
    <row r="1623" spans="1:37" ht="14.4">
      <c r="A1623" s="52"/>
      <c r="AG1623" s="72"/>
      <c r="AH1623" s="72"/>
      <c r="AI1623" s="72"/>
      <c r="AJ1623" s="72"/>
      <c r="AK1623" s="72"/>
    </row>
    <row r="1624" spans="1:37" ht="14.4">
      <c r="A1624" s="52"/>
      <c r="AG1624" s="72"/>
      <c r="AH1624" s="72"/>
      <c r="AI1624" s="72"/>
      <c r="AJ1624" s="72"/>
      <c r="AK1624" s="72"/>
    </row>
    <row r="1625" spans="1:37" ht="14.4">
      <c r="A1625" s="52"/>
      <c r="AG1625" s="72"/>
      <c r="AH1625" s="72"/>
      <c r="AI1625" s="72"/>
      <c r="AJ1625" s="72"/>
      <c r="AK1625" s="72"/>
    </row>
    <row r="1626" spans="1:37" ht="14.4">
      <c r="A1626" s="52"/>
      <c r="AG1626" s="72"/>
      <c r="AH1626" s="72"/>
      <c r="AI1626" s="72"/>
      <c r="AJ1626" s="72"/>
      <c r="AK1626" s="72"/>
    </row>
    <row r="1627" spans="1:37" ht="14.4">
      <c r="A1627" s="52"/>
      <c r="AG1627" s="72"/>
      <c r="AH1627" s="72"/>
      <c r="AI1627" s="72"/>
      <c r="AJ1627" s="72"/>
      <c r="AK1627" s="72"/>
    </row>
    <row r="1628" spans="1:37" ht="14.4">
      <c r="A1628" s="52"/>
      <c r="AG1628" s="72"/>
      <c r="AH1628" s="72"/>
      <c r="AI1628" s="72"/>
      <c r="AJ1628" s="72"/>
      <c r="AK1628" s="72"/>
    </row>
    <row r="1629" spans="1:37" ht="14.4">
      <c r="A1629" s="52"/>
      <c r="AG1629" s="72"/>
      <c r="AH1629" s="72"/>
      <c r="AI1629" s="72"/>
      <c r="AJ1629" s="72"/>
      <c r="AK1629" s="72"/>
    </row>
    <row r="1630" spans="1:37" ht="14.4">
      <c r="A1630" s="52"/>
      <c r="AG1630" s="72"/>
      <c r="AH1630" s="72"/>
      <c r="AI1630" s="72"/>
      <c r="AJ1630" s="72"/>
      <c r="AK1630" s="72"/>
    </row>
    <row r="1631" spans="1:37" ht="14.4">
      <c r="A1631" s="52"/>
      <c r="AG1631" s="72"/>
      <c r="AH1631" s="72"/>
      <c r="AI1631" s="72"/>
      <c r="AJ1631" s="72"/>
      <c r="AK1631" s="72"/>
    </row>
    <row r="1632" spans="1:37" ht="14.4">
      <c r="A1632" s="52"/>
      <c r="AG1632" s="72"/>
      <c r="AH1632" s="72"/>
      <c r="AI1632" s="72"/>
      <c r="AJ1632" s="72"/>
      <c r="AK1632" s="72"/>
    </row>
    <row r="1633" spans="1:37" ht="14.4">
      <c r="A1633" s="52"/>
      <c r="AG1633" s="72"/>
      <c r="AH1633" s="72"/>
      <c r="AI1633" s="72"/>
      <c r="AJ1633" s="72"/>
      <c r="AK1633" s="72"/>
    </row>
    <row r="1634" spans="1:37" ht="14.4">
      <c r="A1634" s="52"/>
      <c r="AG1634" s="72"/>
      <c r="AH1634" s="72"/>
      <c r="AI1634" s="72"/>
      <c r="AJ1634" s="72"/>
      <c r="AK1634" s="72"/>
    </row>
    <row r="1635" spans="1:37" ht="14.4">
      <c r="A1635" s="52"/>
      <c r="AG1635" s="72"/>
      <c r="AH1635" s="72"/>
      <c r="AI1635" s="72"/>
      <c r="AJ1635" s="72"/>
      <c r="AK1635" s="72"/>
    </row>
    <row r="1636" spans="1:37" ht="14.4">
      <c r="A1636" s="52"/>
      <c r="AG1636" s="72"/>
      <c r="AH1636" s="72"/>
      <c r="AI1636" s="72"/>
      <c r="AJ1636" s="72"/>
      <c r="AK1636" s="72"/>
    </row>
    <row r="1637" spans="1:37" ht="14.4">
      <c r="A1637" s="52"/>
      <c r="AG1637" s="72"/>
      <c r="AH1637" s="72"/>
      <c r="AI1637" s="72"/>
      <c r="AJ1637" s="72"/>
      <c r="AK1637" s="72"/>
    </row>
    <row r="1638" spans="1:37" ht="14.4">
      <c r="A1638" s="52"/>
      <c r="AG1638" s="72"/>
      <c r="AH1638" s="72"/>
      <c r="AI1638" s="72"/>
      <c r="AJ1638" s="72"/>
      <c r="AK1638" s="72"/>
    </row>
    <row r="1639" spans="1:37" ht="14.4">
      <c r="A1639" s="52"/>
      <c r="AG1639" s="72"/>
      <c r="AH1639" s="72"/>
      <c r="AI1639" s="72"/>
      <c r="AJ1639" s="72"/>
      <c r="AK1639" s="72"/>
    </row>
    <row r="1640" spans="1:37" ht="14.4">
      <c r="A1640" s="52"/>
      <c r="AG1640" s="72"/>
      <c r="AH1640" s="72"/>
      <c r="AI1640" s="72"/>
      <c r="AJ1640" s="72"/>
      <c r="AK1640" s="72"/>
    </row>
    <row r="1641" spans="1:37" ht="14.4">
      <c r="A1641" s="52"/>
      <c r="AG1641" s="72"/>
      <c r="AH1641" s="72"/>
      <c r="AI1641" s="72"/>
      <c r="AJ1641" s="72"/>
      <c r="AK1641" s="72"/>
    </row>
    <row r="1642" spans="1:37" ht="14.4">
      <c r="A1642" s="52"/>
      <c r="AG1642" s="72"/>
      <c r="AH1642" s="72"/>
      <c r="AI1642" s="72"/>
      <c r="AJ1642" s="72"/>
      <c r="AK1642" s="72"/>
    </row>
    <row r="1643" spans="1:37" ht="14.4">
      <c r="A1643" s="52"/>
      <c r="AG1643" s="72"/>
      <c r="AH1643" s="72"/>
      <c r="AI1643" s="72"/>
      <c r="AJ1643" s="72"/>
      <c r="AK1643" s="72"/>
    </row>
    <row r="1644" spans="1:37" ht="14.4">
      <c r="A1644" s="52"/>
      <c r="AG1644" s="72"/>
      <c r="AH1644" s="72"/>
      <c r="AI1644" s="72"/>
      <c r="AJ1644" s="72"/>
      <c r="AK1644" s="72"/>
    </row>
    <row r="1645" spans="1:37" ht="14.4">
      <c r="A1645" s="52"/>
      <c r="AG1645" s="72"/>
      <c r="AH1645" s="72"/>
      <c r="AI1645" s="72"/>
      <c r="AJ1645" s="72"/>
      <c r="AK1645" s="72"/>
    </row>
    <row r="1646" spans="1:37" ht="14.4">
      <c r="A1646" s="52"/>
      <c r="AG1646" s="72"/>
      <c r="AH1646" s="72"/>
      <c r="AI1646" s="72"/>
      <c r="AJ1646" s="72"/>
      <c r="AK1646" s="72"/>
    </row>
    <row r="1647" spans="1:37" ht="14.4">
      <c r="A1647" s="52"/>
      <c r="AG1647" s="72"/>
      <c r="AH1647" s="72"/>
      <c r="AI1647" s="72"/>
      <c r="AJ1647" s="72"/>
      <c r="AK1647" s="72"/>
    </row>
    <row r="1648" spans="1:37" ht="14.4">
      <c r="A1648" s="52"/>
      <c r="AG1648" s="72"/>
      <c r="AH1648" s="72"/>
      <c r="AI1648" s="72"/>
      <c r="AJ1648" s="72"/>
      <c r="AK1648" s="72"/>
    </row>
    <row r="1649" spans="1:37" ht="14.4">
      <c r="A1649" s="52"/>
      <c r="AG1649" s="72"/>
      <c r="AH1649" s="72"/>
      <c r="AI1649" s="72"/>
      <c r="AJ1649" s="72"/>
      <c r="AK1649" s="72"/>
    </row>
    <row r="1650" spans="1:37" ht="14.4">
      <c r="A1650" s="52"/>
      <c r="AG1650" s="72"/>
      <c r="AH1650" s="72"/>
      <c r="AI1650" s="72"/>
      <c r="AJ1650" s="72"/>
      <c r="AK1650" s="72"/>
    </row>
    <row r="1651" spans="1:37" ht="14.4">
      <c r="A1651" s="52"/>
      <c r="AG1651" s="72"/>
      <c r="AH1651" s="72"/>
      <c r="AI1651" s="72"/>
      <c r="AJ1651" s="72"/>
      <c r="AK1651" s="72"/>
    </row>
    <row r="1652" spans="1:37" ht="14.4">
      <c r="A1652" s="52"/>
      <c r="AG1652" s="72"/>
      <c r="AH1652" s="72"/>
      <c r="AI1652" s="72"/>
      <c r="AJ1652" s="72"/>
      <c r="AK1652" s="72"/>
    </row>
    <row r="1653" spans="1:37" ht="14.4">
      <c r="A1653" s="52"/>
      <c r="AG1653" s="72"/>
      <c r="AH1653" s="72"/>
      <c r="AI1653" s="72"/>
      <c r="AJ1653" s="72"/>
      <c r="AK1653" s="72"/>
    </row>
    <row r="1654" spans="1:37" ht="14.4">
      <c r="A1654" s="52"/>
      <c r="AG1654" s="72"/>
      <c r="AH1654" s="72"/>
      <c r="AI1654" s="72"/>
      <c r="AJ1654" s="72"/>
      <c r="AK1654" s="72"/>
    </row>
    <row r="1655" spans="1:37" ht="14.4">
      <c r="A1655" s="52"/>
      <c r="AG1655" s="72"/>
      <c r="AH1655" s="72"/>
      <c r="AI1655" s="72"/>
      <c r="AJ1655" s="72"/>
      <c r="AK1655" s="72"/>
    </row>
    <row r="1656" spans="1:37" ht="14.4">
      <c r="A1656" s="52"/>
      <c r="AG1656" s="72"/>
      <c r="AH1656" s="72"/>
      <c r="AI1656" s="72"/>
      <c r="AJ1656" s="72"/>
      <c r="AK1656" s="72"/>
    </row>
    <row r="1657" spans="1:37" ht="14.4">
      <c r="A1657" s="52"/>
      <c r="AG1657" s="72"/>
      <c r="AH1657" s="72"/>
      <c r="AI1657" s="72"/>
      <c r="AJ1657" s="72"/>
      <c r="AK1657" s="72"/>
    </row>
    <row r="1658" spans="1:37" ht="14.4">
      <c r="A1658" s="52"/>
      <c r="AG1658" s="72"/>
      <c r="AH1658" s="72"/>
      <c r="AI1658" s="72"/>
      <c r="AJ1658" s="72"/>
      <c r="AK1658" s="72"/>
    </row>
    <row r="1659" spans="1:37" ht="14.4">
      <c r="A1659" s="52"/>
      <c r="AG1659" s="72"/>
      <c r="AH1659" s="72"/>
      <c r="AI1659" s="72"/>
      <c r="AJ1659" s="72"/>
      <c r="AK1659" s="72"/>
    </row>
    <row r="1660" spans="1:37" ht="14.4">
      <c r="A1660" s="52"/>
      <c r="AG1660" s="72"/>
      <c r="AH1660" s="72"/>
      <c r="AI1660" s="72"/>
      <c r="AJ1660" s="72"/>
      <c r="AK1660" s="72"/>
    </row>
    <row r="1661" spans="1:37" ht="14.4">
      <c r="A1661" s="52"/>
      <c r="AG1661" s="72"/>
      <c r="AH1661" s="72"/>
      <c r="AI1661" s="72"/>
      <c r="AJ1661" s="72"/>
      <c r="AK1661" s="72"/>
    </row>
    <row r="1662" spans="1:37" ht="14.4">
      <c r="A1662" s="52"/>
      <c r="AG1662" s="72"/>
      <c r="AH1662" s="72"/>
      <c r="AI1662" s="72"/>
      <c r="AJ1662" s="72"/>
      <c r="AK1662" s="72"/>
    </row>
    <row r="1663" spans="1:37" ht="14.4">
      <c r="A1663" s="52"/>
      <c r="AG1663" s="72"/>
      <c r="AH1663" s="72"/>
      <c r="AI1663" s="72"/>
      <c r="AJ1663" s="72"/>
      <c r="AK1663" s="72"/>
    </row>
    <row r="1664" spans="1:37" ht="14.4">
      <c r="A1664" s="52"/>
      <c r="AG1664" s="72"/>
      <c r="AH1664" s="72"/>
      <c r="AI1664" s="72"/>
      <c r="AJ1664" s="72"/>
      <c r="AK1664" s="72"/>
    </row>
    <row r="1665" spans="1:37" ht="14.4">
      <c r="A1665" s="52"/>
      <c r="AG1665" s="72"/>
      <c r="AH1665" s="72"/>
      <c r="AI1665" s="72"/>
      <c r="AJ1665" s="72"/>
      <c r="AK1665" s="72"/>
    </row>
    <row r="1666" spans="1:37" ht="14.4">
      <c r="A1666" s="52"/>
      <c r="AG1666" s="72"/>
      <c r="AH1666" s="72"/>
      <c r="AI1666" s="72"/>
      <c r="AJ1666" s="72"/>
      <c r="AK1666" s="72"/>
    </row>
    <row r="1667" spans="1:37" ht="14.4">
      <c r="A1667" s="52"/>
      <c r="AG1667" s="72"/>
      <c r="AH1667" s="72"/>
      <c r="AI1667" s="72"/>
      <c r="AJ1667" s="72"/>
      <c r="AK1667" s="72"/>
    </row>
    <row r="1668" spans="1:37" ht="14.4">
      <c r="A1668" s="52"/>
      <c r="AG1668" s="72"/>
      <c r="AH1668" s="72"/>
      <c r="AI1668" s="72"/>
      <c r="AJ1668" s="72"/>
      <c r="AK1668" s="72"/>
    </row>
    <row r="1669" spans="1:37" ht="14.4">
      <c r="A1669" s="52"/>
      <c r="AG1669" s="72"/>
      <c r="AH1669" s="72"/>
      <c r="AI1669" s="72"/>
      <c r="AJ1669" s="72"/>
      <c r="AK1669" s="72"/>
    </row>
    <row r="1670" spans="1:37" ht="14.4">
      <c r="A1670" s="52"/>
      <c r="AG1670" s="72"/>
      <c r="AH1670" s="72"/>
      <c r="AI1670" s="72"/>
      <c r="AJ1670" s="72"/>
      <c r="AK1670" s="72"/>
    </row>
    <row r="1671" spans="1:37" ht="14.4">
      <c r="A1671" s="52"/>
      <c r="AG1671" s="72"/>
      <c r="AH1671" s="72"/>
      <c r="AI1671" s="72"/>
      <c r="AJ1671" s="72"/>
      <c r="AK1671" s="72"/>
    </row>
    <row r="1672" spans="1:37" ht="14.4">
      <c r="A1672" s="52"/>
      <c r="AG1672" s="72"/>
      <c r="AH1672" s="72"/>
      <c r="AI1672" s="72"/>
      <c r="AJ1672" s="72"/>
      <c r="AK1672" s="72"/>
    </row>
    <row r="1673" spans="1:37" ht="14.4">
      <c r="A1673" s="52"/>
      <c r="AG1673" s="72"/>
      <c r="AH1673" s="72"/>
      <c r="AI1673" s="72"/>
      <c r="AJ1673" s="72"/>
      <c r="AK1673" s="72"/>
    </row>
    <row r="1674" spans="1:37" ht="14.4">
      <c r="A1674" s="52"/>
      <c r="AG1674" s="72"/>
      <c r="AH1674" s="72"/>
      <c r="AI1674" s="72"/>
      <c r="AJ1674" s="72"/>
      <c r="AK1674" s="72"/>
    </row>
    <row r="1675" spans="1:37" ht="14.4">
      <c r="A1675" s="52"/>
      <c r="AG1675" s="72"/>
      <c r="AH1675" s="72"/>
      <c r="AI1675" s="72"/>
      <c r="AJ1675" s="72"/>
      <c r="AK1675" s="72"/>
    </row>
    <row r="1676" spans="1:37" ht="14.4">
      <c r="A1676" s="52"/>
      <c r="AG1676" s="72"/>
      <c r="AH1676" s="72"/>
      <c r="AI1676" s="72"/>
      <c r="AJ1676" s="72"/>
      <c r="AK1676" s="72"/>
    </row>
    <row r="1677" spans="1:37" ht="14.4">
      <c r="A1677" s="52"/>
      <c r="AG1677" s="72"/>
      <c r="AH1677" s="72"/>
      <c r="AI1677" s="72"/>
      <c r="AJ1677" s="72"/>
      <c r="AK1677" s="72"/>
    </row>
    <row r="1678" spans="1:37" ht="14.4">
      <c r="A1678" s="52"/>
      <c r="AG1678" s="72"/>
      <c r="AH1678" s="72"/>
      <c r="AI1678" s="72"/>
      <c r="AJ1678" s="72"/>
      <c r="AK1678" s="72"/>
    </row>
    <row r="1679" spans="1:37" ht="14.4">
      <c r="A1679" s="52"/>
      <c r="AG1679" s="72"/>
      <c r="AH1679" s="72"/>
      <c r="AI1679" s="72"/>
      <c r="AJ1679" s="72"/>
      <c r="AK1679" s="72"/>
    </row>
    <row r="1680" spans="1:37" ht="14.4">
      <c r="A1680" s="52"/>
      <c r="AG1680" s="72"/>
      <c r="AH1680" s="72"/>
      <c r="AI1680" s="72"/>
      <c r="AJ1680" s="72"/>
      <c r="AK1680" s="72"/>
    </row>
    <row r="1681" spans="1:37" ht="14.4">
      <c r="A1681" s="52"/>
      <c r="AG1681" s="72"/>
      <c r="AH1681" s="72"/>
      <c r="AI1681" s="72"/>
      <c r="AJ1681" s="72"/>
      <c r="AK1681" s="72"/>
    </row>
    <row r="1682" spans="1:37" ht="14.4">
      <c r="A1682" s="52"/>
      <c r="AG1682" s="72"/>
      <c r="AH1682" s="72"/>
      <c r="AI1682" s="72"/>
      <c r="AJ1682" s="72"/>
      <c r="AK1682" s="72"/>
    </row>
    <row r="1683" spans="1:37" ht="14.4">
      <c r="A1683" s="52"/>
      <c r="AG1683" s="72"/>
      <c r="AH1683" s="72"/>
      <c r="AI1683" s="72"/>
      <c r="AJ1683" s="72"/>
      <c r="AK1683" s="72"/>
    </row>
    <row r="1684" spans="1:37" ht="14.4">
      <c r="A1684" s="52"/>
      <c r="AG1684" s="72"/>
      <c r="AH1684" s="72"/>
      <c r="AI1684" s="72"/>
      <c r="AJ1684" s="72"/>
      <c r="AK1684" s="72"/>
    </row>
    <row r="1685" spans="1:37" ht="14.4">
      <c r="A1685" s="52"/>
      <c r="AG1685" s="72"/>
      <c r="AH1685" s="72"/>
      <c r="AI1685" s="72"/>
      <c r="AJ1685" s="72"/>
      <c r="AK1685" s="72"/>
    </row>
    <row r="1686" spans="1:37" ht="14.4">
      <c r="A1686" s="52"/>
      <c r="AG1686" s="72"/>
      <c r="AH1686" s="72"/>
      <c r="AI1686" s="72"/>
      <c r="AJ1686" s="72"/>
      <c r="AK1686" s="72"/>
    </row>
    <row r="1687" spans="1:37" ht="14.4">
      <c r="A1687" s="52"/>
      <c r="AG1687" s="72"/>
      <c r="AH1687" s="72"/>
      <c r="AI1687" s="72"/>
      <c r="AJ1687" s="72"/>
      <c r="AK1687" s="72"/>
    </row>
    <row r="1688" spans="1:37" ht="14.4">
      <c r="A1688" s="52"/>
      <c r="AG1688" s="72"/>
      <c r="AH1688" s="72"/>
      <c r="AI1688" s="72"/>
      <c r="AJ1688" s="72"/>
      <c r="AK1688" s="72"/>
    </row>
    <row r="1689" spans="1:37" ht="14.4">
      <c r="A1689" s="52"/>
      <c r="AG1689" s="72"/>
      <c r="AH1689" s="72"/>
      <c r="AI1689" s="72"/>
      <c r="AJ1689" s="72"/>
      <c r="AK1689" s="72"/>
    </row>
    <row r="1690" spans="1:37" ht="14.4">
      <c r="A1690" s="52"/>
      <c r="AG1690" s="72"/>
      <c r="AH1690" s="72"/>
      <c r="AI1690" s="72"/>
      <c r="AJ1690" s="72"/>
      <c r="AK1690" s="72"/>
    </row>
    <row r="1691" spans="1:37" ht="14.4">
      <c r="A1691" s="52"/>
      <c r="AG1691" s="72"/>
      <c r="AH1691" s="72"/>
      <c r="AI1691" s="72"/>
      <c r="AJ1691" s="72"/>
      <c r="AK1691" s="72"/>
    </row>
    <row r="1692" spans="1:37" ht="14.4">
      <c r="A1692" s="52"/>
      <c r="AG1692" s="72"/>
      <c r="AH1692" s="72"/>
      <c r="AI1692" s="72"/>
      <c r="AJ1692" s="72"/>
      <c r="AK1692" s="72"/>
    </row>
    <row r="1693" spans="1:37" ht="14.4">
      <c r="A1693" s="52"/>
      <c r="AG1693" s="72"/>
      <c r="AH1693" s="72"/>
      <c r="AI1693" s="72"/>
      <c r="AJ1693" s="72"/>
      <c r="AK1693" s="72"/>
    </row>
    <row r="1694" spans="1:37" ht="14.4">
      <c r="A1694" s="52"/>
      <c r="AG1694" s="72"/>
      <c r="AH1694" s="72"/>
      <c r="AI1694" s="72"/>
      <c r="AJ1694" s="72"/>
      <c r="AK1694" s="72"/>
    </row>
    <row r="1695" spans="1:37" ht="14.4">
      <c r="A1695" s="52"/>
      <c r="AG1695" s="72"/>
      <c r="AH1695" s="72"/>
      <c r="AI1695" s="72"/>
      <c r="AJ1695" s="72"/>
      <c r="AK1695" s="72"/>
    </row>
    <row r="1696" spans="1:37" ht="14.4">
      <c r="A1696" s="52"/>
      <c r="AG1696" s="72"/>
      <c r="AH1696" s="72"/>
      <c r="AI1696" s="72"/>
      <c r="AJ1696" s="72"/>
      <c r="AK1696" s="72"/>
    </row>
    <row r="1697" spans="1:37" ht="14.4">
      <c r="A1697" s="52"/>
      <c r="AG1697" s="72"/>
      <c r="AH1697" s="72"/>
      <c r="AI1697" s="72"/>
      <c r="AJ1697" s="72"/>
      <c r="AK1697" s="72"/>
    </row>
    <row r="1698" spans="1:37" ht="14.4">
      <c r="A1698" s="52"/>
      <c r="AG1698" s="72"/>
      <c r="AH1698" s="72"/>
      <c r="AI1698" s="72"/>
      <c r="AJ1698" s="72"/>
      <c r="AK1698" s="72"/>
    </row>
    <row r="1699" spans="1:37" ht="14.4">
      <c r="A1699" s="52"/>
      <c r="AG1699" s="72"/>
      <c r="AH1699" s="72"/>
      <c r="AI1699" s="72"/>
      <c r="AJ1699" s="72"/>
      <c r="AK1699" s="72"/>
    </row>
    <row r="1700" spans="1:37" ht="14.4">
      <c r="A1700" s="52"/>
      <c r="AG1700" s="72"/>
      <c r="AH1700" s="72"/>
      <c r="AI1700" s="72"/>
      <c r="AJ1700" s="72"/>
      <c r="AK1700" s="72"/>
    </row>
    <row r="1701" spans="1:37" ht="14.4">
      <c r="A1701" s="52"/>
      <c r="AG1701" s="72"/>
      <c r="AH1701" s="72"/>
      <c r="AI1701" s="72"/>
      <c r="AJ1701" s="72"/>
      <c r="AK1701" s="72"/>
    </row>
    <row r="1702" spans="1:37" ht="14.4">
      <c r="A1702" s="52"/>
      <c r="AG1702" s="72"/>
      <c r="AH1702" s="72"/>
      <c r="AI1702" s="72"/>
      <c r="AJ1702" s="72"/>
      <c r="AK1702" s="72"/>
    </row>
    <row r="1703" spans="1:37" ht="14.4">
      <c r="A1703" s="52"/>
      <c r="AG1703" s="72"/>
      <c r="AH1703" s="72"/>
      <c r="AI1703" s="72"/>
      <c r="AJ1703" s="72"/>
      <c r="AK1703" s="72"/>
    </row>
    <row r="1704" spans="1:37" ht="14.4">
      <c r="A1704" s="52"/>
      <c r="AG1704" s="72"/>
      <c r="AH1704" s="72"/>
      <c r="AI1704" s="72"/>
      <c r="AJ1704" s="72"/>
      <c r="AK1704" s="72"/>
    </row>
    <row r="1705" spans="1:37" ht="14.4">
      <c r="A1705" s="52"/>
      <c r="AG1705" s="72"/>
      <c r="AH1705" s="72"/>
      <c r="AI1705" s="72"/>
      <c r="AJ1705" s="72"/>
      <c r="AK1705" s="72"/>
    </row>
    <row r="1706" spans="1:37" ht="14.4">
      <c r="A1706" s="52"/>
      <c r="AG1706" s="72"/>
      <c r="AH1706" s="72"/>
      <c r="AI1706" s="72"/>
      <c r="AJ1706" s="72"/>
      <c r="AK1706" s="72"/>
    </row>
    <row r="1707" spans="1:37" ht="14.4">
      <c r="A1707" s="52"/>
      <c r="AG1707" s="72"/>
      <c r="AH1707" s="72"/>
      <c r="AI1707" s="72"/>
      <c r="AJ1707" s="72"/>
      <c r="AK1707" s="72"/>
    </row>
    <row r="1708" spans="1:37" ht="14.4">
      <c r="A1708" s="52"/>
      <c r="AG1708" s="72"/>
      <c r="AH1708" s="72"/>
      <c r="AI1708" s="72"/>
      <c r="AJ1708" s="72"/>
      <c r="AK1708" s="72"/>
    </row>
    <row r="1709" spans="1:37" ht="14.4">
      <c r="A1709" s="52"/>
      <c r="AG1709" s="72"/>
      <c r="AH1709" s="72"/>
      <c r="AI1709" s="72"/>
      <c r="AJ1709" s="72"/>
      <c r="AK1709" s="72"/>
    </row>
    <row r="1710" spans="1:37" ht="14.4">
      <c r="A1710" s="52"/>
      <c r="AG1710" s="72"/>
      <c r="AH1710" s="72"/>
      <c r="AI1710" s="72"/>
      <c r="AJ1710" s="72"/>
      <c r="AK1710" s="72"/>
    </row>
    <row r="1711" spans="1:37" ht="14.4">
      <c r="A1711" s="52"/>
      <c r="AG1711" s="72"/>
      <c r="AH1711" s="72"/>
      <c r="AI1711" s="72"/>
      <c r="AJ1711" s="72"/>
      <c r="AK1711" s="72"/>
    </row>
    <row r="1712" spans="1:37" ht="14.4">
      <c r="A1712" s="52"/>
      <c r="AG1712" s="72"/>
      <c r="AH1712" s="72"/>
      <c r="AI1712" s="72"/>
      <c r="AJ1712" s="72"/>
      <c r="AK1712" s="72"/>
    </row>
    <row r="1713" spans="1:37" ht="14.4">
      <c r="A1713" s="52"/>
      <c r="AG1713" s="72"/>
      <c r="AH1713" s="72"/>
      <c r="AI1713" s="72"/>
      <c r="AJ1713" s="72"/>
      <c r="AK1713" s="72"/>
    </row>
    <row r="1714" spans="1:37" ht="14.4">
      <c r="A1714" s="52"/>
      <c r="AG1714" s="72"/>
      <c r="AH1714" s="72"/>
      <c r="AI1714" s="72"/>
      <c r="AJ1714" s="72"/>
      <c r="AK1714" s="72"/>
    </row>
    <row r="1715" spans="1:37" ht="14.4">
      <c r="A1715" s="52"/>
      <c r="AG1715" s="72"/>
      <c r="AH1715" s="72"/>
      <c r="AI1715" s="72"/>
      <c r="AJ1715" s="72"/>
      <c r="AK1715" s="72"/>
    </row>
    <row r="1716" spans="1:37" ht="14.4">
      <c r="A1716" s="52"/>
      <c r="AG1716" s="72"/>
      <c r="AH1716" s="72"/>
      <c r="AI1716" s="72"/>
      <c r="AJ1716" s="72"/>
      <c r="AK1716" s="72"/>
    </row>
    <row r="1717" spans="1:37" ht="14.4">
      <c r="A1717" s="52"/>
      <c r="AG1717" s="72"/>
      <c r="AH1717" s="72"/>
      <c r="AI1717" s="72"/>
      <c r="AJ1717" s="72"/>
      <c r="AK1717" s="72"/>
    </row>
    <row r="1718" spans="1:37" ht="14.4">
      <c r="A1718" s="52"/>
      <c r="AG1718" s="72"/>
      <c r="AH1718" s="72"/>
      <c r="AI1718" s="72"/>
      <c r="AJ1718" s="72"/>
      <c r="AK1718" s="72"/>
    </row>
    <row r="1719" spans="1:37" ht="14.4">
      <c r="A1719" s="52"/>
      <c r="AG1719" s="72"/>
      <c r="AH1719" s="72"/>
      <c r="AI1719" s="72"/>
      <c r="AJ1719" s="72"/>
      <c r="AK1719" s="72"/>
    </row>
    <row r="1720" spans="1:37" ht="14.4">
      <c r="A1720" s="52"/>
      <c r="AG1720" s="72"/>
      <c r="AH1720" s="72"/>
      <c r="AI1720" s="72"/>
      <c r="AJ1720" s="72"/>
      <c r="AK1720" s="72"/>
    </row>
    <row r="1721" spans="1:37" ht="14.4">
      <c r="A1721" s="52"/>
      <c r="AG1721" s="72"/>
      <c r="AH1721" s="72"/>
      <c r="AI1721" s="72"/>
      <c r="AJ1721" s="72"/>
      <c r="AK1721" s="72"/>
    </row>
    <row r="1722" spans="1:37" ht="14.4">
      <c r="A1722" s="52"/>
      <c r="AG1722" s="72"/>
      <c r="AH1722" s="72"/>
      <c r="AI1722" s="72"/>
      <c r="AJ1722" s="72"/>
      <c r="AK1722" s="72"/>
    </row>
    <row r="1723" spans="1:37" ht="14.4">
      <c r="A1723" s="52"/>
      <c r="AG1723" s="72"/>
      <c r="AH1723" s="72"/>
      <c r="AI1723" s="72"/>
      <c r="AJ1723" s="72"/>
      <c r="AK1723" s="72"/>
    </row>
    <row r="1724" spans="1:37" ht="14.4">
      <c r="A1724" s="52"/>
      <c r="AG1724" s="72"/>
      <c r="AH1724" s="72"/>
      <c r="AI1724" s="72"/>
      <c r="AJ1724" s="72"/>
      <c r="AK1724" s="72"/>
    </row>
    <row r="1725" spans="1:37" ht="14.4">
      <c r="A1725" s="52"/>
      <c r="AG1725" s="72"/>
      <c r="AH1725" s="72"/>
      <c r="AI1725" s="72"/>
      <c r="AJ1725" s="72"/>
      <c r="AK1725" s="72"/>
    </row>
    <row r="1726" spans="1:37" ht="14.4">
      <c r="A1726" s="52"/>
      <c r="AG1726" s="72"/>
      <c r="AH1726" s="72"/>
      <c r="AI1726" s="72"/>
      <c r="AJ1726" s="72"/>
      <c r="AK1726" s="72"/>
    </row>
    <row r="1727" spans="1:37" ht="14.4">
      <c r="A1727" s="52"/>
      <c r="AG1727" s="72"/>
      <c r="AH1727" s="72"/>
      <c r="AI1727" s="72"/>
      <c r="AJ1727" s="72"/>
      <c r="AK1727" s="72"/>
    </row>
    <row r="1728" spans="1:37" ht="14.4">
      <c r="A1728" s="52"/>
      <c r="AG1728" s="72"/>
      <c r="AH1728" s="72"/>
      <c r="AI1728" s="72"/>
      <c r="AJ1728" s="72"/>
      <c r="AK1728" s="72"/>
    </row>
    <row r="1729" spans="1:37" ht="14.4">
      <c r="A1729" s="52"/>
      <c r="AG1729" s="72"/>
      <c r="AH1729" s="72"/>
      <c r="AI1729" s="72"/>
      <c r="AJ1729" s="72"/>
      <c r="AK1729" s="72"/>
    </row>
    <row r="1730" spans="1:37" ht="14.4">
      <c r="A1730" s="52"/>
      <c r="AG1730" s="72"/>
      <c r="AH1730" s="72"/>
      <c r="AI1730" s="72"/>
      <c r="AJ1730" s="72"/>
      <c r="AK1730" s="72"/>
    </row>
    <row r="1731" spans="1:37" ht="14.4">
      <c r="A1731" s="52"/>
      <c r="AG1731" s="72"/>
      <c r="AH1731" s="72"/>
      <c r="AI1731" s="72"/>
      <c r="AJ1731" s="72"/>
      <c r="AK1731" s="72"/>
    </row>
    <row r="1732" spans="1:37" ht="14.4">
      <c r="A1732" s="52"/>
      <c r="AG1732" s="72"/>
      <c r="AH1732" s="72"/>
      <c r="AI1732" s="72"/>
      <c r="AJ1732" s="72"/>
      <c r="AK1732" s="72"/>
    </row>
    <row r="1733" spans="1:37" ht="14.4">
      <c r="A1733" s="52"/>
      <c r="AG1733" s="72"/>
      <c r="AH1733" s="72"/>
      <c r="AI1733" s="72"/>
      <c r="AJ1733" s="72"/>
      <c r="AK1733" s="72"/>
    </row>
    <row r="1734" spans="1:37" ht="14.4">
      <c r="A1734" s="52"/>
      <c r="AG1734" s="72"/>
      <c r="AH1734" s="72"/>
      <c r="AI1734" s="72"/>
      <c r="AJ1734" s="72"/>
      <c r="AK1734" s="72"/>
    </row>
    <row r="1735" spans="1:37" ht="14.4">
      <c r="A1735" s="52"/>
      <c r="AG1735" s="72"/>
      <c r="AH1735" s="72"/>
      <c r="AI1735" s="72"/>
      <c r="AJ1735" s="72"/>
      <c r="AK1735" s="72"/>
    </row>
    <row r="1736" spans="1:37" ht="14.4">
      <c r="A1736" s="52"/>
      <c r="AG1736" s="72"/>
      <c r="AH1736" s="72"/>
      <c r="AI1736" s="72"/>
      <c r="AJ1736" s="72"/>
      <c r="AK1736" s="72"/>
    </row>
    <row r="1737" spans="1:37" ht="14.4">
      <c r="A1737" s="52"/>
      <c r="AG1737" s="72"/>
      <c r="AH1737" s="72"/>
      <c r="AI1737" s="72"/>
      <c r="AJ1737" s="72"/>
      <c r="AK1737" s="72"/>
    </row>
    <row r="1738" spans="1:37" ht="14.4">
      <c r="A1738" s="52"/>
      <c r="AG1738" s="72"/>
      <c r="AH1738" s="72"/>
      <c r="AI1738" s="72"/>
      <c r="AJ1738" s="72"/>
      <c r="AK1738" s="72"/>
    </row>
    <row r="1739" spans="1:37" ht="14.4">
      <c r="A1739" s="52"/>
      <c r="AG1739" s="72"/>
      <c r="AH1739" s="72"/>
      <c r="AI1739" s="72"/>
      <c r="AJ1739" s="72"/>
      <c r="AK1739" s="72"/>
    </row>
    <row r="1740" spans="1:37" ht="14.4">
      <c r="A1740" s="52"/>
      <c r="AG1740" s="72"/>
      <c r="AH1740" s="72"/>
      <c r="AI1740" s="72"/>
      <c r="AJ1740" s="72"/>
      <c r="AK1740" s="72"/>
    </row>
    <row r="1741" spans="1:37" ht="14.4">
      <c r="A1741" s="52"/>
      <c r="AG1741" s="72"/>
      <c r="AH1741" s="72"/>
      <c r="AI1741" s="72"/>
      <c r="AJ1741" s="72"/>
      <c r="AK1741" s="72"/>
    </row>
    <row r="1742" spans="1:37" ht="14.4">
      <c r="A1742" s="52"/>
      <c r="AG1742" s="72"/>
      <c r="AH1742" s="72"/>
      <c r="AI1742" s="72"/>
      <c r="AJ1742" s="72"/>
      <c r="AK1742" s="72"/>
    </row>
    <row r="1743" spans="1:37" ht="14.4">
      <c r="A1743" s="52"/>
      <c r="AG1743" s="72"/>
      <c r="AH1743" s="72"/>
      <c r="AI1743" s="72"/>
      <c r="AJ1743" s="72"/>
      <c r="AK1743" s="72"/>
    </row>
    <row r="1744" spans="1:37" ht="14.4">
      <c r="A1744" s="52"/>
      <c r="AG1744" s="72"/>
      <c r="AH1744" s="72"/>
      <c r="AI1744" s="72"/>
      <c r="AJ1744" s="72"/>
      <c r="AK1744" s="72"/>
    </row>
    <row r="1745" spans="1:37" ht="14.4">
      <c r="A1745" s="52"/>
      <c r="AG1745" s="72"/>
      <c r="AH1745" s="72"/>
      <c r="AI1745" s="72"/>
      <c r="AJ1745" s="72"/>
      <c r="AK1745" s="72"/>
    </row>
    <row r="1746" spans="1:37" ht="14.4">
      <c r="A1746" s="52"/>
      <c r="AG1746" s="72"/>
      <c r="AH1746" s="72"/>
      <c r="AI1746" s="72"/>
      <c r="AJ1746" s="72"/>
      <c r="AK1746" s="72"/>
    </row>
    <row r="1747" spans="1:37" ht="14.4">
      <c r="A1747" s="52"/>
      <c r="AG1747" s="72"/>
      <c r="AH1747" s="72"/>
      <c r="AI1747" s="72"/>
      <c r="AJ1747" s="72"/>
      <c r="AK1747" s="72"/>
    </row>
    <row r="1748" spans="1:37" ht="14.4">
      <c r="A1748" s="52"/>
      <c r="AG1748" s="72"/>
      <c r="AH1748" s="72"/>
      <c r="AI1748" s="72"/>
      <c r="AJ1748" s="72"/>
      <c r="AK1748" s="72"/>
    </row>
    <row r="1749" spans="1:37" ht="14.4">
      <c r="A1749" s="52"/>
      <c r="AG1749" s="72"/>
      <c r="AH1749" s="72"/>
      <c r="AI1749" s="72"/>
      <c r="AJ1749" s="72"/>
      <c r="AK1749" s="72"/>
    </row>
    <row r="1750" spans="1:37" ht="14.4">
      <c r="A1750" s="52"/>
      <c r="AG1750" s="72"/>
      <c r="AH1750" s="72"/>
      <c r="AI1750" s="72"/>
      <c r="AJ1750" s="72"/>
      <c r="AK1750" s="72"/>
    </row>
    <row r="1751" spans="1:37" ht="14.4">
      <c r="A1751" s="52"/>
      <c r="AG1751" s="72"/>
      <c r="AH1751" s="72"/>
      <c r="AI1751" s="72"/>
      <c r="AJ1751" s="72"/>
      <c r="AK1751" s="72"/>
    </row>
    <row r="1752" spans="1:37" ht="14.4">
      <c r="A1752" s="52"/>
      <c r="AG1752" s="72"/>
      <c r="AH1752" s="72"/>
      <c r="AI1752" s="72"/>
      <c r="AJ1752" s="72"/>
      <c r="AK1752" s="72"/>
    </row>
    <row r="1753" spans="1:37" ht="14.4">
      <c r="A1753" s="52"/>
      <c r="AG1753" s="72"/>
      <c r="AH1753" s="72"/>
      <c r="AI1753" s="72"/>
      <c r="AJ1753" s="72"/>
      <c r="AK1753" s="72"/>
    </row>
    <row r="1754" spans="1:37" ht="14.4">
      <c r="A1754" s="52"/>
      <c r="AG1754" s="72"/>
      <c r="AH1754" s="72"/>
      <c r="AI1754" s="72"/>
      <c r="AJ1754" s="72"/>
      <c r="AK1754" s="72"/>
    </row>
    <row r="1755" spans="1:37" ht="14.4">
      <c r="A1755" s="52"/>
      <c r="AG1755" s="72"/>
      <c r="AH1755" s="72"/>
      <c r="AI1755" s="72"/>
      <c r="AJ1755" s="72"/>
      <c r="AK1755" s="72"/>
    </row>
    <row r="1756" spans="1:37" ht="14.4">
      <c r="A1756" s="52"/>
      <c r="AG1756" s="72"/>
      <c r="AH1756" s="72"/>
      <c r="AI1756" s="72"/>
      <c r="AJ1756" s="72"/>
      <c r="AK1756" s="72"/>
    </row>
    <row r="1757" spans="1:37" ht="14.4">
      <c r="A1757" s="52"/>
      <c r="AG1757" s="72"/>
      <c r="AH1757" s="72"/>
      <c r="AI1757" s="72"/>
      <c r="AJ1757" s="72"/>
      <c r="AK1757" s="72"/>
    </row>
    <row r="1758" spans="1:37" ht="14.4">
      <c r="A1758" s="52"/>
      <c r="AG1758" s="72"/>
      <c r="AH1758" s="72"/>
      <c r="AI1758" s="72"/>
      <c r="AJ1758" s="72"/>
      <c r="AK1758" s="72"/>
    </row>
    <row r="1759" spans="1:37" ht="14.4">
      <c r="A1759" s="52"/>
      <c r="AG1759" s="72"/>
      <c r="AH1759" s="72"/>
      <c r="AI1759" s="72"/>
      <c r="AJ1759" s="72"/>
      <c r="AK1759" s="72"/>
    </row>
    <row r="1760" spans="1:37" ht="14.4">
      <c r="A1760" s="52"/>
      <c r="AG1760" s="72"/>
      <c r="AH1760" s="72"/>
      <c r="AI1760" s="72"/>
      <c r="AJ1760" s="72"/>
      <c r="AK1760" s="72"/>
    </row>
    <row r="1761" spans="1:37" ht="14.4">
      <c r="A1761" s="52"/>
      <c r="AG1761" s="72"/>
      <c r="AH1761" s="72"/>
      <c r="AI1761" s="72"/>
      <c r="AJ1761" s="72"/>
      <c r="AK1761" s="72"/>
    </row>
    <row r="1762" spans="1:37" ht="14.4">
      <c r="A1762" s="52"/>
      <c r="AG1762" s="72"/>
      <c r="AH1762" s="72"/>
      <c r="AI1762" s="72"/>
      <c r="AJ1762" s="72"/>
      <c r="AK1762" s="72"/>
    </row>
    <row r="1763" spans="1:37" ht="14.4">
      <c r="A1763" s="52"/>
      <c r="AG1763" s="72"/>
      <c r="AH1763" s="72"/>
      <c r="AI1763" s="72"/>
      <c r="AJ1763" s="72"/>
      <c r="AK1763" s="72"/>
    </row>
    <row r="1764" spans="1:37" ht="14.4">
      <c r="A1764" s="52"/>
      <c r="AG1764" s="72"/>
      <c r="AH1764" s="72"/>
      <c r="AI1764" s="72"/>
      <c r="AJ1764" s="72"/>
      <c r="AK1764" s="72"/>
    </row>
    <row r="1765" spans="1:37" ht="14.4">
      <c r="A1765" s="52"/>
      <c r="AG1765" s="72"/>
      <c r="AH1765" s="72"/>
      <c r="AI1765" s="72"/>
      <c r="AJ1765" s="72"/>
      <c r="AK1765" s="72"/>
    </row>
    <row r="1766" spans="1:37" ht="14.4">
      <c r="A1766" s="52"/>
      <c r="AG1766" s="72"/>
      <c r="AH1766" s="72"/>
      <c r="AI1766" s="72"/>
      <c r="AJ1766" s="72"/>
      <c r="AK1766" s="72"/>
    </row>
    <row r="1767" spans="1:37" ht="14.4">
      <c r="A1767" s="52"/>
      <c r="AG1767" s="72"/>
      <c r="AH1767" s="72"/>
      <c r="AI1767" s="72"/>
      <c r="AJ1767" s="72"/>
      <c r="AK1767" s="72"/>
    </row>
    <row r="1768" spans="1:37" ht="14.4">
      <c r="A1768" s="52"/>
      <c r="AG1768" s="72"/>
      <c r="AH1768" s="72"/>
      <c r="AI1768" s="72"/>
      <c r="AJ1768" s="72"/>
      <c r="AK1768" s="72"/>
    </row>
    <row r="1769" spans="1:37" ht="14.4">
      <c r="A1769" s="52"/>
      <c r="AG1769" s="72"/>
      <c r="AH1769" s="72"/>
      <c r="AI1769" s="72"/>
      <c r="AJ1769" s="72"/>
      <c r="AK1769" s="72"/>
    </row>
    <row r="1770" spans="1:37" ht="14.4">
      <c r="A1770" s="52"/>
      <c r="AG1770" s="72"/>
      <c r="AH1770" s="72"/>
      <c r="AI1770" s="72"/>
      <c r="AJ1770" s="72"/>
      <c r="AK1770" s="72"/>
    </row>
    <row r="1771" spans="1:37" ht="14.4">
      <c r="A1771" s="52"/>
      <c r="AG1771" s="72"/>
      <c r="AH1771" s="72"/>
      <c r="AI1771" s="72"/>
      <c r="AJ1771" s="72"/>
      <c r="AK1771" s="72"/>
    </row>
    <row r="1772" spans="1:37" ht="14.4">
      <c r="A1772" s="52"/>
      <c r="AG1772" s="72"/>
      <c r="AH1772" s="72"/>
      <c r="AI1772" s="72"/>
      <c r="AJ1772" s="72"/>
      <c r="AK1772" s="72"/>
    </row>
    <row r="1773" spans="1:37" ht="14.4">
      <c r="A1773" s="52"/>
      <c r="AG1773" s="72"/>
      <c r="AH1773" s="72"/>
      <c r="AI1773" s="72"/>
      <c r="AJ1773" s="72"/>
      <c r="AK1773" s="72"/>
    </row>
    <row r="1774" spans="1:37" ht="14.4">
      <c r="A1774" s="52"/>
      <c r="AG1774" s="72"/>
      <c r="AH1774" s="72"/>
      <c r="AI1774" s="72"/>
      <c r="AJ1774" s="72"/>
      <c r="AK1774" s="72"/>
    </row>
    <row r="1775" spans="1:37" ht="14.4">
      <c r="A1775" s="52"/>
      <c r="AG1775" s="72"/>
      <c r="AH1775" s="72"/>
      <c r="AI1775" s="72"/>
      <c r="AJ1775" s="72"/>
      <c r="AK1775" s="72"/>
    </row>
    <row r="1776" spans="1:37" ht="14.4">
      <c r="A1776" s="52"/>
      <c r="AG1776" s="72"/>
      <c r="AH1776" s="72"/>
      <c r="AI1776" s="72"/>
      <c r="AJ1776" s="72"/>
      <c r="AK1776" s="72"/>
    </row>
    <row r="1777" spans="1:37" ht="14.4">
      <c r="A1777" s="52"/>
      <c r="AG1777" s="72"/>
      <c r="AH1777" s="72"/>
      <c r="AI1777" s="72"/>
      <c r="AJ1777" s="72"/>
      <c r="AK1777" s="72"/>
    </row>
    <row r="1778" spans="1:37" ht="14.4">
      <c r="A1778" s="52"/>
      <c r="AG1778" s="72"/>
      <c r="AH1778" s="72"/>
      <c r="AI1778" s="72"/>
      <c r="AJ1778" s="72"/>
      <c r="AK1778" s="72"/>
    </row>
    <row r="1779" spans="1:37" ht="14.4">
      <c r="A1779" s="52"/>
      <c r="AG1779" s="72"/>
      <c r="AH1779" s="72"/>
      <c r="AI1779" s="72"/>
      <c r="AJ1779" s="72"/>
      <c r="AK1779" s="72"/>
    </row>
    <row r="1780" spans="1:37" ht="14.4">
      <c r="A1780" s="52"/>
      <c r="AG1780" s="72"/>
      <c r="AH1780" s="72"/>
      <c r="AI1780" s="72"/>
      <c r="AJ1780" s="72"/>
      <c r="AK1780" s="72"/>
    </row>
    <row r="1781" spans="1:37" ht="14.4">
      <c r="A1781" s="52"/>
      <c r="AG1781" s="72"/>
      <c r="AH1781" s="72"/>
      <c r="AI1781" s="72"/>
      <c r="AJ1781" s="72"/>
      <c r="AK1781" s="72"/>
    </row>
    <row r="1782" spans="1:37" ht="14.4">
      <c r="A1782" s="52"/>
      <c r="AG1782" s="72"/>
      <c r="AH1782" s="72"/>
      <c r="AI1782" s="72"/>
      <c r="AJ1782" s="72"/>
      <c r="AK1782" s="72"/>
    </row>
    <row r="1783" spans="1:37" ht="14.4">
      <c r="A1783" s="52"/>
      <c r="AG1783" s="72"/>
      <c r="AH1783" s="72"/>
      <c r="AI1783" s="72"/>
      <c r="AJ1783" s="72"/>
      <c r="AK1783" s="72"/>
    </row>
    <row r="1784" spans="1:37" ht="14.4">
      <c r="A1784" s="52"/>
      <c r="AG1784" s="72"/>
      <c r="AH1784" s="72"/>
      <c r="AI1784" s="72"/>
      <c r="AJ1784" s="72"/>
      <c r="AK1784" s="72"/>
    </row>
    <row r="1785" spans="1:37" ht="14.4">
      <c r="A1785" s="52"/>
      <c r="AG1785" s="72"/>
      <c r="AH1785" s="72"/>
      <c r="AI1785" s="72"/>
      <c r="AJ1785" s="72"/>
      <c r="AK1785" s="72"/>
    </row>
    <row r="1786" spans="1:37" ht="14.4">
      <c r="A1786" s="52"/>
      <c r="AG1786" s="72"/>
      <c r="AH1786" s="72"/>
      <c r="AI1786" s="72"/>
      <c r="AJ1786" s="72"/>
      <c r="AK1786" s="72"/>
    </row>
    <row r="1787" spans="1:37" ht="14.4">
      <c r="A1787" s="52"/>
      <c r="AG1787" s="72"/>
      <c r="AH1787" s="72"/>
      <c r="AI1787" s="72"/>
      <c r="AJ1787" s="72"/>
      <c r="AK1787" s="72"/>
    </row>
    <row r="1788" spans="1:37" ht="14.4">
      <c r="A1788" s="52"/>
      <c r="AG1788" s="72"/>
      <c r="AH1788" s="72"/>
      <c r="AI1788" s="72"/>
      <c r="AJ1788" s="72"/>
      <c r="AK1788" s="72"/>
    </row>
    <row r="1789" spans="1:37" ht="14.4">
      <c r="A1789" s="52"/>
      <c r="AG1789" s="72"/>
      <c r="AH1789" s="72"/>
      <c r="AI1789" s="72"/>
      <c r="AJ1789" s="72"/>
      <c r="AK1789" s="72"/>
    </row>
    <row r="1790" spans="1:37" ht="14.4">
      <c r="A1790" s="52"/>
      <c r="AG1790" s="72"/>
      <c r="AH1790" s="72"/>
      <c r="AI1790" s="72"/>
      <c r="AJ1790" s="72"/>
      <c r="AK1790" s="72"/>
    </row>
    <row r="1791" spans="1:37" ht="14.4">
      <c r="A1791" s="52"/>
      <c r="AG1791" s="72"/>
      <c r="AH1791" s="72"/>
      <c r="AI1791" s="72"/>
      <c r="AJ1791" s="72"/>
      <c r="AK1791" s="72"/>
    </row>
    <row r="1792" spans="1:37" ht="14.4">
      <c r="A1792" s="52"/>
      <c r="AG1792" s="72"/>
      <c r="AH1792" s="72"/>
      <c r="AI1792" s="72"/>
      <c r="AJ1792" s="72"/>
      <c r="AK1792" s="72"/>
    </row>
    <row r="1793" spans="1:37" ht="14.4">
      <c r="A1793" s="52"/>
      <c r="AG1793" s="72"/>
      <c r="AH1793" s="72"/>
      <c r="AI1793" s="72"/>
      <c r="AJ1793" s="72"/>
      <c r="AK1793" s="72"/>
    </row>
    <row r="1794" spans="1:37" ht="14.4">
      <c r="A1794" s="52"/>
      <c r="AG1794" s="72"/>
      <c r="AH1794" s="72"/>
      <c r="AI1794" s="72"/>
      <c r="AJ1794" s="72"/>
      <c r="AK1794" s="72"/>
    </row>
    <row r="1795" spans="1:37" ht="14.4">
      <c r="A1795" s="52"/>
      <c r="AG1795" s="72"/>
      <c r="AH1795" s="72"/>
      <c r="AI1795" s="72"/>
      <c r="AJ1795" s="72"/>
      <c r="AK1795" s="72"/>
    </row>
    <row r="1796" spans="1:37" ht="14.4">
      <c r="A1796" s="52"/>
      <c r="AG1796" s="72"/>
      <c r="AH1796" s="72"/>
      <c r="AI1796" s="72"/>
      <c r="AJ1796" s="72"/>
      <c r="AK1796" s="72"/>
    </row>
    <row r="1797" spans="1:37" ht="14.4">
      <c r="A1797" s="52"/>
      <c r="AG1797" s="72"/>
      <c r="AH1797" s="72"/>
      <c r="AI1797" s="72"/>
      <c r="AJ1797" s="72"/>
      <c r="AK1797" s="72"/>
    </row>
    <row r="1798" spans="1:37" ht="14.4">
      <c r="A1798" s="52"/>
      <c r="AG1798" s="72"/>
      <c r="AH1798" s="72"/>
      <c r="AI1798" s="72"/>
      <c r="AJ1798" s="72"/>
      <c r="AK1798" s="72"/>
    </row>
    <row r="1799" spans="1:37" ht="14.4">
      <c r="A1799" s="52"/>
      <c r="AG1799" s="72"/>
      <c r="AH1799" s="72"/>
      <c r="AI1799" s="72"/>
      <c r="AJ1799" s="72"/>
      <c r="AK1799" s="72"/>
    </row>
    <row r="1800" spans="1:37" ht="14.4">
      <c r="A1800" s="52"/>
      <c r="AG1800" s="72"/>
      <c r="AH1800" s="72"/>
      <c r="AI1800" s="72"/>
      <c r="AJ1800" s="72"/>
      <c r="AK1800" s="72"/>
    </row>
    <row r="1801" spans="1:37" ht="14.4">
      <c r="A1801" s="52"/>
      <c r="AG1801" s="72"/>
      <c r="AH1801" s="72"/>
      <c r="AI1801" s="72"/>
      <c r="AJ1801" s="72"/>
      <c r="AK1801" s="72"/>
    </row>
    <row r="1802" spans="1:37" ht="14.4">
      <c r="A1802" s="52"/>
      <c r="AG1802" s="72"/>
      <c r="AH1802" s="72"/>
      <c r="AI1802" s="72"/>
      <c r="AJ1802" s="72"/>
      <c r="AK1802" s="72"/>
    </row>
    <row r="1803" spans="1:37" ht="14.4">
      <c r="A1803" s="52"/>
      <c r="AG1803" s="72"/>
      <c r="AH1803" s="72"/>
      <c r="AI1803" s="72"/>
      <c r="AJ1803" s="72"/>
      <c r="AK1803" s="72"/>
    </row>
    <row r="1804" spans="1:37" ht="14.4">
      <c r="A1804" s="52"/>
      <c r="AG1804" s="72"/>
      <c r="AH1804" s="72"/>
      <c r="AI1804" s="72"/>
      <c r="AJ1804" s="72"/>
      <c r="AK1804" s="72"/>
    </row>
    <row r="1805" spans="1:37" ht="14.4">
      <c r="A1805" s="52"/>
      <c r="AG1805" s="72"/>
      <c r="AH1805" s="72"/>
      <c r="AI1805" s="72"/>
      <c r="AJ1805" s="72"/>
      <c r="AK1805" s="72"/>
    </row>
    <row r="1806" spans="1:37" ht="14.4">
      <c r="A1806" s="52"/>
      <c r="AG1806" s="72"/>
      <c r="AH1806" s="72"/>
      <c r="AI1806" s="72"/>
      <c r="AJ1806" s="72"/>
      <c r="AK1806" s="72"/>
    </row>
    <row r="1807" spans="1:37" ht="14.4">
      <c r="A1807" s="52"/>
      <c r="AG1807" s="72"/>
      <c r="AH1807" s="72"/>
      <c r="AI1807" s="72"/>
      <c r="AJ1807" s="72"/>
      <c r="AK1807" s="72"/>
    </row>
    <row r="1808" spans="1:37" ht="14.4">
      <c r="A1808" s="52"/>
      <c r="AG1808" s="72"/>
      <c r="AH1808" s="72"/>
      <c r="AI1808" s="72"/>
      <c r="AJ1808" s="72"/>
      <c r="AK1808" s="72"/>
    </row>
    <row r="1809" spans="1:37" ht="14.4">
      <c r="A1809" s="52"/>
      <c r="AG1809" s="72"/>
      <c r="AH1809" s="72"/>
      <c r="AI1809" s="72"/>
      <c r="AJ1809" s="72"/>
      <c r="AK1809" s="72"/>
    </row>
    <row r="1810" spans="1:37" ht="14.4">
      <c r="A1810" s="52"/>
      <c r="AG1810" s="72"/>
      <c r="AH1810" s="72"/>
      <c r="AI1810" s="72"/>
      <c r="AJ1810" s="72"/>
      <c r="AK1810" s="72"/>
    </row>
    <row r="1811" spans="1:37" ht="14.4">
      <c r="A1811" s="52"/>
      <c r="AG1811" s="72"/>
      <c r="AH1811" s="72"/>
      <c r="AI1811" s="72"/>
      <c r="AJ1811" s="72"/>
      <c r="AK1811" s="72"/>
    </row>
    <row r="1812" spans="1:37" ht="14.4">
      <c r="A1812" s="52"/>
      <c r="AG1812" s="72"/>
      <c r="AH1812" s="72"/>
      <c r="AI1812" s="72"/>
      <c r="AJ1812" s="72"/>
      <c r="AK1812" s="72"/>
    </row>
    <row r="1813" spans="1:37" ht="14.4">
      <c r="A1813" s="52"/>
      <c r="AG1813" s="72"/>
      <c r="AH1813" s="72"/>
      <c r="AI1813" s="72"/>
      <c r="AJ1813" s="72"/>
      <c r="AK1813" s="72"/>
    </row>
    <row r="1814" spans="1:37" ht="14.4">
      <c r="A1814" s="52"/>
      <c r="AG1814" s="72"/>
      <c r="AH1814" s="72"/>
      <c r="AI1814" s="72"/>
      <c r="AJ1814" s="72"/>
      <c r="AK1814" s="72"/>
    </row>
    <row r="1815" spans="1:37" ht="14.4">
      <c r="A1815" s="52"/>
      <c r="AG1815" s="72"/>
      <c r="AH1815" s="72"/>
      <c r="AI1815" s="72"/>
      <c r="AJ1815" s="72"/>
      <c r="AK1815" s="72"/>
    </row>
    <row r="1816" spans="1:37" ht="14.4">
      <c r="A1816" s="52"/>
      <c r="AG1816" s="72"/>
      <c r="AH1816" s="72"/>
      <c r="AI1816" s="72"/>
      <c r="AJ1816" s="72"/>
      <c r="AK1816" s="72"/>
    </row>
    <row r="1817" spans="1:37" ht="14.4">
      <c r="A1817" s="52"/>
      <c r="AG1817" s="72"/>
      <c r="AH1817" s="72"/>
      <c r="AI1817" s="72"/>
      <c r="AJ1817" s="72"/>
      <c r="AK1817" s="72"/>
    </row>
    <row r="1818" spans="1:37" ht="14.4">
      <c r="A1818" s="52"/>
      <c r="AG1818" s="72"/>
      <c r="AH1818" s="72"/>
      <c r="AI1818" s="72"/>
      <c r="AJ1818" s="72"/>
      <c r="AK1818" s="72"/>
    </row>
    <row r="1819" spans="1:37" ht="14.4">
      <c r="A1819" s="52"/>
      <c r="AG1819" s="72"/>
      <c r="AH1819" s="72"/>
      <c r="AI1819" s="72"/>
      <c r="AJ1819" s="72"/>
      <c r="AK1819" s="72"/>
    </row>
    <row r="1820" spans="1:37" ht="14.4">
      <c r="A1820" s="52"/>
      <c r="AG1820" s="72"/>
      <c r="AH1820" s="72"/>
      <c r="AI1820" s="72"/>
      <c r="AJ1820" s="72"/>
      <c r="AK1820" s="72"/>
    </row>
    <row r="1821" spans="1:37" ht="14.4">
      <c r="A1821" s="52"/>
      <c r="AG1821" s="72"/>
      <c r="AH1821" s="72"/>
      <c r="AI1821" s="72"/>
      <c r="AJ1821" s="72"/>
      <c r="AK1821" s="72"/>
    </row>
    <row r="1822" spans="1:37" ht="14.4">
      <c r="A1822" s="52"/>
      <c r="AG1822" s="72"/>
      <c r="AH1822" s="72"/>
      <c r="AI1822" s="72"/>
      <c r="AJ1822" s="72"/>
      <c r="AK1822" s="72"/>
    </row>
    <row r="1823" spans="1:37" ht="14.4">
      <c r="A1823" s="52"/>
      <c r="AG1823" s="72"/>
      <c r="AH1823" s="72"/>
      <c r="AI1823" s="72"/>
      <c r="AJ1823" s="72"/>
      <c r="AK1823" s="72"/>
    </row>
    <row r="1824" spans="1:37" ht="14.4">
      <c r="A1824" s="52"/>
      <c r="AG1824" s="72"/>
      <c r="AH1824" s="72"/>
      <c r="AI1824" s="72"/>
      <c r="AJ1824" s="72"/>
      <c r="AK1824" s="72"/>
    </row>
    <row r="1825" spans="1:37" ht="14.4">
      <c r="A1825" s="52"/>
      <c r="AG1825" s="72"/>
      <c r="AH1825" s="72"/>
      <c r="AI1825" s="72"/>
      <c r="AJ1825" s="72"/>
      <c r="AK1825" s="72"/>
    </row>
    <row r="1826" spans="1:37" ht="14.4">
      <c r="A1826" s="52"/>
      <c r="AG1826" s="72"/>
      <c r="AH1826" s="72"/>
      <c r="AI1826" s="72"/>
      <c r="AJ1826" s="72"/>
      <c r="AK1826" s="72"/>
    </row>
    <row r="1827" spans="1:37" ht="14.4">
      <c r="A1827" s="52"/>
      <c r="AG1827" s="72"/>
      <c r="AH1827" s="72"/>
      <c r="AI1827" s="72"/>
      <c r="AJ1827" s="72"/>
      <c r="AK1827" s="72"/>
    </row>
    <row r="1828" spans="1:37" ht="14.4">
      <c r="A1828" s="52"/>
      <c r="AG1828" s="72"/>
      <c r="AH1828" s="72"/>
      <c r="AI1828" s="72"/>
      <c r="AJ1828" s="72"/>
      <c r="AK1828" s="72"/>
    </row>
    <row r="1829" spans="1:37" ht="14.4">
      <c r="A1829" s="52"/>
      <c r="AG1829" s="72"/>
      <c r="AH1829" s="72"/>
      <c r="AI1829" s="72"/>
      <c r="AJ1829" s="72"/>
      <c r="AK1829" s="72"/>
    </row>
    <row r="1830" spans="1:37" ht="14.4">
      <c r="A1830" s="52"/>
      <c r="AG1830" s="72"/>
      <c r="AH1830" s="72"/>
      <c r="AI1830" s="72"/>
      <c r="AJ1830" s="72"/>
      <c r="AK1830" s="72"/>
    </row>
    <row r="1831" spans="1:37" ht="14.4">
      <c r="A1831" s="52"/>
      <c r="AG1831" s="72"/>
      <c r="AH1831" s="72"/>
      <c r="AI1831" s="72"/>
      <c r="AJ1831" s="72"/>
      <c r="AK1831" s="72"/>
    </row>
    <row r="1832" spans="1:37" ht="14.4">
      <c r="A1832" s="52"/>
      <c r="AG1832" s="72"/>
      <c r="AH1832" s="72"/>
      <c r="AI1832" s="72"/>
      <c r="AJ1832" s="72"/>
      <c r="AK1832" s="72"/>
    </row>
    <row r="1833" spans="1:37" ht="14.4">
      <c r="A1833" s="52"/>
      <c r="AG1833" s="72"/>
      <c r="AH1833" s="72"/>
      <c r="AI1833" s="72"/>
      <c r="AJ1833" s="72"/>
      <c r="AK1833" s="72"/>
    </row>
    <row r="1834" spans="1:37" ht="14.4">
      <c r="A1834" s="52"/>
      <c r="AG1834" s="72"/>
      <c r="AH1834" s="72"/>
      <c r="AI1834" s="72"/>
      <c r="AJ1834" s="72"/>
      <c r="AK1834" s="72"/>
    </row>
    <row r="1835" spans="1:37" ht="14.4">
      <c r="A1835" s="52"/>
      <c r="AG1835" s="72"/>
      <c r="AH1835" s="72"/>
      <c r="AI1835" s="72"/>
      <c r="AJ1835" s="72"/>
      <c r="AK1835" s="72"/>
    </row>
    <row r="1836" spans="1:37" ht="14.4">
      <c r="A1836" s="52"/>
      <c r="AG1836" s="72"/>
      <c r="AH1836" s="72"/>
      <c r="AI1836" s="72"/>
      <c r="AJ1836" s="72"/>
      <c r="AK1836" s="72"/>
    </row>
    <row r="1837" spans="1:37" ht="14.4">
      <c r="A1837" s="52"/>
      <c r="AG1837" s="72"/>
      <c r="AH1837" s="72"/>
      <c r="AI1837" s="72"/>
      <c r="AJ1837" s="72"/>
      <c r="AK1837" s="72"/>
    </row>
    <row r="1838" spans="1:37" ht="14.4">
      <c r="A1838" s="52"/>
      <c r="AG1838" s="72"/>
      <c r="AH1838" s="72"/>
      <c r="AI1838" s="72"/>
      <c r="AJ1838" s="72"/>
      <c r="AK1838" s="72"/>
    </row>
    <row r="1839" spans="1:37" ht="14.4">
      <c r="A1839" s="52"/>
      <c r="AG1839" s="72"/>
      <c r="AH1839" s="72"/>
      <c r="AI1839" s="72"/>
      <c r="AJ1839" s="72"/>
      <c r="AK1839" s="72"/>
    </row>
    <row r="1840" spans="1:37" ht="14.4">
      <c r="A1840" s="52"/>
      <c r="AG1840" s="72"/>
      <c r="AH1840" s="72"/>
      <c r="AI1840" s="72"/>
      <c r="AJ1840" s="72"/>
      <c r="AK1840" s="72"/>
    </row>
    <row r="1841" spans="1:37" ht="14.4">
      <c r="A1841" s="52"/>
      <c r="AG1841" s="72"/>
      <c r="AH1841" s="72"/>
      <c r="AI1841" s="72"/>
      <c r="AJ1841" s="72"/>
      <c r="AK1841" s="72"/>
    </row>
    <row r="1842" spans="1:37" ht="14.4">
      <c r="A1842" s="52"/>
      <c r="AG1842" s="72"/>
      <c r="AH1842" s="72"/>
      <c r="AI1842" s="72"/>
      <c r="AJ1842" s="72"/>
      <c r="AK1842" s="72"/>
    </row>
    <row r="1843" spans="1:37" ht="14.4">
      <c r="A1843" s="52"/>
      <c r="AG1843" s="72"/>
      <c r="AH1843" s="72"/>
      <c r="AI1843" s="72"/>
      <c r="AJ1843" s="72"/>
      <c r="AK1843" s="72"/>
    </row>
    <row r="1844" spans="1:37" ht="14.4">
      <c r="A1844" s="52"/>
      <c r="AG1844" s="72"/>
      <c r="AH1844" s="72"/>
      <c r="AI1844" s="72"/>
      <c r="AJ1844" s="72"/>
      <c r="AK1844" s="72"/>
    </row>
    <row r="1845" spans="1:37" ht="14.4">
      <c r="A1845" s="52"/>
      <c r="AG1845" s="72"/>
      <c r="AH1845" s="72"/>
      <c r="AI1845" s="72"/>
      <c r="AJ1845" s="72"/>
      <c r="AK1845" s="72"/>
    </row>
    <row r="1846" spans="1:37" ht="14.4">
      <c r="A1846" s="52"/>
      <c r="AG1846" s="72"/>
      <c r="AH1846" s="72"/>
      <c r="AI1846" s="72"/>
      <c r="AJ1846" s="72"/>
      <c r="AK1846" s="72"/>
    </row>
    <row r="1847" spans="1:37" ht="14.4">
      <c r="A1847" s="52"/>
      <c r="AG1847" s="72"/>
      <c r="AH1847" s="72"/>
      <c r="AI1847" s="72"/>
      <c r="AJ1847" s="72"/>
      <c r="AK1847" s="72"/>
    </row>
    <row r="1848" spans="1:37" ht="14.4">
      <c r="A1848" s="52"/>
      <c r="AG1848" s="72"/>
      <c r="AH1848" s="72"/>
      <c r="AI1848" s="72"/>
      <c r="AJ1848" s="72"/>
      <c r="AK1848" s="72"/>
    </row>
    <row r="1849" spans="1:37" ht="14.4">
      <c r="A1849" s="52"/>
      <c r="AG1849" s="72"/>
      <c r="AH1849" s="72"/>
      <c r="AI1849" s="72"/>
      <c r="AJ1849" s="72"/>
      <c r="AK1849" s="72"/>
    </row>
    <row r="1850" spans="1:37" ht="14.4">
      <c r="A1850" s="52"/>
      <c r="AG1850" s="72"/>
      <c r="AH1850" s="72"/>
      <c r="AI1850" s="72"/>
      <c r="AJ1850" s="72"/>
      <c r="AK1850" s="72"/>
    </row>
    <row r="1851" spans="1:37" ht="14.4">
      <c r="A1851" s="52"/>
      <c r="AG1851" s="72"/>
      <c r="AH1851" s="72"/>
      <c r="AI1851" s="72"/>
      <c r="AJ1851" s="72"/>
      <c r="AK1851" s="72"/>
    </row>
    <row r="1852" spans="1:37" ht="14.4">
      <c r="A1852" s="52"/>
      <c r="AG1852" s="72"/>
      <c r="AH1852" s="72"/>
      <c r="AI1852" s="72"/>
      <c r="AJ1852" s="72"/>
      <c r="AK1852" s="72"/>
    </row>
    <row r="1853" spans="1:37" ht="14.4">
      <c r="A1853" s="52"/>
      <c r="AG1853" s="72"/>
      <c r="AH1853" s="72"/>
      <c r="AI1853" s="72"/>
      <c r="AJ1853" s="72"/>
      <c r="AK1853" s="72"/>
    </row>
    <row r="1854" spans="1:37" ht="14.4">
      <c r="A1854" s="52"/>
      <c r="AG1854" s="72"/>
      <c r="AH1854" s="72"/>
      <c r="AI1854" s="72"/>
      <c r="AJ1854" s="72"/>
      <c r="AK1854" s="72"/>
    </row>
    <row r="1855" spans="1:37" ht="14.4">
      <c r="A1855" s="52"/>
      <c r="AG1855" s="72"/>
      <c r="AH1855" s="72"/>
      <c r="AI1855" s="72"/>
      <c r="AJ1855" s="72"/>
      <c r="AK1855" s="72"/>
    </row>
    <row r="1856" spans="1:37" ht="14.4">
      <c r="A1856" s="52"/>
      <c r="AG1856" s="72"/>
      <c r="AH1856" s="72"/>
      <c r="AI1856" s="72"/>
      <c r="AJ1856" s="72"/>
      <c r="AK1856" s="72"/>
    </row>
    <row r="1857" spans="1:37" ht="14.4">
      <c r="A1857" s="52"/>
      <c r="AG1857" s="72"/>
      <c r="AH1857" s="72"/>
      <c r="AI1857" s="72"/>
      <c r="AJ1857" s="72"/>
      <c r="AK1857" s="72"/>
    </row>
    <row r="1858" spans="1:37" ht="14.4">
      <c r="A1858" s="52"/>
      <c r="AG1858" s="72"/>
      <c r="AH1858" s="72"/>
      <c r="AI1858" s="72"/>
      <c r="AJ1858" s="72"/>
      <c r="AK1858" s="72"/>
    </row>
    <row r="1859" spans="1:37" ht="14.4">
      <c r="A1859" s="52"/>
      <c r="AG1859" s="72"/>
      <c r="AH1859" s="72"/>
      <c r="AI1859" s="72"/>
      <c r="AJ1859" s="72"/>
      <c r="AK1859" s="72"/>
    </row>
    <row r="1860" spans="1:37" ht="14.4">
      <c r="A1860" s="52"/>
      <c r="AG1860" s="72"/>
      <c r="AH1860" s="72"/>
      <c r="AI1860" s="72"/>
      <c r="AJ1860" s="72"/>
      <c r="AK1860" s="72"/>
    </row>
    <row r="1861" spans="1:37" ht="14.4">
      <c r="A1861" s="52"/>
      <c r="AG1861" s="72"/>
      <c r="AH1861" s="72"/>
      <c r="AI1861" s="72"/>
      <c r="AJ1861" s="72"/>
      <c r="AK1861" s="72"/>
    </row>
    <row r="1862" spans="1:37" ht="14.4">
      <c r="A1862" s="52"/>
      <c r="AG1862" s="72"/>
      <c r="AH1862" s="72"/>
      <c r="AI1862" s="72"/>
      <c r="AJ1862" s="72"/>
      <c r="AK1862" s="72"/>
    </row>
    <row r="1863" spans="1:37" ht="14.4">
      <c r="A1863" s="52"/>
      <c r="AG1863" s="72"/>
      <c r="AH1863" s="72"/>
      <c r="AI1863" s="72"/>
      <c r="AJ1863" s="72"/>
      <c r="AK1863" s="72"/>
    </row>
    <row r="1864" spans="1:37" ht="14.4">
      <c r="A1864" s="52"/>
      <c r="AG1864" s="72"/>
      <c r="AH1864" s="72"/>
      <c r="AI1864" s="72"/>
      <c r="AJ1864" s="72"/>
      <c r="AK1864" s="72"/>
    </row>
    <row r="1865" spans="1:37" ht="14.4">
      <c r="A1865" s="52"/>
      <c r="AG1865" s="72"/>
      <c r="AH1865" s="72"/>
      <c r="AI1865" s="72"/>
      <c r="AJ1865" s="72"/>
      <c r="AK1865" s="72"/>
    </row>
    <row r="1866" spans="1:37" ht="14.4">
      <c r="A1866" s="52"/>
      <c r="AG1866" s="72"/>
      <c r="AH1866" s="72"/>
      <c r="AI1866" s="72"/>
      <c r="AJ1866" s="72"/>
      <c r="AK1866" s="72"/>
    </row>
    <row r="1867" spans="1:37" ht="14.4">
      <c r="A1867" s="52"/>
      <c r="AG1867" s="72"/>
      <c r="AH1867" s="72"/>
      <c r="AI1867" s="72"/>
      <c r="AJ1867" s="72"/>
      <c r="AK1867" s="72"/>
    </row>
    <row r="1868" spans="1:37" ht="14.4">
      <c r="A1868" s="52"/>
      <c r="AG1868" s="72"/>
      <c r="AH1868" s="72"/>
      <c r="AI1868" s="72"/>
      <c r="AJ1868" s="72"/>
      <c r="AK1868" s="72"/>
    </row>
    <row r="1869" spans="1:37" ht="14.4">
      <c r="A1869" s="52"/>
      <c r="AG1869" s="72"/>
      <c r="AH1869" s="72"/>
      <c r="AI1869" s="72"/>
      <c r="AJ1869" s="72"/>
      <c r="AK1869" s="72"/>
    </row>
    <row r="1870" spans="1:37" ht="14.4">
      <c r="A1870" s="52"/>
      <c r="AG1870" s="72"/>
      <c r="AH1870" s="72"/>
      <c r="AI1870" s="72"/>
      <c r="AJ1870" s="72"/>
      <c r="AK1870" s="72"/>
    </row>
    <row r="1871" spans="1:37" ht="14.4">
      <c r="A1871" s="52"/>
      <c r="AG1871" s="72"/>
      <c r="AH1871" s="72"/>
      <c r="AI1871" s="72"/>
      <c r="AJ1871" s="72"/>
      <c r="AK1871" s="72"/>
    </row>
    <row r="1872" spans="1:37" ht="14.4">
      <c r="A1872" s="52"/>
      <c r="AG1872" s="72"/>
      <c r="AH1872" s="72"/>
      <c r="AI1872" s="72"/>
      <c r="AJ1872" s="72"/>
      <c r="AK1872" s="72"/>
    </row>
    <row r="1873" spans="1:37" ht="14.4">
      <c r="A1873" s="52"/>
      <c r="AG1873" s="72"/>
      <c r="AH1873" s="72"/>
      <c r="AI1873" s="72"/>
      <c r="AJ1873" s="72"/>
      <c r="AK1873" s="72"/>
    </row>
    <row r="1874" spans="1:37" ht="14.4">
      <c r="A1874" s="52"/>
      <c r="AG1874" s="72"/>
      <c r="AH1874" s="72"/>
      <c r="AI1874" s="72"/>
      <c r="AJ1874" s="72"/>
      <c r="AK1874" s="72"/>
    </row>
    <row r="1875" spans="1:37" ht="14.4">
      <c r="A1875" s="52"/>
      <c r="AG1875" s="72"/>
      <c r="AH1875" s="72"/>
      <c r="AI1875" s="72"/>
      <c r="AJ1875" s="72"/>
      <c r="AK1875" s="72"/>
    </row>
    <row r="1876" spans="1:37" ht="14.4">
      <c r="A1876" s="52"/>
      <c r="AG1876" s="72"/>
      <c r="AH1876" s="72"/>
      <c r="AI1876" s="72"/>
      <c r="AJ1876" s="72"/>
      <c r="AK1876" s="72"/>
    </row>
    <row r="1877" spans="1:37" ht="14.4">
      <c r="A1877" s="52"/>
      <c r="AG1877" s="72"/>
      <c r="AH1877" s="72"/>
      <c r="AI1877" s="72"/>
      <c r="AJ1877" s="72"/>
      <c r="AK1877" s="72"/>
    </row>
    <row r="1878" spans="1:37" ht="14.4">
      <c r="A1878" s="52"/>
      <c r="AG1878" s="72"/>
      <c r="AH1878" s="72"/>
      <c r="AI1878" s="72"/>
      <c r="AJ1878" s="72"/>
      <c r="AK1878" s="72"/>
    </row>
    <row r="1879" spans="1:37" ht="14.4">
      <c r="A1879" s="52"/>
      <c r="AG1879" s="72"/>
      <c r="AH1879" s="72"/>
      <c r="AI1879" s="72"/>
      <c r="AJ1879" s="72"/>
      <c r="AK1879" s="72"/>
    </row>
    <row r="1880" spans="1:37" ht="14.4">
      <c r="A1880" s="52"/>
      <c r="AG1880" s="72"/>
      <c r="AH1880" s="72"/>
      <c r="AI1880" s="72"/>
      <c r="AJ1880" s="72"/>
      <c r="AK1880" s="72"/>
    </row>
    <row r="1881" spans="1:37" ht="14.4">
      <c r="A1881" s="52"/>
      <c r="AG1881" s="72"/>
      <c r="AH1881" s="72"/>
      <c r="AI1881" s="72"/>
      <c r="AJ1881" s="72"/>
      <c r="AK1881" s="72"/>
    </row>
    <row r="1882" spans="1:37" ht="14.4">
      <c r="A1882" s="52"/>
      <c r="AG1882" s="72"/>
      <c r="AH1882" s="72"/>
      <c r="AI1882" s="72"/>
      <c r="AJ1882" s="72"/>
      <c r="AK1882" s="72"/>
    </row>
    <row r="1883" spans="1:37" ht="14.4">
      <c r="A1883" s="52"/>
      <c r="AG1883" s="72"/>
      <c r="AH1883" s="72"/>
      <c r="AI1883" s="72"/>
      <c r="AJ1883" s="72"/>
      <c r="AK1883" s="72"/>
    </row>
    <row r="1884" spans="1:37" ht="14.4">
      <c r="A1884" s="52"/>
      <c r="AG1884" s="72"/>
      <c r="AH1884" s="72"/>
      <c r="AI1884" s="72"/>
      <c r="AJ1884" s="72"/>
      <c r="AK1884" s="72"/>
    </row>
    <row r="1885" spans="1:37" ht="14.4">
      <c r="A1885" s="52"/>
      <c r="AG1885" s="72"/>
      <c r="AH1885" s="72"/>
      <c r="AI1885" s="72"/>
      <c r="AJ1885" s="72"/>
      <c r="AK1885" s="72"/>
    </row>
    <row r="1886" spans="1:37" ht="14.4">
      <c r="A1886" s="52"/>
      <c r="AG1886" s="72"/>
      <c r="AH1886" s="72"/>
      <c r="AI1886" s="72"/>
      <c r="AJ1886" s="72"/>
      <c r="AK1886" s="72"/>
    </row>
    <row r="1887" spans="1:37" ht="14.4">
      <c r="A1887" s="52"/>
      <c r="AG1887" s="72"/>
      <c r="AH1887" s="72"/>
      <c r="AI1887" s="72"/>
      <c r="AJ1887" s="72"/>
      <c r="AK1887" s="72"/>
    </row>
    <row r="1888" spans="1:37" ht="14.4">
      <c r="A1888" s="52"/>
      <c r="AG1888" s="72"/>
      <c r="AH1888" s="72"/>
      <c r="AI1888" s="72"/>
      <c r="AJ1888" s="72"/>
      <c r="AK1888" s="72"/>
    </row>
    <row r="1889" spans="1:37" ht="14.4">
      <c r="A1889" s="52"/>
      <c r="AG1889" s="72"/>
      <c r="AH1889" s="72"/>
      <c r="AI1889" s="72"/>
      <c r="AJ1889" s="72"/>
      <c r="AK1889" s="72"/>
    </row>
    <row r="1890" spans="1:37" ht="14.4">
      <c r="A1890" s="52"/>
      <c r="AG1890" s="72"/>
      <c r="AH1890" s="72"/>
      <c r="AI1890" s="72"/>
      <c r="AJ1890" s="72"/>
      <c r="AK1890" s="72"/>
    </row>
    <row r="1891" spans="1:37" ht="14.4">
      <c r="A1891" s="52"/>
      <c r="AG1891" s="72"/>
      <c r="AH1891" s="72"/>
      <c r="AI1891" s="72"/>
      <c r="AJ1891" s="72"/>
      <c r="AK1891" s="72"/>
    </row>
    <row r="1892" spans="1:37" ht="14.4">
      <c r="A1892" s="52"/>
      <c r="AG1892" s="72"/>
      <c r="AH1892" s="72"/>
      <c r="AI1892" s="72"/>
      <c r="AJ1892" s="72"/>
      <c r="AK1892" s="72"/>
    </row>
    <row r="1893" spans="1:37" ht="14.4">
      <c r="A1893" s="52"/>
      <c r="AG1893" s="72"/>
      <c r="AH1893" s="72"/>
      <c r="AI1893" s="72"/>
      <c r="AJ1893" s="72"/>
      <c r="AK1893" s="72"/>
    </row>
    <row r="1894" spans="1:37" ht="14.4">
      <c r="A1894" s="52"/>
      <c r="AG1894" s="72"/>
      <c r="AH1894" s="72"/>
      <c r="AI1894" s="72"/>
      <c r="AJ1894" s="72"/>
      <c r="AK1894" s="72"/>
    </row>
    <row r="1895" spans="1:37" ht="14.4">
      <c r="A1895" s="52"/>
      <c r="AG1895" s="72"/>
      <c r="AH1895" s="72"/>
      <c r="AI1895" s="72"/>
      <c r="AJ1895" s="72"/>
      <c r="AK1895" s="72"/>
    </row>
    <row r="1896" spans="1:37" ht="14.4">
      <c r="A1896" s="52"/>
      <c r="AG1896" s="72"/>
      <c r="AH1896" s="72"/>
      <c r="AI1896" s="72"/>
      <c r="AJ1896" s="72"/>
      <c r="AK1896" s="72"/>
    </row>
    <row r="1897" spans="1:37" ht="14.4">
      <c r="A1897" s="52"/>
      <c r="AG1897" s="72"/>
      <c r="AH1897" s="72"/>
      <c r="AI1897" s="72"/>
      <c r="AJ1897" s="72"/>
      <c r="AK1897" s="72"/>
    </row>
    <row r="1898" spans="1:37" ht="14.4">
      <c r="A1898" s="52"/>
      <c r="AG1898" s="72"/>
      <c r="AH1898" s="72"/>
      <c r="AI1898" s="72"/>
      <c r="AJ1898" s="72"/>
      <c r="AK1898" s="72"/>
    </row>
    <row r="1899" spans="1:37" ht="14.4">
      <c r="A1899" s="52"/>
      <c r="AG1899" s="72"/>
      <c r="AH1899" s="72"/>
      <c r="AI1899" s="72"/>
      <c r="AJ1899" s="72"/>
      <c r="AK1899" s="72"/>
    </row>
    <row r="1900" spans="1:37" ht="14.4">
      <c r="A1900" s="52"/>
      <c r="AG1900" s="72"/>
      <c r="AH1900" s="72"/>
      <c r="AI1900" s="72"/>
      <c r="AJ1900" s="72"/>
      <c r="AK1900" s="72"/>
    </row>
    <row r="1901" spans="1:37" ht="14.4">
      <c r="A1901" s="52"/>
      <c r="AG1901" s="72"/>
      <c r="AH1901" s="72"/>
      <c r="AI1901" s="72"/>
      <c r="AJ1901" s="72"/>
      <c r="AK1901" s="72"/>
    </row>
    <row r="1902" spans="1:37" ht="14.4">
      <c r="A1902" s="52"/>
      <c r="AG1902" s="72"/>
      <c r="AH1902" s="72"/>
      <c r="AI1902" s="72"/>
      <c r="AJ1902" s="72"/>
      <c r="AK1902" s="72"/>
    </row>
    <row r="1903" spans="1:37" ht="14.4">
      <c r="A1903" s="52"/>
      <c r="AG1903" s="72"/>
      <c r="AH1903" s="72"/>
      <c r="AI1903" s="72"/>
      <c r="AJ1903" s="72"/>
      <c r="AK1903" s="72"/>
    </row>
    <row r="1904" spans="1:37" ht="14.4">
      <c r="A1904" s="52"/>
      <c r="AG1904" s="72"/>
      <c r="AH1904" s="72"/>
      <c r="AI1904" s="72"/>
      <c r="AJ1904" s="72"/>
      <c r="AK1904" s="72"/>
    </row>
    <row r="1905" spans="1:37" ht="14.4">
      <c r="A1905" s="52"/>
      <c r="AG1905" s="72"/>
      <c r="AH1905" s="72"/>
      <c r="AI1905" s="72"/>
      <c r="AJ1905" s="72"/>
      <c r="AK1905" s="72"/>
    </row>
    <row r="1906" spans="1:37" ht="14.4">
      <c r="A1906" s="52"/>
      <c r="AG1906" s="72"/>
      <c r="AH1906" s="72"/>
      <c r="AI1906" s="72"/>
      <c r="AJ1906" s="72"/>
      <c r="AK1906" s="72"/>
    </row>
    <row r="1907" spans="1:37" ht="14.4">
      <c r="A1907" s="52"/>
      <c r="AG1907" s="72"/>
      <c r="AH1907" s="72"/>
      <c r="AI1907" s="72"/>
      <c r="AJ1907" s="72"/>
      <c r="AK1907" s="72"/>
    </row>
    <row r="1908" spans="1:37" ht="14.4">
      <c r="A1908" s="52"/>
      <c r="AG1908" s="72"/>
      <c r="AH1908" s="72"/>
      <c r="AI1908" s="72"/>
      <c r="AJ1908" s="72"/>
      <c r="AK1908" s="72"/>
    </row>
    <row r="1909" spans="1:37" ht="14.4">
      <c r="A1909" s="52"/>
      <c r="AG1909" s="72"/>
      <c r="AH1909" s="72"/>
      <c r="AI1909" s="72"/>
      <c r="AJ1909" s="72"/>
      <c r="AK1909" s="72"/>
    </row>
    <row r="1910" spans="1:37" ht="14.4">
      <c r="A1910" s="52"/>
      <c r="AG1910" s="72"/>
      <c r="AH1910" s="72"/>
      <c r="AI1910" s="72"/>
      <c r="AJ1910" s="72"/>
      <c r="AK1910" s="72"/>
    </row>
    <row r="1911" spans="1:37" ht="14.4">
      <c r="A1911" s="52"/>
      <c r="AG1911" s="72"/>
      <c r="AH1911" s="72"/>
      <c r="AI1911" s="72"/>
      <c r="AJ1911" s="72"/>
      <c r="AK1911" s="72"/>
    </row>
    <row r="1912" spans="1:37" ht="14.4">
      <c r="A1912" s="52"/>
      <c r="AG1912" s="72"/>
      <c r="AH1912" s="72"/>
      <c r="AI1912" s="72"/>
      <c r="AJ1912" s="72"/>
      <c r="AK1912" s="72"/>
    </row>
    <row r="1913" spans="1:37" ht="14.4">
      <c r="A1913" s="52"/>
      <c r="AG1913" s="72"/>
      <c r="AH1913" s="72"/>
      <c r="AI1913" s="72"/>
      <c r="AJ1913" s="72"/>
      <c r="AK1913" s="72"/>
    </row>
    <row r="1914" spans="1:37" ht="14.4">
      <c r="A1914" s="52"/>
      <c r="AG1914" s="72"/>
      <c r="AH1914" s="72"/>
      <c r="AI1914" s="72"/>
      <c r="AJ1914" s="72"/>
      <c r="AK1914" s="72"/>
    </row>
    <row r="1915" spans="1:37" ht="14.4">
      <c r="A1915" s="52"/>
      <c r="AG1915" s="72"/>
      <c r="AH1915" s="72"/>
      <c r="AI1915" s="72"/>
      <c r="AJ1915" s="72"/>
      <c r="AK1915" s="72"/>
    </row>
    <row r="1916" spans="1:37" ht="14.4">
      <c r="A1916" s="52"/>
      <c r="AG1916" s="72"/>
      <c r="AH1916" s="72"/>
      <c r="AI1916" s="72"/>
      <c r="AJ1916" s="72"/>
      <c r="AK1916" s="72"/>
    </row>
    <row r="1917" spans="1:37" ht="14.4">
      <c r="A1917" s="52"/>
      <c r="AG1917" s="72"/>
      <c r="AH1917" s="72"/>
      <c r="AI1917" s="72"/>
      <c r="AJ1917" s="72"/>
      <c r="AK1917" s="72"/>
    </row>
    <row r="1918" spans="1:37" ht="14.4">
      <c r="A1918" s="52"/>
      <c r="AG1918" s="72"/>
      <c r="AH1918" s="72"/>
      <c r="AI1918" s="72"/>
      <c r="AJ1918" s="72"/>
      <c r="AK1918" s="72"/>
    </row>
    <row r="1919" spans="1:37" ht="14.4">
      <c r="A1919" s="52"/>
      <c r="AG1919" s="72"/>
      <c r="AH1919" s="72"/>
      <c r="AI1919" s="72"/>
      <c r="AJ1919" s="72"/>
      <c r="AK1919" s="72"/>
    </row>
    <row r="1920" spans="1:37" ht="14.4">
      <c r="A1920" s="52"/>
      <c r="AG1920" s="72"/>
      <c r="AH1920" s="72"/>
      <c r="AI1920" s="72"/>
      <c r="AJ1920" s="72"/>
      <c r="AK1920" s="72"/>
    </row>
    <row r="1921" spans="1:37" ht="14.4">
      <c r="A1921" s="52"/>
      <c r="AG1921" s="72"/>
      <c r="AH1921" s="72"/>
      <c r="AI1921" s="72"/>
      <c r="AJ1921" s="72"/>
      <c r="AK1921" s="72"/>
    </row>
    <row r="1922" spans="1:37" ht="14.4">
      <c r="A1922" s="52"/>
      <c r="AG1922" s="72"/>
      <c r="AH1922" s="72"/>
      <c r="AI1922" s="72"/>
      <c r="AJ1922" s="72"/>
      <c r="AK1922" s="72"/>
    </row>
    <row r="1923" spans="1:37" ht="14.4">
      <c r="A1923" s="52"/>
      <c r="AG1923" s="72"/>
      <c r="AH1923" s="72"/>
      <c r="AI1923" s="72"/>
      <c r="AJ1923" s="72"/>
      <c r="AK1923" s="72"/>
    </row>
    <row r="1924" spans="1:37" ht="14.4">
      <c r="A1924" s="52"/>
      <c r="AG1924" s="72"/>
      <c r="AH1924" s="72"/>
      <c r="AI1924" s="72"/>
      <c r="AJ1924" s="72"/>
      <c r="AK1924" s="72"/>
    </row>
    <row r="1925" spans="1:37" ht="14.4">
      <c r="A1925" s="52"/>
      <c r="AG1925" s="72"/>
      <c r="AH1925" s="72"/>
      <c r="AI1925" s="72"/>
      <c r="AJ1925" s="72"/>
      <c r="AK1925" s="72"/>
    </row>
    <row r="1926" spans="1:37" ht="14.4">
      <c r="A1926" s="52"/>
      <c r="AG1926" s="72"/>
      <c r="AH1926" s="72"/>
      <c r="AI1926" s="72"/>
      <c r="AJ1926" s="72"/>
      <c r="AK1926" s="72"/>
    </row>
    <row r="1927" spans="1:37" ht="14.4">
      <c r="A1927" s="52"/>
      <c r="AG1927" s="72"/>
      <c r="AH1927" s="72"/>
      <c r="AI1927" s="72"/>
      <c r="AJ1927" s="72"/>
      <c r="AK1927" s="72"/>
    </row>
    <row r="1928" spans="1:37" ht="14.4">
      <c r="A1928" s="52"/>
      <c r="AG1928" s="72"/>
      <c r="AH1928" s="72"/>
      <c r="AI1928" s="72"/>
      <c r="AJ1928" s="72"/>
      <c r="AK1928" s="72"/>
    </row>
    <row r="1929" spans="1:37" ht="14.4">
      <c r="A1929" s="52"/>
      <c r="AG1929" s="72"/>
      <c r="AH1929" s="72"/>
      <c r="AI1929" s="72"/>
      <c r="AJ1929" s="72"/>
      <c r="AK1929" s="72"/>
    </row>
    <row r="1930" spans="1:37" ht="14.4">
      <c r="A1930" s="52"/>
      <c r="AG1930" s="72"/>
      <c r="AH1930" s="72"/>
      <c r="AI1930" s="72"/>
      <c r="AJ1930" s="72"/>
      <c r="AK1930" s="72"/>
    </row>
    <row r="1931" spans="1:37" ht="14.4">
      <c r="A1931" s="52"/>
      <c r="AG1931" s="72"/>
      <c r="AH1931" s="72"/>
      <c r="AI1931" s="72"/>
      <c r="AJ1931" s="72"/>
      <c r="AK1931" s="72"/>
    </row>
    <row r="1932" spans="1:37" ht="14.4">
      <c r="A1932" s="52"/>
      <c r="AG1932" s="72"/>
      <c r="AH1932" s="72"/>
      <c r="AI1932" s="72"/>
      <c r="AJ1932" s="72"/>
      <c r="AK1932" s="72"/>
    </row>
    <row r="1933" spans="1:37" ht="14.4">
      <c r="A1933" s="52"/>
      <c r="AG1933" s="72"/>
      <c r="AH1933" s="72"/>
      <c r="AI1933" s="72"/>
      <c r="AJ1933" s="72"/>
      <c r="AK1933" s="72"/>
    </row>
    <row r="1934" spans="1:37" ht="14.4">
      <c r="A1934" s="52"/>
      <c r="AG1934" s="72"/>
      <c r="AH1934" s="72"/>
      <c r="AI1934" s="72"/>
      <c r="AJ1934" s="72"/>
      <c r="AK1934" s="72"/>
    </row>
    <row r="1935" spans="1:37" ht="14.4">
      <c r="A1935" s="52"/>
      <c r="AG1935" s="72"/>
      <c r="AH1935" s="72"/>
      <c r="AI1935" s="72"/>
      <c r="AJ1935" s="72"/>
      <c r="AK1935" s="72"/>
    </row>
    <row r="1936" spans="1:37" ht="14.4">
      <c r="A1936" s="52"/>
      <c r="AG1936" s="72"/>
      <c r="AH1936" s="72"/>
      <c r="AI1936" s="72"/>
      <c r="AJ1936" s="72"/>
      <c r="AK1936" s="72"/>
    </row>
    <row r="1937" spans="1:37" ht="14.4">
      <c r="A1937" s="52"/>
      <c r="AG1937" s="72"/>
      <c r="AH1937" s="72"/>
      <c r="AI1937" s="72"/>
      <c r="AJ1937" s="72"/>
      <c r="AK1937" s="72"/>
    </row>
    <row r="1938" spans="1:37" ht="14.4">
      <c r="A1938" s="52"/>
      <c r="AG1938" s="72"/>
      <c r="AH1938" s="72"/>
      <c r="AI1938" s="72"/>
      <c r="AJ1938" s="72"/>
      <c r="AK1938" s="72"/>
    </row>
    <row r="1939" spans="1:37" ht="14.4">
      <c r="A1939" s="52"/>
      <c r="AG1939" s="72"/>
      <c r="AH1939" s="72"/>
      <c r="AI1939" s="72"/>
      <c r="AJ1939" s="72"/>
      <c r="AK1939" s="72"/>
    </row>
    <row r="1940" spans="1:37" ht="14.4">
      <c r="A1940" s="52"/>
      <c r="AG1940" s="72"/>
      <c r="AH1940" s="72"/>
      <c r="AI1940" s="72"/>
      <c r="AJ1940" s="72"/>
      <c r="AK1940" s="72"/>
    </row>
    <row r="1941" spans="1:37" ht="14.4">
      <c r="A1941" s="52"/>
      <c r="AG1941" s="72"/>
      <c r="AH1941" s="72"/>
      <c r="AI1941" s="72"/>
      <c r="AJ1941" s="72"/>
      <c r="AK1941" s="72"/>
    </row>
    <row r="1942" spans="1:37" ht="14.4">
      <c r="A1942" s="52"/>
      <c r="AG1942" s="72"/>
      <c r="AH1942" s="72"/>
      <c r="AI1942" s="72"/>
      <c r="AJ1942" s="72"/>
      <c r="AK1942" s="72"/>
    </row>
    <row r="1943" spans="1:37" ht="14.4">
      <c r="A1943" s="52"/>
      <c r="AG1943" s="72"/>
      <c r="AH1943" s="72"/>
      <c r="AI1943" s="72"/>
      <c r="AJ1943" s="72"/>
      <c r="AK1943" s="72"/>
    </row>
    <row r="1944" spans="1:37" ht="14.4">
      <c r="A1944" s="52"/>
      <c r="AG1944" s="72"/>
      <c r="AH1944" s="72"/>
      <c r="AI1944" s="72"/>
      <c r="AJ1944" s="72"/>
      <c r="AK1944" s="72"/>
    </row>
    <row r="1945" spans="1:37" ht="14.4">
      <c r="A1945" s="52"/>
      <c r="AG1945" s="72"/>
      <c r="AH1945" s="72"/>
      <c r="AI1945" s="72"/>
      <c r="AJ1945" s="72"/>
      <c r="AK1945" s="72"/>
    </row>
    <row r="1946" spans="1:37" ht="14.4">
      <c r="A1946" s="52"/>
      <c r="AG1946" s="72"/>
      <c r="AH1946" s="72"/>
      <c r="AI1946" s="72"/>
      <c r="AJ1946" s="72"/>
      <c r="AK1946" s="72"/>
    </row>
    <row r="1947" spans="1:37" ht="14.4">
      <c r="A1947" s="52"/>
      <c r="AG1947" s="72"/>
      <c r="AH1947" s="72"/>
      <c r="AI1947" s="72"/>
      <c r="AJ1947" s="72"/>
      <c r="AK1947" s="72"/>
    </row>
    <row r="1948" spans="1:37" ht="14.4">
      <c r="A1948" s="52"/>
      <c r="AG1948" s="72"/>
      <c r="AH1948" s="72"/>
      <c r="AI1948" s="72"/>
      <c r="AJ1948" s="72"/>
      <c r="AK1948" s="72"/>
    </row>
    <row r="1949" spans="1:37" ht="14.4">
      <c r="A1949" s="52"/>
      <c r="AG1949" s="72"/>
      <c r="AH1949" s="72"/>
      <c r="AI1949" s="72"/>
      <c r="AJ1949" s="72"/>
      <c r="AK1949" s="72"/>
    </row>
    <row r="1950" spans="1:37" ht="14.4">
      <c r="A1950" s="52"/>
      <c r="AG1950" s="72"/>
      <c r="AH1950" s="72"/>
      <c r="AI1950" s="72"/>
      <c r="AJ1950" s="72"/>
      <c r="AK1950" s="72"/>
    </row>
    <row r="1951" spans="1:37" ht="14.4">
      <c r="A1951" s="52"/>
      <c r="AG1951" s="72"/>
      <c r="AH1951" s="72"/>
      <c r="AI1951" s="72"/>
      <c r="AJ1951" s="72"/>
      <c r="AK1951" s="72"/>
    </row>
    <row r="1952" spans="1:37" ht="14.4">
      <c r="A1952" s="52"/>
      <c r="AG1952" s="72"/>
      <c r="AH1952" s="72"/>
      <c r="AI1952" s="72"/>
      <c r="AJ1952" s="72"/>
      <c r="AK1952" s="72"/>
    </row>
    <row r="1953" spans="1:37" ht="14.4">
      <c r="A1953" s="52"/>
      <c r="AG1953" s="72"/>
      <c r="AH1953" s="72"/>
      <c r="AI1953" s="72"/>
      <c r="AJ1953" s="72"/>
      <c r="AK1953" s="72"/>
    </row>
    <row r="1954" spans="1:37" ht="14.4">
      <c r="A1954" s="52"/>
      <c r="AG1954" s="72"/>
      <c r="AH1954" s="72"/>
      <c r="AI1954" s="72"/>
      <c r="AJ1954" s="72"/>
      <c r="AK1954" s="72"/>
    </row>
    <row r="1955" spans="1:37" ht="14.4">
      <c r="A1955" s="52"/>
      <c r="AG1955" s="72"/>
      <c r="AH1955" s="72"/>
      <c r="AI1955" s="72"/>
      <c r="AJ1955" s="72"/>
      <c r="AK1955" s="72"/>
    </row>
    <row r="1956" spans="1:37" ht="14.4">
      <c r="A1956" s="52"/>
      <c r="AG1956" s="72"/>
      <c r="AH1956" s="72"/>
      <c r="AI1956" s="72"/>
      <c r="AJ1956" s="72"/>
      <c r="AK1956" s="72"/>
    </row>
    <row r="1957" spans="1:37" ht="14.4">
      <c r="A1957" s="52"/>
      <c r="AG1957" s="72"/>
      <c r="AH1957" s="72"/>
      <c r="AI1957" s="72"/>
      <c r="AJ1957" s="72"/>
      <c r="AK1957" s="72"/>
    </row>
    <row r="1958" spans="1:37" ht="14.4">
      <c r="A1958" s="52"/>
      <c r="AG1958" s="72"/>
      <c r="AH1958" s="72"/>
      <c r="AI1958" s="72"/>
      <c r="AJ1958" s="72"/>
      <c r="AK1958" s="72"/>
    </row>
    <row r="1959" spans="1:37" ht="14.4">
      <c r="A1959" s="52"/>
      <c r="AG1959" s="72"/>
      <c r="AH1959" s="72"/>
      <c r="AI1959" s="72"/>
      <c r="AJ1959" s="72"/>
      <c r="AK1959" s="72"/>
    </row>
    <row r="1960" spans="1:37" ht="14.4">
      <c r="A1960" s="52"/>
      <c r="AG1960" s="72"/>
      <c r="AH1960" s="72"/>
      <c r="AI1960" s="72"/>
      <c r="AJ1960" s="72"/>
      <c r="AK1960" s="72"/>
    </row>
    <row r="1961" spans="1:37" ht="14.4">
      <c r="A1961" s="52"/>
      <c r="AG1961" s="72"/>
      <c r="AH1961" s="72"/>
      <c r="AI1961" s="72"/>
      <c r="AJ1961" s="72"/>
      <c r="AK1961" s="72"/>
    </row>
    <row r="1962" spans="1:37" ht="14.4">
      <c r="A1962" s="52"/>
      <c r="AG1962" s="72"/>
      <c r="AH1962" s="72"/>
      <c r="AI1962" s="72"/>
      <c r="AJ1962" s="72"/>
      <c r="AK1962" s="72"/>
    </row>
    <row r="1963" spans="1:37" ht="14.4">
      <c r="A1963" s="52"/>
      <c r="AG1963" s="72"/>
      <c r="AH1963" s="72"/>
      <c r="AI1963" s="72"/>
      <c r="AJ1963" s="72"/>
      <c r="AK1963" s="72"/>
    </row>
    <row r="1964" spans="1:37" ht="14.4">
      <c r="A1964" s="52"/>
      <c r="AG1964" s="72"/>
      <c r="AH1964" s="72"/>
      <c r="AI1964" s="72"/>
      <c r="AJ1964" s="72"/>
      <c r="AK1964" s="72"/>
    </row>
    <row r="1965" spans="1:37" ht="14.4">
      <c r="A1965" s="52"/>
      <c r="AG1965" s="72"/>
      <c r="AH1965" s="72"/>
      <c r="AI1965" s="72"/>
      <c r="AJ1965" s="72"/>
      <c r="AK1965" s="72"/>
    </row>
    <row r="1966" spans="1:37" ht="14.4">
      <c r="A1966" s="52"/>
      <c r="AG1966" s="72"/>
      <c r="AH1966" s="72"/>
      <c r="AI1966" s="72"/>
      <c r="AJ1966" s="72"/>
      <c r="AK1966" s="72"/>
    </row>
    <row r="1967" spans="1:37" ht="14.4">
      <c r="A1967" s="52"/>
      <c r="AG1967" s="72"/>
      <c r="AH1967" s="72"/>
      <c r="AI1967" s="72"/>
      <c r="AJ1967" s="72"/>
      <c r="AK1967" s="72"/>
    </row>
    <row r="1968" spans="1:37" ht="14.4">
      <c r="A1968" s="52"/>
      <c r="AG1968" s="72"/>
      <c r="AH1968" s="72"/>
      <c r="AI1968" s="72"/>
      <c r="AJ1968" s="72"/>
      <c r="AK1968" s="72"/>
    </row>
    <row r="1969" spans="1:37" ht="14.4">
      <c r="A1969" s="52"/>
      <c r="AG1969" s="72"/>
      <c r="AH1969" s="72"/>
      <c r="AI1969" s="72"/>
      <c r="AJ1969" s="72"/>
      <c r="AK1969" s="72"/>
    </row>
    <row r="1970" spans="1:37" ht="14.4">
      <c r="A1970" s="52"/>
      <c r="AG1970" s="72"/>
      <c r="AH1970" s="72"/>
      <c r="AI1970" s="72"/>
      <c r="AJ1970" s="72"/>
      <c r="AK1970" s="72"/>
    </row>
    <row r="1971" spans="1:37" ht="14.4">
      <c r="A1971" s="52"/>
      <c r="AG1971" s="72"/>
      <c r="AH1971" s="72"/>
      <c r="AI1971" s="72"/>
      <c r="AJ1971" s="72"/>
      <c r="AK1971" s="72"/>
    </row>
    <row r="1972" spans="1:37" ht="14.4">
      <c r="A1972" s="52"/>
      <c r="AG1972" s="72"/>
      <c r="AH1972" s="72"/>
      <c r="AI1972" s="72"/>
      <c r="AJ1972" s="72"/>
      <c r="AK1972" s="72"/>
    </row>
    <row r="1973" spans="1:37" ht="14.4">
      <c r="A1973" s="52"/>
      <c r="AG1973" s="72"/>
      <c r="AH1973" s="72"/>
      <c r="AI1973" s="72"/>
      <c r="AJ1973" s="72"/>
      <c r="AK1973" s="72"/>
    </row>
    <row r="1974" spans="1:37" ht="14.4">
      <c r="A1974" s="52"/>
      <c r="AG1974" s="72"/>
      <c r="AH1974" s="72"/>
      <c r="AI1974" s="72"/>
      <c r="AJ1974" s="72"/>
      <c r="AK1974" s="72"/>
    </row>
    <row r="1975" spans="1:37" ht="14.4">
      <c r="A1975" s="52"/>
      <c r="AG1975" s="72"/>
      <c r="AH1975" s="72"/>
      <c r="AI1975" s="72"/>
      <c r="AJ1975" s="72"/>
      <c r="AK1975" s="72"/>
    </row>
    <row r="1976" spans="1:37" ht="14.4">
      <c r="A1976" s="52"/>
      <c r="AG1976" s="72"/>
      <c r="AH1976" s="72"/>
      <c r="AI1976" s="72"/>
      <c r="AJ1976" s="72"/>
      <c r="AK1976" s="72"/>
    </row>
    <row r="1977" spans="1:37" ht="14.4">
      <c r="A1977" s="52"/>
      <c r="AG1977" s="72"/>
      <c r="AH1977" s="72"/>
      <c r="AI1977" s="72"/>
      <c r="AJ1977" s="72"/>
      <c r="AK1977" s="72"/>
    </row>
    <row r="1978" spans="1:37" ht="14.4">
      <c r="A1978" s="52"/>
      <c r="AG1978" s="72"/>
      <c r="AH1978" s="72"/>
      <c r="AI1978" s="72"/>
      <c r="AJ1978" s="72"/>
      <c r="AK1978" s="72"/>
    </row>
    <row r="1979" spans="1:37" ht="14.4">
      <c r="A1979" s="52"/>
      <c r="AG1979" s="72"/>
      <c r="AH1979" s="72"/>
      <c r="AI1979" s="72"/>
      <c r="AJ1979" s="72"/>
      <c r="AK1979" s="72"/>
    </row>
    <row r="1980" spans="1:37" ht="14.4">
      <c r="A1980" s="52"/>
      <c r="AG1980" s="72"/>
      <c r="AH1980" s="72"/>
      <c r="AI1980" s="72"/>
      <c r="AJ1980" s="72"/>
      <c r="AK1980" s="72"/>
    </row>
    <row r="1981" spans="1:37" ht="14.4">
      <c r="A1981" s="52"/>
      <c r="AG1981" s="72"/>
      <c r="AH1981" s="72"/>
      <c r="AI1981" s="72"/>
      <c r="AJ1981" s="72"/>
      <c r="AK1981" s="72"/>
    </row>
    <row r="1982" spans="1:37" ht="14.4">
      <c r="A1982" s="52"/>
      <c r="AG1982" s="72"/>
      <c r="AH1982" s="72"/>
      <c r="AI1982" s="72"/>
      <c r="AJ1982" s="72"/>
      <c r="AK1982" s="72"/>
    </row>
    <row r="1983" spans="1:37" ht="14.4">
      <c r="A1983" s="52"/>
      <c r="AG1983" s="72"/>
      <c r="AH1983" s="72"/>
      <c r="AI1983" s="72"/>
      <c r="AJ1983" s="72"/>
      <c r="AK1983" s="72"/>
    </row>
    <row r="1984" spans="1:37" ht="14.4">
      <c r="A1984" s="52"/>
      <c r="AG1984" s="72"/>
      <c r="AH1984" s="72"/>
      <c r="AI1984" s="72"/>
      <c r="AJ1984" s="72"/>
      <c r="AK1984" s="72"/>
    </row>
    <row r="1985" spans="1:37" ht="14.4">
      <c r="A1985" s="52"/>
      <c r="AG1985" s="72"/>
      <c r="AH1985" s="72"/>
      <c r="AI1985" s="72"/>
      <c r="AJ1985" s="72"/>
      <c r="AK1985" s="72"/>
    </row>
    <row r="1986" spans="1:37" ht="14.4">
      <c r="A1986" s="52"/>
      <c r="AG1986" s="72"/>
      <c r="AH1986" s="72"/>
      <c r="AI1986" s="72"/>
      <c r="AJ1986" s="72"/>
      <c r="AK1986" s="72"/>
    </row>
    <row r="1987" spans="1:37" ht="14.4">
      <c r="A1987" s="52"/>
      <c r="AG1987" s="72"/>
      <c r="AH1987" s="72"/>
      <c r="AI1987" s="72"/>
      <c r="AJ1987" s="72"/>
      <c r="AK1987" s="72"/>
    </row>
    <row r="1988" spans="1:37" ht="14.4">
      <c r="A1988" s="52"/>
      <c r="AG1988" s="72"/>
      <c r="AH1988" s="72"/>
      <c r="AI1988" s="72"/>
      <c r="AJ1988" s="72"/>
      <c r="AK1988" s="72"/>
    </row>
    <row r="1989" spans="1:37" ht="14.4">
      <c r="A1989" s="52"/>
      <c r="AG1989" s="72"/>
      <c r="AH1989" s="72"/>
      <c r="AI1989" s="72"/>
      <c r="AJ1989" s="72"/>
      <c r="AK1989" s="72"/>
    </row>
    <row r="1990" spans="1:37" ht="14.4">
      <c r="A1990" s="52"/>
      <c r="AG1990" s="72"/>
      <c r="AH1990" s="72"/>
      <c r="AI1990" s="72"/>
      <c r="AJ1990" s="72"/>
      <c r="AK1990" s="72"/>
    </row>
    <row r="1991" spans="1:37" ht="14.4">
      <c r="A1991" s="52"/>
      <c r="AG1991" s="72"/>
      <c r="AH1991" s="72"/>
      <c r="AI1991" s="72"/>
      <c r="AJ1991" s="72"/>
      <c r="AK1991" s="72"/>
    </row>
    <row r="1992" spans="1:37" ht="14.4">
      <c r="A1992" s="52"/>
      <c r="AG1992" s="72"/>
      <c r="AH1992" s="72"/>
      <c r="AI1992" s="72"/>
      <c r="AJ1992" s="72"/>
      <c r="AK1992" s="72"/>
    </row>
    <row r="1993" spans="1:37" ht="14.4">
      <c r="A1993" s="52"/>
      <c r="AG1993" s="72"/>
      <c r="AH1993" s="72"/>
      <c r="AI1993" s="72"/>
      <c r="AJ1993" s="72"/>
      <c r="AK1993" s="72"/>
    </row>
    <row r="1994" spans="1:37" ht="14.4">
      <c r="A1994" s="52"/>
      <c r="AG1994" s="72"/>
      <c r="AH1994" s="72"/>
      <c r="AI1994" s="72"/>
      <c r="AJ1994" s="72"/>
      <c r="AK1994" s="72"/>
    </row>
    <row r="1995" spans="1:37" ht="14.4">
      <c r="A1995" s="52"/>
      <c r="AG1995" s="72"/>
      <c r="AH1995" s="72"/>
      <c r="AI1995" s="72"/>
      <c r="AJ1995" s="72"/>
      <c r="AK1995" s="72"/>
    </row>
    <row r="1996" spans="1:37" ht="14.4">
      <c r="A1996" s="52"/>
      <c r="AG1996" s="72"/>
      <c r="AH1996" s="72"/>
      <c r="AI1996" s="72"/>
      <c r="AJ1996" s="72"/>
      <c r="AK1996" s="72"/>
    </row>
    <row r="1997" spans="1:37" ht="14.4">
      <c r="A1997" s="52"/>
      <c r="AG1997" s="72"/>
      <c r="AH1997" s="72"/>
      <c r="AI1997" s="72"/>
      <c r="AJ1997" s="72"/>
      <c r="AK1997" s="72"/>
    </row>
    <row r="1998" spans="1:37" ht="14.4">
      <c r="A1998" s="52"/>
      <c r="AG1998" s="72"/>
      <c r="AH1998" s="72"/>
      <c r="AI1998" s="72"/>
      <c r="AJ1998" s="72"/>
      <c r="AK1998" s="72"/>
    </row>
    <row r="1999" spans="1:37" ht="14.4">
      <c r="A1999" s="52"/>
      <c r="AG1999" s="72"/>
      <c r="AH1999" s="72"/>
      <c r="AI1999" s="72"/>
      <c r="AJ1999" s="72"/>
      <c r="AK1999" s="72"/>
    </row>
    <row r="2000" spans="1:37" ht="14.4">
      <c r="A2000" s="52"/>
      <c r="AG2000" s="72"/>
      <c r="AH2000" s="72"/>
      <c r="AI2000" s="72"/>
      <c r="AJ2000" s="72"/>
      <c r="AK2000" s="72"/>
    </row>
    <row r="2001" spans="1:37" ht="14.4">
      <c r="A2001" s="52"/>
      <c r="AG2001" s="72"/>
      <c r="AH2001" s="72"/>
      <c r="AI2001" s="72"/>
      <c r="AJ2001" s="72"/>
      <c r="AK2001" s="72"/>
    </row>
    <row r="2002" spans="1:37" ht="14.4">
      <c r="A2002" s="52"/>
      <c r="AG2002" s="72"/>
      <c r="AH2002" s="72"/>
      <c r="AI2002" s="72"/>
      <c r="AJ2002" s="72"/>
      <c r="AK2002" s="72"/>
    </row>
    <row r="2003" spans="1:37" ht="14.4">
      <c r="A2003" s="52"/>
      <c r="AG2003" s="72"/>
      <c r="AH2003" s="72"/>
      <c r="AI2003" s="72"/>
      <c r="AJ2003" s="72"/>
      <c r="AK2003" s="72"/>
    </row>
    <row r="2004" spans="1:37" ht="14.4">
      <c r="A2004" s="52"/>
      <c r="AG2004" s="72"/>
      <c r="AH2004" s="72"/>
      <c r="AI2004" s="72"/>
      <c r="AJ2004" s="72"/>
      <c r="AK2004" s="72"/>
    </row>
    <row r="2005" spans="1:37" ht="14.4">
      <c r="A2005" s="52"/>
      <c r="AG2005" s="72"/>
      <c r="AH2005" s="72"/>
      <c r="AI2005" s="72"/>
      <c r="AJ2005" s="72"/>
      <c r="AK2005" s="72"/>
    </row>
    <row r="2006" spans="1:37" ht="14.4">
      <c r="A2006" s="52"/>
      <c r="AG2006" s="72"/>
      <c r="AH2006" s="72"/>
      <c r="AI2006" s="72"/>
      <c r="AJ2006" s="72"/>
      <c r="AK2006" s="72"/>
    </row>
    <row r="2007" spans="1:37" ht="14.4">
      <c r="A2007" s="52"/>
      <c r="AG2007" s="72"/>
      <c r="AH2007" s="72"/>
      <c r="AI2007" s="72"/>
      <c r="AJ2007" s="72"/>
      <c r="AK2007" s="72"/>
    </row>
    <row r="2008" spans="1:37" ht="14.4">
      <c r="A2008" s="52"/>
      <c r="AG2008" s="72"/>
      <c r="AH2008" s="72"/>
      <c r="AI2008" s="72"/>
      <c r="AJ2008" s="72"/>
      <c r="AK2008" s="72"/>
    </row>
    <row r="2009" spans="1:37" ht="14.4">
      <c r="A2009" s="52"/>
      <c r="AG2009" s="72"/>
      <c r="AH2009" s="72"/>
      <c r="AI2009" s="72"/>
      <c r="AJ2009" s="72"/>
      <c r="AK2009" s="72"/>
    </row>
    <row r="2010" spans="1:37" ht="14.4">
      <c r="A2010" s="52"/>
      <c r="AG2010" s="72"/>
      <c r="AH2010" s="72"/>
      <c r="AI2010" s="72"/>
      <c r="AJ2010" s="72"/>
      <c r="AK2010" s="72"/>
    </row>
    <row r="2011" spans="1:37" ht="14.4">
      <c r="A2011" s="52"/>
      <c r="AG2011" s="72"/>
      <c r="AH2011" s="72"/>
      <c r="AI2011" s="72"/>
      <c r="AJ2011" s="72"/>
      <c r="AK2011" s="72"/>
    </row>
    <row r="2012" spans="1:37" ht="14.4">
      <c r="A2012" s="52"/>
      <c r="AG2012" s="72"/>
      <c r="AH2012" s="72"/>
      <c r="AI2012" s="72"/>
      <c r="AJ2012" s="72"/>
      <c r="AK2012" s="72"/>
    </row>
    <row r="2013" spans="1:37" ht="14.4">
      <c r="A2013" s="52"/>
      <c r="AG2013" s="72"/>
      <c r="AH2013" s="72"/>
      <c r="AI2013" s="72"/>
      <c r="AJ2013" s="72"/>
      <c r="AK2013" s="72"/>
    </row>
    <row r="2014" spans="1:37" ht="14.4">
      <c r="A2014" s="52"/>
      <c r="AG2014" s="72"/>
      <c r="AH2014" s="72"/>
      <c r="AI2014" s="72"/>
      <c r="AJ2014" s="72"/>
      <c r="AK2014" s="72"/>
    </row>
    <row r="2015" spans="1:37" ht="14.4">
      <c r="A2015" s="52"/>
      <c r="AG2015" s="72"/>
      <c r="AH2015" s="72"/>
      <c r="AI2015" s="72"/>
      <c r="AJ2015" s="72"/>
      <c r="AK2015" s="72"/>
    </row>
    <row r="2016" spans="1:37" ht="14.4">
      <c r="A2016" s="52"/>
      <c r="AG2016" s="72"/>
      <c r="AH2016" s="72"/>
      <c r="AI2016" s="72"/>
      <c r="AJ2016" s="72"/>
      <c r="AK2016" s="72"/>
    </row>
    <row r="2017" spans="1:37" ht="14.4">
      <c r="A2017" s="52"/>
      <c r="AG2017" s="72"/>
      <c r="AH2017" s="72"/>
      <c r="AI2017" s="72"/>
      <c r="AJ2017" s="72"/>
      <c r="AK2017" s="72"/>
    </row>
    <row r="2018" spans="1:37" ht="14.4">
      <c r="A2018" s="52"/>
      <c r="AG2018" s="72"/>
      <c r="AH2018" s="72"/>
      <c r="AI2018" s="72"/>
      <c r="AJ2018" s="72"/>
      <c r="AK2018" s="72"/>
    </row>
    <row r="2019" spans="1:37" ht="14.4">
      <c r="A2019" s="52"/>
      <c r="AG2019" s="72"/>
      <c r="AH2019" s="72"/>
      <c r="AI2019" s="72"/>
      <c r="AJ2019" s="72"/>
      <c r="AK2019" s="72"/>
    </row>
    <row r="2020" spans="1:37" ht="14.4">
      <c r="A2020" s="52"/>
      <c r="AG2020" s="72"/>
      <c r="AH2020" s="72"/>
      <c r="AI2020" s="72"/>
      <c r="AJ2020" s="72"/>
      <c r="AK2020" s="72"/>
    </row>
    <row r="2021" spans="1:37" ht="14.4">
      <c r="A2021" s="52"/>
      <c r="AG2021" s="72"/>
      <c r="AH2021" s="72"/>
      <c r="AI2021" s="72"/>
      <c r="AJ2021" s="72"/>
      <c r="AK2021" s="72"/>
    </row>
    <row r="2022" spans="1:37" ht="14.4">
      <c r="A2022" s="52"/>
      <c r="AG2022" s="72"/>
      <c r="AH2022" s="72"/>
      <c r="AI2022" s="72"/>
      <c r="AJ2022" s="72"/>
      <c r="AK2022" s="72"/>
    </row>
    <row r="2023" spans="1:37" ht="14.4">
      <c r="A2023" s="52"/>
      <c r="AG2023" s="72"/>
      <c r="AH2023" s="72"/>
      <c r="AI2023" s="72"/>
      <c r="AJ2023" s="72"/>
      <c r="AK2023" s="72"/>
    </row>
    <row r="2024" spans="1:37" ht="14.4">
      <c r="A2024" s="52"/>
      <c r="AG2024" s="72"/>
      <c r="AH2024" s="72"/>
      <c r="AI2024" s="72"/>
      <c r="AJ2024" s="72"/>
      <c r="AK2024" s="72"/>
    </row>
    <row r="2025" spans="1:37" ht="14.4">
      <c r="A2025" s="52"/>
      <c r="AG2025" s="72"/>
      <c r="AH2025" s="72"/>
      <c r="AI2025" s="72"/>
      <c r="AJ2025" s="72"/>
      <c r="AK2025" s="72"/>
    </row>
    <row r="2026" spans="1:37" ht="14.4">
      <c r="A2026" s="52"/>
      <c r="AG2026" s="72"/>
      <c r="AH2026" s="72"/>
      <c r="AI2026" s="72"/>
      <c r="AJ2026" s="72"/>
      <c r="AK2026" s="72"/>
    </row>
    <row r="2027" spans="1:37" ht="14.4">
      <c r="A2027" s="52"/>
      <c r="AG2027" s="72"/>
      <c r="AH2027" s="72"/>
      <c r="AI2027" s="72"/>
      <c r="AJ2027" s="72"/>
      <c r="AK2027" s="72"/>
    </row>
    <row r="2028" spans="1:37" ht="14.4">
      <c r="A2028" s="52"/>
      <c r="AG2028" s="72"/>
      <c r="AH2028" s="72"/>
      <c r="AI2028" s="72"/>
      <c r="AJ2028" s="72"/>
      <c r="AK2028" s="72"/>
    </row>
    <row r="2029" spans="1:37" ht="14.4">
      <c r="A2029" s="52"/>
      <c r="AG2029" s="72"/>
      <c r="AH2029" s="72"/>
      <c r="AI2029" s="72"/>
      <c r="AJ2029" s="72"/>
      <c r="AK2029" s="72"/>
    </row>
    <row r="2030" spans="1:37" ht="14.4">
      <c r="A2030" s="52"/>
      <c r="AG2030" s="72"/>
      <c r="AH2030" s="72"/>
      <c r="AI2030" s="72"/>
      <c r="AJ2030" s="72"/>
      <c r="AK2030" s="72"/>
    </row>
    <row r="2031" spans="1:37" ht="14.4">
      <c r="A2031" s="52"/>
      <c r="AG2031" s="72"/>
      <c r="AH2031" s="72"/>
      <c r="AI2031" s="72"/>
      <c r="AJ2031" s="72"/>
      <c r="AK2031" s="72"/>
    </row>
    <row r="2032" spans="1:37" ht="14.4">
      <c r="A2032" s="52"/>
      <c r="AG2032" s="72"/>
      <c r="AH2032" s="72"/>
      <c r="AI2032" s="72"/>
      <c r="AJ2032" s="72"/>
      <c r="AK2032" s="72"/>
    </row>
    <row r="2033" spans="1:37" ht="14.4">
      <c r="A2033" s="52"/>
      <c r="AG2033" s="72"/>
      <c r="AH2033" s="72"/>
      <c r="AI2033" s="72"/>
      <c r="AJ2033" s="72"/>
      <c r="AK2033" s="72"/>
    </row>
    <row r="2034" spans="1:37" ht="14.4">
      <c r="A2034" s="52"/>
      <c r="AG2034" s="72"/>
      <c r="AH2034" s="72"/>
      <c r="AI2034" s="72"/>
      <c r="AJ2034" s="72"/>
      <c r="AK2034" s="72"/>
    </row>
    <row r="2035" spans="1:37" ht="14.4">
      <c r="A2035" s="52"/>
      <c r="AG2035" s="72"/>
      <c r="AH2035" s="72"/>
      <c r="AI2035" s="72"/>
      <c r="AJ2035" s="72"/>
      <c r="AK2035" s="72"/>
    </row>
    <row r="2036" spans="1:37" ht="14.4">
      <c r="A2036" s="52"/>
      <c r="AG2036" s="72"/>
      <c r="AH2036" s="72"/>
      <c r="AI2036" s="72"/>
      <c r="AJ2036" s="72"/>
      <c r="AK2036" s="72"/>
    </row>
    <row r="2037" spans="1:37" ht="14.4">
      <c r="A2037" s="52"/>
      <c r="AG2037" s="72"/>
      <c r="AH2037" s="72"/>
      <c r="AI2037" s="72"/>
      <c r="AJ2037" s="72"/>
      <c r="AK2037" s="72"/>
    </row>
    <row r="2038" spans="1:37" ht="14.4">
      <c r="A2038" s="52"/>
      <c r="AG2038" s="72"/>
      <c r="AH2038" s="72"/>
      <c r="AI2038" s="72"/>
      <c r="AJ2038" s="72"/>
      <c r="AK2038" s="72"/>
    </row>
    <row r="2039" spans="1:37" ht="14.4">
      <c r="A2039" s="52"/>
      <c r="AG2039" s="72"/>
      <c r="AH2039" s="72"/>
      <c r="AI2039" s="72"/>
      <c r="AJ2039" s="72"/>
      <c r="AK2039" s="72"/>
    </row>
    <row r="2040" spans="1:37" ht="14.4">
      <c r="A2040" s="52"/>
      <c r="AG2040" s="72"/>
      <c r="AH2040" s="72"/>
      <c r="AI2040" s="72"/>
      <c r="AJ2040" s="72"/>
      <c r="AK2040" s="72"/>
    </row>
    <row r="2041" spans="1:37" ht="14.4">
      <c r="A2041" s="52"/>
      <c r="AG2041" s="72"/>
      <c r="AH2041" s="72"/>
      <c r="AI2041" s="72"/>
      <c r="AJ2041" s="72"/>
      <c r="AK2041" s="72"/>
    </row>
    <row r="2042" spans="1:37" ht="14.4">
      <c r="A2042" s="52"/>
      <c r="AG2042" s="72"/>
      <c r="AH2042" s="72"/>
      <c r="AI2042" s="72"/>
      <c r="AJ2042" s="72"/>
      <c r="AK2042" s="72"/>
    </row>
    <row r="2043" spans="1:37" ht="14.4">
      <c r="A2043" s="52"/>
      <c r="AG2043" s="72"/>
      <c r="AH2043" s="72"/>
      <c r="AI2043" s="72"/>
      <c r="AJ2043" s="72"/>
      <c r="AK2043" s="72"/>
    </row>
    <row r="2044" spans="1:37" ht="14.4">
      <c r="A2044" s="52"/>
      <c r="AG2044" s="72"/>
      <c r="AH2044" s="72"/>
      <c r="AI2044" s="72"/>
      <c r="AJ2044" s="72"/>
      <c r="AK2044" s="72"/>
    </row>
    <row r="2045" spans="1:37" ht="14.4">
      <c r="A2045" s="52"/>
      <c r="AG2045" s="72"/>
      <c r="AH2045" s="72"/>
      <c r="AI2045" s="72"/>
      <c r="AJ2045" s="72"/>
      <c r="AK2045" s="72"/>
    </row>
    <row r="2046" spans="1:37" ht="14.4">
      <c r="A2046" s="52"/>
      <c r="AG2046" s="72"/>
      <c r="AH2046" s="72"/>
      <c r="AI2046" s="72"/>
      <c r="AJ2046" s="72"/>
      <c r="AK2046" s="72"/>
    </row>
    <row r="2047" spans="1:37" ht="14.4">
      <c r="A2047" s="52"/>
      <c r="AG2047" s="72"/>
      <c r="AH2047" s="72"/>
      <c r="AI2047" s="72"/>
      <c r="AJ2047" s="72"/>
      <c r="AK2047" s="72"/>
    </row>
    <row r="2048" spans="1:37" ht="14.4">
      <c r="A2048" s="52"/>
      <c r="AG2048" s="72"/>
      <c r="AH2048" s="72"/>
      <c r="AI2048" s="72"/>
      <c r="AJ2048" s="72"/>
      <c r="AK2048" s="72"/>
    </row>
    <row r="2049" spans="1:37" ht="14.4">
      <c r="A2049" s="52"/>
      <c r="AG2049" s="72"/>
      <c r="AH2049" s="72"/>
      <c r="AI2049" s="72"/>
      <c r="AJ2049" s="72"/>
      <c r="AK2049" s="72"/>
    </row>
    <row r="2050" spans="1:37" ht="14.4">
      <c r="A2050" s="52"/>
      <c r="AG2050" s="72"/>
      <c r="AH2050" s="72"/>
      <c r="AI2050" s="72"/>
      <c r="AJ2050" s="72"/>
      <c r="AK2050" s="72"/>
    </row>
    <row r="2051" spans="1:37" ht="14.4">
      <c r="A2051" s="52"/>
      <c r="AG2051" s="72"/>
      <c r="AH2051" s="72"/>
      <c r="AI2051" s="72"/>
      <c r="AJ2051" s="72"/>
      <c r="AK2051" s="72"/>
    </row>
    <row r="2052" spans="1:37" ht="14.4">
      <c r="A2052" s="52"/>
      <c r="AG2052" s="72"/>
      <c r="AH2052" s="72"/>
      <c r="AI2052" s="72"/>
      <c r="AJ2052" s="72"/>
      <c r="AK2052" s="72"/>
    </row>
    <row r="2053" spans="1:37" ht="14.4">
      <c r="A2053" s="52"/>
      <c r="AG2053" s="72"/>
      <c r="AH2053" s="72"/>
      <c r="AI2053" s="72"/>
      <c r="AJ2053" s="72"/>
      <c r="AK2053" s="72"/>
    </row>
    <row r="2054" spans="1:37" ht="14.4">
      <c r="A2054" s="52"/>
      <c r="AG2054" s="72"/>
      <c r="AH2054" s="72"/>
      <c r="AI2054" s="72"/>
      <c r="AJ2054" s="72"/>
      <c r="AK2054" s="72"/>
    </row>
    <row r="2055" spans="1:37" ht="14.4">
      <c r="A2055" s="52"/>
      <c r="AG2055" s="72"/>
      <c r="AH2055" s="72"/>
      <c r="AI2055" s="72"/>
      <c r="AJ2055" s="72"/>
      <c r="AK2055" s="72"/>
    </row>
    <row r="2056" spans="1:37" ht="14.4">
      <c r="A2056" s="52"/>
      <c r="AG2056" s="72"/>
      <c r="AH2056" s="72"/>
      <c r="AI2056" s="72"/>
      <c r="AJ2056" s="72"/>
      <c r="AK2056" s="72"/>
    </row>
    <row r="2057" spans="1:37" ht="14.4">
      <c r="A2057" s="52"/>
      <c r="AG2057" s="72"/>
      <c r="AH2057" s="72"/>
      <c r="AI2057" s="72"/>
      <c r="AJ2057" s="72"/>
      <c r="AK2057" s="72"/>
    </row>
    <row r="2058" spans="1:37" ht="14.4">
      <c r="A2058" s="52"/>
      <c r="AG2058" s="72"/>
      <c r="AH2058" s="72"/>
      <c r="AI2058" s="72"/>
      <c r="AJ2058" s="72"/>
      <c r="AK2058" s="72"/>
    </row>
    <row r="2059" spans="1:37" ht="14.4">
      <c r="A2059" s="52"/>
      <c r="AG2059" s="72"/>
      <c r="AH2059" s="72"/>
      <c r="AI2059" s="72"/>
      <c r="AJ2059" s="72"/>
      <c r="AK2059" s="72"/>
    </row>
    <row r="2060" spans="1:37" ht="14.4">
      <c r="A2060" s="52"/>
      <c r="AG2060" s="72"/>
      <c r="AH2060" s="72"/>
      <c r="AI2060" s="72"/>
      <c r="AJ2060" s="72"/>
      <c r="AK2060" s="72"/>
    </row>
    <row r="2061" spans="1:37" ht="14.4">
      <c r="A2061" s="52"/>
      <c r="AG2061" s="72"/>
      <c r="AH2061" s="72"/>
      <c r="AI2061" s="72"/>
      <c r="AJ2061" s="72"/>
      <c r="AK2061" s="72"/>
    </row>
    <row r="2062" spans="1:37" ht="14.4">
      <c r="A2062" s="52"/>
      <c r="AG2062" s="72"/>
      <c r="AH2062" s="72"/>
      <c r="AI2062" s="72"/>
      <c r="AJ2062" s="72"/>
      <c r="AK2062" s="72"/>
    </row>
    <row r="2063" spans="1:37" ht="14.4">
      <c r="A2063" s="52"/>
      <c r="AG2063" s="72"/>
      <c r="AH2063" s="72"/>
      <c r="AI2063" s="72"/>
      <c r="AJ2063" s="72"/>
      <c r="AK2063" s="72"/>
    </row>
    <row r="2064" spans="1:37" ht="14.4">
      <c r="A2064" s="52"/>
      <c r="AG2064" s="72"/>
      <c r="AH2064" s="72"/>
      <c r="AI2064" s="72"/>
      <c r="AJ2064" s="72"/>
      <c r="AK2064" s="72"/>
    </row>
    <row r="2065" spans="1:37" ht="14.4">
      <c r="A2065" s="52"/>
      <c r="AG2065" s="72"/>
      <c r="AH2065" s="72"/>
      <c r="AI2065" s="72"/>
      <c r="AJ2065" s="72"/>
      <c r="AK2065" s="72"/>
    </row>
    <row r="2066" spans="1:37" ht="14.4">
      <c r="A2066" s="52"/>
      <c r="AG2066" s="72"/>
      <c r="AH2066" s="72"/>
      <c r="AI2066" s="72"/>
      <c r="AJ2066" s="72"/>
      <c r="AK2066" s="72"/>
    </row>
    <row r="2067" spans="1:37" ht="14.4">
      <c r="A2067" s="52"/>
      <c r="AG2067" s="72"/>
      <c r="AH2067" s="72"/>
      <c r="AI2067" s="72"/>
      <c r="AJ2067" s="72"/>
      <c r="AK2067" s="72"/>
    </row>
    <row r="2068" spans="1:37" ht="14.4">
      <c r="A2068" s="52"/>
      <c r="AG2068" s="72"/>
      <c r="AH2068" s="72"/>
      <c r="AI2068" s="72"/>
      <c r="AJ2068" s="72"/>
      <c r="AK2068" s="72"/>
    </row>
    <row r="2069" spans="1:37" ht="14.4">
      <c r="A2069" s="52"/>
      <c r="AG2069" s="72"/>
      <c r="AH2069" s="72"/>
      <c r="AI2069" s="72"/>
      <c r="AJ2069" s="72"/>
      <c r="AK2069" s="72"/>
    </row>
    <row r="2070" spans="1:37" ht="14.4">
      <c r="A2070" s="52"/>
      <c r="AG2070" s="72"/>
      <c r="AH2070" s="72"/>
      <c r="AI2070" s="72"/>
      <c r="AJ2070" s="72"/>
      <c r="AK2070" s="72"/>
    </row>
    <row r="2071" spans="1:37" ht="14.4">
      <c r="A2071" s="52"/>
      <c r="AG2071" s="72"/>
      <c r="AH2071" s="72"/>
      <c r="AI2071" s="72"/>
      <c r="AJ2071" s="72"/>
      <c r="AK2071" s="72"/>
    </row>
    <row r="2072" spans="1:37" ht="14.4">
      <c r="A2072" s="52"/>
      <c r="AG2072" s="72"/>
      <c r="AH2072" s="72"/>
      <c r="AI2072" s="72"/>
      <c r="AJ2072" s="72"/>
      <c r="AK2072" s="72"/>
    </row>
    <row r="2073" spans="1:37" ht="14.4">
      <c r="A2073" s="52"/>
      <c r="AG2073" s="72"/>
      <c r="AH2073" s="72"/>
      <c r="AI2073" s="72"/>
      <c r="AJ2073" s="72"/>
      <c r="AK2073" s="72"/>
    </row>
    <row r="2074" spans="1:37" ht="14.4">
      <c r="A2074" s="52"/>
      <c r="AG2074" s="72"/>
      <c r="AH2074" s="72"/>
      <c r="AI2074" s="72"/>
      <c r="AJ2074" s="72"/>
      <c r="AK2074" s="72"/>
    </row>
    <row r="2075" spans="1:37" ht="14.4">
      <c r="A2075" s="52"/>
      <c r="AG2075" s="72"/>
      <c r="AH2075" s="72"/>
      <c r="AI2075" s="72"/>
      <c r="AJ2075" s="72"/>
      <c r="AK2075" s="72"/>
    </row>
    <row r="2076" spans="1:37" ht="14.4">
      <c r="A2076" s="52"/>
      <c r="AG2076" s="72"/>
      <c r="AH2076" s="72"/>
      <c r="AI2076" s="72"/>
      <c r="AJ2076" s="72"/>
      <c r="AK2076" s="72"/>
    </row>
    <row r="2077" spans="1:37" ht="14.4">
      <c r="A2077" s="52"/>
      <c r="AG2077" s="72"/>
      <c r="AH2077" s="72"/>
      <c r="AI2077" s="72"/>
      <c r="AJ2077" s="72"/>
      <c r="AK2077" s="72"/>
    </row>
    <row r="2078" spans="1:37" ht="14.4">
      <c r="A2078" s="52"/>
      <c r="AG2078" s="72"/>
      <c r="AH2078" s="72"/>
      <c r="AI2078" s="72"/>
      <c r="AJ2078" s="72"/>
      <c r="AK2078" s="72"/>
    </row>
    <row r="2079" spans="1:37" ht="14.4">
      <c r="A2079" s="52"/>
      <c r="AG2079" s="72"/>
      <c r="AH2079" s="72"/>
      <c r="AI2079" s="72"/>
      <c r="AJ2079" s="72"/>
      <c r="AK2079" s="72"/>
    </row>
    <row r="2080" spans="1:37" ht="14.4">
      <c r="A2080" s="52"/>
      <c r="AG2080" s="72"/>
      <c r="AH2080" s="72"/>
      <c r="AI2080" s="72"/>
      <c r="AJ2080" s="72"/>
      <c r="AK2080" s="72"/>
    </row>
    <row r="2081" spans="1:37" ht="14.4">
      <c r="A2081" s="52"/>
      <c r="AG2081" s="72"/>
      <c r="AH2081" s="72"/>
      <c r="AI2081" s="72"/>
      <c r="AJ2081" s="72"/>
      <c r="AK2081" s="72"/>
    </row>
    <row r="2082" spans="1:37" ht="14.4">
      <c r="A2082" s="52"/>
      <c r="AG2082" s="72"/>
      <c r="AH2082" s="72"/>
      <c r="AI2082" s="72"/>
      <c r="AJ2082" s="72"/>
      <c r="AK2082" s="72"/>
    </row>
    <row r="2083" spans="1:37" ht="14.4">
      <c r="A2083" s="52"/>
      <c r="AG2083" s="72"/>
      <c r="AH2083" s="72"/>
      <c r="AI2083" s="72"/>
      <c r="AJ2083" s="72"/>
      <c r="AK2083" s="72"/>
    </row>
    <row r="2084" spans="1:37" ht="14.4">
      <c r="A2084" s="52"/>
      <c r="AG2084" s="72"/>
      <c r="AH2084" s="72"/>
      <c r="AI2084" s="72"/>
      <c r="AJ2084" s="72"/>
      <c r="AK2084" s="72"/>
    </row>
    <row r="2085" spans="1:37" ht="14.4">
      <c r="A2085" s="52"/>
      <c r="AG2085" s="72"/>
      <c r="AH2085" s="72"/>
      <c r="AI2085" s="72"/>
      <c r="AJ2085" s="72"/>
      <c r="AK2085" s="72"/>
    </row>
    <row r="2086" spans="1:37" ht="14.4">
      <c r="A2086" s="52"/>
      <c r="AG2086" s="72"/>
      <c r="AH2086" s="72"/>
      <c r="AI2086" s="72"/>
      <c r="AJ2086" s="72"/>
      <c r="AK2086" s="72"/>
    </row>
    <row r="2087" spans="1:37" ht="14.4">
      <c r="A2087" s="52"/>
      <c r="AG2087" s="72"/>
      <c r="AH2087" s="72"/>
      <c r="AI2087" s="72"/>
      <c r="AJ2087" s="72"/>
      <c r="AK2087" s="72"/>
    </row>
    <row r="2088" spans="1:37" ht="14.4">
      <c r="A2088" s="52"/>
      <c r="AG2088" s="72"/>
      <c r="AH2088" s="72"/>
      <c r="AI2088" s="72"/>
      <c r="AJ2088" s="72"/>
      <c r="AK2088" s="72"/>
    </row>
    <row r="2089" spans="1:37" ht="14.4">
      <c r="A2089" s="52"/>
      <c r="AG2089" s="72"/>
      <c r="AH2089" s="72"/>
      <c r="AI2089" s="72"/>
      <c r="AJ2089" s="72"/>
      <c r="AK2089" s="72"/>
    </row>
    <row r="2090" spans="1:37" ht="14.4">
      <c r="A2090" s="52"/>
      <c r="AG2090" s="72"/>
      <c r="AH2090" s="72"/>
      <c r="AI2090" s="72"/>
      <c r="AJ2090" s="72"/>
      <c r="AK2090" s="72"/>
    </row>
    <row r="2091" spans="1:37" ht="14.4">
      <c r="A2091" s="52"/>
      <c r="AG2091" s="72"/>
      <c r="AH2091" s="72"/>
      <c r="AI2091" s="72"/>
      <c r="AJ2091" s="72"/>
      <c r="AK2091" s="72"/>
    </row>
    <row r="2092" spans="1:37" ht="14.4">
      <c r="A2092" s="52"/>
      <c r="AG2092" s="72"/>
      <c r="AH2092" s="72"/>
      <c r="AI2092" s="72"/>
      <c r="AJ2092" s="72"/>
      <c r="AK2092" s="72"/>
    </row>
    <row r="2093" spans="1:37" ht="14.4">
      <c r="A2093" s="52"/>
      <c r="AG2093" s="72"/>
      <c r="AH2093" s="72"/>
      <c r="AI2093" s="72"/>
      <c r="AJ2093" s="72"/>
      <c r="AK2093" s="72"/>
    </row>
    <row r="2094" spans="1:37" ht="14.4">
      <c r="A2094" s="52"/>
      <c r="AG2094" s="72"/>
      <c r="AH2094" s="72"/>
      <c r="AI2094" s="72"/>
      <c r="AJ2094" s="72"/>
      <c r="AK2094" s="72"/>
    </row>
    <row r="2095" spans="1:37" ht="14.4">
      <c r="A2095" s="52"/>
      <c r="AG2095" s="72"/>
      <c r="AH2095" s="72"/>
      <c r="AI2095" s="72"/>
      <c r="AJ2095" s="72"/>
      <c r="AK2095" s="72"/>
    </row>
    <row r="2096" spans="1:37" ht="14.4">
      <c r="A2096" s="52"/>
      <c r="AG2096" s="72"/>
      <c r="AH2096" s="72"/>
      <c r="AI2096" s="72"/>
      <c r="AJ2096" s="72"/>
      <c r="AK2096" s="72"/>
    </row>
    <row r="2097" spans="1:37" ht="14.4">
      <c r="A2097" s="52"/>
      <c r="AG2097" s="72"/>
      <c r="AH2097" s="72"/>
      <c r="AI2097" s="72"/>
      <c r="AJ2097" s="72"/>
      <c r="AK2097" s="72"/>
    </row>
    <row r="2098" spans="1:37" ht="14.4">
      <c r="A2098" s="52"/>
      <c r="AG2098" s="72"/>
      <c r="AH2098" s="72"/>
      <c r="AI2098" s="72"/>
      <c r="AJ2098" s="72"/>
      <c r="AK2098" s="72"/>
    </row>
    <row r="2099" spans="1:37" ht="14.4">
      <c r="A2099" s="52"/>
      <c r="AG2099" s="72"/>
      <c r="AH2099" s="72"/>
      <c r="AI2099" s="72"/>
      <c r="AJ2099" s="72"/>
      <c r="AK2099" s="72"/>
    </row>
    <row r="2100" spans="1:37" ht="14.4">
      <c r="A2100" s="52"/>
      <c r="AG2100" s="72"/>
      <c r="AH2100" s="72"/>
      <c r="AI2100" s="72"/>
      <c r="AJ2100" s="72"/>
      <c r="AK2100" s="72"/>
    </row>
    <row r="2101" spans="1:37" ht="14.4">
      <c r="A2101" s="52"/>
      <c r="AG2101" s="72"/>
      <c r="AH2101" s="72"/>
      <c r="AI2101" s="72"/>
      <c r="AJ2101" s="72"/>
      <c r="AK2101" s="72"/>
    </row>
    <row r="2102" spans="1:37" ht="14.4">
      <c r="A2102" s="52"/>
      <c r="AG2102" s="72"/>
      <c r="AH2102" s="72"/>
      <c r="AI2102" s="72"/>
      <c r="AJ2102" s="72"/>
      <c r="AK2102" s="72"/>
    </row>
    <row r="2103" spans="1:37" ht="14.4">
      <c r="A2103" s="52"/>
      <c r="AG2103" s="72"/>
      <c r="AH2103" s="72"/>
      <c r="AI2103" s="72"/>
      <c r="AJ2103" s="72"/>
      <c r="AK2103" s="72"/>
    </row>
    <row r="2104" spans="1:37" ht="14.4">
      <c r="A2104" s="52"/>
      <c r="AG2104" s="72"/>
      <c r="AH2104" s="72"/>
      <c r="AI2104" s="72"/>
      <c r="AJ2104" s="72"/>
      <c r="AK2104" s="72"/>
    </row>
    <row r="2105" spans="1:37" ht="14.4">
      <c r="A2105" s="52"/>
      <c r="AG2105" s="72"/>
      <c r="AH2105" s="72"/>
      <c r="AI2105" s="72"/>
      <c r="AJ2105" s="72"/>
      <c r="AK2105" s="72"/>
    </row>
    <row r="2106" spans="1:37" ht="14.4">
      <c r="A2106" s="52"/>
      <c r="AG2106" s="72"/>
      <c r="AH2106" s="72"/>
      <c r="AI2106" s="72"/>
      <c r="AJ2106" s="72"/>
      <c r="AK2106" s="72"/>
    </row>
    <row r="2107" spans="1:37" ht="14.4">
      <c r="A2107" s="52"/>
      <c r="AG2107" s="72"/>
      <c r="AH2107" s="72"/>
      <c r="AI2107" s="72"/>
      <c r="AJ2107" s="72"/>
      <c r="AK2107" s="72"/>
    </row>
    <row r="2108" spans="1:37" ht="14.4">
      <c r="A2108" s="52"/>
      <c r="AG2108" s="72"/>
      <c r="AH2108" s="72"/>
      <c r="AI2108" s="72"/>
      <c r="AJ2108" s="72"/>
      <c r="AK2108" s="72"/>
    </row>
    <row r="2109" spans="1:37" ht="14.4">
      <c r="A2109" s="52"/>
      <c r="AG2109" s="72"/>
      <c r="AH2109" s="72"/>
      <c r="AI2109" s="72"/>
      <c r="AJ2109" s="72"/>
      <c r="AK2109" s="72"/>
    </row>
    <row r="2110" spans="1:37" ht="14.4">
      <c r="A2110" s="52"/>
      <c r="AG2110" s="72"/>
      <c r="AH2110" s="72"/>
      <c r="AI2110" s="72"/>
      <c r="AJ2110" s="72"/>
      <c r="AK2110" s="72"/>
    </row>
    <row r="2111" spans="1:37" ht="14.4">
      <c r="A2111" s="52"/>
      <c r="AG2111" s="72"/>
      <c r="AH2111" s="72"/>
      <c r="AI2111" s="72"/>
      <c r="AJ2111" s="72"/>
      <c r="AK2111" s="72"/>
    </row>
    <row r="2112" spans="1:37" ht="14.4">
      <c r="A2112" s="52"/>
      <c r="AG2112" s="72"/>
      <c r="AH2112" s="72"/>
      <c r="AI2112" s="72"/>
      <c r="AJ2112" s="72"/>
      <c r="AK2112" s="72"/>
    </row>
    <row r="2113" spans="1:37" ht="14.4">
      <c r="A2113" s="52"/>
      <c r="AG2113" s="72"/>
      <c r="AH2113" s="72"/>
      <c r="AI2113" s="72"/>
      <c r="AJ2113" s="72"/>
      <c r="AK2113" s="72"/>
    </row>
    <row r="2114" spans="1:37" ht="14.4">
      <c r="A2114" s="52"/>
      <c r="AG2114" s="72"/>
      <c r="AH2114" s="72"/>
      <c r="AI2114" s="72"/>
      <c r="AJ2114" s="72"/>
      <c r="AK2114" s="72"/>
    </row>
    <row r="2115" spans="1:37" ht="14.4">
      <c r="A2115" s="52"/>
      <c r="AG2115" s="72"/>
      <c r="AH2115" s="72"/>
      <c r="AI2115" s="72"/>
      <c r="AJ2115" s="72"/>
      <c r="AK2115" s="72"/>
    </row>
    <row r="2116" spans="1:37" ht="14.4">
      <c r="A2116" s="52"/>
      <c r="AG2116" s="72"/>
      <c r="AH2116" s="72"/>
      <c r="AI2116" s="72"/>
      <c r="AJ2116" s="72"/>
      <c r="AK2116" s="72"/>
    </row>
    <row r="2117" spans="1:37" ht="14.4">
      <c r="A2117" s="52"/>
      <c r="AG2117" s="72"/>
      <c r="AH2117" s="72"/>
      <c r="AI2117" s="72"/>
      <c r="AJ2117" s="72"/>
      <c r="AK2117" s="72"/>
    </row>
    <row r="2118" spans="1:37" ht="14.4">
      <c r="A2118" s="52"/>
      <c r="AG2118" s="72"/>
      <c r="AH2118" s="72"/>
      <c r="AI2118" s="72"/>
      <c r="AJ2118" s="72"/>
      <c r="AK2118" s="72"/>
    </row>
    <row r="2119" spans="1:37" ht="14.4">
      <c r="A2119" s="52"/>
      <c r="AG2119" s="72"/>
      <c r="AH2119" s="72"/>
      <c r="AI2119" s="72"/>
      <c r="AJ2119" s="72"/>
      <c r="AK2119" s="72"/>
    </row>
    <row r="2120" spans="1:37" ht="14.4">
      <c r="A2120" s="52"/>
      <c r="AG2120" s="72"/>
      <c r="AH2120" s="72"/>
      <c r="AI2120" s="72"/>
      <c r="AJ2120" s="72"/>
      <c r="AK2120" s="72"/>
    </row>
    <row r="2121" spans="1:37" ht="14.4">
      <c r="A2121" s="52"/>
      <c r="AG2121" s="72"/>
      <c r="AH2121" s="72"/>
      <c r="AI2121" s="72"/>
      <c r="AJ2121" s="72"/>
      <c r="AK2121" s="72"/>
    </row>
    <row r="2122" spans="1:37" ht="14.4">
      <c r="A2122" s="52"/>
      <c r="AG2122" s="72"/>
      <c r="AH2122" s="72"/>
      <c r="AI2122" s="72"/>
      <c r="AJ2122" s="72"/>
      <c r="AK2122" s="72"/>
    </row>
    <row r="2123" spans="1:37" ht="14.4">
      <c r="A2123" s="52"/>
      <c r="AG2123" s="72"/>
      <c r="AH2123" s="72"/>
      <c r="AI2123" s="72"/>
      <c r="AJ2123" s="72"/>
      <c r="AK2123" s="72"/>
    </row>
    <row r="2124" spans="1:37" ht="14.4">
      <c r="A2124" s="52"/>
      <c r="AG2124" s="72"/>
      <c r="AH2124" s="72"/>
      <c r="AI2124" s="72"/>
      <c r="AJ2124" s="72"/>
      <c r="AK2124" s="72"/>
    </row>
    <row r="2125" spans="1:37" ht="14.4">
      <c r="A2125" s="52"/>
      <c r="AG2125" s="72"/>
      <c r="AH2125" s="72"/>
      <c r="AI2125" s="72"/>
      <c r="AJ2125" s="72"/>
      <c r="AK2125" s="72"/>
    </row>
    <row r="2126" spans="1:37" ht="14.4">
      <c r="A2126" s="52"/>
      <c r="AG2126" s="72"/>
      <c r="AH2126" s="72"/>
      <c r="AI2126" s="72"/>
      <c r="AJ2126" s="72"/>
      <c r="AK2126" s="72"/>
    </row>
    <row r="2127" spans="1:37" ht="14.4">
      <c r="A2127" s="52"/>
      <c r="AG2127" s="72"/>
      <c r="AH2127" s="72"/>
      <c r="AI2127" s="72"/>
      <c r="AJ2127" s="72"/>
      <c r="AK2127" s="72"/>
    </row>
    <row r="2128" spans="1:37" ht="14.4">
      <c r="A2128" s="52"/>
      <c r="AG2128" s="72"/>
      <c r="AH2128" s="72"/>
      <c r="AI2128" s="72"/>
      <c r="AJ2128" s="72"/>
      <c r="AK2128" s="72"/>
    </row>
    <row r="2129" spans="1:37" ht="14.4">
      <c r="A2129" s="52"/>
      <c r="AG2129" s="72"/>
      <c r="AH2129" s="72"/>
      <c r="AI2129" s="72"/>
      <c r="AJ2129" s="72"/>
      <c r="AK2129" s="72"/>
    </row>
    <row r="2130" spans="1:37" ht="14.4">
      <c r="A2130" s="52"/>
      <c r="AG2130" s="72"/>
      <c r="AH2130" s="72"/>
      <c r="AI2130" s="72"/>
      <c r="AJ2130" s="72"/>
      <c r="AK2130" s="72"/>
    </row>
    <row r="2131" spans="1:37" ht="14.4">
      <c r="A2131" s="52"/>
      <c r="AG2131" s="72"/>
      <c r="AH2131" s="72"/>
      <c r="AI2131" s="72"/>
      <c r="AJ2131" s="72"/>
      <c r="AK2131" s="72"/>
    </row>
    <row r="2132" spans="1:37" ht="14.4">
      <c r="A2132" s="52"/>
      <c r="AG2132" s="72"/>
      <c r="AH2132" s="72"/>
      <c r="AI2132" s="72"/>
      <c r="AJ2132" s="72"/>
      <c r="AK2132" s="72"/>
    </row>
    <row r="2133" spans="1:37" ht="14.4">
      <c r="A2133" s="52"/>
      <c r="AG2133" s="72"/>
      <c r="AH2133" s="72"/>
      <c r="AI2133" s="72"/>
      <c r="AJ2133" s="72"/>
      <c r="AK2133" s="72"/>
    </row>
    <row r="2134" spans="1:37" ht="14.4">
      <c r="A2134" s="52"/>
      <c r="AG2134" s="72"/>
      <c r="AH2134" s="72"/>
      <c r="AI2134" s="72"/>
      <c r="AJ2134" s="72"/>
      <c r="AK2134" s="72"/>
    </row>
    <row r="2135" spans="1:37" ht="14.4">
      <c r="A2135" s="52"/>
      <c r="AG2135" s="72"/>
      <c r="AH2135" s="72"/>
      <c r="AI2135" s="72"/>
      <c r="AJ2135" s="72"/>
      <c r="AK2135" s="72"/>
    </row>
    <row r="2136" spans="1:37" ht="14.4">
      <c r="A2136" s="52"/>
      <c r="AG2136" s="72"/>
      <c r="AH2136" s="72"/>
      <c r="AI2136" s="72"/>
      <c r="AJ2136" s="72"/>
      <c r="AK2136" s="72"/>
    </row>
    <row r="2137" spans="1:37" ht="14.4">
      <c r="A2137" s="52"/>
      <c r="AG2137" s="72"/>
      <c r="AH2137" s="72"/>
      <c r="AI2137" s="72"/>
      <c r="AJ2137" s="72"/>
      <c r="AK2137" s="72"/>
    </row>
    <row r="2138" spans="1:37" ht="14.4">
      <c r="A2138" s="52"/>
      <c r="AG2138" s="72"/>
      <c r="AH2138" s="72"/>
      <c r="AI2138" s="72"/>
      <c r="AJ2138" s="72"/>
      <c r="AK2138" s="72"/>
    </row>
    <row r="2139" spans="1:37" ht="14.4">
      <c r="A2139" s="52"/>
      <c r="AG2139" s="72"/>
      <c r="AH2139" s="72"/>
      <c r="AI2139" s="72"/>
      <c r="AJ2139" s="72"/>
      <c r="AK2139" s="72"/>
    </row>
    <row r="2140" spans="1:37" ht="14.4">
      <c r="A2140" s="52"/>
      <c r="AG2140" s="72"/>
      <c r="AH2140" s="72"/>
      <c r="AI2140" s="72"/>
      <c r="AJ2140" s="72"/>
      <c r="AK2140" s="72"/>
    </row>
    <row r="2141" spans="1:37" ht="14.4">
      <c r="A2141" s="52"/>
      <c r="AG2141" s="72"/>
      <c r="AH2141" s="72"/>
      <c r="AI2141" s="72"/>
      <c r="AJ2141" s="72"/>
      <c r="AK2141" s="72"/>
    </row>
    <row r="2142" spans="1:37" ht="14.4">
      <c r="A2142" s="52"/>
      <c r="AG2142" s="72"/>
      <c r="AH2142" s="72"/>
      <c r="AI2142" s="72"/>
      <c r="AJ2142" s="72"/>
      <c r="AK2142" s="72"/>
    </row>
    <row r="2143" spans="1:37" ht="14.4">
      <c r="A2143" s="52"/>
      <c r="AG2143" s="72"/>
      <c r="AH2143" s="72"/>
      <c r="AI2143" s="72"/>
      <c r="AJ2143" s="72"/>
      <c r="AK2143" s="72"/>
    </row>
    <row r="2144" spans="1:37" ht="14.4">
      <c r="A2144" s="52"/>
      <c r="AG2144" s="72"/>
      <c r="AH2144" s="72"/>
      <c r="AI2144" s="72"/>
      <c r="AJ2144" s="72"/>
      <c r="AK2144" s="72"/>
    </row>
    <row r="2145" spans="1:37" ht="14.4">
      <c r="A2145" s="52"/>
      <c r="AG2145" s="72"/>
      <c r="AH2145" s="72"/>
      <c r="AI2145" s="72"/>
      <c r="AJ2145" s="72"/>
      <c r="AK2145" s="72"/>
    </row>
    <row r="2146" spans="1:37" ht="14.4">
      <c r="A2146" s="52"/>
      <c r="AG2146" s="72"/>
      <c r="AH2146" s="72"/>
      <c r="AI2146" s="72"/>
      <c r="AJ2146" s="72"/>
      <c r="AK2146" s="72"/>
    </row>
    <row r="2147" spans="1:37" ht="14.4">
      <c r="A2147" s="52"/>
      <c r="AG2147" s="72"/>
      <c r="AH2147" s="72"/>
      <c r="AI2147" s="72"/>
      <c r="AJ2147" s="72"/>
      <c r="AK2147" s="72"/>
    </row>
    <row r="2148" spans="1:37" ht="14.4">
      <c r="A2148" s="52"/>
      <c r="AG2148" s="72"/>
      <c r="AH2148" s="72"/>
      <c r="AI2148" s="72"/>
      <c r="AJ2148" s="72"/>
      <c r="AK2148" s="72"/>
    </row>
    <row r="2149" spans="1:37" ht="14.4">
      <c r="A2149" s="52"/>
      <c r="AG2149" s="72"/>
      <c r="AH2149" s="72"/>
      <c r="AI2149" s="72"/>
      <c r="AJ2149" s="72"/>
      <c r="AK2149" s="72"/>
    </row>
    <row r="2150" spans="1:37" ht="14.4">
      <c r="A2150" s="52"/>
      <c r="AG2150" s="72"/>
      <c r="AH2150" s="72"/>
      <c r="AI2150" s="72"/>
      <c r="AJ2150" s="72"/>
      <c r="AK2150" s="72"/>
    </row>
    <row r="2151" spans="1:37" ht="14.4">
      <c r="A2151" s="52"/>
      <c r="AG2151" s="72"/>
      <c r="AH2151" s="72"/>
      <c r="AI2151" s="72"/>
      <c r="AJ2151" s="72"/>
      <c r="AK2151" s="72"/>
    </row>
    <row r="2152" spans="1:37" ht="14.4">
      <c r="A2152" s="52"/>
      <c r="AG2152" s="72"/>
      <c r="AH2152" s="72"/>
      <c r="AI2152" s="72"/>
      <c r="AJ2152" s="72"/>
      <c r="AK2152" s="72"/>
    </row>
    <row r="2153" spans="1:37" ht="14.4">
      <c r="A2153" s="52"/>
      <c r="AG2153" s="72"/>
      <c r="AH2153" s="72"/>
      <c r="AI2153" s="72"/>
      <c r="AJ2153" s="72"/>
      <c r="AK2153" s="72"/>
    </row>
    <row r="2154" spans="1:37" ht="14.4">
      <c r="A2154" s="52"/>
      <c r="AG2154" s="72"/>
      <c r="AH2154" s="72"/>
      <c r="AI2154" s="72"/>
      <c r="AJ2154" s="72"/>
      <c r="AK2154" s="72"/>
    </row>
    <row r="2155" spans="1:37" ht="14.4">
      <c r="A2155" s="52"/>
      <c r="AG2155" s="72"/>
      <c r="AH2155" s="72"/>
      <c r="AI2155" s="72"/>
      <c r="AJ2155" s="72"/>
      <c r="AK2155" s="72"/>
    </row>
    <row r="2156" spans="1:37" ht="14.4">
      <c r="A2156" s="52"/>
      <c r="AG2156" s="72"/>
      <c r="AH2156" s="72"/>
      <c r="AI2156" s="72"/>
      <c r="AJ2156" s="72"/>
      <c r="AK2156" s="72"/>
    </row>
    <row r="2157" spans="1:37" ht="14.4">
      <c r="A2157" s="52"/>
      <c r="AG2157" s="72"/>
      <c r="AH2157" s="72"/>
      <c r="AI2157" s="72"/>
      <c r="AJ2157" s="72"/>
      <c r="AK2157" s="72"/>
    </row>
    <row r="2158" spans="1:37" ht="14.4">
      <c r="A2158" s="52"/>
      <c r="AG2158" s="72"/>
      <c r="AH2158" s="72"/>
      <c r="AI2158" s="72"/>
      <c r="AJ2158" s="72"/>
      <c r="AK2158" s="72"/>
    </row>
    <row r="2159" spans="1:37" ht="14.4">
      <c r="A2159" s="52"/>
      <c r="AG2159" s="72"/>
      <c r="AH2159" s="72"/>
      <c r="AI2159" s="72"/>
      <c r="AJ2159" s="72"/>
      <c r="AK2159" s="72"/>
    </row>
    <row r="2160" spans="1:37" ht="14.4">
      <c r="A2160" s="52"/>
      <c r="AG2160" s="72"/>
      <c r="AH2160" s="72"/>
      <c r="AI2160" s="72"/>
      <c r="AJ2160" s="72"/>
      <c r="AK2160" s="72"/>
    </row>
    <row r="2161" spans="1:37" ht="14.4">
      <c r="A2161" s="52"/>
      <c r="AG2161" s="72"/>
      <c r="AH2161" s="72"/>
      <c r="AI2161" s="72"/>
      <c r="AJ2161" s="72"/>
      <c r="AK2161" s="72"/>
    </row>
    <row r="2162" spans="1:37" ht="14.4">
      <c r="A2162" s="52"/>
      <c r="AG2162" s="72"/>
      <c r="AH2162" s="72"/>
      <c r="AI2162" s="72"/>
      <c r="AJ2162" s="72"/>
      <c r="AK2162" s="72"/>
    </row>
    <row r="2163" spans="1:37" ht="14.4">
      <c r="A2163" s="52"/>
      <c r="AG2163" s="72"/>
      <c r="AH2163" s="72"/>
      <c r="AI2163" s="72"/>
      <c r="AJ2163" s="72"/>
      <c r="AK2163" s="72"/>
    </row>
    <row r="2164" spans="1:37" ht="14.4">
      <c r="A2164" s="52"/>
      <c r="AG2164" s="72"/>
      <c r="AH2164" s="72"/>
      <c r="AI2164" s="72"/>
      <c r="AJ2164" s="72"/>
      <c r="AK2164" s="72"/>
    </row>
    <row r="2165" spans="1:37" ht="14.4">
      <c r="A2165" s="52"/>
      <c r="AG2165" s="72"/>
      <c r="AH2165" s="72"/>
      <c r="AI2165" s="72"/>
      <c r="AJ2165" s="72"/>
      <c r="AK2165" s="72"/>
    </row>
    <row r="2166" spans="1:37" ht="14.4">
      <c r="A2166" s="52"/>
      <c r="AG2166" s="72"/>
      <c r="AH2166" s="72"/>
      <c r="AI2166" s="72"/>
      <c r="AJ2166" s="72"/>
      <c r="AK2166" s="72"/>
    </row>
    <row r="2167" spans="1:37" ht="14.4">
      <c r="A2167" s="52"/>
      <c r="AG2167" s="72"/>
      <c r="AH2167" s="72"/>
      <c r="AI2167" s="72"/>
      <c r="AJ2167" s="72"/>
      <c r="AK2167" s="72"/>
    </row>
    <row r="2168" spans="1:37" ht="14.4">
      <c r="A2168" s="52"/>
      <c r="AG2168" s="72"/>
      <c r="AH2168" s="72"/>
      <c r="AI2168" s="72"/>
      <c r="AJ2168" s="72"/>
      <c r="AK2168" s="72"/>
    </row>
    <row r="2169" spans="1:37" ht="14.4">
      <c r="A2169" s="52"/>
      <c r="AG2169" s="72"/>
      <c r="AH2169" s="72"/>
      <c r="AI2169" s="72"/>
      <c r="AJ2169" s="72"/>
      <c r="AK2169" s="72"/>
    </row>
    <row r="2170" spans="1:37" ht="14.4">
      <c r="A2170" s="52"/>
      <c r="AG2170" s="72"/>
      <c r="AH2170" s="72"/>
      <c r="AI2170" s="72"/>
      <c r="AJ2170" s="72"/>
      <c r="AK2170" s="72"/>
    </row>
    <row r="2171" spans="1:37" ht="14.4">
      <c r="A2171" s="52"/>
      <c r="AG2171" s="72"/>
      <c r="AH2171" s="72"/>
      <c r="AI2171" s="72"/>
      <c r="AJ2171" s="72"/>
      <c r="AK2171" s="72"/>
    </row>
    <row r="2172" spans="1:37" ht="14.4">
      <c r="A2172" s="52"/>
      <c r="AG2172" s="72"/>
      <c r="AH2172" s="72"/>
      <c r="AI2172" s="72"/>
      <c r="AJ2172" s="72"/>
      <c r="AK2172" s="72"/>
    </row>
    <row r="2173" spans="1:37" ht="14.4">
      <c r="A2173" s="52"/>
      <c r="AG2173" s="72"/>
      <c r="AH2173" s="72"/>
      <c r="AI2173" s="72"/>
      <c r="AJ2173" s="72"/>
      <c r="AK2173" s="72"/>
    </row>
    <row r="2174" spans="1:37" ht="14.4">
      <c r="A2174" s="52"/>
      <c r="AG2174" s="72"/>
      <c r="AH2174" s="72"/>
      <c r="AI2174" s="72"/>
      <c r="AJ2174" s="72"/>
      <c r="AK2174" s="72"/>
    </row>
    <row r="2175" spans="1:37" ht="14.4">
      <c r="A2175" s="52"/>
      <c r="AG2175" s="72"/>
      <c r="AH2175" s="72"/>
      <c r="AI2175" s="72"/>
      <c r="AJ2175" s="72"/>
      <c r="AK2175" s="72"/>
    </row>
    <row r="2176" spans="1:37" ht="14.4">
      <c r="A2176" s="52"/>
      <c r="AG2176" s="72"/>
      <c r="AH2176" s="72"/>
      <c r="AI2176" s="72"/>
      <c r="AJ2176" s="72"/>
      <c r="AK2176" s="72"/>
    </row>
    <row r="2177" spans="1:37" ht="14.4">
      <c r="A2177" s="52"/>
      <c r="AG2177" s="72"/>
      <c r="AH2177" s="72"/>
      <c r="AI2177" s="72"/>
      <c r="AJ2177" s="72"/>
      <c r="AK2177" s="72"/>
    </row>
    <row r="2178" spans="1:37" ht="14.4">
      <c r="A2178" s="52"/>
      <c r="AG2178" s="72"/>
      <c r="AH2178" s="72"/>
      <c r="AI2178" s="72"/>
      <c r="AJ2178" s="72"/>
      <c r="AK2178" s="72"/>
    </row>
    <row r="2179" spans="1:37" ht="14.4">
      <c r="A2179" s="52"/>
      <c r="AG2179" s="72"/>
      <c r="AH2179" s="72"/>
      <c r="AI2179" s="72"/>
      <c r="AJ2179" s="72"/>
      <c r="AK2179" s="72"/>
    </row>
    <row r="2180" spans="1:37" ht="14.4">
      <c r="A2180" s="52"/>
      <c r="AG2180" s="72"/>
      <c r="AH2180" s="72"/>
      <c r="AI2180" s="72"/>
      <c r="AJ2180" s="72"/>
      <c r="AK2180" s="72"/>
    </row>
    <row r="2181" spans="1:37" ht="14.4">
      <c r="A2181" s="52"/>
      <c r="AG2181" s="72"/>
      <c r="AH2181" s="72"/>
      <c r="AI2181" s="72"/>
      <c r="AJ2181" s="72"/>
      <c r="AK2181" s="72"/>
    </row>
    <row r="2182" spans="1:37" ht="14.4">
      <c r="A2182" s="52"/>
      <c r="AG2182" s="72"/>
      <c r="AH2182" s="72"/>
      <c r="AI2182" s="72"/>
      <c r="AJ2182" s="72"/>
      <c r="AK2182" s="72"/>
    </row>
    <row r="2183" spans="1:37" ht="14.4">
      <c r="A2183" s="52"/>
      <c r="AG2183" s="72"/>
      <c r="AH2183" s="72"/>
      <c r="AI2183" s="72"/>
      <c r="AJ2183" s="72"/>
      <c r="AK2183" s="72"/>
    </row>
    <row r="2184" spans="1:37" ht="14.4">
      <c r="A2184" s="52"/>
      <c r="AG2184" s="72"/>
      <c r="AH2184" s="72"/>
      <c r="AI2184" s="72"/>
      <c r="AJ2184" s="72"/>
      <c r="AK2184" s="72"/>
    </row>
    <row r="2185" spans="1:37" ht="14.4">
      <c r="A2185" s="52"/>
      <c r="AG2185" s="72"/>
      <c r="AH2185" s="72"/>
      <c r="AI2185" s="72"/>
      <c r="AJ2185" s="72"/>
      <c r="AK2185" s="72"/>
    </row>
    <row r="2186" spans="1:37" ht="14.4">
      <c r="A2186" s="52"/>
      <c r="AG2186" s="72"/>
      <c r="AH2186" s="72"/>
      <c r="AI2186" s="72"/>
      <c r="AJ2186" s="72"/>
      <c r="AK2186" s="72"/>
    </row>
    <row r="2187" spans="1:37" ht="14.4">
      <c r="A2187" s="52"/>
      <c r="AG2187" s="72"/>
      <c r="AH2187" s="72"/>
      <c r="AI2187" s="72"/>
      <c r="AJ2187" s="72"/>
      <c r="AK2187" s="72"/>
    </row>
    <row r="2188" spans="1:37" ht="14.4">
      <c r="A2188" s="52"/>
      <c r="AG2188" s="72"/>
      <c r="AH2188" s="72"/>
      <c r="AI2188" s="72"/>
      <c r="AJ2188" s="72"/>
      <c r="AK2188" s="72"/>
    </row>
    <row r="2189" spans="1:37" ht="14.4">
      <c r="A2189" s="52"/>
      <c r="AG2189" s="72"/>
      <c r="AH2189" s="72"/>
      <c r="AI2189" s="72"/>
      <c r="AJ2189" s="72"/>
      <c r="AK2189" s="72"/>
    </row>
    <row r="2190" spans="1:37" ht="14.4">
      <c r="A2190" s="52"/>
      <c r="AG2190" s="72"/>
      <c r="AH2190" s="72"/>
      <c r="AI2190" s="72"/>
      <c r="AJ2190" s="72"/>
      <c r="AK2190" s="72"/>
    </row>
    <row r="2191" spans="1:37" ht="14.4">
      <c r="A2191" s="52"/>
      <c r="AG2191" s="72"/>
      <c r="AH2191" s="72"/>
      <c r="AI2191" s="72"/>
      <c r="AJ2191" s="72"/>
      <c r="AK2191" s="72"/>
    </row>
    <row r="2192" spans="1:37" ht="14.4">
      <c r="A2192" s="52"/>
      <c r="AG2192" s="72"/>
      <c r="AH2192" s="72"/>
      <c r="AI2192" s="72"/>
      <c r="AJ2192" s="72"/>
      <c r="AK2192" s="72"/>
    </row>
    <row r="2193" spans="1:37" ht="14.4">
      <c r="A2193" s="52"/>
      <c r="AG2193" s="72"/>
      <c r="AH2193" s="72"/>
      <c r="AI2193" s="72"/>
      <c r="AJ2193" s="72"/>
      <c r="AK2193" s="72"/>
    </row>
    <row r="2194" spans="1:37" ht="14.4">
      <c r="A2194" s="52"/>
      <c r="AG2194" s="72"/>
      <c r="AH2194" s="72"/>
      <c r="AI2194" s="72"/>
      <c r="AJ2194" s="72"/>
      <c r="AK2194" s="72"/>
    </row>
    <row r="2195" spans="1:37" ht="14.4">
      <c r="A2195" s="52"/>
      <c r="AG2195" s="72"/>
      <c r="AH2195" s="72"/>
      <c r="AI2195" s="72"/>
      <c r="AJ2195" s="72"/>
      <c r="AK2195" s="72"/>
    </row>
    <row r="2196" spans="1:37" ht="14.4">
      <c r="A2196" s="52"/>
      <c r="AG2196" s="72"/>
      <c r="AH2196" s="72"/>
      <c r="AI2196" s="72"/>
      <c r="AJ2196" s="72"/>
      <c r="AK2196" s="72"/>
    </row>
    <row r="2197" spans="1:37" ht="14.4">
      <c r="A2197" s="52"/>
      <c r="AG2197" s="72"/>
      <c r="AH2197" s="72"/>
      <c r="AI2197" s="72"/>
      <c r="AJ2197" s="72"/>
      <c r="AK2197" s="72"/>
    </row>
    <row r="2198" spans="1:37" ht="14.4">
      <c r="A2198" s="52"/>
      <c r="AG2198" s="72"/>
      <c r="AH2198" s="72"/>
      <c r="AI2198" s="72"/>
      <c r="AJ2198" s="72"/>
      <c r="AK2198" s="72"/>
    </row>
    <row r="2199" spans="1:37" ht="14.4">
      <c r="A2199" s="52"/>
      <c r="AG2199" s="72"/>
      <c r="AH2199" s="72"/>
      <c r="AI2199" s="72"/>
      <c r="AJ2199" s="72"/>
      <c r="AK2199" s="72"/>
    </row>
    <row r="2200" spans="1:37" ht="14.4">
      <c r="A2200" s="52"/>
      <c r="AG2200" s="72"/>
      <c r="AH2200" s="72"/>
      <c r="AI2200" s="72"/>
      <c r="AJ2200" s="72"/>
      <c r="AK2200" s="72"/>
    </row>
    <row r="2201" spans="1:37" ht="14.4">
      <c r="A2201" s="52"/>
      <c r="AG2201" s="72"/>
      <c r="AH2201" s="72"/>
      <c r="AI2201" s="72"/>
      <c r="AJ2201" s="72"/>
      <c r="AK2201" s="72"/>
    </row>
    <row r="2202" spans="1:37" ht="14.4">
      <c r="A2202" s="52"/>
      <c r="AG2202" s="72"/>
      <c r="AH2202" s="72"/>
      <c r="AI2202" s="72"/>
      <c r="AJ2202" s="72"/>
      <c r="AK2202" s="72"/>
    </row>
    <row r="2203" spans="1:37" ht="14.4">
      <c r="A2203" s="52"/>
      <c r="AG2203" s="72"/>
      <c r="AH2203" s="72"/>
      <c r="AI2203" s="72"/>
      <c r="AJ2203" s="72"/>
      <c r="AK2203" s="72"/>
    </row>
    <row r="2204" spans="1:37" ht="14.4">
      <c r="A2204" s="52"/>
      <c r="AG2204" s="72"/>
      <c r="AH2204" s="72"/>
      <c r="AI2204" s="72"/>
      <c r="AJ2204" s="72"/>
      <c r="AK2204" s="72"/>
    </row>
    <row r="2205" spans="1:37" ht="14.4">
      <c r="A2205" s="52"/>
      <c r="AG2205" s="72"/>
      <c r="AH2205" s="72"/>
      <c r="AI2205" s="72"/>
      <c r="AJ2205" s="72"/>
      <c r="AK2205" s="72"/>
    </row>
    <row r="2206" spans="1:37" ht="14.4">
      <c r="A2206" s="52"/>
      <c r="AG2206" s="72"/>
      <c r="AH2206" s="72"/>
      <c r="AI2206" s="72"/>
      <c r="AJ2206" s="72"/>
      <c r="AK2206" s="72"/>
    </row>
    <row r="2207" spans="1:37" ht="14.4">
      <c r="A2207" s="52"/>
      <c r="AG2207" s="72"/>
      <c r="AH2207" s="72"/>
      <c r="AI2207" s="72"/>
      <c r="AJ2207" s="72"/>
      <c r="AK2207" s="72"/>
    </row>
    <row r="2208" spans="1:37" ht="14.4">
      <c r="A2208" s="52"/>
      <c r="AG2208" s="72"/>
      <c r="AH2208" s="72"/>
      <c r="AI2208" s="72"/>
      <c r="AJ2208" s="72"/>
      <c r="AK2208" s="72"/>
    </row>
    <row r="2209" spans="1:37" ht="14.4">
      <c r="A2209" s="52"/>
      <c r="AG2209" s="72"/>
      <c r="AH2209" s="72"/>
      <c r="AI2209" s="72"/>
      <c r="AJ2209" s="72"/>
      <c r="AK2209" s="72"/>
    </row>
    <row r="2210" spans="1:37" ht="14.4">
      <c r="A2210" s="52"/>
      <c r="AG2210" s="72"/>
      <c r="AH2210" s="72"/>
      <c r="AI2210" s="72"/>
      <c r="AJ2210" s="72"/>
      <c r="AK2210" s="72"/>
    </row>
    <row r="2211" spans="1:37" ht="14.4">
      <c r="A2211" s="52"/>
      <c r="AG2211" s="72"/>
      <c r="AH2211" s="72"/>
      <c r="AI2211" s="72"/>
      <c r="AJ2211" s="72"/>
      <c r="AK2211" s="72"/>
    </row>
    <row r="2212" spans="1:37" ht="14.4">
      <c r="A2212" s="52"/>
      <c r="AG2212" s="72"/>
      <c r="AH2212" s="72"/>
      <c r="AI2212" s="72"/>
      <c r="AJ2212" s="72"/>
      <c r="AK2212" s="72"/>
    </row>
    <row r="2213" spans="1:37" ht="14.4">
      <c r="A2213" s="52"/>
      <c r="AG2213" s="72"/>
      <c r="AH2213" s="72"/>
      <c r="AI2213" s="72"/>
      <c r="AJ2213" s="72"/>
      <c r="AK2213" s="72"/>
    </row>
    <row r="2214" spans="1:37" ht="14.4">
      <c r="A2214" s="52"/>
      <c r="AG2214" s="72"/>
      <c r="AH2214" s="72"/>
      <c r="AI2214" s="72"/>
      <c r="AJ2214" s="72"/>
      <c r="AK2214" s="72"/>
    </row>
    <row r="2215" spans="1:37" ht="14.4">
      <c r="A2215" s="52"/>
      <c r="AG2215" s="72"/>
      <c r="AH2215" s="72"/>
      <c r="AI2215" s="72"/>
      <c r="AJ2215" s="72"/>
      <c r="AK2215" s="72"/>
    </row>
    <row r="2216" spans="1:37" ht="14.4">
      <c r="A2216" s="52"/>
      <c r="AG2216" s="72"/>
      <c r="AH2216" s="72"/>
      <c r="AI2216" s="72"/>
      <c r="AJ2216" s="72"/>
      <c r="AK2216" s="72"/>
    </row>
    <row r="2217" spans="1:37" ht="14.4">
      <c r="A2217" s="52"/>
      <c r="AG2217" s="72"/>
      <c r="AH2217" s="72"/>
      <c r="AI2217" s="72"/>
      <c r="AJ2217" s="72"/>
      <c r="AK2217" s="72"/>
    </row>
    <row r="2218" spans="1:37" ht="14.4">
      <c r="A2218" s="52"/>
      <c r="AG2218" s="72"/>
      <c r="AH2218" s="72"/>
      <c r="AI2218" s="72"/>
      <c r="AJ2218" s="72"/>
      <c r="AK2218" s="72"/>
    </row>
    <row r="2219" spans="1:37" ht="14.4">
      <c r="A2219" s="52"/>
      <c r="AG2219" s="72"/>
      <c r="AH2219" s="72"/>
      <c r="AI2219" s="72"/>
      <c r="AJ2219" s="72"/>
      <c r="AK2219" s="72"/>
    </row>
    <row r="2220" spans="1:37" ht="14.4">
      <c r="A2220" s="52"/>
      <c r="AG2220" s="72"/>
      <c r="AH2220" s="72"/>
      <c r="AI2220" s="72"/>
      <c r="AJ2220" s="72"/>
      <c r="AK2220" s="72"/>
    </row>
    <row r="2221" spans="1:37" ht="14.4">
      <c r="A2221" s="52"/>
      <c r="AG2221" s="72"/>
      <c r="AH2221" s="72"/>
      <c r="AI2221" s="72"/>
      <c r="AJ2221" s="72"/>
      <c r="AK2221" s="72"/>
    </row>
    <row r="2222" spans="1:37" ht="14.4">
      <c r="A2222" s="52"/>
      <c r="AG2222" s="72"/>
      <c r="AH2222" s="72"/>
      <c r="AI2222" s="72"/>
      <c r="AJ2222" s="72"/>
      <c r="AK2222" s="72"/>
    </row>
    <row r="2223" spans="1:37" ht="14.4">
      <c r="A2223" s="52"/>
      <c r="AG2223" s="72"/>
      <c r="AH2223" s="72"/>
      <c r="AI2223" s="72"/>
      <c r="AJ2223" s="72"/>
      <c r="AK2223" s="72"/>
    </row>
    <row r="2224" spans="1:37" ht="14.4">
      <c r="A2224" s="52"/>
      <c r="AG2224" s="72"/>
      <c r="AH2224" s="72"/>
      <c r="AI2224" s="72"/>
      <c r="AJ2224" s="72"/>
      <c r="AK2224" s="72"/>
    </row>
    <row r="2225" spans="1:37" ht="14.4">
      <c r="A2225" s="52"/>
      <c r="AG2225" s="72"/>
      <c r="AH2225" s="72"/>
      <c r="AI2225" s="72"/>
      <c r="AJ2225" s="72"/>
      <c r="AK2225" s="72"/>
    </row>
    <row r="2226" spans="1:37" ht="14.4">
      <c r="A2226" s="52"/>
      <c r="AG2226" s="72"/>
      <c r="AH2226" s="72"/>
      <c r="AI2226" s="72"/>
      <c r="AJ2226" s="72"/>
      <c r="AK2226" s="72"/>
    </row>
    <row r="2227" spans="1:37" ht="14.4">
      <c r="A2227" s="52"/>
      <c r="AG2227" s="72"/>
      <c r="AH2227" s="72"/>
      <c r="AI2227" s="72"/>
      <c r="AJ2227" s="72"/>
      <c r="AK2227" s="72"/>
    </row>
    <row r="2228" spans="1:37" ht="14.4">
      <c r="A2228" s="52"/>
      <c r="AG2228" s="72"/>
      <c r="AH2228" s="72"/>
      <c r="AI2228" s="72"/>
      <c r="AJ2228" s="72"/>
      <c r="AK2228" s="72"/>
    </row>
    <row r="2229" spans="1:37" ht="14.4">
      <c r="A2229" s="52"/>
      <c r="AG2229" s="72"/>
      <c r="AH2229" s="72"/>
      <c r="AI2229" s="72"/>
      <c r="AJ2229" s="72"/>
      <c r="AK2229" s="72"/>
    </row>
    <row r="2230" spans="1:37" ht="14.4">
      <c r="A2230" s="52"/>
      <c r="AG2230" s="72"/>
      <c r="AH2230" s="72"/>
      <c r="AI2230" s="72"/>
      <c r="AJ2230" s="72"/>
      <c r="AK2230" s="72"/>
    </row>
    <row r="2231" spans="1:37" ht="14.4">
      <c r="A2231" s="52"/>
      <c r="AG2231" s="72"/>
      <c r="AH2231" s="72"/>
      <c r="AI2231" s="72"/>
      <c r="AJ2231" s="72"/>
      <c r="AK2231" s="72"/>
    </row>
    <row r="2232" spans="1:37" ht="14.4">
      <c r="A2232" s="52"/>
      <c r="AG2232" s="72"/>
      <c r="AH2232" s="72"/>
      <c r="AI2232" s="72"/>
      <c r="AJ2232" s="72"/>
      <c r="AK2232" s="72"/>
    </row>
    <row r="2233" spans="1:37" ht="14.4">
      <c r="A2233" s="52"/>
      <c r="AG2233" s="72"/>
      <c r="AH2233" s="72"/>
      <c r="AI2233" s="72"/>
      <c r="AJ2233" s="72"/>
      <c r="AK2233" s="72"/>
    </row>
    <row r="2234" spans="1:37" ht="14.4">
      <c r="A2234" s="52"/>
      <c r="AG2234" s="72"/>
      <c r="AH2234" s="72"/>
      <c r="AI2234" s="72"/>
      <c r="AJ2234" s="72"/>
      <c r="AK2234" s="72"/>
    </row>
    <row r="2235" spans="1:37" ht="14.4">
      <c r="A2235" s="52"/>
      <c r="AG2235" s="72"/>
      <c r="AH2235" s="72"/>
      <c r="AI2235" s="72"/>
      <c r="AJ2235" s="72"/>
      <c r="AK2235" s="72"/>
    </row>
    <row r="2236" spans="1:37" ht="14.4">
      <c r="A2236" s="52"/>
      <c r="AG2236" s="72"/>
      <c r="AH2236" s="72"/>
      <c r="AI2236" s="72"/>
      <c r="AJ2236" s="72"/>
      <c r="AK2236" s="72"/>
    </row>
    <row r="2237" spans="1:37" ht="14.4">
      <c r="A2237" s="52"/>
      <c r="AG2237" s="72"/>
      <c r="AH2237" s="72"/>
      <c r="AI2237" s="72"/>
      <c r="AJ2237" s="72"/>
      <c r="AK2237" s="72"/>
    </row>
    <row r="2238" spans="1:37" ht="14.4">
      <c r="A2238" s="52"/>
      <c r="AG2238" s="72"/>
      <c r="AH2238" s="72"/>
      <c r="AI2238" s="72"/>
      <c r="AJ2238" s="72"/>
      <c r="AK2238" s="72"/>
    </row>
    <row r="2239" spans="1:37" ht="14.4">
      <c r="A2239" s="52"/>
      <c r="AG2239" s="72"/>
      <c r="AH2239" s="72"/>
      <c r="AI2239" s="72"/>
      <c r="AJ2239" s="72"/>
      <c r="AK2239" s="72"/>
    </row>
    <row r="2240" spans="1:37" ht="14.4">
      <c r="A2240" s="52"/>
      <c r="AG2240" s="72"/>
      <c r="AH2240" s="72"/>
      <c r="AI2240" s="72"/>
      <c r="AJ2240" s="72"/>
      <c r="AK2240" s="72"/>
    </row>
    <row r="2241" spans="1:37" ht="14.4">
      <c r="A2241" s="52"/>
      <c r="AG2241" s="72"/>
      <c r="AH2241" s="72"/>
      <c r="AI2241" s="72"/>
      <c r="AJ2241" s="72"/>
      <c r="AK2241" s="72"/>
    </row>
    <row r="2242" spans="1:37" ht="14.4">
      <c r="A2242" s="52"/>
      <c r="AG2242" s="72"/>
      <c r="AH2242" s="72"/>
      <c r="AI2242" s="72"/>
      <c r="AJ2242" s="72"/>
      <c r="AK2242" s="72"/>
    </row>
    <row r="2243" spans="1:37" ht="14.4">
      <c r="A2243" s="52"/>
      <c r="AG2243" s="72"/>
      <c r="AH2243" s="72"/>
      <c r="AI2243" s="72"/>
      <c r="AJ2243" s="72"/>
      <c r="AK2243" s="72"/>
    </row>
    <row r="2244" spans="1:37" ht="14.4">
      <c r="A2244" s="52"/>
      <c r="AG2244" s="72"/>
      <c r="AH2244" s="72"/>
      <c r="AI2244" s="72"/>
      <c r="AJ2244" s="72"/>
      <c r="AK2244" s="72"/>
    </row>
    <row r="2245" spans="1:37" ht="14.4">
      <c r="A2245" s="52"/>
      <c r="AG2245" s="72"/>
      <c r="AH2245" s="72"/>
      <c r="AI2245" s="72"/>
      <c r="AJ2245" s="72"/>
      <c r="AK2245" s="72"/>
    </row>
    <row r="2246" spans="1:37" ht="14.4">
      <c r="A2246" s="52"/>
      <c r="AG2246" s="72"/>
      <c r="AH2246" s="72"/>
      <c r="AI2246" s="72"/>
      <c r="AJ2246" s="72"/>
      <c r="AK2246" s="72"/>
    </row>
    <row r="2247" spans="1:37" ht="14.4">
      <c r="A2247" s="52"/>
      <c r="AG2247" s="72"/>
      <c r="AH2247" s="72"/>
      <c r="AI2247" s="72"/>
      <c r="AJ2247" s="72"/>
      <c r="AK2247" s="72"/>
    </row>
    <row r="2248" spans="1:37" ht="14.4">
      <c r="A2248" s="52"/>
      <c r="AG2248" s="72"/>
      <c r="AH2248" s="72"/>
      <c r="AI2248" s="72"/>
      <c r="AJ2248" s="72"/>
      <c r="AK2248" s="72"/>
    </row>
    <row r="2249" spans="1:37" ht="14.4">
      <c r="A2249" s="52"/>
      <c r="AG2249" s="72"/>
      <c r="AH2249" s="72"/>
      <c r="AI2249" s="72"/>
      <c r="AJ2249" s="72"/>
      <c r="AK2249" s="72"/>
    </row>
    <row r="2250" spans="1:37" ht="14.4">
      <c r="A2250" s="52"/>
      <c r="AG2250" s="72"/>
      <c r="AH2250" s="72"/>
      <c r="AI2250" s="72"/>
      <c r="AJ2250" s="72"/>
      <c r="AK2250" s="72"/>
    </row>
    <row r="2251" spans="1:37" ht="14.4">
      <c r="A2251" s="52"/>
      <c r="AG2251" s="72"/>
      <c r="AH2251" s="72"/>
      <c r="AI2251" s="72"/>
      <c r="AJ2251" s="72"/>
      <c r="AK2251" s="72"/>
    </row>
    <row r="2252" spans="1:37" ht="14.4">
      <c r="A2252" s="52"/>
      <c r="AG2252" s="72"/>
      <c r="AH2252" s="72"/>
      <c r="AI2252" s="72"/>
      <c r="AJ2252" s="72"/>
      <c r="AK2252" s="72"/>
    </row>
    <row r="2253" spans="1:37" ht="14.4">
      <c r="A2253" s="52"/>
      <c r="AG2253" s="72"/>
      <c r="AH2253" s="72"/>
      <c r="AI2253" s="72"/>
      <c r="AJ2253" s="72"/>
      <c r="AK2253" s="72"/>
    </row>
    <row r="2254" spans="1:37" ht="14.4">
      <c r="A2254" s="52"/>
      <c r="AG2254" s="72"/>
      <c r="AH2254" s="72"/>
      <c r="AI2254" s="72"/>
      <c r="AJ2254" s="72"/>
      <c r="AK2254" s="72"/>
    </row>
    <row r="2255" spans="1:37" ht="14.4">
      <c r="A2255" s="52"/>
      <c r="AG2255" s="72"/>
      <c r="AH2255" s="72"/>
      <c r="AI2255" s="72"/>
      <c r="AJ2255" s="72"/>
      <c r="AK2255" s="72"/>
    </row>
    <row r="2256" spans="1:37" ht="14.4">
      <c r="A2256" s="52"/>
      <c r="AG2256" s="72"/>
      <c r="AH2256" s="72"/>
      <c r="AI2256" s="72"/>
      <c r="AJ2256" s="72"/>
      <c r="AK2256" s="72"/>
    </row>
    <row r="2257" spans="1:37" ht="14.4">
      <c r="A2257" s="52"/>
      <c r="AG2257" s="72"/>
      <c r="AH2257" s="72"/>
      <c r="AI2257" s="72"/>
      <c r="AJ2257" s="72"/>
      <c r="AK2257" s="72"/>
    </row>
    <row r="2258" spans="1:37" ht="14.4">
      <c r="A2258" s="52"/>
      <c r="AG2258" s="72"/>
      <c r="AH2258" s="72"/>
      <c r="AI2258" s="72"/>
      <c r="AJ2258" s="72"/>
      <c r="AK2258" s="72"/>
    </row>
    <row r="2259" spans="1:37" ht="14.4">
      <c r="A2259" s="52"/>
      <c r="AG2259" s="72"/>
      <c r="AH2259" s="72"/>
      <c r="AI2259" s="72"/>
      <c r="AJ2259" s="72"/>
      <c r="AK2259" s="72"/>
    </row>
    <row r="2260" spans="1:37" ht="14.4">
      <c r="A2260" s="52"/>
      <c r="AG2260" s="72"/>
      <c r="AH2260" s="72"/>
      <c r="AI2260" s="72"/>
      <c r="AJ2260" s="72"/>
      <c r="AK2260" s="72"/>
    </row>
    <row r="2261" spans="1:37" ht="14.4">
      <c r="A2261" s="52"/>
      <c r="AG2261" s="72"/>
      <c r="AH2261" s="72"/>
      <c r="AI2261" s="72"/>
      <c r="AJ2261" s="72"/>
      <c r="AK2261" s="72"/>
    </row>
    <row r="2262" spans="1:37" ht="14.4">
      <c r="A2262" s="52"/>
      <c r="AG2262" s="72"/>
      <c r="AH2262" s="72"/>
      <c r="AI2262" s="72"/>
      <c r="AJ2262" s="72"/>
      <c r="AK2262" s="72"/>
    </row>
    <row r="2263" spans="1:37" ht="14.4">
      <c r="A2263" s="52"/>
      <c r="AG2263" s="72"/>
      <c r="AH2263" s="72"/>
      <c r="AI2263" s="72"/>
      <c r="AJ2263" s="72"/>
      <c r="AK2263" s="72"/>
    </row>
    <row r="2264" spans="1:37" ht="14.4">
      <c r="A2264" s="52"/>
      <c r="AG2264" s="72"/>
      <c r="AH2264" s="72"/>
      <c r="AI2264" s="72"/>
      <c r="AJ2264" s="72"/>
      <c r="AK2264" s="72"/>
    </row>
    <row r="2265" spans="1:37" ht="14.4">
      <c r="A2265" s="52"/>
      <c r="AG2265" s="72"/>
      <c r="AH2265" s="72"/>
      <c r="AI2265" s="72"/>
      <c r="AJ2265" s="72"/>
      <c r="AK2265" s="72"/>
    </row>
    <row r="2266" spans="1:37" ht="14.4">
      <c r="A2266" s="52"/>
      <c r="AG2266" s="72"/>
      <c r="AH2266" s="72"/>
      <c r="AI2266" s="72"/>
      <c r="AJ2266" s="72"/>
      <c r="AK2266" s="72"/>
    </row>
    <row r="2267" spans="1:37" ht="14.4">
      <c r="A2267" s="52"/>
      <c r="AG2267" s="72"/>
      <c r="AH2267" s="72"/>
      <c r="AI2267" s="72"/>
      <c r="AJ2267" s="72"/>
      <c r="AK2267" s="72"/>
    </row>
    <row r="2268" spans="1:37" ht="14.4">
      <c r="A2268" s="52"/>
      <c r="AG2268" s="72"/>
      <c r="AH2268" s="72"/>
      <c r="AI2268" s="72"/>
      <c r="AJ2268" s="72"/>
      <c r="AK2268" s="72"/>
    </row>
    <row r="2269" spans="1:37" ht="14.4">
      <c r="A2269" s="52"/>
      <c r="AG2269" s="72"/>
      <c r="AH2269" s="72"/>
      <c r="AI2269" s="72"/>
      <c r="AJ2269" s="72"/>
      <c r="AK2269" s="72"/>
    </row>
    <row r="2270" spans="1:37" ht="14.4">
      <c r="A2270" s="52"/>
      <c r="AG2270" s="72"/>
      <c r="AH2270" s="72"/>
      <c r="AI2270" s="72"/>
      <c r="AJ2270" s="72"/>
      <c r="AK2270" s="72"/>
    </row>
    <row r="2271" spans="1:37" ht="14.4">
      <c r="A2271" s="52"/>
      <c r="AG2271" s="72"/>
      <c r="AH2271" s="72"/>
      <c r="AI2271" s="72"/>
      <c r="AJ2271" s="72"/>
      <c r="AK2271" s="72"/>
    </row>
    <row r="2272" spans="1:37" ht="14.4">
      <c r="A2272" s="52"/>
      <c r="AG2272" s="72"/>
      <c r="AH2272" s="72"/>
      <c r="AI2272" s="72"/>
      <c r="AJ2272" s="72"/>
      <c r="AK2272" s="72"/>
    </row>
    <row r="2273" spans="1:37" ht="14.4">
      <c r="A2273" s="52"/>
      <c r="AG2273" s="72"/>
      <c r="AH2273" s="72"/>
      <c r="AI2273" s="72"/>
      <c r="AJ2273" s="72"/>
      <c r="AK2273" s="72"/>
    </row>
    <row r="2274" spans="1:37" ht="14.4">
      <c r="A2274" s="52"/>
      <c r="AG2274" s="72"/>
      <c r="AH2274" s="72"/>
      <c r="AI2274" s="72"/>
      <c r="AJ2274" s="72"/>
      <c r="AK2274" s="72"/>
    </row>
    <row r="2275" spans="1:37" ht="14.4">
      <c r="A2275" s="52"/>
      <c r="AG2275" s="72"/>
      <c r="AH2275" s="72"/>
      <c r="AI2275" s="72"/>
      <c r="AJ2275" s="72"/>
      <c r="AK2275" s="72"/>
    </row>
    <row r="2276" spans="1:37" ht="14.4">
      <c r="A2276" s="52"/>
      <c r="AG2276" s="72"/>
      <c r="AH2276" s="72"/>
      <c r="AI2276" s="72"/>
      <c r="AJ2276" s="72"/>
      <c r="AK2276" s="72"/>
    </row>
    <row r="2277" spans="1:37" ht="14.4">
      <c r="A2277" s="52"/>
      <c r="AG2277" s="72"/>
      <c r="AH2277" s="72"/>
      <c r="AI2277" s="72"/>
      <c r="AJ2277" s="72"/>
      <c r="AK2277" s="72"/>
    </row>
    <row r="2278" spans="1:37" ht="14.4">
      <c r="A2278" s="52"/>
      <c r="AG2278" s="72"/>
      <c r="AH2278" s="72"/>
      <c r="AI2278" s="72"/>
      <c r="AJ2278" s="72"/>
      <c r="AK2278" s="72"/>
    </row>
    <row r="2279" spans="1:37" ht="14.4">
      <c r="A2279" s="52"/>
      <c r="AG2279" s="72"/>
      <c r="AH2279" s="72"/>
      <c r="AI2279" s="72"/>
      <c r="AJ2279" s="72"/>
      <c r="AK2279" s="72"/>
    </row>
    <row r="2280" spans="1:37" ht="14.4">
      <c r="A2280" s="52"/>
      <c r="AG2280" s="72"/>
      <c r="AH2280" s="72"/>
      <c r="AI2280" s="72"/>
      <c r="AJ2280" s="72"/>
      <c r="AK2280" s="72"/>
    </row>
    <row r="2281" spans="1:37" ht="14.4">
      <c r="A2281" s="52"/>
      <c r="AG2281" s="72"/>
      <c r="AH2281" s="72"/>
      <c r="AI2281" s="72"/>
      <c r="AJ2281" s="72"/>
      <c r="AK2281" s="72"/>
    </row>
    <row r="2282" spans="1:37" ht="14.4">
      <c r="A2282" s="52"/>
      <c r="AG2282" s="72"/>
      <c r="AH2282" s="72"/>
      <c r="AI2282" s="72"/>
      <c r="AJ2282" s="72"/>
      <c r="AK2282" s="72"/>
    </row>
    <row r="2283" spans="1:37" ht="14.4">
      <c r="A2283" s="52"/>
      <c r="AG2283" s="72"/>
      <c r="AH2283" s="72"/>
      <c r="AI2283" s="72"/>
      <c r="AJ2283" s="72"/>
      <c r="AK2283" s="72"/>
    </row>
    <row r="2284" spans="1:37" ht="14.4">
      <c r="A2284" s="52"/>
      <c r="AG2284" s="72"/>
      <c r="AH2284" s="72"/>
      <c r="AI2284" s="72"/>
      <c r="AJ2284" s="72"/>
      <c r="AK2284" s="72"/>
    </row>
    <row r="2285" spans="1:37" ht="14.4">
      <c r="A2285" s="52"/>
      <c r="AG2285" s="72"/>
      <c r="AH2285" s="72"/>
      <c r="AI2285" s="72"/>
      <c r="AJ2285" s="72"/>
      <c r="AK2285" s="72"/>
    </row>
    <row r="2286" spans="1:37" ht="14.4">
      <c r="A2286" s="52"/>
      <c r="AG2286" s="72"/>
      <c r="AH2286" s="72"/>
      <c r="AI2286" s="72"/>
      <c r="AJ2286" s="72"/>
      <c r="AK2286" s="72"/>
    </row>
    <row r="2287" spans="1:37" ht="14.4">
      <c r="A2287" s="52"/>
      <c r="AG2287" s="72"/>
      <c r="AH2287" s="72"/>
      <c r="AI2287" s="72"/>
      <c r="AJ2287" s="72"/>
      <c r="AK2287" s="72"/>
    </row>
    <row r="2288" spans="1:37" ht="14.4">
      <c r="A2288" s="52"/>
      <c r="AG2288" s="72"/>
      <c r="AH2288" s="72"/>
      <c r="AI2288" s="72"/>
      <c r="AJ2288" s="72"/>
      <c r="AK2288" s="72"/>
    </row>
    <row r="2289" spans="1:37" ht="14.4">
      <c r="A2289" s="52"/>
      <c r="AG2289" s="72"/>
      <c r="AH2289" s="72"/>
      <c r="AI2289" s="72"/>
      <c r="AJ2289" s="72"/>
      <c r="AK2289" s="72"/>
    </row>
    <row r="2290" spans="1:37" ht="14.4">
      <c r="A2290" s="52"/>
      <c r="AG2290" s="72"/>
      <c r="AH2290" s="72"/>
      <c r="AI2290" s="72"/>
      <c r="AJ2290" s="72"/>
      <c r="AK2290" s="72"/>
    </row>
    <row r="2291" spans="1:37" ht="14.4">
      <c r="A2291" s="52"/>
      <c r="AG2291" s="72"/>
      <c r="AH2291" s="72"/>
      <c r="AI2291" s="72"/>
      <c r="AJ2291" s="72"/>
      <c r="AK2291" s="72"/>
    </row>
    <row r="2292" spans="1:37" ht="14.4">
      <c r="A2292" s="52"/>
      <c r="AG2292" s="72"/>
      <c r="AH2292" s="72"/>
      <c r="AI2292" s="72"/>
      <c r="AJ2292" s="72"/>
      <c r="AK2292" s="72"/>
    </row>
    <row r="2293" spans="1:37" ht="14.4">
      <c r="A2293" s="52"/>
      <c r="AG2293" s="72"/>
      <c r="AH2293" s="72"/>
      <c r="AI2293" s="72"/>
      <c r="AJ2293" s="72"/>
      <c r="AK2293" s="72"/>
    </row>
    <row r="2294" spans="1:37" ht="14.4">
      <c r="A2294" s="52"/>
      <c r="AG2294" s="72"/>
      <c r="AH2294" s="72"/>
      <c r="AI2294" s="72"/>
      <c r="AJ2294" s="72"/>
      <c r="AK2294" s="72"/>
    </row>
    <row r="2295" spans="1:37" ht="14.4">
      <c r="A2295" s="52"/>
      <c r="AG2295" s="72"/>
      <c r="AH2295" s="72"/>
      <c r="AI2295" s="72"/>
      <c r="AJ2295" s="72"/>
      <c r="AK2295" s="72"/>
    </row>
    <row r="2296" spans="1:37" ht="14.4">
      <c r="A2296" s="52"/>
      <c r="AG2296" s="72"/>
      <c r="AH2296" s="72"/>
      <c r="AI2296" s="72"/>
      <c r="AJ2296" s="72"/>
      <c r="AK2296" s="72"/>
    </row>
    <row r="2297" spans="1:37" ht="14.4">
      <c r="A2297" s="52"/>
      <c r="AG2297" s="72"/>
      <c r="AH2297" s="72"/>
      <c r="AI2297" s="72"/>
      <c r="AJ2297" s="72"/>
      <c r="AK2297" s="72"/>
    </row>
    <row r="2298" spans="1:37" ht="14.4">
      <c r="A2298" s="52"/>
      <c r="AG2298" s="72"/>
      <c r="AH2298" s="72"/>
      <c r="AI2298" s="72"/>
      <c r="AJ2298" s="72"/>
      <c r="AK2298" s="72"/>
    </row>
    <row r="2299" spans="1:37" ht="14.4">
      <c r="A2299" s="52"/>
      <c r="AG2299" s="72"/>
      <c r="AH2299" s="72"/>
      <c r="AI2299" s="72"/>
      <c r="AJ2299" s="72"/>
      <c r="AK2299" s="72"/>
    </row>
    <row r="2300" spans="1:37" ht="14.4">
      <c r="A2300" s="52"/>
      <c r="AG2300" s="72"/>
      <c r="AH2300" s="72"/>
      <c r="AI2300" s="72"/>
      <c r="AJ2300" s="72"/>
      <c r="AK2300" s="72"/>
    </row>
    <row r="2301" spans="1:37" ht="14.4">
      <c r="A2301" s="52"/>
      <c r="AG2301" s="72"/>
      <c r="AH2301" s="72"/>
      <c r="AI2301" s="72"/>
      <c r="AJ2301" s="72"/>
      <c r="AK2301" s="72"/>
    </row>
    <row r="2302" spans="1:37" ht="14.4">
      <c r="A2302" s="52"/>
      <c r="AG2302" s="72"/>
      <c r="AH2302" s="72"/>
      <c r="AI2302" s="72"/>
      <c r="AJ2302" s="72"/>
      <c r="AK2302" s="72"/>
    </row>
    <row r="2303" spans="1:37" ht="14.4">
      <c r="A2303" s="52"/>
      <c r="AG2303" s="72"/>
      <c r="AH2303" s="72"/>
      <c r="AI2303" s="72"/>
      <c r="AJ2303" s="72"/>
      <c r="AK2303" s="72"/>
    </row>
    <row r="2304" spans="1:37" ht="14.4">
      <c r="A2304" s="52"/>
      <c r="AG2304" s="72"/>
      <c r="AH2304" s="72"/>
      <c r="AI2304" s="72"/>
      <c r="AJ2304" s="72"/>
      <c r="AK2304" s="72"/>
    </row>
    <row r="2305" spans="1:37" ht="14.4">
      <c r="A2305" s="52"/>
      <c r="AG2305" s="72"/>
      <c r="AH2305" s="72"/>
      <c r="AI2305" s="72"/>
      <c r="AJ2305" s="72"/>
      <c r="AK2305" s="72"/>
    </row>
    <row r="2306" spans="1:37" ht="14.4">
      <c r="A2306" s="52"/>
      <c r="AG2306" s="72"/>
      <c r="AH2306" s="72"/>
      <c r="AI2306" s="72"/>
      <c r="AJ2306" s="72"/>
      <c r="AK2306" s="72"/>
    </row>
    <row r="2307" spans="1:37" ht="14.4">
      <c r="A2307" s="52"/>
      <c r="AG2307" s="72"/>
      <c r="AH2307" s="72"/>
      <c r="AI2307" s="72"/>
      <c r="AJ2307" s="72"/>
      <c r="AK2307" s="72"/>
    </row>
    <row r="2308" spans="1:37" ht="14.4">
      <c r="A2308" s="52"/>
      <c r="AG2308" s="72"/>
      <c r="AH2308" s="72"/>
      <c r="AI2308" s="72"/>
      <c r="AJ2308" s="72"/>
      <c r="AK2308" s="72"/>
    </row>
    <row r="2309" spans="1:37" ht="14.4">
      <c r="A2309" s="52"/>
      <c r="AG2309" s="72"/>
      <c r="AH2309" s="72"/>
      <c r="AI2309" s="72"/>
      <c r="AJ2309" s="72"/>
      <c r="AK2309" s="72"/>
    </row>
    <row r="2310" spans="1:37" ht="14.4">
      <c r="A2310" s="52"/>
      <c r="AG2310" s="72"/>
      <c r="AH2310" s="72"/>
      <c r="AI2310" s="72"/>
      <c r="AJ2310" s="72"/>
      <c r="AK2310" s="72"/>
    </row>
    <row r="2311" spans="1:37" ht="14.4">
      <c r="A2311" s="52"/>
      <c r="AG2311" s="72"/>
      <c r="AH2311" s="72"/>
      <c r="AI2311" s="72"/>
      <c r="AJ2311" s="72"/>
      <c r="AK2311" s="72"/>
    </row>
    <row r="2312" spans="1:37" ht="14.4">
      <c r="A2312" s="52"/>
      <c r="AG2312" s="72"/>
      <c r="AH2312" s="72"/>
      <c r="AI2312" s="72"/>
      <c r="AJ2312" s="72"/>
      <c r="AK2312" s="72"/>
    </row>
    <row r="2313" spans="1:37" ht="14.4">
      <c r="A2313" s="52"/>
      <c r="AG2313" s="72"/>
      <c r="AH2313" s="72"/>
      <c r="AI2313" s="72"/>
      <c r="AJ2313" s="72"/>
      <c r="AK2313" s="72"/>
    </row>
    <row r="2314" spans="1:37" ht="14.4">
      <c r="A2314" s="52"/>
      <c r="AG2314" s="72"/>
      <c r="AH2314" s="72"/>
      <c r="AI2314" s="72"/>
      <c r="AJ2314" s="72"/>
      <c r="AK2314" s="72"/>
    </row>
    <row r="2315" spans="1:37" ht="14.4">
      <c r="A2315" s="52"/>
      <c r="AG2315" s="72"/>
      <c r="AH2315" s="72"/>
      <c r="AI2315" s="72"/>
      <c r="AJ2315" s="72"/>
      <c r="AK2315" s="72"/>
    </row>
    <row r="2316" spans="1:37" ht="14.4">
      <c r="A2316" s="52"/>
      <c r="AG2316" s="72"/>
      <c r="AH2316" s="72"/>
      <c r="AI2316" s="72"/>
      <c r="AJ2316" s="72"/>
      <c r="AK2316" s="72"/>
    </row>
    <row r="2317" spans="1:37" ht="14.4">
      <c r="A2317" s="52"/>
      <c r="AG2317" s="72"/>
      <c r="AH2317" s="72"/>
      <c r="AI2317" s="72"/>
      <c r="AJ2317" s="72"/>
      <c r="AK2317" s="72"/>
    </row>
    <row r="2318" spans="1:37" ht="14.4">
      <c r="A2318" s="52"/>
      <c r="AG2318" s="72"/>
      <c r="AH2318" s="72"/>
      <c r="AI2318" s="72"/>
      <c r="AJ2318" s="72"/>
      <c r="AK2318" s="72"/>
    </row>
    <row r="2319" spans="1:37" ht="14.4">
      <c r="A2319" s="52"/>
      <c r="AG2319" s="72"/>
      <c r="AH2319" s="72"/>
      <c r="AI2319" s="72"/>
      <c r="AJ2319" s="72"/>
      <c r="AK2319" s="72"/>
    </row>
    <row r="2320" spans="1:37" ht="14.4">
      <c r="A2320" s="52"/>
      <c r="AG2320" s="72"/>
      <c r="AH2320" s="72"/>
      <c r="AI2320" s="72"/>
      <c r="AJ2320" s="72"/>
      <c r="AK2320" s="72"/>
    </row>
    <row r="2321" spans="1:37" ht="14.4">
      <c r="A2321" s="52"/>
      <c r="AG2321" s="72"/>
      <c r="AH2321" s="72"/>
      <c r="AI2321" s="72"/>
      <c r="AJ2321" s="72"/>
      <c r="AK2321" s="72"/>
    </row>
    <row r="2322" spans="1:37" ht="14.4">
      <c r="A2322" s="52"/>
      <c r="AG2322" s="72"/>
      <c r="AH2322" s="72"/>
      <c r="AI2322" s="72"/>
      <c r="AJ2322" s="72"/>
      <c r="AK2322" s="72"/>
    </row>
    <row r="2323" spans="1:37" ht="14.4">
      <c r="A2323" s="52"/>
      <c r="AG2323" s="72"/>
      <c r="AH2323" s="72"/>
      <c r="AI2323" s="72"/>
      <c r="AJ2323" s="72"/>
      <c r="AK2323" s="72"/>
    </row>
    <row r="2324" spans="1:37" ht="14.4">
      <c r="A2324" s="52"/>
      <c r="AG2324" s="72"/>
      <c r="AH2324" s="72"/>
      <c r="AI2324" s="72"/>
      <c r="AJ2324" s="72"/>
      <c r="AK2324" s="72"/>
    </row>
    <row r="2325" spans="1:37" ht="14.4">
      <c r="A2325" s="52"/>
      <c r="AG2325" s="72"/>
      <c r="AH2325" s="72"/>
      <c r="AI2325" s="72"/>
      <c r="AJ2325" s="72"/>
      <c r="AK2325" s="72"/>
    </row>
    <row r="2326" spans="1:37" ht="14.4">
      <c r="A2326" s="52"/>
      <c r="AG2326" s="72"/>
      <c r="AH2326" s="72"/>
      <c r="AI2326" s="72"/>
      <c r="AJ2326" s="72"/>
      <c r="AK2326" s="72"/>
    </row>
    <row r="2327" spans="1:37" ht="14.4">
      <c r="A2327" s="52"/>
      <c r="AG2327" s="72"/>
      <c r="AH2327" s="72"/>
      <c r="AI2327" s="72"/>
      <c r="AJ2327" s="72"/>
      <c r="AK2327" s="72"/>
    </row>
    <row r="2328" spans="1:37" ht="14.4">
      <c r="A2328" s="52"/>
      <c r="AG2328" s="72"/>
      <c r="AH2328" s="72"/>
      <c r="AI2328" s="72"/>
      <c r="AJ2328" s="72"/>
      <c r="AK2328" s="72"/>
    </row>
    <row r="2329" spans="1:37" ht="14.4">
      <c r="A2329" s="52"/>
      <c r="AG2329" s="72"/>
      <c r="AH2329" s="72"/>
      <c r="AI2329" s="72"/>
      <c r="AJ2329" s="72"/>
      <c r="AK2329" s="72"/>
    </row>
    <row r="2330" spans="1:37" ht="14.4">
      <c r="A2330" s="52"/>
      <c r="AG2330" s="72"/>
      <c r="AH2330" s="72"/>
      <c r="AI2330" s="72"/>
      <c r="AJ2330" s="72"/>
      <c r="AK2330" s="72"/>
    </row>
    <row r="2331" spans="1:37" ht="14.4">
      <c r="A2331" s="52"/>
      <c r="AG2331" s="72"/>
      <c r="AH2331" s="72"/>
      <c r="AI2331" s="72"/>
      <c r="AJ2331" s="72"/>
      <c r="AK2331" s="72"/>
    </row>
    <row r="2332" spans="1:37" ht="14.4">
      <c r="A2332" s="52"/>
      <c r="AG2332" s="72"/>
      <c r="AH2332" s="72"/>
      <c r="AI2332" s="72"/>
      <c r="AJ2332" s="72"/>
      <c r="AK2332" s="72"/>
    </row>
    <row r="2333" spans="1:37" ht="14.4">
      <c r="A2333" s="52"/>
      <c r="AG2333" s="72"/>
      <c r="AH2333" s="72"/>
      <c r="AI2333" s="72"/>
      <c r="AJ2333" s="72"/>
      <c r="AK2333" s="72"/>
    </row>
    <row r="2334" spans="1:37" ht="14.4">
      <c r="A2334" s="52"/>
      <c r="AG2334" s="72"/>
      <c r="AH2334" s="72"/>
      <c r="AI2334" s="72"/>
      <c r="AJ2334" s="72"/>
      <c r="AK2334" s="72"/>
    </row>
    <row r="2335" spans="1:37" ht="14.4">
      <c r="A2335" s="52"/>
      <c r="AG2335" s="72"/>
      <c r="AH2335" s="72"/>
      <c r="AI2335" s="72"/>
      <c r="AJ2335" s="72"/>
      <c r="AK2335" s="72"/>
    </row>
    <row r="2336" spans="1:37" ht="14.4">
      <c r="A2336" s="52"/>
      <c r="AG2336" s="72"/>
      <c r="AH2336" s="72"/>
      <c r="AI2336" s="72"/>
      <c r="AJ2336" s="72"/>
      <c r="AK2336" s="72"/>
    </row>
    <row r="2337" spans="1:37" ht="14.4">
      <c r="A2337" s="52"/>
      <c r="AG2337" s="72"/>
      <c r="AH2337" s="72"/>
      <c r="AI2337" s="72"/>
      <c r="AJ2337" s="72"/>
      <c r="AK2337" s="72"/>
    </row>
    <row r="2338" spans="1:37" ht="14.4">
      <c r="A2338" s="52"/>
      <c r="AG2338" s="72"/>
      <c r="AH2338" s="72"/>
      <c r="AI2338" s="72"/>
      <c r="AJ2338" s="72"/>
      <c r="AK2338" s="72"/>
    </row>
    <row r="2339" spans="1:37" ht="14.4">
      <c r="A2339" s="52"/>
      <c r="AG2339" s="72"/>
      <c r="AH2339" s="72"/>
      <c r="AI2339" s="72"/>
      <c r="AJ2339" s="72"/>
      <c r="AK2339" s="72"/>
    </row>
    <row r="2340" spans="1:37" ht="14.4">
      <c r="A2340" s="52"/>
      <c r="AG2340" s="72"/>
      <c r="AH2340" s="72"/>
      <c r="AI2340" s="72"/>
      <c r="AJ2340" s="72"/>
      <c r="AK2340" s="72"/>
    </row>
    <row r="2341" spans="1:37" ht="14.4">
      <c r="A2341" s="52"/>
      <c r="AG2341" s="72"/>
      <c r="AH2341" s="72"/>
      <c r="AI2341" s="72"/>
      <c r="AJ2341" s="72"/>
      <c r="AK2341" s="72"/>
    </row>
    <row r="2342" spans="1:37" ht="14.4">
      <c r="A2342" s="52"/>
      <c r="AG2342" s="72"/>
      <c r="AH2342" s="72"/>
      <c r="AI2342" s="72"/>
      <c r="AJ2342" s="72"/>
      <c r="AK2342" s="72"/>
    </row>
    <row r="2343" spans="1:37" ht="14.4">
      <c r="A2343" s="52"/>
      <c r="AG2343" s="72"/>
      <c r="AH2343" s="72"/>
      <c r="AI2343" s="72"/>
      <c r="AJ2343" s="72"/>
      <c r="AK2343" s="72"/>
    </row>
    <row r="2344" spans="1:37" ht="14.4">
      <c r="A2344" s="52"/>
      <c r="AG2344" s="72"/>
      <c r="AH2344" s="72"/>
      <c r="AI2344" s="72"/>
      <c r="AJ2344" s="72"/>
      <c r="AK2344" s="72"/>
    </row>
    <row r="2345" spans="1:37" ht="14.4">
      <c r="A2345" s="52"/>
      <c r="AG2345" s="72"/>
      <c r="AH2345" s="72"/>
      <c r="AI2345" s="72"/>
      <c r="AJ2345" s="72"/>
      <c r="AK2345" s="72"/>
    </row>
    <row r="2346" spans="1:37" ht="14.4">
      <c r="A2346" s="52"/>
      <c r="AG2346" s="72"/>
      <c r="AH2346" s="72"/>
      <c r="AI2346" s="72"/>
      <c r="AJ2346" s="72"/>
      <c r="AK2346" s="72"/>
    </row>
    <row r="2347" spans="1:37" ht="14.4">
      <c r="A2347" s="52"/>
      <c r="AG2347" s="72"/>
      <c r="AH2347" s="72"/>
      <c r="AI2347" s="72"/>
      <c r="AJ2347" s="72"/>
      <c r="AK2347" s="72"/>
    </row>
    <row r="2348" spans="1:37" ht="14.4">
      <c r="A2348" s="52"/>
      <c r="AG2348" s="72"/>
      <c r="AH2348" s="72"/>
      <c r="AI2348" s="72"/>
      <c r="AJ2348" s="72"/>
      <c r="AK2348" s="72"/>
    </row>
    <row r="2349" spans="1:37" ht="14.4">
      <c r="A2349" s="52"/>
      <c r="AG2349" s="72"/>
      <c r="AH2349" s="72"/>
      <c r="AI2349" s="72"/>
      <c r="AJ2349" s="72"/>
      <c r="AK2349" s="72"/>
    </row>
    <row r="2350" spans="1:37" ht="14.4">
      <c r="A2350" s="52"/>
      <c r="AG2350" s="72"/>
      <c r="AH2350" s="72"/>
      <c r="AI2350" s="72"/>
      <c r="AJ2350" s="72"/>
      <c r="AK2350" s="72"/>
    </row>
    <row r="2351" spans="1:37" ht="14.4">
      <c r="A2351" s="52"/>
      <c r="AG2351" s="72"/>
      <c r="AH2351" s="72"/>
      <c r="AI2351" s="72"/>
      <c r="AJ2351" s="72"/>
      <c r="AK2351" s="72"/>
    </row>
    <row r="2352" spans="1:37" ht="14.4">
      <c r="A2352" s="52"/>
      <c r="AG2352" s="72"/>
      <c r="AH2352" s="72"/>
      <c r="AI2352" s="72"/>
      <c r="AJ2352" s="72"/>
      <c r="AK2352" s="72"/>
    </row>
    <row r="2353" spans="1:37" ht="14.4">
      <c r="A2353" s="52"/>
      <c r="AG2353" s="72"/>
      <c r="AH2353" s="72"/>
      <c r="AI2353" s="72"/>
      <c r="AJ2353" s="72"/>
      <c r="AK2353" s="72"/>
    </row>
    <row r="2354" spans="1:37" ht="14.4">
      <c r="A2354" s="52"/>
      <c r="AG2354" s="72"/>
      <c r="AH2354" s="72"/>
      <c r="AI2354" s="72"/>
      <c r="AJ2354" s="72"/>
      <c r="AK2354" s="72"/>
    </row>
    <row r="2355" spans="1:37" ht="14.4">
      <c r="A2355" s="52"/>
      <c r="AG2355" s="72"/>
      <c r="AH2355" s="72"/>
      <c r="AI2355" s="72"/>
      <c r="AJ2355" s="72"/>
      <c r="AK2355" s="72"/>
    </row>
    <row r="2356" spans="1:37" ht="14.4">
      <c r="A2356" s="52"/>
      <c r="AG2356" s="72"/>
      <c r="AH2356" s="72"/>
      <c r="AI2356" s="72"/>
      <c r="AJ2356" s="72"/>
      <c r="AK2356" s="72"/>
    </row>
    <row r="2357" spans="1:37" ht="14.4">
      <c r="A2357" s="52"/>
      <c r="AG2357" s="72"/>
      <c r="AH2357" s="72"/>
      <c r="AI2357" s="72"/>
      <c r="AJ2357" s="72"/>
      <c r="AK2357" s="72"/>
    </row>
    <row r="2358" spans="1:37" ht="14.4">
      <c r="A2358" s="52"/>
      <c r="AG2358" s="72"/>
      <c r="AH2358" s="72"/>
      <c r="AI2358" s="72"/>
      <c r="AJ2358" s="72"/>
      <c r="AK2358" s="72"/>
    </row>
    <row r="2359" spans="1:37" ht="14.4">
      <c r="A2359" s="52"/>
      <c r="AG2359" s="72"/>
      <c r="AH2359" s="72"/>
      <c r="AI2359" s="72"/>
      <c r="AJ2359" s="72"/>
      <c r="AK2359" s="72"/>
    </row>
    <row r="2360" spans="1:37" ht="14.4">
      <c r="A2360" s="52"/>
      <c r="AG2360" s="72"/>
      <c r="AH2360" s="72"/>
      <c r="AI2360" s="72"/>
      <c r="AJ2360" s="72"/>
      <c r="AK2360" s="72"/>
    </row>
    <row r="2361" spans="1:37" ht="14.4">
      <c r="A2361" s="52"/>
      <c r="AG2361" s="72"/>
      <c r="AH2361" s="72"/>
      <c r="AI2361" s="72"/>
      <c r="AJ2361" s="72"/>
      <c r="AK2361" s="72"/>
    </row>
    <row r="2362" spans="1:37" ht="14.4">
      <c r="A2362" s="52"/>
      <c r="AG2362" s="72"/>
      <c r="AH2362" s="72"/>
      <c r="AI2362" s="72"/>
      <c r="AJ2362" s="72"/>
      <c r="AK2362" s="72"/>
    </row>
    <row r="2363" spans="1:37" ht="14.4">
      <c r="A2363" s="52"/>
      <c r="AG2363" s="72"/>
      <c r="AH2363" s="72"/>
      <c r="AI2363" s="72"/>
      <c r="AJ2363" s="72"/>
      <c r="AK2363" s="72"/>
    </row>
    <row r="2364" spans="1:37" ht="14.4">
      <c r="A2364" s="52"/>
      <c r="AG2364" s="72"/>
      <c r="AH2364" s="72"/>
      <c r="AI2364" s="72"/>
      <c r="AJ2364" s="72"/>
      <c r="AK2364" s="72"/>
    </row>
    <row r="2365" spans="1:37" ht="14.4">
      <c r="A2365" s="52"/>
      <c r="AG2365" s="72"/>
      <c r="AH2365" s="72"/>
      <c r="AI2365" s="72"/>
      <c r="AJ2365" s="72"/>
      <c r="AK2365" s="72"/>
    </row>
    <row r="2366" spans="1:37" ht="14.4">
      <c r="A2366" s="52"/>
      <c r="AG2366" s="72"/>
      <c r="AH2366" s="72"/>
      <c r="AI2366" s="72"/>
      <c r="AJ2366" s="72"/>
      <c r="AK2366" s="72"/>
    </row>
    <row r="2367" spans="1:37" ht="14.4">
      <c r="A2367" s="52"/>
      <c r="AG2367" s="72"/>
      <c r="AH2367" s="72"/>
      <c r="AI2367" s="72"/>
      <c r="AJ2367" s="72"/>
      <c r="AK2367" s="72"/>
    </row>
    <row r="2368" spans="1:37" ht="14.4">
      <c r="A2368" s="52"/>
      <c r="AG2368" s="72"/>
      <c r="AH2368" s="72"/>
      <c r="AI2368" s="72"/>
      <c r="AJ2368" s="72"/>
      <c r="AK2368" s="72"/>
    </row>
    <row r="2369" spans="1:37" ht="14.4">
      <c r="A2369" s="52"/>
      <c r="AG2369" s="72"/>
      <c r="AH2369" s="72"/>
      <c r="AI2369" s="72"/>
      <c r="AJ2369" s="72"/>
      <c r="AK2369" s="72"/>
    </row>
    <row r="2370" spans="1:37" ht="14.4">
      <c r="A2370" s="52"/>
      <c r="AG2370" s="72"/>
      <c r="AH2370" s="72"/>
      <c r="AI2370" s="72"/>
      <c r="AJ2370" s="72"/>
      <c r="AK2370" s="72"/>
    </row>
    <row r="2371" spans="1:37" ht="14.4">
      <c r="A2371" s="52"/>
      <c r="AG2371" s="72"/>
      <c r="AH2371" s="72"/>
      <c r="AI2371" s="72"/>
      <c r="AJ2371" s="72"/>
      <c r="AK2371" s="72"/>
    </row>
    <row r="2372" spans="1:37" ht="14.4">
      <c r="A2372" s="52"/>
      <c r="AG2372" s="72"/>
      <c r="AH2372" s="72"/>
      <c r="AI2372" s="72"/>
      <c r="AJ2372" s="72"/>
      <c r="AK2372" s="72"/>
    </row>
    <row r="2373" spans="1:37" ht="14.4">
      <c r="A2373" s="52"/>
      <c r="AG2373" s="72"/>
      <c r="AH2373" s="72"/>
      <c r="AI2373" s="72"/>
      <c r="AJ2373" s="72"/>
      <c r="AK2373" s="72"/>
    </row>
    <row r="2374" spans="1:37" ht="14.4">
      <c r="A2374" s="52"/>
      <c r="AG2374" s="72"/>
      <c r="AH2374" s="72"/>
      <c r="AI2374" s="72"/>
      <c r="AJ2374" s="72"/>
      <c r="AK2374" s="72"/>
    </row>
    <row r="2375" spans="1:37" ht="14.4">
      <c r="A2375" s="52"/>
      <c r="AG2375" s="72"/>
      <c r="AH2375" s="72"/>
      <c r="AI2375" s="72"/>
      <c r="AJ2375" s="72"/>
      <c r="AK2375" s="72"/>
    </row>
    <row r="2376" spans="1:37" ht="14.4">
      <c r="A2376" s="52"/>
      <c r="AG2376" s="72"/>
      <c r="AH2376" s="72"/>
      <c r="AI2376" s="72"/>
      <c r="AJ2376" s="72"/>
      <c r="AK2376" s="72"/>
    </row>
    <row r="2377" spans="1:37" ht="14.4">
      <c r="A2377" s="52"/>
      <c r="AG2377" s="72"/>
      <c r="AH2377" s="72"/>
      <c r="AI2377" s="72"/>
      <c r="AJ2377" s="72"/>
      <c r="AK2377" s="72"/>
    </row>
    <row r="2378" spans="1:37" ht="14.4">
      <c r="A2378" s="52"/>
      <c r="AG2378" s="72"/>
      <c r="AH2378" s="72"/>
      <c r="AI2378" s="72"/>
      <c r="AJ2378" s="72"/>
      <c r="AK2378" s="72"/>
    </row>
    <row r="2379" spans="1:37" ht="14.4">
      <c r="A2379" s="52"/>
      <c r="AG2379" s="72"/>
      <c r="AH2379" s="72"/>
      <c r="AI2379" s="72"/>
      <c r="AJ2379" s="72"/>
      <c r="AK2379" s="72"/>
    </row>
    <row r="2380" spans="1:37" ht="14.4">
      <c r="A2380" s="52"/>
      <c r="AG2380" s="72"/>
      <c r="AH2380" s="72"/>
      <c r="AI2380" s="72"/>
      <c r="AJ2380" s="72"/>
      <c r="AK2380" s="72"/>
    </row>
    <row r="2381" spans="1:37" ht="14.4">
      <c r="A2381" s="52"/>
      <c r="AG2381" s="72"/>
      <c r="AH2381" s="72"/>
      <c r="AI2381" s="72"/>
      <c r="AJ2381" s="72"/>
      <c r="AK2381" s="72"/>
    </row>
    <row r="2382" spans="1:37" ht="14.4">
      <c r="A2382" s="52"/>
      <c r="AG2382" s="72"/>
      <c r="AH2382" s="72"/>
      <c r="AI2382" s="72"/>
      <c r="AJ2382" s="72"/>
      <c r="AK2382" s="72"/>
    </row>
    <row r="2383" spans="1:37" ht="14.4">
      <c r="A2383" s="52"/>
      <c r="AG2383" s="72"/>
      <c r="AH2383" s="72"/>
      <c r="AI2383" s="72"/>
      <c r="AJ2383" s="72"/>
      <c r="AK2383" s="72"/>
    </row>
    <row r="2384" spans="1:37" ht="14.4">
      <c r="A2384" s="52"/>
      <c r="AG2384" s="72"/>
      <c r="AH2384" s="72"/>
      <c r="AI2384" s="72"/>
      <c r="AJ2384" s="72"/>
      <c r="AK2384" s="72"/>
    </row>
    <row r="2385" spans="1:37" ht="14.4">
      <c r="A2385" s="52"/>
      <c r="AG2385" s="72"/>
      <c r="AH2385" s="72"/>
      <c r="AI2385" s="72"/>
      <c r="AJ2385" s="72"/>
      <c r="AK2385" s="72"/>
    </row>
    <row r="2386" spans="1:37" ht="14.4">
      <c r="A2386" s="52"/>
      <c r="AG2386" s="72"/>
      <c r="AH2386" s="72"/>
      <c r="AI2386" s="72"/>
      <c r="AJ2386" s="72"/>
      <c r="AK2386" s="72"/>
    </row>
    <row r="2387" spans="1:37" ht="14.4">
      <c r="A2387" s="52"/>
      <c r="AG2387" s="72"/>
      <c r="AH2387" s="72"/>
      <c r="AI2387" s="72"/>
      <c r="AJ2387" s="72"/>
      <c r="AK2387" s="72"/>
    </row>
    <row r="2388" spans="1:37" ht="14.4">
      <c r="A2388" s="52"/>
      <c r="AG2388" s="72"/>
      <c r="AH2388" s="72"/>
      <c r="AI2388" s="72"/>
      <c r="AJ2388" s="72"/>
      <c r="AK2388" s="72"/>
    </row>
    <row r="2389" spans="1:37" ht="14.4">
      <c r="A2389" s="52"/>
      <c r="AG2389" s="72"/>
      <c r="AH2389" s="72"/>
      <c r="AI2389" s="72"/>
      <c r="AJ2389" s="72"/>
      <c r="AK2389" s="72"/>
    </row>
    <row r="2390" spans="1:37" ht="14.4">
      <c r="A2390" s="52"/>
      <c r="AG2390" s="72"/>
      <c r="AH2390" s="72"/>
      <c r="AI2390" s="72"/>
      <c r="AJ2390" s="72"/>
      <c r="AK2390" s="72"/>
    </row>
    <row r="2391" spans="1:37" ht="14.4">
      <c r="A2391" s="52"/>
      <c r="AG2391" s="72"/>
      <c r="AH2391" s="72"/>
      <c r="AI2391" s="72"/>
      <c r="AJ2391" s="72"/>
      <c r="AK2391" s="72"/>
    </row>
    <row r="2392" spans="1:37" ht="14.4">
      <c r="A2392" s="52"/>
      <c r="AG2392" s="72"/>
      <c r="AH2392" s="72"/>
      <c r="AI2392" s="72"/>
      <c r="AJ2392" s="72"/>
      <c r="AK2392" s="72"/>
    </row>
    <row r="2393" spans="1:37" ht="14.4">
      <c r="A2393" s="52"/>
      <c r="AG2393" s="72"/>
      <c r="AH2393" s="72"/>
      <c r="AI2393" s="72"/>
      <c r="AJ2393" s="72"/>
      <c r="AK2393" s="72"/>
    </row>
    <row r="2394" spans="1:37" ht="14.4">
      <c r="A2394" s="52"/>
      <c r="AG2394" s="72"/>
      <c r="AH2394" s="72"/>
      <c r="AI2394" s="72"/>
      <c r="AJ2394" s="72"/>
      <c r="AK2394" s="72"/>
    </row>
    <row r="2395" spans="1:37" ht="14.4">
      <c r="A2395" s="52"/>
      <c r="AG2395" s="72"/>
      <c r="AH2395" s="72"/>
      <c r="AI2395" s="72"/>
      <c r="AJ2395" s="72"/>
      <c r="AK2395" s="72"/>
    </row>
    <row r="2396" spans="1:37" ht="14.4">
      <c r="A2396" s="52"/>
      <c r="AG2396" s="72"/>
      <c r="AH2396" s="72"/>
      <c r="AI2396" s="72"/>
      <c r="AJ2396" s="72"/>
      <c r="AK2396" s="72"/>
    </row>
    <row r="2397" spans="1:37" ht="14.4">
      <c r="A2397" s="52"/>
      <c r="AG2397" s="72"/>
      <c r="AH2397" s="72"/>
      <c r="AI2397" s="72"/>
      <c r="AJ2397" s="72"/>
      <c r="AK2397" s="72"/>
    </row>
    <row r="2398" spans="1:37" ht="14.4">
      <c r="A2398" s="52"/>
      <c r="AG2398" s="72"/>
      <c r="AH2398" s="72"/>
      <c r="AI2398" s="72"/>
      <c r="AJ2398" s="72"/>
      <c r="AK2398" s="72"/>
    </row>
    <row r="2399" spans="1:37" ht="14.4">
      <c r="A2399" s="52"/>
      <c r="AG2399" s="72"/>
      <c r="AH2399" s="72"/>
      <c r="AI2399" s="72"/>
      <c r="AJ2399" s="72"/>
      <c r="AK2399" s="72"/>
    </row>
    <row r="2400" spans="1:37" ht="14.4">
      <c r="A2400" s="52"/>
      <c r="AG2400" s="72"/>
      <c r="AH2400" s="72"/>
      <c r="AI2400" s="72"/>
      <c r="AJ2400" s="72"/>
      <c r="AK2400" s="72"/>
    </row>
    <row r="2401" spans="1:37" ht="14.4">
      <c r="A2401" s="52"/>
      <c r="AG2401" s="72"/>
      <c r="AH2401" s="72"/>
      <c r="AI2401" s="72"/>
      <c r="AJ2401" s="72"/>
      <c r="AK2401" s="72"/>
    </row>
    <row r="2402" spans="1:37" ht="14.4">
      <c r="A2402" s="52"/>
      <c r="AG2402" s="72"/>
      <c r="AH2402" s="72"/>
      <c r="AI2402" s="72"/>
      <c r="AJ2402" s="72"/>
      <c r="AK2402" s="72"/>
    </row>
    <row r="2403" spans="1:37" ht="14.4">
      <c r="A2403" s="52"/>
      <c r="AG2403" s="72"/>
      <c r="AH2403" s="72"/>
      <c r="AI2403" s="72"/>
      <c r="AJ2403" s="72"/>
      <c r="AK2403" s="72"/>
    </row>
    <row r="2404" spans="1:37" ht="14.4">
      <c r="A2404" s="52"/>
      <c r="AG2404" s="72"/>
      <c r="AH2404" s="72"/>
      <c r="AI2404" s="72"/>
      <c r="AJ2404" s="72"/>
      <c r="AK2404" s="72"/>
    </row>
    <row r="2405" spans="1:37" ht="14.4">
      <c r="A2405" s="52"/>
      <c r="AG2405" s="72"/>
      <c r="AH2405" s="72"/>
      <c r="AI2405" s="72"/>
      <c r="AJ2405" s="72"/>
      <c r="AK2405" s="72"/>
    </row>
    <row r="2406" spans="1:37" ht="14.4">
      <c r="A2406" s="52"/>
      <c r="AG2406" s="72"/>
      <c r="AH2406" s="72"/>
      <c r="AI2406" s="72"/>
      <c r="AJ2406" s="72"/>
      <c r="AK2406" s="72"/>
    </row>
    <row r="2407" spans="1:37" ht="14.4">
      <c r="A2407" s="52"/>
      <c r="AG2407" s="72"/>
      <c r="AH2407" s="72"/>
      <c r="AI2407" s="72"/>
      <c r="AJ2407" s="72"/>
      <c r="AK2407" s="72"/>
    </row>
    <row r="2408" spans="1:37" ht="14.4">
      <c r="A2408" s="52"/>
      <c r="AG2408" s="72"/>
      <c r="AH2408" s="72"/>
      <c r="AI2408" s="72"/>
      <c r="AJ2408" s="72"/>
      <c r="AK2408" s="72"/>
    </row>
    <row r="2409" spans="1:37" ht="14.4">
      <c r="A2409" s="52"/>
      <c r="AG2409" s="72"/>
      <c r="AH2409" s="72"/>
      <c r="AI2409" s="72"/>
      <c r="AJ2409" s="72"/>
      <c r="AK2409" s="72"/>
    </row>
    <row r="2410" spans="1:37" ht="14.4">
      <c r="A2410" s="52"/>
      <c r="AG2410" s="72"/>
      <c r="AH2410" s="72"/>
      <c r="AI2410" s="72"/>
      <c r="AJ2410" s="72"/>
      <c r="AK2410" s="72"/>
    </row>
    <row r="2411" spans="1:37" ht="14.4">
      <c r="A2411" s="52"/>
      <c r="AG2411" s="72"/>
      <c r="AH2411" s="72"/>
      <c r="AI2411" s="72"/>
      <c r="AJ2411" s="72"/>
      <c r="AK2411" s="72"/>
    </row>
    <row r="2412" spans="1:37" ht="14.4">
      <c r="A2412" s="52"/>
      <c r="AG2412" s="72"/>
      <c r="AH2412" s="72"/>
      <c r="AI2412" s="72"/>
      <c r="AJ2412" s="72"/>
      <c r="AK2412" s="72"/>
    </row>
    <row r="2413" spans="1:37" ht="14.4">
      <c r="A2413" s="52"/>
      <c r="AG2413" s="72"/>
      <c r="AH2413" s="72"/>
      <c r="AI2413" s="72"/>
      <c r="AJ2413" s="72"/>
      <c r="AK2413" s="72"/>
    </row>
    <row r="2414" spans="1:37" ht="14.4">
      <c r="A2414" s="52"/>
      <c r="AG2414" s="72"/>
      <c r="AH2414" s="72"/>
      <c r="AI2414" s="72"/>
      <c r="AJ2414" s="72"/>
      <c r="AK2414" s="72"/>
    </row>
    <row r="2415" spans="1:37" ht="14.4">
      <c r="A2415" s="52"/>
      <c r="AG2415" s="72"/>
      <c r="AH2415" s="72"/>
      <c r="AI2415" s="72"/>
      <c r="AJ2415" s="72"/>
      <c r="AK2415" s="72"/>
    </row>
    <row r="2416" spans="1:37" ht="14.4">
      <c r="A2416" s="52"/>
      <c r="AG2416" s="72"/>
      <c r="AH2416" s="72"/>
      <c r="AI2416" s="72"/>
      <c r="AJ2416" s="72"/>
      <c r="AK2416" s="72"/>
    </row>
    <row r="2417" spans="1:37" ht="14.4">
      <c r="A2417" s="52"/>
      <c r="AG2417" s="72"/>
      <c r="AH2417" s="72"/>
      <c r="AI2417" s="72"/>
      <c r="AJ2417" s="72"/>
      <c r="AK2417" s="72"/>
    </row>
    <row r="2418" spans="1:37" ht="14.4">
      <c r="A2418" s="52"/>
      <c r="AG2418" s="72"/>
      <c r="AH2418" s="72"/>
      <c r="AI2418" s="72"/>
      <c r="AJ2418" s="72"/>
      <c r="AK2418" s="72"/>
    </row>
    <row r="2419" spans="1:37" ht="14.4">
      <c r="A2419" s="52"/>
      <c r="AG2419" s="72"/>
      <c r="AH2419" s="72"/>
      <c r="AI2419" s="72"/>
      <c r="AJ2419" s="72"/>
      <c r="AK2419" s="72"/>
    </row>
    <row r="2420" spans="1:37" ht="14.4">
      <c r="A2420" s="52"/>
      <c r="AG2420" s="72"/>
      <c r="AH2420" s="72"/>
      <c r="AI2420" s="72"/>
      <c r="AJ2420" s="72"/>
      <c r="AK2420" s="72"/>
    </row>
    <row r="2421" spans="1:37" ht="14.4">
      <c r="A2421" s="52"/>
      <c r="AG2421" s="72"/>
      <c r="AH2421" s="72"/>
      <c r="AI2421" s="72"/>
      <c r="AJ2421" s="72"/>
      <c r="AK2421" s="72"/>
    </row>
    <row r="2422" spans="1:37" ht="14.4">
      <c r="A2422" s="52"/>
      <c r="AG2422" s="72"/>
      <c r="AH2422" s="72"/>
      <c r="AI2422" s="72"/>
      <c r="AJ2422" s="72"/>
      <c r="AK2422" s="72"/>
    </row>
    <row r="2423" spans="1:37" ht="14.4">
      <c r="A2423" s="52"/>
      <c r="AG2423" s="72"/>
      <c r="AH2423" s="72"/>
      <c r="AI2423" s="72"/>
      <c r="AJ2423" s="72"/>
      <c r="AK2423" s="72"/>
    </row>
    <row r="2424" spans="1:37" ht="14.4">
      <c r="A2424" s="52"/>
      <c r="AG2424" s="72"/>
      <c r="AH2424" s="72"/>
      <c r="AI2424" s="72"/>
      <c r="AJ2424" s="72"/>
      <c r="AK2424" s="72"/>
    </row>
    <row r="2425" spans="1:37" ht="14.4">
      <c r="A2425" s="52"/>
      <c r="AG2425" s="72"/>
      <c r="AH2425" s="72"/>
      <c r="AI2425" s="72"/>
      <c r="AJ2425" s="72"/>
      <c r="AK2425" s="72"/>
    </row>
    <row r="2426" spans="1:37" ht="14.4">
      <c r="A2426" s="52"/>
      <c r="AG2426" s="72"/>
      <c r="AH2426" s="72"/>
      <c r="AI2426" s="72"/>
      <c r="AJ2426" s="72"/>
      <c r="AK2426" s="72"/>
    </row>
    <row r="2427" spans="1:37" ht="14.4">
      <c r="A2427" s="52"/>
      <c r="AG2427" s="72"/>
      <c r="AH2427" s="72"/>
      <c r="AI2427" s="72"/>
      <c r="AJ2427" s="72"/>
      <c r="AK2427" s="72"/>
    </row>
    <row r="2428" spans="1:37" ht="14.4">
      <c r="A2428" s="52"/>
      <c r="AG2428" s="72"/>
      <c r="AH2428" s="72"/>
      <c r="AI2428" s="72"/>
      <c r="AJ2428" s="72"/>
      <c r="AK2428" s="72"/>
    </row>
    <row r="2429" spans="1:37" ht="14.4">
      <c r="A2429" s="52"/>
      <c r="AG2429" s="72"/>
      <c r="AH2429" s="72"/>
      <c r="AI2429" s="72"/>
      <c r="AJ2429" s="72"/>
      <c r="AK2429" s="72"/>
    </row>
    <row r="2430" spans="1:37" ht="14.4">
      <c r="A2430" s="52"/>
      <c r="AG2430" s="72"/>
      <c r="AH2430" s="72"/>
      <c r="AI2430" s="72"/>
      <c r="AJ2430" s="72"/>
      <c r="AK2430" s="72"/>
    </row>
    <row r="2431" spans="1:37" ht="14.4">
      <c r="A2431" s="52"/>
      <c r="AG2431" s="72"/>
      <c r="AH2431" s="72"/>
      <c r="AI2431" s="72"/>
      <c r="AJ2431" s="72"/>
      <c r="AK2431" s="72"/>
    </row>
    <row r="2432" spans="1:37" ht="14.4">
      <c r="A2432" s="52"/>
      <c r="AG2432" s="72"/>
      <c r="AH2432" s="72"/>
      <c r="AI2432" s="72"/>
      <c r="AJ2432" s="72"/>
      <c r="AK2432" s="72"/>
    </row>
    <row r="2433" spans="1:37" ht="14.4">
      <c r="A2433" s="52"/>
      <c r="AG2433" s="72"/>
      <c r="AH2433" s="72"/>
      <c r="AI2433" s="72"/>
      <c r="AJ2433" s="72"/>
      <c r="AK2433" s="72"/>
    </row>
    <row r="2434" spans="1:37" ht="14.4">
      <c r="A2434" s="52"/>
      <c r="AG2434" s="72"/>
      <c r="AH2434" s="72"/>
      <c r="AI2434" s="72"/>
      <c r="AJ2434" s="72"/>
      <c r="AK2434" s="72"/>
    </row>
    <row r="2435" spans="1:37" ht="14.4">
      <c r="A2435" s="52"/>
      <c r="AG2435" s="72"/>
      <c r="AH2435" s="72"/>
      <c r="AI2435" s="72"/>
      <c r="AJ2435" s="72"/>
      <c r="AK2435" s="72"/>
    </row>
    <row r="2436" spans="1:37" ht="14.4">
      <c r="A2436" s="52"/>
      <c r="AG2436" s="72"/>
      <c r="AH2436" s="72"/>
      <c r="AI2436" s="72"/>
      <c r="AJ2436" s="72"/>
      <c r="AK2436" s="72"/>
    </row>
    <row r="2437" spans="1:37" ht="14.4">
      <c r="A2437" s="52"/>
      <c r="AG2437" s="72"/>
      <c r="AH2437" s="72"/>
      <c r="AI2437" s="72"/>
      <c r="AJ2437" s="72"/>
      <c r="AK2437" s="72"/>
    </row>
    <row r="2438" spans="1:37" ht="14.4">
      <c r="A2438" s="52"/>
      <c r="AG2438" s="72"/>
      <c r="AH2438" s="72"/>
      <c r="AI2438" s="72"/>
      <c r="AJ2438" s="72"/>
      <c r="AK2438" s="72"/>
    </row>
    <row r="2439" spans="1:37" ht="14.4">
      <c r="A2439" s="52"/>
      <c r="AG2439" s="72"/>
      <c r="AH2439" s="72"/>
      <c r="AI2439" s="72"/>
      <c r="AJ2439" s="72"/>
      <c r="AK2439" s="72"/>
    </row>
    <row r="2440" spans="1:37" ht="14.4">
      <c r="A2440" s="52"/>
      <c r="AG2440" s="72"/>
      <c r="AH2440" s="72"/>
      <c r="AI2440" s="72"/>
      <c r="AJ2440" s="72"/>
      <c r="AK2440" s="72"/>
    </row>
    <row r="2441" spans="1:37" ht="14.4">
      <c r="A2441" s="52"/>
      <c r="AG2441" s="72"/>
      <c r="AH2441" s="72"/>
      <c r="AI2441" s="72"/>
      <c r="AJ2441" s="72"/>
      <c r="AK2441" s="72"/>
    </row>
    <row r="2442" spans="1:37" ht="14.4">
      <c r="A2442" s="52"/>
      <c r="AG2442" s="72"/>
      <c r="AH2442" s="72"/>
      <c r="AI2442" s="72"/>
      <c r="AJ2442" s="72"/>
      <c r="AK2442" s="72"/>
    </row>
    <row r="2443" spans="1:37" ht="14.4">
      <c r="A2443" s="52"/>
      <c r="AG2443" s="72"/>
      <c r="AH2443" s="72"/>
      <c r="AI2443" s="72"/>
      <c r="AJ2443" s="72"/>
      <c r="AK2443" s="72"/>
    </row>
    <row r="2444" spans="1:37" ht="14.4">
      <c r="A2444" s="52"/>
      <c r="AG2444" s="72"/>
      <c r="AH2444" s="72"/>
      <c r="AI2444" s="72"/>
      <c r="AJ2444" s="72"/>
      <c r="AK2444" s="72"/>
    </row>
    <row r="2445" spans="1:37" ht="14.4">
      <c r="A2445" s="52"/>
      <c r="AG2445" s="72"/>
      <c r="AH2445" s="72"/>
      <c r="AI2445" s="72"/>
      <c r="AJ2445" s="72"/>
      <c r="AK2445" s="72"/>
    </row>
    <row r="2446" spans="1:37" ht="14.4">
      <c r="A2446" s="52"/>
      <c r="AG2446" s="72"/>
      <c r="AH2446" s="72"/>
      <c r="AI2446" s="72"/>
      <c r="AJ2446" s="72"/>
      <c r="AK2446" s="72"/>
    </row>
    <row r="2447" spans="1:37" ht="14.4">
      <c r="A2447" s="52"/>
      <c r="AG2447" s="72"/>
      <c r="AH2447" s="72"/>
      <c r="AI2447" s="72"/>
      <c r="AJ2447" s="72"/>
      <c r="AK2447" s="72"/>
    </row>
    <row r="2448" spans="1:37" ht="14.4">
      <c r="A2448" s="52"/>
      <c r="AG2448" s="72"/>
      <c r="AH2448" s="72"/>
      <c r="AI2448" s="72"/>
      <c r="AJ2448" s="72"/>
      <c r="AK2448" s="72"/>
    </row>
    <row r="2449" spans="1:37" ht="14.4">
      <c r="A2449" s="52"/>
      <c r="AG2449" s="72"/>
      <c r="AH2449" s="72"/>
      <c r="AI2449" s="72"/>
      <c r="AJ2449" s="72"/>
      <c r="AK2449" s="72"/>
    </row>
    <row r="2450" spans="1:37" ht="14.4">
      <c r="A2450" s="52"/>
      <c r="AG2450" s="72"/>
      <c r="AH2450" s="72"/>
      <c r="AI2450" s="72"/>
      <c r="AJ2450" s="72"/>
      <c r="AK2450" s="72"/>
    </row>
    <row r="2451" spans="1:37" ht="14.4">
      <c r="A2451" s="52"/>
      <c r="AG2451" s="72"/>
      <c r="AH2451" s="72"/>
      <c r="AI2451" s="72"/>
      <c r="AJ2451" s="72"/>
      <c r="AK2451" s="72"/>
    </row>
    <row r="2452" spans="1:37" ht="14.4">
      <c r="A2452" s="52"/>
      <c r="AG2452" s="72"/>
      <c r="AH2452" s="72"/>
      <c r="AI2452" s="72"/>
      <c r="AJ2452" s="72"/>
      <c r="AK2452" s="72"/>
    </row>
    <row r="2453" spans="1:37" ht="14.4">
      <c r="A2453" s="52"/>
      <c r="AG2453" s="72"/>
      <c r="AH2453" s="72"/>
      <c r="AI2453" s="72"/>
      <c r="AJ2453" s="72"/>
      <c r="AK2453" s="72"/>
    </row>
    <row r="2454" spans="1:37" ht="14.4">
      <c r="A2454" s="52"/>
      <c r="AG2454" s="72"/>
      <c r="AH2454" s="72"/>
      <c r="AI2454" s="72"/>
      <c r="AJ2454" s="72"/>
      <c r="AK2454" s="72"/>
    </row>
    <row r="2455" spans="1:37" ht="14.4">
      <c r="A2455" s="52"/>
      <c r="AG2455" s="72"/>
      <c r="AH2455" s="72"/>
      <c r="AI2455" s="72"/>
      <c r="AJ2455" s="72"/>
      <c r="AK2455" s="72"/>
    </row>
    <row r="2456" spans="1:37" ht="14.4">
      <c r="A2456" s="52"/>
      <c r="AG2456" s="72"/>
      <c r="AH2456" s="72"/>
      <c r="AI2456" s="72"/>
      <c r="AJ2456" s="72"/>
      <c r="AK2456" s="72"/>
    </row>
    <row r="2457" spans="1:37" ht="14.4">
      <c r="A2457" s="52"/>
      <c r="AG2457" s="72"/>
      <c r="AH2457" s="72"/>
      <c r="AI2457" s="72"/>
      <c r="AJ2457" s="72"/>
      <c r="AK2457" s="72"/>
    </row>
    <row r="2458" spans="1:37" ht="14.4">
      <c r="A2458" s="52"/>
      <c r="AG2458" s="72"/>
      <c r="AH2458" s="72"/>
      <c r="AI2458" s="72"/>
      <c r="AJ2458" s="72"/>
      <c r="AK2458" s="72"/>
    </row>
    <row r="2459" spans="1:37" ht="14.4">
      <c r="A2459" s="52"/>
      <c r="AG2459" s="72"/>
      <c r="AH2459" s="72"/>
      <c r="AI2459" s="72"/>
      <c r="AJ2459" s="72"/>
      <c r="AK2459" s="72"/>
    </row>
    <row r="2460" spans="1:37" ht="14.4">
      <c r="A2460" s="52"/>
      <c r="AG2460" s="72"/>
      <c r="AH2460" s="72"/>
      <c r="AI2460" s="72"/>
      <c r="AJ2460" s="72"/>
      <c r="AK2460" s="72"/>
    </row>
    <row r="2461" spans="1:37" ht="14.4">
      <c r="A2461" s="52"/>
      <c r="AG2461" s="72"/>
      <c r="AH2461" s="72"/>
      <c r="AI2461" s="72"/>
      <c r="AJ2461" s="72"/>
      <c r="AK2461" s="72"/>
    </row>
    <row r="2462" spans="1:37" ht="14.4">
      <c r="A2462" s="52"/>
      <c r="AG2462" s="72"/>
      <c r="AH2462" s="72"/>
      <c r="AI2462" s="72"/>
      <c r="AJ2462" s="72"/>
      <c r="AK2462" s="72"/>
    </row>
    <row r="2463" spans="1:37" ht="14.4">
      <c r="A2463" s="52"/>
      <c r="AG2463" s="72"/>
      <c r="AH2463" s="72"/>
      <c r="AI2463" s="72"/>
      <c r="AJ2463" s="72"/>
      <c r="AK2463" s="72"/>
    </row>
    <row r="2464" spans="1:37" ht="14.4">
      <c r="A2464" s="52"/>
      <c r="AG2464" s="72"/>
      <c r="AH2464" s="72"/>
      <c r="AI2464" s="72"/>
      <c r="AJ2464" s="72"/>
      <c r="AK2464" s="72"/>
    </row>
    <row r="2465" spans="1:37" ht="14.4">
      <c r="A2465" s="52"/>
      <c r="AG2465" s="72"/>
      <c r="AH2465" s="72"/>
      <c r="AI2465" s="72"/>
      <c r="AJ2465" s="72"/>
      <c r="AK2465" s="72"/>
    </row>
    <row r="2466" spans="1:37" ht="14.4">
      <c r="A2466" s="52"/>
      <c r="AG2466" s="72"/>
      <c r="AH2466" s="72"/>
      <c r="AI2466" s="72"/>
      <c r="AJ2466" s="72"/>
      <c r="AK2466" s="72"/>
    </row>
    <row r="2467" spans="1:37" ht="14.4">
      <c r="A2467" s="52"/>
      <c r="AG2467" s="72"/>
      <c r="AH2467" s="72"/>
      <c r="AI2467" s="72"/>
      <c r="AJ2467" s="72"/>
      <c r="AK2467" s="72"/>
    </row>
    <row r="2468" spans="1:37" ht="14.4">
      <c r="A2468" s="52"/>
      <c r="AG2468" s="72"/>
      <c r="AH2468" s="72"/>
      <c r="AI2468" s="72"/>
      <c r="AJ2468" s="72"/>
      <c r="AK2468" s="72"/>
    </row>
    <row r="2469" spans="1:37" ht="14.4">
      <c r="A2469" s="52"/>
      <c r="AG2469" s="72"/>
      <c r="AH2469" s="72"/>
      <c r="AI2469" s="72"/>
      <c r="AJ2469" s="72"/>
      <c r="AK2469" s="72"/>
    </row>
    <row r="2470" spans="1:37" ht="14.4">
      <c r="A2470" s="52"/>
      <c r="AG2470" s="72"/>
      <c r="AH2470" s="72"/>
      <c r="AI2470" s="72"/>
      <c r="AJ2470" s="72"/>
      <c r="AK2470" s="72"/>
    </row>
    <row r="2471" spans="1:37" ht="14.4">
      <c r="A2471" s="52"/>
      <c r="AG2471" s="72"/>
      <c r="AH2471" s="72"/>
      <c r="AI2471" s="72"/>
      <c r="AJ2471" s="72"/>
      <c r="AK2471" s="72"/>
    </row>
    <row r="2472" spans="1:37" ht="14.4">
      <c r="A2472" s="52"/>
      <c r="AG2472" s="72"/>
      <c r="AH2472" s="72"/>
      <c r="AI2472" s="72"/>
      <c r="AJ2472" s="72"/>
      <c r="AK2472" s="72"/>
    </row>
    <row r="2473" spans="1:37" ht="14.4">
      <c r="A2473" s="52"/>
      <c r="AG2473" s="72"/>
      <c r="AH2473" s="72"/>
      <c r="AI2473" s="72"/>
      <c r="AJ2473" s="72"/>
      <c r="AK2473" s="72"/>
    </row>
    <row r="2474" spans="1:37" ht="14.4">
      <c r="A2474" s="52"/>
      <c r="AG2474" s="72"/>
      <c r="AH2474" s="72"/>
      <c r="AI2474" s="72"/>
      <c r="AJ2474" s="72"/>
      <c r="AK2474" s="72"/>
    </row>
    <row r="2475" spans="1:37" ht="14.4">
      <c r="A2475" s="52"/>
      <c r="AG2475" s="72"/>
      <c r="AH2475" s="72"/>
      <c r="AI2475" s="72"/>
      <c r="AJ2475" s="72"/>
      <c r="AK2475" s="72"/>
    </row>
    <row r="2476" spans="1:37" ht="14.4">
      <c r="A2476" s="52"/>
      <c r="AG2476" s="72"/>
      <c r="AH2476" s="72"/>
      <c r="AI2476" s="72"/>
      <c r="AJ2476" s="72"/>
      <c r="AK2476" s="72"/>
    </row>
    <row r="2477" spans="1:37" ht="14.4">
      <c r="A2477" s="52"/>
      <c r="AG2477" s="72"/>
      <c r="AH2477" s="72"/>
      <c r="AI2477" s="72"/>
      <c r="AJ2477" s="72"/>
      <c r="AK2477" s="72"/>
    </row>
    <row r="2478" spans="1:37" ht="14.4">
      <c r="A2478" s="52"/>
      <c r="AG2478" s="72"/>
      <c r="AH2478" s="72"/>
      <c r="AI2478" s="72"/>
      <c r="AJ2478" s="72"/>
      <c r="AK2478" s="72"/>
    </row>
    <row r="2479" spans="1:37" ht="14.4">
      <c r="A2479" s="52"/>
      <c r="AG2479" s="72"/>
      <c r="AH2479" s="72"/>
      <c r="AI2479" s="72"/>
      <c r="AJ2479" s="72"/>
      <c r="AK2479" s="72"/>
    </row>
    <row r="2480" spans="1:37" ht="14.4">
      <c r="A2480" s="52"/>
      <c r="AG2480" s="72"/>
      <c r="AH2480" s="72"/>
      <c r="AI2480" s="72"/>
      <c r="AJ2480" s="72"/>
      <c r="AK2480" s="72"/>
    </row>
    <row r="2481" spans="1:37" ht="14.4">
      <c r="A2481" s="52"/>
      <c r="AG2481" s="72"/>
      <c r="AH2481" s="72"/>
      <c r="AI2481" s="72"/>
      <c r="AJ2481" s="72"/>
      <c r="AK2481" s="72"/>
    </row>
    <row r="2482" spans="1:37" ht="14.4">
      <c r="A2482" s="52"/>
      <c r="AG2482" s="72"/>
      <c r="AH2482" s="72"/>
      <c r="AI2482" s="72"/>
      <c r="AJ2482" s="72"/>
      <c r="AK2482" s="72"/>
    </row>
    <row r="2483" spans="1:37" ht="14.4">
      <c r="A2483" s="52"/>
      <c r="AG2483" s="72"/>
      <c r="AH2483" s="72"/>
      <c r="AI2483" s="72"/>
      <c r="AJ2483" s="72"/>
      <c r="AK2483" s="72"/>
    </row>
    <row r="2484" spans="1:37" ht="14.4">
      <c r="A2484" s="52"/>
      <c r="AG2484" s="72"/>
      <c r="AH2484" s="72"/>
      <c r="AI2484" s="72"/>
      <c r="AJ2484" s="72"/>
      <c r="AK2484" s="72"/>
    </row>
    <row r="2485" spans="1:37" ht="14.4">
      <c r="A2485" s="52"/>
      <c r="AG2485" s="72"/>
      <c r="AH2485" s="72"/>
      <c r="AI2485" s="72"/>
      <c r="AJ2485" s="72"/>
      <c r="AK2485" s="72"/>
    </row>
    <row r="2486" spans="1:37" ht="14.4">
      <c r="A2486" s="52"/>
      <c r="AG2486" s="72"/>
      <c r="AH2486" s="72"/>
      <c r="AI2486" s="72"/>
      <c r="AJ2486" s="72"/>
      <c r="AK2486" s="72"/>
    </row>
    <row r="2487" spans="1:37" ht="14.4">
      <c r="A2487" s="52"/>
      <c r="AG2487" s="72"/>
      <c r="AH2487" s="72"/>
      <c r="AI2487" s="72"/>
      <c r="AJ2487" s="72"/>
      <c r="AK2487" s="72"/>
    </row>
    <row r="2488" spans="1:37" ht="14.4">
      <c r="A2488" s="52"/>
      <c r="AG2488" s="72"/>
      <c r="AH2488" s="72"/>
      <c r="AI2488" s="72"/>
      <c r="AJ2488" s="72"/>
      <c r="AK2488" s="72"/>
    </row>
    <row r="2489" spans="1:37" ht="14.4">
      <c r="A2489" s="52"/>
      <c r="AG2489" s="72"/>
      <c r="AH2489" s="72"/>
      <c r="AI2489" s="72"/>
      <c r="AJ2489" s="72"/>
      <c r="AK2489" s="72"/>
    </row>
    <row r="2490" spans="1:37" ht="14.4">
      <c r="A2490" s="52"/>
      <c r="AG2490" s="72"/>
      <c r="AH2490" s="72"/>
      <c r="AI2490" s="72"/>
      <c r="AJ2490" s="72"/>
      <c r="AK2490" s="72"/>
    </row>
    <row r="2491" spans="1:37" ht="14.4">
      <c r="A2491" s="52"/>
      <c r="AG2491" s="72"/>
      <c r="AH2491" s="72"/>
      <c r="AI2491" s="72"/>
      <c r="AJ2491" s="72"/>
      <c r="AK2491" s="72"/>
    </row>
    <row r="2492" spans="1:37" ht="14.4">
      <c r="A2492" s="52"/>
      <c r="AG2492" s="72"/>
      <c r="AH2492" s="72"/>
      <c r="AI2492" s="72"/>
      <c r="AJ2492" s="72"/>
      <c r="AK2492" s="72"/>
    </row>
    <row r="2493" spans="1:37" ht="14.4">
      <c r="A2493" s="52"/>
      <c r="AG2493" s="72"/>
      <c r="AH2493" s="72"/>
      <c r="AI2493" s="72"/>
      <c r="AJ2493" s="72"/>
      <c r="AK2493" s="72"/>
    </row>
    <row r="2494" spans="1:37" ht="14.4">
      <c r="A2494" s="52"/>
      <c r="AG2494" s="72"/>
      <c r="AH2494" s="72"/>
      <c r="AI2494" s="72"/>
      <c r="AJ2494" s="72"/>
      <c r="AK2494" s="72"/>
    </row>
    <row r="2495" spans="1:37" ht="14.4">
      <c r="A2495" s="52"/>
      <c r="AG2495" s="72"/>
      <c r="AH2495" s="72"/>
      <c r="AI2495" s="72"/>
      <c r="AJ2495" s="72"/>
      <c r="AK2495" s="72"/>
    </row>
    <row r="2496" spans="1:37" ht="14.4">
      <c r="A2496" s="52"/>
      <c r="AG2496" s="72"/>
      <c r="AH2496" s="72"/>
      <c r="AI2496" s="72"/>
      <c r="AJ2496" s="72"/>
      <c r="AK2496" s="72"/>
    </row>
    <row r="2497" spans="1:37" ht="14.4">
      <c r="A2497" s="52"/>
      <c r="AG2497" s="72"/>
      <c r="AH2497" s="72"/>
      <c r="AI2497" s="72"/>
      <c r="AJ2497" s="72"/>
      <c r="AK2497" s="72"/>
    </row>
    <row r="2498" spans="1:37" ht="14.4">
      <c r="A2498" s="52"/>
      <c r="AG2498" s="72"/>
      <c r="AH2498" s="72"/>
      <c r="AI2498" s="72"/>
      <c r="AJ2498" s="72"/>
      <c r="AK2498" s="72"/>
    </row>
    <row r="2499" spans="1:37" ht="14.4">
      <c r="A2499" s="52"/>
      <c r="AG2499" s="72"/>
      <c r="AH2499" s="72"/>
      <c r="AI2499" s="72"/>
      <c r="AJ2499" s="72"/>
      <c r="AK2499" s="72"/>
    </row>
    <row r="2500" spans="1:37" ht="14.4">
      <c r="A2500" s="52"/>
      <c r="AG2500" s="72"/>
      <c r="AH2500" s="72"/>
      <c r="AI2500" s="72"/>
      <c r="AJ2500" s="72"/>
      <c r="AK2500" s="72"/>
    </row>
    <row r="2501" spans="1:37" ht="14.4">
      <c r="A2501" s="52"/>
      <c r="AG2501" s="72"/>
      <c r="AH2501" s="72"/>
      <c r="AI2501" s="72"/>
      <c r="AJ2501" s="72"/>
      <c r="AK2501" s="72"/>
    </row>
    <row r="2502" spans="1:37" ht="14.4">
      <c r="A2502" s="52"/>
      <c r="AG2502" s="72"/>
      <c r="AH2502" s="72"/>
      <c r="AI2502" s="72"/>
      <c r="AJ2502" s="72"/>
      <c r="AK2502" s="72"/>
    </row>
    <row r="2503" spans="1:37" ht="14.4">
      <c r="A2503" s="52"/>
      <c r="AG2503" s="72"/>
      <c r="AH2503" s="72"/>
      <c r="AI2503" s="72"/>
      <c r="AJ2503" s="72"/>
      <c r="AK2503" s="72"/>
    </row>
    <row r="2504" spans="1:37" ht="14.4">
      <c r="A2504" s="52"/>
      <c r="AG2504" s="72"/>
      <c r="AH2504" s="72"/>
      <c r="AI2504" s="72"/>
      <c r="AJ2504" s="72"/>
      <c r="AK2504" s="72"/>
    </row>
    <row r="2505" spans="1:37" ht="14.4">
      <c r="A2505" s="52"/>
      <c r="AG2505" s="72"/>
      <c r="AH2505" s="72"/>
      <c r="AI2505" s="72"/>
      <c r="AJ2505" s="72"/>
      <c r="AK2505" s="72"/>
    </row>
    <row r="2506" spans="1:37" ht="14.4">
      <c r="A2506" s="52"/>
      <c r="AG2506" s="72"/>
      <c r="AH2506" s="72"/>
      <c r="AI2506" s="72"/>
      <c r="AJ2506" s="72"/>
      <c r="AK2506" s="72"/>
    </row>
    <row r="2507" spans="1:37" ht="14.4">
      <c r="A2507" s="52"/>
      <c r="AG2507" s="72"/>
      <c r="AH2507" s="72"/>
      <c r="AI2507" s="72"/>
      <c r="AJ2507" s="72"/>
      <c r="AK2507" s="72"/>
    </row>
    <row r="2508" spans="1:37" ht="14.4">
      <c r="A2508" s="52"/>
      <c r="AG2508" s="72"/>
      <c r="AH2508" s="72"/>
      <c r="AI2508" s="72"/>
      <c r="AJ2508" s="72"/>
      <c r="AK2508" s="72"/>
    </row>
    <row r="2509" spans="1:37" ht="14.4">
      <c r="A2509" s="52"/>
      <c r="AG2509" s="72"/>
      <c r="AH2509" s="72"/>
      <c r="AI2509" s="72"/>
      <c r="AJ2509" s="72"/>
      <c r="AK2509" s="72"/>
    </row>
    <row r="2510" spans="1:37" ht="14.4">
      <c r="A2510" s="52"/>
      <c r="AG2510" s="72"/>
      <c r="AH2510" s="72"/>
      <c r="AI2510" s="72"/>
      <c r="AJ2510" s="72"/>
      <c r="AK2510" s="72"/>
    </row>
    <row r="2511" spans="1:37" ht="14.4">
      <c r="A2511" s="52"/>
      <c r="AG2511" s="72"/>
      <c r="AH2511" s="72"/>
      <c r="AI2511" s="72"/>
      <c r="AJ2511" s="72"/>
      <c r="AK2511" s="72"/>
    </row>
    <row r="2512" spans="1:37" ht="14.4">
      <c r="A2512" s="52"/>
      <c r="AG2512" s="72"/>
      <c r="AH2512" s="72"/>
      <c r="AI2512" s="72"/>
      <c r="AJ2512" s="72"/>
      <c r="AK2512" s="72"/>
    </row>
    <row r="2513" spans="1:37" ht="14.4">
      <c r="A2513" s="52"/>
      <c r="AG2513" s="72"/>
      <c r="AH2513" s="72"/>
      <c r="AI2513" s="72"/>
      <c r="AJ2513" s="72"/>
      <c r="AK2513" s="72"/>
    </row>
    <row r="2514" spans="1:37" ht="14.4">
      <c r="A2514" s="52"/>
      <c r="AG2514" s="72"/>
      <c r="AH2514" s="72"/>
      <c r="AI2514" s="72"/>
      <c r="AJ2514" s="72"/>
      <c r="AK2514" s="72"/>
    </row>
    <row r="2515" spans="1:37" ht="14.4">
      <c r="A2515" s="52"/>
      <c r="AG2515" s="72"/>
      <c r="AH2515" s="72"/>
      <c r="AI2515" s="72"/>
      <c r="AJ2515" s="72"/>
      <c r="AK2515" s="72"/>
    </row>
    <row r="2516" spans="1:37" ht="14.4">
      <c r="A2516" s="52"/>
      <c r="AG2516" s="72"/>
      <c r="AH2516" s="72"/>
      <c r="AI2516" s="72"/>
      <c r="AJ2516" s="72"/>
      <c r="AK2516" s="72"/>
    </row>
    <row r="2517" spans="1:37" ht="14.4">
      <c r="A2517" s="52"/>
      <c r="AG2517" s="72"/>
      <c r="AH2517" s="72"/>
      <c r="AI2517" s="72"/>
      <c r="AJ2517" s="72"/>
      <c r="AK2517" s="72"/>
    </row>
    <row r="2518" spans="1:37" ht="14.4">
      <c r="A2518" s="52"/>
      <c r="AG2518" s="72"/>
      <c r="AH2518" s="72"/>
      <c r="AI2518" s="72"/>
      <c r="AJ2518" s="72"/>
      <c r="AK2518" s="72"/>
    </row>
    <row r="2519" spans="1:37" ht="14.4">
      <c r="A2519" s="52"/>
      <c r="AG2519" s="72"/>
      <c r="AH2519" s="72"/>
      <c r="AI2519" s="72"/>
      <c r="AJ2519" s="72"/>
      <c r="AK2519" s="72"/>
    </row>
    <row r="2520" spans="1:37" ht="14.4">
      <c r="A2520" s="52"/>
      <c r="AG2520" s="72"/>
      <c r="AH2520" s="72"/>
      <c r="AI2520" s="72"/>
      <c r="AJ2520" s="72"/>
      <c r="AK2520" s="72"/>
    </row>
    <row r="2521" spans="1:37" ht="14.4">
      <c r="A2521" s="52"/>
      <c r="AG2521" s="72"/>
      <c r="AH2521" s="72"/>
      <c r="AI2521" s="72"/>
      <c r="AJ2521" s="72"/>
      <c r="AK2521" s="72"/>
    </row>
    <row r="2522" spans="1:37" ht="14.4">
      <c r="A2522" s="52"/>
      <c r="AG2522" s="72"/>
      <c r="AH2522" s="72"/>
      <c r="AI2522" s="72"/>
      <c r="AJ2522" s="72"/>
      <c r="AK2522" s="72"/>
    </row>
    <row r="2523" spans="1:37" ht="14.4">
      <c r="A2523" s="52"/>
      <c r="AG2523" s="72"/>
      <c r="AH2523" s="72"/>
      <c r="AI2523" s="72"/>
      <c r="AJ2523" s="72"/>
      <c r="AK2523" s="72"/>
    </row>
    <row r="2524" spans="1:37" ht="14.4">
      <c r="A2524" s="52"/>
      <c r="AG2524" s="72"/>
      <c r="AH2524" s="72"/>
      <c r="AI2524" s="72"/>
      <c r="AJ2524" s="72"/>
      <c r="AK2524" s="72"/>
    </row>
    <row r="2525" spans="1:37" ht="14.4">
      <c r="A2525" s="52"/>
      <c r="AG2525" s="72"/>
      <c r="AH2525" s="72"/>
      <c r="AI2525" s="72"/>
      <c r="AJ2525" s="72"/>
      <c r="AK2525" s="72"/>
    </row>
    <row r="2526" spans="1:37" ht="14.4">
      <c r="A2526" s="52"/>
      <c r="AG2526" s="72"/>
      <c r="AH2526" s="72"/>
      <c r="AI2526" s="72"/>
      <c r="AJ2526" s="72"/>
      <c r="AK2526" s="72"/>
    </row>
    <row r="2527" spans="1:37" ht="14.4">
      <c r="A2527" s="52"/>
      <c r="AG2527" s="72"/>
      <c r="AH2527" s="72"/>
      <c r="AI2527" s="72"/>
      <c r="AJ2527" s="72"/>
      <c r="AK2527" s="72"/>
    </row>
    <row r="2528" spans="1:37" ht="14.4">
      <c r="A2528" s="52"/>
      <c r="AG2528" s="72"/>
      <c r="AH2528" s="72"/>
      <c r="AI2528" s="72"/>
      <c r="AJ2528" s="72"/>
      <c r="AK2528" s="72"/>
    </row>
    <row r="2529" spans="1:37" ht="14.4">
      <c r="A2529" s="52"/>
      <c r="AG2529" s="72"/>
      <c r="AH2529" s="72"/>
      <c r="AI2529" s="72"/>
      <c r="AJ2529" s="72"/>
      <c r="AK2529" s="72"/>
    </row>
    <row r="2530" spans="1:37" ht="14.4">
      <c r="A2530" s="52"/>
      <c r="AG2530" s="72"/>
      <c r="AH2530" s="72"/>
      <c r="AI2530" s="72"/>
      <c r="AJ2530" s="72"/>
      <c r="AK2530" s="72"/>
    </row>
    <row r="2531" spans="1:37" ht="14.4">
      <c r="A2531" s="52"/>
      <c r="AG2531" s="72"/>
      <c r="AH2531" s="72"/>
      <c r="AI2531" s="72"/>
      <c r="AJ2531" s="72"/>
      <c r="AK2531" s="72"/>
    </row>
    <row r="2532" spans="1:37" ht="14.4">
      <c r="A2532" s="52"/>
      <c r="AG2532" s="72"/>
      <c r="AH2532" s="72"/>
      <c r="AI2532" s="72"/>
      <c r="AJ2532" s="72"/>
      <c r="AK2532" s="72"/>
    </row>
    <row r="2533" spans="1:37" ht="14.4">
      <c r="A2533" s="52"/>
      <c r="AG2533" s="72"/>
      <c r="AH2533" s="72"/>
      <c r="AI2533" s="72"/>
      <c r="AJ2533" s="72"/>
      <c r="AK2533" s="72"/>
    </row>
    <row r="2534" spans="1:37" ht="14.4">
      <c r="A2534" s="52"/>
      <c r="AG2534" s="72"/>
      <c r="AH2534" s="72"/>
      <c r="AI2534" s="72"/>
      <c r="AJ2534" s="72"/>
      <c r="AK2534" s="72"/>
    </row>
    <row r="2535" spans="1:37" ht="14.4">
      <c r="A2535" s="52"/>
      <c r="AG2535" s="72"/>
      <c r="AH2535" s="72"/>
      <c r="AI2535" s="72"/>
      <c r="AJ2535" s="72"/>
      <c r="AK2535" s="72"/>
    </row>
    <row r="2536" spans="1:37" ht="14.4">
      <c r="A2536" s="52"/>
      <c r="AG2536" s="72"/>
      <c r="AH2536" s="72"/>
      <c r="AI2536" s="72"/>
      <c r="AJ2536" s="72"/>
      <c r="AK2536" s="72"/>
    </row>
    <row r="2537" spans="1:37" ht="14.4">
      <c r="A2537" s="52"/>
      <c r="AG2537" s="72"/>
      <c r="AH2537" s="72"/>
      <c r="AI2537" s="72"/>
      <c r="AJ2537" s="72"/>
      <c r="AK2537" s="72"/>
    </row>
    <row r="2538" spans="1:37" ht="14.4">
      <c r="A2538" s="52"/>
      <c r="AG2538" s="72"/>
      <c r="AH2538" s="72"/>
      <c r="AI2538" s="72"/>
      <c r="AJ2538" s="72"/>
      <c r="AK2538" s="72"/>
    </row>
    <row r="2539" spans="1:37" ht="14.4">
      <c r="A2539" s="52"/>
      <c r="AG2539" s="72"/>
      <c r="AH2539" s="72"/>
      <c r="AI2539" s="72"/>
      <c r="AJ2539" s="72"/>
      <c r="AK2539" s="72"/>
    </row>
    <row r="2540" spans="1:37" ht="14.4">
      <c r="A2540" s="52"/>
      <c r="AG2540" s="72"/>
      <c r="AH2540" s="72"/>
      <c r="AI2540" s="72"/>
      <c r="AJ2540" s="72"/>
      <c r="AK2540" s="72"/>
    </row>
    <row r="2541" spans="1:37" ht="14.4">
      <c r="A2541" s="52"/>
      <c r="AG2541" s="72"/>
      <c r="AH2541" s="72"/>
      <c r="AI2541" s="72"/>
      <c r="AJ2541" s="72"/>
      <c r="AK2541" s="72"/>
    </row>
    <row r="2542" spans="1:37" ht="14.4">
      <c r="A2542" s="52"/>
      <c r="AG2542" s="72"/>
      <c r="AH2542" s="72"/>
      <c r="AI2542" s="72"/>
      <c r="AJ2542" s="72"/>
      <c r="AK2542" s="72"/>
    </row>
    <row r="2543" spans="1:37" ht="14.4">
      <c r="A2543" s="52"/>
      <c r="AG2543" s="72"/>
      <c r="AH2543" s="72"/>
      <c r="AI2543" s="72"/>
      <c r="AJ2543" s="72"/>
      <c r="AK2543" s="72"/>
    </row>
    <row r="2544" spans="1:37" ht="14.4">
      <c r="A2544" s="52"/>
      <c r="AG2544" s="72"/>
      <c r="AH2544" s="72"/>
      <c r="AI2544" s="72"/>
      <c r="AJ2544" s="72"/>
      <c r="AK2544" s="72"/>
    </row>
    <row r="2545" spans="1:37" ht="14.4">
      <c r="A2545" s="52"/>
      <c r="AG2545" s="72"/>
      <c r="AH2545" s="72"/>
      <c r="AI2545" s="72"/>
      <c r="AJ2545" s="72"/>
      <c r="AK2545" s="72"/>
    </row>
    <row r="2546" spans="1:37" ht="14.4">
      <c r="A2546" s="52"/>
      <c r="AG2546" s="72"/>
      <c r="AH2546" s="72"/>
      <c r="AI2546" s="72"/>
      <c r="AJ2546" s="72"/>
      <c r="AK2546" s="72"/>
    </row>
    <row r="2547" spans="1:37" ht="14.4">
      <c r="A2547" s="52"/>
      <c r="AG2547" s="72"/>
      <c r="AH2547" s="72"/>
      <c r="AI2547" s="72"/>
      <c r="AJ2547" s="72"/>
      <c r="AK2547" s="72"/>
    </row>
    <row r="2548" spans="1:37" ht="14.4">
      <c r="A2548" s="52"/>
      <c r="AG2548" s="72"/>
      <c r="AH2548" s="72"/>
      <c r="AI2548" s="72"/>
      <c r="AJ2548" s="72"/>
      <c r="AK2548" s="72"/>
    </row>
    <row r="2549" spans="1:37" ht="14.4">
      <c r="A2549" s="52"/>
      <c r="AG2549" s="72"/>
      <c r="AH2549" s="72"/>
      <c r="AI2549" s="72"/>
      <c r="AJ2549" s="72"/>
      <c r="AK2549" s="72"/>
    </row>
    <row r="2550" spans="1:37" ht="14.4">
      <c r="A2550" s="52"/>
      <c r="AG2550" s="72"/>
      <c r="AH2550" s="72"/>
      <c r="AI2550" s="72"/>
      <c r="AJ2550" s="72"/>
      <c r="AK2550" s="72"/>
    </row>
    <row r="2551" spans="1:37" ht="14.4">
      <c r="A2551" s="52"/>
      <c r="AG2551" s="72"/>
      <c r="AH2551" s="72"/>
      <c r="AI2551" s="72"/>
      <c r="AJ2551" s="72"/>
      <c r="AK2551" s="72"/>
    </row>
    <row r="2552" spans="1:37" ht="14.4">
      <c r="A2552" s="52"/>
      <c r="AG2552" s="72"/>
      <c r="AH2552" s="72"/>
      <c r="AI2552" s="72"/>
      <c r="AJ2552" s="72"/>
      <c r="AK2552" s="72"/>
    </row>
    <row r="2553" spans="1:37" ht="14.4">
      <c r="A2553" s="52"/>
      <c r="AG2553" s="72"/>
      <c r="AH2553" s="72"/>
      <c r="AI2553" s="72"/>
      <c r="AJ2553" s="72"/>
      <c r="AK2553" s="72"/>
    </row>
    <row r="2554" spans="1:37" ht="14.4">
      <c r="A2554" s="52"/>
      <c r="AG2554" s="72"/>
      <c r="AH2554" s="72"/>
      <c r="AI2554" s="72"/>
      <c r="AJ2554" s="72"/>
      <c r="AK2554" s="72"/>
    </row>
    <row r="2555" spans="1:37" ht="14.4">
      <c r="A2555" s="52"/>
      <c r="AG2555" s="72"/>
      <c r="AH2555" s="72"/>
      <c r="AI2555" s="72"/>
      <c r="AJ2555" s="72"/>
      <c r="AK2555" s="72"/>
    </row>
    <row r="2556" spans="1:37" ht="14.4">
      <c r="A2556" s="52"/>
      <c r="AG2556" s="72"/>
      <c r="AH2556" s="72"/>
      <c r="AI2556" s="72"/>
      <c r="AJ2556" s="72"/>
      <c r="AK2556" s="72"/>
    </row>
    <row r="2557" spans="1:37" ht="14.4">
      <c r="A2557" s="52"/>
      <c r="AG2557" s="72"/>
      <c r="AH2557" s="72"/>
      <c r="AI2557" s="72"/>
      <c r="AJ2557" s="72"/>
      <c r="AK2557" s="72"/>
    </row>
    <row r="2558" spans="1:37" ht="14.4">
      <c r="A2558" s="52"/>
      <c r="AG2558" s="72"/>
      <c r="AH2558" s="72"/>
      <c r="AI2558" s="72"/>
      <c r="AJ2558" s="72"/>
      <c r="AK2558" s="72"/>
    </row>
    <row r="2559" spans="1:37" ht="14.4">
      <c r="A2559" s="52"/>
      <c r="AG2559" s="72"/>
      <c r="AH2559" s="72"/>
      <c r="AI2559" s="72"/>
      <c r="AJ2559" s="72"/>
      <c r="AK2559" s="72"/>
    </row>
    <row r="2560" spans="1:37" ht="14.4">
      <c r="A2560" s="52"/>
      <c r="AG2560" s="72"/>
      <c r="AH2560" s="72"/>
      <c r="AI2560" s="72"/>
      <c r="AJ2560" s="72"/>
      <c r="AK2560" s="72"/>
    </row>
    <row r="2561" spans="1:37" ht="14.4">
      <c r="A2561" s="52"/>
      <c r="AG2561" s="72"/>
      <c r="AH2561" s="72"/>
      <c r="AI2561" s="72"/>
      <c r="AJ2561" s="72"/>
      <c r="AK2561" s="72"/>
    </row>
    <row r="2562" spans="1:37" ht="14.4">
      <c r="A2562" s="52"/>
      <c r="AG2562" s="72"/>
      <c r="AH2562" s="72"/>
      <c r="AI2562" s="72"/>
      <c r="AJ2562" s="72"/>
      <c r="AK2562" s="72"/>
    </row>
    <row r="2563" spans="1:37" ht="14.4">
      <c r="A2563" s="52"/>
      <c r="AG2563" s="72"/>
      <c r="AH2563" s="72"/>
      <c r="AI2563" s="72"/>
      <c r="AJ2563" s="72"/>
      <c r="AK2563" s="72"/>
    </row>
    <row r="2564" spans="1:37" ht="14.4">
      <c r="A2564" s="52"/>
      <c r="AG2564" s="72"/>
      <c r="AH2564" s="72"/>
      <c r="AI2564" s="72"/>
      <c r="AJ2564" s="72"/>
      <c r="AK2564" s="72"/>
    </row>
    <row r="2565" spans="1:37" ht="14.4">
      <c r="A2565" s="52"/>
      <c r="AG2565" s="72"/>
      <c r="AH2565" s="72"/>
      <c r="AI2565" s="72"/>
      <c r="AJ2565" s="72"/>
      <c r="AK2565" s="72"/>
    </row>
    <row r="2566" spans="1:37" ht="14.4">
      <c r="A2566" s="52"/>
      <c r="AG2566" s="72"/>
      <c r="AH2566" s="72"/>
      <c r="AI2566" s="72"/>
      <c r="AJ2566" s="72"/>
      <c r="AK2566" s="72"/>
    </row>
    <row r="2567" spans="1:37" ht="14.4">
      <c r="A2567" s="52"/>
      <c r="AG2567" s="72"/>
      <c r="AH2567" s="72"/>
      <c r="AI2567" s="72"/>
      <c r="AJ2567" s="72"/>
      <c r="AK2567" s="72"/>
    </row>
    <row r="2568" spans="1:37" ht="14.4">
      <c r="A2568" s="52"/>
      <c r="AG2568" s="72"/>
      <c r="AH2568" s="72"/>
      <c r="AI2568" s="72"/>
      <c r="AJ2568" s="72"/>
      <c r="AK2568" s="72"/>
    </row>
    <row r="2569" spans="1:37" ht="14.4">
      <c r="A2569" s="52"/>
      <c r="AG2569" s="72"/>
      <c r="AH2569" s="72"/>
      <c r="AI2569" s="72"/>
      <c r="AJ2569" s="72"/>
      <c r="AK2569" s="72"/>
    </row>
    <row r="2570" spans="1:37" ht="14.4">
      <c r="A2570" s="52"/>
      <c r="AG2570" s="72"/>
      <c r="AH2570" s="72"/>
      <c r="AI2570" s="72"/>
      <c r="AJ2570" s="72"/>
      <c r="AK2570" s="72"/>
    </row>
    <row r="2571" spans="1:37" ht="14.4">
      <c r="A2571" s="52"/>
      <c r="AG2571" s="72"/>
      <c r="AH2571" s="72"/>
      <c r="AI2571" s="72"/>
      <c r="AJ2571" s="72"/>
      <c r="AK2571" s="72"/>
    </row>
    <row r="2572" spans="1:37" ht="14.4">
      <c r="A2572" s="52"/>
      <c r="AG2572" s="72"/>
      <c r="AH2572" s="72"/>
      <c r="AI2572" s="72"/>
      <c r="AJ2572" s="72"/>
      <c r="AK2572" s="72"/>
    </row>
    <row r="2573" spans="1:37" ht="14.4">
      <c r="A2573" s="52"/>
      <c r="AG2573" s="72"/>
      <c r="AH2573" s="72"/>
      <c r="AI2573" s="72"/>
      <c r="AJ2573" s="72"/>
      <c r="AK2573" s="72"/>
    </row>
    <row r="2574" spans="1:37" ht="14.4">
      <c r="A2574" s="52"/>
      <c r="AG2574" s="72"/>
      <c r="AH2574" s="72"/>
      <c r="AI2574" s="72"/>
      <c r="AJ2574" s="72"/>
      <c r="AK2574" s="72"/>
    </row>
    <row r="2575" spans="1:37" ht="14.4">
      <c r="A2575" s="52"/>
      <c r="AG2575" s="72"/>
      <c r="AH2575" s="72"/>
      <c r="AI2575" s="72"/>
      <c r="AJ2575" s="72"/>
      <c r="AK2575" s="72"/>
    </row>
    <row r="2576" spans="1:37" ht="14.4">
      <c r="A2576" s="52"/>
      <c r="AG2576" s="72"/>
      <c r="AH2576" s="72"/>
      <c r="AI2576" s="72"/>
      <c r="AJ2576" s="72"/>
      <c r="AK2576" s="72"/>
    </row>
    <row r="2577" spans="1:37" ht="14.4">
      <c r="A2577" s="52"/>
      <c r="AG2577" s="72"/>
      <c r="AH2577" s="72"/>
      <c r="AI2577" s="72"/>
      <c r="AJ2577" s="72"/>
      <c r="AK2577" s="72"/>
    </row>
    <row r="2578" spans="1:37" ht="14.4">
      <c r="A2578" s="52"/>
      <c r="AG2578" s="72"/>
      <c r="AH2578" s="72"/>
      <c r="AI2578" s="72"/>
      <c r="AJ2578" s="72"/>
      <c r="AK2578" s="72"/>
    </row>
    <row r="2579" spans="1:37" ht="14.4">
      <c r="A2579" s="52"/>
      <c r="AG2579" s="72"/>
      <c r="AH2579" s="72"/>
      <c r="AI2579" s="72"/>
      <c r="AJ2579" s="72"/>
      <c r="AK2579" s="72"/>
    </row>
    <row r="2580" spans="1:37" ht="14.4">
      <c r="A2580" s="52"/>
      <c r="AG2580" s="72"/>
      <c r="AH2580" s="72"/>
      <c r="AI2580" s="72"/>
      <c r="AJ2580" s="72"/>
      <c r="AK2580" s="72"/>
    </row>
    <row r="2581" spans="1:37" ht="14.4">
      <c r="A2581" s="52"/>
      <c r="AG2581" s="72"/>
      <c r="AH2581" s="72"/>
      <c r="AI2581" s="72"/>
      <c r="AJ2581" s="72"/>
      <c r="AK2581" s="72"/>
    </row>
    <row r="2582" spans="1:37" ht="14.4">
      <c r="A2582" s="52"/>
      <c r="AG2582" s="72"/>
      <c r="AH2582" s="72"/>
      <c r="AI2582" s="72"/>
      <c r="AJ2582" s="72"/>
      <c r="AK2582" s="72"/>
    </row>
    <row r="2583" spans="1:37" ht="14.4">
      <c r="A2583" s="52"/>
      <c r="AG2583" s="72"/>
      <c r="AH2583" s="72"/>
      <c r="AI2583" s="72"/>
      <c r="AJ2583" s="72"/>
      <c r="AK2583" s="72"/>
    </row>
    <row r="2584" spans="1:37" ht="14.4">
      <c r="A2584" s="52"/>
      <c r="AG2584" s="72"/>
      <c r="AH2584" s="72"/>
      <c r="AI2584" s="72"/>
      <c r="AJ2584" s="72"/>
      <c r="AK2584" s="72"/>
    </row>
    <row r="2585" spans="1:37" ht="14.4">
      <c r="A2585" s="52"/>
      <c r="AG2585" s="72"/>
      <c r="AH2585" s="72"/>
      <c r="AI2585" s="72"/>
      <c r="AJ2585" s="72"/>
      <c r="AK2585" s="72"/>
    </row>
    <row r="2586" spans="1:37" ht="14.4">
      <c r="A2586" s="52"/>
      <c r="AG2586" s="72"/>
      <c r="AH2586" s="72"/>
      <c r="AI2586" s="72"/>
      <c r="AJ2586" s="72"/>
      <c r="AK2586" s="72"/>
    </row>
    <row r="2587" spans="1:37" ht="14.4">
      <c r="A2587" s="52"/>
      <c r="AG2587" s="72"/>
      <c r="AH2587" s="72"/>
      <c r="AI2587" s="72"/>
      <c r="AJ2587" s="72"/>
      <c r="AK2587" s="72"/>
    </row>
    <row r="2588" spans="1:37" ht="14.4">
      <c r="A2588" s="52"/>
      <c r="AG2588" s="72"/>
      <c r="AH2588" s="72"/>
      <c r="AI2588" s="72"/>
      <c r="AJ2588" s="72"/>
      <c r="AK2588" s="72"/>
    </row>
    <row r="2589" spans="1:37" ht="14.4">
      <c r="A2589" s="52"/>
      <c r="AG2589" s="72"/>
      <c r="AH2589" s="72"/>
      <c r="AI2589" s="72"/>
      <c r="AJ2589" s="72"/>
      <c r="AK2589" s="72"/>
    </row>
    <row r="2590" spans="1:37" ht="14.4">
      <c r="A2590" s="52"/>
      <c r="AG2590" s="72"/>
      <c r="AH2590" s="72"/>
      <c r="AI2590" s="72"/>
      <c r="AJ2590" s="72"/>
      <c r="AK2590" s="72"/>
    </row>
    <row r="2591" spans="1:37" ht="14.4">
      <c r="A2591" s="52"/>
      <c r="AG2591" s="72"/>
      <c r="AH2591" s="72"/>
      <c r="AI2591" s="72"/>
      <c r="AJ2591" s="72"/>
      <c r="AK2591" s="72"/>
    </row>
    <row r="2592" spans="1:37" ht="14.4">
      <c r="A2592" s="52"/>
      <c r="AG2592" s="72"/>
      <c r="AH2592" s="72"/>
      <c r="AI2592" s="72"/>
      <c r="AJ2592" s="72"/>
      <c r="AK2592" s="72"/>
    </row>
    <row r="2593" spans="1:37" ht="14.4">
      <c r="A2593" s="52"/>
      <c r="AG2593" s="72"/>
      <c r="AH2593" s="72"/>
      <c r="AI2593" s="72"/>
      <c r="AJ2593" s="72"/>
      <c r="AK2593" s="72"/>
    </row>
    <row r="2594" spans="1:37" ht="14.4">
      <c r="A2594" s="52"/>
      <c r="AG2594" s="72"/>
      <c r="AH2594" s="72"/>
      <c r="AI2594" s="72"/>
      <c r="AJ2594" s="72"/>
      <c r="AK2594" s="72"/>
    </row>
    <row r="2595" spans="1:37" ht="14.4">
      <c r="A2595" s="52"/>
      <c r="AG2595" s="72"/>
      <c r="AH2595" s="72"/>
      <c r="AI2595" s="72"/>
      <c r="AJ2595" s="72"/>
      <c r="AK2595" s="72"/>
    </row>
    <row r="2596" spans="1:37" ht="14.4">
      <c r="A2596" s="52"/>
      <c r="AG2596" s="72"/>
      <c r="AH2596" s="72"/>
      <c r="AI2596" s="72"/>
      <c r="AJ2596" s="72"/>
      <c r="AK2596" s="72"/>
    </row>
    <row r="2597" spans="1:37" ht="14.4">
      <c r="A2597" s="52"/>
      <c r="AG2597" s="72"/>
      <c r="AH2597" s="72"/>
      <c r="AI2597" s="72"/>
      <c r="AJ2597" s="72"/>
      <c r="AK2597" s="72"/>
    </row>
    <row r="2598" spans="1:37" ht="14.4">
      <c r="A2598" s="52"/>
      <c r="AG2598" s="72"/>
      <c r="AH2598" s="72"/>
      <c r="AI2598" s="72"/>
      <c r="AJ2598" s="72"/>
      <c r="AK2598" s="72"/>
    </row>
    <row r="2599" spans="1:37" ht="14.4">
      <c r="A2599" s="52"/>
      <c r="AG2599" s="72"/>
      <c r="AH2599" s="72"/>
      <c r="AI2599" s="72"/>
      <c r="AJ2599" s="72"/>
      <c r="AK2599" s="72"/>
    </row>
    <row r="2600" spans="1:37" ht="14.4">
      <c r="A2600" s="52"/>
      <c r="AG2600" s="72"/>
      <c r="AH2600" s="72"/>
      <c r="AI2600" s="72"/>
      <c r="AJ2600" s="72"/>
      <c r="AK2600" s="72"/>
    </row>
    <row r="2601" spans="1:37" ht="14.4">
      <c r="A2601" s="52"/>
      <c r="AG2601" s="72"/>
      <c r="AH2601" s="72"/>
      <c r="AI2601" s="72"/>
      <c r="AJ2601" s="72"/>
      <c r="AK2601" s="72"/>
    </row>
    <row r="2602" spans="1:37" ht="14.4">
      <c r="A2602" s="52"/>
      <c r="AG2602" s="72"/>
      <c r="AH2602" s="72"/>
      <c r="AI2602" s="72"/>
      <c r="AJ2602" s="72"/>
      <c r="AK2602" s="72"/>
    </row>
    <row r="2603" spans="1:37" ht="14.4">
      <c r="A2603" s="52"/>
      <c r="AG2603" s="72"/>
      <c r="AH2603" s="72"/>
      <c r="AI2603" s="72"/>
      <c r="AJ2603" s="72"/>
      <c r="AK2603" s="72"/>
    </row>
    <row r="2604" spans="1:37" ht="14.4">
      <c r="A2604" s="52"/>
      <c r="AG2604" s="72"/>
      <c r="AH2604" s="72"/>
      <c r="AI2604" s="72"/>
      <c r="AJ2604" s="72"/>
      <c r="AK2604" s="72"/>
    </row>
    <row r="2605" spans="1:37" ht="14.4">
      <c r="A2605" s="52"/>
      <c r="AG2605" s="72"/>
      <c r="AH2605" s="72"/>
      <c r="AI2605" s="72"/>
      <c r="AJ2605" s="72"/>
      <c r="AK2605" s="72"/>
    </row>
    <row r="2606" spans="1:37" ht="14.4">
      <c r="A2606" s="52"/>
      <c r="AG2606" s="72"/>
      <c r="AH2606" s="72"/>
      <c r="AI2606" s="72"/>
      <c r="AJ2606" s="72"/>
      <c r="AK2606" s="72"/>
    </row>
    <row r="2607" spans="1:37" ht="14.4">
      <c r="A2607" s="52"/>
      <c r="AG2607" s="72"/>
      <c r="AH2607" s="72"/>
      <c r="AI2607" s="72"/>
      <c r="AJ2607" s="72"/>
      <c r="AK2607" s="72"/>
    </row>
    <row r="2608" spans="1:37" ht="14.4">
      <c r="A2608" s="52"/>
      <c r="AG2608" s="72"/>
      <c r="AH2608" s="72"/>
      <c r="AI2608" s="72"/>
      <c r="AJ2608" s="72"/>
      <c r="AK2608" s="72"/>
    </row>
    <row r="2609" spans="1:37" ht="14.4">
      <c r="A2609" s="52"/>
      <c r="AG2609" s="72"/>
      <c r="AH2609" s="72"/>
      <c r="AI2609" s="72"/>
      <c r="AJ2609" s="72"/>
      <c r="AK2609" s="72"/>
    </row>
    <row r="2610" spans="1:37" ht="14.4">
      <c r="A2610" s="52"/>
      <c r="AG2610" s="72"/>
      <c r="AH2610" s="72"/>
      <c r="AI2610" s="72"/>
      <c r="AJ2610" s="72"/>
      <c r="AK2610" s="72"/>
    </row>
    <row r="2611" spans="1:37" ht="14.4">
      <c r="A2611" s="52"/>
      <c r="AG2611" s="72"/>
      <c r="AH2611" s="72"/>
      <c r="AI2611" s="72"/>
      <c r="AJ2611" s="72"/>
      <c r="AK2611" s="72"/>
    </row>
    <row r="2612" spans="1:37" ht="14.4">
      <c r="A2612" s="52"/>
      <c r="AG2612" s="72"/>
      <c r="AH2612" s="72"/>
      <c r="AI2612" s="72"/>
      <c r="AJ2612" s="72"/>
      <c r="AK2612" s="72"/>
    </row>
    <row r="2613" spans="1:37" ht="14.4">
      <c r="A2613" s="52"/>
      <c r="AG2613" s="72"/>
      <c r="AH2613" s="72"/>
      <c r="AI2613" s="72"/>
      <c r="AJ2613" s="72"/>
      <c r="AK2613" s="72"/>
    </row>
    <row r="2614" spans="1:37" ht="14.4">
      <c r="A2614" s="52"/>
      <c r="AG2614" s="72"/>
      <c r="AH2614" s="72"/>
      <c r="AI2614" s="72"/>
      <c r="AJ2614" s="72"/>
      <c r="AK2614" s="72"/>
    </row>
    <row r="2615" spans="1:37" ht="14.4">
      <c r="A2615" s="52"/>
      <c r="AG2615" s="72"/>
      <c r="AH2615" s="72"/>
      <c r="AI2615" s="72"/>
      <c r="AJ2615" s="72"/>
      <c r="AK2615" s="72"/>
    </row>
    <row r="2616" spans="1:37" ht="14.4">
      <c r="A2616" s="52"/>
      <c r="AG2616" s="72"/>
      <c r="AH2616" s="72"/>
      <c r="AI2616" s="72"/>
      <c r="AJ2616" s="72"/>
      <c r="AK2616" s="72"/>
    </row>
    <row r="2617" spans="1:37" ht="14.4">
      <c r="A2617" s="52"/>
      <c r="AG2617" s="72"/>
      <c r="AH2617" s="72"/>
      <c r="AI2617" s="72"/>
      <c r="AJ2617" s="72"/>
      <c r="AK2617" s="72"/>
    </row>
    <row r="2618" spans="1:37" ht="14.4">
      <c r="A2618" s="52"/>
      <c r="AG2618" s="72"/>
      <c r="AH2618" s="72"/>
      <c r="AI2618" s="72"/>
      <c r="AJ2618" s="72"/>
      <c r="AK2618" s="72"/>
    </row>
    <row r="2619" spans="1:37" ht="14.4">
      <c r="A2619" s="52"/>
      <c r="AG2619" s="72"/>
      <c r="AH2619" s="72"/>
      <c r="AI2619" s="72"/>
      <c r="AJ2619" s="72"/>
      <c r="AK2619" s="72"/>
    </row>
    <row r="2620" spans="1:37" ht="14.4">
      <c r="A2620" s="52"/>
      <c r="AG2620" s="72"/>
      <c r="AH2620" s="72"/>
      <c r="AI2620" s="72"/>
      <c r="AJ2620" s="72"/>
      <c r="AK2620" s="72"/>
    </row>
    <row r="2621" spans="1:37" ht="14.4">
      <c r="A2621" s="52"/>
      <c r="AG2621" s="72"/>
      <c r="AH2621" s="72"/>
      <c r="AI2621" s="72"/>
      <c r="AJ2621" s="72"/>
      <c r="AK2621" s="72"/>
    </row>
    <row r="2622" spans="1:37" ht="14.4">
      <c r="A2622" s="52"/>
      <c r="AG2622" s="72"/>
      <c r="AH2622" s="72"/>
      <c r="AI2622" s="72"/>
      <c r="AJ2622" s="72"/>
      <c r="AK2622" s="72"/>
    </row>
    <row r="2623" spans="1:37" ht="14.4">
      <c r="A2623" s="52"/>
      <c r="AG2623" s="72"/>
      <c r="AH2623" s="72"/>
      <c r="AI2623" s="72"/>
      <c r="AJ2623" s="72"/>
      <c r="AK2623" s="72"/>
    </row>
    <row r="2624" spans="1:37" ht="14.4">
      <c r="A2624" s="52"/>
      <c r="AG2624" s="72"/>
      <c r="AH2624" s="72"/>
      <c r="AI2624" s="72"/>
      <c r="AJ2624" s="72"/>
      <c r="AK2624" s="72"/>
    </row>
    <row r="2625" spans="1:37" ht="14.4">
      <c r="A2625" s="52"/>
      <c r="AG2625" s="72"/>
      <c r="AH2625" s="72"/>
      <c r="AI2625" s="72"/>
      <c r="AJ2625" s="72"/>
      <c r="AK2625" s="72"/>
    </row>
    <row r="2626" spans="1:37" ht="14.4">
      <c r="A2626" s="52"/>
      <c r="AG2626" s="72"/>
      <c r="AH2626" s="72"/>
      <c r="AI2626" s="72"/>
      <c r="AJ2626" s="72"/>
      <c r="AK2626" s="72"/>
    </row>
    <row r="2627" spans="1:37" ht="14.4">
      <c r="A2627" s="52"/>
      <c r="AG2627" s="72"/>
      <c r="AH2627" s="72"/>
      <c r="AI2627" s="72"/>
      <c r="AJ2627" s="72"/>
      <c r="AK2627" s="72"/>
    </row>
    <row r="2628" spans="1:37" ht="14.4">
      <c r="A2628" s="52"/>
      <c r="AG2628" s="72"/>
      <c r="AH2628" s="72"/>
      <c r="AI2628" s="72"/>
      <c r="AJ2628" s="72"/>
      <c r="AK2628" s="72"/>
    </row>
    <row r="2629" spans="1:37" ht="14.4">
      <c r="A2629" s="52"/>
      <c r="AG2629" s="72"/>
      <c r="AH2629" s="72"/>
      <c r="AI2629" s="72"/>
      <c r="AJ2629" s="72"/>
      <c r="AK2629" s="72"/>
    </row>
    <row r="2630" spans="1:37" ht="14.4">
      <c r="A2630" s="52"/>
      <c r="AG2630" s="72"/>
      <c r="AH2630" s="72"/>
      <c r="AI2630" s="72"/>
      <c r="AJ2630" s="72"/>
      <c r="AK2630" s="72"/>
    </row>
    <row r="2631" spans="1:37" ht="14.4">
      <c r="A2631" s="52"/>
      <c r="AG2631" s="72"/>
      <c r="AH2631" s="72"/>
      <c r="AI2631" s="72"/>
      <c r="AJ2631" s="72"/>
      <c r="AK2631" s="72"/>
    </row>
    <row r="2632" spans="1:37" ht="14.4">
      <c r="A2632" s="52"/>
      <c r="AG2632" s="72"/>
      <c r="AH2632" s="72"/>
      <c r="AI2632" s="72"/>
      <c r="AJ2632" s="72"/>
      <c r="AK2632" s="72"/>
    </row>
    <row r="2633" spans="1:37" ht="14.4">
      <c r="A2633" s="52"/>
      <c r="AG2633" s="72"/>
      <c r="AH2633" s="72"/>
      <c r="AI2633" s="72"/>
      <c r="AJ2633" s="72"/>
      <c r="AK2633" s="72"/>
    </row>
    <row r="2634" spans="1:37" ht="14.4">
      <c r="A2634" s="52"/>
      <c r="AG2634" s="72"/>
      <c r="AH2634" s="72"/>
      <c r="AI2634" s="72"/>
      <c r="AJ2634" s="72"/>
      <c r="AK2634" s="72"/>
    </row>
    <row r="2635" spans="1:37" ht="14.4">
      <c r="A2635" s="52"/>
      <c r="AG2635" s="72"/>
      <c r="AH2635" s="72"/>
      <c r="AI2635" s="72"/>
      <c r="AJ2635" s="72"/>
      <c r="AK2635" s="72"/>
    </row>
    <row r="2636" spans="1:37" ht="14.4">
      <c r="A2636" s="52"/>
      <c r="AG2636" s="72"/>
      <c r="AH2636" s="72"/>
      <c r="AI2636" s="72"/>
      <c r="AJ2636" s="72"/>
      <c r="AK2636" s="72"/>
    </row>
    <row r="2637" spans="1:37" ht="14.4">
      <c r="A2637" s="52"/>
      <c r="AG2637" s="72"/>
      <c r="AH2637" s="72"/>
      <c r="AI2637" s="72"/>
      <c r="AJ2637" s="72"/>
      <c r="AK2637" s="72"/>
    </row>
    <row r="2638" spans="1:37" ht="14.4">
      <c r="A2638" s="52"/>
      <c r="AG2638" s="72"/>
      <c r="AH2638" s="72"/>
      <c r="AI2638" s="72"/>
      <c r="AJ2638" s="72"/>
      <c r="AK2638" s="72"/>
    </row>
    <row r="2639" spans="1:37" ht="14.4">
      <c r="A2639" s="52"/>
      <c r="AG2639" s="72"/>
      <c r="AH2639" s="72"/>
      <c r="AI2639" s="72"/>
      <c r="AJ2639" s="72"/>
      <c r="AK2639" s="72"/>
    </row>
    <row r="2640" spans="1:37" ht="14.4">
      <c r="A2640" s="52"/>
      <c r="AG2640" s="72"/>
      <c r="AH2640" s="72"/>
      <c r="AI2640" s="72"/>
      <c r="AJ2640" s="72"/>
      <c r="AK2640" s="72"/>
    </row>
    <row r="2641" spans="1:37" ht="14.4">
      <c r="A2641" s="52"/>
      <c r="AG2641" s="72"/>
      <c r="AH2641" s="72"/>
      <c r="AI2641" s="72"/>
      <c r="AJ2641" s="72"/>
      <c r="AK2641" s="72"/>
    </row>
    <row r="2642" spans="1:37" ht="14.4">
      <c r="A2642" s="52"/>
      <c r="AG2642" s="72"/>
      <c r="AH2642" s="72"/>
      <c r="AI2642" s="72"/>
      <c r="AJ2642" s="72"/>
      <c r="AK2642" s="72"/>
    </row>
    <row r="2643" spans="1:37" ht="14.4">
      <c r="A2643" s="52"/>
      <c r="AG2643" s="72"/>
      <c r="AH2643" s="72"/>
      <c r="AI2643" s="72"/>
      <c r="AJ2643" s="72"/>
      <c r="AK2643" s="72"/>
    </row>
    <row r="2644" spans="1:37" ht="14.4">
      <c r="A2644" s="52"/>
      <c r="AG2644" s="72"/>
      <c r="AH2644" s="72"/>
      <c r="AI2644" s="72"/>
      <c r="AJ2644" s="72"/>
      <c r="AK2644" s="72"/>
    </row>
    <row r="2645" spans="1:37" ht="14.4">
      <c r="A2645" s="52"/>
      <c r="AG2645" s="72"/>
      <c r="AH2645" s="72"/>
      <c r="AI2645" s="72"/>
      <c r="AJ2645" s="72"/>
      <c r="AK2645" s="72"/>
    </row>
    <row r="2646" spans="1:37" ht="14.4">
      <c r="A2646" s="52"/>
      <c r="AG2646" s="72"/>
      <c r="AH2646" s="72"/>
      <c r="AI2646" s="72"/>
      <c r="AJ2646" s="72"/>
      <c r="AK2646" s="72"/>
    </row>
    <row r="2647" spans="1:37" ht="14.4">
      <c r="A2647" s="52"/>
      <c r="AG2647" s="72"/>
      <c r="AH2647" s="72"/>
      <c r="AI2647" s="72"/>
      <c r="AJ2647" s="72"/>
      <c r="AK2647" s="72"/>
    </row>
    <row r="2648" spans="1:37" ht="14.4">
      <c r="A2648" s="52"/>
      <c r="AG2648" s="72"/>
      <c r="AH2648" s="72"/>
      <c r="AI2648" s="72"/>
      <c r="AJ2648" s="72"/>
      <c r="AK2648" s="72"/>
    </row>
    <row r="2649" spans="1:37" ht="14.4">
      <c r="A2649" s="52"/>
      <c r="AG2649" s="72"/>
      <c r="AH2649" s="72"/>
      <c r="AI2649" s="72"/>
      <c r="AJ2649" s="72"/>
      <c r="AK2649" s="72"/>
    </row>
    <row r="2650" spans="1:37" ht="14.4">
      <c r="A2650" s="52"/>
      <c r="AG2650" s="72"/>
      <c r="AH2650" s="72"/>
      <c r="AI2650" s="72"/>
      <c r="AJ2650" s="72"/>
      <c r="AK2650" s="72"/>
    </row>
    <row r="2651" spans="1:37" ht="14.4">
      <c r="A2651" s="52"/>
      <c r="AG2651" s="72"/>
      <c r="AH2651" s="72"/>
      <c r="AI2651" s="72"/>
      <c r="AJ2651" s="72"/>
      <c r="AK2651" s="72"/>
    </row>
    <row r="2652" spans="1:37" ht="14.4">
      <c r="A2652" s="52"/>
      <c r="AG2652" s="72"/>
      <c r="AH2652" s="72"/>
      <c r="AI2652" s="72"/>
      <c r="AJ2652" s="72"/>
      <c r="AK2652" s="72"/>
    </row>
    <row r="2653" spans="1:37" ht="14.4">
      <c r="A2653" s="52"/>
      <c r="AG2653" s="72"/>
      <c r="AH2653" s="72"/>
      <c r="AI2653" s="72"/>
      <c r="AJ2653" s="72"/>
      <c r="AK2653" s="72"/>
    </row>
    <row r="2654" spans="1:37" ht="14.4">
      <c r="A2654" s="52"/>
      <c r="AG2654" s="72"/>
      <c r="AH2654" s="72"/>
      <c r="AI2654" s="72"/>
      <c r="AJ2654" s="72"/>
      <c r="AK2654" s="72"/>
    </row>
    <row r="2655" spans="1:37" ht="14.4">
      <c r="A2655" s="52"/>
      <c r="AG2655" s="72"/>
      <c r="AH2655" s="72"/>
      <c r="AI2655" s="72"/>
      <c r="AJ2655" s="72"/>
      <c r="AK2655" s="72"/>
    </row>
    <row r="2656" spans="1:37" ht="14.4">
      <c r="A2656" s="52"/>
      <c r="AG2656" s="72"/>
      <c r="AH2656" s="72"/>
      <c r="AI2656" s="72"/>
      <c r="AJ2656" s="72"/>
      <c r="AK2656" s="72"/>
    </row>
    <row r="2657" spans="1:37" ht="14.4">
      <c r="A2657" s="52"/>
      <c r="AG2657" s="72"/>
      <c r="AH2657" s="72"/>
      <c r="AI2657" s="72"/>
      <c r="AJ2657" s="72"/>
      <c r="AK2657" s="72"/>
    </row>
    <row r="2658" spans="1:37" ht="14.4">
      <c r="A2658" s="52"/>
      <c r="AG2658" s="72"/>
      <c r="AH2658" s="72"/>
      <c r="AI2658" s="72"/>
      <c r="AJ2658" s="72"/>
      <c r="AK2658" s="72"/>
    </row>
    <row r="2659" spans="1:37" ht="14.4">
      <c r="A2659" s="52"/>
      <c r="AG2659" s="72"/>
      <c r="AH2659" s="72"/>
      <c r="AI2659" s="72"/>
      <c r="AJ2659" s="72"/>
      <c r="AK2659" s="72"/>
    </row>
    <row r="2660" spans="1:37" ht="14.4">
      <c r="A2660" s="52"/>
      <c r="AG2660" s="72"/>
      <c r="AH2660" s="72"/>
      <c r="AI2660" s="72"/>
      <c r="AJ2660" s="72"/>
      <c r="AK2660" s="72"/>
    </row>
    <row r="2661" spans="1:37" ht="14.4">
      <c r="A2661" s="52"/>
      <c r="AG2661" s="72"/>
      <c r="AH2661" s="72"/>
      <c r="AI2661" s="72"/>
      <c r="AJ2661" s="72"/>
      <c r="AK2661" s="72"/>
    </row>
    <row r="2662" spans="1:37" ht="14.4">
      <c r="A2662" s="52"/>
      <c r="AG2662" s="72"/>
      <c r="AH2662" s="72"/>
      <c r="AI2662" s="72"/>
      <c r="AJ2662" s="72"/>
      <c r="AK2662" s="72"/>
    </row>
    <row r="2663" spans="1:37" ht="14.4">
      <c r="A2663" s="52"/>
      <c r="AG2663" s="72"/>
      <c r="AH2663" s="72"/>
      <c r="AI2663" s="72"/>
      <c r="AJ2663" s="72"/>
      <c r="AK2663" s="72"/>
    </row>
    <row r="2664" spans="1:37" ht="14.4">
      <c r="A2664" s="52"/>
      <c r="AG2664" s="72"/>
      <c r="AH2664" s="72"/>
      <c r="AI2664" s="72"/>
      <c r="AJ2664" s="72"/>
      <c r="AK2664" s="72"/>
    </row>
    <row r="2665" spans="1:37" ht="14.4">
      <c r="A2665" s="52"/>
      <c r="AG2665" s="72"/>
      <c r="AH2665" s="72"/>
      <c r="AI2665" s="72"/>
      <c r="AJ2665" s="72"/>
      <c r="AK2665" s="72"/>
    </row>
    <row r="2666" spans="1:37" ht="14.4">
      <c r="A2666" s="52"/>
      <c r="AG2666" s="72"/>
      <c r="AH2666" s="72"/>
      <c r="AI2666" s="72"/>
      <c r="AJ2666" s="72"/>
      <c r="AK2666" s="72"/>
    </row>
    <row r="2667" spans="1:37" ht="14.4">
      <c r="A2667" s="52"/>
      <c r="AG2667" s="72"/>
      <c r="AH2667" s="72"/>
      <c r="AI2667" s="72"/>
      <c r="AJ2667" s="72"/>
      <c r="AK2667" s="72"/>
    </row>
    <row r="2668" spans="1:37" ht="14.4">
      <c r="A2668" s="52"/>
      <c r="AG2668" s="72"/>
      <c r="AH2668" s="72"/>
      <c r="AI2668" s="72"/>
      <c r="AJ2668" s="72"/>
      <c r="AK2668" s="72"/>
    </row>
    <row r="2669" spans="1:37" ht="14.4">
      <c r="A2669" s="52"/>
      <c r="AG2669" s="72"/>
      <c r="AH2669" s="72"/>
      <c r="AI2669" s="72"/>
      <c r="AJ2669" s="72"/>
      <c r="AK2669" s="72"/>
    </row>
    <row r="2670" spans="1:37" ht="14.4">
      <c r="A2670" s="52"/>
      <c r="AG2670" s="72"/>
      <c r="AH2670" s="72"/>
      <c r="AI2670" s="72"/>
      <c r="AJ2670" s="72"/>
      <c r="AK2670" s="72"/>
    </row>
    <row r="2671" spans="1:37" ht="14.4">
      <c r="A2671" s="52"/>
      <c r="AG2671" s="72"/>
      <c r="AH2671" s="72"/>
      <c r="AI2671" s="72"/>
      <c r="AJ2671" s="72"/>
      <c r="AK2671" s="72"/>
    </row>
    <row r="2672" spans="1:37" ht="14.4">
      <c r="A2672" s="52"/>
      <c r="AG2672" s="72"/>
      <c r="AH2672" s="72"/>
      <c r="AI2672" s="72"/>
      <c r="AJ2672" s="72"/>
      <c r="AK2672" s="72"/>
    </row>
    <row r="2673" spans="1:37" ht="14.4">
      <c r="A2673" s="52"/>
      <c r="AG2673" s="72"/>
      <c r="AH2673" s="72"/>
      <c r="AI2673" s="72"/>
      <c r="AJ2673" s="72"/>
      <c r="AK2673" s="72"/>
    </row>
    <row r="2674" spans="1:37" ht="14.4">
      <c r="A2674" s="52"/>
      <c r="AG2674" s="72"/>
      <c r="AH2674" s="72"/>
      <c r="AI2674" s="72"/>
      <c r="AJ2674" s="72"/>
      <c r="AK2674" s="72"/>
    </row>
    <row r="2675" spans="1:37" ht="14.4">
      <c r="A2675" s="52"/>
      <c r="AG2675" s="72"/>
      <c r="AH2675" s="72"/>
      <c r="AI2675" s="72"/>
      <c r="AJ2675" s="72"/>
      <c r="AK2675" s="72"/>
    </row>
    <row r="2676" spans="1:37" ht="14.4">
      <c r="A2676" s="52"/>
      <c r="AG2676" s="72"/>
      <c r="AH2676" s="72"/>
      <c r="AI2676" s="72"/>
      <c r="AJ2676" s="72"/>
      <c r="AK2676" s="72"/>
    </row>
    <row r="2677" spans="1:37" ht="14.4">
      <c r="A2677" s="52"/>
      <c r="AG2677" s="72"/>
      <c r="AH2677" s="72"/>
      <c r="AI2677" s="72"/>
      <c r="AJ2677" s="72"/>
      <c r="AK2677" s="72"/>
    </row>
    <row r="2678" spans="1:37" ht="14.4">
      <c r="A2678" s="52"/>
      <c r="AG2678" s="72"/>
      <c r="AH2678" s="72"/>
      <c r="AI2678" s="72"/>
      <c r="AJ2678" s="72"/>
      <c r="AK2678" s="72"/>
    </row>
    <row r="2679" spans="1:37" ht="14.4">
      <c r="A2679" s="52"/>
      <c r="AG2679" s="72"/>
      <c r="AH2679" s="72"/>
      <c r="AI2679" s="72"/>
      <c r="AJ2679" s="72"/>
      <c r="AK2679" s="72"/>
    </row>
    <row r="2680" spans="1:37" ht="14.4">
      <c r="A2680" s="52"/>
      <c r="AG2680" s="72"/>
      <c r="AH2680" s="72"/>
      <c r="AI2680" s="72"/>
      <c r="AJ2680" s="72"/>
      <c r="AK2680" s="72"/>
    </row>
    <row r="2681" spans="1:37" ht="14.4">
      <c r="A2681" s="52"/>
      <c r="AG2681" s="72"/>
      <c r="AH2681" s="72"/>
      <c r="AI2681" s="72"/>
      <c r="AJ2681" s="72"/>
      <c r="AK2681" s="72"/>
    </row>
    <row r="2682" spans="1:37" ht="14.4">
      <c r="A2682" s="52"/>
      <c r="AG2682" s="72"/>
      <c r="AH2682" s="72"/>
      <c r="AI2682" s="72"/>
      <c r="AJ2682" s="72"/>
      <c r="AK2682" s="72"/>
    </row>
    <row r="2683" spans="1:37" ht="14.4">
      <c r="A2683" s="52"/>
      <c r="AG2683" s="72"/>
      <c r="AH2683" s="72"/>
      <c r="AI2683" s="72"/>
      <c r="AJ2683" s="72"/>
      <c r="AK2683" s="72"/>
    </row>
    <row r="2684" spans="1:37" ht="14.4">
      <c r="A2684" s="52"/>
      <c r="AG2684" s="72"/>
      <c r="AH2684" s="72"/>
      <c r="AI2684" s="72"/>
      <c r="AJ2684" s="72"/>
      <c r="AK2684" s="72"/>
    </row>
    <row r="2685" spans="1:37" ht="14.4">
      <c r="A2685" s="52"/>
      <c r="AG2685" s="72"/>
      <c r="AH2685" s="72"/>
      <c r="AI2685" s="72"/>
      <c r="AJ2685" s="72"/>
      <c r="AK2685" s="72"/>
    </row>
    <row r="2686" spans="1:37" ht="14.4">
      <c r="A2686" s="52"/>
      <c r="AG2686" s="72"/>
      <c r="AH2686" s="72"/>
      <c r="AI2686" s="72"/>
      <c r="AJ2686" s="72"/>
      <c r="AK2686" s="72"/>
    </row>
    <row r="2687" spans="1:37" ht="14.4">
      <c r="A2687" s="52"/>
      <c r="AG2687" s="72"/>
      <c r="AH2687" s="72"/>
      <c r="AI2687" s="72"/>
      <c r="AJ2687" s="72"/>
      <c r="AK2687" s="72"/>
    </row>
    <row r="2688" spans="1:37" ht="14.4">
      <c r="A2688" s="52"/>
      <c r="AG2688" s="72"/>
      <c r="AH2688" s="72"/>
      <c r="AI2688" s="72"/>
      <c r="AJ2688" s="72"/>
      <c r="AK2688" s="72"/>
    </row>
    <row r="2689" spans="1:37" ht="14.4">
      <c r="A2689" s="52"/>
      <c r="AG2689" s="72"/>
      <c r="AH2689" s="72"/>
      <c r="AI2689" s="72"/>
      <c r="AJ2689" s="72"/>
      <c r="AK2689" s="72"/>
    </row>
    <row r="2690" spans="1:37" ht="14.4">
      <c r="A2690" s="52"/>
      <c r="AG2690" s="72"/>
      <c r="AH2690" s="72"/>
      <c r="AI2690" s="72"/>
      <c r="AJ2690" s="72"/>
      <c r="AK2690" s="72"/>
    </row>
    <row r="2691" spans="1:37" ht="14.4">
      <c r="A2691" s="52"/>
      <c r="AG2691" s="72"/>
      <c r="AH2691" s="72"/>
      <c r="AI2691" s="72"/>
      <c r="AJ2691" s="72"/>
      <c r="AK2691" s="72"/>
    </row>
    <row r="2692" spans="1:37" ht="14.4">
      <c r="A2692" s="52"/>
      <c r="AG2692" s="72"/>
      <c r="AH2692" s="72"/>
      <c r="AI2692" s="72"/>
      <c r="AJ2692" s="72"/>
      <c r="AK2692" s="72"/>
    </row>
    <row r="2693" spans="1:37" ht="14.4">
      <c r="A2693" s="52"/>
      <c r="AG2693" s="72"/>
      <c r="AH2693" s="72"/>
      <c r="AI2693" s="72"/>
      <c r="AJ2693" s="72"/>
      <c r="AK2693" s="72"/>
    </row>
    <row r="2694" spans="1:37" ht="14.4">
      <c r="A2694" s="52"/>
      <c r="AG2694" s="72"/>
      <c r="AH2694" s="72"/>
      <c r="AI2694" s="72"/>
      <c r="AJ2694" s="72"/>
      <c r="AK2694" s="72"/>
    </row>
    <row r="2695" spans="1:37" ht="14.4">
      <c r="A2695" s="52"/>
      <c r="AG2695" s="72"/>
      <c r="AH2695" s="72"/>
      <c r="AI2695" s="72"/>
      <c r="AJ2695" s="72"/>
      <c r="AK2695" s="72"/>
    </row>
    <row r="2696" spans="1:37" ht="14.4">
      <c r="A2696" s="52"/>
      <c r="AG2696" s="72"/>
      <c r="AH2696" s="72"/>
      <c r="AI2696" s="72"/>
      <c r="AJ2696" s="72"/>
      <c r="AK2696" s="72"/>
    </row>
    <row r="2697" spans="1:37" ht="14.4">
      <c r="A2697" s="52"/>
      <c r="AG2697" s="72"/>
      <c r="AH2697" s="72"/>
      <c r="AI2697" s="72"/>
      <c r="AJ2697" s="72"/>
      <c r="AK2697" s="72"/>
    </row>
    <row r="2698" spans="1:37" ht="14.4">
      <c r="A2698" s="52"/>
      <c r="AG2698" s="72"/>
      <c r="AH2698" s="72"/>
      <c r="AI2698" s="72"/>
      <c r="AJ2698" s="72"/>
      <c r="AK2698" s="72"/>
    </row>
    <row r="2699" spans="1:37" ht="14.4">
      <c r="A2699" s="52"/>
      <c r="AG2699" s="72"/>
      <c r="AH2699" s="72"/>
      <c r="AI2699" s="72"/>
      <c r="AJ2699" s="72"/>
      <c r="AK2699" s="72"/>
    </row>
    <row r="2700" spans="1:37" ht="14.4">
      <c r="A2700" s="52"/>
      <c r="AG2700" s="72"/>
      <c r="AH2700" s="72"/>
      <c r="AI2700" s="72"/>
      <c r="AJ2700" s="72"/>
      <c r="AK2700" s="72"/>
    </row>
    <row r="2701" spans="1:37" ht="14.4">
      <c r="A2701" s="52"/>
      <c r="AG2701" s="72"/>
      <c r="AH2701" s="72"/>
      <c r="AI2701" s="72"/>
      <c r="AJ2701" s="72"/>
      <c r="AK2701" s="72"/>
    </row>
    <row r="2702" spans="1:37" ht="14.4">
      <c r="A2702" s="52"/>
      <c r="AG2702" s="72"/>
      <c r="AH2702" s="72"/>
      <c r="AI2702" s="72"/>
      <c r="AJ2702" s="72"/>
      <c r="AK2702" s="72"/>
    </row>
    <row r="2703" spans="1:37" ht="14.4">
      <c r="A2703" s="52"/>
      <c r="AG2703" s="72"/>
      <c r="AH2703" s="72"/>
      <c r="AI2703" s="72"/>
      <c r="AJ2703" s="72"/>
      <c r="AK2703" s="72"/>
    </row>
    <row r="2704" spans="1:37" ht="14.4">
      <c r="A2704" s="52"/>
      <c r="AG2704" s="72"/>
      <c r="AH2704" s="72"/>
      <c r="AI2704" s="72"/>
      <c r="AJ2704" s="72"/>
      <c r="AK2704" s="72"/>
    </row>
    <row r="2705" spans="1:37" ht="14.4">
      <c r="A2705" s="52"/>
      <c r="AG2705" s="72"/>
      <c r="AH2705" s="72"/>
      <c r="AI2705" s="72"/>
      <c r="AJ2705" s="72"/>
      <c r="AK2705" s="72"/>
    </row>
    <row r="2706" spans="1:37" ht="14.4">
      <c r="A2706" s="52"/>
      <c r="AG2706" s="72"/>
      <c r="AH2706" s="72"/>
      <c r="AI2706" s="72"/>
      <c r="AJ2706" s="72"/>
      <c r="AK2706" s="72"/>
    </row>
    <row r="2707" spans="1:37" ht="14.4">
      <c r="A2707" s="52"/>
      <c r="AG2707" s="72"/>
      <c r="AH2707" s="72"/>
      <c r="AI2707" s="72"/>
      <c r="AJ2707" s="72"/>
      <c r="AK2707" s="72"/>
    </row>
    <row r="2708" spans="1:37" ht="14.4">
      <c r="A2708" s="52"/>
      <c r="AG2708" s="72"/>
      <c r="AH2708" s="72"/>
      <c r="AI2708" s="72"/>
      <c r="AJ2708" s="72"/>
      <c r="AK2708" s="72"/>
    </row>
    <row r="2709" spans="1:37" ht="14.4">
      <c r="A2709" s="52"/>
      <c r="AG2709" s="72"/>
      <c r="AH2709" s="72"/>
      <c r="AI2709" s="72"/>
      <c r="AJ2709" s="72"/>
      <c r="AK2709" s="72"/>
    </row>
    <row r="2710" spans="1:37" ht="14.4">
      <c r="A2710" s="52"/>
      <c r="AG2710" s="72"/>
      <c r="AH2710" s="72"/>
      <c r="AI2710" s="72"/>
      <c r="AJ2710" s="72"/>
      <c r="AK2710" s="72"/>
    </row>
    <row r="2711" spans="1:37" ht="14.4">
      <c r="A2711" s="52"/>
      <c r="AG2711" s="72"/>
      <c r="AH2711" s="72"/>
      <c r="AI2711" s="72"/>
      <c r="AJ2711" s="72"/>
      <c r="AK2711" s="72"/>
    </row>
    <row r="2712" spans="1:37" ht="14.4">
      <c r="A2712" s="52"/>
      <c r="AG2712" s="72"/>
      <c r="AH2712" s="72"/>
      <c r="AI2712" s="72"/>
      <c r="AJ2712" s="72"/>
      <c r="AK2712" s="72"/>
    </row>
    <row r="2713" spans="1:37" ht="14.4">
      <c r="A2713" s="52"/>
      <c r="AG2713" s="72"/>
      <c r="AH2713" s="72"/>
      <c r="AI2713" s="72"/>
      <c r="AJ2713" s="72"/>
      <c r="AK2713" s="72"/>
    </row>
    <row r="2714" spans="1:37" ht="14.4">
      <c r="A2714" s="52"/>
      <c r="AG2714" s="72"/>
      <c r="AH2714" s="72"/>
      <c r="AI2714" s="72"/>
      <c r="AJ2714" s="72"/>
      <c r="AK2714" s="72"/>
    </row>
    <row r="2715" spans="1:37" ht="14.4">
      <c r="A2715" s="52"/>
      <c r="AG2715" s="72"/>
      <c r="AH2715" s="72"/>
      <c r="AI2715" s="72"/>
      <c r="AJ2715" s="72"/>
      <c r="AK2715" s="72"/>
    </row>
    <row r="2716" spans="1:37" ht="14.4">
      <c r="A2716" s="52"/>
      <c r="AG2716" s="72"/>
      <c r="AH2716" s="72"/>
      <c r="AI2716" s="72"/>
      <c r="AJ2716" s="72"/>
      <c r="AK2716" s="72"/>
    </row>
    <row r="2717" spans="1:37" ht="14.4">
      <c r="A2717" s="52"/>
      <c r="AG2717" s="72"/>
      <c r="AH2717" s="72"/>
      <c r="AI2717" s="72"/>
      <c r="AJ2717" s="72"/>
      <c r="AK2717" s="72"/>
    </row>
    <row r="2718" spans="1:37" ht="14.4">
      <c r="A2718" s="52"/>
      <c r="AG2718" s="72"/>
      <c r="AH2718" s="72"/>
      <c r="AI2718" s="72"/>
      <c r="AJ2718" s="72"/>
      <c r="AK2718" s="72"/>
    </row>
    <row r="2719" spans="1:37" ht="14.4">
      <c r="A2719" s="52"/>
      <c r="AG2719" s="72"/>
      <c r="AH2719" s="72"/>
      <c r="AI2719" s="72"/>
      <c r="AJ2719" s="72"/>
      <c r="AK2719" s="72"/>
    </row>
    <row r="2720" spans="1:37" ht="14.4">
      <c r="A2720" s="52"/>
      <c r="AG2720" s="72"/>
      <c r="AH2720" s="72"/>
      <c r="AI2720" s="72"/>
      <c r="AJ2720" s="72"/>
      <c r="AK2720" s="72"/>
    </row>
    <row r="2721" spans="1:37" ht="14.4">
      <c r="A2721" s="52"/>
      <c r="AG2721" s="72"/>
      <c r="AH2721" s="72"/>
      <c r="AI2721" s="72"/>
      <c r="AJ2721" s="72"/>
      <c r="AK2721" s="72"/>
    </row>
    <row r="2722" spans="1:37" ht="14.4">
      <c r="A2722" s="52"/>
      <c r="AG2722" s="72"/>
      <c r="AH2722" s="72"/>
      <c r="AI2722" s="72"/>
      <c r="AJ2722" s="72"/>
      <c r="AK2722" s="72"/>
    </row>
    <row r="2723" spans="1:37" ht="14.4">
      <c r="A2723" s="52"/>
      <c r="AG2723" s="72"/>
      <c r="AH2723" s="72"/>
      <c r="AI2723" s="72"/>
      <c r="AJ2723" s="72"/>
      <c r="AK2723" s="72"/>
    </row>
    <row r="2724" spans="1:37" ht="14.4">
      <c r="A2724" s="52"/>
      <c r="AG2724" s="72"/>
      <c r="AH2724" s="72"/>
      <c r="AI2724" s="72"/>
      <c r="AJ2724" s="72"/>
      <c r="AK2724" s="72"/>
    </row>
    <row r="2725" spans="1:37" ht="14.4">
      <c r="A2725" s="52"/>
      <c r="AG2725" s="72"/>
      <c r="AH2725" s="72"/>
      <c r="AI2725" s="72"/>
      <c r="AJ2725" s="72"/>
      <c r="AK2725" s="72"/>
    </row>
    <row r="2726" spans="1:37" ht="14.4">
      <c r="A2726" s="52"/>
      <c r="AG2726" s="72"/>
      <c r="AH2726" s="72"/>
      <c r="AI2726" s="72"/>
      <c r="AJ2726" s="72"/>
      <c r="AK2726" s="72"/>
    </row>
    <row r="2727" spans="1:37" ht="14.4">
      <c r="A2727" s="52"/>
      <c r="AG2727" s="72"/>
      <c r="AH2727" s="72"/>
      <c r="AI2727" s="72"/>
      <c r="AJ2727" s="72"/>
      <c r="AK2727" s="72"/>
    </row>
    <row r="2728" spans="1:37" ht="14.4">
      <c r="A2728" s="52"/>
      <c r="AG2728" s="72"/>
      <c r="AH2728" s="72"/>
      <c r="AI2728" s="72"/>
      <c r="AJ2728" s="72"/>
      <c r="AK2728" s="72"/>
    </row>
    <row r="2729" spans="1:37" ht="14.4">
      <c r="A2729" s="52"/>
      <c r="AG2729" s="72"/>
      <c r="AH2729" s="72"/>
      <c r="AI2729" s="72"/>
      <c r="AJ2729" s="72"/>
      <c r="AK2729" s="72"/>
    </row>
    <row r="2730" spans="1:37" ht="14.4">
      <c r="A2730" s="52"/>
      <c r="AG2730" s="72"/>
      <c r="AH2730" s="72"/>
      <c r="AI2730" s="72"/>
      <c r="AJ2730" s="72"/>
      <c r="AK2730" s="72"/>
    </row>
    <row r="2731" spans="1:37" ht="14.4">
      <c r="A2731" s="52"/>
      <c r="AG2731" s="72"/>
      <c r="AH2731" s="72"/>
      <c r="AI2731" s="72"/>
      <c r="AJ2731" s="72"/>
      <c r="AK2731" s="72"/>
    </row>
    <row r="2732" spans="1:37" ht="14.4">
      <c r="A2732" s="52"/>
      <c r="AG2732" s="72"/>
      <c r="AH2732" s="72"/>
      <c r="AI2732" s="72"/>
      <c r="AJ2732" s="72"/>
      <c r="AK2732" s="72"/>
    </row>
    <row r="2733" spans="1:37" ht="14.4">
      <c r="A2733" s="52"/>
      <c r="AG2733" s="72"/>
      <c r="AH2733" s="72"/>
      <c r="AI2733" s="72"/>
      <c r="AJ2733" s="72"/>
      <c r="AK2733" s="72"/>
    </row>
    <row r="2734" spans="1:37" ht="14.4">
      <c r="A2734" s="52"/>
      <c r="AG2734" s="72"/>
      <c r="AH2734" s="72"/>
      <c r="AI2734" s="72"/>
      <c r="AJ2734" s="72"/>
      <c r="AK2734" s="72"/>
    </row>
    <row r="2735" spans="1:37" ht="14.4">
      <c r="A2735" s="52"/>
      <c r="AG2735" s="72"/>
      <c r="AH2735" s="72"/>
      <c r="AI2735" s="72"/>
      <c r="AJ2735" s="72"/>
      <c r="AK2735" s="72"/>
    </row>
    <row r="2736" spans="1:37" ht="14.4">
      <c r="A2736" s="52"/>
      <c r="AG2736" s="72"/>
      <c r="AH2736" s="72"/>
      <c r="AI2736" s="72"/>
      <c r="AJ2736" s="72"/>
      <c r="AK2736" s="72"/>
    </row>
    <row r="2737" spans="1:37" ht="14.4">
      <c r="A2737" s="52"/>
      <c r="AG2737" s="72"/>
      <c r="AH2737" s="72"/>
      <c r="AI2737" s="72"/>
      <c r="AJ2737" s="72"/>
      <c r="AK2737" s="72"/>
    </row>
    <row r="2738" spans="1:37" ht="14.4">
      <c r="A2738" s="52"/>
      <c r="AG2738" s="72"/>
      <c r="AH2738" s="72"/>
      <c r="AI2738" s="72"/>
      <c r="AJ2738" s="72"/>
      <c r="AK2738" s="72"/>
    </row>
    <row r="2739" spans="1:37" ht="14.4">
      <c r="A2739" s="52"/>
      <c r="AG2739" s="72"/>
      <c r="AH2739" s="72"/>
      <c r="AI2739" s="72"/>
      <c r="AJ2739" s="72"/>
      <c r="AK2739" s="72"/>
    </row>
    <row r="2740" spans="1:37" ht="14.4">
      <c r="A2740" s="52"/>
      <c r="AG2740" s="72"/>
      <c r="AH2740" s="72"/>
      <c r="AI2740" s="72"/>
      <c r="AJ2740" s="72"/>
      <c r="AK2740" s="72"/>
    </row>
    <row r="2741" spans="1:37" ht="14.4">
      <c r="A2741" s="52"/>
      <c r="AG2741" s="72"/>
      <c r="AH2741" s="72"/>
      <c r="AI2741" s="72"/>
      <c r="AJ2741" s="72"/>
      <c r="AK2741" s="72"/>
    </row>
    <row r="2742" spans="1:37" ht="14.4">
      <c r="A2742" s="52"/>
      <c r="AG2742" s="72"/>
      <c r="AH2742" s="72"/>
      <c r="AI2742" s="72"/>
      <c r="AJ2742" s="72"/>
      <c r="AK2742" s="72"/>
    </row>
    <row r="2743" spans="1:37" ht="14.4">
      <c r="A2743" s="52"/>
      <c r="AG2743" s="72"/>
      <c r="AH2743" s="72"/>
      <c r="AI2743" s="72"/>
      <c r="AJ2743" s="72"/>
      <c r="AK2743" s="72"/>
    </row>
    <row r="2744" spans="1:37" ht="14.4">
      <c r="A2744" s="52"/>
      <c r="AG2744" s="72"/>
      <c r="AH2744" s="72"/>
      <c r="AI2744" s="72"/>
      <c r="AJ2744" s="72"/>
      <c r="AK2744" s="72"/>
    </row>
    <row r="2745" spans="1:37" ht="14.4">
      <c r="A2745" s="52"/>
      <c r="AG2745" s="72"/>
      <c r="AH2745" s="72"/>
      <c r="AI2745" s="72"/>
      <c r="AJ2745" s="72"/>
      <c r="AK2745" s="72"/>
    </row>
    <row r="2746" spans="1:37" ht="14.4">
      <c r="A2746" s="52"/>
      <c r="AG2746" s="72"/>
      <c r="AH2746" s="72"/>
      <c r="AI2746" s="72"/>
      <c r="AJ2746" s="72"/>
      <c r="AK2746" s="72"/>
    </row>
    <row r="2747" spans="1:37" ht="14.4">
      <c r="A2747" s="52"/>
      <c r="AG2747" s="72"/>
      <c r="AH2747" s="72"/>
      <c r="AI2747" s="72"/>
      <c r="AJ2747" s="72"/>
      <c r="AK2747" s="72"/>
    </row>
    <row r="2748" spans="1:37" ht="14.4">
      <c r="A2748" s="52"/>
      <c r="AG2748" s="72"/>
      <c r="AH2748" s="72"/>
      <c r="AI2748" s="72"/>
      <c r="AJ2748" s="72"/>
      <c r="AK2748" s="72"/>
    </row>
    <row r="2749" spans="1:37" ht="14.4">
      <c r="A2749" s="52"/>
      <c r="AG2749" s="72"/>
      <c r="AH2749" s="72"/>
      <c r="AI2749" s="72"/>
      <c r="AJ2749" s="72"/>
      <c r="AK2749" s="72"/>
    </row>
    <row r="2750" spans="1:37" ht="14.4">
      <c r="A2750" s="52"/>
      <c r="AG2750" s="72"/>
      <c r="AH2750" s="72"/>
      <c r="AI2750" s="72"/>
      <c r="AJ2750" s="72"/>
      <c r="AK2750" s="72"/>
    </row>
    <row r="2751" spans="1:37" ht="14.4">
      <c r="A2751" s="52"/>
      <c r="AG2751" s="72"/>
      <c r="AH2751" s="72"/>
      <c r="AI2751" s="72"/>
      <c r="AJ2751" s="72"/>
      <c r="AK2751" s="72"/>
    </row>
    <row r="2752" spans="1:37" ht="14.4">
      <c r="A2752" s="52"/>
      <c r="AG2752" s="72"/>
      <c r="AH2752" s="72"/>
      <c r="AI2752" s="72"/>
      <c r="AJ2752" s="72"/>
      <c r="AK2752" s="72"/>
    </row>
    <row r="2753" spans="1:37" ht="14.4">
      <c r="A2753" s="52"/>
      <c r="AG2753" s="72"/>
      <c r="AH2753" s="72"/>
      <c r="AI2753" s="72"/>
      <c r="AJ2753" s="72"/>
      <c r="AK2753" s="72"/>
    </row>
    <row r="2754" spans="1:37" ht="14.4">
      <c r="A2754" s="52"/>
      <c r="AG2754" s="72"/>
      <c r="AH2754" s="72"/>
      <c r="AI2754" s="72"/>
      <c r="AJ2754" s="72"/>
      <c r="AK2754" s="72"/>
    </row>
    <row r="2755" spans="1:37" ht="14.4">
      <c r="A2755" s="52"/>
      <c r="AG2755" s="72"/>
      <c r="AH2755" s="72"/>
      <c r="AI2755" s="72"/>
      <c r="AJ2755" s="72"/>
      <c r="AK2755" s="72"/>
    </row>
    <row r="2756" spans="1:37" ht="14.4">
      <c r="A2756" s="52"/>
      <c r="AG2756" s="72"/>
      <c r="AH2756" s="72"/>
      <c r="AI2756" s="72"/>
      <c r="AJ2756" s="72"/>
      <c r="AK2756" s="72"/>
    </row>
    <row r="2757" spans="1:37" ht="14.4">
      <c r="A2757" s="52"/>
      <c r="AG2757" s="72"/>
      <c r="AH2757" s="72"/>
      <c r="AI2757" s="72"/>
      <c r="AJ2757" s="72"/>
      <c r="AK2757" s="72"/>
    </row>
    <row r="2758" spans="1:37" ht="14.4">
      <c r="A2758" s="52"/>
      <c r="AG2758" s="72"/>
      <c r="AH2758" s="72"/>
      <c r="AI2758" s="72"/>
      <c r="AJ2758" s="72"/>
      <c r="AK2758" s="72"/>
    </row>
    <row r="2759" spans="1:37" ht="14.4">
      <c r="A2759" s="52"/>
      <c r="AG2759" s="72"/>
      <c r="AH2759" s="72"/>
      <c r="AI2759" s="72"/>
      <c r="AJ2759" s="72"/>
      <c r="AK2759" s="72"/>
    </row>
    <row r="2760" spans="1:37" ht="14.4">
      <c r="A2760" s="52"/>
      <c r="AG2760" s="72"/>
      <c r="AH2760" s="72"/>
      <c r="AI2760" s="72"/>
      <c r="AJ2760" s="72"/>
      <c r="AK2760" s="72"/>
    </row>
    <row r="2761" spans="1:37" ht="14.4">
      <c r="A2761" s="52"/>
      <c r="AG2761" s="72"/>
      <c r="AH2761" s="72"/>
      <c r="AI2761" s="72"/>
      <c r="AJ2761" s="72"/>
      <c r="AK2761" s="72"/>
    </row>
    <row r="2762" spans="1:37" ht="14.4">
      <c r="A2762" s="52"/>
      <c r="AG2762" s="72"/>
      <c r="AH2762" s="72"/>
      <c r="AI2762" s="72"/>
      <c r="AJ2762" s="72"/>
      <c r="AK2762" s="72"/>
    </row>
    <row r="2763" spans="1:37" ht="14.4">
      <c r="A2763" s="52"/>
      <c r="AG2763" s="72"/>
      <c r="AH2763" s="72"/>
      <c r="AI2763" s="72"/>
      <c r="AJ2763" s="72"/>
      <c r="AK2763" s="72"/>
    </row>
    <row r="2764" spans="1:37" ht="14.4">
      <c r="A2764" s="52"/>
      <c r="AG2764" s="72"/>
      <c r="AH2764" s="72"/>
      <c r="AI2764" s="72"/>
      <c r="AJ2764" s="72"/>
      <c r="AK2764" s="72"/>
    </row>
    <row r="2765" spans="1:37" ht="14.4">
      <c r="A2765" s="52"/>
      <c r="AG2765" s="72"/>
      <c r="AH2765" s="72"/>
      <c r="AI2765" s="72"/>
      <c r="AJ2765" s="72"/>
      <c r="AK2765" s="72"/>
    </row>
    <row r="2766" spans="1:37" ht="14.4">
      <c r="A2766" s="52"/>
      <c r="AG2766" s="72"/>
      <c r="AH2766" s="72"/>
      <c r="AI2766" s="72"/>
      <c r="AJ2766" s="72"/>
      <c r="AK2766" s="72"/>
    </row>
    <row r="2767" spans="1:37" ht="14.4">
      <c r="A2767" s="52"/>
      <c r="AG2767" s="72"/>
      <c r="AH2767" s="72"/>
      <c r="AI2767" s="72"/>
      <c r="AJ2767" s="72"/>
      <c r="AK2767" s="72"/>
    </row>
    <row r="2768" spans="1:37" ht="14.4">
      <c r="A2768" s="52"/>
      <c r="AG2768" s="72"/>
      <c r="AH2768" s="72"/>
      <c r="AI2768" s="72"/>
      <c r="AJ2768" s="72"/>
      <c r="AK2768" s="72"/>
    </row>
    <row r="2769" spans="1:37" ht="14.4">
      <c r="A2769" s="52"/>
      <c r="AG2769" s="72"/>
      <c r="AH2769" s="72"/>
      <c r="AI2769" s="72"/>
      <c r="AJ2769" s="72"/>
      <c r="AK2769" s="72"/>
    </row>
    <row r="2770" spans="1:37" ht="14.4">
      <c r="A2770" s="52"/>
      <c r="AG2770" s="72"/>
      <c r="AH2770" s="72"/>
      <c r="AI2770" s="72"/>
      <c r="AJ2770" s="72"/>
      <c r="AK2770" s="72"/>
    </row>
    <row r="2771" spans="1:37" ht="14.4">
      <c r="A2771" s="52"/>
      <c r="AG2771" s="72"/>
      <c r="AH2771" s="72"/>
      <c r="AI2771" s="72"/>
      <c r="AJ2771" s="72"/>
      <c r="AK2771" s="72"/>
    </row>
    <row r="2772" spans="1:37" ht="14.4">
      <c r="A2772" s="52"/>
      <c r="AG2772" s="72"/>
      <c r="AH2772" s="72"/>
      <c r="AI2772" s="72"/>
      <c r="AJ2772" s="72"/>
      <c r="AK2772" s="72"/>
    </row>
    <row r="2773" spans="1:37" ht="14.4">
      <c r="A2773" s="52"/>
      <c r="AG2773" s="72"/>
      <c r="AH2773" s="72"/>
      <c r="AI2773" s="72"/>
      <c r="AJ2773" s="72"/>
      <c r="AK2773" s="72"/>
    </row>
    <row r="2774" spans="1:37" ht="14.4">
      <c r="A2774" s="52"/>
      <c r="AG2774" s="72"/>
      <c r="AH2774" s="72"/>
      <c r="AI2774" s="72"/>
      <c r="AJ2774" s="72"/>
      <c r="AK2774" s="72"/>
    </row>
    <row r="2775" spans="1:37" ht="14.4">
      <c r="A2775" s="52"/>
      <c r="AG2775" s="72"/>
      <c r="AH2775" s="72"/>
      <c r="AI2775" s="72"/>
      <c r="AJ2775" s="72"/>
      <c r="AK2775" s="72"/>
    </row>
    <row r="2776" spans="1:37" ht="14.4">
      <c r="A2776" s="52"/>
      <c r="AG2776" s="72"/>
      <c r="AH2776" s="72"/>
      <c r="AI2776" s="72"/>
      <c r="AJ2776" s="72"/>
      <c r="AK2776" s="72"/>
    </row>
    <row r="2777" spans="1:37" ht="14.4">
      <c r="A2777" s="52"/>
      <c r="AG2777" s="72"/>
      <c r="AH2777" s="72"/>
      <c r="AI2777" s="72"/>
      <c r="AJ2777" s="72"/>
      <c r="AK2777" s="72"/>
    </row>
    <row r="2778" spans="1:37" ht="14.4">
      <c r="A2778" s="52"/>
      <c r="AG2778" s="72"/>
      <c r="AH2778" s="72"/>
      <c r="AI2778" s="72"/>
      <c r="AJ2778" s="72"/>
      <c r="AK2778" s="72"/>
    </row>
    <row r="2779" spans="1:37" ht="14.4">
      <c r="A2779" s="52"/>
      <c r="AG2779" s="72"/>
      <c r="AH2779" s="72"/>
      <c r="AI2779" s="72"/>
      <c r="AJ2779" s="72"/>
      <c r="AK2779" s="72"/>
    </row>
    <row r="2780" spans="1:37" ht="14.4">
      <c r="A2780" s="52"/>
      <c r="AG2780" s="72"/>
      <c r="AH2780" s="72"/>
      <c r="AI2780" s="72"/>
      <c r="AJ2780" s="72"/>
      <c r="AK2780" s="72"/>
    </row>
    <row r="2781" spans="1:37" ht="14.4">
      <c r="A2781" s="52"/>
      <c r="AG2781" s="72"/>
      <c r="AH2781" s="72"/>
      <c r="AI2781" s="72"/>
      <c r="AJ2781" s="72"/>
      <c r="AK2781" s="72"/>
    </row>
    <row r="2782" spans="1:37" ht="14.4">
      <c r="A2782" s="52"/>
      <c r="AG2782" s="72"/>
      <c r="AH2782" s="72"/>
      <c r="AI2782" s="72"/>
      <c r="AJ2782" s="72"/>
      <c r="AK2782" s="72"/>
    </row>
    <row r="2783" spans="1:37" ht="14.4">
      <c r="A2783" s="52"/>
      <c r="AG2783" s="72"/>
      <c r="AH2783" s="72"/>
      <c r="AI2783" s="72"/>
      <c r="AJ2783" s="72"/>
      <c r="AK2783" s="72"/>
    </row>
    <row r="2784" spans="1:37" ht="14.4">
      <c r="A2784" s="52"/>
      <c r="AG2784" s="72"/>
      <c r="AH2784" s="72"/>
      <c r="AI2784" s="72"/>
      <c r="AJ2784" s="72"/>
      <c r="AK2784" s="72"/>
    </row>
    <row r="2785" spans="1:37" ht="14.4">
      <c r="A2785" s="52"/>
      <c r="AG2785" s="72"/>
      <c r="AH2785" s="72"/>
      <c r="AI2785" s="72"/>
      <c r="AJ2785" s="72"/>
      <c r="AK2785" s="72"/>
    </row>
    <row r="2786" spans="1:37" ht="14.4">
      <c r="A2786" s="52"/>
      <c r="AG2786" s="72"/>
      <c r="AH2786" s="72"/>
      <c r="AI2786" s="72"/>
      <c r="AJ2786" s="72"/>
      <c r="AK2786" s="72"/>
    </row>
    <row r="2787" spans="1:37" ht="14.4">
      <c r="A2787" s="52"/>
      <c r="AG2787" s="72"/>
      <c r="AH2787" s="72"/>
      <c r="AI2787" s="72"/>
      <c r="AJ2787" s="72"/>
      <c r="AK2787" s="72"/>
    </row>
    <row r="2788" spans="1:37" ht="14.4">
      <c r="A2788" s="52"/>
      <c r="AG2788" s="72"/>
      <c r="AH2788" s="72"/>
      <c r="AI2788" s="72"/>
      <c r="AJ2788" s="72"/>
      <c r="AK2788" s="72"/>
    </row>
    <row r="2789" spans="1:37" ht="14.4">
      <c r="A2789" s="52"/>
      <c r="AG2789" s="72"/>
      <c r="AH2789" s="72"/>
      <c r="AI2789" s="72"/>
      <c r="AJ2789" s="72"/>
      <c r="AK2789" s="72"/>
    </row>
    <row r="2790" spans="1:37" ht="14.4">
      <c r="A2790" s="52"/>
      <c r="AG2790" s="72"/>
      <c r="AH2790" s="72"/>
      <c r="AI2790" s="72"/>
      <c r="AJ2790" s="72"/>
      <c r="AK2790" s="72"/>
    </row>
    <row r="2791" spans="1:37" ht="14.4">
      <c r="A2791" s="52"/>
      <c r="AG2791" s="72"/>
      <c r="AH2791" s="72"/>
      <c r="AI2791" s="72"/>
      <c r="AJ2791" s="72"/>
      <c r="AK2791" s="72"/>
    </row>
    <row r="2792" spans="1:37" ht="14.4">
      <c r="A2792" s="52"/>
      <c r="AG2792" s="72"/>
      <c r="AH2792" s="72"/>
      <c r="AI2792" s="72"/>
      <c r="AJ2792" s="72"/>
      <c r="AK2792" s="72"/>
    </row>
    <row r="2793" spans="1:37" ht="14.4">
      <c r="A2793" s="52"/>
      <c r="AG2793" s="72"/>
      <c r="AH2793" s="72"/>
      <c r="AI2793" s="72"/>
      <c r="AJ2793" s="72"/>
      <c r="AK2793" s="72"/>
    </row>
    <row r="2794" spans="1:37" ht="14.4">
      <c r="A2794" s="52"/>
      <c r="AG2794" s="72"/>
      <c r="AH2794" s="72"/>
      <c r="AI2794" s="72"/>
      <c r="AJ2794" s="72"/>
      <c r="AK2794" s="72"/>
    </row>
    <row r="2795" spans="1:37" ht="14.4">
      <c r="A2795" s="52"/>
      <c r="AG2795" s="72"/>
      <c r="AH2795" s="72"/>
      <c r="AI2795" s="72"/>
      <c r="AJ2795" s="72"/>
      <c r="AK2795" s="72"/>
    </row>
    <row r="2796" spans="1:37" ht="14.4">
      <c r="A2796" s="52"/>
      <c r="AG2796" s="72"/>
      <c r="AH2796" s="72"/>
      <c r="AI2796" s="72"/>
      <c r="AJ2796" s="72"/>
      <c r="AK2796" s="72"/>
    </row>
    <row r="2797" spans="1:37" ht="14.4">
      <c r="A2797" s="52"/>
      <c r="AG2797" s="72"/>
      <c r="AH2797" s="72"/>
      <c r="AI2797" s="72"/>
      <c r="AJ2797" s="72"/>
      <c r="AK2797" s="72"/>
    </row>
    <row r="2798" spans="1:37" ht="14.4">
      <c r="A2798" s="52"/>
      <c r="AG2798" s="72"/>
      <c r="AH2798" s="72"/>
      <c r="AI2798" s="72"/>
      <c r="AJ2798" s="72"/>
      <c r="AK2798" s="72"/>
    </row>
    <row r="2799" spans="1:37" ht="14.4">
      <c r="A2799" s="52"/>
      <c r="AG2799" s="72"/>
      <c r="AH2799" s="72"/>
      <c r="AI2799" s="72"/>
      <c r="AJ2799" s="72"/>
      <c r="AK2799" s="72"/>
    </row>
    <row r="2800" spans="1:37" ht="14.4">
      <c r="A2800" s="52"/>
      <c r="AG2800" s="72"/>
      <c r="AH2800" s="72"/>
      <c r="AI2800" s="72"/>
      <c r="AJ2800" s="72"/>
      <c r="AK2800" s="72"/>
    </row>
    <row r="2801" spans="1:37" ht="14.4">
      <c r="A2801" s="52"/>
      <c r="AG2801" s="72"/>
      <c r="AH2801" s="72"/>
      <c r="AI2801" s="72"/>
      <c r="AJ2801" s="72"/>
      <c r="AK2801" s="72"/>
    </row>
    <row r="2802" spans="1:37" ht="14.4">
      <c r="A2802" s="52"/>
      <c r="AG2802" s="72"/>
      <c r="AH2802" s="72"/>
      <c r="AI2802" s="72"/>
      <c r="AJ2802" s="72"/>
      <c r="AK2802" s="72"/>
    </row>
    <row r="2803" spans="1:37" ht="14.4">
      <c r="A2803" s="52"/>
      <c r="AG2803" s="72"/>
      <c r="AH2803" s="72"/>
      <c r="AI2803" s="72"/>
      <c r="AJ2803" s="72"/>
      <c r="AK2803" s="72"/>
    </row>
    <row r="2804" spans="1:37" ht="14.4">
      <c r="A2804" s="52"/>
      <c r="AG2804" s="72"/>
      <c r="AH2804" s="72"/>
      <c r="AI2804" s="72"/>
      <c r="AJ2804" s="72"/>
      <c r="AK2804" s="72"/>
    </row>
    <row r="2805" spans="1:37" ht="14.4">
      <c r="A2805" s="52"/>
      <c r="AG2805" s="72"/>
      <c r="AH2805" s="72"/>
      <c r="AI2805" s="72"/>
      <c r="AJ2805" s="72"/>
      <c r="AK2805" s="72"/>
    </row>
    <row r="2806" spans="1:37" ht="14.4">
      <c r="A2806" s="52"/>
      <c r="AG2806" s="72"/>
      <c r="AH2806" s="72"/>
      <c r="AI2806" s="72"/>
      <c r="AJ2806" s="72"/>
      <c r="AK2806" s="72"/>
    </row>
    <row r="2807" spans="1:37" ht="14.4">
      <c r="A2807" s="52"/>
      <c r="AG2807" s="72"/>
      <c r="AH2807" s="72"/>
      <c r="AI2807" s="72"/>
      <c r="AJ2807" s="72"/>
      <c r="AK2807" s="72"/>
    </row>
    <row r="2808" spans="1:37" ht="14.4">
      <c r="A2808" s="52"/>
      <c r="AG2808" s="72"/>
      <c r="AH2808" s="72"/>
      <c r="AI2808" s="72"/>
      <c r="AJ2808" s="72"/>
      <c r="AK2808" s="72"/>
    </row>
    <row r="2809" spans="1:37" ht="14.4">
      <c r="A2809" s="52"/>
      <c r="AG2809" s="72"/>
      <c r="AH2809" s="72"/>
      <c r="AI2809" s="72"/>
      <c r="AJ2809" s="72"/>
      <c r="AK2809" s="72"/>
    </row>
    <row r="2810" spans="1:37" ht="14.4">
      <c r="A2810" s="52"/>
      <c r="AG2810" s="72"/>
      <c r="AH2810" s="72"/>
      <c r="AI2810" s="72"/>
      <c r="AJ2810" s="72"/>
      <c r="AK2810" s="72"/>
    </row>
    <row r="2811" spans="1:37" ht="14.4">
      <c r="A2811" s="52"/>
      <c r="AG2811" s="72"/>
      <c r="AH2811" s="72"/>
      <c r="AI2811" s="72"/>
      <c r="AJ2811" s="72"/>
      <c r="AK2811" s="72"/>
    </row>
    <row r="2812" spans="1:37" ht="14.4">
      <c r="A2812" s="52"/>
      <c r="AG2812" s="72"/>
      <c r="AH2812" s="72"/>
      <c r="AI2812" s="72"/>
      <c r="AJ2812" s="72"/>
      <c r="AK2812" s="72"/>
    </row>
    <row r="2813" spans="1:37" ht="14.4">
      <c r="A2813" s="52"/>
      <c r="AG2813" s="72"/>
      <c r="AH2813" s="72"/>
      <c r="AI2813" s="72"/>
      <c r="AJ2813" s="72"/>
      <c r="AK2813" s="72"/>
    </row>
    <row r="2814" spans="1:37" ht="14.4">
      <c r="A2814" s="52"/>
      <c r="AG2814" s="72"/>
      <c r="AH2814" s="72"/>
      <c r="AI2814" s="72"/>
      <c r="AJ2814" s="72"/>
      <c r="AK2814" s="72"/>
    </row>
    <row r="2815" spans="1:37" ht="14.4">
      <c r="A2815" s="52"/>
      <c r="AG2815" s="72"/>
      <c r="AH2815" s="72"/>
      <c r="AI2815" s="72"/>
      <c r="AJ2815" s="72"/>
      <c r="AK2815" s="72"/>
    </row>
    <row r="2816" spans="1:37" ht="14.4">
      <c r="A2816" s="52"/>
      <c r="AG2816" s="72"/>
      <c r="AH2816" s="72"/>
      <c r="AI2816" s="72"/>
      <c r="AJ2816" s="72"/>
      <c r="AK2816" s="72"/>
    </row>
    <row r="2817" spans="1:37" ht="14.4">
      <c r="A2817" s="52"/>
      <c r="AG2817" s="72"/>
      <c r="AH2817" s="72"/>
      <c r="AI2817" s="72"/>
      <c r="AJ2817" s="72"/>
      <c r="AK2817" s="72"/>
    </row>
    <row r="2818" spans="1:37" ht="14.4">
      <c r="A2818" s="52"/>
      <c r="AG2818" s="72"/>
      <c r="AH2818" s="72"/>
      <c r="AI2818" s="72"/>
      <c r="AJ2818" s="72"/>
      <c r="AK2818" s="72"/>
    </row>
    <row r="2819" spans="1:37" ht="14.4">
      <c r="A2819" s="52"/>
      <c r="AG2819" s="72"/>
      <c r="AH2819" s="72"/>
      <c r="AI2819" s="72"/>
      <c r="AJ2819" s="72"/>
      <c r="AK2819" s="72"/>
    </row>
    <row r="2820" spans="1:37" ht="14.4">
      <c r="A2820" s="52"/>
      <c r="AG2820" s="72"/>
      <c r="AH2820" s="72"/>
      <c r="AI2820" s="72"/>
      <c r="AJ2820" s="72"/>
      <c r="AK2820" s="72"/>
    </row>
    <row r="2821" spans="1:37" ht="14.4">
      <c r="A2821" s="52"/>
      <c r="AG2821" s="72"/>
      <c r="AH2821" s="72"/>
      <c r="AI2821" s="72"/>
      <c r="AJ2821" s="72"/>
      <c r="AK2821" s="72"/>
    </row>
    <row r="2822" spans="1:37" ht="14.4">
      <c r="A2822" s="52"/>
      <c r="AG2822" s="72"/>
      <c r="AH2822" s="72"/>
      <c r="AI2822" s="72"/>
      <c r="AJ2822" s="72"/>
      <c r="AK2822" s="72"/>
    </row>
    <row r="2823" spans="1:37" ht="14.4">
      <c r="A2823" s="52"/>
      <c r="AG2823" s="72"/>
      <c r="AH2823" s="72"/>
      <c r="AI2823" s="72"/>
      <c r="AJ2823" s="72"/>
      <c r="AK2823" s="72"/>
    </row>
    <row r="2824" spans="1:37" ht="14.4">
      <c r="A2824" s="52"/>
      <c r="AG2824" s="72"/>
      <c r="AH2824" s="72"/>
      <c r="AI2824" s="72"/>
      <c r="AJ2824" s="72"/>
      <c r="AK2824" s="72"/>
    </row>
    <row r="2825" spans="1:37" ht="14.4">
      <c r="A2825" s="52"/>
      <c r="AG2825" s="72"/>
      <c r="AH2825" s="72"/>
      <c r="AI2825" s="72"/>
      <c r="AJ2825" s="72"/>
      <c r="AK2825" s="72"/>
    </row>
    <row r="2826" spans="1:37" ht="14.4">
      <c r="A2826" s="52"/>
      <c r="AG2826" s="72"/>
      <c r="AH2826" s="72"/>
      <c r="AI2826" s="72"/>
      <c r="AJ2826" s="72"/>
      <c r="AK2826" s="72"/>
    </row>
    <row r="2827" spans="1:37" ht="14.4">
      <c r="A2827" s="52"/>
      <c r="AG2827" s="72"/>
      <c r="AH2827" s="72"/>
      <c r="AI2827" s="72"/>
      <c r="AJ2827" s="72"/>
      <c r="AK2827" s="72"/>
    </row>
    <row r="2828" spans="1:37" ht="14.4">
      <c r="A2828" s="52"/>
      <c r="AG2828" s="72"/>
      <c r="AH2828" s="72"/>
      <c r="AI2828" s="72"/>
      <c r="AJ2828" s="72"/>
      <c r="AK2828" s="72"/>
    </row>
    <row r="2829" spans="1:37" ht="14.4">
      <c r="A2829" s="52"/>
      <c r="AG2829" s="72"/>
      <c r="AH2829" s="72"/>
      <c r="AI2829" s="72"/>
      <c r="AJ2829" s="72"/>
      <c r="AK2829" s="72"/>
    </row>
    <row r="2830" spans="1:37" ht="14.4">
      <c r="A2830" s="52"/>
      <c r="AG2830" s="72"/>
      <c r="AH2830" s="72"/>
      <c r="AI2830" s="72"/>
      <c r="AJ2830" s="72"/>
      <c r="AK2830" s="72"/>
    </row>
    <row r="2831" spans="1:37" ht="14.4">
      <c r="A2831" s="52"/>
      <c r="AG2831" s="72"/>
      <c r="AH2831" s="72"/>
      <c r="AI2831" s="72"/>
      <c r="AJ2831" s="72"/>
      <c r="AK2831" s="72"/>
    </row>
    <row r="2832" spans="1:37" ht="14.4">
      <c r="A2832" s="52"/>
      <c r="AG2832" s="72"/>
      <c r="AH2832" s="72"/>
      <c r="AI2832" s="72"/>
      <c r="AJ2832" s="72"/>
      <c r="AK2832" s="72"/>
    </row>
    <row r="2833" spans="1:37" ht="14.4">
      <c r="A2833" s="52"/>
      <c r="AG2833" s="72"/>
      <c r="AH2833" s="72"/>
      <c r="AI2833" s="72"/>
      <c r="AJ2833" s="72"/>
      <c r="AK2833" s="72"/>
    </row>
    <row r="2834" spans="1:37" ht="14.4">
      <c r="A2834" s="52"/>
      <c r="AG2834" s="72"/>
      <c r="AH2834" s="72"/>
      <c r="AI2834" s="72"/>
      <c r="AJ2834" s="72"/>
      <c r="AK2834" s="72"/>
    </row>
    <row r="2835" spans="1:37" ht="14.4">
      <c r="A2835" s="52"/>
      <c r="AG2835" s="72"/>
      <c r="AH2835" s="72"/>
      <c r="AI2835" s="72"/>
      <c r="AJ2835" s="72"/>
      <c r="AK2835" s="72"/>
    </row>
    <row r="2836" spans="1:37" ht="14.4">
      <c r="A2836" s="52"/>
      <c r="AG2836" s="72"/>
      <c r="AH2836" s="72"/>
      <c r="AI2836" s="72"/>
      <c r="AJ2836" s="72"/>
      <c r="AK2836" s="72"/>
    </row>
    <row r="2837" spans="1:37" ht="14.4">
      <c r="A2837" s="52"/>
      <c r="AG2837" s="72"/>
      <c r="AH2837" s="72"/>
      <c r="AI2837" s="72"/>
      <c r="AJ2837" s="72"/>
      <c r="AK2837" s="72"/>
    </row>
    <row r="2838" spans="1:37" ht="14.4">
      <c r="A2838" s="52"/>
      <c r="AG2838" s="72"/>
      <c r="AH2838" s="72"/>
      <c r="AI2838" s="72"/>
      <c r="AJ2838" s="72"/>
      <c r="AK2838" s="72"/>
    </row>
    <row r="2839" spans="1:37" ht="14.4">
      <c r="A2839" s="52"/>
      <c r="AG2839" s="72"/>
      <c r="AH2839" s="72"/>
      <c r="AI2839" s="72"/>
      <c r="AJ2839" s="72"/>
      <c r="AK2839" s="72"/>
    </row>
    <row r="2840" spans="1:37" ht="14.4">
      <c r="A2840" s="52"/>
      <c r="AG2840" s="72"/>
      <c r="AH2840" s="72"/>
      <c r="AI2840" s="72"/>
      <c r="AJ2840" s="72"/>
      <c r="AK2840" s="72"/>
    </row>
    <row r="2841" spans="1:37" ht="14.4">
      <c r="A2841" s="52"/>
      <c r="AG2841" s="72"/>
      <c r="AH2841" s="72"/>
      <c r="AI2841" s="72"/>
      <c r="AJ2841" s="72"/>
      <c r="AK2841" s="72"/>
    </row>
    <row r="2842" spans="1:37" ht="14.4">
      <c r="A2842" s="52"/>
      <c r="AG2842" s="72"/>
      <c r="AH2842" s="72"/>
      <c r="AI2842" s="72"/>
      <c r="AJ2842" s="72"/>
      <c r="AK2842" s="72"/>
    </row>
    <row r="2843" spans="1:37" ht="14.4">
      <c r="A2843" s="52"/>
      <c r="AG2843" s="72"/>
      <c r="AH2843" s="72"/>
      <c r="AI2843" s="72"/>
      <c r="AJ2843" s="72"/>
      <c r="AK2843" s="72"/>
    </row>
    <row r="2844" spans="1:37" ht="14.4">
      <c r="A2844" s="52"/>
      <c r="AG2844" s="72"/>
      <c r="AH2844" s="72"/>
      <c r="AI2844" s="72"/>
      <c r="AJ2844" s="72"/>
      <c r="AK2844" s="72"/>
    </row>
    <row r="2845" spans="1:37" ht="14.4">
      <c r="A2845" s="52"/>
      <c r="AG2845" s="72"/>
      <c r="AH2845" s="72"/>
      <c r="AI2845" s="72"/>
      <c r="AJ2845" s="72"/>
      <c r="AK2845" s="72"/>
    </row>
    <row r="2846" spans="1:37" ht="14.4">
      <c r="A2846" s="52"/>
      <c r="AG2846" s="72"/>
      <c r="AH2846" s="72"/>
      <c r="AI2846" s="72"/>
      <c r="AJ2846" s="72"/>
      <c r="AK2846" s="72"/>
    </row>
    <row r="2847" spans="1:37" ht="14.4">
      <c r="A2847" s="52"/>
      <c r="AG2847" s="72"/>
      <c r="AH2847" s="72"/>
      <c r="AI2847" s="72"/>
      <c r="AJ2847" s="72"/>
      <c r="AK2847" s="72"/>
    </row>
    <row r="2848" spans="1:37" ht="14.4">
      <c r="A2848" s="52"/>
      <c r="AG2848" s="72"/>
      <c r="AH2848" s="72"/>
      <c r="AI2848" s="72"/>
      <c r="AJ2848" s="72"/>
      <c r="AK2848" s="72"/>
    </row>
    <row r="2849" spans="1:37" ht="14.4">
      <c r="A2849" s="52"/>
      <c r="AG2849" s="72"/>
      <c r="AH2849" s="72"/>
      <c r="AI2849" s="72"/>
      <c r="AJ2849" s="72"/>
      <c r="AK2849" s="72"/>
    </row>
    <row r="2850" spans="1:37" ht="14.4">
      <c r="A2850" s="52"/>
      <c r="AG2850" s="72"/>
      <c r="AH2850" s="72"/>
      <c r="AI2850" s="72"/>
      <c r="AJ2850" s="72"/>
      <c r="AK2850" s="72"/>
    </row>
    <row r="2851" spans="1:37" ht="14.4">
      <c r="A2851" s="52"/>
      <c r="AG2851" s="72"/>
      <c r="AH2851" s="72"/>
      <c r="AI2851" s="72"/>
      <c r="AJ2851" s="72"/>
      <c r="AK2851" s="72"/>
    </row>
    <row r="2852" spans="1:37" ht="14.4">
      <c r="A2852" s="52"/>
      <c r="AG2852" s="72"/>
      <c r="AH2852" s="72"/>
      <c r="AI2852" s="72"/>
      <c r="AJ2852" s="72"/>
      <c r="AK2852" s="72"/>
    </row>
    <row r="2853" spans="1:37" ht="14.4">
      <c r="A2853" s="52"/>
      <c r="AG2853" s="72"/>
      <c r="AH2853" s="72"/>
      <c r="AI2853" s="72"/>
      <c r="AJ2853" s="72"/>
      <c r="AK2853" s="72"/>
    </row>
    <row r="2854" spans="1:37" ht="14.4">
      <c r="A2854" s="52"/>
      <c r="AG2854" s="72"/>
      <c r="AH2854" s="72"/>
      <c r="AI2854" s="72"/>
      <c r="AJ2854" s="72"/>
      <c r="AK2854" s="72"/>
    </row>
    <row r="2855" spans="1:37" ht="14.4">
      <c r="A2855" s="52"/>
      <c r="AG2855" s="72"/>
      <c r="AH2855" s="72"/>
      <c r="AI2855" s="72"/>
      <c r="AJ2855" s="72"/>
      <c r="AK2855" s="72"/>
    </row>
    <row r="2856" spans="1:37" ht="14.4">
      <c r="A2856" s="52"/>
      <c r="AG2856" s="72"/>
      <c r="AH2856" s="72"/>
      <c r="AI2856" s="72"/>
      <c r="AJ2856" s="72"/>
      <c r="AK2856" s="72"/>
    </row>
    <row r="2857" spans="1:37" ht="14.4">
      <c r="A2857" s="52"/>
      <c r="AG2857" s="72"/>
      <c r="AH2857" s="72"/>
      <c r="AI2857" s="72"/>
      <c r="AJ2857" s="72"/>
      <c r="AK2857" s="72"/>
    </row>
    <row r="2858" spans="1:37" ht="14.4">
      <c r="A2858" s="52"/>
      <c r="AG2858" s="72"/>
      <c r="AH2858" s="72"/>
      <c r="AI2858" s="72"/>
      <c r="AJ2858" s="72"/>
      <c r="AK2858" s="72"/>
    </row>
    <row r="2859" spans="1:37" ht="14.4">
      <c r="A2859" s="52"/>
      <c r="AG2859" s="72"/>
      <c r="AH2859" s="72"/>
      <c r="AI2859" s="72"/>
      <c r="AJ2859" s="72"/>
      <c r="AK2859" s="72"/>
    </row>
    <row r="2860" spans="1:37" ht="14.4">
      <c r="A2860" s="52"/>
      <c r="AG2860" s="72"/>
      <c r="AH2860" s="72"/>
      <c r="AI2860" s="72"/>
      <c r="AJ2860" s="72"/>
      <c r="AK2860" s="72"/>
    </row>
    <row r="2861" spans="1:37" ht="14.4">
      <c r="A2861" s="52"/>
      <c r="AG2861" s="72"/>
      <c r="AH2861" s="72"/>
      <c r="AI2861" s="72"/>
      <c r="AJ2861" s="72"/>
      <c r="AK2861" s="72"/>
    </row>
    <row r="2862" spans="1:37" ht="14.4">
      <c r="A2862" s="52"/>
      <c r="AG2862" s="72"/>
      <c r="AH2862" s="72"/>
      <c r="AI2862" s="72"/>
      <c r="AJ2862" s="72"/>
      <c r="AK2862" s="72"/>
    </row>
    <row r="2863" spans="1:37" ht="14.4">
      <c r="A2863" s="52"/>
      <c r="AG2863" s="72"/>
      <c r="AH2863" s="72"/>
      <c r="AI2863" s="72"/>
      <c r="AJ2863" s="72"/>
      <c r="AK2863" s="72"/>
    </row>
    <row r="2864" spans="1:37" ht="14.4">
      <c r="A2864" s="52"/>
      <c r="AG2864" s="72"/>
      <c r="AH2864" s="72"/>
      <c r="AI2864" s="72"/>
      <c r="AJ2864" s="72"/>
      <c r="AK2864" s="72"/>
    </row>
    <row r="2865" spans="1:37" ht="14.4">
      <c r="A2865" s="52"/>
      <c r="AG2865" s="72"/>
      <c r="AH2865" s="72"/>
      <c r="AI2865" s="72"/>
      <c r="AJ2865" s="72"/>
      <c r="AK2865" s="72"/>
    </row>
    <row r="2866" spans="1:37" ht="14.4">
      <c r="A2866" s="52"/>
      <c r="AG2866" s="72"/>
      <c r="AH2866" s="72"/>
      <c r="AI2866" s="72"/>
      <c r="AJ2866" s="72"/>
      <c r="AK2866" s="72"/>
    </row>
    <row r="2867" spans="1:37" ht="14.4">
      <c r="A2867" s="52"/>
      <c r="AG2867" s="72"/>
      <c r="AH2867" s="72"/>
      <c r="AI2867" s="72"/>
      <c r="AJ2867" s="72"/>
      <c r="AK2867" s="72"/>
    </row>
    <row r="2868" spans="1:37" ht="14.4">
      <c r="A2868" s="52"/>
      <c r="AG2868" s="72"/>
      <c r="AH2868" s="72"/>
      <c r="AI2868" s="72"/>
      <c r="AJ2868" s="72"/>
      <c r="AK2868" s="72"/>
    </row>
    <row r="2869" spans="1:37" ht="14.4">
      <c r="A2869" s="52"/>
      <c r="AG2869" s="72"/>
      <c r="AH2869" s="72"/>
      <c r="AI2869" s="72"/>
      <c r="AJ2869" s="72"/>
      <c r="AK2869" s="72"/>
    </row>
    <row r="2870" spans="1:37" ht="14.4">
      <c r="A2870" s="52"/>
      <c r="AG2870" s="72"/>
      <c r="AH2870" s="72"/>
      <c r="AI2870" s="72"/>
      <c r="AJ2870" s="72"/>
      <c r="AK2870" s="72"/>
    </row>
    <row r="2871" spans="1:37" ht="14.4">
      <c r="A2871" s="52"/>
      <c r="AG2871" s="72"/>
      <c r="AH2871" s="72"/>
      <c r="AI2871" s="72"/>
      <c r="AJ2871" s="72"/>
      <c r="AK2871" s="72"/>
    </row>
    <row r="2872" spans="1:37" ht="14.4">
      <c r="A2872" s="52"/>
      <c r="AG2872" s="72"/>
      <c r="AH2872" s="72"/>
      <c r="AI2872" s="72"/>
      <c r="AJ2872" s="72"/>
      <c r="AK2872" s="72"/>
    </row>
    <row r="2873" spans="1:37" ht="14.4">
      <c r="A2873" s="52"/>
      <c r="AG2873" s="72"/>
      <c r="AH2873" s="72"/>
      <c r="AI2873" s="72"/>
      <c r="AJ2873" s="72"/>
      <c r="AK2873" s="72"/>
    </row>
    <row r="2874" spans="1:37" ht="14.4">
      <c r="A2874" s="52"/>
      <c r="AG2874" s="72"/>
      <c r="AH2874" s="72"/>
      <c r="AI2874" s="72"/>
      <c r="AJ2874" s="72"/>
      <c r="AK2874" s="72"/>
    </row>
    <row r="2875" spans="1:37" ht="14.4">
      <c r="A2875" s="52"/>
      <c r="AG2875" s="72"/>
      <c r="AH2875" s="72"/>
      <c r="AI2875" s="72"/>
      <c r="AJ2875" s="72"/>
      <c r="AK2875" s="72"/>
    </row>
    <row r="2876" spans="1:37" ht="14.4">
      <c r="A2876" s="52"/>
      <c r="AG2876" s="72"/>
      <c r="AH2876" s="72"/>
      <c r="AI2876" s="72"/>
      <c r="AJ2876" s="72"/>
      <c r="AK2876" s="72"/>
    </row>
    <row r="2877" spans="1:37" ht="14.4">
      <c r="A2877" s="52"/>
      <c r="AG2877" s="72"/>
      <c r="AH2877" s="72"/>
      <c r="AI2877" s="72"/>
      <c r="AJ2877" s="72"/>
      <c r="AK2877" s="72"/>
    </row>
    <row r="2878" spans="1:37" ht="14.4">
      <c r="A2878" s="52"/>
      <c r="AG2878" s="72"/>
      <c r="AH2878" s="72"/>
      <c r="AI2878" s="72"/>
      <c r="AJ2878" s="72"/>
      <c r="AK2878" s="72"/>
    </row>
    <row r="2879" spans="1:37" ht="14.4">
      <c r="A2879" s="52"/>
      <c r="AG2879" s="72"/>
      <c r="AH2879" s="72"/>
      <c r="AI2879" s="72"/>
      <c r="AJ2879" s="72"/>
      <c r="AK2879" s="72"/>
    </row>
    <row r="2880" spans="1:37" ht="14.4">
      <c r="A2880" s="52"/>
      <c r="AG2880" s="72"/>
      <c r="AH2880" s="72"/>
      <c r="AI2880" s="72"/>
      <c r="AJ2880" s="72"/>
      <c r="AK2880" s="72"/>
    </row>
    <row r="2881" spans="1:37" ht="14.4">
      <c r="A2881" s="52"/>
      <c r="AG2881" s="72"/>
      <c r="AH2881" s="72"/>
      <c r="AI2881" s="72"/>
      <c r="AJ2881" s="72"/>
      <c r="AK2881" s="72"/>
    </row>
    <row r="2882" spans="1:37" ht="14.4">
      <c r="A2882" s="52"/>
      <c r="AG2882" s="72"/>
      <c r="AH2882" s="72"/>
      <c r="AI2882" s="72"/>
      <c r="AJ2882" s="72"/>
      <c r="AK2882" s="72"/>
    </row>
    <row r="2883" spans="1:37" ht="14.4">
      <c r="A2883" s="52"/>
      <c r="AG2883" s="72"/>
      <c r="AH2883" s="72"/>
      <c r="AI2883" s="72"/>
      <c r="AJ2883" s="72"/>
      <c r="AK2883" s="72"/>
    </row>
    <row r="2884" spans="1:37" ht="14.4">
      <c r="A2884" s="52"/>
      <c r="AG2884" s="72"/>
      <c r="AH2884" s="72"/>
      <c r="AI2884" s="72"/>
      <c r="AJ2884" s="72"/>
      <c r="AK2884" s="72"/>
    </row>
    <row r="2885" spans="1:37" ht="14.4">
      <c r="A2885" s="52"/>
      <c r="AG2885" s="72"/>
      <c r="AH2885" s="72"/>
      <c r="AI2885" s="72"/>
      <c r="AJ2885" s="72"/>
      <c r="AK2885" s="72"/>
    </row>
    <row r="2886" spans="1:37" ht="14.4">
      <c r="A2886" s="52"/>
      <c r="AG2886" s="72"/>
      <c r="AH2886" s="72"/>
      <c r="AI2886" s="72"/>
      <c r="AJ2886" s="72"/>
      <c r="AK2886" s="72"/>
    </row>
    <row r="2887" spans="1:37" ht="14.4">
      <c r="A2887" s="52"/>
      <c r="AG2887" s="72"/>
      <c r="AH2887" s="72"/>
      <c r="AI2887" s="72"/>
      <c r="AJ2887" s="72"/>
      <c r="AK2887" s="72"/>
    </row>
    <row r="2888" spans="1:37" ht="14.4">
      <c r="A2888" s="52"/>
      <c r="AG2888" s="72"/>
      <c r="AH2888" s="72"/>
      <c r="AI2888" s="72"/>
      <c r="AJ2888" s="72"/>
      <c r="AK2888" s="72"/>
    </row>
    <row r="2889" spans="1:37" ht="14.4">
      <c r="A2889" s="52"/>
      <c r="AG2889" s="72"/>
      <c r="AH2889" s="72"/>
      <c r="AI2889" s="72"/>
      <c r="AJ2889" s="72"/>
      <c r="AK2889" s="72"/>
    </row>
    <row r="2890" spans="1:37" ht="14.4">
      <c r="A2890" s="52"/>
      <c r="AG2890" s="72"/>
      <c r="AH2890" s="72"/>
      <c r="AI2890" s="72"/>
      <c r="AJ2890" s="72"/>
      <c r="AK2890" s="72"/>
    </row>
    <row r="2891" spans="1:37" ht="14.4">
      <c r="A2891" s="52"/>
      <c r="AG2891" s="72"/>
      <c r="AH2891" s="72"/>
      <c r="AI2891" s="72"/>
      <c r="AJ2891" s="72"/>
      <c r="AK2891" s="72"/>
    </row>
    <row r="2892" spans="1:37" ht="14.4">
      <c r="A2892" s="52"/>
      <c r="AG2892" s="72"/>
      <c r="AH2892" s="72"/>
      <c r="AI2892" s="72"/>
      <c r="AJ2892" s="72"/>
      <c r="AK2892" s="72"/>
    </row>
    <row r="2893" spans="1:37" ht="14.4">
      <c r="A2893" s="52"/>
      <c r="AG2893" s="72"/>
      <c r="AH2893" s="72"/>
      <c r="AI2893" s="72"/>
      <c r="AJ2893" s="72"/>
      <c r="AK2893" s="72"/>
    </row>
    <row r="2894" spans="1:37" ht="14.4">
      <c r="A2894" s="52"/>
      <c r="AG2894" s="72"/>
      <c r="AH2894" s="72"/>
      <c r="AI2894" s="72"/>
      <c r="AJ2894" s="72"/>
      <c r="AK2894" s="72"/>
    </row>
    <row r="2895" spans="1:37" ht="14.4">
      <c r="A2895" s="52"/>
      <c r="AG2895" s="72"/>
      <c r="AH2895" s="72"/>
      <c r="AI2895" s="72"/>
      <c r="AJ2895" s="72"/>
      <c r="AK2895" s="72"/>
    </row>
    <row r="2896" spans="1:37" ht="14.4">
      <c r="A2896" s="52"/>
      <c r="AG2896" s="72"/>
      <c r="AH2896" s="72"/>
      <c r="AI2896" s="72"/>
      <c r="AJ2896" s="72"/>
      <c r="AK2896" s="72"/>
    </row>
    <row r="2897" spans="1:37" ht="14.4">
      <c r="A2897" s="52"/>
      <c r="AG2897" s="72"/>
      <c r="AH2897" s="72"/>
      <c r="AI2897" s="72"/>
      <c r="AJ2897" s="72"/>
      <c r="AK2897" s="72"/>
    </row>
    <row r="2898" spans="1:37" ht="14.4">
      <c r="A2898" s="52"/>
      <c r="AG2898" s="72"/>
      <c r="AH2898" s="72"/>
      <c r="AI2898" s="72"/>
      <c r="AJ2898" s="72"/>
      <c r="AK2898" s="72"/>
    </row>
    <row r="2899" spans="1:37" ht="14.4">
      <c r="A2899" s="52"/>
      <c r="AG2899" s="72"/>
      <c r="AH2899" s="72"/>
      <c r="AI2899" s="72"/>
      <c r="AJ2899" s="72"/>
      <c r="AK2899" s="72"/>
    </row>
    <row r="2900" spans="1:37" ht="14.4">
      <c r="A2900" s="52"/>
      <c r="AG2900" s="72"/>
      <c r="AH2900" s="72"/>
      <c r="AI2900" s="72"/>
      <c r="AJ2900" s="72"/>
      <c r="AK2900" s="72"/>
    </row>
    <row r="2901" spans="1:37" ht="14.4">
      <c r="A2901" s="52"/>
      <c r="AG2901" s="72"/>
      <c r="AH2901" s="72"/>
      <c r="AI2901" s="72"/>
      <c r="AJ2901" s="72"/>
      <c r="AK2901" s="72"/>
    </row>
    <row r="2902" spans="1:37" ht="14.4">
      <c r="A2902" s="52"/>
      <c r="AG2902" s="72"/>
      <c r="AH2902" s="72"/>
      <c r="AI2902" s="72"/>
      <c r="AJ2902" s="72"/>
      <c r="AK2902" s="72"/>
    </row>
    <row r="2903" spans="1:37" ht="14.4">
      <c r="A2903" s="52"/>
      <c r="AG2903" s="72"/>
      <c r="AH2903" s="72"/>
      <c r="AI2903" s="72"/>
      <c r="AJ2903" s="72"/>
      <c r="AK2903" s="72"/>
    </row>
    <row r="2904" spans="1:37" ht="14.4">
      <c r="A2904" s="52"/>
      <c r="AG2904" s="72"/>
      <c r="AH2904" s="72"/>
      <c r="AI2904" s="72"/>
      <c r="AJ2904" s="72"/>
      <c r="AK2904" s="72"/>
    </row>
    <row r="2905" spans="1:37" ht="14.4">
      <c r="A2905" s="52"/>
      <c r="AG2905" s="72"/>
      <c r="AH2905" s="72"/>
      <c r="AI2905" s="72"/>
      <c r="AJ2905" s="72"/>
      <c r="AK2905" s="72"/>
    </row>
    <row r="2906" spans="1:37" ht="14.4">
      <c r="A2906" s="52"/>
      <c r="AG2906" s="72"/>
      <c r="AH2906" s="72"/>
      <c r="AI2906" s="72"/>
      <c r="AJ2906" s="72"/>
      <c r="AK2906" s="72"/>
    </row>
    <row r="2907" spans="1:37" ht="14.4">
      <c r="A2907" s="52"/>
      <c r="AG2907" s="72"/>
      <c r="AH2907" s="72"/>
      <c r="AI2907" s="72"/>
      <c r="AJ2907" s="72"/>
      <c r="AK2907" s="72"/>
    </row>
    <row r="2908" spans="1:37" ht="14.4">
      <c r="A2908" s="52"/>
      <c r="AG2908" s="72"/>
      <c r="AH2908" s="72"/>
      <c r="AI2908" s="72"/>
      <c r="AJ2908" s="72"/>
      <c r="AK2908" s="72"/>
    </row>
    <row r="2909" spans="1:37" ht="14.4">
      <c r="A2909" s="52"/>
      <c r="AG2909" s="72"/>
      <c r="AH2909" s="72"/>
      <c r="AI2909" s="72"/>
      <c r="AJ2909" s="72"/>
      <c r="AK2909" s="72"/>
    </row>
    <row r="2910" spans="1:37" ht="14.4">
      <c r="A2910" s="52"/>
      <c r="AG2910" s="72"/>
      <c r="AH2910" s="72"/>
      <c r="AI2910" s="72"/>
      <c r="AJ2910" s="72"/>
      <c r="AK2910" s="72"/>
    </row>
    <row r="2911" spans="1:37" ht="14.4">
      <c r="A2911" s="52"/>
      <c r="AG2911" s="72"/>
      <c r="AH2911" s="72"/>
      <c r="AI2911" s="72"/>
      <c r="AJ2911" s="72"/>
      <c r="AK2911" s="72"/>
    </row>
    <row r="2912" spans="1:37" ht="14.4">
      <c r="A2912" s="52"/>
      <c r="AG2912" s="72"/>
      <c r="AH2912" s="72"/>
      <c r="AI2912" s="72"/>
      <c r="AJ2912" s="72"/>
      <c r="AK2912" s="72"/>
    </row>
    <row r="2913" spans="1:37" ht="14.4">
      <c r="A2913" s="52"/>
      <c r="AG2913" s="72"/>
      <c r="AH2913" s="72"/>
      <c r="AI2913" s="72"/>
      <c r="AJ2913" s="72"/>
      <c r="AK2913" s="72"/>
    </row>
    <row r="2914" spans="1:37" ht="14.4">
      <c r="A2914" s="52"/>
      <c r="AG2914" s="72"/>
      <c r="AH2914" s="72"/>
      <c r="AI2914" s="72"/>
      <c r="AJ2914" s="72"/>
      <c r="AK2914" s="72"/>
    </row>
    <row r="2915" spans="1:37" ht="14.4">
      <c r="A2915" s="52"/>
      <c r="AG2915" s="72"/>
      <c r="AH2915" s="72"/>
      <c r="AI2915" s="72"/>
      <c r="AJ2915" s="72"/>
      <c r="AK2915" s="72"/>
    </row>
    <row r="2916" spans="1:37" ht="14.4">
      <c r="A2916" s="52"/>
      <c r="AG2916" s="72"/>
      <c r="AH2916" s="72"/>
      <c r="AI2916" s="72"/>
      <c r="AJ2916" s="72"/>
      <c r="AK2916" s="72"/>
    </row>
    <row r="2917" spans="1:37" ht="14.4">
      <c r="A2917" s="52"/>
      <c r="AG2917" s="72"/>
      <c r="AH2917" s="72"/>
      <c r="AI2917" s="72"/>
      <c r="AJ2917" s="72"/>
      <c r="AK2917" s="72"/>
    </row>
    <row r="2918" spans="1:37" ht="14.4">
      <c r="A2918" s="52"/>
      <c r="AG2918" s="72"/>
      <c r="AH2918" s="72"/>
      <c r="AI2918" s="72"/>
      <c r="AJ2918" s="72"/>
      <c r="AK2918" s="72"/>
    </row>
    <row r="2919" spans="1:37" ht="14.4">
      <c r="A2919" s="52"/>
      <c r="AG2919" s="72"/>
      <c r="AH2919" s="72"/>
      <c r="AI2919" s="72"/>
      <c r="AJ2919" s="72"/>
      <c r="AK2919" s="72"/>
    </row>
    <row r="2920" spans="1:37" ht="14.4">
      <c r="A2920" s="52"/>
      <c r="AG2920" s="72"/>
      <c r="AH2920" s="72"/>
      <c r="AI2920" s="72"/>
      <c r="AJ2920" s="72"/>
      <c r="AK2920" s="72"/>
    </row>
    <row r="2921" spans="1:37" ht="14.4">
      <c r="A2921" s="52"/>
      <c r="AG2921" s="72"/>
      <c r="AH2921" s="72"/>
      <c r="AI2921" s="72"/>
      <c r="AJ2921" s="72"/>
      <c r="AK2921" s="72"/>
    </row>
    <row r="2922" spans="1:37" ht="14.4">
      <c r="A2922" s="52"/>
      <c r="AG2922" s="72"/>
      <c r="AH2922" s="72"/>
      <c r="AI2922" s="72"/>
      <c r="AJ2922" s="72"/>
      <c r="AK2922" s="72"/>
    </row>
    <row r="2923" spans="1:37" ht="14.4">
      <c r="A2923" s="52"/>
      <c r="AG2923" s="72"/>
      <c r="AH2923" s="72"/>
      <c r="AI2923" s="72"/>
      <c r="AJ2923" s="72"/>
      <c r="AK2923" s="72"/>
    </row>
    <row r="2924" spans="1:37" ht="14.4">
      <c r="A2924" s="52"/>
      <c r="AG2924" s="72"/>
      <c r="AH2924" s="72"/>
      <c r="AI2924" s="72"/>
      <c r="AJ2924" s="72"/>
      <c r="AK2924" s="72"/>
    </row>
    <row r="2925" spans="1:37" ht="14.4">
      <c r="A2925" s="52"/>
      <c r="AG2925" s="72"/>
      <c r="AH2925" s="72"/>
      <c r="AI2925" s="72"/>
      <c r="AJ2925" s="72"/>
      <c r="AK2925" s="72"/>
    </row>
    <row r="2926" spans="1:37" ht="14.4">
      <c r="A2926" s="52"/>
      <c r="AG2926" s="72"/>
      <c r="AH2926" s="72"/>
      <c r="AI2926" s="72"/>
      <c r="AJ2926" s="72"/>
      <c r="AK2926" s="72"/>
    </row>
    <row r="2927" spans="1:37" ht="14.4">
      <c r="A2927" s="52"/>
      <c r="AG2927" s="72"/>
      <c r="AH2927" s="72"/>
      <c r="AI2927" s="72"/>
      <c r="AJ2927" s="72"/>
      <c r="AK2927" s="72"/>
    </row>
    <row r="2928" spans="1:37" ht="14.4">
      <c r="A2928" s="52"/>
      <c r="AG2928" s="72"/>
      <c r="AH2928" s="72"/>
      <c r="AI2928" s="72"/>
      <c r="AJ2928" s="72"/>
      <c r="AK2928" s="72"/>
    </row>
    <row r="2929" spans="1:37" ht="14.4">
      <c r="A2929" s="52"/>
      <c r="AG2929" s="72"/>
      <c r="AH2929" s="72"/>
      <c r="AI2929" s="72"/>
      <c r="AJ2929" s="72"/>
      <c r="AK2929" s="72"/>
    </row>
    <row r="2930" spans="1:37" ht="14.4">
      <c r="A2930" s="52"/>
      <c r="AG2930" s="72"/>
      <c r="AH2930" s="72"/>
      <c r="AI2930" s="72"/>
      <c r="AJ2930" s="72"/>
      <c r="AK2930" s="72"/>
    </row>
    <row r="2931" spans="1:37" ht="14.4">
      <c r="A2931" s="52"/>
      <c r="AG2931" s="72"/>
      <c r="AH2931" s="72"/>
      <c r="AI2931" s="72"/>
      <c r="AJ2931" s="72"/>
      <c r="AK2931" s="72"/>
    </row>
    <row r="2932" spans="1:37" ht="14.4">
      <c r="A2932" s="52"/>
      <c r="AG2932" s="72"/>
      <c r="AH2932" s="72"/>
      <c r="AI2932" s="72"/>
      <c r="AJ2932" s="72"/>
      <c r="AK2932" s="72"/>
    </row>
    <row r="2933" spans="1:37" ht="14.4">
      <c r="A2933" s="52"/>
      <c r="AG2933" s="72"/>
      <c r="AH2933" s="72"/>
      <c r="AI2933" s="72"/>
      <c r="AJ2933" s="72"/>
      <c r="AK2933" s="72"/>
    </row>
    <row r="2934" spans="1:37" ht="14.4">
      <c r="A2934" s="52"/>
      <c r="AG2934" s="72"/>
      <c r="AH2934" s="72"/>
      <c r="AI2934" s="72"/>
      <c r="AJ2934" s="72"/>
      <c r="AK2934" s="72"/>
    </row>
    <row r="2935" spans="1:37" ht="14.4">
      <c r="A2935" s="52"/>
      <c r="AG2935" s="72"/>
      <c r="AH2935" s="72"/>
      <c r="AI2935" s="72"/>
      <c r="AJ2935" s="72"/>
      <c r="AK2935" s="72"/>
    </row>
    <row r="2936" spans="1:37" ht="14.4">
      <c r="A2936" s="52"/>
      <c r="AG2936" s="72"/>
      <c r="AH2936" s="72"/>
      <c r="AI2936" s="72"/>
      <c r="AJ2936" s="72"/>
      <c r="AK2936" s="72"/>
    </row>
    <row r="2937" spans="1:37" ht="14.4">
      <c r="A2937" s="52"/>
      <c r="AG2937" s="72"/>
      <c r="AH2937" s="72"/>
      <c r="AI2937" s="72"/>
      <c r="AJ2937" s="72"/>
      <c r="AK2937" s="72"/>
    </row>
    <row r="2938" spans="1:37" ht="14.4">
      <c r="A2938" s="52"/>
      <c r="AG2938" s="72"/>
      <c r="AH2938" s="72"/>
      <c r="AI2938" s="72"/>
      <c r="AJ2938" s="72"/>
      <c r="AK2938" s="72"/>
    </row>
    <row r="2939" spans="1:37" ht="14.4">
      <c r="A2939" s="52"/>
      <c r="AG2939" s="72"/>
      <c r="AH2939" s="72"/>
      <c r="AI2939" s="72"/>
      <c r="AJ2939" s="72"/>
      <c r="AK2939" s="72"/>
    </row>
    <row r="2940" spans="1:37" ht="14.4">
      <c r="A2940" s="52"/>
      <c r="AG2940" s="72"/>
      <c r="AH2940" s="72"/>
      <c r="AI2940" s="72"/>
      <c r="AJ2940" s="72"/>
      <c r="AK2940" s="72"/>
    </row>
    <row r="2941" spans="1:37" ht="14.4">
      <c r="A2941" s="52"/>
      <c r="AG2941" s="72"/>
      <c r="AH2941" s="72"/>
      <c r="AI2941" s="72"/>
      <c r="AJ2941" s="72"/>
      <c r="AK2941" s="72"/>
    </row>
    <row r="2942" spans="1:37" ht="14.4">
      <c r="A2942" s="52"/>
      <c r="AG2942" s="72"/>
      <c r="AH2942" s="72"/>
      <c r="AI2942" s="72"/>
      <c r="AJ2942" s="72"/>
      <c r="AK2942" s="72"/>
    </row>
    <row r="2943" spans="1:37" ht="14.4">
      <c r="A2943" s="52"/>
      <c r="AG2943" s="72"/>
      <c r="AH2943" s="72"/>
      <c r="AI2943" s="72"/>
      <c r="AJ2943" s="72"/>
      <c r="AK2943" s="72"/>
    </row>
    <row r="2944" spans="1:37" ht="14.4">
      <c r="A2944" s="52"/>
      <c r="AG2944" s="72"/>
      <c r="AH2944" s="72"/>
      <c r="AI2944" s="72"/>
      <c r="AJ2944" s="72"/>
      <c r="AK2944" s="72"/>
    </row>
    <row r="2945" spans="1:37" ht="14.4">
      <c r="A2945" s="52"/>
      <c r="AG2945" s="72"/>
      <c r="AH2945" s="72"/>
      <c r="AI2945" s="72"/>
      <c r="AJ2945" s="72"/>
      <c r="AK2945" s="72"/>
    </row>
    <row r="2946" spans="1:37" ht="14.4">
      <c r="A2946" s="52"/>
      <c r="AG2946" s="72"/>
      <c r="AH2946" s="72"/>
      <c r="AI2946" s="72"/>
      <c r="AJ2946" s="72"/>
      <c r="AK2946" s="72"/>
    </row>
    <row r="2947" spans="1:37" ht="14.4">
      <c r="A2947" s="52"/>
      <c r="AG2947" s="72"/>
      <c r="AH2947" s="72"/>
      <c r="AI2947" s="72"/>
      <c r="AJ2947" s="72"/>
      <c r="AK2947" s="72"/>
    </row>
    <row r="2948" spans="1:37" ht="14.4">
      <c r="A2948" s="52"/>
      <c r="AG2948" s="72"/>
      <c r="AH2948" s="72"/>
      <c r="AI2948" s="72"/>
      <c r="AJ2948" s="72"/>
      <c r="AK2948" s="72"/>
    </row>
    <row r="2949" spans="1:37" ht="14.4">
      <c r="A2949" s="52"/>
      <c r="AG2949" s="72"/>
      <c r="AH2949" s="72"/>
      <c r="AI2949" s="72"/>
      <c r="AJ2949" s="72"/>
      <c r="AK2949" s="72"/>
    </row>
    <row r="2950" spans="1:37" ht="14.4">
      <c r="A2950" s="52"/>
      <c r="AG2950" s="72"/>
      <c r="AH2950" s="72"/>
      <c r="AI2950" s="72"/>
      <c r="AJ2950" s="72"/>
      <c r="AK2950" s="72"/>
    </row>
    <row r="2951" spans="1:37" ht="14.4">
      <c r="A2951" s="52"/>
      <c r="AG2951" s="72"/>
      <c r="AH2951" s="72"/>
      <c r="AI2951" s="72"/>
      <c r="AJ2951" s="72"/>
      <c r="AK2951" s="72"/>
    </row>
    <row r="2952" spans="1:37" ht="14.4">
      <c r="A2952" s="52"/>
      <c r="AG2952" s="72"/>
      <c r="AH2952" s="72"/>
      <c r="AI2952" s="72"/>
      <c r="AJ2952" s="72"/>
      <c r="AK2952" s="72"/>
    </row>
    <row r="2953" spans="1:37" ht="14.4">
      <c r="A2953" s="52"/>
      <c r="AG2953" s="72"/>
      <c r="AH2953" s="72"/>
      <c r="AI2953" s="72"/>
      <c r="AJ2953" s="72"/>
      <c r="AK2953" s="72"/>
    </row>
    <row r="2954" spans="1:37" ht="14.4">
      <c r="A2954" s="52"/>
      <c r="AG2954" s="72"/>
      <c r="AH2954" s="72"/>
      <c r="AI2954" s="72"/>
      <c r="AJ2954" s="72"/>
      <c r="AK2954" s="72"/>
    </row>
    <row r="2955" spans="1:37" ht="14.4">
      <c r="A2955" s="52"/>
      <c r="AG2955" s="72"/>
      <c r="AH2955" s="72"/>
      <c r="AI2955" s="72"/>
      <c r="AJ2955" s="72"/>
      <c r="AK2955" s="72"/>
    </row>
    <row r="2956" spans="1:37" ht="14.4">
      <c r="A2956" s="52"/>
      <c r="AG2956" s="72"/>
      <c r="AH2956" s="72"/>
      <c r="AI2956" s="72"/>
      <c r="AJ2956" s="72"/>
      <c r="AK2956" s="72"/>
    </row>
    <row r="2957" spans="1:37" ht="14.4">
      <c r="A2957" s="52"/>
      <c r="AG2957" s="72"/>
      <c r="AH2957" s="72"/>
      <c r="AI2957" s="72"/>
      <c r="AJ2957" s="72"/>
      <c r="AK2957" s="72"/>
    </row>
    <row r="2958" spans="1:37" ht="14.4">
      <c r="A2958" s="52"/>
      <c r="AG2958" s="72"/>
      <c r="AH2958" s="72"/>
      <c r="AI2958" s="72"/>
      <c r="AJ2958" s="72"/>
      <c r="AK2958" s="72"/>
    </row>
    <row r="2959" spans="1:37" ht="14.4">
      <c r="A2959" s="52"/>
      <c r="AG2959" s="72"/>
      <c r="AH2959" s="72"/>
      <c r="AI2959" s="72"/>
      <c r="AJ2959" s="72"/>
      <c r="AK2959" s="72"/>
    </row>
    <row r="2960" spans="1:37" ht="14.4">
      <c r="A2960" s="52"/>
      <c r="AG2960" s="72"/>
      <c r="AH2960" s="72"/>
      <c r="AI2960" s="72"/>
      <c r="AJ2960" s="72"/>
      <c r="AK2960" s="72"/>
    </row>
    <row r="2961" spans="1:37" ht="14.4">
      <c r="A2961" s="52"/>
      <c r="AG2961" s="72"/>
      <c r="AH2961" s="72"/>
      <c r="AI2961" s="72"/>
      <c r="AJ2961" s="72"/>
      <c r="AK2961" s="72"/>
    </row>
    <row r="2962" spans="1:37" ht="14.4">
      <c r="A2962" s="52"/>
      <c r="AG2962" s="72"/>
      <c r="AH2962" s="72"/>
      <c r="AI2962" s="72"/>
      <c r="AJ2962" s="72"/>
      <c r="AK2962" s="72"/>
    </row>
    <row r="2963" spans="1:37" ht="14.4">
      <c r="A2963" s="52"/>
      <c r="AG2963" s="72"/>
      <c r="AH2963" s="72"/>
      <c r="AI2963" s="72"/>
      <c r="AJ2963" s="72"/>
      <c r="AK2963" s="72"/>
    </row>
    <row r="2964" spans="1:37" ht="14.4">
      <c r="A2964" s="52"/>
      <c r="AG2964" s="72"/>
      <c r="AH2964" s="72"/>
      <c r="AI2964" s="72"/>
      <c r="AJ2964" s="72"/>
      <c r="AK2964" s="72"/>
    </row>
    <row r="2965" spans="1:37" ht="14.4">
      <c r="A2965" s="52"/>
      <c r="AG2965" s="72"/>
      <c r="AH2965" s="72"/>
      <c r="AI2965" s="72"/>
      <c r="AJ2965" s="72"/>
      <c r="AK2965" s="72"/>
    </row>
    <row r="2966" spans="1:37" ht="14.4">
      <c r="A2966" s="52"/>
      <c r="AG2966" s="72"/>
      <c r="AH2966" s="72"/>
      <c r="AI2966" s="72"/>
      <c r="AJ2966" s="72"/>
      <c r="AK2966" s="72"/>
    </row>
    <row r="2967" spans="1:37" ht="14.4">
      <c r="A2967" s="52"/>
      <c r="AG2967" s="72"/>
      <c r="AH2967" s="72"/>
      <c r="AI2967" s="72"/>
      <c r="AJ2967" s="72"/>
      <c r="AK2967" s="72"/>
    </row>
    <row r="2968" spans="1:37" ht="14.4">
      <c r="A2968" s="52"/>
      <c r="AG2968" s="72"/>
      <c r="AH2968" s="72"/>
      <c r="AI2968" s="72"/>
      <c r="AJ2968" s="72"/>
      <c r="AK2968" s="72"/>
    </row>
    <row r="2969" spans="1:37" ht="14.4">
      <c r="A2969" s="52"/>
      <c r="AG2969" s="72"/>
      <c r="AH2969" s="72"/>
      <c r="AI2969" s="72"/>
      <c r="AJ2969" s="72"/>
      <c r="AK2969" s="72"/>
    </row>
    <row r="2970" spans="1:37" ht="14.4">
      <c r="A2970" s="52"/>
      <c r="AG2970" s="72"/>
      <c r="AH2970" s="72"/>
      <c r="AI2970" s="72"/>
      <c r="AJ2970" s="72"/>
      <c r="AK2970" s="72"/>
    </row>
    <row r="2971" spans="1:37" ht="14.4">
      <c r="A2971" s="52"/>
      <c r="AG2971" s="72"/>
      <c r="AH2971" s="72"/>
      <c r="AI2971" s="72"/>
      <c r="AJ2971" s="72"/>
      <c r="AK2971" s="72"/>
    </row>
    <row r="2972" spans="1:37" ht="14.4">
      <c r="A2972" s="52"/>
      <c r="AG2972" s="72"/>
      <c r="AH2972" s="72"/>
      <c r="AI2972" s="72"/>
      <c r="AJ2972" s="72"/>
      <c r="AK2972" s="72"/>
    </row>
    <row r="2973" spans="1:37" ht="14.4">
      <c r="A2973" s="52"/>
      <c r="AG2973" s="72"/>
      <c r="AH2973" s="72"/>
      <c r="AI2973" s="72"/>
      <c r="AJ2973" s="72"/>
      <c r="AK2973" s="72"/>
    </row>
    <row r="2974" spans="1:37" ht="14.4">
      <c r="A2974" s="52"/>
      <c r="AG2974" s="72"/>
      <c r="AH2974" s="72"/>
      <c r="AI2974" s="72"/>
      <c r="AJ2974" s="72"/>
      <c r="AK2974" s="72"/>
    </row>
    <row r="2975" spans="1:37" ht="14.4">
      <c r="A2975" s="52"/>
      <c r="AG2975" s="72"/>
      <c r="AH2975" s="72"/>
      <c r="AI2975" s="72"/>
      <c r="AJ2975" s="72"/>
      <c r="AK2975" s="72"/>
    </row>
    <row r="2976" spans="1:37" ht="14.4">
      <c r="A2976" s="52"/>
      <c r="AG2976" s="72"/>
      <c r="AH2976" s="72"/>
      <c r="AI2976" s="72"/>
      <c r="AJ2976" s="72"/>
      <c r="AK2976" s="72"/>
    </row>
    <row r="2977" spans="1:37" ht="14.4">
      <c r="A2977" s="52"/>
      <c r="AG2977" s="72"/>
      <c r="AH2977" s="72"/>
      <c r="AI2977" s="72"/>
      <c r="AJ2977" s="72"/>
      <c r="AK2977" s="72"/>
    </row>
    <row r="2978" spans="1:37" ht="14.4">
      <c r="A2978" s="52"/>
      <c r="AG2978" s="72"/>
      <c r="AH2978" s="72"/>
      <c r="AI2978" s="72"/>
      <c r="AJ2978" s="72"/>
      <c r="AK2978" s="72"/>
    </row>
    <row r="2979" spans="1:37" ht="14.4">
      <c r="A2979" s="52"/>
      <c r="AG2979" s="72"/>
      <c r="AH2979" s="72"/>
      <c r="AI2979" s="72"/>
      <c r="AJ2979" s="72"/>
      <c r="AK2979" s="72"/>
    </row>
    <row r="2980" spans="1:37" ht="14.4">
      <c r="A2980" s="52"/>
      <c r="AG2980" s="72"/>
      <c r="AH2980" s="72"/>
      <c r="AI2980" s="72"/>
      <c r="AJ2980" s="72"/>
      <c r="AK2980" s="72"/>
    </row>
    <row r="2981" spans="1:37" ht="14.4">
      <c r="A2981" s="52"/>
      <c r="AG2981" s="72"/>
      <c r="AH2981" s="72"/>
      <c r="AI2981" s="72"/>
      <c r="AJ2981" s="72"/>
      <c r="AK2981" s="72"/>
    </row>
    <row r="2982" spans="1:37" ht="14.4">
      <c r="A2982" s="52"/>
      <c r="AG2982" s="72"/>
      <c r="AH2982" s="72"/>
      <c r="AI2982" s="72"/>
      <c r="AJ2982" s="72"/>
      <c r="AK2982" s="72"/>
    </row>
    <row r="2983" spans="1:37" ht="14.4">
      <c r="A2983" s="52"/>
      <c r="AG2983" s="72"/>
      <c r="AH2983" s="72"/>
      <c r="AI2983" s="72"/>
      <c r="AJ2983" s="72"/>
      <c r="AK2983" s="72"/>
    </row>
    <row r="2984" spans="1:37" ht="14.4">
      <c r="A2984" s="52"/>
      <c r="AG2984" s="72"/>
      <c r="AH2984" s="72"/>
      <c r="AI2984" s="72"/>
      <c r="AJ2984" s="72"/>
      <c r="AK2984" s="72"/>
    </row>
    <row r="2985" spans="1:37" ht="14.4">
      <c r="A2985" s="52"/>
      <c r="AG2985" s="72"/>
      <c r="AH2985" s="72"/>
      <c r="AI2985" s="72"/>
      <c r="AJ2985" s="72"/>
      <c r="AK2985" s="72"/>
    </row>
    <row r="2986" spans="1:37" ht="14.4">
      <c r="A2986" s="52"/>
      <c r="AG2986" s="72"/>
      <c r="AH2986" s="72"/>
      <c r="AI2986" s="72"/>
      <c r="AJ2986" s="72"/>
      <c r="AK2986" s="72"/>
    </row>
    <row r="2987" spans="1:37" ht="14.4">
      <c r="A2987" s="52"/>
      <c r="AG2987" s="72"/>
      <c r="AH2987" s="72"/>
      <c r="AI2987" s="72"/>
      <c r="AJ2987" s="72"/>
      <c r="AK2987" s="72"/>
    </row>
    <row r="2988" spans="1:37" ht="14.4">
      <c r="A2988" s="52"/>
      <c r="AG2988" s="72"/>
      <c r="AH2988" s="72"/>
      <c r="AI2988" s="72"/>
      <c r="AJ2988" s="72"/>
      <c r="AK2988" s="72"/>
    </row>
    <row r="2989" spans="1:37" ht="14.4">
      <c r="A2989" s="52"/>
      <c r="AG2989" s="72"/>
      <c r="AH2989" s="72"/>
      <c r="AI2989" s="72"/>
      <c r="AJ2989" s="72"/>
      <c r="AK2989" s="72"/>
    </row>
    <row r="2990" spans="1:37" ht="14.4">
      <c r="A2990" s="52"/>
      <c r="AG2990" s="72"/>
      <c r="AH2990" s="72"/>
      <c r="AI2990" s="72"/>
      <c r="AJ2990" s="72"/>
      <c r="AK2990" s="72"/>
    </row>
    <row r="2991" spans="1:37" ht="14.4">
      <c r="A2991" s="52"/>
      <c r="AG2991" s="72"/>
      <c r="AH2991" s="72"/>
      <c r="AI2991" s="72"/>
      <c r="AJ2991" s="72"/>
      <c r="AK2991" s="72"/>
    </row>
    <row r="2992" spans="1:37" ht="14.4">
      <c r="A2992" s="52"/>
      <c r="AG2992" s="72"/>
      <c r="AH2992" s="72"/>
      <c r="AI2992" s="72"/>
      <c r="AJ2992" s="72"/>
      <c r="AK2992" s="72"/>
    </row>
    <row r="2993" spans="1:37" ht="14.4">
      <c r="A2993" s="52"/>
      <c r="AG2993" s="72"/>
      <c r="AH2993" s="72"/>
      <c r="AI2993" s="72"/>
      <c r="AJ2993" s="72"/>
      <c r="AK2993" s="72"/>
    </row>
    <row r="2994" spans="1:37" ht="14.4">
      <c r="A2994" s="52"/>
      <c r="AG2994" s="72"/>
      <c r="AH2994" s="72"/>
      <c r="AI2994" s="72"/>
      <c r="AJ2994" s="72"/>
      <c r="AK2994" s="72"/>
    </row>
    <row r="2995" spans="1:37" ht="14.4">
      <c r="A2995" s="52"/>
      <c r="AG2995" s="72"/>
      <c r="AH2995" s="72"/>
      <c r="AI2995" s="72"/>
      <c r="AJ2995" s="72"/>
      <c r="AK2995" s="72"/>
    </row>
    <row r="2996" spans="1:37" ht="14.4">
      <c r="A2996" s="52"/>
      <c r="AG2996" s="72"/>
      <c r="AH2996" s="72"/>
      <c r="AI2996" s="72"/>
      <c r="AJ2996" s="72"/>
      <c r="AK2996" s="72"/>
    </row>
    <row r="2997" spans="1:37" ht="14.4">
      <c r="A2997" s="52"/>
      <c r="AG2997" s="72"/>
      <c r="AH2997" s="72"/>
      <c r="AI2997" s="72"/>
      <c r="AJ2997" s="72"/>
      <c r="AK2997" s="72"/>
    </row>
    <row r="2998" spans="1:37" ht="14.4">
      <c r="A2998" s="52"/>
      <c r="AG2998" s="72"/>
      <c r="AH2998" s="72"/>
      <c r="AI2998" s="72"/>
      <c r="AJ2998" s="72"/>
      <c r="AK2998" s="72"/>
    </row>
    <row r="2999" spans="1:37" ht="14.4">
      <c r="A2999" s="52"/>
      <c r="AG2999" s="72"/>
      <c r="AH2999" s="72"/>
      <c r="AI2999" s="72"/>
      <c r="AJ2999" s="72"/>
      <c r="AK2999" s="72"/>
    </row>
    <row r="3000" spans="1:37" ht="14.4">
      <c r="A3000" s="52"/>
      <c r="AG3000" s="72"/>
      <c r="AH3000" s="72"/>
      <c r="AI3000" s="72"/>
      <c r="AJ3000" s="72"/>
      <c r="AK3000" s="72"/>
    </row>
    <row r="3001" spans="1:37" ht="14.4">
      <c r="A3001" s="52"/>
      <c r="AG3001" s="72"/>
      <c r="AH3001" s="72"/>
      <c r="AI3001" s="72"/>
      <c r="AJ3001" s="72"/>
      <c r="AK3001" s="72"/>
    </row>
    <row r="3002" spans="1:37" ht="14.4">
      <c r="A3002" s="52"/>
      <c r="AG3002" s="72"/>
      <c r="AH3002" s="72"/>
      <c r="AI3002" s="72"/>
      <c r="AJ3002" s="72"/>
      <c r="AK3002" s="72"/>
    </row>
    <row r="3003" spans="1:37" ht="14.4">
      <c r="A3003" s="52"/>
      <c r="AG3003" s="72"/>
      <c r="AH3003" s="72"/>
      <c r="AI3003" s="72"/>
      <c r="AJ3003" s="72"/>
      <c r="AK3003" s="72"/>
    </row>
    <row r="3004" spans="1:37" ht="14.4">
      <c r="A3004" s="52"/>
      <c r="AG3004" s="72"/>
      <c r="AH3004" s="72"/>
      <c r="AI3004" s="72"/>
      <c r="AJ3004" s="72"/>
      <c r="AK3004" s="72"/>
    </row>
    <row r="3005" spans="1:37" ht="14.4">
      <c r="A3005" s="52"/>
      <c r="AG3005" s="72"/>
      <c r="AH3005" s="72"/>
      <c r="AI3005" s="72"/>
      <c r="AJ3005" s="72"/>
      <c r="AK3005" s="72"/>
    </row>
    <row r="3006" spans="1:37" ht="14.4">
      <c r="A3006" s="52"/>
      <c r="AG3006" s="72"/>
      <c r="AH3006" s="72"/>
      <c r="AI3006" s="72"/>
      <c r="AJ3006" s="72"/>
      <c r="AK3006" s="72"/>
    </row>
    <row r="3007" spans="1:37" ht="14.4">
      <c r="A3007" s="52"/>
      <c r="AG3007" s="72"/>
      <c r="AH3007" s="72"/>
      <c r="AI3007" s="72"/>
      <c r="AJ3007" s="72"/>
      <c r="AK3007" s="72"/>
    </row>
    <row r="3008" spans="1:37" ht="14.4">
      <c r="A3008" s="52"/>
      <c r="AG3008" s="72"/>
      <c r="AH3008" s="72"/>
      <c r="AI3008" s="72"/>
      <c r="AJ3008" s="72"/>
      <c r="AK3008" s="72"/>
    </row>
    <row r="3009" spans="1:37" ht="14.4">
      <c r="A3009" s="52"/>
      <c r="AG3009" s="72"/>
      <c r="AH3009" s="72"/>
      <c r="AI3009" s="72"/>
      <c r="AJ3009" s="72"/>
      <c r="AK3009" s="72"/>
    </row>
    <row r="3010" spans="1:37" ht="14.4">
      <c r="A3010" s="52"/>
      <c r="AG3010" s="72"/>
      <c r="AH3010" s="72"/>
      <c r="AI3010" s="72"/>
      <c r="AJ3010" s="72"/>
      <c r="AK3010" s="72"/>
    </row>
    <row r="3011" spans="1:37" ht="14.4">
      <c r="A3011" s="52"/>
      <c r="AG3011" s="72"/>
      <c r="AH3011" s="72"/>
      <c r="AI3011" s="72"/>
      <c r="AJ3011" s="72"/>
      <c r="AK3011" s="72"/>
    </row>
    <row r="3012" spans="1:37" ht="14.4">
      <c r="A3012" s="52"/>
      <c r="AG3012" s="72"/>
      <c r="AH3012" s="72"/>
      <c r="AI3012" s="72"/>
      <c r="AJ3012" s="72"/>
      <c r="AK3012" s="72"/>
    </row>
    <row r="3013" spans="1:37" ht="14.4">
      <c r="A3013" s="52"/>
      <c r="AG3013" s="72"/>
      <c r="AH3013" s="72"/>
      <c r="AI3013" s="72"/>
      <c r="AJ3013" s="72"/>
      <c r="AK3013" s="72"/>
    </row>
    <row r="3014" spans="1:37" ht="14.4">
      <c r="A3014" s="52"/>
      <c r="AG3014" s="72"/>
      <c r="AH3014" s="72"/>
      <c r="AI3014" s="72"/>
      <c r="AJ3014" s="72"/>
      <c r="AK3014" s="72"/>
    </row>
    <row r="3015" spans="1:37" ht="14.4">
      <c r="A3015" s="52"/>
      <c r="AG3015" s="72"/>
      <c r="AH3015" s="72"/>
      <c r="AI3015" s="72"/>
      <c r="AJ3015" s="72"/>
      <c r="AK3015" s="72"/>
    </row>
    <row r="3016" spans="1:37" ht="14.4">
      <c r="A3016" s="52"/>
      <c r="AG3016" s="72"/>
      <c r="AH3016" s="72"/>
      <c r="AI3016" s="72"/>
      <c r="AJ3016" s="72"/>
      <c r="AK3016" s="72"/>
    </row>
    <row r="3017" spans="1:37" ht="14.4">
      <c r="A3017" s="52"/>
      <c r="AG3017" s="72"/>
      <c r="AH3017" s="72"/>
      <c r="AI3017" s="72"/>
      <c r="AJ3017" s="72"/>
      <c r="AK3017" s="72"/>
    </row>
    <row r="3018" spans="1:37" ht="14.4">
      <c r="A3018" s="52"/>
      <c r="AG3018" s="72"/>
      <c r="AH3018" s="72"/>
      <c r="AI3018" s="72"/>
      <c r="AJ3018" s="72"/>
      <c r="AK3018" s="72"/>
    </row>
    <row r="3019" spans="1:37" ht="14.4">
      <c r="A3019" s="52"/>
      <c r="AG3019" s="72"/>
      <c r="AH3019" s="72"/>
      <c r="AI3019" s="72"/>
      <c r="AJ3019" s="72"/>
      <c r="AK3019" s="72"/>
    </row>
    <row r="3020" spans="1:37" ht="14.4">
      <c r="A3020" s="52"/>
      <c r="AG3020" s="72"/>
      <c r="AH3020" s="72"/>
      <c r="AI3020" s="72"/>
      <c r="AJ3020" s="72"/>
      <c r="AK3020" s="72"/>
    </row>
    <row r="3021" spans="1:37" ht="14.4">
      <c r="A3021" s="52"/>
      <c r="AG3021" s="72"/>
      <c r="AH3021" s="72"/>
      <c r="AI3021" s="72"/>
      <c r="AJ3021" s="72"/>
      <c r="AK3021" s="72"/>
    </row>
    <row r="3022" spans="1:37" ht="14.4">
      <c r="A3022" s="52"/>
      <c r="AG3022" s="72"/>
      <c r="AH3022" s="72"/>
      <c r="AI3022" s="72"/>
      <c r="AJ3022" s="72"/>
      <c r="AK3022" s="72"/>
    </row>
    <row r="3023" spans="1:37" ht="14.4">
      <c r="A3023" s="52"/>
      <c r="AG3023" s="72"/>
      <c r="AH3023" s="72"/>
      <c r="AI3023" s="72"/>
      <c r="AJ3023" s="72"/>
      <c r="AK3023" s="72"/>
    </row>
    <row r="3024" spans="1:37" ht="14.4">
      <c r="A3024" s="52"/>
      <c r="AG3024" s="72"/>
      <c r="AH3024" s="72"/>
      <c r="AI3024" s="72"/>
      <c r="AJ3024" s="72"/>
      <c r="AK3024" s="72"/>
    </row>
    <row r="3025" spans="1:37" ht="14.4">
      <c r="A3025" s="52"/>
      <c r="AG3025" s="72"/>
      <c r="AH3025" s="72"/>
      <c r="AI3025" s="72"/>
      <c r="AJ3025" s="72"/>
      <c r="AK3025" s="72"/>
    </row>
    <row r="3026" spans="1:37" ht="14.4">
      <c r="A3026" s="52"/>
      <c r="AG3026" s="72"/>
      <c r="AH3026" s="72"/>
      <c r="AI3026" s="72"/>
      <c r="AJ3026" s="72"/>
      <c r="AK3026" s="72"/>
    </row>
    <row r="3027" spans="1:37" ht="14.4">
      <c r="A3027" s="52"/>
      <c r="AG3027" s="72"/>
      <c r="AH3027" s="72"/>
      <c r="AI3027" s="72"/>
      <c r="AJ3027" s="72"/>
      <c r="AK3027" s="72"/>
    </row>
    <row r="3028" spans="1:37" ht="14.4">
      <c r="A3028" s="52"/>
      <c r="AG3028" s="72"/>
      <c r="AH3028" s="72"/>
      <c r="AI3028" s="72"/>
      <c r="AJ3028" s="72"/>
      <c r="AK3028" s="72"/>
    </row>
    <row r="3029" spans="1:37" ht="14.4">
      <c r="A3029" s="52"/>
      <c r="AG3029" s="72"/>
      <c r="AH3029" s="72"/>
      <c r="AI3029" s="72"/>
      <c r="AJ3029" s="72"/>
      <c r="AK3029" s="72"/>
    </row>
    <row r="3030" spans="1:37" ht="14.4">
      <c r="A3030" s="52"/>
      <c r="AG3030" s="72"/>
      <c r="AH3030" s="72"/>
      <c r="AI3030" s="72"/>
      <c r="AJ3030" s="72"/>
      <c r="AK3030" s="72"/>
    </row>
    <row r="3031" spans="1:37" ht="14.4">
      <c r="A3031" s="52"/>
      <c r="AG3031" s="72"/>
      <c r="AH3031" s="72"/>
      <c r="AI3031" s="72"/>
      <c r="AJ3031" s="72"/>
      <c r="AK3031" s="72"/>
    </row>
    <row r="3032" spans="1:37" ht="14.4">
      <c r="A3032" s="52"/>
      <c r="AG3032" s="72"/>
      <c r="AH3032" s="72"/>
      <c r="AI3032" s="72"/>
      <c r="AJ3032" s="72"/>
      <c r="AK3032" s="72"/>
    </row>
    <row r="3033" spans="1:37" ht="14.4">
      <c r="A3033" s="52"/>
      <c r="AG3033" s="72"/>
      <c r="AH3033" s="72"/>
      <c r="AI3033" s="72"/>
      <c r="AJ3033" s="72"/>
      <c r="AK3033" s="72"/>
    </row>
    <row r="3034" spans="1:37" ht="14.4">
      <c r="A3034" s="52"/>
      <c r="AG3034" s="72"/>
      <c r="AH3034" s="72"/>
      <c r="AI3034" s="72"/>
      <c r="AJ3034" s="72"/>
      <c r="AK3034" s="72"/>
    </row>
    <row r="3035" spans="1:37" ht="14.4">
      <c r="A3035" s="52"/>
      <c r="AG3035" s="72"/>
      <c r="AH3035" s="72"/>
      <c r="AI3035" s="72"/>
      <c r="AJ3035" s="72"/>
      <c r="AK3035" s="72"/>
    </row>
    <row r="3036" spans="1:37" ht="14.4">
      <c r="A3036" s="52"/>
      <c r="AG3036" s="72"/>
      <c r="AH3036" s="72"/>
      <c r="AI3036" s="72"/>
      <c r="AJ3036" s="72"/>
      <c r="AK3036" s="72"/>
    </row>
    <row r="3037" spans="1:37" ht="14.4">
      <c r="A3037" s="52"/>
      <c r="AG3037" s="72"/>
      <c r="AH3037" s="72"/>
      <c r="AI3037" s="72"/>
      <c r="AJ3037" s="72"/>
      <c r="AK3037" s="72"/>
    </row>
    <row r="3038" spans="1:37" ht="14.4">
      <c r="A3038" s="52"/>
      <c r="AG3038" s="72"/>
      <c r="AH3038" s="72"/>
      <c r="AI3038" s="72"/>
      <c r="AJ3038" s="72"/>
      <c r="AK3038" s="72"/>
    </row>
    <row r="3039" spans="1:37" ht="14.4">
      <c r="A3039" s="52"/>
      <c r="AG3039" s="72"/>
      <c r="AH3039" s="72"/>
      <c r="AI3039" s="72"/>
      <c r="AJ3039" s="72"/>
      <c r="AK3039" s="72"/>
    </row>
    <row r="3040" spans="1:37" ht="14.4">
      <c r="A3040" s="52"/>
      <c r="AG3040" s="72"/>
      <c r="AH3040" s="72"/>
      <c r="AI3040" s="72"/>
      <c r="AJ3040" s="72"/>
      <c r="AK3040" s="72"/>
    </row>
    <row r="3041" spans="1:37" ht="14.4">
      <c r="A3041" s="52"/>
      <c r="AG3041" s="72"/>
      <c r="AH3041" s="72"/>
      <c r="AI3041" s="72"/>
      <c r="AJ3041" s="72"/>
      <c r="AK3041" s="72"/>
    </row>
    <row r="3042" spans="1:37" ht="14.4">
      <c r="A3042" s="52"/>
      <c r="AG3042" s="72"/>
      <c r="AH3042" s="72"/>
      <c r="AI3042" s="72"/>
      <c r="AJ3042" s="72"/>
      <c r="AK3042" s="72"/>
    </row>
    <row r="3043" spans="1:37" ht="14.4">
      <c r="A3043" s="52"/>
      <c r="AG3043" s="72"/>
      <c r="AH3043" s="72"/>
      <c r="AI3043" s="72"/>
      <c r="AJ3043" s="72"/>
      <c r="AK3043" s="72"/>
    </row>
    <row r="3044" spans="1:37" ht="14.4">
      <c r="A3044" s="52"/>
      <c r="AG3044" s="72"/>
      <c r="AH3044" s="72"/>
      <c r="AI3044" s="72"/>
      <c r="AJ3044" s="72"/>
      <c r="AK3044" s="72"/>
    </row>
    <row r="3045" spans="1:37" ht="14.4">
      <c r="A3045" s="52"/>
      <c r="AG3045" s="72"/>
      <c r="AH3045" s="72"/>
      <c r="AI3045" s="72"/>
      <c r="AJ3045" s="72"/>
      <c r="AK3045" s="72"/>
    </row>
    <row r="3046" spans="1:37" ht="14.4">
      <c r="A3046" s="52"/>
      <c r="AG3046" s="72"/>
      <c r="AH3046" s="72"/>
      <c r="AI3046" s="72"/>
      <c r="AJ3046" s="72"/>
      <c r="AK3046" s="72"/>
    </row>
    <row r="3047" spans="1:37" ht="14.4">
      <c r="A3047" s="52"/>
      <c r="AG3047" s="72"/>
      <c r="AH3047" s="72"/>
      <c r="AI3047" s="72"/>
      <c r="AJ3047" s="72"/>
      <c r="AK3047" s="72"/>
    </row>
    <row r="3048" spans="1:37" ht="14.4">
      <c r="A3048" s="52"/>
      <c r="AG3048" s="72"/>
      <c r="AH3048" s="72"/>
      <c r="AI3048" s="72"/>
      <c r="AJ3048" s="72"/>
      <c r="AK3048" s="72"/>
    </row>
    <row r="3049" spans="1:37" ht="14.4">
      <c r="A3049" s="52"/>
      <c r="AG3049" s="72"/>
      <c r="AH3049" s="72"/>
      <c r="AI3049" s="72"/>
      <c r="AJ3049" s="72"/>
      <c r="AK3049" s="72"/>
    </row>
    <row r="3050" spans="1:37" ht="14.4">
      <c r="A3050" s="52"/>
      <c r="AG3050" s="72"/>
      <c r="AH3050" s="72"/>
      <c r="AI3050" s="72"/>
      <c r="AJ3050" s="72"/>
      <c r="AK3050" s="72"/>
    </row>
    <row r="3051" spans="1:37" ht="14.4">
      <c r="A3051" s="52"/>
      <c r="AG3051" s="72"/>
      <c r="AH3051" s="72"/>
      <c r="AI3051" s="72"/>
      <c r="AJ3051" s="72"/>
      <c r="AK3051" s="72"/>
    </row>
    <row r="3052" spans="1:37" ht="14.4">
      <c r="A3052" s="52"/>
      <c r="AG3052" s="72"/>
      <c r="AH3052" s="72"/>
      <c r="AI3052" s="72"/>
      <c r="AJ3052" s="72"/>
      <c r="AK3052" s="72"/>
    </row>
    <row r="3053" spans="1:37" ht="14.4">
      <c r="A3053" s="52"/>
      <c r="AG3053" s="72"/>
      <c r="AH3053" s="72"/>
      <c r="AI3053" s="72"/>
      <c r="AJ3053" s="72"/>
      <c r="AK3053" s="72"/>
    </row>
    <row r="3054" spans="1:37" ht="14.4">
      <c r="A3054" s="52"/>
      <c r="AG3054" s="72"/>
      <c r="AH3054" s="72"/>
      <c r="AI3054" s="72"/>
      <c r="AJ3054" s="72"/>
      <c r="AK3054" s="72"/>
    </row>
    <row r="3055" spans="1:37" ht="14.4">
      <c r="A3055" s="52"/>
      <c r="AG3055" s="72"/>
      <c r="AH3055" s="72"/>
      <c r="AI3055" s="72"/>
      <c r="AJ3055" s="72"/>
      <c r="AK3055" s="72"/>
    </row>
    <row r="3056" spans="1:37" ht="14.4">
      <c r="A3056" s="52"/>
      <c r="AG3056" s="72"/>
      <c r="AH3056" s="72"/>
      <c r="AI3056" s="72"/>
      <c r="AJ3056" s="72"/>
      <c r="AK3056" s="72"/>
    </row>
    <row r="3057" spans="1:37" ht="14.4">
      <c r="A3057" s="52"/>
      <c r="AG3057" s="72"/>
      <c r="AH3057" s="72"/>
      <c r="AI3057" s="72"/>
      <c r="AJ3057" s="72"/>
      <c r="AK3057" s="72"/>
    </row>
    <row r="3058" spans="1:37" ht="14.4">
      <c r="A3058" s="52"/>
      <c r="AG3058" s="72"/>
      <c r="AH3058" s="72"/>
      <c r="AI3058" s="72"/>
      <c r="AJ3058" s="72"/>
      <c r="AK3058" s="72"/>
    </row>
    <row r="3059" spans="1:37" ht="14.4">
      <c r="A3059" s="52"/>
      <c r="AG3059" s="72"/>
      <c r="AH3059" s="72"/>
      <c r="AI3059" s="72"/>
      <c r="AJ3059" s="72"/>
      <c r="AK3059" s="72"/>
    </row>
    <row r="3060" spans="1:37" ht="14.4">
      <c r="A3060" s="52"/>
      <c r="AG3060" s="72"/>
      <c r="AH3060" s="72"/>
      <c r="AI3060" s="72"/>
      <c r="AJ3060" s="72"/>
      <c r="AK3060" s="72"/>
    </row>
    <row r="3061" spans="1:37" ht="14.4">
      <c r="A3061" s="52"/>
      <c r="AG3061" s="72"/>
      <c r="AH3061" s="72"/>
      <c r="AI3061" s="72"/>
      <c r="AJ3061" s="72"/>
      <c r="AK3061" s="72"/>
    </row>
    <row r="3062" spans="1:37" ht="14.4">
      <c r="A3062" s="52"/>
      <c r="AG3062" s="72"/>
      <c r="AH3062" s="72"/>
      <c r="AI3062" s="72"/>
      <c r="AJ3062" s="72"/>
      <c r="AK3062" s="72"/>
    </row>
    <row r="3063" spans="1:37" ht="14.4">
      <c r="A3063" s="52"/>
      <c r="AG3063" s="72"/>
      <c r="AH3063" s="72"/>
      <c r="AI3063" s="72"/>
      <c r="AJ3063" s="72"/>
      <c r="AK3063" s="72"/>
    </row>
    <row r="3064" spans="1:37" ht="14.4">
      <c r="A3064" s="52"/>
      <c r="AG3064" s="72"/>
      <c r="AH3064" s="72"/>
      <c r="AI3064" s="72"/>
      <c r="AJ3064" s="72"/>
      <c r="AK3064" s="72"/>
    </row>
    <row r="3065" spans="1:37" ht="14.4">
      <c r="A3065" s="52"/>
      <c r="AG3065" s="72"/>
      <c r="AH3065" s="72"/>
      <c r="AI3065" s="72"/>
      <c r="AJ3065" s="72"/>
      <c r="AK3065" s="72"/>
    </row>
    <row r="3066" spans="1:37" ht="14.4">
      <c r="A3066" s="52"/>
      <c r="AG3066" s="72"/>
      <c r="AH3066" s="72"/>
      <c r="AI3066" s="72"/>
      <c r="AJ3066" s="72"/>
      <c r="AK3066" s="72"/>
    </row>
    <row r="3067" spans="1:37" ht="14.4">
      <c r="A3067" s="52"/>
      <c r="AG3067" s="72"/>
      <c r="AH3067" s="72"/>
      <c r="AI3067" s="72"/>
      <c r="AJ3067" s="72"/>
      <c r="AK3067" s="72"/>
    </row>
    <row r="3068" spans="1:37" ht="14.4">
      <c r="A3068" s="52"/>
      <c r="AG3068" s="72"/>
      <c r="AH3068" s="72"/>
      <c r="AI3068" s="72"/>
      <c r="AJ3068" s="72"/>
      <c r="AK3068" s="72"/>
    </row>
    <row r="3069" spans="1:37" ht="14.4">
      <c r="A3069" s="52"/>
      <c r="AG3069" s="72"/>
      <c r="AH3069" s="72"/>
      <c r="AI3069" s="72"/>
      <c r="AJ3069" s="72"/>
      <c r="AK3069" s="72"/>
    </row>
    <row r="3070" spans="1:37" ht="14.4">
      <c r="A3070" s="52"/>
      <c r="AG3070" s="72"/>
      <c r="AH3070" s="72"/>
      <c r="AI3070" s="72"/>
      <c r="AJ3070" s="72"/>
      <c r="AK3070" s="72"/>
    </row>
    <row r="3071" spans="1:37" ht="14.4">
      <c r="A3071" s="52"/>
      <c r="AG3071" s="72"/>
      <c r="AH3071" s="72"/>
      <c r="AI3071" s="72"/>
      <c r="AJ3071" s="72"/>
      <c r="AK3071" s="72"/>
    </row>
    <row r="3072" spans="1:37" ht="14.4">
      <c r="A3072" s="52"/>
      <c r="AG3072" s="72"/>
      <c r="AH3072" s="72"/>
      <c r="AI3072" s="72"/>
      <c r="AJ3072" s="72"/>
      <c r="AK3072" s="72"/>
    </row>
    <row r="3073" spans="1:37" ht="14.4">
      <c r="A3073" s="52"/>
      <c r="AG3073" s="72"/>
      <c r="AH3073" s="72"/>
      <c r="AI3073" s="72"/>
      <c r="AJ3073" s="72"/>
      <c r="AK3073" s="72"/>
    </row>
    <row r="3074" spans="1:37" ht="14.4">
      <c r="A3074" s="52"/>
      <c r="AG3074" s="72"/>
      <c r="AH3074" s="72"/>
      <c r="AI3074" s="72"/>
      <c r="AJ3074" s="72"/>
      <c r="AK3074" s="72"/>
    </row>
    <row r="3075" spans="1:37" ht="14.4">
      <c r="A3075" s="52"/>
      <c r="AG3075" s="72"/>
      <c r="AH3075" s="72"/>
      <c r="AI3075" s="72"/>
      <c r="AJ3075" s="72"/>
      <c r="AK3075" s="72"/>
    </row>
    <row r="3076" spans="1:37" ht="14.4">
      <c r="A3076" s="52"/>
      <c r="AG3076" s="72"/>
      <c r="AH3076" s="72"/>
      <c r="AI3076" s="72"/>
      <c r="AJ3076" s="72"/>
      <c r="AK3076" s="72"/>
    </row>
    <row r="3077" spans="1:37" ht="14.4">
      <c r="A3077" s="52"/>
      <c r="AG3077" s="72"/>
      <c r="AH3077" s="72"/>
      <c r="AI3077" s="72"/>
      <c r="AJ3077" s="72"/>
      <c r="AK3077" s="72"/>
    </row>
    <row r="3078" spans="1:37" ht="14.4">
      <c r="A3078" s="52"/>
      <c r="AG3078" s="72"/>
      <c r="AH3078" s="72"/>
      <c r="AI3078" s="72"/>
      <c r="AJ3078" s="72"/>
      <c r="AK3078" s="72"/>
    </row>
    <row r="3079" spans="1:37" ht="14.4">
      <c r="A3079" s="52"/>
      <c r="AG3079" s="72"/>
      <c r="AH3079" s="72"/>
      <c r="AI3079" s="72"/>
      <c r="AJ3079" s="72"/>
      <c r="AK3079" s="72"/>
    </row>
    <row r="3080" spans="1:37" ht="14.4">
      <c r="A3080" s="52"/>
      <c r="AG3080" s="72"/>
      <c r="AH3080" s="72"/>
      <c r="AI3080" s="72"/>
      <c r="AJ3080" s="72"/>
      <c r="AK3080" s="72"/>
    </row>
    <row r="3081" spans="1:37" ht="14.4">
      <c r="A3081" s="52"/>
      <c r="AG3081" s="72"/>
      <c r="AH3081" s="72"/>
      <c r="AI3081" s="72"/>
      <c r="AJ3081" s="72"/>
      <c r="AK3081" s="72"/>
    </row>
    <row r="3082" spans="1:37" ht="14.4">
      <c r="A3082" s="52"/>
      <c r="AG3082" s="72"/>
      <c r="AH3082" s="72"/>
      <c r="AI3082" s="72"/>
      <c r="AJ3082" s="72"/>
      <c r="AK3082" s="72"/>
    </row>
    <row r="3083" spans="1:37" ht="14.4">
      <c r="A3083" s="52"/>
      <c r="AG3083" s="72"/>
      <c r="AH3083" s="72"/>
      <c r="AI3083" s="72"/>
      <c r="AJ3083" s="72"/>
      <c r="AK3083" s="72"/>
    </row>
    <row r="3084" spans="1:37" ht="14.4">
      <c r="A3084" s="52"/>
      <c r="AG3084" s="72"/>
      <c r="AH3084" s="72"/>
      <c r="AI3084" s="72"/>
      <c r="AJ3084" s="72"/>
      <c r="AK3084" s="72"/>
    </row>
    <row r="3085" spans="1:37" ht="14.4">
      <c r="A3085" s="52"/>
      <c r="AG3085" s="72"/>
      <c r="AH3085" s="72"/>
      <c r="AI3085" s="72"/>
      <c r="AJ3085" s="72"/>
      <c r="AK3085" s="72"/>
    </row>
    <row r="3086" spans="1:37" ht="14.4">
      <c r="A3086" s="52"/>
      <c r="AG3086" s="72"/>
      <c r="AH3086" s="72"/>
      <c r="AI3086" s="72"/>
      <c r="AJ3086" s="72"/>
      <c r="AK3086" s="72"/>
    </row>
    <row r="3087" spans="1:37" ht="14.4">
      <c r="A3087" s="52"/>
      <c r="AG3087" s="72"/>
      <c r="AH3087" s="72"/>
      <c r="AI3087" s="72"/>
      <c r="AJ3087" s="72"/>
      <c r="AK3087" s="72"/>
    </row>
    <row r="3088" spans="1:37" ht="14.4">
      <c r="A3088" s="52"/>
      <c r="AG3088" s="72"/>
      <c r="AH3088" s="72"/>
      <c r="AI3088" s="72"/>
      <c r="AJ3088" s="72"/>
      <c r="AK3088" s="72"/>
    </row>
    <row r="3089" spans="1:37" ht="14.4">
      <c r="A3089" s="52"/>
      <c r="AG3089" s="72"/>
      <c r="AH3089" s="72"/>
      <c r="AI3089" s="72"/>
      <c r="AJ3089" s="72"/>
      <c r="AK3089" s="72"/>
    </row>
    <row r="3090" spans="1:37" ht="14.4">
      <c r="A3090" s="52"/>
      <c r="AG3090" s="72"/>
      <c r="AH3090" s="72"/>
      <c r="AI3090" s="72"/>
      <c r="AJ3090" s="72"/>
      <c r="AK3090" s="72"/>
    </row>
    <row r="3091" spans="1:37" ht="14.4">
      <c r="A3091" s="52"/>
      <c r="AG3091" s="72"/>
      <c r="AH3091" s="72"/>
      <c r="AI3091" s="72"/>
      <c r="AJ3091" s="72"/>
      <c r="AK3091" s="72"/>
    </row>
    <row r="3092" spans="1:37" ht="14.4">
      <c r="A3092" s="52"/>
      <c r="AG3092" s="72"/>
      <c r="AH3092" s="72"/>
      <c r="AI3092" s="72"/>
      <c r="AJ3092" s="72"/>
      <c r="AK3092" s="72"/>
    </row>
    <row r="3093" spans="1:37" ht="14.4">
      <c r="A3093" s="52"/>
      <c r="AG3093" s="72"/>
      <c r="AH3093" s="72"/>
      <c r="AI3093" s="72"/>
      <c r="AJ3093" s="72"/>
      <c r="AK3093" s="72"/>
    </row>
    <row r="3094" spans="1:37" ht="14.4">
      <c r="A3094" s="52"/>
      <c r="AG3094" s="72"/>
      <c r="AH3094" s="72"/>
      <c r="AI3094" s="72"/>
      <c r="AJ3094" s="72"/>
      <c r="AK3094" s="72"/>
    </row>
    <row r="3095" spans="1:37" ht="14.4">
      <c r="A3095" s="52"/>
      <c r="AG3095" s="72"/>
      <c r="AH3095" s="72"/>
      <c r="AI3095" s="72"/>
      <c r="AJ3095" s="72"/>
      <c r="AK3095" s="72"/>
    </row>
    <row r="3096" spans="1:37" ht="14.4">
      <c r="A3096" s="52"/>
      <c r="AG3096" s="72"/>
      <c r="AH3096" s="72"/>
      <c r="AI3096" s="72"/>
      <c r="AJ3096" s="72"/>
      <c r="AK3096" s="72"/>
    </row>
    <row r="3097" spans="1:37" ht="14.4">
      <c r="A3097" s="52"/>
      <c r="AG3097" s="72"/>
      <c r="AH3097" s="72"/>
      <c r="AI3097" s="72"/>
      <c r="AJ3097" s="72"/>
      <c r="AK3097" s="72"/>
    </row>
    <row r="3098" spans="1:37" ht="14.4">
      <c r="A3098" s="52"/>
      <c r="AG3098" s="72"/>
      <c r="AH3098" s="72"/>
      <c r="AI3098" s="72"/>
      <c r="AJ3098" s="72"/>
      <c r="AK3098" s="72"/>
    </row>
    <row r="3099" spans="1:37" ht="14.4">
      <c r="A3099" s="52"/>
      <c r="AG3099" s="72"/>
      <c r="AH3099" s="72"/>
      <c r="AI3099" s="72"/>
      <c r="AJ3099" s="72"/>
      <c r="AK3099" s="72"/>
    </row>
    <row r="3100" spans="1:37" ht="14.4">
      <c r="A3100" s="52"/>
      <c r="AG3100" s="72"/>
      <c r="AH3100" s="72"/>
      <c r="AI3100" s="72"/>
      <c r="AJ3100" s="72"/>
      <c r="AK3100" s="72"/>
    </row>
    <row r="3101" spans="1:37" ht="14.4">
      <c r="A3101" s="52"/>
      <c r="AG3101" s="72"/>
      <c r="AH3101" s="72"/>
      <c r="AI3101" s="72"/>
      <c r="AJ3101" s="72"/>
      <c r="AK3101" s="72"/>
    </row>
    <row r="3102" spans="1:37" ht="14.4">
      <c r="A3102" s="52"/>
      <c r="AG3102" s="72"/>
      <c r="AH3102" s="72"/>
      <c r="AI3102" s="72"/>
      <c r="AJ3102" s="72"/>
      <c r="AK3102" s="72"/>
    </row>
    <row r="3103" spans="1:37" ht="14.4">
      <c r="A3103" s="52"/>
      <c r="AG3103" s="72"/>
      <c r="AH3103" s="72"/>
      <c r="AI3103" s="72"/>
      <c r="AJ3103" s="72"/>
      <c r="AK3103" s="72"/>
    </row>
    <row r="3104" spans="1:37" ht="14.4">
      <c r="A3104" s="52"/>
      <c r="AG3104" s="72"/>
      <c r="AH3104" s="72"/>
      <c r="AI3104" s="72"/>
      <c r="AJ3104" s="72"/>
      <c r="AK3104" s="72"/>
    </row>
    <row r="3105" spans="1:37" ht="14.4">
      <c r="A3105" s="52"/>
      <c r="AG3105" s="72"/>
      <c r="AH3105" s="72"/>
      <c r="AI3105" s="72"/>
      <c r="AJ3105" s="72"/>
      <c r="AK3105" s="72"/>
    </row>
    <row r="3106" spans="1:37" ht="14.4">
      <c r="A3106" s="52"/>
      <c r="AG3106" s="72"/>
      <c r="AH3106" s="72"/>
      <c r="AI3106" s="72"/>
      <c r="AJ3106" s="72"/>
      <c r="AK3106" s="72"/>
    </row>
    <row r="3107" spans="1:37" ht="14.4">
      <c r="A3107" s="52"/>
      <c r="AG3107" s="72"/>
      <c r="AH3107" s="72"/>
      <c r="AI3107" s="72"/>
      <c r="AJ3107" s="72"/>
      <c r="AK3107" s="72"/>
    </row>
    <row r="3108" spans="1:37" ht="14.4">
      <c r="A3108" s="52"/>
      <c r="AG3108" s="72"/>
      <c r="AH3108" s="72"/>
      <c r="AI3108" s="72"/>
      <c r="AJ3108" s="72"/>
      <c r="AK3108" s="72"/>
    </row>
    <row r="3109" spans="1:37" ht="14.4">
      <c r="A3109" s="52"/>
      <c r="AG3109" s="72"/>
      <c r="AH3109" s="72"/>
      <c r="AI3109" s="72"/>
      <c r="AJ3109" s="72"/>
      <c r="AK3109" s="72"/>
    </row>
    <row r="3110" spans="1:37" ht="14.4">
      <c r="A3110" s="52"/>
      <c r="AG3110" s="72"/>
      <c r="AH3110" s="72"/>
      <c r="AI3110" s="72"/>
      <c r="AJ3110" s="72"/>
      <c r="AK3110" s="72"/>
    </row>
    <row r="3111" spans="1:37" ht="14.4">
      <c r="A3111" s="52"/>
      <c r="AG3111" s="72"/>
      <c r="AH3111" s="72"/>
      <c r="AI3111" s="72"/>
      <c r="AJ3111" s="72"/>
      <c r="AK3111" s="72"/>
    </row>
    <row r="3112" spans="1:37" ht="14.4">
      <c r="A3112" s="52"/>
      <c r="AG3112" s="72"/>
      <c r="AH3112" s="72"/>
      <c r="AI3112" s="72"/>
      <c r="AJ3112" s="72"/>
      <c r="AK3112" s="72"/>
    </row>
    <row r="3113" spans="1:37" ht="14.4">
      <c r="A3113" s="52"/>
      <c r="AG3113" s="72"/>
      <c r="AH3113" s="72"/>
      <c r="AI3113" s="72"/>
      <c r="AJ3113" s="72"/>
      <c r="AK3113" s="72"/>
    </row>
    <row r="3114" spans="1:37" ht="14.4">
      <c r="A3114" s="52"/>
      <c r="AG3114" s="72"/>
      <c r="AH3114" s="72"/>
      <c r="AI3114" s="72"/>
      <c r="AJ3114" s="72"/>
      <c r="AK3114" s="72"/>
    </row>
    <row r="3115" spans="1:37" ht="14.4">
      <c r="A3115" s="52"/>
      <c r="AG3115" s="72"/>
      <c r="AH3115" s="72"/>
      <c r="AI3115" s="72"/>
      <c r="AJ3115" s="72"/>
      <c r="AK3115" s="72"/>
    </row>
    <row r="3116" spans="1:37" ht="14.4">
      <c r="A3116" s="52"/>
      <c r="AG3116" s="72"/>
      <c r="AH3116" s="72"/>
      <c r="AI3116" s="72"/>
      <c r="AJ3116" s="72"/>
      <c r="AK3116" s="72"/>
    </row>
    <row r="3117" spans="1:37" ht="14.4">
      <c r="A3117" s="52"/>
      <c r="AG3117" s="72"/>
      <c r="AH3117" s="72"/>
      <c r="AI3117" s="72"/>
      <c r="AJ3117" s="72"/>
      <c r="AK3117" s="72"/>
    </row>
    <row r="3118" spans="1:37" ht="14.4">
      <c r="A3118" s="52"/>
      <c r="AG3118" s="72"/>
      <c r="AH3118" s="72"/>
      <c r="AI3118" s="72"/>
      <c r="AJ3118" s="72"/>
      <c r="AK3118" s="72"/>
    </row>
    <row r="3119" spans="1:37" ht="14.4">
      <c r="A3119" s="52"/>
      <c r="AG3119" s="72"/>
      <c r="AH3119" s="72"/>
      <c r="AI3119" s="72"/>
      <c r="AJ3119" s="72"/>
      <c r="AK3119" s="72"/>
    </row>
    <row r="3120" spans="1:37" ht="14.4">
      <c r="A3120" s="52"/>
      <c r="AG3120" s="72"/>
      <c r="AH3120" s="72"/>
      <c r="AI3120" s="72"/>
      <c r="AJ3120" s="72"/>
      <c r="AK3120" s="72"/>
    </row>
    <row r="3121" spans="33:37" ht="14.4">
      <c r="AG3121" s="72"/>
      <c r="AH3121" s="72"/>
      <c r="AI3121" s="72"/>
      <c r="AJ3121" s="72"/>
      <c r="AK3121" s="72"/>
    </row>
    <row r="3122" spans="33:37" ht="14.4">
      <c r="AG3122" s="72"/>
      <c r="AH3122" s="72"/>
      <c r="AI3122" s="72"/>
      <c r="AJ3122" s="72"/>
      <c r="AK3122" s="72"/>
    </row>
    <row r="3123" spans="33:37" ht="14.4">
      <c r="AG3123" s="72"/>
      <c r="AH3123" s="72"/>
      <c r="AI3123" s="72"/>
      <c r="AJ3123" s="72"/>
      <c r="AK3123" s="72"/>
    </row>
    <row r="3124" spans="33:37" ht="14.4">
      <c r="AG3124" s="72"/>
      <c r="AH3124" s="72"/>
      <c r="AI3124" s="72"/>
      <c r="AJ3124" s="72"/>
      <c r="AK3124" s="72"/>
    </row>
    <row r="3125" spans="33:37" ht="14.4">
      <c r="AG3125" s="72"/>
      <c r="AH3125" s="72"/>
      <c r="AI3125" s="72"/>
      <c r="AJ3125" s="72"/>
      <c r="AK3125" s="72"/>
    </row>
    <row r="3126" spans="33:37" ht="14.4">
      <c r="AG3126" s="72"/>
      <c r="AH3126" s="72"/>
      <c r="AI3126" s="72"/>
      <c r="AJ3126" s="72"/>
      <c r="AK3126" s="72"/>
    </row>
    <row r="3127" spans="33:37" ht="14.4">
      <c r="AG3127" s="72"/>
      <c r="AH3127" s="72"/>
      <c r="AI3127" s="72"/>
      <c r="AJ3127" s="72"/>
      <c r="AK3127" s="72"/>
    </row>
    <row r="3128" spans="33:37" ht="14.4">
      <c r="AG3128" s="72"/>
      <c r="AH3128" s="72"/>
      <c r="AI3128" s="72"/>
      <c r="AJ3128" s="72"/>
      <c r="AK3128" s="72"/>
    </row>
    <row r="3129" spans="33:37" ht="14.4">
      <c r="AG3129" s="72"/>
      <c r="AH3129" s="72"/>
      <c r="AI3129" s="72"/>
      <c r="AJ3129" s="72"/>
      <c r="AK3129" s="72"/>
    </row>
    <row r="3130" spans="33:37" ht="14.4">
      <c r="AG3130" s="72"/>
      <c r="AH3130" s="72"/>
      <c r="AI3130" s="72"/>
      <c r="AJ3130" s="72"/>
      <c r="AK3130" s="72"/>
    </row>
    <row r="3131" spans="33:37" ht="14.4">
      <c r="AG3131" s="72"/>
      <c r="AH3131" s="72"/>
      <c r="AI3131" s="72"/>
      <c r="AJ3131" s="72"/>
      <c r="AK3131" s="72"/>
    </row>
    <row r="3132" spans="33:37" ht="14.4">
      <c r="AG3132" s="72"/>
      <c r="AH3132" s="72"/>
      <c r="AI3132" s="72"/>
      <c r="AJ3132" s="72"/>
      <c r="AK3132" s="72"/>
    </row>
    <row r="3133" spans="33:37" ht="14.4">
      <c r="AG3133" s="72"/>
      <c r="AH3133" s="72"/>
      <c r="AI3133" s="72"/>
      <c r="AJ3133" s="72"/>
      <c r="AK3133" s="72"/>
    </row>
    <row r="3134" spans="33:37" ht="14.4">
      <c r="AG3134" s="72"/>
      <c r="AH3134" s="72"/>
      <c r="AI3134" s="72"/>
      <c r="AJ3134" s="72"/>
      <c r="AK3134" s="72"/>
    </row>
    <row r="3135" spans="33:37" ht="14.4">
      <c r="AG3135" s="72"/>
      <c r="AH3135" s="72"/>
      <c r="AI3135" s="72"/>
      <c r="AJ3135" s="72"/>
      <c r="AK3135" s="72"/>
    </row>
    <row r="3136" spans="33:37" ht="14.4">
      <c r="AG3136" s="72"/>
      <c r="AH3136" s="72"/>
      <c r="AI3136" s="72"/>
      <c r="AJ3136" s="72"/>
      <c r="AK3136" s="72"/>
    </row>
    <row r="3137" spans="33:37" ht="14.4">
      <c r="AG3137" s="72"/>
      <c r="AH3137" s="72"/>
      <c r="AI3137" s="72"/>
      <c r="AJ3137" s="72"/>
      <c r="AK3137" s="72"/>
    </row>
    <row r="3138" spans="33:37" ht="14.4">
      <c r="AG3138" s="72"/>
      <c r="AH3138" s="72"/>
      <c r="AI3138" s="72"/>
      <c r="AJ3138" s="72"/>
      <c r="AK3138" s="72"/>
    </row>
    <row r="3139" spans="33:37" ht="14.4">
      <c r="AG3139" s="72"/>
      <c r="AH3139" s="72"/>
      <c r="AI3139" s="72"/>
      <c r="AJ3139" s="72"/>
      <c r="AK3139" s="72"/>
    </row>
    <row r="3140" spans="33:37" ht="14.4">
      <c r="AG3140" s="72"/>
      <c r="AH3140" s="72"/>
      <c r="AI3140" s="72"/>
      <c r="AJ3140" s="72"/>
      <c r="AK3140" s="72"/>
    </row>
    <row r="3141" spans="33:37" ht="14.4">
      <c r="AG3141" s="72"/>
      <c r="AH3141" s="72"/>
      <c r="AI3141" s="72"/>
      <c r="AJ3141" s="72"/>
      <c r="AK3141" s="72"/>
    </row>
    <row r="3142" spans="33:37" ht="14.4">
      <c r="AG3142" s="72"/>
      <c r="AH3142" s="72"/>
      <c r="AI3142" s="72"/>
      <c r="AJ3142" s="72"/>
      <c r="AK3142" s="72"/>
    </row>
    <row r="3143" spans="33:37" ht="14.4">
      <c r="AG3143" s="72"/>
      <c r="AH3143" s="72"/>
      <c r="AI3143" s="72"/>
      <c r="AJ3143" s="72"/>
      <c r="AK3143" s="72"/>
    </row>
    <row r="3144" spans="33:37" ht="14.4">
      <c r="AG3144" s="72"/>
      <c r="AH3144" s="72"/>
      <c r="AI3144" s="72"/>
      <c r="AJ3144" s="72"/>
      <c r="AK3144" s="72"/>
    </row>
    <row r="3145" spans="33:37" ht="14.4">
      <c r="AG3145" s="72"/>
      <c r="AH3145" s="72"/>
      <c r="AI3145" s="72"/>
      <c r="AJ3145" s="72"/>
      <c r="AK3145" s="72"/>
    </row>
    <row r="3146" spans="33:37" ht="14.4">
      <c r="AG3146" s="72"/>
      <c r="AH3146" s="72"/>
      <c r="AI3146" s="72"/>
      <c r="AJ3146" s="72"/>
      <c r="AK3146" s="72"/>
    </row>
    <row r="3147" spans="33:37" ht="14.4">
      <c r="AG3147" s="72"/>
      <c r="AH3147" s="72"/>
      <c r="AI3147" s="72"/>
      <c r="AJ3147" s="72"/>
      <c r="AK3147" s="72"/>
    </row>
    <row r="3148" spans="33:37" ht="14.4">
      <c r="AG3148" s="72"/>
      <c r="AH3148" s="72"/>
      <c r="AI3148" s="72"/>
      <c r="AJ3148" s="72"/>
      <c r="AK3148" s="72"/>
    </row>
    <row r="3149" spans="33:37" ht="14.4">
      <c r="AG3149" s="72"/>
      <c r="AH3149" s="72"/>
      <c r="AI3149" s="72"/>
      <c r="AJ3149" s="72"/>
      <c r="AK3149" s="72"/>
    </row>
    <row r="3150" spans="33:37" ht="14.4">
      <c r="AG3150" s="72"/>
      <c r="AH3150" s="72"/>
      <c r="AI3150" s="72"/>
      <c r="AJ3150" s="72"/>
      <c r="AK3150" s="72"/>
    </row>
    <row r="3151" spans="33:37" ht="14.4">
      <c r="AG3151" s="72"/>
      <c r="AH3151" s="72"/>
      <c r="AI3151" s="72"/>
      <c r="AJ3151" s="72"/>
      <c r="AK3151" s="72"/>
    </row>
    <row r="3152" spans="33:37" ht="14.4">
      <c r="AG3152" s="72"/>
      <c r="AH3152" s="72"/>
      <c r="AI3152" s="72"/>
      <c r="AJ3152" s="72"/>
      <c r="AK3152" s="72"/>
    </row>
    <row r="3153" spans="33:37" ht="14.4">
      <c r="AG3153" s="72"/>
      <c r="AH3153" s="72"/>
      <c r="AI3153" s="72"/>
      <c r="AJ3153" s="72"/>
      <c r="AK3153" s="72"/>
    </row>
    <row r="3154" spans="33:37" ht="14.4">
      <c r="AG3154" s="72"/>
      <c r="AH3154" s="72"/>
      <c r="AI3154" s="72"/>
      <c r="AJ3154" s="72"/>
      <c r="AK3154" s="72"/>
    </row>
    <row r="3155" spans="33:37" ht="14.4">
      <c r="AG3155" s="72"/>
      <c r="AH3155" s="72"/>
      <c r="AI3155" s="72"/>
      <c r="AJ3155" s="72"/>
      <c r="AK3155" s="72"/>
    </row>
    <row r="3156" spans="33:37" ht="14.4">
      <c r="AG3156" s="72"/>
      <c r="AH3156" s="72"/>
      <c r="AI3156" s="72"/>
      <c r="AJ3156" s="72"/>
      <c r="AK3156" s="72"/>
    </row>
    <row r="3157" spans="33:37" ht="14.4">
      <c r="AG3157" s="72"/>
      <c r="AH3157" s="72"/>
      <c r="AI3157" s="72"/>
      <c r="AJ3157" s="72"/>
      <c r="AK3157" s="72"/>
    </row>
    <row r="3158" spans="33:37" ht="14.4">
      <c r="AG3158" s="72"/>
      <c r="AH3158" s="72"/>
      <c r="AI3158" s="72"/>
      <c r="AJ3158" s="72"/>
      <c r="AK3158" s="72"/>
    </row>
    <row r="3159" spans="33:37" ht="14.4">
      <c r="AG3159" s="72"/>
      <c r="AH3159" s="72"/>
      <c r="AI3159" s="72"/>
      <c r="AJ3159" s="72"/>
      <c r="AK3159" s="72"/>
    </row>
    <row r="3160" spans="33:37" ht="14.4">
      <c r="AG3160" s="72"/>
      <c r="AH3160" s="72"/>
      <c r="AI3160" s="72"/>
      <c r="AJ3160" s="72"/>
      <c r="AK3160" s="72"/>
    </row>
    <row r="3161" spans="33:37" ht="14.4">
      <c r="AG3161" s="72"/>
      <c r="AH3161" s="72"/>
      <c r="AI3161" s="72"/>
      <c r="AJ3161" s="72"/>
      <c r="AK3161" s="72"/>
    </row>
    <row r="3162" spans="33:37" ht="14.4">
      <c r="AG3162" s="72"/>
      <c r="AH3162" s="72"/>
      <c r="AI3162" s="72"/>
      <c r="AJ3162" s="72"/>
      <c r="AK3162" s="72"/>
    </row>
    <row r="3163" spans="33:37" ht="14.4">
      <c r="AG3163" s="72"/>
      <c r="AH3163" s="72"/>
      <c r="AI3163" s="72"/>
      <c r="AJ3163" s="72"/>
      <c r="AK3163" s="72"/>
    </row>
    <row r="3164" spans="33:37" ht="14.4">
      <c r="AG3164" s="72"/>
      <c r="AH3164" s="72"/>
      <c r="AI3164" s="72"/>
      <c r="AJ3164" s="72"/>
      <c r="AK3164" s="72"/>
    </row>
    <row r="3165" spans="33:37" ht="14.4">
      <c r="AG3165" s="72"/>
      <c r="AH3165" s="72"/>
      <c r="AI3165" s="72"/>
      <c r="AJ3165" s="72"/>
      <c r="AK3165" s="72"/>
    </row>
    <row r="3166" spans="33:37" ht="14.4">
      <c r="AG3166" s="72"/>
      <c r="AH3166" s="72"/>
      <c r="AI3166" s="72"/>
      <c r="AJ3166" s="72"/>
      <c r="AK3166" s="72"/>
    </row>
    <row r="3167" spans="33:37" ht="14.4">
      <c r="AG3167" s="72"/>
      <c r="AH3167" s="72"/>
      <c r="AI3167" s="72"/>
      <c r="AJ3167" s="72"/>
      <c r="AK3167" s="72"/>
    </row>
    <row r="3168" spans="33:37" ht="14.4">
      <c r="AG3168" s="72"/>
      <c r="AH3168" s="72"/>
      <c r="AI3168" s="72"/>
      <c r="AJ3168" s="72"/>
      <c r="AK3168" s="72"/>
    </row>
    <row r="3169" spans="33:37" ht="14.4">
      <c r="AG3169" s="72"/>
      <c r="AH3169" s="72"/>
      <c r="AI3169" s="72"/>
      <c r="AJ3169" s="72"/>
      <c r="AK3169" s="72"/>
    </row>
    <row r="3170" spans="33:37" ht="14.4">
      <c r="AG3170" s="72"/>
      <c r="AH3170" s="72"/>
      <c r="AI3170" s="72"/>
      <c r="AJ3170" s="72"/>
      <c r="AK3170" s="72"/>
    </row>
    <row r="3171" spans="33:37" ht="14.4">
      <c r="AG3171" s="72"/>
      <c r="AH3171" s="72"/>
      <c r="AI3171" s="72"/>
      <c r="AJ3171" s="72"/>
      <c r="AK3171" s="72"/>
    </row>
    <row r="3172" spans="33:37" ht="14.4">
      <c r="AG3172" s="72"/>
      <c r="AH3172" s="72"/>
      <c r="AI3172" s="72"/>
      <c r="AJ3172" s="72"/>
      <c r="AK3172" s="72"/>
    </row>
    <row r="3173" spans="33:37" ht="14.4">
      <c r="AG3173" s="72"/>
      <c r="AH3173" s="72"/>
      <c r="AI3173" s="72"/>
      <c r="AJ3173" s="72"/>
      <c r="AK3173" s="72"/>
    </row>
    <row r="3174" spans="33:37" ht="14.4">
      <c r="AG3174" s="72"/>
      <c r="AH3174" s="72"/>
      <c r="AI3174" s="72"/>
      <c r="AJ3174" s="72"/>
      <c r="AK3174" s="72"/>
    </row>
    <row r="3175" spans="33:37" ht="14.4">
      <c r="AG3175" s="72"/>
      <c r="AH3175" s="72"/>
      <c r="AI3175" s="72"/>
      <c r="AJ3175" s="72"/>
      <c r="AK3175" s="72"/>
    </row>
    <row r="3176" spans="33:37" ht="14.4">
      <c r="AG3176" s="72"/>
      <c r="AH3176" s="72"/>
      <c r="AI3176" s="72"/>
      <c r="AJ3176" s="72"/>
      <c r="AK3176" s="72"/>
    </row>
    <row r="3177" spans="33:37" ht="14.4">
      <c r="AG3177" s="72"/>
      <c r="AH3177" s="72"/>
      <c r="AI3177" s="72"/>
      <c r="AJ3177" s="72"/>
      <c r="AK3177" s="72"/>
    </row>
    <row r="3178" spans="33:37" ht="14.4">
      <c r="AG3178" s="72"/>
      <c r="AH3178" s="72"/>
      <c r="AI3178" s="72"/>
      <c r="AJ3178" s="72"/>
      <c r="AK3178" s="72"/>
    </row>
    <row r="3179" spans="33:37" ht="14.4">
      <c r="AG3179" s="72"/>
      <c r="AH3179" s="72"/>
      <c r="AI3179" s="72"/>
      <c r="AJ3179" s="72"/>
      <c r="AK3179" s="72"/>
    </row>
    <row r="3180" spans="33:37" ht="14.4">
      <c r="AG3180" s="72"/>
      <c r="AH3180" s="72"/>
      <c r="AI3180" s="72"/>
      <c r="AJ3180" s="72"/>
      <c r="AK3180" s="72"/>
    </row>
    <row r="3181" spans="33:37" ht="14.4">
      <c r="AG3181" s="72"/>
      <c r="AH3181" s="72"/>
      <c r="AI3181" s="72"/>
      <c r="AJ3181" s="72"/>
      <c r="AK3181" s="72"/>
    </row>
    <row r="3182" spans="33:37" ht="14.4">
      <c r="AG3182" s="72"/>
      <c r="AH3182" s="72"/>
      <c r="AI3182" s="72"/>
      <c r="AJ3182" s="72"/>
      <c r="AK3182" s="72"/>
    </row>
    <row r="3183" spans="33:37" ht="14.4">
      <c r="AG3183" s="72"/>
      <c r="AH3183" s="72"/>
      <c r="AI3183" s="72"/>
      <c r="AJ3183" s="72"/>
      <c r="AK3183" s="72"/>
    </row>
    <row r="3184" spans="33:37" ht="14.4">
      <c r="AG3184" s="72"/>
      <c r="AH3184" s="72"/>
      <c r="AI3184" s="72"/>
      <c r="AJ3184" s="72"/>
      <c r="AK3184" s="72"/>
    </row>
    <row r="3185" spans="33:37" ht="14.4">
      <c r="AG3185" s="72"/>
      <c r="AH3185" s="72"/>
      <c r="AI3185" s="72"/>
      <c r="AJ3185" s="72"/>
      <c r="AK3185" s="72"/>
    </row>
    <row r="3186" spans="33:37" ht="14.4">
      <c r="AG3186" s="72"/>
      <c r="AH3186" s="72"/>
      <c r="AI3186" s="72"/>
      <c r="AJ3186" s="72"/>
      <c r="AK3186" s="72"/>
    </row>
    <row r="3187" spans="33:37" ht="14.4">
      <c r="AG3187" s="72"/>
      <c r="AH3187" s="72"/>
      <c r="AI3187" s="72"/>
      <c r="AJ3187" s="72"/>
      <c r="AK3187" s="72"/>
    </row>
    <row r="3188" spans="33:37" ht="14.4">
      <c r="AG3188" s="72"/>
      <c r="AH3188" s="72"/>
      <c r="AI3188" s="72"/>
      <c r="AJ3188" s="72"/>
      <c r="AK3188" s="72"/>
    </row>
    <row r="3189" spans="33:37" ht="14.4">
      <c r="AG3189" s="72"/>
      <c r="AH3189" s="72"/>
      <c r="AI3189" s="72"/>
      <c r="AJ3189" s="72"/>
      <c r="AK3189" s="72"/>
    </row>
    <row r="3190" spans="33:37" ht="14.4">
      <c r="AG3190" s="72"/>
      <c r="AH3190" s="72"/>
      <c r="AI3190" s="72"/>
      <c r="AJ3190" s="72"/>
      <c r="AK3190" s="72"/>
    </row>
    <row r="3191" spans="33:37" ht="14.4">
      <c r="AG3191" s="72"/>
      <c r="AH3191" s="72"/>
      <c r="AI3191" s="72"/>
      <c r="AJ3191" s="72"/>
      <c r="AK3191" s="72"/>
    </row>
    <row r="3192" spans="33:37" ht="14.4">
      <c r="AG3192" s="72"/>
      <c r="AH3192" s="72"/>
      <c r="AI3192" s="72"/>
      <c r="AJ3192" s="72"/>
      <c r="AK3192" s="72"/>
    </row>
    <row r="3193" spans="33:37" ht="14.4">
      <c r="AG3193" s="72"/>
      <c r="AH3193" s="72"/>
      <c r="AI3193" s="72"/>
      <c r="AJ3193" s="72"/>
      <c r="AK3193" s="72"/>
    </row>
    <row r="3194" spans="33:37" ht="14.4">
      <c r="AG3194" s="72"/>
      <c r="AH3194" s="72"/>
      <c r="AI3194" s="72"/>
      <c r="AJ3194" s="72"/>
      <c r="AK3194" s="72"/>
    </row>
    <row r="3195" spans="33:37" ht="14.4">
      <c r="AG3195" s="72"/>
      <c r="AH3195" s="72"/>
      <c r="AI3195" s="72"/>
      <c r="AJ3195" s="72"/>
      <c r="AK3195" s="72"/>
    </row>
    <row r="3196" spans="33:37" ht="14.4">
      <c r="AG3196" s="72"/>
      <c r="AH3196" s="72"/>
      <c r="AI3196" s="72"/>
      <c r="AJ3196" s="72"/>
      <c r="AK3196" s="72"/>
    </row>
    <row r="3197" spans="33:37" ht="14.4">
      <c r="AG3197" s="72"/>
      <c r="AH3197" s="72"/>
      <c r="AI3197" s="72"/>
      <c r="AJ3197" s="72"/>
      <c r="AK3197" s="72"/>
    </row>
    <row r="3198" spans="33:37" ht="14.4">
      <c r="AG3198" s="72"/>
      <c r="AH3198" s="72"/>
      <c r="AI3198" s="72"/>
      <c r="AJ3198" s="72"/>
      <c r="AK3198" s="72"/>
    </row>
    <row r="3199" spans="33:37" ht="14.4">
      <c r="AG3199" s="72"/>
      <c r="AH3199" s="72"/>
      <c r="AI3199" s="72"/>
      <c r="AJ3199" s="72"/>
      <c r="AK3199" s="72"/>
    </row>
    <row r="3200" spans="33:37" ht="14.4">
      <c r="AG3200" s="72"/>
      <c r="AH3200" s="72"/>
      <c r="AI3200" s="72"/>
      <c r="AJ3200" s="72"/>
      <c r="AK3200" s="72"/>
    </row>
    <row r="3201" spans="33:37" ht="14.4">
      <c r="AG3201" s="72"/>
      <c r="AH3201" s="72"/>
      <c r="AI3201" s="72"/>
      <c r="AJ3201" s="72"/>
      <c r="AK3201" s="72"/>
    </row>
    <row r="3202" spans="33:37" ht="14.4">
      <c r="AG3202" s="72"/>
      <c r="AH3202" s="72"/>
      <c r="AI3202" s="72"/>
      <c r="AJ3202" s="72"/>
      <c r="AK3202" s="72"/>
    </row>
    <row r="3203" spans="33:37" ht="14.4">
      <c r="AG3203" s="72"/>
      <c r="AH3203" s="72"/>
      <c r="AI3203" s="72"/>
      <c r="AJ3203" s="72"/>
      <c r="AK3203" s="72"/>
    </row>
    <row r="3204" spans="33:37" ht="14.4">
      <c r="AG3204" s="72"/>
      <c r="AH3204" s="72"/>
      <c r="AI3204" s="72"/>
      <c r="AJ3204" s="72"/>
      <c r="AK3204" s="72"/>
    </row>
    <row r="3205" spans="33:37" ht="14.4">
      <c r="AG3205" s="72"/>
      <c r="AH3205" s="72"/>
      <c r="AI3205" s="72"/>
      <c r="AJ3205" s="72"/>
      <c r="AK3205" s="72"/>
    </row>
    <row r="3206" spans="33:37" ht="14.4">
      <c r="AG3206" s="72"/>
      <c r="AH3206" s="72"/>
      <c r="AI3206" s="72"/>
      <c r="AJ3206" s="72"/>
      <c r="AK3206" s="72"/>
    </row>
    <row r="3207" spans="33:37" ht="14.4">
      <c r="AG3207" s="72"/>
      <c r="AH3207" s="72"/>
      <c r="AI3207" s="72"/>
      <c r="AJ3207" s="72"/>
      <c r="AK3207" s="72"/>
    </row>
    <row r="3208" spans="33:37" ht="14.4">
      <c r="AG3208" s="72"/>
      <c r="AH3208" s="72"/>
      <c r="AI3208" s="72"/>
      <c r="AJ3208" s="72"/>
      <c r="AK3208" s="72"/>
    </row>
    <row r="3209" spans="33:37" ht="14.4">
      <c r="AG3209" s="72"/>
      <c r="AH3209" s="72"/>
      <c r="AI3209" s="72"/>
      <c r="AJ3209" s="72"/>
      <c r="AK3209" s="72"/>
    </row>
    <row r="3210" spans="33:37" ht="14.4">
      <c r="AG3210" s="72"/>
      <c r="AH3210" s="72"/>
      <c r="AI3210" s="72"/>
      <c r="AJ3210" s="72"/>
      <c r="AK3210" s="72"/>
    </row>
    <row r="3211" spans="33:37" ht="14.4">
      <c r="AG3211" s="72"/>
      <c r="AH3211" s="72"/>
      <c r="AI3211" s="72"/>
      <c r="AJ3211" s="72"/>
      <c r="AK3211" s="72"/>
    </row>
    <row r="3212" spans="33:37" ht="14.4">
      <c r="AG3212" s="72"/>
      <c r="AH3212" s="72"/>
      <c r="AI3212" s="72"/>
      <c r="AJ3212" s="72"/>
      <c r="AK3212" s="72"/>
    </row>
    <row r="3213" spans="33:37" ht="14.4">
      <c r="AG3213" s="72"/>
      <c r="AH3213" s="72"/>
      <c r="AI3213" s="72"/>
      <c r="AJ3213" s="72"/>
      <c r="AK3213" s="72"/>
    </row>
    <row r="3214" spans="33:37" ht="14.4">
      <c r="AG3214" s="72"/>
      <c r="AH3214" s="72"/>
      <c r="AI3214" s="72"/>
      <c r="AJ3214" s="72"/>
      <c r="AK3214" s="72"/>
    </row>
    <row r="3215" spans="33:37" ht="14.4">
      <c r="AG3215" s="72"/>
      <c r="AH3215" s="72"/>
      <c r="AI3215" s="72"/>
      <c r="AJ3215" s="72"/>
      <c r="AK3215" s="72"/>
    </row>
    <row r="3216" spans="33:37" ht="14.4">
      <c r="AG3216" s="72"/>
      <c r="AH3216" s="72"/>
      <c r="AI3216" s="72"/>
      <c r="AJ3216" s="72"/>
      <c r="AK3216" s="72"/>
    </row>
    <row r="3217" spans="33:37" ht="14.4">
      <c r="AG3217" s="72"/>
      <c r="AH3217" s="72"/>
      <c r="AI3217" s="72"/>
      <c r="AJ3217" s="72"/>
      <c r="AK3217" s="72"/>
    </row>
    <row r="3218" spans="33:37" ht="14.4">
      <c r="AG3218" s="72"/>
      <c r="AH3218" s="72"/>
      <c r="AI3218" s="72"/>
      <c r="AJ3218" s="72"/>
      <c r="AK3218" s="72"/>
    </row>
    <row r="3219" spans="33:37" ht="14.4">
      <c r="AG3219" s="72"/>
      <c r="AH3219" s="72"/>
      <c r="AI3219" s="72"/>
      <c r="AJ3219" s="72"/>
      <c r="AK3219" s="72"/>
    </row>
    <row r="3220" spans="33:37" ht="14.4">
      <c r="AG3220" s="72"/>
      <c r="AH3220" s="72"/>
      <c r="AI3220" s="72"/>
      <c r="AJ3220" s="72"/>
      <c r="AK3220" s="72"/>
    </row>
    <row r="3221" spans="33:37" ht="14.4">
      <c r="AG3221" s="72"/>
      <c r="AH3221" s="72"/>
      <c r="AI3221" s="72"/>
      <c r="AJ3221" s="72"/>
      <c r="AK3221" s="72"/>
    </row>
    <row r="3222" spans="33:37" ht="14.4">
      <c r="AG3222" s="72"/>
      <c r="AH3222" s="72"/>
      <c r="AI3222" s="72"/>
      <c r="AJ3222" s="72"/>
      <c r="AK3222" s="72"/>
    </row>
    <row r="3223" spans="33:37" ht="14.4">
      <c r="AG3223" s="72"/>
      <c r="AH3223" s="72"/>
      <c r="AI3223" s="72"/>
      <c r="AJ3223" s="72"/>
      <c r="AK3223" s="72"/>
    </row>
    <row r="3224" spans="33:37" ht="14.4">
      <c r="AG3224" s="72"/>
      <c r="AH3224" s="72"/>
      <c r="AI3224" s="72"/>
      <c r="AJ3224" s="72"/>
      <c r="AK3224" s="72"/>
    </row>
    <row r="3225" spans="33:37" ht="14.4">
      <c r="AG3225" s="72"/>
      <c r="AH3225" s="72"/>
      <c r="AI3225" s="72"/>
      <c r="AJ3225" s="72"/>
      <c r="AK3225" s="72"/>
    </row>
    <row r="3226" spans="33:37" ht="14.4">
      <c r="AG3226" s="72"/>
      <c r="AH3226" s="72"/>
      <c r="AI3226" s="72"/>
      <c r="AJ3226" s="72"/>
      <c r="AK3226" s="72"/>
    </row>
    <row r="3227" spans="33:37" ht="14.4">
      <c r="AG3227" s="72"/>
      <c r="AH3227" s="72"/>
      <c r="AI3227" s="72"/>
      <c r="AJ3227" s="72"/>
      <c r="AK3227" s="72"/>
    </row>
    <row r="3228" spans="33:37" ht="14.4">
      <c r="AG3228" s="72"/>
      <c r="AH3228" s="72"/>
      <c r="AI3228" s="72"/>
      <c r="AJ3228" s="72"/>
      <c r="AK3228" s="72"/>
    </row>
    <row r="3229" spans="33:37" ht="14.4">
      <c r="AG3229" s="72"/>
      <c r="AH3229" s="72"/>
      <c r="AI3229" s="72"/>
      <c r="AJ3229" s="72"/>
      <c r="AK3229" s="72"/>
    </row>
    <row r="3230" spans="33:37" ht="14.4">
      <c r="AG3230" s="72"/>
      <c r="AH3230" s="72"/>
      <c r="AI3230" s="72"/>
      <c r="AJ3230" s="72"/>
      <c r="AK3230" s="72"/>
    </row>
    <row r="3231" spans="33:37" ht="14.4">
      <c r="AG3231" s="72"/>
      <c r="AH3231" s="72"/>
      <c r="AI3231" s="72"/>
      <c r="AJ3231" s="72"/>
      <c r="AK3231" s="72"/>
    </row>
    <row r="3232" spans="33:37" ht="14.4">
      <c r="AG3232" s="72"/>
      <c r="AH3232" s="72"/>
      <c r="AI3232" s="72"/>
      <c r="AJ3232" s="72"/>
      <c r="AK3232" s="72"/>
    </row>
    <row r="3233" spans="33:37" ht="14.4">
      <c r="AG3233" s="72"/>
      <c r="AH3233" s="72"/>
      <c r="AI3233" s="72"/>
      <c r="AJ3233" s="72"/>
      <c r="AK3233" s="72"/>
    </row>
    <row r="3234" spans="33:37" ht="14.4">
      <c r="AG3234" s="72"/>
      <c r="AH3234" s="72"/>
      <c r="AI3234" s="72"/>
      <c r="AJ3234" s="72"/>
      <c r="AK3234" s="72"/>
    </row>
    <row r="3235" spans="33:37" ht="14.4">
      <c r="AG3235" s="72"/>
      <c r="AH3235" s="72"/>
      <c r="AI3235" s="72"/>
      <c r="AJ3235" s="72"/>
      <c r="AK3235" s="72"/>
    </row>
    <row r="3236" spans="33:37" ht="14.4">
      <c r="AG3236" s="72"/>
      <c r="AH3236" s="72"/>
      <c r="AI3236" s="72"/>
      <c r="AJ3236" s="72"/>
      <c r="AK3236" s="72"/>
    </row>
    <row r="3237" spans="33:37" ht="14.4">
      <c r="AG3237" s="72"/>
      <c r="AH3237" s="72"/>
      <c r="AI3237" s="72"/>
      <c r="AJ3237" s="72"/>
      <c r="AK3237" s="72"/>
    </row>
    <row r="3238" spans="33:37" ht="14.4">
      <c r="AG3238" s="72"/>
      <c r="AH3238" s="72"/>
      <c r="AI3238" s="72"/>
      <c r="AJ3238" s="72"/>
      <c r="AK3238" s="72"/>
    </row>
    <row r="3239" spans="33:37" ht="14.4">
      <c r="AG3239" s="72"/>
      <c r="AH3239" s="72"/>
      <c r="AI3239" s="72"/>
      <c r="AJ3239" s="72"/>
      <c r="AK3239" s="72"/>
    </row>
    <row r="3240" spans="33:37" ht="14.4">
      <c r="AG3240" s="72"/>
      <c r="AH3240" s="72"/>
      <c r="AI3240" s="72"/>
      <c r="AJ3240" s="72"/>
      <c r="AK3240" s="72"/>
    </row>
    <row r="3241" spans="33:37" ht="14.4">
      <c r="AG3241" s="72"/>
      <c r="AH3241" s="72"/>
      <c r="AI3241" s="72"/>
      <c r="AJ3241" s="72"/>
      <c r="AK3241" s="72"/>
    </row>
    <row r="3242" spans="33:37" ht="14.4">
      <c r="AG3242" s="72"/>
      <c r="AH3242" s="72"/>
      <c r="AI3242" s="72"/>
      <c r="AJ3242" s="72"/>
      <c r="AK3242" s="72"/>
    </row>
    <row r="3243" spans="33:37" ht="14.4">
      <c r="AG3243" s="72"/>
      <c r="AH3243" s="72"/>
      <c r="AI3243" s="72"/>
      <c r="AJ3243" s="72"/>
      <c r="AK3243" s="72"/>
    </row>
    <row r="3244" spans="33:37" ht="14.4">
      <c r="AG3244" s="72"/>
      <c r="AH3244" s="72"/>
      <c r="AI3244" s="72"/>
      <c r="AJ3244" s="72"/>
      <c r="AK3244" s="72"/>
    </row>
    <row r="3245" spans="33:37" ht="14.4">
      <c r="AG3245" s="72"/>
      <c r="AH3245" s="72"/>
      <c r="AI3245" s="72"/>
      <c r="AJ3245" s="72"/>
      <c r="AK3245" s="72"/>
    </row>
    <row r="3246" spans="33:37" ht="14.4">
      <c r="AG3246" s="72"/>
      <c r="AH3246" s="72"/>
      <c r="AI3246" s="72"/>
      <c r="AJ3246" s="72"/>
      <c r="AK3246" s="72"/>
    </row>
    <row r="3247" spans="33:37" ht="14.4">
      <c r="AG3247" s="72"/>
      <c r="AH3247" s="72"/>
      <c r="AI3247" s="72"/>
      <c r="AJ3247" s="72"/>
      <c r="AK3247" s="72"/>
    </row>
    <row r="3248" spans="33:37" ht="14.4">
      <c r="AG3248" s="72"/>
      <c r="AH3248" s="72"/>
      <c r="AI3248" s="72"/>
      <c r="AJ3248" s="72"/>
      <c r="AK3248" s="72"/>
    </row>
    <row r="3249" spans="33:37" ht="14.4">
      <c r="AG3249" s="72"/>
      <c r="AH3249" s="72"/>
      <c r="AI3249" s="72"/>
      <c r="AJ3249" s="72"/>
      <c r="AK3249" s="72"/>
    </row>
    <row r="3250" spans="33:37" ht="14.4">
      <c r="AG3250" s="72"/>
      <c r="AH3250" s="72"/>
      <c r="AI3250" s="72"/>
      <c r="AJ3250" s="72"/>
      <c r="AK3250" s="72"/>
    </row>
    <row r="3251" spans="33:37" ht="14.4">
      <c r="AG3251" s="72"/>
      <c r="AH3251" s="72"/>
      <c r="AI3251" s="72"/>
      <c r="AJ3251" s="72"/>
      <c r="AK3251" s="72"/>
    </row>
    <row r="3252" spans="33:37" ht="14.4">
      <c r="AG3252" s="72"/>
      <c r="AH3252" s="72"/>
      <c r="AI3252" s="72"/>
      <c r="AJ3252" s="72"/>
      <c r="AK3252" s="72"/>
    </row>
    <row r="3253" spans="33:37" ht="14.4">
      <c r="AG3253" s="72"/>
      <c r="AH3253" s="72"/>
      <c r="AI3253" s="72"/>
      <c r="AJ3253" s="72"/>
      <c r="AK3253" s="72"/>
    </row>
    <row r="3254" spans="33:37" ht="14.4">
      <c r="AG3254" s="72"/>
      <c r="AH3254" s="72"/>
      <c r="AI3254" s="72"/>
      <c r="AJ3254" s="72"/>
      <c r="AK3254" s="72"/>
    </row>
    <row r="3255" spans="33:37" ht="14.4">
      <c r="AG3255" s="72"/>
      <c r="AH3255" s="72"/>
      <c r="AI3255" s="72"/>
      <c r="AJ3255" s="72"/>
      <c r="AK3255" s="72"/>
    </row>
    <row r="3256" spans="33:37" ht="14.4">
      <c r="AG3256" s="72"/>
      <c r="AH3256" s="72"/>
      <c r="AI3256" s="72"/>
      <c r="AJ3256" s="72"/>
      <c r="AK3256" s="72"/>
    </row>
    <row r="3257" spans="33:37" ht="14.4">
      <c r="AG3257" s="72"/>
      <c r="AH3257" s="72"/>
      <c r="AI3257" s="72"/>
      <c r="AJ3257" s="72"/>
      <c r="AK3257" s="72"/>
    </row>
    <row r="3258" spans="33:37" ht="14.4">
      <c r="AG3258" s="72"/>
      <c r="AH3258" s="72"/>
      <c r="AI3258" s="72"/>
      <c r="AJ3258" s="72"/>
      <c r="AK3258" s="72"/>
    </row>
    <row r="3259" spans="33:37" ht="14.4">
      <c r="AG3259" s="72"/>
      <c r="AH3259" s="72"/>
      <c r="AI3259" s="72"/>
      <c r="AJ3259" s="72"/>
      <c r="AK3259" s="72"/>
    </row>
    <row r="3260" spans="33:37" ht="14.4">
      <c r="AG3260" s="72"/>
      <c r="AH3260" s="72"/>
      <c r="AI3260" s="72"/>
      <c r="AJ3260" s="72"/>
      <c r="AK3260" s="72"/>
    </row>
    <row r="3261" spans="33:37" ht="14.4">
      <c r="AG3261" s="72"/>
      <c r="AH3261" s="72"/>
      <c r="AI3261" s="72"/>
      <c r="AJ3261" s="72"/>
      <c r="AK3261" s="72"/>
    </row>
    <row r="3262" spans="33:37" ht="14.4">
      <c r="AG3262" s="72"/>
      <c r="AH3262" s="72"/>
      <c r="AI3262" s="72"/>
      <c r="AJ3262" s="72"/>
      <c r="AK3262" s="72"/>
    </row>
    <row r="3263" spans="33:37" ht="14.4">
      <c r="AG3263" s="72"/>
      <c r="AH3263" s="72"/>
      <c r="AI3263" s="72"/>
      <c r="AJ3263" s="72"/>
      <c r="AK3263" s="72"/>
    </row>
    <row r="3264" spans="33:37" ht="14.4">
      <c r="AG3264" s="72"/>
      <c r="AH3264" s="72"/>
      <c r="AI3264" s="72"/>
      <c r="AJ3264" s="72"/>
      <c r="AK3264" s="72"/>
    </row>
    <row r="3265" spans="33:37" ht="14.4">
      <c r="AG3265" s="72"/>
      <c r="AH3265" s="72"/>
      <c r="AI3265" s="72"/>
      <c r="AJ3265" s="72"/>
      <c r="AK3265" s="72"/>
    </row>
    <row r="3266" spans="33:37" ht="14.4">
      <c r="AG3266" s="72"/>
      <c r="AH3266" s="72"/>
      <c r="AI3266" s="72"/>
      <c r="AJ3266" s="72"/>
      <c r="AK3266" s="72"/>
    </row>
    <row r="3267" spans="33:37" ht="14.4">
      <c r="AG3267" s="72"/>
      <c r="AH3267" s="72"/>
      <c r="AI3267" s="72"/>
      <c r="AJ3267" s="72"/>
      <c r="AK3267" s="72"/>
    </row>
    <row r="3268" spans="33:37" ht="14.4">
      <c r="AG3268" s="72"/>
      <c r="AH3268" s="72"/>
      <c r="AI3268" s="72"/>
      <c r="AJ3268" s="72"/>
      <c r="AK3268" s="72"/>
    </row>
    <row r="3269" spans="33:37" ht="14.4">
      <c r="AG3269" s="72"/>
      <c r="AH3269" s="72"/>
      <c r="AI3269" s="72"/>
      <c r="AJ3269" s="72"/>
      <c r="AK3269" s="72"/>
    </row>
    <row r="3270" spans="33:37" ht="14.4">
      <c r="AG3270" s="72"/>
      <c r="AH3270" s="72"/>
      <c r="AI3270" s="72"/>
      <c r="AJ3270" s="72"/>
      <c r="AK3270" s="72"/>
    </row>
    <row r="3271" spans="33:37" ht="14.4">
      <c r="AG3271" s="72"/>
      <c r="AH3271" s="72"/>
      <c r="AI3271" s="72"/>
      <c r="AJ3271" s="72"/>
      <c r="AK3271" s="72"/>
    </row>
    <row r="3272" spans="33:37" ht="14.4">
      <c r="AG3272" s="72"/>
      <c r="AH3272" s="72"/>
      <c r="AI3272" s="72"/>
      <c r="AJ3272" s="72"/>
      <c r="AK3272" s="72"/>
    </row>
    <row r="3273" spans="33:37" ht="14.4">
      <c r="AG3273" s="72"/>
      <c r="AH3273" s="72"/>
      <c r="AI3273" s="72"/>
      <c r="AJ3273" s="72"/>
      <c r="AK3273" s="72"/>
    </row>
    <row r="3274" spans="33:37" ht="14.4">
      <c r="AG3274" s="72"/>
      <c r="AH3274" s="72"/>
      <c r="AI3274" s="72"/>
      <c r="AJ3274" s="72"/>
      <c r="AK3274" s="72"/>
    </row>
    <row r="3275" spans="33:37" ht="14.4">
      <c r="AG3275" s="72"/>
      <c r="AH3275" s="72"/>
      <c r="AI3275" s="72"/>
      <c r="AJ3275" s="72"/>
      <c r="AK3275" s="72"/>
    </row>
    <row r="3276" spans="33:37" ht="14.4">
      <c r="AG3276" s="72"/>
      <c r="AH3276" s="72"/>
      <c r="AI3276" s="72"/>
      <c r="AJ3276" s="72"/>
      <c r="AK3276" s="72"/>
    </row>
    <row r="3277" spans="33:37" ht="14.4">
      <c r="AG3277" s="72"/>
      <c r="AH3277" s="72"/>
      <c r="AI3277" s="72"/>
      <c r="AJ3277" s="72"/>
      <c r="AK3277" s="72"/>
    </row>
    <row r="3278" spans="33:37" ht="14.4">
      <c r="AG3278" s="72"/>
      <c r="AH3278" s="72"/>
      <c r="AI3278" s="72"/>
      <c r="AJ3278" s="72"/>
      <c r="AK3278" s="72"/>
    </row>
    <row r="3279" spans="33:37" ht="14.4">
      <c r="AG3279" s="72"/>
      <c r="AH3279" s="72"/>
      <c r="AI3279" s="72"/>
      <c r="AJ3279" s="72"/>
      <c r="AK3279" s="72"/>
    </row>
    <row r="3280" spans="33:37" ht="14.4">
      <c r="AG3280" s="72"/>
      <c r="AH3280" s="72"/>
      <c r="AI3280" s="72"/>
      <c r="AJ3280" s="72"/>
      <c r="AK3280" s="72"/>
    </row>
    <row r="3281" spans="33:37" ht="14.4">
      <c r="AG3281" s="72"/>
      <c r="AH3281" s="72"/>
      <c r="AI3281" s="72"/>
      <c r="AJ3281" s="72"/>
      <c r="AK3281" s="72"/>
    </row>
    <row r="3282" spans="33:37" ht="14.4">
      <c r="AG3282" s="72"/>
      <c r="AH3282" s="72"/>
      <c r="AI3282" s="72"/>
      <c r="AJ3282" s="72"/>
      <c r="AK3282" s="72"/>
    </row>
    <row r="3283" spans="33:37" ht="14.4">
      <c r="AG3283" s="72"/>
      <c r="AH3283" s="72"/>
      <c r="AI3283" s="72"/>
      <c r="AJ3283" s="72"/>
      <c r="AK3283" s="72"/>
    </row>
    <row r="3284" spans="33:37" ht="14.4">
      <c r="AG3284" s="72"/>
      <c r="AH3284" s="72"/>
      <c r="AI3284" s="72"/>
      <c r="AJ3284" s="72"/>
      <c r="AK3284" s="72"/>
    </row>
    <row r="3285" spans="33:37" ht="14.4">
      <c r="AG3285" s="72"/>
      <c r="AH3285" s="72"/>
      <c r="AI3285" s="72"/>
      <c r="AJ3285" s="72"/>
      <c r="AK3285" s="72"/>
    </row>
    <row r="3286" spans="33:37" ht="14.4">
      <c r="AG3286" s="72"/>
      <c r="AH3286" s="72"/>
      <c r="AI3286" s="72"/>
      <c r="AJ3286" s="72"/>
      <c r="AK3286" s="72"/>
    </row>
    <row r="3287" spans="33:37" ht="14.4">
      <c r="AG3287" s="72"/>
      <c r="AH3287" s="72"/>
      <c r="AI3287" s="72"/>
      <c r="AJ3287" s="72"/>
      <c r="AK3287" s="72"/>
    </row>
    <row r="3288" spans="33:37" ht="14.4">
      <c r="AG3288" s="72"/>
      <c r="AH3288" s="72"/>
      <c r="AI3288" s="72"/>
      <c r="AJ3288" s="72"/>
      <c r="AK3288" s="72"/>
    </row>
    <row r="3289" spans="33:37" ht="14.4">
      <c r="AG3289" s="72"/>
      <c r="AH3289" s="72"/>
      <c r="AI3289" s="72"/>
      <c r="AJ3289" s="72"/>
      <c r="AK3289" s="72"/>
    </row>
    <row r="3290" spans="33:37" ht="14.4">
      <c r="AG3290" s="72"/>
      <c r="AH3290" s="72"/>
      <c r="AI3290" s="72"/>
      <c r="AJ3290" s="72"/>
      <c r="AK3290" s="72"/>
    </row>
    <row r="3291" spans="33:37" ht="14.4">
      <c r="AG3291" s="72"/>
      <c r="AH3291" s="72"/>
      <c r="AI3291" s="72"/>
      <c r="AJ3291" s="72"/>
      <c r="AK3291" s="72"/>
    </row>
    <row r="3292" spans="33:37" ht="14.4">
      <c r="AG3292" s="72"/>
      <c r="AH3292" s="72"/>
      <c r="AI3292" s="72"/>
      <c r="AJ3292" s="72"/>
      <c r="AK3292" s="72"/>
    </row>
    <row r="3293" spans="33:37" ht="14.4">
      <c r="AG3293" s="72"/>
      <c r="AH3293" s="72"/>
      <c r="AI3293" s="72"/>
      <c r="AJ3293" s="72"/>
      <c r="AK3293" s="72"/>
    </row>
    <row r="3294" spans="33:37" ht="14.4">
      <c r="AG3294" s="72"/>
      <c r="AH3294" s="72"/>
      <c r="AI3294" s="72"/>
      <c r="AJ3294" s="72"/>
      <c r="AK3294" s="72"/>
    </row>
    <row r="3295" spans="33:37" ht="14.4">
      <c r="AG3295" s="72"/>
      <c r="AH3295" s="72"/>
      <c r="AI3295" s="72"/>
      <c r="AJ3295" s="72"/>
      <c r="AK3295" s="72"/>
    </row>
    <row r="3296" spans="33:37" ht="14.4">
      <c r="AG3296" s="72"/>
      <c r="AH3296" s="72"/>
      <c r="AI3296" s="72"/>
      <c r="AJ3296" s="72"/>
      <c r="AK3296" s="72"/>
    </row>
    <row r="3297" spans="33:37" ht="14.4">
      <c r="AG3297" s="72"/>
      <c r="AH3297" s="72"/>
      <c r="AI3297" s="72"/>
      <c r="AJ3297" s="72"/>
      <c r="AK3297" s="72"/>
    </row>
    <row r="3298" spans="33:37" ht="14.4">
      <c r="AG3298" s="72"/>
      <c r="AH3298" s="72"/>
      <c r="AI3298" s="72"/>
      <c r="AJ3298" s="72"/>
      <c r="AK3298" s="72"/>
    </row>
    <row r="3299" spans="33:37" ht="14.4">
      <c r="AG3299" s="72"/>
      <c r="AH3299" s="72"/>
      <c r="AI3299" s="72"/>
      <c r="AJ3299" s="72"/>
      <c r="AK3299" s="72"/>
    </row>
    <row r="3300" spans="33:37" ht="14.4">
      <c r="AG3300" s="72"/>
      <c r="AH3300" s="72"/>
      <c r="AI3300" s="72"/>
      <c r="AJ3300" s="72"/>
      <c r="AK3300" s="72"/>
    </row>
    <row r="3301" spans="33:37" ht="14.4">
      <c r="AG3301" s="72"/>
      <c r="AH3301" s="72"/>
      <c r="AI3301" s="72"/>
      <c r="AJ3301" s="72"/>
      <c r="AK3301" s="72"/>
    </row>
    <row r="3302" spans="33:37" ht="14.4">
      <c r="AG3302" s="72"/>
      <c r="AH3302" s="72"/>
      <c r="AI3302" s="72"/>
      <c r="AJ3302" s="72"/>
      <c r="AK3302" s="72"/>
    </row>
    <row r="3303" spans="33:37" ht="14.4">
      <c r="AG3303" s="72"/>
      <c r="AH3303" s="72"/>
      <c r="AI3303" s="72"/>
      <c r="AJ3303" s="72"/>
      <c r="AK3303" s="72"/>
    </row>
    <row r="3304" spans="33:37" ht="14.4">
      <c r="AG3304" s="72"/>
      <c r="AH3304" s="72"/>
      <c r="AI3304" s="72"/>
      <c r="AJ3304" s="72"/>
      <c r="AK3304" s="72"/>
    </row>
    <row r="3305" spans="33:37" ht="14.4">
      <c r="AG3305" s="72"/>
      <c r="AH3305" s="72"/>
      <c r="AI3305" s="72"/>
      <c r="AJ3305" s="72"/>
      <c r="AK3305" s="72"/>
    </row>
    <row r="3306" spans="33:37" ht="14.4">
      <c r="AG3306" s="72"/>
      <c r="AH3306" s="72"/>
      <c r="AI3306" s="72"/>
      <c r="AJ3306" s="72"/>
      <c r="AK3306" s="72"/>
    </row>
    <row r="3307" spans="33:37" ht="14.4">
      <c r="AG3307" s="72"/>
      <c r="AH3307" s="72"/>
      <c r="AI3307" s="72"/>
      <c r="AJ3307" s="72"/>
      <c r="AK3307" s="72"/>
    </row>
    <row r="3308" spans="33:37" ht="14.4">
      <c r="AG3308" s="72"/>
      <c r="AH3308" s="72"/>
      <c r="AI3308" s="72"/>
      <c r="AJ3308" s="72"/>
      <c r="AK3308" s="72"/>
    </row>
    <row r="3309" spans="33:37" ht="14.4">
      <c r="AG3309" s="72"/>
      <c r="AH3309" s="72"/>
      <c r="AI3309" s="72"/>
      <c r="AJ3309" s="72"/>
      <c r="AK3309" s="72"/>
    </row>
    <row r="3310" spans="33:37" ht="14.4">
      <c r="AG3310" s="72"/>
      <c r="AH3310" s="72"/>
      <c r="AI3310" s="72"/>
      <c r="AJ3310" s="72"/>
      <c r="AK3310" s="72"/>
    </row>
    <row r="3311" spans="33:37" ht="14.4">
      <c r="AG3311" s="72"/>
      <c r="AH3311" s="72"/>
      <c r="AI3311" s="72"/>
      <c r="AJ3311" s="72"/>
      <c r="AK3311" s="72"/>
    </row>
    <row r="3312" spans="33:37" ht="14.4">
      <c r="AG3312" s="72"/>
      <c r="AH3312" s="72"/>
      <c r="AI3312" s="72"/>
      <c r="AJ3312" s="72"/>
      <c r="AK3312" s="72"/>
    </row>
    <row r="3313" spans="33:37" ht="14.4">
      <c r="AG3313" s="72"/>
      <c r="AH3313" s="72"/>
      <c r="AI3313" s="72"/>
      <c r="AJ3313" s="72"/>
      <c r="AK3313" s="72"/>
    </row>
    <row r="3314" spans="33:37" ht="14.4">
      <c r="AG3314" s="72"/>
      <c r="AH3314" s="72"/>
      <c r="AI3314" s="72"/>
      <c r="AJ3314" s="72"/>
      <c r="AK3314" s="72"/>
    </row>
    <row r="3315" spans="33:37" ht="14.4">
      <c r="AG3315" s="72"/>
      <c r="AH3315" s="72"/>
      <c r="AI3315" s="72"/>
      <c r="AJ3315" s="72"/>
      <c r="AK3315" s="72"/>
    </row>
    <row r="3316" spans="33:37" ht="14.4">
      <c r="AG3316" s="72"/>
      <c r="AH3316" s="72"/>
      <c r="AI3316" s="72"/>
      <c r="AJ3316" s="72"/>
      <c r="AK3316" s="72"/>
    </row>
    <row r="3317" spans="33:37" ht="14.4">
      <c r="AG3317" s="72"/>
      <c r="AH3317" s="72"/>
      <c r="AI3317" s="72"/>
      <c r="AJ3317" s="72"/>
      <c r="AK3317" s="72"/>
    </row>
    <row r="3318" spans="33:37" ht="14.4">
      <c r="AG3318" s="72"/>
      <c r="AH3318" s="72"/>
      <c r="AI3318" s="72"/>
      <c r="AJ3318" s="72"/>
      <c r="AK3318" s="72"/>
    </row>
    <row r="3319" spans="33:37" ht="14.4">
      <c r="AG3319" s="72"/>
      <c r="AH3319" s="72"/>
      <c r="AI3319" s="72"/>
      <c r="AJ3319" s="72"/>
      <c r="AK3319" s="72"/>
    </row>
    <row r="3320" spans="33:37" ht="14.4">
      <c r="AG3320" s="72"/>
      <c r="AH3320" s="72"/>
      <c r="AI3320" s="72"/>
      <c r="AJ3320" s="72"/>
      <c r="AK3320" s="72"/>
    </row>
    <row r="3321" spans="33:37" ht="14.4">
      <c r="AG3321" s="72"/>
      <c r="AH3321" s="72"/>
      <c r="AI3321" s="72"/>
      <c r="AJ3321" s="72"/>
      <c r="AK3321" s="72"/>
    </row>
    <row r="3322" spans="33:37" ht="14.4">
      <c r="AG3322" s="72"/>
      <c r="AH3322" s="72"/>
      <c r="AI3322" s="72"/>
      <c r="AJ3322" s="72"/>
      <c r="AK3322" s="72"/>
    </row>
    <row r="3323" spans="33:37" ht="14.4">
      <c r="AG3323" s="72"/>
      <c r="AH3323" s="72"/>
      <c r="AI3323" s="72"/>
      <c r="AJ3323" s="72"/>
      <c r="AK3323" s="72"/>
    </row>
    <row r="3324" spans="33:37" ht="14.4">
      <c r="AG3324" s="72"/>
      <c r="AH3324" s="72"/>
      <c r="AI3324" s="72"/>
      <c r="AJ3324" s="72"/>
      <c r="AK3324" s="72"/>
    </row>
    <row r="3325" spans="33:37" ht="14.4">
      <c r="AG3325" s="72"/>
      <c r="AH3325" s="72"/>
      <c r="AI3325" s="72"/>
      <c r="AJ3325" s="72"/>
      <c r="AK3325" s="72"/>
    </row>
    <row r="3326" spans="33:37" ht="14.4">
      <c r="AG3326" s="72"/>
      <c r="AH3326" s="72"/>
      <c r="AI3326" s="72"/>
      <c r="AJ3326" s="72"/>
      <c r="AK3326" s="72"/>
    </row>
    <row r="3327" spans="33:37" ht="14.4">
      <c r="AG3327" s="72"/>
      <c r="AH3327" s="72"/>
      <c r="AI3327" s="72"/>
      <c r="AJ3327" s="72"/>
      <c r="AK3327" s="72"/>
    </row>
    <row r="3328" spans="33:37" ht="14.4">
      <c r="AG3328" s="72"/>
      <c r="AH3328" s="72"/>
      <c r="AI3328" s="72"/>
      <c r="AJ3328" s="72"/>
      <c r="AK3328" s="72"/>
    </row>
    <row r="3329" spans="33:37" ht="14.4">
      <c r="AG3329" s="72"/>
      <c r="AH3329" s="72"/>
      <c r="AI3329" s="72"/>
      <c r="AJ3329" s="72"/>
      <c r="AK3329" s="72"/>
    </row>
    <row r="3330" spans="33:37" ht="14.4">
      <c r="AG3330" s="72"/>
      <c r="AH3330" s="72"/>
      <c r="AI3330" s="72"/>
      <c r="AJ3330" s="72"/>
      <c r="AK3330" s="72"/>
    </row>
    <row r="3331" spans="33:37" ht="14.4">
      <c r="AG3331" s="72"/>
      <c r="AH3331" s="72"/>
      <c r="AI3331" s="72"/>
      <c r="AJ3331" s="72"/>
      <c r="AK3331" s="72"/>
    </row>
    <row r="3332" spans="33:37" ht="14.4">
      <c r="AG3332" s="72"/>
      <c r="AH3332" s="72"/>
      <c r="AI3332" s="72"/>
      <c r="AJ3332" s="72"/>
      <c r="AK3332" s="72"/>
    </row>
    <row r="3333" spans="33:37" ht="14.4">
      <c r="AG3333" s="72"/>
      <c r="AH3333" s="72"/>
      <c r="AI3333" s="72"/>
      <c r="AJ3333" s="72"/>
      <c r="AK3333" s="72"/>
    </row>
    <row r="3334" spans="33:37" ht="14.4">
      <c r="AG3334" s="72"/>
      <c r="AH3334" s="72"/>
      <c r="AI3334" s="72"/>
      <c r="AJ3334" s="72"/>
      <c r="AK3334" s="72"/>
    </row>
    <row r="3335" spans="33:37" ht="14.4">
      <c r="AG3335" s="72"/>
      <c r="AH3335" s="72"/>
      <c r="AI3335" s="72"/>
      <c r="AJ3335" s="72"/>
      <c r="AK3335" s="72"/>
    </row>
    <row r="3336" spans="33:37" ht="14.4">
      <c r="AG3336" s="72"/>
      <c r="AH3336" s="72"/>
      <c r="AI3336" s="72"/>
      <c r="AJ3336" s="72"/>
      <c r="AK3336" s="72"/>
    </row>
    <row r="3337" spans="33:37" ht="14.4">
      <c r="AG3337" s="72"/>
      <c r="AH3337" s="72"/>
      <c r="AI3337" s="72"/>
      <c r="AJ3337" s="72"/>
      <c r="AK3337" s="72"/>
    </row>
    <row r="3338" spans="33:37" ht="14.4">
      <c r="AG3338" s="72"/>
      <c r="AH3338" s="72"/>
      <c r="AI3338" s="72"/>
      <c r="AJ3338" s="72"/>
      <c r="AK3338" s="72"/>
    </row>
    <row r="3339" spans="33:37" ht="14.4">
      <c r="AG3339" s="72"/>
      <c r="AH3339" s="72"/>
      <c r="AI3339" s="72"/>
      <c r="AJ3339" s="72"/>
      <c r="AK3339" s="72"/>
    </row>
    <row r="3340" spans="33:37" ht="14.4">
      <c r="AG3340" s="72"/>
      <c r="AH3340" s="72"/>
      <c r="AI3340" s="72"/>
      <c r="AJ3340" s="72"/>
      <c r="AK3340" s="72"/>
    </row>
    <row r="3341" spans="33:37" ht="14.4">
      <c r="AG3341" s="72"/>
      <c r="AH3341" s="72"/>
      <c r="AI3341" s="72"/>
      <c r="AJ3341" s="72"/>
      <c r="AK3341" s="72"/>
    </row>
    <row r="3342" spans="33:37" ht="14.4">
      <c r="AG3342" s="72"/>
      <c r="AH3342" s="72"/>
      <c r="AI3342" s="72"/>
      <c r="AJ3342" s="72"/>
      <c r="AK3342" s="72"/>
    </row>
    <row r="3343" spans="33:37" ht="14.4">
      <c r="AG3343" s="72"/>
      <c r="AH3343" s="72"/>
      <c r="AI3343" s="72"/>
      <c r="AJ3343" s="72"/>
      <c r="AK3343" s="72"/>
    </row>
    <row r="3344" spans="33:37" ht="14.4">
      <c r="AG3344" s="72"/>
      <c r="AH3344" s="72"/>
      <c r="AI3344" s="72"/>
      <c r="AJ3344" s="72"/>
      <c r="AK3344" s="72"/>
    </row>
    <row r="3345" spans="33:37" ht="14.4">
      <c r="AG3345" s="72"/>
      <c r="AH3345" s="72"/>
      <c r="AI3345" s="72"/>
      <c r="AJ3345" s="72"/>
      <c r="AK3345" s="72"/>
    </row>
    <row r="3346" spans="33:37" ht="14.4">
      <c r="AG3346" s="72"/>
      <c r="AH3346" s="72"/>
      <c r="AI3346" s="72"/>
      <c r="AJ3346" s="72"/>
      <c r="AK3346" s="72"/>
    </row>
    <row r="3347" spans="33:37" ht="14.4">
      <c r="AG3347" s="72"/>
      <c r="AH3347" s="72"/>
      <c r="AI3347" s="72"/>
      <c r="AJ3347" s="72"/>
      <c r="AK3347" s="72"/>
    </row>
    <row r="3348" spans="33:37" ht="14.4">
      <c r="AG3348" s="72"/>
      <c r="AH3348" s="72"/>
      <c r="AI3348" s="72"/>
      <c r="AJ3348" s="72"/>
      <c r="AK3348" s="72"/>
    </row>
    <row r="3349" spans="33:37" ht="14.4">
      <c r="AG3349" s="72"/>
      <c r="AH3349" s="72"/>
      <c r="AI3349" s="72"/>
      <c r="AJ3349" s="72"/>
      <c r="AK3349" s="72"/>
    </row>
    <row r="3350" spans="33:37" ht="14.4">
      <c r="AG3350" s="72"/>
      <c r="AH3350" s="72"/>
      <c r="AI3350" s="72"/>
      <c r="AJ3350" s="72"/>
      <c r="AK3350" s="72"/>
    </row>
    <row r="3351" spans="33:37" ht="14.4">
      <c r="AG3351" s="72"/>
      <c r="AH3351" s="72"/>
      <c r="AI3351" s="72"/>
      <c r="AJ3351" s="72"/>
      <c r="AK3351" s="72"/>
    </row>
    <row r="3352" spans="33:37" ht="14.4">
      <c r="AG3352" s="72"/>
      <c r="AH3352" s="72"/>
      <c r="AI3352" s="72"/>
      <c r="AJ3352" s="72"/>
      <c r="AK3352" s="72"/>
    </row>
    <row r="3353" spans="33:37" ht="14.4">
      <c r="AG3353" s="72"/>
      <c r="AH3353" s="72"/>
      <c r="AI3353" s="72"/>
      <c r="AJ3353" s="72"/>
      <c r="AK3353" s="72"/>
    </row>
    <row r="3354" spans="33:37" ht="14.4">
      <c r="AG3354" s="72"/>
      <c r="AH3354" s="72"/>
      <c r="AI3354" s="72"/>
      <c r="AJ3354" s="72"/>
      <c r="AK3354" s="72"/>
    </row>
    <row r="3355" spans="33:37" ht="14.4">
      <c r="AG3355" s="72"/>
      <c r="AH3355" s="72"/>
      <c r="AI3355" s="72"/>
      <c r="AJ3355" s="72"/>
      <c r="AK3355" s="72"/>
    </row>
    <row r="3356" spans="33:37" ht="14.4">
      <c r="AG3356" s="72"/>
      <c r="AH3356" s="72"/>
      <c r="AI3356" s="72"/>
      <c r="AJ3356" s="72"/>
      <c r="AK3356" s="72"/>
    </row>
    <row r="3357" spans="33:37" ht="14.4">
      <c r="AG3357" s="72"/>
      <c r="AH3357" s="72"/>
      <c r="AI3357" s="72"/>
      <c r="AJ3357" s="72"/>
      <c r="AK3357" s="72"/>
    </row>
    <row r="3358" spans="33:37" ht="14.4">
      <c r="AG3358" s="72"/>
      <c r="AH3358" s="72"/>
      <c r="AI3358" s="72"/>
      <c r="AJ3358" s="72"/>
      <c r="AK3358" s="72"/>
    </row>
    <row r="3359" spans="33:37" ht="14.4">
      <c r="AG3359" s="72"/>
      <c r="AH3359" s="72"/>
      <c r="AI3359" s="72"/>
      <c r="AJ3359" s="72"/>
      <c r="AK3359" s="72"/>
    </row>
    <row r="3360" spans="33:37" ht="14.4">
      <c r="AG3360" s="72"/>
      <c r="AH3360" s="72"/>
      <c r="AI3360" s="72"/>
      <c r="AJ3360" s="72"/>
      <c r="AK3360" s="72"/>
    </row>
    <row r="3361" spans="33:37" ht="14.4">
      <c r="AG3361" s="72"/>
      <c r="AH3361" s="72"/>
      <c r="AI3361" s="72"/>
      <c r="AJ3361" s="72"/>
      <c r="AK3361" s="72"/>
    </row>
    <row r="3362" spans="33:37" ht="14.4">
      <c r="AG3362" s="72"/>
      <c r="AH3362" s="72"/>
      <c r="AI3362" s="72"/>
      <c r="AJ3362" s="72"/>
      <c r="AK3362" s="72"/>
    </row>
    <row r="3363" spans="33:37" ht="14.4">
      <c r="AG3363" s="72"/>
      <c r="AH3363" s="72"/>
      <c r="AI3363" s="72"/>
      <c r="AJ3363" s="72"/>
      <c r="AK3363" s="72"/>
    </row>
    <row r="3364" spans="33:37" ht="14.4">
      <c r="AG3364" s="72"/>
      <c r="AH3364" s="72"/>
      <c r="AI3364" s="72"/>
      <c r="AJ3364" s="72"/>
      <c r="AK3364" s="72"/>
    </row>
    <row r="3365" spans="33:37" ht="14.4">
      <c r="AG3365" s="72"/>
      <c r="AH3365" s="72"/>
      <c r="AI3365" s="72"/>
      <c r="AJ3365" s="72"/>
      <c r="AK3365" s="72"/>
    </row>
    <row r="3366" spans="33:37" ht="14.4">
      <c r="AG3366" s="72"/>
      <c r="AH3366" s="72"/>
      <c r="AI3366" s="72"/>
      <c r="AJ3366" s="72"/>
      <c r="AK3366" s="72"/>
    </row>
    <row r="3367" spans="33:37" ht="14.4">
      <c r="AG3367" s="72"/>
      <c r="AH3367" s="72"/>
      <c r="AI3367" s="72"/>
      <c r="AJ3367" s="72"/>
      <c r="AK3367" s="72"/>
    </row>
    <row r="3368" spans="33:37" ht="14.4">
      <c r="AG3368" s="72"/>
      <c r="AH3368" s="72"/>
      <c r="AI3368" s="72"/>
      <c r="AJ3368" s="72"/>
      <c r="AK3368" s="72"/>
    </row>
    <row r="3369" spans="33:37" ht="14.4">
      <c r="AG3369" s="72"/>
      <c r="AH3369" s="72"/>
      <c r="AI3369" s="72"/>
      <c r="AJ3369" s="72"/>
      <c r="AK3369" s="72"/>
    </row>
    <row r="3370" spans="33:37" ht="14.4">
      <c r="AG3370" s="72"/>
      <c r="AH3370" s="72"/>
      <c r="AI3370" s="72"/>
      <c r="AJ3370" s="72"/>
      <c r="AK3370" s="72"/>
    </row>
    <row r="3371" spans="33:37" ht="14.4">
      <c r="AG3371" s="72"/>
      <c r="AH3371" s="72"/>
      <c r="AI3371" s="72"/>
      <c r="AJ3371" s="72"/>
      <c r="AK3371" s="72"/>
    </row>
    <row r="3372" spans="33:37" ht="14.4">
      <c r="AG3372" s="72"/>
      <c r="AH3372" s="72"/>
      <c r="AI3372" s="72"/>
      <c r="AJ3372" s="72"/>
      <c r="AK3372" s="72"/>
    </row>
    <row r="3373" spans="33:37" ht="14.4">
      <c r="AG3373" s="72"/>
      <c r="AH3373" s="72"/>
      <c r="AI3373" s="72"/>
      <c r="AJ3373" s="72"/>
      <c r="AK3373" s="72"/>
    </row>
    <row r="3374" spans="33:37" ht="14.4">
      <c r="AG3374" s="72"/>
      <c r="AH3374" s="72"/>
      <c r="AI3374" s="72"/>
      <c r="AJ3374" s="72"/>
      <c r="AK3374" s="72"/>
    </row>
    <row r="3375" spans="33:37" ht="14.4">
      <c r="AG3375" s="72"/>
      <c r="AH3375" s="72"/>
      <c r="AI3375" s="72"/>
      <c r="AJ3375" s="72"/>
      <c r="AK3375" s="72"/>
    </row>
    <row r="3376" spans="33:37" ht="14.4">
      <c r="AG3376" s="72"/>
      <c r="AH3376" s="72"/>
      <c r="AI3376" s="72"/>
      <c r="AJ3376" s="72"/>
      <c r="AK3376" s="72"/>
    </row>
    <row r="3377" spans="33:37" ht="14.4">
      <c r="AG3377" s="72"/>
      <c r="AH3377" s="72"/>
      <c r="AI3377" s="72"/>
      <c r="AJ3377" s="72"/>
      <c r="AK3377" s="72"/>
    </row>
    <row r="3378" spans="33:37" ht="14.4">
      <c r="AG3378" s="72"/>
      <c r="AH3378" s="72"/>
      <c r="AI3378" s="72"/>
      <c r="AJ3378" s="72"/>
      <c r="AK3378" s="72"/>
    </row>
    <row r="3379" spans="33:37" ht="14.4">
      <c r="AG3379" s="72"/>
      <c r="AH3379" s="72"/>
      <c r="AI3379" s="72"/>
      <c r="AJ3379" s="72"/>
      <c r="AK3379" s="72"/>
    </row>
    <row r="3380" spans="33:37" ht="14.4">
      <c r="AG3380" s="72"/>
      <c r="AH3380" s="72"/>
      <c r="AI3380" s="72"/>
      <c r="AJ3380" s="72"/>
      <c r="AK3380" s="72"/>
    </row>
    <row r="3381" spans="33:37" ht="14.4">
      <c r="AG3381" s="72"/>
      <c r="AH3381" s="72"/>
      <c r="AI3381" s="72"/>
      <c r="AJ3381" s="72"/>
      <c r="AK3381" s="72"/>
    </row>
    <row r="3382" spans="33:37" ht="14.4">
      <c r="AG3382" s="72"/>
      <c r="AH3382" s="72"/>
      <c r="AI3382" s="72"/>
      <c r="AJ3382" s="72"/>
      <c r="AK3382" s="72"/>
    </row>
    <row r="3383" spans="33:37" ht="14.4">
      <c r="AG3383" s="72"/>
      <c r="AH3383" s="72"/>
      <c r="AI3383" s="72"/>
      <c r="AJ3383" s="72"/>
      <c r="AK3383" s="72"/>
    </row>
    <row r="3384" spans="33:37" ht="14.4">
      <c r="AG3384" s="72"/>
      <c r="AH3384" s="72"/>
      <c r="AI3384" s="72"/>
      <c r="AJ3384" s="72"/>
      <c r="AK3384" s="72"/>
    </row>
    <row r="3385" spans="33:37" ht="14.4">
      <c r="AG3385" s="72"/>
      <c r="AH3385" s="72"/>
      <c r="AI3385" s="72"/>
      <c r="AJ3385" s="72"/>
      <c r="AK3385" s="72"/>
    </row>
    <row r="3386" spans="33:37" ht="14.4">
      <c r="AG3386" s="72"/>
      <c r="AH3386" s="72"/>
      <c r="AI3386" s="72"/>
      <c r="AJ3386" s="72"/>
      <c r="AK3386" s="72"/>
    </row>
    <row r="3387" spans="33:37" ht="14.4">
      <c r="AG3387" s="72"/>
      <c r="AH3387" s="72"/>
      <c r="AI3387" s="72"/>
      <c r="AJ3387" s="72"/>
      <c r="AK3387" s="72"/>
    </row>
    <row r="3388" spans="33:37" ht="14.4">
      <c r="AG3388" s="72"/>
      <c r="AH3388" s="72"/>
      <c r="AI3388" s="72"/>
      <c r="AJ3388" s="72"/>
      <c r="AK3388" s="72"/>
    </row>
    <row r="3389" spans="33:37" ht="14.4">
      <c r="AG3389" s="72"/>
      <c r="AH3389" s="72"/>
      <c r="AI3389" s="72"/>
      <c r="AJ3389" s="72"/>
      <c r="AK3389" s="72"/>
    </row>
    <row r="3390" spans="33:37" ht="14.4">
      <c r="AG3390" s="72"/>
      <c r="AH3390" s="72"/>
      <c r="AI3390" s="72"/>
      <c r="AJ3390" s="72"/>
      <c r="AK3390" s="72"/>
    </row>
    <row r="3391" spans="33:37" ht="14.4">
      <c r="AG3391" s="72"/>
      <c r="AH3391" s="72"/>
      <c r="AI3391" s="72"/>
      <c r="AJ3391" s="72"/>
      <c r="AK3391" s="72"/>
    </row>
    <row r="3392" spans="33:37" ht="14.4">
      <c r="AG3392" s="72"/>
      <c r="AH3392" s="72"/>
      <c r="AI3392" s="72"/>
      <c r="AJ3392" s="72"/>
      <c r="AK3392" s="72"/>
    </row>
    <row r="3393" spans="33:37" ht="14.4">
      <c r="AG3393" s="72"/>
      <c r="AH3393" s="72"/>
      <c r="AI3393" s="72"/>
      <c r="AJ3393" s="72"/>
      <c r="AK3393" s="72"/>
    </row>
    <row r="3394" spans="33:37" ht="14.4">
      <c r="AG3394" s="72"/>
      <c r="AH3394" s="72"/>
      <c r="AI3394" s="72"/>
      <c r="AJ3394" s="72"/>
      <c r="AK3394" s="72"/>
    </row>
    <row r="3395" spans="33:37" ht="14.4">
      <c r="AG3395" s="72"/>
      <c r="AH3395" s="72"/>
      <c r="AI3395" s="72"/>
      <c r="AJ3395" s="72"/>
      <c r="AK3395" s="72"/>
    </row>
    <row r="3396" spans="33:37" ht="14.4">
      <c r="AG3396" s="72"/>
      <c r="AH3396" s="72"/>
      <c r="AI3396" s="72"/>
      <c r="AJ3396" s="72"/>
      <c r="AK3396" s="72"/>
    </row>
    <row r="3397" spans="33:37" ht="14.4">
      <c r="AG3397" s="72"/>
      <c r="AH3397" s="72"/>
      <c r="AI3397" s="72"/>
      <c r="AJ3397" s="72"/>
      <c r="AK3397" s="72"/>
    </row>
    <row r="3398" spans="33:37" ht="14.4">
      <c r="AG3398" s="72"/>
      <c r="AH3398" s="72"/>
      <c r="AI3398" s="72"/>
      <c r="AJ3398" s="72"/>
      <c r="AK3398" s="72"/>
    </row>
    <row r="3399" spans="33:37" ht="14.4">
      <c r="AG3399" s="72"/>
      <c r="AH3399" s="72"/>
      <c r="AI3399" s="72"/>
      <c r="AJ3399" s="72"/>
      <c r="AK3399" s="72"/>
    </row>
    <row r="3400" spans="33:37" ht="14.4">
      <c r="AG3400" s="72"/>
      <c r="AH3400" s="72"/>
      <c r="AI3400" s="72"/>
      <c r="AJ3400" s="72"/>
      <c r="AK3400" s="72"/>
    </row>
    <row r="3401" spans="33:37" ht="14.4">
      <c r="AG3401" s="72"/>
      <c r="AH3401" s="72"/>
      <c r="AI3401" s="72"/>
      <c r="AJ3401" s="72"/>
      <c r="AK3401" s="72"/>
    </row>
    <row r="3402" spans="33:37" ht="14.4">
      <c r="AG3402" s="72"/>
      <c r="AH3402" s="72"/>
      <c r="AI3402" s="72"/>
      <c r="AJ3402" s="72"/>
      <c r="AK3402" s="72"/>
    </row>
    <row r="3403" spans="33:37" ht="14.4">
      <c r="AG3403" s="72"/>
      <c r="AH3403" s="72"/>
      <c r="AI3403" s="72"/>
      <c r="AJ3403" s="72"/>
      <c r="AK3403" s="72"/>
    </row>
    <row r="3404" spans="33:37" ht="14.4">
      <c r="AG3404" s="72"/>
      <c r="AH3404" s="72"/>
      <c r="AI3404" s="72"/>
      <c r="AJ3404" s="72"/>
      <c r="AK3404" s="72"/>
    </row>
    <row r="3405" spans="33:37" ht="14.4">
      <c r="AG3405" s="72"/>
      <c r="AH3405" s="72"/>
      <c r="AI3405" s="72"/>
      <c r="AJ3405" s="72"/>
      <c r="AK3405" s="72"/>
    </row>
    <row r="3406" spans="33:37" ht="14.4">
      <c r="AG3406" s="72"/>
      <c r="AH3406" s="72"/>
      <c r="AI3406" s="72"/>
      <c r="AJ3406" s="72"/>
      <c r="AK3406" s="72"/>
    </row>
    <row r="3407" spans="33:37" ht="14.4">
      <c r="AG3407" s="72"/>
      <c r="AH3407" s="72"/>
      <c r="AI3407" s="72"/>
      <c r="AJ3407" s="72"/>
      <c r="AK3407" s="72"/>
    </row>
    <row r="3408" spans="33:37" ht="14.4">
      <c r="AG3408" s="72"/>
      <c r="AH3408" s="72"/>
      <c r="AI3408" s="72"/>
      <c r="AJ3408" s="72"/>
      <c r="AK3408" s="72"/>
    </row>
    <row r="3409" spans="33:37" ht="14.4">
      <c r="AG3409" s="72"/>
      <c r="AH3409" s="72"/>
      <c r="AI3409" s="72"/>
      <c r="AJ3409" s="72"/>
      <c r="AK3409" s="72"/>
    </row>
    <row r="3410" spans="33:37" ht="14.4">
      <c r="AG3410" s="72"/>
      <c r="AH3410" s="72"/>
      <c r="AI3410" s="72"/>
      <c r="AJ3410" s="72"/>
      <c r="AK3410" s="72"/>
    </row>
    <row r="3411" spans="33:37" ht="14.4">
      <c r="AG3411" s="72"/>
      <c r="AH3411" s="72"/>
      <c r="AI3411" s="72"/>
      <c r="AJ3411" s="72"/>
      <c r="AK3411" s="72"/>
    </row>
    <row r="3412" spans="33:37" ht="14.4">
      <c r="AG3412" s="72"/>
      <c r="AH3412" s="72"/>
      <c r="AI3412" s="72"/>
      <c r="AJ3412" s="72"/>
      <c r="AK3412" s="72"/>
    </row>
    <row r="3413" spans="33:37" ht="14.4">
      <c r="AG3413" s="72"/>
      <c r="AH3413" s="72"/>
      <c r="AI3413" s="72"/>
      <c r="AJ3413" s="72"/>
      <c r="AK3413" s="72"/>
    </row>
    <row r="3414" spans="33:37" ht="14.4">
      <c r="AG3414" s="72"/>
      <c r="AH3414" s="72"/>
      <c r="AI3414" s="72"/>
      <c r="AJ3414" s="72"/>
      <c r="AK3414" s="72"/>
    </row>
    <row r="3415" spans="33:37" ht="14.4">
      <c r="AG3415" s="72"/>
      <c r="AH3415" s="72"/>
      <c r="AI3415" s="72"/>
      <c r="AJ3415" s="72"/>
      <c r="AK3415" s="72"/>
    </row>
    <row r="3416" spans="33:37" ht="14.4">
      <c r="AG3416" s="72"/>
      <c r="AH3416" s="72"/>
      <c r="AI3416" s="72"/>
      <c r="AJ3416" s="72"/>
      <c r="AK3416" s="72"/>
    </row>
    <row r="3417" spans="33:37" ht="14.4">
      <c r="AG3417" s="72"/>
      <c r="AH3417" s="72"/>
      <c r="AI3417" s="72"/>
      <c r="AJ3417" s="72"/>
      <c r="AK3417" s="72"/>
    </row>
    <row r="3418" spans="33:37" ht="14.4">
      <c r="AG3418" s="72"/>
      <c r="AH3418" s="72"/>
      <c r="AI3418" s="72"/>
      <c r="AJ3418" s="72"/>
      <c r="AK3418" s="72"/>
    </row>
    <row r="3419" spans="33:37" ht="14.4">
      <c r="AG3419" s="72"/>
      <c r="AH3419" s="72"/>
      <c r="AI3419" s="72"/>
      <c r="AJ3419" s="72"/>
      <c r="AK3419" s="72"/>
    </row>
    <row r="3420" spans="33:37" ht="14.4">
      <c r="AG3420" s="72"/>
      <c r="AH3420" s="72"/>
      <c r="AI3420" s="72"/>
      <c r="AJ3420" s="72"/>
      <c r="AK3420" s="72"/>
    </row>
    <row r="3421" spans="33:37" ht="14.4">
      <c r="AG3421" s="72"/>
      <c r="AH3421" s="72"/>
      <c r="AI3421" s="72"/>
      <c r="AJ3421" s="72"/>
      <c r="AK3421" s="72"/>
    </row>
    <row r="3422" spans="33:37" ht="14.4">
      <c r="AG3422" s="72"/>
      <c r="AH3422" s="72"/>
      <c r="AI3422" s="72"/>
      <c r="AJ3422" s="72"/>
      <c r="AK3422" s="72"/>
    </row>
    <row r="3423" spans="33:37" ht="14.4">
      <c r="AG3423" s="72"/>
      <c r="AH3423" s="72"/>
      <c r="AI3423" s="72"/>
      <c r="AJ3423" s="72"/>
      <c r="AK3423" s="72"/>
    </row>
    <row r="3424" spans="33:37" ht="14.4">
      <c r="AG3424" s="72"/>
      <c r="AH3424" s="72"/>
      <c r="AI3424" s="72"/>
      <c r="AJ3424" s="72"/>
      <c r="AK3424" s="72"/>
    </row>
    <row r="3425" spans="33:37" ht="14.4">
      <c r="AG3425" s="72"/>
      <c r="AH3425" s="72"/>
      <c r="AI3425" s="72"/>
      <c r="AJ3425" s="72"/>
      <c r="AK3425" s="72"/>
    </row>
    <row r="3426" spans="33:37" ht="14.4">
      <c r="AG3426" s="72"/>
      <c r="AH3426" s="72"/>
      <c r="AI3426" s="72"/>
      <c r="AJ3426" s="72"/>
      <c r="AK3426" s="72"/>
    </row>
    <row r="3427" spans="33:37" ht="14.4">
      <c r="AG3427" s="72"/>
      <c r="AH3427" s="72"/>
      <c r="AI3427" s="72"/>
      <c r="AJ3427" s="72"/>
      <c r="AK3427" s="72"/>
    </row>
    <row r="3428" spans="33:37" ht="14.4">
      <c r="AG3428" s="72"/>
      <c r="AH3428" s="72"/>
      <c r="AI3428" s="72"/>
      <c r="AJ3428" s="72"/>
      <c r="AK3428" s="72"/>
    </row>
    <row r="3429" spans="33:37" ht="14.4">
      <c r="AG3429" s="72"/>
      <c r="AH3429" s="72"/>
      <c r="AI3429" s="72"/>
      <c r="AJ3429" s="72"/>
      <c r="AK3429" s="72"/>
    </row>
    <row r="3430" spans="33:37" ht="14.4">
      <c r="AG3430" s="72"/>
      <c r="AH3430" s="72"/>
      <c r="AI3430" s="72"/>
      <c r="AJ3430" s="72"/>
      <c r="AK3430" s="72"/>
    </row>
    <row r="3431" spans="33:37" ht="14.4">
      <c r="AG3431" s="72"/>
      <c r="AH3431" s="72"/>
      <c r="AI3431" s="72"/>
      <c r="AJ3431" s="72"/>
      <c r="AK3431" s="72"/>
    </row>
    <row r="3432" spans="33:37" ht="14.4">
      <c r="AG3432" s="72"/>
      <c r="AH3432" s="72"/>
      <c r="AI3432" s="72"/>
      <c r="AJ3432" s="72"/>
      <c r="AK3432" s="72"/>
    </row>
    <row r="3433" spans="33:37" ht="14.4">
      <c r="AG3433" s="72"/>
      <c r="AH3433" s="72"/>
      <c r="AI3433" s="72"/>
      <c r="AJ3433" s="72"/>
      <c r="AK3433" s="72"/>
    </row>
    <row r="3434" spans="33:37" ht="14.4">
      <c r="AG3434" s="72"/>
      <c r="AH3434" s="72"/>
      <c r="AI3434" s="72"/>
      <c r="AJ3434" s="72"/>
      <c r="AK3434" s="72"/>
    </row>
    <row r="3435" spans="33:37" ht="14.4">
      <c r="AG3435" s="72"/>
      <c r="AH3435" s="72"/>
      <c r="AI3435" s="72"/>
      <c r="AJ3435" s="72"/>
      <c r="AK3435" s="72"/>
    </row>
    <row r="3436" spans="33:37" ht="14.4">
      <c r="AG3436" s="72"/>
      <c r="AH3436" s="72"/>
      <c r="AI3436" s="72"/>
      <c r="AJ3436" s="72"/>
      <c r="AK3436" s="72"/>
    </row>
    <row r="3437" spans="33:37" ht="14.4">
      <c r="AG3437" s="72"/>
      <c r="AH3437" s="72"/>
      <c r="AI3437" s="72"/>
      <c r="AJ3437" s="72"/>
      <c r="AK3437" s="72"/>
    </row>
    <row r="3438" spans="33:37" ht="14.4">
      <c r="AG3438" s="72"/>
      <c r="AH3438" s="72"/>
      <c r="AI3438" s="72"/>
      <c r="AJ3438" s="72"/>
      <c r="AK3438" s="72"/>
    </row>
    <row r="3439" spans="33:37" ht="14.4">
      <c r="AG3439" s="72"/>
      <c r="AH3439" s="72"/>
      <c r="AI3439" s="72"/>
      <c r="AJ3439" s="72"/>
      <c r="AK3439" s="72"/>
    </row>
    <row r="3440" spans="33:37" ht="14.4">
      <c r="AG3440" s="72"/>
      <c r="AH3440" s="72"/>
      <c r="AI3440" s="72"/>
      <c r="AJ3440" s="72"/>
      <c r="AK3440" s="72"/>
    </row>
    <row r="3441" spans="33:37" ht="14.4">
      <c r="AG3441" s="72"/>
      <c r="AH3441" s="72"/>
      <c r="AI3441" s="72"/>
      <c r="AJ3441" s="72"/>
      <c r="AK3441" s="72"/>
    </row>
    <row r="3442" spans="33:37" ht="14.4">
      <c r="AG3442" s="72"/>
      <c r="AH3442" s="72"/>
      <c r="AI3442" s="72"/>
      <c r="AJ3442" s="72"/>
      <c r="AK3442" s="72"/>
    </row>
    <row r="3443" spans="33:37" ht="14.4">
      <c r="AG3443" s="72"/>
      <c r="AH3443" s="72"/>
      <c r="AI3443" s="72"/>
      <c r="AJ3443" s="72"/>
      <c r="AK3443" s="72"/>
    </row>
    <row r="3444" spans="33:37" ht="14.4">
      <c r="AG3444" s="72"/>
      <c r="AH3444" s="72"/>
      <c r="AI3444" s="72"/>
      <c r="AJ3444" s="72"/>
      <c r="AK3444" s="72"/>
    </row>
    <row r="3445" spans="33:37" ht="14.4">
      <c r="AG3445" s="72"/>
      <c r="AH3445" s="72"/>
      <c r="AI3445" s="72"/>
      <c r="AJ3445" s="72"/>
      <c r="AK3445" s="72"/>
    </row>
    <row r="3446" spans="33:37" ht="14.4">
      <c r="AG3446" s="72"/>
      <c r="AH3446" s="72"/>
      <c r="AI3446" s="72"/>
      <c r="AJ3446" s="72"/>
      <c r="AK3446" s="72"/>
    </row>
    <row r="3447" spans="33:37" ht="14.4">
      <c r="AG3447" s="72"/>
      <c r="AH3447" s="72"/>
      <c r="AI3447" s="72"/>
      <c r="AJ3447" s="72"/>
      <c r="AK3447" s="72"/>
    </row>
    <row r="3448" spans="33:37" ht="14.4">
      <c r="AG3448" s="72"/>
      <c r="AH3448" s="72"/>
      <c r="AI3448" s="72"/>
      <c r="AJ3448" s="72"/>
      <c r="AK3448" s="72"/>
    </row>
    <row r="3449" spans="33:37" ht="14.4">
      <c r="AG3449" s="72"/>
      <c r="AH3449" s="72"/>
      <c r="AI3449" s="72"/>
      <c r="AJ3449" s="72"/>
      <c r="AK3449" s="72"/>
    </row>
    <row r="3450" spans="33:37" ht="14.4">
      <c r="AG3450" s="72"/>
      <c r="AH3450" s="72"/>
      <c r="AI3450" s="72"/>
      <c r="AJ3450" s="72"/>
      <c r="AK3450" s="72"/>
    </row>
    <row r="3451" spans="33:37" ht="14.4">
      <c r="AG3451" s="72"/>
      <c r="AH3451" s="72"/>
      <c r="AI3451" s="72"/>
      <c r="AJ3451" s="72"/>
      <c r="AK3451" s="72"/>
    </row>
    <row r="3452" spans="33:37" ht="14.4">
      <c r="AG3452" s="72"/>
      <c r="AH3452" s="72"/>
      <c r="AI3452" s="72"/>
      <c r="AJ3452" s="72"/>
      <c r="AK3452" s="72"/>
    </row>
    <row r="3453" spans="33:37" ht="14.4">
      <c r="AG3453" s="72"/>
      <c r="AH3453" s="72"/>
      <c r="AI3453" s="72"/>
      <c r="AJ3453" s="72"/>
      <c r="AK3453" s="72"/>
    </row>
    <row r="3454" spans="33:37" ht="14.4">
      <c r="AG3454" s="72"/>
      <c r="AH3454" s="72"/>
      <c r="AI3454" s="72"/>
      <c r="AJ3454" s="72"/>
      <c r="AK3454" s="72"/>
    </row>
    <row r="3455" spans="33:37" ht="14.4">
      <c r="AG3455" s="72"/>
      <c r="AH3455" s="72"/>
      <c r="AI3455" s="72"/>
      <c r="AJ3455" s="72"/>
      <c r="AK3455" s="72"/>
    </row>
    <row r="3456" spans="33:37" ht="14.4">
      <c r="AG3456" s="72"/>
      <c r="AH3456" s="72"/>
      <c r="AI3456" s="72"/>
      <c r="AJ3456" s="72"/>
      <c r="AK3456" s="72"/>
    </row>
    <row r="3457" spans="33:37" ht="14.4">
      <c r="AG3457" s="72"/>
      <c r="AH3457" s="72"/>
      <c r="AI3457" s="72"/>
      <c r="AJ3457" s="72"/>
      <c r="AK3457" s="72"/>
    </row>
    <row r="3458" spans="33:37" ht="14.4">
      <c r="AG3458" s="72"/>
      <c r="AH3458" s="72"/>
      <c r="AI3458" s="72"/>
      <c r="AJ3458" s="72"/>
      <c r="AK3458" s="72"/>
    </row>
    <row r="3459" spans="33:37" ht="14.4">
      <c r="AG3459" s="72"/>
      <c r="AH3459" s="72"/>
      <c r="AI3459" s="72"/>
      <c r="AJ3459" s="72"/>
      <c r="AK3459" s="72"/>
    </row>
    <row r="3460" spans="33:37" ht="14.4">
      <c r="AG3460" s="72"/>
      <c r="AH3460" s="72"/>
      <c r="AI3460" s="72"/>
      <c r="AJ3460" s="72"/>
      <c r="AK3460" s="72"/>
    </row>
    <row r="3461" spans="33:37" ht="14.4">
      <c r="AG3461" s="72"/>
      <c r="AH3461" s="72"/>
      <c r="AI3461" s="72"/>
      <c r="AJ3461" s="72"/>
      <c r="AK3461" s="72"/>
    </row>
    <row r="3462" spans="33:37" ht="14.4">
      <c r="AG3462" s="72"/>
      <c r="AH3462" s="72"/>
      <c r="AI3462" s="72"/>
      <c r="AJ3462" s="72"/>
      <c r="AK3462" s="72"/>
    </row>
    <row r="3463" spans="33:37" ht="14.4">
      <c r="AG3463" s="72"/>
      <c r="AH3463" s="72"/>
      <c r="AI3463" s="72"/>
      <c r="AJ3463" s="72"/>
      <c r="AK3463" s="72"/>
    </row>
    <row r="3464" spans="33:37" ht="14.4">
      <c r="AG3464" s="72"/>
      <c r="AH3464" s="72"/>
      <c r="AI3464" s="72"/>
      <c r="AJ3464" s="72"/>
      <c r="AK3464" s="72"/>
    </row>
    <row r="3465" spans="33:37" ht="14.4">
      <c r="AG3465" s="72"/>
      <c r="AH3465" s="72"/>
      <c r="AI3465" s="72"/>
      <c r="AJ3465" s="72"/>
      <c r="AK3465" s="72"/>
    </row>
    <row r="3466" spans="33:37" ht="14.4">
      <c r="AG3466" s="72"/>
      <c r="AH3466" s="72"/>
      <c r="AI3466" s="72"/>
      <c r="AJ3466" s="72"/>
      <c r="AK3466" s="72"/>
    </row>
    <row r="3467" spans="33:37" ht="14.4">
      <c r="AG3467" s="72"/>
      <c r="AH3467" s="72"/>
      <c r="AI3467" s="72"/>
      <c r="AJ3467" s="72"/>
      <c r="AK3467" s="72"/>
    </row>
    <row r="3468" spans="33:37" ht="14.4">
      <c r="AG3468" s="72"/>
      <c r="AH3468" s="72"/>
      <c r="AI3468" s="72"/>
      <c r="AJ3468" s="72"/>
      <c r="AK3468" s="72"/>
    </row>
    <row r="3469" spans="33:37" ht="14.4">
      <c r="AG3469" s="72"/>
      <c r="AH3469" s="72"/>
      <c r="AI3469" s="72"/>
      <c r="AJ3469" s="72"/>
      <c r="AK3469" s="72"/>
    </row>
    <row r="3470" spans="33:37" ht="14.4">
      <c r="AG3470" s="72"/>
      <c r="AH3470" s="72"/>
      <c r="AI3470" s="72"/>
      <c r="AJ3470" s="72"/>
      <c r="AK3470" s="72"/>
    </row>
    <row r="3471" spans="33:37" ht="14.4">
      <c r="AG3471" s="72"/>
      <c r="AH3471" s="72"/>
      <c r="AI3471" s="72"/>
      <c r="AJ3471" s="72"/>
      <c r="AK3471" s="72"/>
    </row>
    <row r="3472" spans="33:37" ht="14.4">
      <c r="AG3472" s="72"/>
      <c r="AH3472" s="72"/>
      <c r="AI3472" s="72"/>
      <c r="AJ3472" s="72"/>
      <c r="AK3472" s="72"/>
    </row>
    <row r="3473" spans="33:37" ht="14.4">
      <c r="AG3473" s="72"/>
      <c r="AH3473" s="72"/>
      <c r="AI3473" s="72"/>
      <c r="AJ3473" s="72"/>
      <c r="AK3473" s="72"/>
    </row>
    <row r="3474" spans="33:37" ht="14.4">
      <c r="AG3474" s="72"/>
      <c r="AH3474" s="72"/>
      <c r="AI3474" s="72"/>
      <c r="AJ3474" s="72"/>
      <c r="AK3474" s="72"/>
    </row>
    <row r="3475" spans="33:37" ht="14.4">
      <c r="AG3475" s="72"/>
      <c r="AH3475" s="72"/>
      <c r="AI3475" s="72"/>
      <c r="AJ3475" s="72"/>
      <c r="AK3475" s="72"/>
    </row>
    <row r="3476" spans="33:37" ht="14.4">
      <c r="AG3476" s="72"/>
      <c r="AH3476" s="72"/>
      <c r="AI3476" s="72"/>
      <c r="AJ3476" s="72"/>
      <c r="AK3476" s="72"/>
    </row>
    <row r="3477" spans="33:37" ht="14.4">
      <c r="AG3477" s="72"/>
      <c r="AH3477" s="72"/>
      <c r="AI3477" s="72"/>
      <c r="AJ3477" s="72"/>
      <c r="AK3477" s="72"/>
    </row>
    <row r="3478" spans="33:37" ht="14.4">
      <c r="AG3478" s="72"/>
      <c r="AH3478" s="72"/>
      <c r="AI3478" s="72"/>
      <c r="AJ3478" s="72"/>
      <c r="AK3478" s="72"/>
    </row>
    <row r="3479" spans="33:37" ht="14.4">
      <c r="AG3479" s="72"/>
      <c r="AH3479" s="72"/>
      <c r="AI3479" s="72"/>
      <c r="AJ3479" s="72"/>
      <c r="AK3479" s="72"/>
    </row>
    <row r="3480" spans="33:37" ht="14.4">
      <c r="AG3480" s="72"/>
      <c r="AH3480" s="72"/>
      <c r="AI3480" s="72"/>
      <c r="AJ3480" s="72"/>
      <c r="AK3480" s="72"/>
    </row>
    <row r="3481" spans="33:37" ht="14.4">
      <c r="AG3481" s="72"/>
      <c r="AH3481" s="72"/>
      <c r="AI3481" s="72"/>
      <c r="AJ3481" s="72"/>
      <c r="AK3481" s="72"/>
    </row>
    <row r="3482" spans="33:37" ht="14.4">
      <c r="AG3482" s="72"/>
      <c r="AH3482" s="72"/>
      <c r="AI3482" s="72"/>
      <c r="AJ3482" s="72"/>
      <c r="AK3482" s="72"/>
    </row>
    <row r="3483" spans="33:37" ht="14.4">
      <c r="AG3483" s="72"/>
      <c r="AH3483" s="72"/>
      <c r="AI3483" s="72"/>
      <c r="AJ3483" s="72"/>
      <c r="AK3483" s="72"/>
    </row>
    <row r="3484" spans="33:37" ht="14.4">
      <c r="AG3484" s="72"/>
      <c r="AH3484" s="72"/>
      <c r="AI3484" s="72"/>
      <c r="AJ3484" s="72"/>
      <c r="AK3484" s="72"/>
    </row>
    <row r="3485" spans="33:37" ht="14.4">
      <c r="AG3485" s="72"/>
      <c r="AH3485" s="72"/>
      <c r="AI3485" s="72"/>
      <c r="AJ3485" s="72"/>
      <c r="AK3485" s="72"/>
    </row>
    <row r="3486" spans="33:37" ht="14.4">
      <c r="AG3486" s="72"/>
      <c r="AH3486" s="72"/>
      <c r="AI3486" s="72"/>
      <c r="AJ3486" s="72"/>
      <c r="AK3486" s="72"/>
    </row>
    <row r="3487" spans="33:37" ht="14.4">
      <c r="AG3487" s="72"/>
      <c r="AH3487" s="72"/>
      <c r="AI3487" s="72"/>
      <c r="AJ3487" s="72"/>
      <c r="AK3487" s="72"/>
    </row>
    <row r="3488" spans="33:37" ht="14.4">
      <c r="AG3488" s="72"/>
      <c r="AH3488" s="72"/>
      <c r="AI3488" s="72"/>
      <c r="AJ3488" s="72"/>
      <c r="AK3488" s="72"/>
    </row>
    <row r="3489" spans="33:37" ht="14.4">
      <c r="AG3489" s="72"/>
      <c r="AH3489" s="72"/>
      <c r="AI3489" s="72"/>
      <c r="AJ3489" s="72"/>
      <c r="AK3489" s="72"/>
    </row>
    <row r="3490" spans="33:37" ht="14.4">
      <c r="AG3490" s="72"/>
      <c r="AH3490" s="72"/>
      <c r="AI3490" s="72"/>
      <c r="AJ3490" s="72"/>
      <c r="AK3490" s="72"/>
    </row>
    <row r="3491" spans="33:37" ht="14.4">
      <c r="AG3491" s="72"/>
      <c r="AH3491" s="72"/>
      <c r="AI3491" s="72"/>
      <c r="AJ3491" s="72"/>
      <c r="AK3491" s="72"/>
    </row>
    <row r="3492" spans="33:37" ht="14.4">
      <c r="AG3492" s="72"/>
      <c r="AH3492" s="72"/>
      <c r="AI3492" s="72"/>
      <c r="AJ3492" s="72"/>
      <c r="AK3492" s="72"/>
    </row>
    <row r="3493" spans="33:37" ht="14.4">
      <c r="AG3493" s="72"/>
      <c r="AH3493" s="72"/>
      <c r="AI3493" s="72"/>
      <c r="AJ3493" s="72"/>
      <c r="AK3493" s="72"/>
    </row>
    <row r="3494" spans="33:37" ht="14.4">
      <c r="AG3494" s="72"/>
      <c r="AH3494" s="72"/>
      <c r="AI3494" s="72"/>
      <c r="AJ3494" s="72"/>
      <c r="AK3494" s="72"/>
    </row>
    <row r="3495" spans="33:37" ht="14.4">
      <c r="AG3495" s="72"/>
      <c r="AH3495" s="72"/>
      <c r="AI3495" s="72"/>
      <c r="AJ3495" s="72"/>
      <c r="AK3495" s="72"/>
    </row>
    <row r="3496" spans="33:37" ht="14.4">
      <c r="AG3496" s="72"/>
      <c r="AH3496" s="72"/>
      <c r="AI3496" s="72"/>
      <c r="AJ3496" s="72"/>
      <c r="AK3496" s="72"/>
    </row>
    <row r="3497" spans="33:37" ht="14.4">
      <c r="AG3497" s="72"/>
      <c r="AH3497" s="72"/>
      <c r="AI3497" s="72"/>
      <c r="AJ3497" s="72"/>
      <c r="AK3497" s="72"/>
    </row>
    <row r="3498" spans="33:37" ht="14.4">
      <c r="AG3498" s="72"/>
      <c r="AH3498" s="72"/>
      <c r="AI3498" s="72"/>
      <c r="AJ3498" s="72"/>
      <c r="AK3498" s="72"/>
    </row>
    <row r="3499" spans="33:37" ht="14.4">
      <c r="AG3499" s="72"/>
      <c r="AH3499" s="72"/>
      <c r="AI3499" s="72"/>
      <c r="AJ3499" s="72"/>
      <c r="AK3499" s="72"/>
    </row>
    <row r="3500" spans="33:37" ht="14.4">
      <c r="AG3500" s="72"/>
      <c r="AH3500" s="72"/>
      <c r="AI3500" s="72"/>
      <c r="AJ3500" s="72"/>
      <c r="AK3500" s="72"/>
    </row>
    <row r="3501" spans="33:37" ht="14.4">
      <c r="AG3501" s="72"/>
      <c r="AH3501" s="72"/>
      <c r="AI3501" s="72"/>
      <c r="AJ3501" s="72"/>
      <c r="AK3501" s="72"/>
    </row>
    <row r="3502" spans="33:37" ht="14.4">
      <c r="AG3502" s="72"/>
      <c r="AH3502" s="72"/>
      <c r="AI3502" s="72"/>
      <c r="AJ3502" s="72"/>
      <c r="AK3502" s="72"/>
    </row>
    <row r="3503" spans="33:37" ht="14.4">
      <c r="AG3503" s="72"/>
      <c r="AH3503" s="72"/>
      <c r="AI3503" s="72"/>
      <c r="AJ3503" s="72"/>
      <c r="AK3503" s="72"/>
    </row>
    <row r="3504" spans="33:37" ht="14.4">
      <c r="AG3504" s="72"/>
      <c r="AH3504" s="72"/>
      <c r="AI3504" s="72"/>
      <c r="AJ3504" s="72"/>
      <c r="AK3504" s="72"/>
    </row>
    <row r="3505" spans="33:37" ht="14.4">
      <c r="AG3505" s="72"/>
      <c r="AH3505" s="72"/>
      <c r="AI3505" s="72"/>
      <c r="AJ3505" s="72"/>
      <c r="AK3505" s="72"/>
    </row>
    <row r="3506" spans="33:37" ht="14.4">
      <c r="AG3506" s="72"/>
      <c r="AH3506" s="72"/>
      <c r="AI3506" s="72"/>
      <c r="AJ3506" s="72"/>
      <c r="AK3506" s="72"/>
    </row>
    <row r="3507" spans="33:37" ht="14.4">
      <c r="AG3507" s="72"/>
      <c r="AH3507" s="72"/>
      <c r="AI3507" s="72"/>
      <c r="AJ3507" s="72"/>
      <c r="AK3507" s="72"/>
    </row>
    <row r="3508" spans="33:37" ht="14.4">
      <c r="AG3508" s="72"/>
      <c r="AH3508" s="72"/>
      <c r="AI3508" s="72"/>
      <c r="AJ3508" s="72"/>
      <c r="AK3508" s="72"/>
    </row>
    <row r="3509" spans="33:37" ht="14.4">
      <c r="AG3509" s="72"/>
      <c r="AH3509" s="72"/>
      <c r="AI3509" s="72"/>
      <c r="AJ3509" s="72"/>
      <c r="AK3509" s="72"/>
    </row>
    <row r="3510" spans="33:37" ht="14.4">
      <c r="AG3510" s="72"/>
      <c r="AH3510" s="72"/>
      <c r="AI3510" s="72"/>
      <c r="AJ3510" s="72"/>
      <c r="AK3510" s="72"/>
    </row>
    <row r="3511" spans="33:37" ht="14.4">
      <c r="AG3511" s="72"/>
      <c r="AH3511" s="72"/>
      <c r="AI3511" s="72"/>
      <c r="AJ3511" s="72"/>
      <c r="AK3511" s="72"/>
    </row>
    <row r="3512" spans="33:37" ht="14.4">
      <c r="AG3512" s="72"/>
      <c r="AH3512" s="72"/>
      <c r="AI3512" s="72"/>
      <c r="AJ3512" s="72"/>
      <c r="AK3512" s="72"/>
    </row>
    <row r="3513" spans="33:37" ht="14.4">
      <c r="AG3513" s="72"/>
      <c r="AH3513" s="72"/>
      <c r="AI3513" s="72"/>
      <c r="AJ3513" s="72"/>
      <c r="AK3513" s="72"/>
    </row>
    <row r="3514" spans="33:37" ht="14.4">
      <c r="AG3514" s="72"/>
      <c r="AH3514" s="72"/>
      <c r="AI3514" s="72"/>
      <c r="AJ3514" s="72"/>
      <c r="AK3514" s="72"/>
    </row>
    <row r="3515" spans="33:37" ht="14.4">
      <c r="AG3515" s="72"/>
      <c r="AH3515" s="72"/>
      <c r="AI3515" s="72"/>
      <c r="AJ3515" s="72"/>
      <c r="AK3515" s="72"/>
    </row>
    <row r="3516" spans="33:37" ht="14.4">
      <c r="AG3516" s="72"/>
      <c r="AH3516" s="72"/>
      <c r="AI3516" s="72"/>
      <c r="AJ3516" s="72"/>
      <c r="AK3516" s="72"/>
    </row>
    <row r="3517" spans="33:37" ht="14.4">
      <c r="AG3517" s="72"/>
      <c r="AH3517" s="72"/>
      <c r="AI3517" s="72"/>
      <c r="AJ3517" s="72"/>
      <c r="AK3517" s="72"/>
    </row>
    <row r="3518" spans="33:37" ht="14.4">
      <c r="AG3518" s="72"/>
      <c r="AH3518" s="72"/>
      <c r="AI3518" s="72"/>
      <c r="AJ3518" s="72"/>
      <c r="AK3518" s="72"/>
    </row>
    <row r="3519" spans="33:37" ht="14.4">
      <c r="AG3519" s="72"/>
      <c r="AH3519" s="72"/>
      <c r="AI3519" s="72"/>
      <c r="AJ3519" s="72"/>
      <c r="AK3519" s="72"/>
    </row>
    <row r="3520" spans="33:37" ht="14.4">
      <c r="AG3520" s="72"/>
      <c r="AH3520" s="72"/>
      <c r="AI3520" s="72"/>
      <c r="AJ3520" s="72"/>
      <c r="AK3520" s="72"/>
    </row>
    <row r="3521" spans="33:37" ht="14.4">
      <c r="AG3521" s="72"/>
      <c r="AH3521" s="72"/>
      <c r="AI3521" s="72"/>
      <c r="AJ3521" s="72"/>
      <c r="AK3521" s="72"/>
    </row>
    <row r="3522" spans="33:37" ht="14.4">
      <c r="AG3522" s="72"/>
      <c r="AH3522" s="72"/>
      <c r="AI3522" s="72"/>
      <c r="AJ3522" s="72"/>
      <c r="AK3522" s="72"/>
    </row>
    <row r="3523" spans="33:37" ht="14.4">
      <c r="AG3523" s="72"/>
      <c r="AH3523" s="72"/>
      <c r="AI3523" s="72"/>
      <c r="AJ3523" s="72"/>
      <c r="AK3523" s="72"/>
    </row>
    <row r="3524" spans="33:37" ht="14.4">
      <c r="AG3524" s="72"/>
      <c r="AH3524" s="72"/>
      <c r="AI3524" s="72"/>
      <c r="AJ3524" s="72"/>
      <c r="AK3524" s="72"/>
    </row>
    <row r="3525" spans="33:37" ht="14.4">
      <c r="AG3525" s="72"/>
      <c r="AH3525" s="72"/>
      <c r="AI3525" s="72"/>
      <c r="AJ3525" s="72"/>
      <c r="AK3525" s="72"/>
    </row>
    <row r="3526" spans="33:37" ht="14.4">
      <c r="AG3526" s="72"/>
      <c r="AH3526" s="72"/>
      <c r="AI3526" s="72"/>
      <c r="AJ3526" s="72"/>
      <c r="AK3526" s="72"/>
    </row>
    <row r="3527" spans="33:37" ht="14.4">
      <c r="AG3527" s="72"/>
      <c r="AH3527" s="72"/>
      <c r="AI3527" s="72"/>
      <c r="AJ3527" s="72"/>
      <c r="AK3527" s="72"/>
    </row>
    <row r="3528" spans="33:37" ht="14.4">
      <c r="AG3528" s="72"/>
      <c r="AH3528" s="72"/>
      <c r="AI3528" s="72"/>
      <c r="AJ3528" s="72"/>
      <c r="AK3528" s="72"/>
    </row>
    <row r="3529" spans="33:37" ht="14.4">
      <c r="AG3529" s="72"/>
      <c r="AH3529" s="72"/>
      <c r="AI3529" s="72"/>
      <c r="AJ3529" s="72"/>
      <c r="AK3529" s="72"/>
    </row>
    <row r="3530" spans="33:37" ht="14.4">
      <c r="AG3530" s="72"/>
      <c r="AH3530" s="72"/>
      <c r="AI3530" s="72"/>
      <c r="AJ3530" s="72"/>
      <c r="AK3530" s="72"/>
    </row>
    <row r="3531" spans="33:37" ht="14.4">
      <c r="AG3531" s="72"/>
      <c r="AH3531" s="72"/>
      <c r="AI3531" s="72"/>
      <c r="AJ3531" s="72"/>
      <c r="AK3531" s="72"/>
    </row>
    <row r="3532" spans="33:37" ht="14.4">
      <c r="AG3532" s="72"/>
      <c r="AH3532" s="72"/>
      <c r="AI3532" s="72"/>
      <c r="AJ3532" s="72"/>
      <c r="AK3532" s="72"/>
    </row>
    <row r="3533" spans="33:37" ht="14.4">
      <c r="AG3533" s="72"/>
      <c r="AH3533" s="72"/>
      <c r="AI3533" s="72"/>
      <c r="AJ3533" s="72"/>
      <c r="AK3533" s="72"/>
    </row>
    <row r="3534" spans="33:37" ht="14.4">
      <c r="AG3534" s="72"/>
      <c r="AH3534" s="72"/>
      <c r="AI3534" s="72"/>
      <c r="AJ3534" s="72"/>
      <c r="AK3534" s="72"/>
    </row>
    <row r="3535" spans="33:37" ht="14.4">
      <c r="AG3535" s="72"/>
      <c r="AH3535" s="72"/>
      <c r="AI3535" s="72"/>
      <c r="AJ3535" s="72"/>
      <c r="AK3535" s="72"/>
    </row>
    <row r="3536" spans="33:37" ht="14.4">
      <c r="AG3536" s="72"/>
      <c r="AH3536" s="72"/>
      <c r="AI3536" s="72"/>
      <c r="AJ3536" s="72"/>
      <c r="AK3536" s="72"/>
    </row>
    <row r="3537" spans="33:37" ht="14.4">
      <c r="AG3537" s="72"/>
      <c r="AH3537" s="72"/>
      <c r="AI3537" s="72"/>
      <c r="AJ3537" s="72"/>
      <c r="AK3537" s="72"/>
    </row>
    <row r="3538" spans="33:37" ht="14.4">
      <c r="AG3538" s="72"/>
      <c r="AH3538" s="72"/>
      <c r="AI3538" s="72"/>
      <c r="AJ3538" s="72"/>
      <c r="AK3538" s="72"/>
    </row>
    <row r="3539" spans="33:37" ht="14.4">
      <c r="AG3539" s="72"/>
      <c r="AH3539" s="72"/>
      <c r="AI3539" s="72"/>
      <c r="AJ3539" s="72"/>
      <c r="AK3539" s="72"/>
    </row>
    <row r="3540" spans="33:37" ht="14.4">
      <c r="AG3540" s="72"/>
      <c r="AH3540" s="72"/>
      <c r="AI3540" s="72"/>
      <c r="AJ3540" s="72"/>
      <c r="AK3540" s="72"/>
    </row>
    <row r="3541" spans="33:37" ht="14.4">
      <c r="AG3541" s="72"/>
      <c r="AH3541" s="72"/>
      <c r="AI3541" s="72"/>
      <c r="AJ3541" s="72"/>
      <c r="AK3541" s="72"/>
    </row>
    <row r="3542" spans="33:37" ht="14.4">
      <c r="AG3542" s="72"/>
      <c r="AH3542" s="72"/>
      <c r="AI3542" s="72"/>
      <c r="AJ3542" s="72"/>
      <c r="AK3542" s="72"/>
    </row>
    <row r="3543" spans="33:37" ht="14.4">
      <c r="AG3543" s="72"/>
      <c r="AH3543" s="72"/>
      <c r="AI3543" s="72"/>
      <c r="AJ3543" s="72"/>
      <c r="AK3543" s="72"/>
    </row>
    <row r="3544" spans="33:37" ht="14.4">
      <c r="AG3544" s="72"/>
      <c r="AH3544" s="72"/>
      <c r="AI3544" s="72"/>
      <c r="AJ3544" s="72"/>
      <c r="AK3544" s="72"/>
    </row>
    <row r="3545" spans="33:37" ht="14.4">
      <c r="AG3545" s="72"/>
      <c r="AH3545" s="72"/>
      <c r="AI3545" s="72"/>
      <c r="AJ3545" s="72"/>
      <c r="AK3545" s="72"/>
    </row>
    <row r="3546" spans="33:37" ht="14.4">
      <c r="AG3546" s="72"/>
      <c r="AH3546" s="72"/>
      <c r="AI3546" s="72"/>
      <c r="AJ3546" s="72"/>
      <c r="AK3546" s="72"/>
    </row>
    <row r="3547" spans="33:37" ht="14.4">
      <c r="AG3547" s="72"/>
      <c r="AH3547" s="72"/>
      <c r="AI3547" s="72"/>
      <c r="AJ3547" s="72"/>
      <c r="AK3547" s="72"/>
    </row>
    <row r="3548" spans="33:37" ht="14.4">
      <c r="AG3548" s="72"/>
      <c r="AH3548" s="72"/>
      <c r="AI3548" s="72"/>
      <c r="AJ3548" s="72"/>
      <c r="AK3548" s="72"/>
    </row>
    <row r="3549" spans="33:37" ht="14.4">
      <c r="AG3549" s="72"/>
      <c r="AH3549" s="72"/>
      <c r="AI3549" s="72"/>
      <c r="AJ3549" s="72"/>
      <c r="AK3549" s="72"/>
    </row>
    <row r="3550" spans="33:37" ht="14.4">
      <c r="AG3550" s="72"/>
      <c r="AH3550" s="72"/>
      <c r="AI3550" s="72"/>
      <c r="AJ3550" s="72"/>
      <c r="AK3550" s="72"/>
    </row>
    <row r="3551" spans="33:37" ht="14.4">
      <c r="AG3551" s="72"/>
      <c r="AH3551" s="72"/>
      <c r="AI3551" s="72"/>
      <c r="AJ3551" s="72"/>
      <c r="AK3551" s="72"/>
    </row>
    <row r="3552" spans="33:37" ht="14.4">
      <c r="AG3552" s="72"/>
      <c r="AH3552" s="72"/>
      <c r="AI3552" s="72"/>
      <c r="AJ3552" s="72"/>
      <c r="AK3552" s="72"/>
    </row>
    <row r="3553" spans="33:37" ht="14.4">
      <c r="AG3553" s="72"/>
      <c r="AH3553" s="72"/>
      <c r="AI3553" s="72"/>
      <c r="AJ3553" s="72"/>
      <c r="AK3553" s="72"/>
    </row>
    <row r="3554" spans="33:37" ht="14.4">
      <c r="AG3554" s="72"/>
      <c r="AH3554" s="72"/>
      <c r="AI3554" s="72"/>
      <c r="AJ3554" s="72"/>
      <c r="AK3554" s="72"/>
    </row>
    <row r="3555" spans="33:37" ht="14.4">
      <c r="AG3555" s="72"/>
      <c r="AH3555" s="72"/>
      <c r="AI3555" s="72"/>
      <c r="AJ3555" s="72"/>
      <c r="AK3555" s="72"/>
    </row>
    <row r="3556" spans="33:37" ht="14.4">
      <c r="AG3556" s="72"/>
      <c r="AH3556" s="72"/>
      <c r="AI3556" s="72"/>
      <c r="AJ3556" s="72"/>
      <c r="AK3556" s="72"/>
    </row>
    <row r="3557" spans="33:37" ht="14.4">
      <c r="AG3557" s="72"/>
      <c r="AH3557" s="72"/>
      <c r="AI3557" s="72"/>
      <c r="AJ3557" s="72"/>
      <c r="AK3557" s="72"/>
    </row>
    <row r="3558" spans="33:37" ht="14.4">
      <c r="AG3558" s="72"/>
      <c r="AH3558" s="72"/>
      <c r="AI3558" s="72"/>
      <c r="AJ3558" s="72"/>
      <c r="AK3558" s="72"/>
    </row>
    <row r="3559" spans="33:37" ht="14.4">
      <c r="AG3559" s="72"/>
      <c r="AH3559" s="72"/>
      <c r="AI3559" s="72"/>
      <c r="AJ3559" s="72"/>
      <c r="AK3559" s="72"/>
    </row>
    <row r="3560" spans="33:37" ht="14.4">
      <c r="AG3560" s="72"/>
      <c r="AH3560" s="72"/>
      <c r="AI3560" s="72"/>
      <c r="AJ3560" s="72"/>
      <c r="AK3560" s="72"/>
    </row>
    <row r="3561" spans="33:37" ht="14.4">
      <c r="AG3561" s="72"/>
      <c r="AH3561" s="72"/>
      <c r="AI3561" s="72"/>
      <c r="AJ3561" s="72"/>
      <c r="AK3561" s="72"/>
    </row>
    <row r="3562" spans="33:37" ht="14.4">
      <c r="AG3562" s="72"/>
      <c r="AH3562" s="72"/>
      <c r="AI3562" s="72"/>
      <c r="AJ3562" s="72"/>
      <c r="AK3562" s="72"/>
    </row>
    <row r="3563" spans="33:37" ht="14.4">
      <c r="AG3563" s="72"/>
      <c r="AH3563" s="72"/>
      <c r="AI3563" s="72"/>
      <c r="AJ3563" s="72"/>
      <c r="AK3563" s="72"/>
    </row>
    <row r="3564" spans="33:37" ht="14.4">
      <c r="AG3564" s="72"/>
      <c r="AH3564" s="72"/>
      <c r="AI3564" s="72"/>
      <c r="AJ3564" s="72"/>
      <c r="AK3564" s="72"/>
    </row>
    <row r="3565" spans="33:37" ht="14.4">
      <c r="AG3565" s="72"/>
      <c r="AH3565" s="72"/>
      <c r="AI3565" s="72"/>
      <c r="AJ3565" s="72"/>
      <c r="AK3565" s="72"/>
    </row>
    <row r="3566" spans="33:37" ht="14.4">
      <c r="AG3566" s="72"/>
      <c r="AH3566" s="72"/>
      <c r="AI3566" s="72"/>
      <c r="AJ3566" s="72"/>
      <c r="AK3566" s="72"/>
    </row>
    <row r="3567" spans="33:37" ht="14.4">
      <c r="AG3567" s="72"/>
      <c r="AH3567" s="72"/>
      <c r="AI3567" s="72"/>
      <c r="AJ3567" s="72"/>
      <c r="AK3567" s="72"/>
    </row>
    <row r="3568" spans="33:37" ht="14.4">
      <c r="AG3568" s="72"/>
      <c r="AH3568" s="72"/>
      <c r="AI3568" s="72"/>
      <c r="AJ3568" s="72"/>
      <c r="AK3568" s="72"/>
    </row>
    <row r="3569" spans="33:37" ht="14.4">
      <c r="AG3569" s="72"/>
      <c r="AH3569" s="72"/>
      <c r="AI3569" s="72"/>
      <c r="AJ3569" s="72"/>
      <c r="AK3569" s="72"/>
    </row>
    <row r="3570" spans="33:37" ht="14.4">
      <c r="AG3570" s="72"/>
      <c r="AH3570" s="72"/>
      <c r="AI3570" s="72"/>
      <c r="AJ3570" s="72"/>
      <c r="AK3570" s="72"/>
    </row>
    <row r="3571" spans="33:37" ht="14.4">
      <c r="AG3571" s="72"/>
      <c r="AH3571" s="72"/>
      <c r="AI3571" s="72"/>
      <c r="AJ3571" s="72"/>
      <c r="AK3571" s="72"/>
    </row>
    <row r="3572" spans="33:37" ht="14.4">
      <c r="AG3572" s="72"/>
      <c r="AH3572" s="72"/>
      <c r="AI3572" s="72"/>
      <c r="AJ3572" s="72"/>
      <c r="AK3572" s="72"/>
    </row>
    <row r="3573" spans="33:37" ht="14.4">
      <c r="AG3573" s="72"/>
      <c r="AH3573" s="72"/>
      <c r="AI3573" s="72"/>
      <c r="AJ3573" s="72"/>
      <c r="AK3573" s="72"/>
    </row>
    <row r="3574" spans="33:37" ht="14.4">
      <c r="AG3574" s="72"/>
      <c r="AH3574" s="72"/>
      <c r="AI3574" s="72"/>
      <c r="AJ3574" s="72"/>
      <c r="AK3574" s="72"/>
    </row>
    <row r="3575" spans="33:37" ht="14.4">
      <c r="AG3575" s="72"/>
      <c r="AH3575" s="72"/>
      <c r="AI3575" s="72"/>
      <c r="AJ3575" s="72"/>
      <c r="AK3575" s="72"/>
    </row>
    <row r="3576" spans="33:37" ht="14.4">
      <c r="AG3576" s="72"/>
      <c r="AH3576" s="72"/>
      <c r="AI3576" s="72"/>
      <c r="AJ3576" s="72"/>
      <c r="AK3576" s="72"/>
    </row>
    <row r="3577" spans="33:37" ht="14.4">
      <c r="AG3577" s="72"/>
      <c r="AH3577" s="72"/>
      <c r="AI3577" s="72"/>
      <c r="AJ3577" s="72"/>
      <c r="AK3577" s="72"/>
    </row>
    <row r="3578" spans="33:37" ht="14.4">
      <c r="AG3578" s="72"/>
      <c r="AH3578" s="72"/>
      <c r="AI3578" s="72"/>
      <c r="AJ3578" s="72"/>
      <c r="AK3578" s="72"/>
    </row>
    <row r="3579" spans="33:37" ht="14.4">
      <c r="AG3579" s="72"/>
      <c r="AH3579" s="72"/>
      <c r="AI3579" s="72"/>
      <c r="AJ3579" s="72"/>
      <c r="AK3579" s="72"/>
    </row>
    <row r="3580" spans="33:37" ht="14.4">
      <c r="AG3580" s="72"/>
      <c r="AH3580" s="72"/>
      <c r="AI3580" s="72"/>
      <c r="AJ3580" s="72"/>
      <c r="AK3580" s="72"/>
    </row>
    <row r="3581" spans="33:37" ht="14.4">
      <c r="AG3581" s="72"/>
      <c r="AH3581" s="72"/>
      <c r="AI3581" s="72"/>
      <c r="AJ3581" s="72"/>
      <c r="AK3581" s="72"/>
    </row>
    <row r="3582" spans="33:37" ht="14.4">
      <c r="AG3582" s="72"/>
      <c r="AH3582" s="72"/>
      <c r="AI3582" s="72"/>
      <c r="AJ3582" s="72"/>
      <c r="AK3582" s="72"/>
    </row>
    <row r="3583" spans="33:37" ht="14.4">
      <c r="AG3583" s="72"/>
      <c r="AH3583" s="72"/>
      <c r="AI3583" s="72"/>
      <c r="AJ3583" s="72"/>
      <c r="AK3583" s="72"/>
    </row>
    <row r="3584" spans="33:37" ht="14.4">
      <c r="AG3584" s="72"/>
      <c r="AH3584" s="72"/>
      <c r="AI3584" s="72"/>
      <c r="AJ3584" s="72"/>
      <c r="AK3584" s="72"/>
    </row>
    <row r="3585" spans="33:37" ht="14.4">
      <c r="AG3585" s="72"/>
      <c r="AH3585" s="72"/>
      <c r="AI3585" s="72"/>
      <c r="AJ3585" s="72"/>
      <c r="AK3585" s="72"/>
    </row>
    <row r="3586" spans="33:37" ht="14.4">
      <c r="AG3586" s="72"/>
      <c r="AH3586" s="72"/>
      <c r="AI3586" s="72"/>
      <c r="AJ3586" s="72"/>
      <c r="AK3586" s="72"/>
    </row>
    <row r="3587" spans="33:37" ht="14.4">
      <c r="AG3587" s="72"/>
      <c r="AH3587" s="72"/>
      <c r="AI3587" s="72"/>
      <c r="AJ3587" s="72"/>
      <c r="AK3587" s="72"/>
    </row>
    <row r="3588" spans="33:37" ht="14.4">
      <c r="AG3588" s="72"/>
      <c r="AH3588" s="72"/>
      <c r="AI3588" s="72"/>
      <c r="AJ3588" s="72"/>
      <c r="AK3588" s="72"/>
    </row>
    <row r="3589" spans="33:37" ht="14.4">
      <c r="AG3589" s="72"/>
      <c r="AH3589" s="72"/>
      <c r="AI3589" s="72"/>
      <c r="AJ3589" s="72"/>
      <c r="AK3589" s="72"/>
    </row>
    <row r="3590" spans="33:37" ht="14.4">
      <c r="AG3590" s="72"/>
      <c r="AH3590" s="72"/>
      <c r="AI3590" s="72"/>
      <c r="AJ3590" s="72"/>
      <c r="AK3590" s="72"/>
    </row>
    <row r="3591" spans="33:37" ht="14.4">
      <c r="AG3591" s="72"/>
      <c r="AH3591" s="72"/>
      <c r="AI3591" s="72"/>
      <c r="AJ3591" s="72"/>
      <c r="AK3591" s="72"/>
    </row>
    <row r="3592" spans="33:37" ht="14.4">
      <c r="AG3592" s="72"/>
      <c r="AH3592" s="72"/>
      <c r="AI3592" s="72"/>
      <c r="AJ3592" s="72"/>
      <c r="AK3592" s="72"/>
    </row>
    <row r="3593" spans="33:37" ht="14.4">
      <c r="AG3593" s="72"/>
      <c r="AH3593" s="72"/>
      <c r="AI3593" s="72"/>
      <c r="AJ3593" s="72"/>
      <c r="AK3593" s="72"/>
    </row>
    <row r="3594" spans="33:37" ht="14.4">
      <c r="AG3594" s="72"/>
      <c r="AH3594" s="72"/>
      <c r="AI3594" s="72"/>
      <c r="AJ3594" s="72"/>
      <c r="AK3594" s="72"/>
    </row>
    <row r="3595" spans="33:37" ht="14.4">
      <c r="AG3595" s="72"/>
      <c r="AH3595" s="72"/>
      <c r="AI3595" s="72"/>
      <c r="AJ3595" s="72"/>
      <c r="AK3595" s="72"/>
    </row>
    <row r="3596" spans="33:37" ht="14.4">
      <c r="AG3596" s="72"/>
      <c r="AH3596" s="72"/>
      <c r="AI3596" s="72"/>
      <c r="AJ3596" s="72"/>
      <c r="AK3596" s="72"/>
    </row>
    <row r="3597" spans="33:37" ht="14.4">
      <c r="AG3597" s="72"/>
      <c r="AH3597" s="72"/>
      <c r="AI3597" s="72"/>
      <c r="AJ3597" s="72"/>
      <c r="AK3597" s="72"/>
    </row>
    <row r="3598" spans="33:37" ht="14.4">
      <c r="AG3598" s="72"/>
      <c r="AH3598" s="72"/>
      <c r="AI3598" s="72"/>
      <c r="AJ3598" s="72"/>
      <c r="AK3598" s="72"/>
    </row>
    <row r="3599" spans="33:37" ht="14.4">
      <c r="AG3599" s="72"/>
      <c r="AH3599" s="72"/>
      <c r="AI3599" s="72"/>
      <c r="AJ3599" s="72"/>
      <c r="AK3599" s="72"/>
    </row>
    <row r="3600" spans="33:37" ht="14.4">
      <c r="AG3600" s="72"/>
      <c r="AH3600" s="72"/>
      <c r="AI3600" s="72"/>
      <c r="AJ3600" s="72"/>
      <c r="AK3600" s="72"/>
    </row>
    <row r="3601" spans="33:37" ht="14.4">
      <c r="AG3601" s="72"/>
      <c r="AH3601" s="72"/>
      <c r="AI3601" s="72"/>
      <c r="AJ3601" s="72"/>
      <c r="AK3601" s="72"/>
    </row>
    <row r="3602" spans="33:37" ht="14.4">
      <c r="AG3602" s="72"/>
      <c r="AH3602" s="72"/>
      <c r="AI3602" s="72"/>
      <c r="AJ3602" s="72"/>
      <c r="AK3602" s="72"/>
    </row>
    <row r="3603" spans="33:37" ht="14.4">
      <c r="AG3603" s="72"/>
      <c r="AH3603" s="72"/>
      <c r="AI3603" s="72"/>
      <c r="AJ3603" s="72"/>
      <c r="AK3603" s="72"/>
    </row>
    <row r="3604" spans="33:37" ht="14.4">
      <c r="AG3604" s="72"/>
      <c r="AH3604" s="72"/>
      <c r="AI3604" s="72"/>
      <c r="AJ3604" s="72"/>
      <c r="AK3604" s="72"/>
    </row>
    <row r="3605" spans="33:37" ht="14.4">
      <c r="AG3605" s="72"/>
      <c r="AH3605" s="72"/>
      <c r="AI3605" s="72"/>
      <c r="AJ3605" s="72"/>
      <c r="AK3605" s="72"/>
    </row>
    <row r="3606" spans="33:37" ht="14.4">
      <c r="AG3606" s="72"/>
      <c r="AH3606" s="72"/>
      <c r="AI3606" s="72"/>
      <c r="AJ3606" s="72"/>
      <c r="AK3606" s="72"/>
    </row>
    <row r="3607" spans="33:37" ht="14.4">
      <c r="AG3607" s="72"/>
      <c r="AH3607" s="72"/>
      <c r="AI3607" s="72"/>
      <c r="AJ3607" s="72"/>
      <c r="AK3607" s="72"/>
    </row>
    <row r="3608" spans="33:37" ht="14.4">
      <c r="AG3608" s="72"/>
      <c r="AH3608" s="72"/>
      <c r="AI3608" s="72"/>
      <c r="AJ3608" s="72"/>
      <c r="AK3608" s="72"/>
    </row>
    <row r="3609" spans="33:37" ht="14.4">
      <c r="AG3609" s="72"/>
      <c r="AH3609" s="72"/>
      <c r="AI3609" s="72"/>
      <c r="AJ3609" s="72"/>
      <c r="AK3609" s="72"/>
    </row>
    <row r="3610" spans="33:37" ht="14.4">
      <c r="AG3610" s="72"/>
      <c r="AH3610" s="72"/>
      <c r="AI3610" s="72"/>
      <c r="AJ3610" s="72"/>
      <c r="AK3610" s="72"/>
    </row>
    <row r="3611" spans="33:37" ht="14.4">
      <c r="AG3611" s="72"/>
      <c r="AH3611" s="72"/>
      <c r="AI3611" s="72"/>
      <c r="AJ3611" s="72"/>
      <c r="AK3611" s="72"/>
    </row>
    <row r="3612" spans="33:37" ht="14.4">
      <c r="AG3612" s="72"/>
      <c r="AH3612" s="72"/>
      <c r="AI3612" s="72"/>
      <c r="AJ3612" s="72"/>
      <c r="AK3612" s="72"/>
    </row>
    <row r="3613" spans="33:37" ht="14.4">
      <c r="AG3613" s="72"/>
      <c r="AH3613" s="72"/>
      <c r="AI3613" s="72"/>
      <c r="AJ3613" s="72"/>
      <c r="AK3613" s="72"/>
    </row>
    <row r="3614" spans="33:37" ht="14.4">
      <c r="AG3614" s="72"/>
      <c r="AH3614" s="72"/>
      <c r="AI3614" s="72"/>
      <c r="AJ3614" s="72"/>
      <c r="AK3614" s="72"/>
    </row>
    <row r="3615" spans="33:37" ht="14.4">
      <c r="AG3615" s="72"/>
      <c r="AH3615" s="72"/>
      <c r="AI3615" s="72"/>
      <c r="AJ3615" s="72"/>
      <c r="AK3615" s="72"/>
    </row>
    <row r="3616" spans="33:37" ht="14.4">
      <c r="AG3616" s="72"/>
      <c r="AH3616" s="72"/>
      <c r="AI3616" s="72"/>
      <c r="AJ3616" s="72"/>
      <c r="AK3616" s="72"/>
    </row>
    <row r="3617" spans="33:37" ht="14.4">
      <c r="AG3617" s="72"/>
      <c r="AH3617" s="72"/>
      <c r="AI3617" s="72"/>
      <c r="AJ3617" s="72"/>
      <c r="AK3617" s="72"/>
    </row>
    <row r="3618" spans="33:37" ht="14.4">
      <c r="AG3618" s="72"/>
      <c r="AH3618" s="72"/>
      <c r="AI3618" s="72"/>
      <c r="AJ3618" s="72"/>
      <c r="AK3618" s="72"/>
    </row>
    <row r="3619" spans="33:37" ht="14.4">
      <c r="AG3619" s="72"/>
      <c r="AH3619" s="72"/>
      <c r="AI3619" s="72"/>
      <c r="AJ3619" s="72"/>
      <c r="AK3619" s="72"/>
    </row>
    <row r="3620" spans="33:37" ht="14.4">
      <c r="AG3620" s="72"/>
      <c r="AH3620" s="72"/>
      <c r="AI3620" s="72"/>
      <c r="AJ3620" s="72"/>
      <c r="AK3620" s="72"/>
    </row>
    <row r="3621" spans="33:37" ht="14.4">
      <c r="AG3621" s="72"/>
      <c r="AH3621" s="72"/>
      <c r="AI3621" s="72"/>
      <c r="AJ3621" s="72"/>
      <c r="AK3621" s="72"/>
    </row>
    <row r="3622" spans="33:37" ht="14.4">
      <c r="AG3622" s="72"/>
      <c r="AH3622" s="72"/>
      <c r="AI3622" s="72"/>
      <c r="AJ3622" s="72"/>
      <c r="AK3622" s="72"/>
    </row>
    <row r="3623" spans="33:37" ht="14.4">
      <c r="AG3623" s="72"/>
      <c r="AH3623" s="72"/>
      <c r="AI3623" s="72"/>
      <c r="AJ3623" s="72"/>
      <c r="AK3623" s="72"/>
    </row>
    <row r="3624" spans="33:37" ht="14.4">
      <c r="AG3624" s="72"/>
      <c r="AH3624" s="72"/>
      <c r="AI3624" s="72"/>
      <c r="AJ3624" s="72"/>
      <c r="AK3624" s="72"/>
    </row>
    <row r="3625" spans="33:37" ht="14.4">
      <c r="AG3625" s="72"/>
      <c r="AH3625" s="72"/>
      <c r="AI3625" s="72"/>
      <c r="AJ3625" s="72"/>
      <c r="AK3625" s="72"/>
    </row>
    <row r="3626" spans="33:37" ht="14.4">
      <c r="AG3626" s="72"/>
      <c r="AH3626" s="72"/>
      <c r="AI3626" s="72"/>
      <c r="AJ3626" s="72"/>
      <c r="AK3626" s="72"/>
    </row>
    <row r="3627" spans="33:37" ht="14.4">
      <c r="AG3627" s="72"/>
      <c r="AH3627" s="72"/>
      <c r="AI3627" s="72"/>
      <c r="AJ3627" s="72"/>
      <c r="AK3627" s="72"/>
    </row>
    <row r="3628" spans="33:37" ht="14.4">
      <c r="AG3628" s="72"/>
      <c r="AH3628" s="72"/>
      <c r="AI3628" s="72"/>
      <c r="AJ3628" s="72"/>
      <c r="AK3628" s="72"/>
    </row>
    <row r="3629" spans="33:37" ht="14.4">
      <c r="AG3629" s="72"/>
      <c r="AH3629" s="72"/>
      <c r="AI3629" s="72"/>
      <c r="AJ3629" s="72"/>
      <c r="AK3629" s="72"/>
    </row>
    <row r="3630" spans="33:37" ht="14.4">
      <c r="AG3630" s="72"/>
      <c r="AH3630" s="72"/>
      <c r="AI3630" s="72"/>
      <c r="AJ3630" s="72"/>
      <c r="AK3630" s="72"/>
    </row>
    <row r="3631" spans="33:37" ht="14.4">
      <c r="AG3631" s="72"/>
      <c r="AH3631" s="72"/>
      <c r="AI3631" s="72"/>
      <c r="AJ3631" s="72"/>
      <c r="AK3631" s="72"/>
    </row>
    <row r="3632" spans="33:37" ht="14.4">
      <c r="AG3632" s="72"/>
      <c r="AH3632" s="72"/>
      <c r="AI3632" s="72"/>
      <c r="AJ3632" s="72"/>
      <c r="AK3632" s="72"/>
    </row>
    <row r="3633" spans="33:37" ht="14.4">
      <c r="AG3633" s="72"/>
      <c r="AH3633" s="72"/>
      <c r="AI3633" s="72"/>
      <c r="AJ3633" s="72"/>
      <c r="AK3633" s="72"/>
    </row>
    <row r="3634" spans="33:37" ht="14.4">
      <c r="AG3634" s="72"/>
      <c r="AH3634" s="72"/>
      <c r="AI3634" s="72"/>
      <c r="AJ3634" s="72"/>
      <c r="AK3634" s="72"/>
    </row>
    <row r="3635" spans="33:37" ht="14.4">
      <c r="AG3635" s="72"/>
      <c r="AH3635" s="72"/>
      <c r="AI3635" s="72"/>
      <c r="AJ3635" s="72"/>
      <c r="AK3635" s="72"/>
    </row>
    <row r="3636" spans="33:37" ht="14.4">
      <c r="AG3636" s="72"/>
      <c r="AH3636" s="72"/>
      <c r="AI3636" s="72"/>
      <c r="AJ3636" s="72"/>
      <c r="AK3636" s="72"/>
    </row>
    <row r="3637" spans="33:37" ht="14.4">
      <c r="AG3637" s="72"/>
      <c r="AH3637" s="72"/>
      <c r="AI3637" s="72"/>
      <c r="AJ3637" s="72"/>
      <c r="AK3637" s="72"/>
    </row>
    <row r="3638" spans="33:37" ht="14.4">
      <c r="AG3638" s="72"/>
      <c r="AH3638" s="72"/>
      <c r="AI3638" s="72"/>
      <c r="AJ3638" s="72"/>
      <c r="AK3638" s="72"/>
    </row>
    <row r="3639" spans="33:37" ht="14.4">
      <c r="AG3639" s="72"/>
      <c r="AH3639" s="72"/>
      <c r="AI3639" s="72"/>
      <c r="AJ3639" s="72"/>
      <c r="AK3639" s="72"/>
    </row>
    <row r="3640" spans="33:37" ht="14.4">
      <c r="AG3640" s="72"/>
      <c r="AH3640" s="72"/>
      <c r="AI3640" s="72"/>
      <c r="AJ3640" s="72"/>
      <c r="AK3640" s="72"/>
    </row>
    <row r="3641" spans="33:37" ht="14.4">
      <c r="AG3641" s="72"/>
      <c r="AH3641" s="72"/>
      <c r="AI3641" s="72"/>
      <c r="AJ3641" s="72"/>
      <c r="AK3641" s="72"/>
    </row>
    <row r="3642" spans="33:37" ht="14.4">
      <c r="AG3642" s="72"/>
      <c r="AH3642" s="72"/>
      <c r="AI3642" s="72"/>
      <c r="AJ3642" s="72"/>
      <c r="AK3642" s="72"/>
    </row>
    <row r="3643" spans="33:37" ht="14.4">
      <c r="AG3643" s="72"/>
      <c r="AH3643" s="72"/>
      <c r="AI3643" s="72"/>
      <c r="AJ3643" s="72"/>
      <c r="AK3643" s="72"/>
    </row>
    <row r="3644" spans="33:37" ht="14.4">
      <c r="AG3644" s="72"/>
      <c r="AH3644" s="72"/>
      <c r="AI3644" s="72"/>
      <c r="AJ3644" s="72"/>
      <c r="AK3644" s="72"/>
    </row>
    <row r="3645" spans="33:37" ht="14.4">
      <c r="AG3645" s="72"/>
      <c r="AH3645" s="72"/>
      <c r="AI3645" s="72"/>
      <c r="AJ3645" s="72"/>
      <c r="AK3645" s="72"/>
    </row>
    <row r="3646" spans="33:37" ht="14.4">
      <c r="AG3646" s="72"/>
      <c r="AH3646" s="72"/>
      <c r="AI3646" s="72"/>
      <c r="AJ3646" s="72"/>
      <c r="AK3646" s="72"/>
    </row>
    <row r="3647" spans="33:37" ht="14.4">
      <c r="AG3647" s="72"/>
      <c r="AH3647" s="72"/>
      <c r="AI3647" s="72"/>
      <c r="AJ3647" s="72"/>
      <c r="AK3647" s="72"/>
    </row>
    <row r="3648" spans="33:37" ht="14.4">
      <c r="AG3648" s="72"/>
      <c r="AH3648" s="72"/>
      <c r="AI3648" s="72"/>
      <c r="AJ3648" s="72"/>
      <c r="AK3648" s="72"/>
    </row>
    <row r="3649" spans="33:37" ht="14.4">
      <c r="AG3649" s="72"/>
      <c r="AH3649" s="72"/>
      <c r="AI3649" s="72"/>
      <c r="AJ3649" s="72"/>
      <c r="AK3649" s="72"/>
    </row>
    <row r="3650" spans="33:37" ht="14.4">
      <c r="AG3650" s="72"/>
      <c r="AH3650" s="72"/>
      <c r="AI3650" s="72"/>
      <c r="AJ3650" s="72"/>
      <c r="AK3650" s="72"/>
    </row>
    <row r="3651" spans="33:37" ht="14.4">
      <c r="AG3651" s="72"/>
      <c r="AH3651" s="72"/>
      <c r="AI3651" s="72"/>
      <c r="AJ3651" s="72"/>
      <c r="AK3651" s="72"/>
    </row>
    <row r="3652" spans="33:37" ht="14.4">
      <c r="AG3652" s="72"/>
      <c r="AH3652" s="72"/>
      <c r="AI3652" s="72"/>
      <c r="AJ3652" s="72"/>
      <c r="AK3652" s="72"/>
    </row>
    <row r="3653" spans="33:37" ht="14.4">
      <c r="AG3653" s="72"/>
      <c r="AH3653" s="72"/>
      <c r="AI3653" s="72"/>
      <c r="AJ3653" s="72"/>
      <c r="AK3653" s="72"/>
    </row>
    <row r="3654" spans="33:37" ht="14.4">
      <c r="AG3654" s="72"/>
      <c r="AH3654" s="72"/>
      <c r="AI3654" s="72"/>
      <c r="AJ3654" s="72"/>
      <c r="AK3654" s="72"/>
    </row>
    <row r="3655" spans="33:37" ht="14.4">
      <c r="AG3655" s="72"/>
      <c r="AH3655" s="72"/>
      <c r="AI3655" s="72"/>
      <c r="AJ3655" s="72"/>
      <c r="AK3655" s="72"/>
    </row>
    <row r="3656" spans="33:37" ht="14.4">
      <c r="AG3656" s="72"/>
      <c r="AH3656" s="72"/>
      <c r="AI3656" s="72"/>
      <c r="AJ3656" s="72"/>
      <c r="AK3656" s="72"/>
    </row>
    <row r="3657" spans="33:37" ht="14.4">
      <c r="AG3657" s="72"/>
      <c r="AH3657" s="72"/>
      <c r="AI3657" s="72"/>
      <c r="AJ3657" s="72"/>
      <c r="AK3657" s="72"/>
    </row>
    <row r="3658" spans="33:37" ht="14.4">
      <c r="AG3658" s="72"/>
      <c r="AH3658" s="72"/>
      <c r="AI3658" s="72"/>
      <c r="AJ3658" s="72"/>
      <c r="AK3658" s="72"/>
    </row>
    <row r="3659" spans="33:37" ht="14.4">
      <c r="AG3659" s="72"/>
      <c r="AH3659" s="72"/>
      <c r="AI3659" s="72"/>
      <c r="AJ3659" s="72"/>
      <c r="AK3659" s="72"/>
    </row>
    <row r="3660" spans="33:37" ht="14.4">
      <c r="AG3660" s="72"/>
      <c r="AH3660" s="72"/>
      <c r="AI3660" s="72"/>
      <c r="AJ3660" s="72"/>
      <c r="AK3660" s="72"/>
    </row>
    <row r="3661" spans="33:37" ht="14.4">
      <c r="AG3661" s="72"/>
      <c r="AH3661" s="72"/>
      <c r="AI3661" s="72"/>
      <c r="AJ3661" s="72"/>
      <c r="AK3661" s="72"/>
    </row>
    <row r="3662" spans="33:37" ht="14.4">
      <c r="AG3662" s="72"/>
      <c r="AH3662" s="72"/>
      <c r="AI3662" s="72"/>
      <c r="AJ3662" s="72"/>
      <c r="AK3662" s="72"/>
    </row>
    <row r="3663" spans="33:37" ht="14.4">
      <c r="AG3663" s="72"/>
      <c r="AH3663" s="72"/>
      <c r="AI3663" s="72"/>
      <c r="AJ3663" s="72"/>
      <c r="AK3663" s="72"/>
    </row>
    <row r="3664" spans="33:37" ht="14.4">
      <c r="AG3664" s="72"/>
      <c r="AH3664" s="72"/>
      <c r="AI3664" s="72"/>
      <c r="AJ3664" s="72"/>
      <c r="AK3664" s="72"/>
    </row>
    <row r="3665" spans="33:37" ht="14.4">
      <c r="AG3665" s="72"/>
      <c r="AH3665" s="72"/>
      <c r="AI3665" s="72"/>
      <c r="AJ3665" s="72"/>
      <c r="AK3665" s="72"/>
    </row>
    <row r="3666" spans="33:37" ht="14.4">
      <c r="AG3666" s="72"/>
      <c r="AH3666" s="72"/>
      <c r="AI3666" s="72"/>
      <c r="AJ3666" s="72"/>
      <c r="AK3666" s="72"/>
    </row>
    <row r="3667" spans="33:37" ht="14.4">
      <c r="AG3667" s="72"/>
      <c r="AH3667" s="72"/>
      <c r="AI3667" s="72"/>
      <c r="AJ3667" s="72"/>
      <c r="AK3667" s="72"/>
    </row>
    <row r="3668" spans="33:37" ht="14.4">
      <c r="AG3668" s="72"/>
      <c r="AH3668" s="72"/>
      <c r="AI3668" s="72"/>
      <c r="AJ3668" s="72"/>
      <c r="AK3668" s="72"/>
    </row>
    <row r="3669" spans="33:37" ht="14.4">
      <c r="AG3669" s="72"/>
      <c r="AH3669" s="72"/>
      <c r="AI3669" s="72"/>
      <c r="AJ3669" s="72"/>
      <c r="AK3669" s="72"/>
    </row>
    <row r="3670" spans="33:37" ht="14.4">
      <c r="AG3670" s="72"/>
      <c r="AH3670" s="72"/>
      <c r="AI3670" s="72"/>
      <c r="AJ3670" s="72"/>
      <c r="AK3670" s="72"/>
    </row>
    <row r="3671" spans="33:37" ht="14.4">
      <c r="AG3671" s="72"/>
      <c r="AH3671" s="72"/>
      <c r="AI3671" s="72"/>
      <c r="AJ3671" s="72"/>
      <c r="AK3671" s="72"/>
    </row>
    <row r="3672" spans="33:37" ht="14.4">
      <c r="AG3672" s="72"/>
      <c r="AH3672" s="72"/>
      <c r="AI3672" s="72"/>
      <c r="AJ3672" s="72"/>
      <c r="AK3672" s="72"/>
    </row>
    <row r="3673" spans="33:37" ht="14.4">
      <c r="AG3673" s="72"/>
      <c r="AH3673" s="72"/>
      <c r="AI3673" s="72"/>
      <c r="AJ3673" s="72"/>
      <c r="AK3673" s="72"/>
    </row>
    <row r="3674" spans="33:37" ht="14.4">
      <c r="AG3674" s="72"/>
      <c r="AH3674" s="72"/>
      <c r="AI3674" s="72"/>
      <c r="AJ3674" s="72"/>
      <c r="AK3674" s="72"/>
    </row>
    <row r="3675" spans="33:37" ht="14.4">
      <c r="AG3675" s="72"/>
      <c r="AH3675" s="72"/>
      <c r="AI3675" s="72"/>
      <c r="AJ3675" s="72"/>
      <c r="AK3675" s="72"/>
    </row>
    <row r="3676" spans="33:37" ht="14.4">
      <c r="AG3676" s="72"/>
      <c r="AH3676" s="72"/>
      <c r="AI3676" s="72"/>
      <c r="AJ3676" s="72"/>
      <c r="AK3676" s="72"/>
    </row>
    <row r="3677" spans="33:37" ht="14.4">
      <c r="AG3677" s="72"/>
      <c r="AH3677" s="72"/>
      <c r="AI3677" s="72"/>
      <c r="AJ3677" s="72"/>
      <c r="AK3677" s="72"/>
    </row>
    <row r="3678" spans="33:37" ht="14.4">
      <c r="AG3678" s="72"/>
      <c r="AH3678" s="72"/>
      <c r="AI3678" s="72"/>
      <c r="AJ3678" s="72"/>
      <c r="AK3678" s="72"/>
    </row>
    <row r="3679" spans="33:37" ht="14.4">
      <c r="AG3679" s="72"/>
      <c r="AH3679" s="72"/>
      <c r="AI3679" s="72"/>
      <c r="AJ3679" s="72"/>
      <c r="AK3679" s="72"/>
    </row>
    <row r="3680" spans="33:37" ht="14.4">
      <c r="AG3680" s="72"/>
      <c r="AH3680" s="72"/>
      <c r="AI3680" s="72"/>
      <c r="AJ3680" s="72"/>
      <c r="AK3680" s="72"/>
    </row>
    <row r="3681" spans="33:37" ht="14.4">
      <c r="AG3681" s="72"/>
      <c r="AH3681" s="72"/>
      <c r="AI3681" s="72"/>
      <c r="AJ3681" s="72"/>
      <c r="AK3681" s="72"/>
    </row>
    <row r="3682" spans="33:37" ht="14.4">
      <c r="AG3682" s="72"/>
      <c r="AH3682" s="72"/>
      <c r="AI3682" s="72"/>
      <c r="AJ3682" s="72"/>
      <c r="AK3682" s="72"/>
    </row>
    <row r="3683" spans="33:37" ht="14.4">
      <c r="AG3683" s="72"/>
      <c r="AH3683" s="72"/>
      <c r="AI3683" s="72"/>
      <c r="AJ3683" s="72"/>
      <c r="AK3683" s="72"/>
    </row>
    <row r="3684" spans="33:37" ht="14.4">
      <c r="AG3684" s="72"/>
      <c r="AH3684" s="72"/>
      <c r="AI3684" s="72"/>
      <c r="AJ3684" s="72"/>
      <c r="AK3684" s="72"/>
    </row>
    <row r="3685" spans="33:37" ht="14.4">
      <c r="AG3685" s="72"/>
      <c r="AH3685" s="72"/>
      <c r="AI3685" s="72"/>
      <c r="AJ3685" s="72"/>
      <c r="AK3685" s="72"/>
    </row>
    <row r="3686" spans="33:37" ht="14.4">
      <c r="AG3686" s="72"/>
      <c r="AH3686" s="72"/>
      <c r="AI3686" s="72"/>
      <c r="AJ3686" s="72"/>
      <c r="AK3686" s="72"/>
    </row>
    <row r="3687" spans="33:37" ht="14.4">
      <c r="AG3687" s="72"/>
      <c r="AH3687" s="72"/>
      <c r="AI3687" s="72"/>
      <c r="AJ3687" s="72"/>
      <c r="AK3687" s="72"/>
    </row>
    <row r="3688" spans="33:37" ht="14.4">
      <c r="AG3688" s="72"/>
      <c r="AH3688" s="72"/>
      <c r="AI3688" s="72"/>
      <c r="AJ3688" s="72"/>
      <c r="AK3688" s="72"/>
    </row>
    <row r="3689" spans="33:37" ht="14.4">
      <c r="AG3689" s="72"/>
      <c r="AH3689" s="72"/>
      <c r="AI3689" s="72"/>
      <c r="AJ3689" s="72"/>
      <c r="AK3689" s="72"/>
    </row>
    <row r="3690" spans="33:37" ht="14.4">
      <c r="AG3690" s="72"/>
      <c r="AH3690" s="72"/>
      <c r="AI3690" s="72"/>
      <c r="AJ3690" s="72"/>
      <c r="AK3690" s="72"/>
    </row>
    <row r="3691" spans="33:37" ht="14.4">
      <c r="AG3691" s="72"/>
      <c r="AH3691" s="72"/>
      <c r="AI3691" s="72"/>
      <c r="AJ3691" s="72"/>
      <c r="AK3691" s="72"/>
    </row>
    <row r="3692" spans="33:37" ht="14.4">
      <c r="AG3692" s="72"/>
      <c r="AH3692" s="72"/>
      <c r="AI3692" s="72"/>
      <c r="AJ3692" s="72"/>
      <c r="AK3692" s="72"/>
    </row>
    <row r="3693" spans="33:37" ht="14.4">
      <c r="AG3693" s="72"/>
      <c r="AH3693" s="72"/>
      <c r="AI3693" s="72"/>
      <c r="AJ3693" s="72"/>
      <c r="AK3693" s="72"/>
    </row>
    <row r="3694" spans="33:37" ht="14.4">
      <c r="AG3694" s="72"/>
      <c r="AH3694" s="72"/>
      <c r="AI3694" s="72"/>
      <c r="AJ3694" s="72"/>
      <c r="AK3694" s="72"/>
    </row>
    <row r="3695" spans="33:37" ht="14.4">
      <c r="AG3695" s="72"/>
      <c r="AH3695" s="72"/>
      <c r="AI3695" s="72"/>
      <c r="AJ3695" s="72"/>
      <c r="AK3695" s="72"/>
    </row>
    <row r="3696" spans="33:37" ht="14.4">
      <c r="AG3696" s="72"/>
      <c r="AH3696" s="72"/>
      <c r="AI3696" s="72"/>
      <c r="AJ3696" s="72"/>
      <c r="AK3696" s="72"/>
    </row>
    <row r="3697" spans="33:37" ht="14.4">
      <c r="AG3697" s="72"/>
      <c r="AH3697" s="72"/>
      <c r="AI3697" s="72"/>
      <c r="AJ3697" s="72"/>
      <c r="AK3697" s="72"/>
    </row>
    <row r="3698" spans="33:37" ht="14.4">
      <c r="AG3698" s="72"/>
      <c r="AH3698" s="72"/>
      <c r="AI3698" s="72"/>
      <c r="AJ3698" s="72"/>
      <c r="AK3698" s="72"/>
    </row>
    <row r="3699" spans="33:37" ht="14.4">
      <c r="AG3699" s="72"/>
      <c r="AH3699" s="72"/>
      <c r="AI3699" s="72"/>
      <c r="AJ3699" s="72"/>
      <c r="AK3699" s="72"/>
    </row>
    <row r="3700" spans="33:37" ht="14.4">
      <c r="AG3700" s="72"/>
      <c r="AH3700" s="72"/>
      <c r="AI3700" s="72"/>
      <c r="AJ3700" s="72"/>
      <c r="AK3700" s="72"/>
    </row>
    <row r="3701" spans="33:37" ht="14.4">
      <c r="AG3701" s="72"/>
      <c r="AH3701" s="72"/>
      <c r="AI3701" s="72"/>
      <c r="AJ3701" s="72"/>
      <c r="AK3701" s="72"/>
    </row>
    <row r="3702" spans="33:37" ht="14.4">
      <c r="AG3702" s="72"/>
      <c r="AH3702" s="72"/>
      <c r="AI3702" s="72"/>
      <c r="AJ3702" s="72"/>
      <c r="AK3702" s="72"/>
    </row>
    <row r="3703" spans="33:37" ht="14.4">
      <c r="AG3703" s="72"/>
      <c r="AH3703" s="72"/>
      <c r="AI3703" s="72"/>
      <c r="AJ3703" s="72"/>
      <c r="AK3703" s="72"/>
    </row>
    <row r="3704" spans="33:37" ht="14.4">
      <c r="AG3704" s="72"/>
      <c r="AH3704" s="72"/>
      <c r="AI3704" s="72"/>
      <c r="AJ3704" s="72"/>
      <c r="AK3704" s="72"/>
    </row>
    <row r="3705" spans="33:37" ht="14.4">
      <c r="AG3705" s="72"/>
      <c r="AH3705" s="72"/>
      <c r="AI3705" s="72"/>
      <c r="AJ3705" s="72"/>
      <c r="AK3705" s="72"/>
    </row>
    <row r="3706" spans="33:37" ht="14.4">
      <c r="AG3706" s="72"/>
      <c r="AH3706" s="72"/>
      <c r="AI3706" s="72"/>
      <c r="AJ3706" s="72"/>
      <c r="AK3706" s="72"/>
    </row>
    <row r="3707" spans="33:37" ht="14.4">
      <c r="AG3707" s="72"/>
      <c r="AH3707" s="72"/>
      <c r="AI3707" s="72"/>
      <c r="AJ3707" s="72"/>
      <c r="AK3707" s="72"/>
    </row>
    <row r="3708" spans="33:37" ht="14.4">
      <c r="AG3708" s="72"/>
      <c r="AH3708" s="72"/>
      <c r="AI3708" s="72"/>
      <c r="AJ3708" s="72"/>
      <c r="AK3708" s="72"/>
    </row>
    <row r="3709" spans="33:37" ht="14.4">
      <c r="AG3709" s="72"/>
      <c r="AH3709" s="72"/>
      <c r="AI3709" s="72"/>
      <c r="AJ3709" s="72"/>
      <c r="AK3709" s="72"/>
    </row>
    <row r="3710" spans="33:37" ht="14.4">
      <c r="AG3710" s="72"/>
      <c r="AH3710" s="72"/>
      <c r="AI3710" s="72"/>
      <c r="AJ3710" s="72"/>
      <c r="AK3710" s="72"/>
    </row>
    <row r="3711" spans="33:37" ht="14.4">
      <c r="AG3711" s="72"/>
      <c r="AH3711" s="72"/>
      <c r="AI3711" s="72"/>
      <c r="AJ3711" s="72"/>
      <c r="AK3711" s="72"/>
    </row>
    <row r="3712" spans="33:37" ht="14.4">
      <c r="AG3712" s="72"/>
      <c r="AH3712" s="72"/>
      <c r="AI3712" s="72"/>
      <c r="AJ3712" s="72"/>
      <c r="AK3712" s="72"/>
    </row>
    <row r="3713" spans="33:37" ht="14.4">
      <c r="AG3713" s="72"/>
      <c r="AH3713" s="72"/>
      <c r="AI3713" s="72"/>
      <c r="AJ3713" s="72"/>
      <c r="AK3713" s="72"/>
    </row>
    <row r="3714" spans="33:37" ht="14.4">
      <c r="AG3714" s="72"/>
      <c r="AH3714" s="72"/>
      <c r="AI3714" s="72"/>
      <c r="AJ3714" s="72"/>
      <c r="AK3714" s="72"/>
    </row>
    <row r="3715" spans="33:37" ht="14.4">
      <c r="AG3715" s="72"/>
      <c r="AH3715" s="72"/>
      <c r="AI3715" s="72"/>
      <c r="AJ3715" s="72"/>
      <c r="AK3715" s="72"/>
    </row>
    <row r="3716" spans="33:37" ht="14.4">
      <c r="AG3716" s="72"/>
      <c r="AH3716" s="72"/>
      <c r="AI3716" s="72"/>
      <c r="AJ3716" s="72"/>
      <c r="AK3716" s="72"/>
    </row>
    <row r="3717" spans="33:37" ht="14.4">
      <c r="AG3717" s="72"/>
      <c r="AH3717" s="72"/>
      <c r="AI3717" s="72"/>
      <c r="AJ3717" s="72"/>
      <c r="AK3717" s="72"/>
    </row>
    <row r="3718" spans="33:37" ht="14.4">
      <c r="AG3718" s="72"/>
      <c r="AH3718" s="72"/>
      <c r="AI3718" s="72"/>
      <c r="AJ3718" s="72"/>
      <c r="AK3718" s="72"/>
    </row>
    <row r="3719" spans="33:37" ht="14.4">
      <c r="AG3719" s="72"/>
      <c r="AH3719" s="72"/>
      <c r="AI3719" s="72"/>
      <c r="AJ3719" s="72"/>
      <c r="AK3719" s="72"/>
    </row>
    <row r="3720" spans="33:37" ht="14.4">
      <c r="AG3720" s="72"/>
      <c r="AH3720" s="72"/>
      <c r="AI3720" s="72"/>
      <c r="AJ3720" s="72"/>
      <c r="AK3720" s="72"/>
    </row>
    <row r="3721" spans="33:37" ht="14.4">
      <c r="AG3721" s="72"/>
      <c r="AH3721" s="72"/>
      <c r="AI3721" s="72"/>
      <c r="AJ3721" s="72"/>
      <c r="AK3721" s="72"/>
    </row>
    <row r="3722" spans="33:37" ht="14.4">
      <c r="AG3722" s="72"/>
      <c r="AH3722" s="72"/>
      <c r="AI3722" s="72"/>
      <c r="AJ3722" s="72"/>
      <c r="AK3722" s="72"/>
    </row>
    <row r="3723" spans="33:37" ht="14.4">
      <c r="AG3723" s="72"/>
      <c r="AH3723" s="72"/>
      <c r="AI3723" s="72"/>
      <c r="AJ3723" s="72"/>
      <c r="AK3723" s="72"/>
    </row>
    <row r="3724" spans="33:37" ht="14.4">
      <c r="AG3724" s="72"/>
      <c r="AH3724" s="72"/>
      <c r="AI3724" s="72"/>
      <c r="AJ3724" s="72"/>
      <c r="AK3724" s="72"/>
    </row>
    <row r="3725" spans="33:37" ht="14.4">
      <c r="AG3725" s="72"/>
      <c r="AH3725" s="72"/>
      <c r="AI3725" s="72"/>
      <c r="AJ3725" s="72"/>
      <c r="AK3725" s="72"/>
    </row>
    <row r="3726" spans="33:37" ht="14.4">
      <c r="AG3726" s="72"/>
      <c r="AH3726" s="72"/>
      <c r="AI3726" s="72"/>
      <c r="AJ3726" s="72"/>
      <c r="AK3726" s="72"/>
    </row>
    <row r="3727" spans="33:37" ht="14.4">
      <c r="AG3727" s="72"/>
      <c r="AH3727" s="72"/>
      <c r="AI3727" s="72"/>
      <c r="AJ3727" s="72"/>
      <c r="AK3727" s="72"/>
    </row>
    <row r="3728" spans="33:37" ht="14.4">
      <c r="AG3728" s="72"/>
      <c r="AH3728" s="72"/>
      <c r="AI3728" s="72"/>
      <c r="AJ3728" s="72"/>
      <c r="AK3728" s="72"/>
    </row>
    <row r="3729" spans="33:37" ht="14.4">
      <c r="AG3729" s="72"/>
      <c r="AH3729" s="72"/>
      <c r="AI3729" s="72"/>
      <c r="AJ3729" s="72"/>
      <c r="AK3729" s="72"/>
    </row>
    <row r="3730" spans="33:37" ht="14.4">
      <c r="AG3730" s="72"/>
      <c r="AH3730" s="72"/>
      <c r="AI3730" s="72"/>
      <c r="AJ3730" s="72"/>
      <c r="AK3730" s="72"/>
    </row>
    <row r="3731" spans="33:37" ht="14.4">
      <c r="AG3731" s="72"/>
      <c r="AH3731" s="72"/>
      <c r="AI3731" s="72"/>
      <c r="AJ3731" s="72"/>
      <c r="AK3731" s="72"/>
    </row>
    <row r="3732" spans="33:37" ht="14.4">
      <c r="AG3732" s="72"/>
      <c r="AH3732" s="72"/>
      <c r="AI3732" s="72"/>
      <c r="AJ3732" s="72"/>
      <c r="AK3732" s="72"/>
    </row>
    <row r="3733" spans="33:37" ht="14.4">
      <c r="AG3733" s="72"/>
      <c r="AH3733" s="72"/>
      <c r="AI3733" s="72"/>
      <c r="AJ3733" s="72"/>
      <c r="AK3733" s="72"/>
    </row>
    <row r="3734" spans="33:37" ht="14.4">
      <c r="AG3734" s="72"/>
      <c r="AH3734" s="72"/>
      <c r="AI3734" s="72"/>
      <c r="AJ3734" s="72"/>
      <c r="AK3734" s="72"/>
    </row>
    <row r="3735" spans="33:37" ht="14.4">
      <c r="AG3735" s="72"/>
      <c r="AH3735" s="72"/>
      <c r="AI3735" s="72"/>
      <c r="AJ3735" s="72"/>
      <c r="AK3735" s="72"/>
    </row>
    <row r="3736" spans="33:37" ht="14.4">
      <c r="AG3736" s="72"/>
      <c r="AH3736" s="72"/>
      <c r="AI3736" s="72"/>
      <c r="AJ3736" s="72"/>
      <c r="AK3736" s="72"/>
    </row>
    <row r="3737" spans="33:37" ht="14.4">
      <c r="AG3737" s="72"/>
      <c r="AH3737" s="72"/>
      <c r="AI3737" s="72"/>
      <c r="AJ3737" s="72"/>
      <c r="AK3737" s="72"/>
    </row>
    <row r="3738" spans="33:37" ht="14.4">
      <c r="AG3738" s="72"/>
      <c r="AH3738" s="72"/>
      <c r="AI3738" s="72"/>
      <c r="AJ3738" s="72"/>
      <c r="AK3738" s="72"/>
    </row>
    <row r="3739" spans="33:37" ht="14.4">
      <c r="AG3739" s="72"/>
      <c r="AH3739" s="72"/>
      <c r="AI3739" s="72"/>
      <c r="AJ3739" s="72"/>
      <c r="AK3739" s="72"/>
    </row>
    <row r="3740" spans="33:37" ht="14.4">
      <c r="AG3740" s="72"/>
      <c r="AH3740" s="72"/>
      <c r="AI3740" s="72"/>
      <c r="AJ3740" s="72"/>
      <c r="AK3740" s="72"/>
    </row>
    <row r="3741" spans="33:37" ht="14.4">
      <c r="AG3741" s="72"/>
      <c r="AH3741" s="72"/>
      <c r="AI3741" s="72"/>
      <c r="AJ3741" s="72"/>
      <c r="AK3741" s="72"/>
    </row>
    <row r="3742" spans="33:37" ht="14.4">
      <c r="AG3742" s="72"/>
      <c r="AH3742" s="72"/>
      <c r="AI3742" s="72"/>
      <c r="AJ3742" s="72"/>
      <c r="AK3742" s="72"/>
    </row>
    <row r="3743" spans="33:37" ht="14.4">
      <c r="AG3743" s="72"/>
      <c r="AH3743" s="72"/>
      <c r="AI3743" s="72"/>
      <c r="AJ3743" s="72"/>
      <c r="AK3743" s="72"/>
    </row>
    <row r="3744" spans="33:37" ht="14.4">
      <c r="AG3744" s="72"/>
      <c r="AH3744" s="72"/>
      <c r="AI3744" s="72"/>
      <c r="AJ3744" s="72"/>
      <c r="AK3744" s="72"/>
    </row>
    <row r="3745" spans="33:37" ht="14.4">
      <c r="AG3745" s="72"/>
      <c r="AH3745" s="72"/>
      <c r="AI3745" s="72"/>
      <c r="AJ3745" s="72"/>
      <c r="AK3745" s="72"/>
    </row>
    <row r="3746" spans="33:37" ht="14.4">
      <c r="AG3746" s="72"/>
      <c r="AH3746" s="72"/>
      <c r="AI3746" s="72"/>
      <c r="AJ3746" s="72"/>
      <c r="AK3746" s="72"/>
    </row>
    <row r="3747" spans="33:37" ht="14.4">
      <c r="AG3747" s="72"/>
      <c r="AH3747" s="72"/>
      <c r="AI3747" s="72"/>
      <c r="AJ3747" s="72"/>
      <c r="AK3747" s="72"/>
    </row>
    <row r="3748" spans="33:37" ht="14.4">
      <c r="AG3748" s="72"/>
      <c r="AH3748" s="72"/>
      <c r="AI3748" s="72"/>
      <c r="AJ3748" s="72"/>
      <c r="AK3748" s="72"/>
    </row>
    <row r="3749" spans="33:37" ht="14.4">
      <c r="AG3749" s="72"/>
      <c r="AH3749" s="72"/>
      <c r="AI3749" s="72"/>
      <c r="AJ3749" s="72"/>
      <c r="AK3749" s="72"/>
    </row>
    <row r="3750" spans="33:37" ht="14.4">
      <c r="AG3750" s="72"/>
      <c r="AH3750" s="72"/>
      <c r="AI3750" s="72"/>
      <c r="AJ3750" s="72"/>
      <c r="AK3750" s="72"/>
    </row>
    <row r="3751" spans="33:37" ht="14.4">
      <c r="AG3751" s="72"/>
      <c r="AH3751" s="72"/>
      <c r="AI3751" s="72"/>
      <c r="AJ3751" s="72"/>
      <c r="AK3751" s="72"/>
    </row>
    <row r="3752" spans="33:37" ht="14.4">
      <c r="AG3752" s="72"/>
      <c r="AH3752" s="72"/>
      <c r="AI3752" s="72"/>
      <c r="AJ3752" s="72"/>
      <c r="AK3752" s="72"/>
    </row>
    <row r="3753" spans="33:37" ht="14.4">
      <c r="AG3753" s="72"/>
      <c r="AH3753" s="72"/>
      <c r="AI3753" s="72"/>
      <c r="AJ3753" s="72"/>
      <c r="AK3753" s="72"/>
    </row>
    <row r="3754" spans="33:37" ht="14.4">
      <c r="AG3754" s="72"/>
      <c r="AH3754" s="72"/>
      <c r="AI3754" s="72"/>
      <c r="AJ3754" s="72"/>
      <c r="AK3754" s="72"/>
    </row>
    <row r="3755" spans="33:37" ht="14.4">
      <c r="AG3755" s="72"/>
      <c r="AH3755" s="72"/>
      <c r="AI3755" s="72"/>
      <c r="AJ3755" s="72"/>
      <c r="AK3755" s="72"/>
    </row>
    <row r="3756" spans="33:37" ht="14.4">
      <c r="AG3756" s="72"/>
      <c r="AH3756" s="72"/>
      <c r="AI3756" s="72"/>
      <c r="AJ3756" s="72"/>
      <c r="AK3756" s="72"/>
    </row>
    <row r="3757" spans="33:37" ht="14.4">
      <c r="AG3757" s="72"/>
      <c r="AH3757" s="72"/>
      <c r="AI3757" s="72"/>
      <c r="AJ3757" s="72"/>
      <c r="AK3757" s="72"/>
    </row>
    <row r="3758" spans="33:37" ht="14.4">
      <c r="AG3758" s="72"/>
      <c r="AH3758" s="72"/>
      <c r="AI3758" s="72"/>
      <c r="AJ3758" s="72"/>
      <c r="AK3758" s="72"/>
    </row>
    <row r="3759" spans="33:37" ht="14.4">
      <c r="AG3759" s="72"/>
      <c r="AH3759" s="72"/>
      <c r="AI3759" s="72"/>
      <c r="AJ3759" s="72"/>
      <c r="AK3759" s="72"/>
    </row>
    <row r="3760" spans="33:37" ht="14.4">
      <c r="AG3760" s="72"/>
      <c r="AH3760" s="72"/>
      <c r="AI3760" s="72"/>
      <c r="AJ3760" s="72"/>
      <c r="AK3760" s="72"/>
    </row>
    <row r="3761" spans="33:37" ht="14.4">
      <c r="AG3761" s="72"/>
      <c r="AH3761" s="72"/>
      <c r="AI3761" s="72"/>
      <c r="AJ3761" s="72"/>
      <c r="AK3761" s="72"/>
    </row>
    <row r="3762" spans="33:37" ht="14.4">
      <c r="AG3762" s="72"/>
      <c r="AH3762" s="72"/>
      <c r="AI3762" s="72"/>
      <c r="AJ3762" s="72"/>
      <c r="AK3762" s="72"/>
    </row>
    <row r="3763" spans="33:37" ht="14.4">
      <c r="AG3763" s="72"/>
      <c r="AH3763" s="72"/>
      <c r="AI3763" s="72"/>
      <c r="AJ3763" s="72"/>
      <c r="AK3763" s="72"/>
    </row>
    <row r="3764" spans="33:37" ht="14.4">
      <c r="AG3764" s="72"/>
      <c r="AH3764" s="72"/>
      <c r="AI3764" s="72"/>
      <c r="AJ3764" s="72"/>
      <c r="AK3764" s="72"/>
    </row>
    <row r="3765" spans="33:37" ht="14.4">
      <c r="AG3765" s="72"/>
      <c r="AH3765" s="72"/>
      <c r="AI3765" s="72"/>
      <c r="AJ3765" s="72"/>
      <c r="AK3765" s="72"/>
    </row>
    <row r="3766" spans="33:37" ht="14.4">
      <c r="AG3766" s="72"/>
      <c r="AH3766" s="72"/>
      <c r="AI3766" s="72"/>
      <c r="AJ3766" s="72"/>
      <c r="AK3766" s="72"/>
    </row>
    <row r="3767" spans="33:37" ht="14.4">
      <c r="AG3767" s="72"/>
      <c r="AH3767" s="72"/>
      <c r="AI3767" s="72"/>
      <c r="AJ3767" s="72"/>
      <c r="AK3767" s="72"/>
    </row>
    <row r="3768" spans="33:37" ht="14.4">
      <c r="AG3768" s="72"/>
      <c r="AH3768" s="72"/>
      <c r="AI3768" s="72"/>
      <c r="AJ3768" s="72"/>
      <c r="AK3768" s="72"/>
    </row>
    <row r="3769" spans="33:37" ht="14.4">
      <c r="AG3769" s="72"/>
      <c r="AH3769" s="72"/>
      <c r="AI3769" s="72"/>
      <c r="AJ3769" s="72"/>
      <c r="AK3769" s="72"/>
    </row>
    <row r="3770" spans="33:37" ht="14.4">
      <c r="AG3770" s="72"/>
      <c r="AH3770" s="72"/>
      <c r="AI3770" s="72"/>
      <c r="AJ3770" s="72"/>
      <c r="AK3770" s="72"/>
    </row>
    <row r="3771" spans="33:37" ht="14.4">
      <c r="AG3771" s="72"/>
      <c r="AH3771" s="72"/>
      <c r="AI3771" s="72"/>
      <c r="AJ3771" s="72"/>
      <c r="AK3771" s="72"/>
    </row>
    <row r="3772" spans="33:37" ht="14.4">
      <c r="AG3772" s="72"/>
      <c r="AH3772" s="72"/>
      <c r="AI3772" s="72"/>
      <c r="AJ3772" s="72"/>
      <c r="AK3772" s="72"/>
    </row>
    <row r="3773" spans="33:37" ht="14.4">
      <c r="AG3773" s="72"/>
      <c r="AH3773" s="72"/>
      <c r="AI3773" s="72"/>
      <c r="AJ3773" s="72"/>
      <c r="AK3773" s="72"/>
    </row>
    <row r="3774" spans="33:37" ht="14.4">
      <c r="AG3774" s="72"/>
      <c r="AH3774" s="72"/>
      <c r="AI3774" s="72"/>
      <c r="AJ3774" s="72"/>
      <c r="AK3774" s="72"/>
    </row>
    <row r="3775" spans="33:37" ht="14.4">
      <c r="AG3775" s="72"/>
      <c r="AH3775" s="72"/>
      <c r="AI3775" s="72"/>
      <c r="AJ3775" s="72"/>
      <c r="AK3775" s="72"/>
    </row>
    <row r="3776" spans="33:37" ht="14.4">
      <c r="AG3776" s="72"/>
      <c r="AH3776" s="72"/>
      <c r="AI3776" s="72"/>
      <c r="AJ3776" s="72"/>
      <c r="AK3776" s="72"/>
    </row>
    <row r="3777" spans="33:37" ht="14.4">
      <c r="AG3777" s="72"/>
      <c r="AH3777" s="72"/>
      <c r="AI3777" s="72"/>
      <c r="AJ3777" s="72"/>
      <c r="AK3777" s="72"/>
    </row>
    <row r="3778" spans="33:37" ht="14.4">
      <c r="AG3778" s="72"/>
      <c r="AH3778" s="72"/>
      <c r="AI3778" s="72"/>
      <c r="AJ3778" s="72"/>
      <c r="AK3778" s="72"/>
    </row>
    <row r="3779" spans="33:37" ht="14.4">
      <c r="AG3779" s="72"/>
      <c r="AH3779" s="72"/>
      <c r="AI3779" s="72"/>
      <c r="AJ3779" s="72"/>
      <c r="AK3779" s="72"/>
    </row>
    <row r="3780" spans="33:37" ht="14.4">
      <c r="AG3780" s="72"/>
      <c r="AH3780" s="72"/>
      <c r="AI3780" s="72"/>
      <c r="AJ3780" s="72"/>
      <c r="AK3780" s="72"/>
    </row>
    <row r="3781" spans="33:37" ht="14.4">
      <c r="AG3781" s="72"/>
      <c r="AH3781" s="72"/>
      <c r="AI3781" s="72"/>
      <c r="AJ3781" s="72"/>
      <c r="AK3781" s="72"/>
    </row>
    <row r="3782" spans="33:37" ht="14.4">
      <c r="AG3782" s="72"/>
      <c r="AH3782" s="72"/>
      <c r="AI3782" s="72"/>
      <c r="AJ3782" s="72"/>
      <c r="AK3782" s="72"/>
    </row>
    <row r="3783" spans="33:37" ht="14.4">
      <c r="AG3783" s="72"/>
      <c r="AH3783" s="72"/>
      <c r="AI3783" s="72"/>
      <c r="AJ3783" s="72"/>
      <c r="AK3783" s="72"/>
    </row>
    <row r="3784" spans="33:37" ht="14.4">
      <c r="AG3784" s="72"/>
      <c r="AH3784" s="72"/>
      <c r="AI3784" s="72"/>
      <c r="AJ3784" s="72"/>
      <c r="AK3784" s="72"/>
    </row>
    <row r="3785" spans="33:37" ht="14.4">
      <c r="AG3785" s="72"/>
      <c r="AH3785" s="72"/>
      <c r="AI3785" s="72"/>
      <c r="AJ3785" s="72"/>
      <c r="AK3785" s="72"/>
    </row>
    <row r="3786" spans="33:37" ht="14.4">
      <c r="AG3786" s="72"/>
      <c r="AH3786" s="72"/>
      <c r="AI3786" s="72"/>
      <c r="AJ3786" s="72"/>
      <c r="AK3786" s="72"/>
    </row>
    <row r="3787" spans="33:37" ht="14.4">
      <c r="AG3787" s="72"/>
      <c r="AH3787" s="72"/>
      <c r="AI3787" s="72"/>
      <c r="AJ3787" s="72"/>
      <c r="AK3787" s="72"/>
    </row>
    <row r="3788" spans="33:37" ht="14.4">
      <c r="AG3788" s="72"/>
      <c r="AH3788" s="72"/>
      <c r="AI3788" s="72"/>
      <c r="AJ3788" s="72"/>
      <c r="AK3788" s="72"/>
    </row>
    <row r="3789" spans="33:37" ht="14.4">
      <c r="AG3789" s="72"/>
      <c r="AH3789" s="72"/>
      <c r="AI3789" s="72"/>
      <c r="AJ3789" s="72"/>
      <c r="AK3789" s="72"/>
    </row>
    <row r="3790" spans="33:37" ht="14.4">
      <c r="AG3790" s="72"/>
      <c r="AH3790" s="72"/>
      <c r="AI3790" s="72"/>
      <c r="AJ3790" s="72"/>
      <c r="AK3790" s="72"/>
    </row>
    <row r="3791" spans="33:37" ht="14.4">
      <c r="AG3791" s="72"/>
      <c r="AH3791" s="72"/>
      <c r="AI3791" s="72"/>
      <c r="AJ3791" s="72"/>
      <c r="AK3791" s="72"/>
    </row>
    <row r="3792" spans="33:37" ht="14.4">
      <c r="AG3792" s="72"/>
      <c r="AH3792" s="72"/>
      <c r="AI3792" s="72"/>
      <c r="AJ3792" s="72"/>
      <c r="AK3792" s="72"/>
    </row>
    <row r="3793" spans="33:37" ht="14.4">
      <c r="AG3793" s="72"/>
      <c r="AH3793" s="72"/>
      <c r="AI3793" s="72"/>
      <c r="AJ3793" s="72"/>
      <c r="AK3793" s="72"/>
    </row>
    <row r="3794" spans="33:37" ht="14.4">
      <c r="AG3794" s="72"/>
      <c r="AH3794" s="72"/>
      <c r="AI3794" s="72"/>
      <c r="AJ3794" s="72"/>
      <c r="AK3794" s="72"/>
    </row>
    <row r="3795" spans="33:37" ht="14.4">
      <c r="AG3795" s="72"/>
      <c r="AH3795" s="72"/>
      <c r="AI3795" s="72"/>
      <c r="AJ3795" s="72"/>
      <c r="AK3795" s="72"/>
    </row>
    <row r="3796" spans="33:37" ht="14.4">
      <c r="AG3796" s="72"/>
      <c r="AH3796" s="72"/>
      <c r="AI3796" s="72"/>
      <c r="AJ3796" s="72"/>
      <c r="AK3796" s="72"/>
    </row>
    <row r="3797" spans="33:37" ht="14.4">
      <c r="AG3797" s="72"/>
      <c r="AH3797" s="72"/>
      <c r="AI3797" s="72"/>
      <c r="AJ3797" s="72"/>
      <c r="AK3797" s="72"/>
    </row>
    <row r="3798" spans="33:37" ht="14.4">
      <c r="AG3798" s="72"/>
      <c r="AH3798" s="72"/>
      <c r="AI3798" s="72"/>
      <c r="AJ3798" s="72"/>
      <c r="AK3798" s="72"/>
    </row>
    <row r="3799" spans="33:37" ht="14.4">
      <c r="AG3799" s="72"/>
      <c r="AH3799" s="72"/>
      <c r="AI3799" s="72"/>
      <c r="AJ3799" s="72"/>
      <c r="AK3799" s="72"/>
    </row>
    <row r="3800" spans="33:37" ht="14.4">
      <c r="AG3800" s="72"/>
      <c r="AH3800" s="72"/>
      <c r="AI3800" s="72"/>
      <c r="AJ3800" s="72"/>
      <c r="AK3800" s="72"/>
    </row>
    <row r="3801" spans="33:37" ht="14.4">
      <c r="AG3801" s="72"/>
      <c r="AH3801" s="72"/>
      <c r="AI3801" s="72"/>
      <c r="AJ3801" s="72"/>
      <c r="AK3801" s="72"/>
    </row>
    <row r="3802" spans="33:37" ht="14.4">
      <c r="AG3802" s="72"/>
      <c r="AH3802" s="72"/>
      <c r="AI3802" s="72"/>
      <c r="AJ3802" s="72"/>
      <c r="AK3802" s="72"/>
    </row>
    <row r="3803" spans="33:37" ht="14.4">
      <c r="AG3803" s="72"/>
      <c r="AH3803" s="72"/>
      <c r="AI3803" s="72"/>
      <c r="AJ3803" s="72"/>
      <c r="AK3803" s="72"/>
    </row>
    <row r="3804" spans="33:37" ht="14.4">
      <c r="AG3804" s="72"/>
      <c r="AH3804" s="72"/>
      <c r="AI3804" s="72"/>
      <c r="AJ3804" s="72"/>
      <c r="AK3804" s="72"/>
    </row>
    <row r="3805" spans="33:37" ht="14.4">
      <c r="AG3805" s="72"/>
      <c r="AH3805" s="72"/>
      <c r="AI3805" s="72"/>
      <c r="AJ3805" s="72"/>
      <c r="AK3805" s="72"/>
    </row>
    <row r="3806" spans="33:37" ht="14.4">
      <c r="AG3806" s="72"/>
      <c r="AH3806" s="72"/>
      <c r="AI3806" s="72"/>
      <c r="AJ3806" s="72"/>
      <c r="AK3806" s="72"/>
    </row>
    <row r="3807" spans="33:37" ht="14.4">
      <c r="AG3807" s="72"/>
      <c r="AH3807" s="72"/>
      <c r="AI3807" s="72"/>
      <c r="AJ3807" s="72"/>
      <c r="AK3807" s="72"/>
    </row>
    <row r="3808" spans="33:37" ht="14.4">
      <c r="AG3808" s="72"/>
      <c r="AH3808" s="72"/>
      <c r="AI3808" s="72"/>
      <c r="AJ3808" s="72"/>
      <c r="AK3808" s="72"/>
    </row>
    <row r="3809" spans="33:37" ht="14.4">
      <c r="AG3809" s="72"/>
      <c r="AH3809" s="72"/>
      <c r="AI3809" s="72"/>
      <c r="AJ3809" s="72"/>
      <c r="AK3809" s="72"/>
    </row>
    <row r="3810" spans="33:37" ht="14.4">
      <c r="AG3810" s="72"/>
      <c r="AH3810" s="72"/>
      <c r="AI3810" s="72"/>
      <c r="AJ3810" s="72"/>
      <c r="AK3810" s="72"/>
    </row>
    <row r="3811" spans="33:37" ht="14.4">
      <c r="AG3811" s="72"/>
      <c r="AH3811" s="72"/>
      <c r="AI3811" s="72"/>
      <c r="AJ3811" s="72"/>
      <c r="AK3811" s="72"/>
    </row>
    <row r="3812" spans="33:37" ht="14.4">
      <c r="AG3812" s="72"/>
      <c r="AH3812" s="72"/>
      <c r="AI3812" s="72"/>
      <c r="AJ3812" s="72"/>
      <c r="AK3812" s="72"/>
    </row>
    <row r="3813" spans="33:37" ht="14.4">
      <c r="AG3813" s="72"/>
      <c r="AH3813" s="72"/>
      <c r="AI3813" s="72"/>
      <c r="AJ3813" s="72"/>
      <c r="AK3813" s="72"/>
    </row>
    <row r="3814" spans="33:37" ht="14.4">
      <c r="AG3814" s="72"/>
      <c r="AH3814" s="72"/>
      <c r="AI3814" s="72"/>
      <c r="AJ3814" s="72"/>
      <c r="AK3814" s="72"/>
    </row>
    <row r="3815" spans="33:37" ht="14.4">
      <c r="AG3815" s="72"/>
      <c r="AH3815" s="72"/>
      <c r="AI3815" s="72"/>
      <c r="AJ3815" s="72"/>
      <c r="AK3815" s="72"/>
    </row>
    <row r="3816" spans="33:37" ht="14.4">
      <c r="AG3816" s="72"/>
      <c r="AH3816" s="72"/>
      <c r="AI3816" s="72"/>
      <c r="AJ3816" s="72"/>
      <c r="AK3816" s="72"/>
    </row>
    <row r="3817" spans="33:37" ht="14.4">
      <c r="AG3817" s="72"/>
      <c r="AH3817" s="72"/>
      <c r="AI3817" s="72"/>
      <c r="AJ3817" s="72"/>
      <c r="AK3817" s="72"/>
    </row>
    <row r="3818" spans="33:37" ht="14.4">
      <c r="AG3818" s="72"/>
      <c r="AH3818" s="72"/>
      <c r="AI3818" s="72"/>
      <c r="AJ3818" s="72"/>
      <c r="AK3818" s="72"/>
    </row>
    <row r="3819" spans="33:37" ht="14.4">
      <c r="AG3819" s="72"/>
      <c r="AH3819" s="72"/>
      <c r="AI3819" s="72"/>
      <c r="AJ3819" s="72"/>
      <c r="AK3819" s="72"/>
    </row>
    <row r="3820" spans="33:37" ht="14.4">
      <c r="AG3820" s="72"/>
      <c r="AH3820" s="72"/>
      <c r="AI3820" s="72"/>
      <c r="AJ3820" s="72"/>
      <c r="AK3820" s="72"/>
    </row>
    <row r="3821" spans="33:37" ht="14.4">
      <c r="AG3821" s="72"/>
      <c r="AH3821" s="72"/>
      <c r="AI3821" s="72"/>
      <c r="AJ3821" s="72"/>
      <c r="AK3821" s="72"/>
    </row>
    <row r="3822" spans="33:37" ht="14.4">
      <c r="AG3822" s="72"/>
      <c r="AH3822" s="72"/>
      <c r="AI3822" s="72"/>
      <c r="AJ3822" s="72"/>
      <c r="AK3822" s="72"/>
    </row>
    <row r="3823" spans="33:37" ht="14.4">
      <c r="AG3823" s="72"/>
      <c r="AH3823" s="72"/>
      <c r="AI3823" s="72"/>
      <c r="AJ3823" s="72"/>
      <c r="AK3823" s="72"/>
    </row>
    <row r="3824" spans="33:37" ht="14.4">
      <c r="AG3824" s="72"/>
      <c r="AH3824" s="72"/>
      <c r="AI3824" s="72"/>
      <c r="AJ3824" s="72"/>
      <c r="AK3824" s="72"/>
    </row>
    <row r="3825" spans="33:37" ht="14.4">
      <c r="AG3825" s="72"/>
      <c r="AH3825" s="72"/>
      <c r="AI3825" s="72"/>
      <c r="AJ3825" s="72"/>
      <c r="AK3825" s="72"/>
    </row>
    <row r="3826" spans="33:37" ht="14.4">
      <c r="AG3826" s="72"/>
      <c r="AH3826" s="72"/>
      <c r="AI3826" s="72"/>
      <c r="AJ3826" s="72"/>
      <c r="AK3826" s="72"/>
    </row>
    <row r="3827" spans="33:37" ht="14.4">
      <c r="AG3827" s="72"/>
      <c r="AH3827" s="72"/>
      <c r="AI3827" s="72"/>
      <c r="AJ3827" s="72"/>
      <c r="AK3827" s="72"/>
    </row>
    <row r="3828" spans="33:37" ht="14.4">
      <c r="AG3828" s="72"/>
      <c r="AH3828" s="72"/>
      <c r="AI3828" s="72"/>
      <c r="AJ3828" s="72"/>
      <c r="AK3828" s="72"/>
    </row>
    <row r="3829" spans="33:37" ht="14.4">
      <c r="AG3829" s="72"/>
      <c r="AH3829" s="72"/>
      <c r="AI3829" s="72"/>
      <c r="AJ3829" s="72"/>
      <c r="AK3829" s="72"/>
    </row>
    <row r="3830" spans="33:37" ht="14.4">
      <c r="AG3830" s="72"/>
      <c r="AH3830" s="72"/>
      <c r="AI3830" s="72"/>
      <c r="AJ3830" s="72"/>
      <c r="AK3830" s="72"/>
    </row>
    <row r="3831" spans="33:37" ht="14.4">
      <c r="AG3831" s="72"/>
      <c r="AH3831" s="72"/>
      <c r="AI3831" s="72"/>
      <c r="AJ3831" s="72"/>
      <c r="AK3831" s="72"/>
    </row>
    <row r="3832" spans="33:37" ht="14.4">
      <c r="AG3832" s="72"/>
      <c r="AH3832" s="72"/>
      <c r="AI3832" s="72"/>
      <c r="AJ3832" s="72"/>
      <c r="AK3832" s="72"/>
    </row>
    <row r="3833" spans="33:37" ht="14.4">
      <c r="AG3833" s="72"/>
      <c r="AH3833" s="72"/>
      <c r="AI3833" s="72"/>
      <c r="AJ3833" s="72"/>
      <c r="AK3833" s="72"/>
    </row>
    <row r="3834" spans="33:37" ht="14.4">
      <c r="AG3834" s="72"/>
      <c r="AH3834" s="72"/>
      <c r="AI3834" s="72"/>
      <c r="AJ3834" s="72"/>
      <c r="AK3834" s="72"/>
    </row>
    <row r="3835" spans="33:37" ht="14.4">
      <c r="AG3835" s="72"/>
      <c r="AH3835" s="72"/>
      <c r="AI3835" s="72"/>
      <c r="AJ3835" s="72"/>
      <c r="AK3835" s="72"/>
    </row>
    <row r="3836" spans="33:37" ht="14.4">
      <c r="AG3836" s="72"/>
      <c r="AH3836" s="72"/>
      <c r="AI3836" s="72"/>
      <c r="AJ3836" s="72"/>
      <c r="AK3836" s="72"/>
    </row>
    <row r="3837" spans="33:37" ht="14.4">
      <c r="AG3837" s="72"/>
      <c r="AH3837" s="72"/>
      <c r="AI3837" s="72"/>
      <c r="AJ3837" s="72"/>
      <c r="AK3837" s="72"/>
    </row>
    <row r="3838" spans="33:37" ht="14.4">
      <c r="AG3838" s="72"/>
      <c r="AH3838" s="72"/>
      <c r="AI3838" s="72"/>
      <c r="AJ3838" s="72"/>
      <c r="AK3838" s="72"/>
    </row>
    <row r="3839" spans="33:37" ht="14.4">
      <c r="AG3839" s="72"/>
      <c r="AH3839" s="72"/>
      <c r="AI3839" s="72"/>
      <c r="AJ3839" s="72"/>
      <c r="AK3839" s="72"/>
    </row>
    <row r="3840" spans="33:37" ht="14.4">
      <c r="AG3840" s="72"/>
      <c r="AH3840" s="72"/>
      <c r="AI3840" s="72"/>
      <c r="AJ3840" s="72"/>
      <c r="AK3840" s="72"/>
    </row>
    <row r="3841" spans="33:37" ht="14.4">
      <c r="AG3841" s="72"/>
      <c r="AH3841" s="72"/>
      <c r="AI3841" s="72"/>
      <c r="AJ3841" s="72"/>
      <c r="AK3841" s="72"/>
    </row>
    <row r="3842" spans="33:37" ht="14.4">
      <c r="AG3842" s="72"/>
      <c r="AH3842" s="72"/>
      <c r="AI3842" s="72"/>
      <c r="AJ3842" s="72"/>
      <c r="AK3842" s="72"/>
    </row>
    <row r="3843" spans="33:37" ht="14.4">
      <c r="AG3843" s="72"/>
      <c r="AH3843" s="72"/>
      <c r="AI3843" s="72"/>
      <c r="AJ3843" s="72"/>
      <c r="AK3843" s="72"/>
    </row>
    <row r="3844" spans="33:37" ht="14.4">
      <c r="AG3844" s="72"/>
      <c r="AH3844" s="72"/>
      <c r="AI3844" s="72"/>
      <c r="AJ3844" s="72"/>
      <c r="AK3844" s="72"/>
    </row>
    <row r="3845" spans="33:37" ht="14.4">
      <c r="AG3845" s="72"/>
      <c r="AH3845" s="72"/>
      <c r="AI3845" s="72"/>
      <c r="AJ3845" s="72"/>
      <c r="AK3845" s="72"/>
    </row>
    <row r="3846" spans="33:37" ht="14.4">
      <c r="AG3846" s="72"/>
      <c r="AH3846" s="72"/>
      <c r="AI3846" s="72"/>
      <c r="AJ3846" s="72"/>
      <c r="AK3846" s="72"/>
    </row>
    <row r="3847" spans="33:37" ht="14.4">
      <c r="AG3847" s="72"/>
      <c r="AH3847" s="72"/>
      <c r="AI3847" s="72"/>
      <c r="AJ3847" s="72"/>
      <c r="AK3847" s="72"/>
    </row>
    <row r="3848" spans="33:37" ht="14.4">
      <c r="AG3848" s="72"/>
      <c r="AH3848" s="72"/>
      <c r="AI3848" s="72"/>
      <c r="AJ3848" s="72"/>
      <c r="AK3848" s="72"/>
    </row>
    <row r="3849" spans="33:37" ht="14.4">
      <c r="AG3849" s="72"/>
      <c r="AH3849" s="72"/>
      <c r="AI3849" s="72"/>
      <c r="AJ3849" s="72"/>
      <c r="AK3849" s="72"/>
    </row>
    <row r="3850" spans="33:37" ht="14.4">
      <c r="AG3850" s="72"/>
      <c r="AH3850" s="72"/>
      <c r="AI3850" s="72"/>
      <c r="AJ3850" s="72"/>
      <c r="AK3850" s="72"/>
    </row>
    <row r="3851" spans="33:37" ht="14.4">
      <c r="AG3851" s="72"/>
      <c r="AH3851" s="72"/>
      <c r="AI3851" s="72"/>
      <c r="AJ3851" s="72"/>
      <c r="AK3851" s="72"/>
    </row>
    <row r="3852" spans="33:37" ht="14.4">
      <c r="AG3852" s="72"/>
      <c r="AH3852" s="72"/>
      <c r="AI3852" s="72"/>
      <c r="AJ3852" s="72"/>
      <c r="AK3852" s="72"/>
    </row>
    <row r="3853" spans="33:37" ht="14.4">
      <c r="AG3853" s="72"/>
      <c r="AH3853" s="72"/>
      <c r="AI3853" s="72"/>
      <c r="AJ3853" s="72"/>
      <c r="AK3853" s="72"/>
    </row>
    <row r="3854" spans="33:37" ht="14.4">
      <c r="AG3854" s="72"/>
      <c r="AH3854" s="72"/>
      <c r="AI3854" s="72"/>
      <c r="AJ3854" s="72"/>
      <c r="AK3854" s="72"/>
    </row>
    <row r="3855" spans="33:37" ht="14.4">
      <c r="AG3855" s="72"/>
      <c r="AH3855" s="72"/>
      <c r="AI3855" s="72"/>
      <c r="AJ3855" s="72"/>
      <c r="AK3855" s="72"/>
    </row>
    <row r="3856" spans="33:37" ht="14.4">
      <c r="AG3856" s="72"/>
      <c r="AH3856" s="72"/>
      <c r="AI3856" s="72"/>
      <c r="AJ3856" s="72"/>
      <c r="AK3856" s="72"/>
    </row>
    <row r="3857" spans="33:37" ht="14.4">
      <c r="AG3857" s="72"/>
      <c r="AH3857" s="72"/>
      <c r="AI3857" s="72"/>
      <c r="AJ3857" s="72"/>
      <c r="AK3857" s="72"/>
    </row>
    <row r="3858" spans="33:37" ht="14.4">
      <c r="AG3858" s="72"/>
      <c r="AH3858" s="72"/>
      <c r="AI3858" s="72"/>
      <c r="AJ3858" s="72"/>
      <c r="AK3858" s="72"/>
    </row>
    <row r="3859" spans="33:37" ht="14.4">
      <c r="AG3859" s="72"/>
      <c r="AH3859" s="72"/>
      <c r="AI3859" s="72"/>
      <c r="AJ3859" s="72"/>
      <c r="AK3859" s="72"/>
    </row>
    <row r="3860" spans="33:37" ht="14.4">
      <c r="AG3860" s="72"/>
      <c r="AH3860" s="72"/>
      <c r="AI3860" s="72"/>
      <c r="AJ3860" s="72"/>
      <c r="AK3860" s="72"/>
    </row>
    <row r="3861" spans="33:37" ht="14.4">
      <c r="AG3861" s="72"/>
      <c r="AH3861" s="72"/>
      <c r="AI3861" s="72"/>
      <c r="AJ3861" s="72"/>
      <c r="AK3861" s="72"/>
    </row>
    <row r="3862" spans="33:37" ht="14.4">
      <c r="AG3862" s="72"/>
      <c r="AH3862" s="72"/>
      <c r="AI3862" s="72"/>
      <c r="AJ3862" s="72"/>
      <c r="AK3862" s="72"/>
    </row>
    <row r="3863" spans="33:37" ht="14.4">
      <c r="AG3863" s="72"/>
      <c r="AH3863" s="72"/>
      <c r="AI3863" s="72"/>
      <c r="AJ3863" s="72"/>
      <c r="AK3863" s="72"/>
    </row>
    <row r="3864" spans="33:37" ht="14.4">
      <c r="AG3864" s="72"/>
      <c r="AH3864" s="72"/>
      <c r="AI3864" s="72"/>
      <c r="AJ3864" s="72"/>
      <c r="AK3864" s="72"/>
    </row>
    <row r="3865" spans="33:37" ht="14.4">
      <c r="AG3865" s="72"/>
      <c r="AH3865" s="72"/>
      <c r="AI3865" s="72"/>
      <c r="AJ3865" s="72"/>
      <c r="AK3865" s="72"/>
    </row>
    <row r="3866" spans="33:37" ht="14.4">
      <c r="AG3866" s="72"/>
      <c r="AH3866" s="72"/>
      <c r="AI3866" s="72"/>
      <c r="AJ3866" s="72"/>
      <c r="AK3866" s="72"/>
    </row>
    <row r="3867" spans="33:37" ht="14.4">
      <c r="AG3867" s="72"/>
      <c r="AH3867" s="72"/>
      <c r="AI3867" s="72"/>
      <c r="AJ3867" s="72"/>
      <c r="AK3867" s="72"/>
    </row>
    <row r="3868" spans="33:37" ht="14.4">
      <c r="AG3868" s="72"/>
      <c r="AH3868" s="72"/>
      <c r="AI3868" s="72"/>
      <c r="AJ3868" s="72"/>
      <c r="AK3868" s="72"/>
    </row>
    <row r="3869" spans="33:37" ht="14.4">
      <c r="AG3869" s="72"/>
      <c r="AH3869" s="72"/>
      <c r="AI3869" s="72"/>
      <c r="AJ3869" s="72"/>
      <c r="AK3869" s="72"/>
    </row>
    <row r="3870" spans="33:37" ht="14.4">
      <c r="AG3870" s="72"/>
      <c r="AH3870" s="72"/>
      <c r="AI3870" s="72"/>
      <c r="AJ3870" s="72"/>
      <c r="AK3870" s="72"/>
    </row>
    <row r="3871" spans="33:37" ht="14.4">
      <c r="AG3871" s="72"/>
      <c r="AH3871" s="72"/>
      <c r="AI3871" s="72"/>
      <c r="AJ3871" s="72"/>
      <c r="AK3871" s="72"/>
    </row>
    <row r="3872" spans="33:37" ht="14.4">
      <c r="AG3872" s="72"/>
      <c r="AH3872" s="72"/>
      <c r="AI3872" s="72"/>
      <c r="AJ3872" s="72"/>
      <c r="AK3872" s="72"/>
    </row>
    <row r="3873" spans="33:37" ht="14.4">
      <c r="AG3873" s="72"/>
      <c r="AH3873" s="72"/>
      <c r="AI3873" s="72"/>
      <c r="AJ3873" s="72"/>
      <c r="AK3873" s="72"/>
    </row>
    <row r="3874" spans="33:37" ht="14.4">
      <c r="AG3874" s="72"/>
      <c r="AH3874" s="72"/>
      <c r="AI3874" s="72"/>
      <c r="AJ3874" s="72"/>
      <c r="AK3874" s="72"/>
    </row>
    <row r="3875" spans="33:37" ht="14.4">
      <c r="AG3875" s="72"/>
      <c r="AH3875" s="72"/>
      <c r="AI3875" s="72"/>
      <c r="AJ3875" s="72"/>
      <c r="AK3875" s="72"/>
    </row>
    <row r="3876" spans="33:37" ht="14.4">
      <c r="AG3876" s="72"/>
      <c r="AH3876" s="72"/>
      <c r="AI3876" s="72"/>
      <c r="AJ3876" s="72"/>
      <c r="AK3876" s="72"/>
    </row>
    <row r="3877" spans="33:37" ht="14.4">
      <c r="AG3877" s="72"/>
      <c r="AH3877" s="72"/>
      <c r="AI3877" s="72"/>
      <c r="AJ3877" s="72"/>
      <c r="AK3877" s="72"/>
    </row>
    <row r="3878" spans="33:37" ht="14.4">
      <c r="AG3878" s="72"/>
      <c r="AH3878" s="72"/>
      <c r="AI3878" s="72"/>
      <c r="AJ3878" s="72"/>
      <c r="AK3878" s="72"/>
    </row>
    <row r="3879" spans="33:37" ht="14.4">
      <c r="AG3879" s="72"/>
      <c r="AH3879" s="72"/>
      <c r="AI3879" s="72"/>
      <c r="AJ3879" s="72"/>
      <c r="AK3879" s="72"/>
    </row>
    <row r="3880" spans="33:37" ht="14.4">
      <c r="AG3880" s="72"/>
      <c r="AH3880" s="72"/>
      <c r="AI3880" s="72"/>
      <c r="AJ3880" s="72"/>
      <c r="AK3880" s="72"/>
    </row>
    <row r="3881" spans="33:37" ht="14.4">
      <c r="AG3881" s="72"/>
      <c r="AH3881" s="72"/>
      <c r="AI3881" s="72"/>
      <c r="AJ3881" s="72"/>
      <c r="AK3881" s="72"/>
    </row>
    <row r="3882" spans="33:37" ht="14.4">
      <c r="AG3882" s="72"/>
      <c r="AH3882" s="72"/>
      <c r="AI3882" s="72"/>
      <c r="AJ3882" s="72"/>
      <c r="AK3882" s="72"/>
    </row>
    <row r="3883" spans="33:37" ht="14.4">
      <c r="AG3883" s="72"/>
      <c r="AH3883" s="72"/>
      <c r="AI3883" s="72"/>
      <c r="AJ3883" s="72"/>
      <c r="AK3883" s="72"/>
    </row>
    <row r="3884" spans="33:37" ht="14.4">
      <c r="AG3884" s="72"/>
      <c r="AH3884" s="72"/>
      <c r="AI3884" s="72"/>
      <c r="AJ3884" s="72"/>
      <c r="AK3884" s="72"/>
    </row>
    <row r="3885" spans="33:37" ht="14.4">
      <c r="AG3885" s="72"/>
      <c r="AH3885" s="72"/>
      <c r="AI3885" s="72"/>
      <c r="AJ3885" s="72"/>
      <c r="AK3885" s="72"/>
    </row>
    <row r="3886" spans="33:37" ht="14.4">
      <c r="AG3886" s="72"/>
      <c r="AH3886" s="72"/>
      <c r="AI3886" s="72"/>
      <c r="AJ3886" s="72"/>
      <c r="AK3886" s="72"/>
    </row>
    <row r="3887" spans="33:37" ht="14.4">
      <c r="AG3887" s="72"/>
      <c r="AH3887" s="72"/>
      <c r="AI3887" s="72"/>
      <c r="AJ3887" s="72"/>
      <c r="AK3887" s="72"/>
    </row>
    <row r="3888" spans="33:37" ht="14.4">
      <c r="AG3888" s="72"/>
      <c r="AH3888" s="72"/>
      <c r="AI3888" s="72"/>
      <c r="AJ3888" s="72"/>
      <c r="AK3888" s="72"/>
    </row>
    <row r="3889" spans="33:37" ht="14.4">
      <c r="AG3889" s="72"/>
      <c r="AH3889" s="72"/>
      <c r="AI3889" s="72"/>
      <c r="AJ3889" s="72"/>
      <c r="AK3889" s="72"/>
    </row>
    <row r="3890" spans="33:37" ht="14.4">
      <c r="AG3890" s="72"/>
      <c r="AH3890" s="72"/>
      <c r="AI3890" s="72"/>
      <c r="AJ3890" s="72"/>
      <c r="AK3890" s="72"/>
    </row>
    <row r="3891" spans="33:37" ht="14.4">
      <c r="AG3891" s="72"/>
      <c r="AH3891" s="72"/>
      <c r="AI3891" s="72"/>
      <c r="AJ3891" s="72"/>
      <c r="AK3891" s="72"/>
    </row>
    <row r="3892" spans="33:37" ht="14.4">
      <c r="AG3892" s="72"/>
      <c r="AH3892" s="72"/>
      <c r="AI3892" s="72"/>
      <c r="AJ3892" s="72"/>
      <c r="AK3892" s="72"/>
    </row>
    <row r="3893" spans="33:37" ht="14.4">
      <c r="AG3893" s="72"/>
      <c r="AH3893" s="72"/>
      <c r="AI3893" s="72"/>
      <c r="AJ3893" s="72"/>
      <c r="AK3893" s="72"/>
    </row>
    <row r="3894" spans="33:37" ht="14.4">
      <c r="AG3894" s="72"/>
      <c r="AH3894" s="72"/>
      <c r="AI3894" s="72"/>
      <c r="AJ3894" s="72"/>
      <c r="AK3894" s="72"/>
    </row>
    <row r="3895" spans="33:37" ht="14.4">
      <c r="AG3895" s="72"/>
      <c r="AH3895" s="72"/>
      <c r="AI3895" s="72"/>
      <c r="AJ3895" s="72"/>
      <c r="AK3895" s="72"/>
    </row>
    <row r="3896" spans="33:37" ht="14.4">
      <c r="AG3896" s="72"/>
      <c r="AH3896" s="72"/>
      <c r="AI3896" s="72"/>
      <c r="AJ3896" s="72"/>
      <c r="AK3896" s="72"/>
    </row>
    <row r="3897" spans="33:37" ht="14.4">
      <c r="AG3897" s="72"/>
      <c r="AH3897" s="72"/>
      <c r="AI3897" s="72"/>
      <c r="AJ3897" s="72"/>
      <c r="AK3897" s="72"/>
    </row>
    <row r="3898" spans="33:37" ht="14.4">
      <c r="AG3898" s="72"/>
      <c r="AH3898" s="72"/>
      <c r="AI3898" s="72"/>
      <c r="AJ3898" s="72"/>
      <c r="AK3898" s="72"/>
    </row>
    <row r="3899" spans="33:37" ht="14.4">
      <c r="AG3899" s="72"/>
      <c r="AH3899" s="72"/>
      <c r="AI3899" s="72"/>
      <c r="AJ3899" s="72"/>
      <c r="AK3899" s="72"/>
    </row>
    <row r="3900" spans="33:37" ht="14.4">
      <c r="AG3900" s="72"/>
      <c r="AH3900" s="72"/>
      <c r="AI3900" s="72"/>
      <c r="AJ3900" s="72"/>
      <c r="AK3900" s="72"/>
    </row>
    <row r="3901" spans="33:37" ht="14.4">
      <c r="AG3901" s="72"/>
      <c r="AH3901" s="72"/>
      <c r="AI3901" s="72"/>
      <c r="AJ3901" s="72"/>
      <c r="AK3901" s="72"/>
    </row>
    <row r="3902" spans="33:37" ht="14.4">
      <c r="AG3902" s="72"/>
      <c r="AH3902" s="72"/>
      <c r="AI3902" s="72"/>
      <c r="AJ3902" s="72"/>
      <c r="AK3902" s="72"/>
    </row>
    <row r="3903" spans="33:37" ht="14.4">
      <c r="AG3903" s="72"/>
      <c r="AH3903" s="72"/>
      <c r="AI3903" s="72"/>
      <c r="AJ3903" s="72"/>
      <c r="AK3903" s="72"/>
    </row>
    <row r="3904" spans="33:37" ht="14.4">
      <c r="AG3904" s="72"/>
      <c r="AH3904" s="72"/>
      <c r="AI3904" s="72"/>
      <c r="AJ3904" s="72"/>
      <c r="AK3904" s="72"/>
    </row>
    <row r="3905" spans="33:37" ht="14.4">
      <c r="AG3905" s="72"/>
      <c r="AH3905" s="72"/>
      <c r="AI3905" s="72"/>
      <c r="AJ3905" s="72"/>
      <c r="AK3905" s="72"/>
    </row>
    <row r="3906" spans="33:37" ht="14.4">
      <c r="AG3906" s="72"/>
      <c r="AH3906" s="72"/>
      <c r="AI3906" s="72"/>
      <c r="AJ3906" s="72"/>
      <c r="AK3906" s="72"/>
    </row>
    <row r="3907" spans="33:37" ht="14.4">
      <c r="AG3907" s="72"/>
      <c r="AH3907" s="72"/>
      <c r="AI3907" s="72"/>
      <c r="AJ3907" s="72"/>
      <c r="AK3907" s="72"/>
    </row>
    <row r="3908" spans="33:37" ht="14.4">
      <c r="AG3908" s="72"/>
      <c r="AH3908" s="72"/>
      <c r="AI3908" s="72"/>
      <c r="AJ3908" s="72"/>
      <c r="AK3908" s="72"/>
    </row>
    <row r="3909" spans="33:37" ht="14.4">
      <c r="AG3909" s="72"/>
      <c r="AH3909" s="72"/>
      <c r="AI3909" s="72"/>
      <c r="AJ3909" s="72"/>
      <c r="AK3909" s="72"/>
    </row>
    <row r="3910" spans="33:37" ht="14.4">
      <c r="AG3910" s="72"/>
      <c r="AH3910" s="72"/>
      <c r="AI3910" s="72"/>
      <c r="AJ3910" s="72"/>
      <c r="AK3910" s="72"/>
    </row>
    <row r="3911" spans="33:37" ht="14.4">
      <c r="AG3911" s="72"/>
      <c r="AH3911" s="72"/>
      <c r="AI3911" s="72"/>
      <c r="AJ3911" s="72"/>
      <c r="AK3911" s="72"/>
    </row>
    <row r="3912" spans="33:37" ht="14.4">
      <c r="AG3912" s="72"/>
      <c r="AH3912" s="72"/>
      <c r="AI3912" s="72"/>
      <c r="AJ3912" s="72"/>
      <c r="AK3912" s="72"/>
    </row>
    <row r="3913" spans="33:37" ht="14.4">
      <c r="AG3913" s="72"/>
      <c r="AH3913" s="72"/>
      <c r="AI3913" s="72"/>
      <c r="AJ3913" s="72"/>
      <c r="AK3913" s="72"/>
    </row>
    <row r="3914" spans="33:37" ht="14.4">
      <c r="AG3914" s="72"/>
      <c r="AH3914" s="72"/>
      <c r="AI3914" s="72"/>
      <c r="AJ3914" s="72"/>
      <c r="AK3914" s="72"/>
    </row>
    <row r="3915" spans="33:37" ht="14.4">
      <c r="AG3915" s="72"/>
      <c r="AH3915" s="72"/>
      <c r="AI3915" s="72"/>
      <c r="AJ3915" s="72"/>
      <c r="AK3915" s="72"/>
    </row>
    <row r="3916" spans="33:37" ht="14.4">
      <c r="AG3916" s="72"/>
      <c r="AH3916" s="72"/>
      <c r="AI3916" s="72"/>
      <c r="AJ3916" s="72"/>
      <c r="AK3916" s="72"/>
    </row>
    <row r="3917" spans="33:37" ht="14.4">
      <c r="AG3917" s="72"/>
      <c r="AH3917" s="72"/>
      <c r="AI3917" s="72"/>
      <c r="AJ3917" s="72"/>
      <c r="AK3917" s="72"/>
    </row>
    <row r="3918" spans="33:37" ht="14.4">
      <c r="AG3918" s="72"/>
      <c r="AH3918" s="72"/>
      <c r="AI3918" s="72"/>
      <c r="AJ3918" s="72"/>
      <c r="AK3918" s="72"/>
    </row>
    <row r="3919" spans="33:37" ht="14.4">
      <c r="AG3919" s="72"/>
      <c r="AH3919" s="72"/>
      <c r="AI3919" s="72"/>
      <c r="AJ3919" s="72"/>
      <c r="AK3919" s="72"/>
    </row>
    <row r="3920" spans="33:37" ht="14.4">
      <c r="AG3920" s="72"/>
      <c r="AH3920" s="72"/>
      <c r="AI3920" s="72"/>
      <c r="AJ3920" s="72"/>
      <c r="AK3920" s="72"/>
    </row>
    <row r="3921" spans="33:37" ht="14.4">
      <c r="AG3921" s="72"/>
      <c r="AH3921" s="72"/>
      <c r="AI3921" s="72"/>
      <c r="AJ3921" s="72"/>
      <c r="AK3921" s="72"/>
    </row>
    <row r="3922" spans="33:37" ht="14.4">
      <c r="AG3922" s="72"/>
      <c r="AH3922" s="72"/>
      <c r="AI3922" s="72"/>
      <c r="AJ3922" s="72"/>
      <c r="AK3922" s="72"/>
    </row>
    <row r="3923" spans="33:37" ht="14.4">
      <c r="AG3923" s="72"/>
      <c r="AH3923" s="72"/>
      <c r="AI3923" s="72"/>
      <c r="AJ3923" s="72"/>
      <c r="AK3923" s="72"/>
    </row>
    <row r="3924" spans="33:37" ht="14.4">
      <c r="AG3924" s="72"/>
      <c r="AH3924" s="72"/>
      <c r="AI3924" s="72"/>
      <c r="AJ3924" s="72"/>
      <c r="AK3924" s="72"/>
    </row>
    <row r="3925" spans="33:37" ht="14.4">
      <c r="AG3925" s="72"/>
      <c r="AH3925" s="72"/>
      <c r="AI3925" s="72"/>
      <c r="AJ3925" s="72"/>
      <c r="AK3925" s="72"/>
    </row>
    <row r="3926" spans="33:37" ht="14.4">
      <c r="AG3926" s="72"/>
      <c r="AH3926" s="72"/>
      <c r="AI3926" s="72"/>
      <c r="AJ3926" s="72"/>
      <c r="AK3926" s="72"/>
    </row>
    <row r="3927" spans="33:37" ht="14.4">
      <c r="AG3927" s="72"/>
      <c r="AH3927" s="72"/>
      <c r="AI3927" s="72"/>
      <c r="AJ3927" s="72"/>
      <c r="AK3927" s="72"/>
    </row>
    <row r="3928" spans="33:37" ht="14.4">
      <c r="AG3928" s="72"/>
      <c r="AH3928" s="72"/>
      <c r="AI3928" s="72"/>
      <c r="AJ3928" s="72"/>
      <c r="AK3928" s="72"/>
    </row>
    <row r="3929" spans="33:37" ht="14.4">
      <c r="AG3929" s="72"/>
      <c r="AH3929" s="72"/>
      <c r="AI3929" s="72"/>
      <c r="AJ3929" s="72"/>
      <c r="AK3929" s="72"/>
    </row>
    <row r="3930" spans="33:37" ht="14.4">
      <c r="AG3930" s="72"/>
      <c r="AH3930" s="72"/>
      <c r="AI3930" s="72"/>
      <c r="AJ3930" s="72"/>
      <c r="AK3930" s="72"/>
    </row>
    <row r="3931" spans="33:37" ht="14.4">
      <c r="AG3931" s="72"/>
      <c r="AH3931" s="72"/>
      <c r="AI3931" s="72"/>
      <c r="AJ3931" s="72"/>
      <c r="AK3931" s="72"/>
    </row>
    <row r="3932" spans="33:37" ht="14.4">
      <c r="AG3932" s="72"/>
      <c r="AH3932" s="72"/>
      <c r="AI3932" s="72"/>
      <c r="AJ3932" s="72"/>
      <c r="AK3932" s="72"/>
    </row>
    <row r="3933" spans="33:37" ht="14.4">
      <c r="AG3933" s="72"/>
      <c r="AH3933" s="72"/>
      <c r="AI3933" s="72"/>
      <c r="AJ3933" s="72"/>
      <c r="AK3933" s="72"/>
    </row>
    <row r="3934" spans="33:37" ht="14.4">
      <c r="AG3934" s="72"/>
      <c r="AH3934" s="72"/>
      <c r="AI3934" s="72"/>
      <c r="AJ3934" s="72"/>
      <c r="AK3934" s="72"/>
    </row>
    <row r="3935" spans="33:37" ht="14.4">
      <c r="AG3935" s="72"/>
      <c r="AH3935" s="72"/>
      <c r="AI3935" s="72"/>
      <c r="AJ3935" s="72"/>
      <c r="AK3935" s="72"/>
    </row>
    <row r="3936" spans="33:37" ht="14.4">
      <c r="AG3936" s="72"/>
      <c r="AH3936" s="72"/>
      <c r="AI3936" s="72"/>
      <c r="AJ3936" s="72"/>
      <c r="AK3936" s="72"/>
    </row>
    <row r="3937" spans="33:37" ht="14.4">
      <c r="AG3937" s="72"/>
      <c r="AH3937" s="72"/>
      <c r="AI3937" s="72"/>
      <c r="AJ3937" s="72"/>
      <c r="AK3937" s="72"/>
    </row>
    <row r="3938" spans="33:37" ht="14.4">
      <c r="AG3938" s="72"/>
      <c r="AH3938" s="72"/>
      <c r="AI3938" s="72"/>
      <c r="AJ3938" s="72"/>
      <c r="AK3938" s="72"/>
    </row>
    <row r="3939" spans="33:37" ht="14.4">
      <c r="AG3939" s="72"/>
      <c r="AH3939" s="72"/>
      <c r="AI3939" s="72"/>
      <c r="AJ3939" s="72"/>
      <c r="AK3939" s="72"/>
    </row>
    <row r="3940" spans="33:37" ht="14.4">
      <c r="AG3940" s="72"/>
      <c r="AH3940" s="72"/>
      <c r="AI3940" s="72"/>
      <c r="AJ3940" s="72"/>
      <c r="AK3940" s="72"/>
    </row>
    <row r="3941" spans="33:37" ht="14.4">
      <c r="AG3941" s="72"/>
      <c r="AH3941" s="72"/>
      <c r="AI3941" s="72"/>
      <c r="AJ3941" s="72"/>
      <c r="AK3941" s="72"/>
    </row>
    <row r="3942" spans="33:37" ht="14.4">
      <c r="AG3942" s="72"/>
      <c r="AH3942" s="72"/>
      <c r="AI3942" s="72"/>
      <c r="AJ3942" s="72"/>
      <c r="AK3942" s="72"/>
    </row>
    <row r="3943" spans="33:37" ht="14.4">
      <c r="AG3943" s="72"/>
      <c r="AH3943" s="72"/>
      <c r="AI3943" s="72"/>
      <c r="AJ3943" s="72"/>
      <c r="AK3943" s="72"/>
    </row>
    <row r="3944" spans="33:37" ht="14.4">
      <c r="AG3944" s="72"/>
      <c r="AH3944" s="72"/>
      <c r="AI3944" s="72"/>
      <c r="AJ3944" s="72"/>
      <c r="AK3944" s="72"/>
    </row>
    <row r="3945" spans="33:37" ht="14.4">
      <c r="AG3945" s="72"/>
      <c r="AH3945" s="72"/>
      <c r="AI3945" s="72"/>
      <c r="AJ3945" s="72"/>
      <c r="AK3945" s="72"/>
    </row>
    <row r="3946" spans="33:37" ht="14.4">
      <c r="AG3946" s="72"/>
      <c r="AH3946" s="72"/>
      <c r="AI3946" s="72"/>
      <c r="AJ3946" s="72"/>
      <c r="AK3946" s="72"/>
    </row>
    <row r="3947" spans="33:37" ht="14.4">
      <c r="AG3947" s="72"/>
      <c r="AH3947" s="72"/>
      <c r="AI3947" s="72"/>
      <c r="AJ3947" s="72"/>
      <c r="AK3947" s="72"/>
    </row>
    <row r="3948" spans="33:37" ht="14.4">
      <c r="AG3948" s="72"/>
      <c r="AH3948" s="72"/>
      <c r="AI3948" s="72"/>
      <c r="AJ3948" s="72"/>
      <c r="AK3948" s="72"/>
    </row>
    <row r="3949" spans="33:37" ht="14.4">
      <c r="AG3949" s="72"/>
      <c r="AH3949" s="72"/>
      <c r="AI3949" s="72"/>
      <c r="AJ3949" s="72"/>
      <c r="AK3949" s="72"/>
    </row>
    <row r="3950" spans="33:37" ht="14.4">
      <c r="AG3950" s="72"/>
      <c r="AH3950" s="72"/>
      <c r="AI3950" s="72"/>
      <c r="AJ3950" s="72"/>
      <c r="AK3950" s="72"/>
    </row>
    <row r="3951" spans="33:37" ht="14.4">
      <c r="AG3951" s="72"/>
      <c r="AH3951" s="72"/>
      <c r="AI3951" s="72"/>
      <c r="AJ3951" s="72"/>
      <c r="AK3951" s="72"/>
    </row>
    <row r="3952" spans="33:37" ht="14.4">
      <c r="AG3952" s="72"/>
      <c r="AH3952" s="72"/>
      <c r="AI3952" s="72"/>
      <c r="AJ3952" s="72"/>
      <c r="AK3952" s="72"/>
    </row>
    <row r="3953" spans="33:37" ht="14.4">
      <c r="AG3953" s="72"/>
      <c r="AH3953" s="72"/>
      <c r="AI3953" s="72"/>
      <c r="AJ3953" s="72"/>
      <c r="AK3953" s="72"/>
    </row>
    <row r="3954" spans="33:37" ht="14.4">
      <c r="AG3954" s="72"/>
      <c r="AH3954" s="72"/>
      <c r="AI3954" s="72"/>
      <c r="AJ3954" s="72"/>
      <c r="AK3954" s="72"/>
    </row>
    <row r="3955" spans="33:37" ht="14.4">
      <c r="AG3955" s="72"/>
      <c r="AH3955" s="72"/>
      <c r="AI3955" s="72"/>
      <c r="AJ3955" s="72"/>
      <c r="AK3955" s="72"/>
    </row>
    <row r="3956" spans="33:37" ht="14.4">
      <c r="AG3956" s="72"/>
      <c r="AH3956" s="72"/>
      <c r="AI3956" s="72"/>
      <c r="AJ3956" s="72"/>
      <c r="AK3956" s="72"/>
    </row>
    <row r="3957" spans="33:37" ht="14.4">
      <c r="AG3957" s="72"/>
      <c r="AH3957" s="72"/>
      <c r="AI3957" s="72"/>
      <c r="AJ3957" s="72"/>
      <c r="AK3957" s="72"/>
    </row>
    <row r="3958" spans="33:37" ht="14.4">
      <c r="AG3958" s="72"/>
      <c r="AH3958" s="72"/>
      <c r="AI3958" s="72"/>
      <c r="AJ3958" s="72"/>
      <c r="AK3958" s="72"/>
    </row>
    <row r="3959" spans="33:37" ht="14.4">
      <c r="AG3959" s="72"/>
      <c r="AH3959" s="72"/>
      <c r="AI3959" s="72"/>
      <c r="AJ3959" s="72"/>
      <c r="AK3959" s="72"/>
    </row>
    <row r="3960" spans="33:37" ht="14.4">
      <c r="AG3960" s="72"/>
      <c r="AH3960" s="72"/>
      <c r="AI3960" s="72"/>
      <c r="AJ3960" s="72"/>
      <c r="AK3960" s="72"/>
    </row>
    <row r="3961" spans="33:37" ht="14.4">
      <c r="AG3961" s="72"/>
      <c r="AH3961" s="72"/>
      <c r="AI3961" s="72"/>
      <c r="AJ3961" s="72"/>
      <c r="AK3961" s="72"/>
    </row>
    <row r="3962" spans="33:37" ht="14.4">
      <c r="AG3962" s="72"/>
      <c r="AH3962" s="72"/>
      <c r="AI3962" s="72"/>
      <c r="AJ3962" s="72"/>
      <c r="AK3962" s="72"/>
    </row>
    <row r="3963" spans="33:37" ht="14.4">
      <c r="AG3963" s="72"/>
      <c r="AH3963" s="72"/>
      <c r="AI3963" s="72"/>
      <c r="AJ3963" s="72"/>
      <c r="AK3963" s="72"/>
    </row>
    <row r="3964" spans="33:37" ht="14.4">
      <c r="AG3964" s="72"/>
      <c r="AH3964" s="72"/>
      <c r="AI3964" s="72"/>
      <c r="AJ3964" s="72"/>
      <c r="AK3964" s="72"/>
    </row>
    <row r="3965" spans="33:37" ht="14.4">
      <c r="AG3965" s="72"/>
      <c r="AH3965" s="72"/>
      <c r="AI3965" s="72"/>
      <c r="AJ3965" s="72"/>
      <c r="AK3965" s="72"/>
    </row>
    <row r="3966" spans="33:37" ht="14.4">
      <c r="AG3966" s="72"/>
      <c r="AH3966" s="72"/>
      <c r="AI3966" s="72"/>
      <c r="AJ3966" s="72"/>
      <c r="AK3966" s="72"/>
    </row>
    <row r="3967" spans="33:37" ht="14.4">
      <c r="AG3967" s="72"/>
      <c r="AH3967" s="72"/>
      <c r="AI3967" s="72"/>
      <c r="AJ3967" s="72"/>
      <c r="AK3967" s="72"/>
    </row>
    <row r="3968" spans="33:37" ht="14.4">
      <c r="AG3968" s="72"/>
      <c r="AH3968" s="72"/>
      <c r="AI3968" s="72"/>
      <c r="AJ3968" s="72"/>
      <c r="AK3968" s="72"/>
    </row>
    <row r="3969" spans="33:37" ht="14.4">
      <c r="AG3969" s="72"/>
      <c r="AH3969" s="72"/>
      <c r="AI3969" s="72"/>
      <c r="AJ3969" s="72"/>
      <c r="AK3969" s="72"/>
    </row>
    <row r="3970" spans="33:37" ht="14.4">
      <c r="AG3970" s="72"/>
      <c r="AH3970" s="72"/>
      <c r="AI3970" s="72"/>
      <c r="AJ3970" s="72"/>
      <c r="AK3970" s="72"/>
    </row>
    <row r="3971" spans="33:37" ht="14.4">
      <c r="AG3971" s="72"/>
      <c r="AH3971" s="72"/>
      <c r="AI3971" s="72"/>
      <c r="AJ3971" s="72"/>
      <c r="AK3971" s="72"/>
    </row>
    <row r="3972" spans="33:37" ht="14.4">
      <c r="AG3972" s="72"/>
      <c r="AH3972" s="72"/>
      <c r="AI3972" s="72"/>
      <c r="AJ3972" s="72"/>
      <c r="AK3972" s="72"/>
    </row>
    <row r="3973" spans="33:37" ht="14.4">
      <c r="AG3973" s="72"/>
      <c r="AH3973" s="72"/>
      <c r="AI3973" s="72"/>
      <c r="AJ3973" s="72"/>
      <c r="AK3973" s="72"/>
    </row>
    <row r="3974" spans="33:37" ht="14.4">
      <c r="AG3974" s="72"/>
      <c r="AH3974" s="72"/>
      <c r="AI3974" s="72"/>
      <c r="AJ3974" s="72"/>
      <c r="AK3974" s="72"/>
    </row>
    <row r="3975" spans="33:37" ht="14.4">
      <c r="AG3975" s="72"/>
      <c r="AH3975" s="72"/>
      <c r="AI3975" s="72"/>
      <c r="AJ3975" s="72"/>
      <c r="AK3975" s="72"/>
    </row>
    <row r="3976" spans="33:37" ht="14.4">
      <c r="AG3976" s="72"/>
      <c r="AH3976" s="72"/>
      <c r="AI3976" s="72"/>
      <c r="AJ3976" s="72"/>
      <c r="AK3976" s="72"/>
    </row>
    <row r="3977" spans="33:37" ht="14.4">
      <c r="AG3977" s="72"/>
      <c r="AH3977" s="72"/>
      <c r="AI3977" s="72"/>
      <c r="AJ3977" s="72"/>
      <c r="AK3977" s="72"/>
    </row>
    <row r="3978" spans="33:37" ht="14.4">
      <c r="AG3978" s="72"/>
      <c r="AH3978" s="72"/>
      <c r="AI3978" s="72"/>
      <c r="AJ3978" s="72"/>
      <c r="AK3978" s="72"/>
    </row>
    <row r="3979" spans="33:37" ht="14.4">
      <c r="AG3979" s="72"/>
      <c r="AH3979" s="72"/>
      <c r="AI3979" s="72"/>
      <c r="AJ3979" s="72"/>
      <c r="AK3979" s="72"/>
    </row>
    <row r="3980" spans="33:37" ht="14.4">
      <c r="AG3980" s="72"/>
      <c r="AH3980" s="72"/>
      <c r="AI3980" s="72"/>
      <c r="AJ3980" s="72"/>
      <c r="AK3980" s="72"/>
    </row>
    <row r="3981" spans="33:37" ht="14.4">
      <c r="AG3981" s="72"/>
      <c r="AH3981" s="72"/>
      <c r="AI3981" s="72"/>
      <c r="AJ3981" s="72"/>
      <c r="AK3981" s="72"/>
    </row>
    <row r="3982" spans="33:37" ht="14.4">
      <c r="AG3982" s="72"/>
      <c r="AH3982" s="72"/>
      <c r="AI3982" s="72"/>
      <c r="AJ3982" s="72"/>
      <c r="AK3982" s="72"/>
    </row>
    <row r="3983" spans="33:37" ht="14.4">
      <c r="AG3983" s="72"/>
      <c r="AH3983" s="72"/>
      <c r="AI3983" s="72"/>
      <c r="AJ3983" s="72"/>
      <c r="AK3983" s="72"/>
    </row>
    <row r="3984" spans="33:37" ht="14.4">
      <c r="AG3984" s="72"/>
      <c r="AH3984" s="72"/>
      <c r="AI3984" s="72"/>
      <c r="AJ3984" s="72"/>
      <c r="AK3984" s="72"/>
    </row>
    <row r="3985" spans="33:37" ht="14.4">
      <c r="AG3985" s="72"/>
      <c r="AH3985" s="72"/>
      <c r="AI3985" s="72"/>
      <c r="AJ3985" s="72"/>
      <c r="AK3985" s="72"/>
    </row>
    <row r="3986" spans="33:37" ht="14.4">
      <c r="AG3986" s="72"/>
      <c r="AH3986" s="72"/>
      <c r="AI3986" s="72"/>
      <c r="AJ3986" s="72"/>
      <c r="AK3986" s="72"/>
    </row>
    <row r="3987" spans="33:37" ht="14.4">
      <c r="AG3987" s="72"/>
      <c r="AH3987" s="72"/>
      <c r="AI3987" s="72"/>
      <c r="AJ3987" s="72"/>
      <c r="AK3987" s="72"/>
    </row>
    <row r="3988" spans="33:37" ht="14.4">
      <c r="AG3988" s="72"/>
      <c r="AH3988" s="72"/>
      <c r="AI3988" s="72"/>
      <c r="AJ3988" s="72"/>
      <c r="AK3988" s="72"/>
    </row>
    <row r="3989" spans="33:37" ht="14.4">
      <c r="AG3989" s="72"/>
      <c r="AH3989" s="72"/>
      <c r="AI3989" s="72"/>
      <c r="AJ3989" s="72"/>
      <c r="AK3989" s="72"/>
    </row>
    <row r="3990" spans="33:37" ht="14.4">
      <c r="AG3990" s="72"/>
      <c r="AH3990" s="72"/>
      <c r="AI3990" s="72"/>
      <c r="AJ3990" s="72"/>
      <c r="AK3990" s="72"/>
    </row>
    <row r="3991" spans="33:37" ht="14.4">
      <c r="AG3991" s="72"/>
      <c r="AH3991" s="72"/>
      <c r="AI3991" s="72"/>
      <c r="AJ3991" s="72"/>
      <c r="AK3991" s="72"/>
    </row>
    <row r="3992" spans="33:37" ht="14.4">
      <c r="AG3992" s="72"/>
      <c r="AH3992" s="72"/>
      <c r="AI3992" s="72"/>
      <c r="AJ3992" s="72"/>
      <c r="AK3992" s="72"/>
    </row>
    <row r="3993" spans="33:37" ht="14.4">
      <c r="AG3993" s="72"/>
      <c r="AH3993" s="72"/>
      <c r="AI3993" s="72"/>
      <c r="AJ3993" s="72"/>
      <c r="AK3993" s="72"/>
    </row>
    <row r="3994" spans="33:37" ht="14.4">
      <c r="AG3994" s="72"/>
      <c r="AH3994" s="72"/>
      <c r="AI3994" s="72"/>
      <c r="AJ3994" s="72"/>
      <c r="AK3994" s="72"/>
    </row>
    <row r="3995" spans="33:37" ht="14.4">
      <c r="AG3995" s="72"/>
      <c r="AH3995" s="72"/>
      <c r="AI3995" s="72"/>
      <c r="AJ3995" s="72"/>
      <c r="AK3995" s="72"/>
    </row>
    <row r="3996" spans="33:37" ht="14.4">
      <c r="AG3996" s="72"/>
      <c r="AH3996" s="72"/>
      <c r="AI3996" s="72"/>
      <c r="AJ3996" s="72"/>
      <c r="AK3996" s="72"/>
    </row>
    <row r="3997" spans="33:37" ht="14.4">
      <c r="AG3997" s="72"/>
      <c r="AH3997" s="72"/>
      <c r="AI3997" s="72"/>
      <c r="AJ3997" s="72"/>
      <c r="AK3997" s="72"/>
    </row>
    <row r="3998" spans="33:37" ht="14.4">
      <c r="AG3998" s="72"/>
      <c r="AH3998" s="72"/>
      <c r="AI3998" s="72"/>
      <c r="AJ3998" s="72"/>
      <c r="AK3998" s="72"/>
    </row>
    <row r="3999" spans="33:37" ht="14.4">
      <c r="AG3999" s="72"/>
      <c r="AH3999" s="72"/>
      <c r="AI3999" s="72"/>
      <c r="AJ3999" s="72"/>
      <c r="AK3999" s="72"/>
    </row>
    <row r="4000" spans="33:37" ht="14.4">
      <c r="AG4000" s="72"/>
      <c r="AH4000" s="72"/>
      <c r="AI4000" s="72"/>
      <c r="AJ4000" s="72"/>
      <c r="AK4000" s="72"/>
    </row>
    <row r="4001" spans="33:37" ht="14.4">
      <c r="AG4001" s="72"/>
      <c r="AH4001" s="72"/>
      <c r="AI4001" s="72"/>
      <c r="AJ4001" s="72"/>
      <c r="AK4001" s="72"/>
    </row>
    <row r="4002" spans="33:37" ht="14.4">
      <c r="AG4002" s="72"/>
      <c r="AH4002" s="72"/>
      <c r="AI4002" s="72"/>
      <c r="AJ4002" s="72"/>
      <c r="AK4002" s="72"/>
    </row>
    <row r="4003" spans="33:37" ht="14.4">
      <c r="AG4003" s="72"/>
      <c r="AH4003" s="72"/>
      <c r="AI4003" s="72"/>
      <c r="AJ4003" s="72"/>
      <c r="AK4003" s="72"/>
    </row>
    <row r="4004" spans="33:37" ht="14.4">
      <c r="AG4004" s="72"/>
      <c r="AH4004" s="72"/>
      <c r="AI4004" s="72"/>
      <c r="AJ4004" s="72"/>
      <c r="AK4004" s="72"/>
    </row>
    <row r="4005" spans="33:37" ht="14.4">
      <c r="AG4005" s="72"/>
      <c r="AH4005" s="72"/>
      <c r="AI4005" s="72"/>
      <c r="AJ4005" s="72"/>
      <c r="AK4005" s="72"/>
    </row>
    <row r="4006" spans="33:37" ht="14.4">
      <c r="AG4006" s="72"/>
      <c r="AH4006" s="72"/>
      <c r="AI4006" s="72"/>
      <c r="AJ4006" s="72"/>
      <c r="AK4006" s="72"/>
    </row>
    <row r="4007" spans="33:37" ht="14.4">
      <c r="AG4007" s="72"/>
      <c r="AH4007" s="72"/>
      <c r="AI4007" s="72"/>
      <c r="AJ4007" s="72"/>
      <c r="AK4007" s="72"/>
    </row>
    <row r="4008" spans="33:37" ht="14.4">
      <c r="AG4008" s="72"/>
      <c r="AH4008" s="72"/>
      <c r="AI4008" s="72"/>
      <c r="AJ4008" s="72"/>
      <c r="AK4008" s="72"/>
    </row>
    <row r="4009" spans="33:37" ht="14.4">
      <c r="AG4009" s="72"/>
      <c r="AH4009" s="72"/>
      <c r="AI4009" s="72"/>
      <c r="AJ4009" s="72"/>
      <c r="AK4009" s="72"/>
    </row>
    <row r="4010" spans="33:37" ht="14.4">
      <c r="AG4010" s="72"/>
      <c r="AH4010" s="72"/>
      <c r="AI4010" s="72"/>
      <c r="AJ4010" s="72"/>
      <c r="AK4010" s="72"/>
    </row>
    <row r="4011" spans="33:37" ht="14.4">
      <c r="AG4011" s="72"/>
      <c r="AH4011" s="72"/>
      <c r="AI4011" s="72"/>
      <c r="AJ4011" s="72"/>
      <c r="AK4011" s="72"/>
    </row>
    <row r="4012" spans="33:37" ht="14.4">
      <c r="AG4012" s="72"/>
      <c r="AH4012" s="72"/>
      <c r="AI4012" s="72"/>
      <c r="AJ4012" s="72"/>
      <c r="AK4012" s="72"/>
    </row>
    <row r="4013" spans="33:37" ht="14.4">
      <c r="AG4013" s="72"/>
      <c r="AH4013" s="72"/>
      <c r="AI4013" s="72"/>
      <c r="AJ4013" s="72"/>
      <c r="AK4013" s="72"/>
    </row>
    <row r="4014" spans="33:37" ht="14.4">
      <c r="AG4014" s="72"/>
      <c r="AH4014" s="72"/>
      <c r="AI4014" s="72"/>
      <c r="AJ4014" s="72"/>
      <c r="AK4014" s="72"/>
    </row>
    <row r="4015" spans="33:37" ht="14.4">
      <c r="AG4015" s="72"/>
      <c r="AH4015" s="72"/>
      <c r="AI4015" s="72"/>
      <c r="AJ4015" s="72"/>
      <c r="AK4015" s="72"/>
    </row>
    <row r="4016" spans="33:37" ht="14.4">
      <c r="AG4016" s="72"/>
      <c r="AH4016" s="72"/>
      <c r="AI4016" s="72"/>
      <c r="AJ4016" s="72"/>
      <c r="AK4016" s="72"/>
    </row>
    <row r="4017" spans="33:37" ht="14.4">
      <c r="AG4017" s="72"/>
      <c r="AH4017" s="72"/>
      <c r="AI4017" s="72"/>
      <c r="AJ4017" s="72"/>
      <c r="AK4017" s="72"/>
    </row>
    <row r="4018" spans="33:37" ht="14.4">
      <c r="AG4018" s="72"/>
      <c r="AH4018" s="72"/>
      <c r="AI4018" s="72"/>
      <c r="AJ4018" s="72"/>
      <c r="AK4018" s="72"/>
    </row>
    <row r="4019" spans="33:37" ht="14.4">
      <c r="AG4019" s="72"/>
      <c r="AH4019" s="72"/>
      <c r="AI4019" s="72"/>
      <c r="AJ4019" s="72"/>
      <c r="AK4019" s="72"/>
    </row>
    <row r="4020" spans="33:37" ht="14.4">
      <c r="AG4020" s="72"/>
      <c r="AH4020" s="72"/>
      <c r="AI4020" s="72"/>
      <c r="AJ4020" s="72"/>
      <c r="AK4020" s="72"/>
    </row>
    <row r="4021" spans="33:37" ht="14.4">
      <c r="AG4021" s="72"/>
      <c r="AH4021" s="72"/>
      <c r="AI4021" s="72"/>
      <c r="AJ4021" s="72"/>
      <c r="AK4021" s="72"/>
    </row>
    <row r="4022" spans="33:37" ht="14.4">
      <c r="AG4022" s="72"/>
      <c r="AH4022" s="72"/>
      <c r="AI4022" s="72"/>
      <c r="AJ4022" s="72"/>
      <c r="AK4022" s="72"/>
    </row>
    <row r="4023" spans="33:37" ht="14.4">
      <c r="AG4023" s="72"/>
      <c r="AH4023" s="72"/>
      <c r="AI4023" s="72"/>
      <c r="AJ4023" s="72"/>
      <c r="AK4023" s="72"/>
    </row>
    <row r="4024" spans="33:37" ht="14.4">
      <c r="AG4024" s="72"/>
      <c r="AH4024" s="72"/>
      <c r="AI4024" s="72"/>
      <c r="AJ4024" s="72"/>
      <c r="AK4024" s="72"/>
    </row>
    <row r="4025" spans="33:37" ht="14.4">
      <c r="AG4025" s="72"/>
      <c r="AH4025" s="72"/>
      <c r="AI4025" s="72"/>
      <c r="AJ4025" s="72"/>
      <c r="AK4025" s="72"/>
    </row>
    <row r="4026" spans="33:37" ht="14.4">
      <c r="AG4026" s="72"/>
      <c r="AH4026" s="72"/>
      <c r="AI4026" s="72"/>
      <c r="AJ4026" s="72"/>
      <c r="AK4026" s="72"/>
    </row>
    <row r="4027" spans="33:37" ht="14.4">
      <c r="AG4027" s="72"/>
      <c r="AH4027" s="72"/>
      <c r="AI4027" s="72"/>
      <c r="AJ4027" s="72"/>
      <c r="AK4027" s="72"/>
    </row>
    <row r="4028" spans="33:37" ht="14.4">
      <c r="AG4028" s="72"/>
      <c r="AH4028" s="72"/>
      <c r="AI4028" s="72"/>
      <c r="AJ4028" s="72"/>
      <c r="AK4028" s="72"/>
    </row>
    <row r="4029" spans="33:37" ht="14.4">
      <c r="AG4029" s="72"/>
      <c r="AH4029" s="72"/>
      <c r="AI4029" s="72"/>
      <c r="AJ4029" s="72"/>
      <c r="AK4029" s="72"/>
    </row>
    <row r="4030" spans="33:37" ht="14.4">
      <c r="AG4030" s="72"/>
      <c r="AH4030" s="72"/>
      <c r="AI4030" s="72"/>
      <c r="AJ4030" s="72"/>
      <c r="AK4030" s="72"/>
    </row>
    <row r="4031" spans="33:37" ht="14.4">
      <c r="AG4031" s="72"/>
      <c r="AH4031" s="72"/>
      <c r="AI4031" s="72"/>
      <c r="AJ4031" s="72"/>
      <c r="AK4031" s="72"/>
    </row>
    <row r="4032" spans="33:37" ht="14.4">
      <c r="AG4032" s="72"/>
      <c r="AH4032" s="72"/>
      <c r="AI4032" s="72"/>
      <c r="AJ4032" s="72"/>
      <c r="AK4032" s="72"/>
    </row>
    <row r="4033" spans="33:37" ht="14.4">
      <c r="AG4033" s="72"/>
      <c r="AH4033" s="72"/>
      <c r="AI4033" s="72"/>
      <c r="AJ4033" s="72"/>
      <c r="AK4033" s="72"/>
    </row>
    <row r="4034" spans="33:37" ht="14.4">
      <c r="AG4034" s="72"/>
      <c r="AH4034" s="72"/>
      <c r="AI4034" s="72"/>
      <c r="AJ4034" s="72"/>
      <c r="AK4034" s="72"/>
    </row>
    <row r="4035" spans="33:37" ht="14.4">
      <c r="AG4035" s="72"/>
      <c r="AH4035" s="72"/>
      <c r="AI4035" s="72"/>
      <c r="AJ4035" s="72"/>
      <c r="AK4035" s="72"/>
    </row>
    <row r="4036" spans="33:37" ht="14.4">
      <c r="AG4036" s="72"/>
      <c r="AH4036" s="72"/>
      <c r="AI4036" s="72"/>
      <c r="AJ4036" s="72"/>
      <c r="AK4036" s="72"/>
    </row>
    <row r="4037" spans="33:37" ht="14.4">
      <c r="AG4037" s="72"/>
      <c r="AH4037" s="72"/>
      <c r="AI4037" s="72"/>
      <c r="AJ4037" s="72"/>
      <c r="AK4037" s="72"/>
    </row>
    <row r="4038" spans="33:37" ht="14.4">
      <c r="AG4038" s="72"/>
      <c r="AH4038" s="72"/>
      <c r="AI4038" s="72"/>
      <c r="AJ4038" s="72"/>
      <c r="AK4038" s="72"/>
    </row>
    <row r="4039" spans="33:37" ht="14.4">
      <c r="AG4039" s="72"/>
      <c r="AH4039" s="72"/>
      <c r="AI4039" s="72"/>
      <c r="AJ4039" s="72"/>
      <c r="AK4039" s="72"/>
    </row>
    <row r="4040" spans="33:37" ht="14.4">
      <c r="AG4040" s="72"/>
      <c r="AH4040" s="72"/>
      <c r="AI4040" s="72"/>
      <c r="AJ4040" s="72"/>
      <c r="AK4040" s="72"/>
    </row>
    <row r="4041" spans="33:37" ht="14.4">
      <c r="AG4041" s="72"/>
      <c r="AH4041" s="72"/>
      <c r="AI4041" s="72"/>
      <c r="AJ4041" s="72"/>
      <c r="AK4041" s="72"/>
    </row>
    <row r="4042" spans="33:37" ht="14.4">
      <c r="AG4042" s="72"/>
      <c r="AH4042" s="72"/>
      <c r="AI4042" s="72"/>
      <c r="AJ4042" s="72"/>
      <c r="AK4042" s="72"/>
    </row>
    <row r="4043" spans="33:37" ht="14.4">
      <c r="AG4043" s="72"/>
      <c r="AH4043" s="72"/>
      <c r="AI4043" s="72"/>
      <c r="AJ4043" s="72"/>
      <c r="AK4043" s="72"/>
    </row>
    <row r="4044" spans="33:37" ht="14.4">
      <c r="AG4044" s="72"/>
      <c r="AH4044" s="72"/>
      <c r="AI4044" s="72"/>
      <c r="AJ4044" s="72"/>
      <c r="AK4044" s="72"/>
    </row>
    <row r="4045" spans="33:37" ht="14.4">
      <c r="AG4045" s="72"/>
      <c r="AH4045" s="72"/>
      <c r="AI4045" s="72"/>
      <c r="AJ4045" s="72"/>
      <c r="AK4045" s="72"/>
    </row>
    <row r="4046" spans="33:37" ht="14.4">
      <c r="AG4046" s="72"/>
      <c r="AH4046" s="72"/>
      <c r="AI4046" s="72"/>
      <c r="AJ4046" s="72"/>
      <c r="AK4046" s="72"/>
    </row>
    <row r="4047" spans="33:37" ht="14.4">
      <c r="AG4047" s="72"/>
      <c r="AH4047" s="72"/>
      <c r="AI4047" s="72"/>
      <c r="AJ4047" s="72"/>
      <c r="AK4047" s="72"/>
    </row>
    <row r="4048" spans="33:37" ht="14.4">
      <c r="AG4048" s="72"/>
      <c r="AH4048" s="72"/>
      <c r="AI4048" s="72"/>
      <c r="AJ4048" s="72"/>
      <c r="AK4048" s="72"/>
    </row>
    <row r="4049" spans="33:37" ht="14.4">
      <c r="AG4049" s="72"/>
      <c r="AH4049" s="72"/>
      <c r="AI4049" s="72"/>
      <c r="AJ4049" s="72"/>
      <c r="AK4049" s="72"/>
    </row>
    <row r="4050" spans="33:37" ht="14.4">
      <c r="AG4050" s="72"/>
      <c r="AH4050" s="72"/>
      <c r="AI4050" s="72"/>
      <c r="AJ4050" s="72"/>
      <c r="AK4050" s="72"/>
    </row>
    <row r="4051" spans="33:37" ht="14.4">
      <c r="AG4051" s="72"/>
      <c r="AH4051" s="72"/>
      <c r="AI4051" s="72"/>
      <c r="AJ4051" s="72"/>
      <c r="AK4051" s="72"/>
    </row>
    <row r="4052" spans="33:37" ht="14.4">
      <c r="AG4052" s="72"/>
      <c r="AH4052" s="72"/>
      <c r="AI4052" s="72"/>
      <c r="AJ4052" s="72"/>
      <c r="AK4052" s="72"/>
    </row>
    <row r="4053" spans="33:37" ht="14.4">
      <c r="AG4053" s="72"/>
      <c r="AH4053" s="72"/>
      <c r="AI4053" s="72"/>
      <c r="AJ4053" s="72"/>
      <c r="AK4053" s="72"/>
    </row>
    <row r="4054" spans="33:37" ht="14.4">
      <c r="AG4054" s="72"/>
      <c r="AH4054" s="72"/>
      <c r="AI4054" s="72"/>
      <c r="AJ4054" s="72"/>
      <c r="AK4054" s="72"/>
    </row>
    <row r="4055" spans="33:37" ht="14.4">
      <c r="AG4055" s="72"/>
      <c r="AH4055" s="72"/>
      <c r="AI4055" s="72"/>
      <c r="AJ4055" s="72"/>
      <c r="AK4055" s="72"/>
    </row>
    <row r="4056" spans="33:37" ht="14.4">
      <c r="AG4056" s="72"/>
      <c r="AH4056" s="72"/>
      <c r="AI4056" s="72"/>
      <c r="AJ4056" s="72"/>
      <c r="AK4056" s="72"/>
    </row>
    <row r="4057" spans="33:37" ht="14.4">
      <c r="AG4057" s="72"/>
      <c r="AH4057" s="72"/>
      <c r="AI4057" s="72"/>
      <c r="AJ4057" s="72"/>
      <c r="AK4057" s="72"/>
    </row>
    <row r="4058" spans="33:37" ht="14.4">
      <c r="AG4058" s="72"/>
      <c r="AH4058" s="72"/>
      <c r="AI4058" s="72"/>
      <c r="AJ4058" s="72"/>
      <c r="AK4058" s="72"/>
    </row>
    <row r="4059" spans="33:37" ht="14.4">
      <c r="AG4059" s="72"/>
      <c r="AH4059" s="72"/>
      <c r="AI4059" s="72"/>
      <c r="AJ4059" s="72"/>
      <c r="AK4059" s="72"/>
    </row>
    <row r="4060" spans="33:37" ht="14.4">
      <c r="AG4060" s="72"/>
      <c r="AH4060" s="72"/>
      <c r="AI4060" s="72"/>
      <c r="AJ4060" s="72"/>
      <c r="AK4060" s="72"/>
    </row>
    <row r="4061" spans="33:37" ht="14.4">
      <c r="AG4061" s="72"/>
      <c r="AH4061" s="72"/>
      <c r="AI4061" s="72"/>
      <c r="AJ4061" s="72"/>
      <c r="AK4061" s="72"/>
    </row>
    <row r="4062" spans="33:37" ht="14.4">
      <c r="AG4062" s="72"/>
      <c r="AH4062" s="72"/>
      <c r="AI4062" s="72"/>
      <c r="AJ4062" s="72"/>
      <c r="AK4062" s="72"/>
    </row>
    <row r="4063" spans="33:37" ht="14.4">
      <c r="AG4063" s="72"/>
      <c r="AH4063" s="72"/>
      <c r="AI4063" s="72"/>
      <c r="AJ4063" s="72"/>
      <c r="AK4063" s="72"/>
    </row>
    <row r="4064" spans="33:37" ht="14.4">
      <c r="AG4064" s="72"/>
      <c r="AH4064" s="72"/>
      <c r="AI4064" s="72"/>
      <c r="AJ4064" s="72"/>
      <c r="AK4064" s="72"/>
    </row>
    <row r="4065" spans="33:37" ht="14.4">
      <c r="AG4065" s="72"/>
      <c r="AH4065" s="72"/>
      <c r="AI4065" s="72"/>
      <c r="AJ4065" s="72"/>
      <c r="AK4065" s="72"/>
    </row>
    <row r="4066" spans="33:37" ht="14.4">
      <c r="AG4066" s="72"/>
      <c r="AH4066" s="72"/>
      <c r="AI4066" s="72"/>
      <c r="AJ4066" s="72"/>
      <c r="AK4066" s="72"/>
    </row>
    <row r="4067" spans="33:37" ht="14.4">
      <c r="AG4067" s="72"/>
      <c r="AH4067" s="72"/>
      <c r="AI4067" s="72"/>
      <c r="AJ4067" s="72"/>
      <c r="AK4067" s="72"/>
    </row>
    <row r="4068" spans="33:37" ht="14.4">
      <c r="AG4068" s="72"/>
      <c r="AH4068" s="72"/>
      <c r="AI4068" s="72"/>
      <c r="AJ4068" s="72"/>
      <c r="AK4068" s="72"/>
    </row>
    <row r="4069" spans="33:37" ht="14.4">
      <c r="AG4069" s="72"/>
      <c r="AH4069" s="72"/>
      <c r="AI4069" s="72"/>
      <c r="AJ4069" s="72"/>
      <c r="AK4069" s="72"/>
    </row>
    <row r="4070" spans="33:37" ht="14.4">
      <c r="AG4070" s="72"/>
      <c r="AH4070" s="72"/>
      <c r="AI4070" s="72"/>
      <c r="AJ4070" s="72"/>
      <c r="AK4070" s="72"/>
    </row>
    <row r="4071" spans="33:37" ht="14.4">
      <c r="AG4071" s="72"/>
      <c r="AH4071" s="72"/>
      <c r="AI4071" s="72"/>
      <c r="AJ4071" s="72"/>
      <c r="AK4071" s="72"/>
    </row>
    <row r="4072" spans="33:37" ht="14.4">
      <c r="AG4072" s="72"/>
      <c r="AH4072" s="72"/>
      <c r="AI4072" s="72"/>
      <c r="AJ4072" s="72"/>
      <c r="AK4072" s="72"/>
    </row>
    <row r="4073" spans="33:37" ht="14.4">
      <c r="AG4073" s="72"/>
      <c r="AH4073" s="72"/>
      <c r="AI4073" s="72"/>
      <c r="AJ4073" s="72"/>
      <c r="AK4073" s="72"/>
    </row>
    <row r="4074" spans="33:37" ht="14.4">
      <c r="AG4074" s="72"/>
      <c r="AH4074" s="72"/>
      <c r="AI4074" s="72"/>
      <c r="AJ4074" s="72"/>
      <c r="AK4074" s="72"/>
    </row>
    <row r="4075" spans="33:37" ht="14.4">
      <c r="AG4075" s="72"/>
      <c r="AH4075" s="72"/>
      <c r="AI4075" s="72"/>
      <c r="AJ4075" s="72"/>
      <c r="AK4075" s="72"/>
    </row>
    <row r="4076" spans="33:37" ht="14.4">
      <c r="AG4076" s="72"/>
      <c r="AH4076" s="72"/>
      <c r="AI4076" s="72"/>
      <c r="AJ4076" s="72"/>
      <c r="AK4076" s="72"/>
    </row>
    <row r="4077" spans="33:37" ht="14.4">
      <c r="AG4077" s="72"/>
      <c r="AH4077" s="72"/>
      <c r="AI4077" s="72"/>
      <c r="AJ4077" s="72"/>
      <c r="AK4077" s="72"/>
    </row>
    <row r="4078" spans="33:37" ht="14.4">
      <c r="AG4078" s="72"/>
      <c r="AH4078" s="72"/>
      <c r="AI4078" s="72"/>
      <c r="AJ4078" s="72"/>
      <c r="AK4078" s="72"/>
    </row>
    <row r="4079" spans="33:37" ht="14.4">
      <c r="AG4079" s="72"/>
      <c r="AH4079" s="72"/>
      <c r="AI4079" s="72"/>
      <c r="AJ4079" s="72"/>
      <c r="AK4079" s="72"/>
    </row>
    <row r="4080" spans="33:37" ht="14.4">
      <c r="AG4080" s="72"/>
      <c r="AH4080" s="72"/>
      <c r="AI4080" s="72"/>
      <c r="AJ4080" s="72"/>
      <c r="AK4080" s="72"/>
    </row>
    <row r="4081" spans="33:37" ht="14.4">
      <c r="AG4081" s="72"/>
      <c r="AH4081" s="72"/>
      <c r="AI4081" s="72"/>
      <c r="AJ4081" s="72"/>
      <c r="AK4081" s="72"/>
    </row>
    <row r="4082" spans="33:37" ht="14.4">
      <c r="AG4082" s="72"/>
      <c r="AH4082" s="72"/>
      <c r="AI4082" s="72"/>
      <c r="AJ4082" s="72"/>
      <c r="AK4082" s="72"/>
    </row>
    <row r="4083" spans="33:37" ht="14.4">
      <c r="AG4083" s="72"/>
      <c r="AH4083" s="72"/>
      <c r="AI4083" s="72"/>
      <c r="AJ4083" s="72"/>
      <c r="AK4083" s="72"/>
    </row>
    <row r="4084" spans="33:37" ht="14.4">
      <c r="AG4084" s="72"/>
      <c r="AH4084" s="72"/>
      <c r="AI4084" s="72"/>
      <c r="AJ4084" s="72"/>
      <c r="AK4084" s="72"/>
    </row>
    <row r="4085" spans="33:37" ht="14.4">
      <c r="AG4085" s="72"/>
      <c r="AH4085" s="72"/>
      <c r="AI4085" s="72"/>
      <c r="AJ4085" s="72"/>
      <c r="AK4085" s="72"/>
    </row>
    <row r="4086" spans="33:37" ht="14.4">
      <c r="AG4086" s="72"/>
      <c r="AH4086" s="72"/>
      <c r="AI4086" s="72"/>
      <c r="AJ4086" s="72"/>
      <c r="AK4086" s="72"/>
    </row>
    <row r="4087" spans="33:37" ht="14.4">
      <c r="AG4087" s="72"/>
      <c r="AH4087" s="72"/>
      <c r="AI4087" s="72"/>
      <c r="AJ4087" s="72"/>
      <c r="AK4087" s="72"/>
    </row>
    <row r="4088" spans="33:37" ht="14.4">
      <c r="AG4088" s="72"/>
      <c r="AH4088" s="72"/>
      <c r="AI4088" s="72"/>
      <c r="AJ4088" s="72"/>
      <c r="AK4088" s="72"/>
    </row>
    <row r="4089" spans="33:37" ht="14.4">
      <c r="AG4089" s="72"/>
      <c r="AH4089" s="72"/>
      <c r="AI4089" s="72"/>
      <c r="AJ4089" s="72"/>
      <c r="AK4089" s="72"/>
    </row>
    <row r="4090" spans="33:37" ht="14.4">
      <c r="AG4090" s="72"/>
      <c r="AH4090" s="72"/>
      <c r="AI4090" s="72"/>
      <c r="AJ4090" s="72"/>
      <c r="AK4090" s="72"/>
    </row>
    <row r="4091" spans="33:37" ht="14.4">
      <c r="AG4091" s="72"/>
      <c r="AH4091" s="72"/>
      <c r="AI4091" s="72"/>
      <c r="AJ4091" s="72"/>
      <c r="AK4091" s="72"/>
    </row>
    <row r="4092" spans="33:37" ht="14.4">
      <c r="AG4092" s="72"/>
      <c r="AH4092" s="72"/>
      <c r="AI4092" s="72"/>
      <c r="AJ4092" s="72"/>
      <c r="AK4092" s="72"/>
    </row>
    <row r="4093" spans="33:37" ht="14.4">
      <c r="AG4093" s="72"/>
      <c r="AH4093" s="72"/>
      <c r="AI4093" s="72"/>
      <c r="AJ4093" s="72"/>
      <c r="AK4093" s="72"/>
    </row>
    <row r="4094" spans="33:37" ht="14.4">
      <c r="AG4094" s="72"/>
      <c r="AH4094" s="72"/>
      <c r="AI4094" s="72"/>
      <c r="AJ4094" s="72"/>
      <c r="AK4094" s="72"/>
    </row>
    <row r="4095" spans="33:37" ht="14.4">
      <c r="AG4095" s="72"/>
      <c r="AH4095" s="72"/>
      <c r="AI4095" s="72"/>
      <c r="AJ4095" s="72"/>
      <c r="AK4095" s="72"/>
    </row>
    <row r="4096" spans="33:37" ht="14.4">
      <c r="AG4096" s="72"/>
      <c r="AH4096" s="72"/>
      <c r="AI4096" s="72"/>
      <c r="AJ4096" s="72"/>
      <c r="AK4096" s="72"/>
    </row>
    <row r="4097" spans="33:37" ht="14.4">
      <c r="AG4097" s="72"/>
      <c r="AH4097" s="72"/>
      <c r="AI4097" s="72"/>
      <c r="AJ4097" s="72"/>
      <c r="AK4097" s="72"/>
    </row>
    <row r="4098" spans="33:37" ht="14.4">
      <c r="AG4098" s="72"/>
      <c r="AH4098" s="72"/>
      <c r="AI4098" s="72"/>
      <c r="AJ4098" s="72"/>
      <c r="AK4098" s="72"/>
    </row>
    <row r="4099" spans="33:37" ht="14.4">
      <c r="AG4099" s="72"/>
      <c r="AH4099" s="72"/>
      <c r="AI4099" s="72"/>
      <c r="AJ4099" s="72"/>
      <c r="AK4099" s="72"/>
    </row>
    <row r="4100" spans="33:37" ht="14.4">
      <c r="AG4100" s="72"/>
      <c r="AH4100" s="72"/>
      <c r="AI4100" s="72"/>
      <c r="AJ4100" s="72"/>
      <c r="AK4100" s="72"/>
    </row>
    <row r="4101" spans="33:37" ht="14.4">
      <c r="AG4101" s="72"/>
      <c r="AH4101" s="72"/>
      <c r="AI4101" s="72"/>
      <c r="AJ4101" s="72"/>
      <c r="AK4101" s="72"/>
    </row>
    <row r="4102" spans="33:37" ht="14.4">
      <c r="AG4102" s="72"/>
      <c r="AH4102" s="72"/>
      <c r="AI4102" s="72"/>
      <c r="AJ4102" s="72"/>
      <c r="AK4102" s="72"/>
    </row>
    <row r="4103" spans="33:37" ht="14.4">
      <c r="AG4103" s="72"/>
      <c r="AH4103" s="72"/>
      <c r="AI4103" s="72"/>
      <c r="AJ4103" s="72"/>
      <c r="AK4103" s="72"/>
    </row>
    <row r="4104" spans="33:37" ht="14.4">
      <c r="AG4104" s="72"/>
      <c r="AH4104" s="72"/>
      <c r="AI4104" s="72"/>
      <c r="AJ4104" s="72"/>
      <c r="AK4104" s="72"/>
    </row>
    <row r="4105" spans="33:37" ht="14.4">
      <c r="AG4105" s="72"/>
      <c r="AH4105" s="72"/>
      <c r="AI4105" s="72"/>
      <c r="AJ4105" s="72"/>
      <c r="AK4105" s="72"/>
    </row>
    <row r="4106" spans="33:37" ht="14.4">
      <c r="AG4106" s="72"/>
      <c r="AH4106" s="72"/>
      <c r="AI4106" s="72"/>
      <c r="AJ4106" s="72"/>
      <c r="AK4106" s="72"/>
    </row>
    <row r="4107" spans="33:37" ht="14.4">
      <c r="AG4107" s="72"/>
      <c r="AH4107" s="72"/>
      <c r="AI4107" s="72"/>
      <c r="AJ4107" s="72"/>
      <c r="AK4107" s="72"/>
    </row>
    <row r="4108" spans="33:37" ht="14.4">
      <c r="AG4108" s="72"/>
      <c r="AH4108" s="72"/>
      <c r="AI4108" s="72"/>
      <c r="AJ4108" s="72"/>
      <c r="AK4108" s="72"/>
    </row>
    <row r="4109" spans="33:37" ht="14.4">
      <c r="AG4109" s="72"/>
      <c r="AH4109" s="72"/>
      <c r="AI4109" s="72"/>
      <c r="AJ4109" s="72"/>
      <c r="AK4109" s="72"/>
    </row>
    <row r="4110" spans="33:37" ht="14.4">
      <c r="AG4110" s="72"/>
      <c r="AH4110" s="72"/>
      <c r="AI4110" s="72"/>
      <c r="AJ4110" s="72"/>
      <c r="AK4110" s="72"/>
    </row>
    <row r="4111" spans="33:37" ht="14.4">
      <c r="AG4111" s="72"/>
      <c r="AH4111" s="72"/>
      <c r="AI4111" s="72"/>
      <c r="AJ4111" s="72"/>
      <c r="AK4111" s="72"/>
    </row>
    <row r="4112" spans="33:37" ht="14.4">
      <c r="AG4112" s="72"/>
      <c r="AH4112" s="72"/>
      <c r="AI4112" s="72"/>
      <c r="AJ4112" s="72"/>
      <c r="AK4112" s="72"/>
    </row>
    <row r="4113" spans="33:37" ht="14.4">
      <c r="AG4113" s="72"/>
      <c r="AH4113" s="72"/>
      <c r="AI4113" s="72"/>
      <c r="AJ4113" s="72"/>
      <c r="AK4113" s="72"/>
    </row>
    <row r="4114" spans="33:37" ht="14.4">
      <c r="AG4114" s="72"/>
      <c r="AH4114" s="72"/>
      <c r="AI4114" s="72"/>
      <c r="AJ4114" s="72"/>
      <c r="AK4114" s="72"/>
    </row>
    <row r="4115" spans="33:37" ht="14.4">
      <c r="AG4115" s="72"/>
      <c r="AH4115" s="72"/>
      <c r="AI4115" s="72"/>
      <c r="AJ4115" s="72"/>
      <c r="AK4115" s="72"/>
    </row>
    <row r="4116" spans="33:37" ht="14.4">
      <c r="AG4116" s="72"/>
      <c r="AH4116" s="72"/>
      <c r="AI4116" s="72"/>
      <c r="AJ4116" s="72"/>
      <c r="AK4116" s="72"/>
    </row>
    <row r="4117" spans="33:37" ht="14.4">
      <c r="AG4117" s="72"/>
      <c r="AH4117" s="72"/>
      <c r="AI4117" s="72"/>
      <c r="AJ4117" s="72"/>
      <c r="AK4117" s="72"/>
    </row>
    <row r="4118" spans="33:37" ht="14.4">
      <c r="AG4118" s="72"/>
      <c r="AH4118" s="72"/>
      <c r="AI4118" s="72"/>
      <c r="AJ4118" s="72"/>
      <c r="AK4118" s="72"/>
    </row>
    <row r="4119" spans="33:37" ht="14.4">
      <c r="AG4119" s="72"/>
      <c r="AH4119" s="72"/>
      <c r="AI4119" s="72"/>
      <c r="AJ4119" s="72"/>
      <c r="AK4119" s="72"/>
    </row>
    <row r="4120" spans="33:37" ht="14.4">
      <c r="AG4120" s="72"/>
      <c r="AH4120" s="72"/>
      <c r="AI4120" s="72"/>
      <c r="AJ4120" s="72"/>
      <c r="AK4120" s="72"/>
    </row>
    <row r="4121" spans="33:37" ht="14.4">
      <c r="AG4121" s="72"/>
      <c r="AH4121" s="72"/>
      <c r="AI4121" s="72"/>
      <c r="AJ4121" s="72"/>
      <c r="AK4121" s="72"/>
    </row>
    <row r="4122" spans="33:37" ht="14.4">
      <c r="AG4122" s="72"/>
      <c r="AH4122" s="72"/>
      <c r="AI4122" s="72"/>
      <c r="AJ4122" s="72"/>
      <c r="AK4122" s="72"/>
    </row>
    <row r="4123" spans="33:37" ht="14.4">
      <c r="AG4123" s="72"/>
      <c r="AH4123" s="72"/>
      <c r="AI4123" s="72"/>
      <c r="AJ4123" s="72"/>
      <c r="AK4123" s="72"/>
    </row>
    <row r="4124" spans="33:37" ht="14.4">
      <c r="AG4124" s="72"/>
      <c r="AH4124" s="72"/>
      <c r="AI4124" s="72"/>
      <c r="AJ4124" s="72"/>
      <c r="AK4124" s="72"/>
    </row>
    <row r="4125" spans="33:37" ht="14.4">
      <c r="AG4125" s="72"/>
      <c r="AH4125" s="72"/>
      <c r="AI4125" s="72"/>
      <c r="AJ4125" s="72"/>
      <c r="AK4125" s="72"/>
    </row>
    <row r="4126" spans="33:37" ht="14.4">
      <c r="AG4126" s="72"/>
      <c r="AH4126" s="72"/>
      <c r="AI4126" s="72"/>
      <c r="AJ4126" s="72"/>
      <c r="AK4126" s="72"/>
    </row>
    <row r="4127" spans="33:37" ht="14.4">
      <c r="AG4127" s="72"/>
      <c r="AH4127" s="72"/>
      <c r="AI4127" s="72"/>
      <c r="AJ4127" s="72"/>
      <c r="AK4127" s="72"/>
    </row>
    <row r="4128" spans="33:37" ht="14.4">
      <c r="AG4128" s="72"/>
      <c r="AH4128" s="72"/>
      <c r="AI4128" s="72"/>
      <c r="AJ4128" s="72"/>
      <c r="AK4128" s="72"/>
    </row>
    <row r="4129" spans="33:37" ht="14.4">
      <c r="AG4129" s="72"/>
      <c r="AH4129" s="72"/>
      <c r="AI4129" s="72"/>
      <c r="AJ4129" s="72"/>
      <c r="AK4129" s="72"/>
    </row>
    <row r="4130" spans="33:37" ht="14.4">
      <c r="AG4130" s="72"/>
      <c r="AH4130" s="72"/>
      <c r="AI4130" s="72"/>
      <c r="AJ4130" s="72"/>
      <c r="AK4130" s="72"/>
    </row>
    <row r="4131" spans="33:37" ht="14.4">
      <c r="AG4131" s="72"/>
      <c r="AH4131" s="72"/>
      <c r="AI4131" s="72"/>
      <c r="AJ4131" s="72"/>
      <c r="AK4131" s="72"/>
    </row>
    <row r="4132" spans="33:37" ht="14.4">
      <c r="AG4132" s="72"/>
      <c r="AH4132" s="72"/>
      <c r="AI4132" s="72"/>
      <c r="AJ4132" s="72"/>
      <c r="AK4132" s="72"/>
    </row>
    <row r="4133" spans="33:37" ht="14.4">
      <c r="AG4133" s="72"/>
      <c r="AH4133" s="72"/>
      <c r="AI4133" s="72"/>
      <c r="AJ4133" s="72"/>
      <c r="AK4133" s="72"/>
    </row>
    <row r="4134" spans="33:37" ht="14.4">
      <c r="AG4134" s="72"/>
      <c r="AH4134" s="72"/>
      <c r="AI4134" s="72"/>
      <c r="AJ4134" s="72"/>
      <c r="AK4134" s="72"/>
    </row>
    <row r="4135" spans="33:37" ht="14.4">
      <c r="AG4135" s="72"/>
      <c r="AH4135" s="72"/>
      <c r="AI4135" s="72"/>
      <c r="AJ4135" s="72"/>
      <c r="AK4135" s="72"/>
    </row>
    <row r="4136" spans="33:37" ht="14.4">
      <c r="AG4136" s="72"/>
      <c r="AH4136" s="72"/>
      <c r="AI4136" s="72"/>
      <c r="AJ4136" s="72"/>
      <c r="AK4136" s="72"/>
    </row>
    <row r="4137" spans="33:37" ht="14.4">
      <c r="AG4137" s="72"/>
      <c r="AH4137" s="72"/>
      <c r="AI4137" s="72"/>
      <c r="AJ4137" s="72"/>
      <c r="AK4137" s="72"/>
    </row>
    <row r="4138" spans="33:37" ht="14.4">
      <c r="AG4138" s="72"/>
      <c r="AH4138" s="72"/>
      <c r="AI4138" s="72"/>
      <c r="AJ4138" s="72"/>
      <c r="AK4138" s="72"/>
    </row>
    <row r="4139" spans="33:37" ht="14.4">
      <c r="AG4139" s="72"/>
      <c r="AH4139" s="72"/>
      <c r="AI4139" s="72"/>
      <c r="AJ4139" s="72"/>
      <c r="AK4139" s="72"/>
    </row>
    <row r="4140" spans="33:37" ht="14.4">
      <c r="AG4140" s="72"/>
      <c r="AH4140" s="72"/>
      <c r="AI4140" s="72"/>
      <c r="AJ4140" s="72"/>
      <c r="AK4140" s="72"/>
    </row>
    <row r="4141" spans="33:37" ht="14.4">
      <c r="AG4141" s="72"/>
      <c r="AH4141" s="72"/>
      <c r="AI4141" s="72"/>
      <c r="AJ4141" s="72"/>
      <c r="AK4141" s="72"/>
    </row>
    <row r="4142" spans="33:37" ht="14.4">
      <c r="AG4142" s="72"/>
      <c r="AH4142" s="72"/>
      <c r="AI4142" s="72"/>
      <c r="AJ4142" s="72"/>
      <c r="AK4142" s="72"/>
    </row>
    <row r="4143" spans="33:37" ht="14.4">
      <c r="AG4143" s="72"/>
      <c r="AH4143" s="72"/>
      <c r="AI4143" s="72"/>
      <c r="AJ4143" s="72"/>
      <c r="AK4143" s="72"/>
    </row>
    <row r="4144" spans="33:37" ht="14.4">
      <c r="AG4144" s="72"/>
      <c r="AH4144" s="72"/>
      <c r="AI4144" s="72"/>
      <c r="AJ4144" s="72"/>
      <c r="AK4144" s="72"/>
    </row>
    <row r="4145" spans="33:37" ht="14.4">
      <c r="AG4145" s="72"/>
      <c r="AH4145" s="72"/>
      <c r="AI4145" s="72"/>
      <c r="AJ4145" s="72"/>
      <c r="AK4145" s="72"/>
    </row>
    <row r="4146" spans="33:37" ht="14.4">
      <c r="AG4146" s="72"/>
      <c r="AH4146" s="72"/>
      <c r="AI4146" s="72"/>
      <c r="AJ4146" s="72"/>
      <c r="AK4146" s="72"/>
    </row>
    <row r="4147" spans="33:37" ht="14.4">
      <c r="AG4147" s="72"/>
      <c r="AH4147" s="72"/>
      <c r="AI4147" s="72"/>
      <c r="AJ4147" s="72"/>
      <c r="AK4147" s="72"/>
    </row>
    <row r="4148" spans="33:37" ht="14.4">
      <c r="AG4148" s="72"/>
      <c r="AH4148" s="72"/>
      <c r="AI4148" s="72"/>
      <c r="AJ4148" s="72"/>
      <c r="AK4148" s="72"/>
    </row>
    <row r="4149" spans="33:37" ht="14.4">
      <c r="AG4149" s="72"/>
      <c r="AH4149" s="72"/>
      <c r="AI4149" s="72"/>
      <c r="AJ4149" s="72"/>
      <c r="AK4149" s="72"/>
    </row>
    <row r="4150" spans="33:37" ht="14.4">
      <c r="AG4150" s="72"/>
      <c r="AH4150" s="72"/>
      <c r="AI4150" s="72"/>
      <c r="AJ4150" s="72"/>
      <c r="AK4150" s="72"/>
    </row>
    <row r="4151" spans="33:37" ht="14.4">
      <c r="AG4151" s="72"/>
      <c r="AH4151" s="72"/>
      <c r="AI4151" s="72"/>
      <c r="AJ4151" s="72"/>
      <c r="AK4151" s="72"/>
    </row>
    <row r="4152" spans="33:37" ht="14.4">
      <c r="AG4152" s="72"/>
      <c r="AH4152" s="72"/>
      <c r="AI4152" s="72"/>
      <c r="AJ4152" s="72"/>
      <c r="AK4152" s="72"/>
    </row>
    <row r="4153" spans="33:37" ht="14.4">
      <c r="AG4153" s="72"/>
      <c r="AH4153" s="72"/>
      <c r="AI4153" s="72"/>
      <c r="AJ4153" s="72"/>
      <c r="AK4153" s="72"/>
    </row>
    <row r="4154" spans="33:37" ht="14.4">
      <c r="AG4154" s="72"/>
      <c r="AH4154" s="72"/>
      <c r="AI4154" s="72"/>
      <c r="AJ4154" s="72"/>
      <c r="AK4154" s="72"/>
    </row>
    <row r="4155" spans="33:37" ht="14.4">
      <c r="AG4155" s="72"/>
      <c r="AH4155" s="72"/>
      <c r="AI4155" s="72"/>
      <c r="AJ4155" s="72"/>
      <c r="AK4155" s="72"/>
    </row>
    <row r="4156" spans="33:37" ht="14.4">
      <c r="AG4156" s="72"/>
      <c r="AH4156" s="72"/>
      <c r="AI4156" s="72"/>
      <c r="AJ4156" s="72"/>
      <c r="AK4156" s="72"/>
    </row>
    <row r="4157" spans="33:37" ht="14.4">
      <c r="AG4157" s="72"/>
      <c r="AH4157" s="72"/>
      <c r="AI4157" s="72"/>
      <c r="AJ4157" s="72"/>
      <c r="AK4157" s="72"/>
    </row>
    <row r="4158" spans="33:37" ht="14.4">
      <c r="AG4158" s="72"/>
      <c r="AH4158" s="72"/>
      <c r="AI4158" s="72"/>
      <c r="AJ4158" s="72"/>
      <c r="AK4158" s="72"/>
    </row>
    <row r="4159" spans="33:37" ht="14.4">
      <c r="AG4159" s="72"/>
      <c r="AH4159" s="72"/>
      <c r="AI4159" s="72"/>
      <c r="AJ4159" s="72"/>
      <c r="AK4159" s="72"/>
    </row>
    <row r="4160" spans="33:37" ht="14.4">
      <c r="AG4160" s="72"/>
      <c r="AH4160" s="72"/>
      <c r="AI4160" s="72"/>
      <c r="AJ4160" s="72"/>
      <c r="AK4160" s="72"/>
    </row>
    <row r="4161" spans="33:37" ht="14.4">
      <c r="AG4161" s="72"/>
      <c r="AH4161" s="72"/>
      <c r="AI4161" s="72"/>
      <c r="AJ4161" s="72"/>
      <c r="AK4161" s="72"/>
    </row>
    <row r="4162" spans="33:37" ht="14.4">
      <c r="AG4162" s="72"/>
      <c r="AH4162" s="72"/>
      <c r="AI4162" s="72"/>
      <c r="AJ4162" s="72"/>
      <c r="AK4162" s="72"/>
    </row>
    <row r="4163" spans="33:37" ht="14.4">
      <c r="AG4163" s="72"/>
      <c r="AH4163" s="72"/>
      <c r="AI4163" s="72"/>
      <c r="AJ4163" s="72"/>
      <c r="AK4163" s="72"/>
    </row>
    <row r="4164" spans="33:37" ht="14.4">
      <c r="AG4164" s="72"/>
      <c r="AH4164" s="72"/>
      <c r="AI4164" s="72"/>
      <c r="AJ4164" s="72"/>
      <c r="AK4164" s="72"/>
    </row>
    <row r="4165" spans="33:37" ht="14.4">
      <c r="AG4165" s="72"/>
      <c r="AH4165" s="72"/>
      <c r="AI4165" s="72"/>
      <c r="AJ4165" s="72"/>
      <c r="AK4165" s="72"/>
    </row>
    <row r="4166" spans="33:37" ht="14.4">
      <c r="AG4166" s="72"/>
      <c r="AH4166" s="72"/>
      <c r="AI4166" s="72"/>
      <c r="AJ4166" s="72"/>
      <c r="AK4166" s="72"/>
    </row>
    <row r="4167" spans="33:37" ht="14.4">
      <c r="AG4167" s="72"/>
      <c r="AH4167" s="72"/>
      <c r="AI4167" s="72"/>
      <c r="AJ4167" s="72"/>
      <c r="AK4167" s="72"/>
    </row>
    <row r="4168" spans="33:37" ht="14.4">
      <c r="AG4168" s="72"/>
      <c r="AH4168" s="72"/>
      <c r="AI4168" s="72"/>
      <c r="AJ4168" s="72"/>
      <c r="AK4168" s="72"/>
    </row>
    <row r="4169" spans="33:37" ht="14.4">
      <c r="AG4169" s="72"/>
      <c r="AH4169" s="72"/>
      <c r="AI4169" s="72"/>
      <c r="AJ4169" s="72"/>
      <c r="AK4169" s="72"/>
    </row>
    <row r="4170" spans="33:37" ht="14.4">
      <c r="AG4170" s="72"/>
      <c r="AH4170" s="72"/>
      <c r="AI4170" s="72"/>
      <c r="AJ4170" s="72"/>
      <c r="AK4170" s="72"/>
    </row>
    <row r="4171" spans="33:37" ht="14.4">
      <c r="AG4171" s="72"/>
      <c r="AH4171" s="72"/>
      <c r="AI4171" s="72"/>
      <c r="AJ4171" s="72"/>
      <c r="AK4171" s="72"/>
    </row>
    <row r="4172" spans="33:37" ht="14.4">
      <c r="AG4172" s="72"/>
      <c r="AH4172" s="72"/>
      <c r="AI4172" s="72"/>
      <c r="AJ4172" s="72"/>
      <c r="AK4172" s="72"/>
    </row>
    <row r="4173" spans="33:37" ht="14.4">
      <c r="AG4173" s="72"/>
      <c r="AH4173" s="72"/>
      <c r="AI4173" s="72"/>
      <c r="AJ4173" s="72"/>
      <c r="AK4173" s="72"/>
    </row>
    <row r="4174" spans="33:37" ht="14.4">
      <c r="AG4174" s="72"/>
      <c r="AH4174" s="72"/>
      <c r="AI4174" s="72"/>
      <c r="AJ4174" s="72"/>
      <c r="AK4174" s="72"/>
    </row>
    <row r="4175" spans="33:37" ht="14.4">
      <c r="AG4175" s="72"/>
      <c r="AH4175" s="72"/>
      <c r="AI4175" s="72"/>
      <c r="AJ4175" s="72"/>
      <c r="AK4175" s="72"/>
    </row>
    <row r="4176" spans="33:37" ht="14.4">
      <c r="AG4176" s="72"/>
      <c r="AH4176" s="72"/>
      <c r="AI4176" s="72"/>
      <c r="AJ4176" s="72"/>
      <c r="AK4176" s="72"/>
    </row>
    <row r="4177" spans="33:37" ht="14.4">
      <c r="AG4177" s="72"/>
      <c r="AH4177" s="72"/>
      <c r="AI4177" s="72"/>
      <c r="AJ4177" s="72"/>
      <c r="AK4177" s="72"/>
    </row>
    <row r="4178" spans="33:37" ht="14.4">
      <c r="AG4178" s="72"/>
      <c r="AH4178" s="72"/>
      <c r="AI4178" s="72"/>
      <c r="AJ4178" s="72"/>
      <c r="AK4178" s="72"/>
    </row>
    <row r="4179" spans="33:37" ht="14.4">
      <c r="AG4179" s="72"/>
      <c r="AH4179" s="72"/>
      <c r="AI4179" s="72"/>
      <c r="AJ4179" s="72"/>
      <c r="AK4179" s="72"/>
    </row>
    <row r="4180" spans="33:37" ht="14.4">
      <c r="AG4180" s="72"/>
      <c r="AH4180" s="72"/>
      <c r="AI4180" s="72"/>
      <c r="AJ4180" s="72"/>
      <c r="AK4180" s="72"/>
    </row>
    <row r="4181" spans="33:37" ht="14.4">
      <c r="AG4181" s="72"/>
      <c r="AH4181" s="72"/>
      <c r="AI4181" s="72"/>
      <c r="AJ4181" s="72"/>
      <c r="AK4181" s="72"/>
    </row>
    <row r="4182" spans="33:37" ht="14.4">
      <c r="AG4182" s="72"/>
      <c r="AH4182" s="72"/>
      <c r="AI4182" s="72"/>
      <c r="AJ4182" s="72"/>
      <c r="AK4182" s="72"/>
    </row>
    <row r="4183" spans="33:37" ht="14.4">
      <c r="AG4183" s="72"/>
      <c r="AH4183" s="72"/>
      <c r="AI4183" s="72"/>
      <c r="AJ4183" s="72"/>
      <c r="AK4183" s="72"/>
    </row>
    <row r="4184" spans="33:37" ht="14.4">
      <c r="AG4184" s="72"/>
      <c r="AH4184" s="72"/>
      <c r="AI4184" s="72"/>
      <c r="AJ4184" s="72"/>
      <c r="AK4184" s="72"/>
    </row>
    <row r="4185" spans="33:37" ht="14.4">
      <c r="AG4185" s="72"/>
      <c r="AH4185" s="72"/>
      <c r="AI4185" s="72"/>
      <c r="AJ4185" s="72"/>
      <c r="AK4185" s="72"/>
    </row>
    <row r="4186" spans="33:37" ht="14.4">
      <c r="AG4186" s="72"/>
      <c r="AH4186" s="72"/>
      <c r="AI4186" s="72"/>
      <c r="AJ4186" s="72"/>
      <c r="AK4186" s="72"/>
    </row>
    <row r="4187" spans="33:37" ht="14.4">
      <c r="AG4187" s="72"/>
      <c r="AH4187" s="72"/>
      <c r="AI4187" s="72"/>
      <c r="AJ4187" s="72"/>
      <c r="AK4187" s="72"/>
    </row>
    <row r="4188" spans="33:37" ht="14.4">
      <c r="AG4188" s="72"/>
      <c r="AH4188" s="72"/>
      <c r="AI4188" s="72"/>
      <c r="AJ4188" s="72"/>
      <c r="AK4188" s="72"/>
    </row>
    <row r="4189" spans="33:37" ht="14.4">
      <c r="AG4189" s="72"/>
      <c r="AH4189" s="72"/>
      <c r="AI4189" s="72"/>
      <c r="AJ4189" s="72"/>
      <c r="AK4189" s="72"/>
    </row>
    <row r="4190" spans="33:37" ht="14.4">
      <c r="AG4190" s="72"/>
      <c r="AH4190" s="72"/>
      <c r="AI4190" s="72"/>
      <c r="AJ4190" s="72"/>
      <c r="AK4190" s="72"/>
    </row>
    <row r="4191" spans="33:37" ht="14.4">
      <c r="AG4191" s="72"/>
      <c r="AH4191" s="72"/>
      <c r="AI4191" s="72"/>
      <c r="AJ4191" s="72"/>
      <c r="AK4191" s="72"/>
    </row>
    <row r="4192" spans="33:37" ht="14.4">
      <c r="AG4192" s="72"/>
      <c r="AH4192" s="72"/>
      <c r="AI4192" s="72"/>
      <c r="AJ4192" s="72"/>
      <c r="AK4192" s="72"/>
    </row>
    <row r="4193" spans="33:37" ht="14.4">
      <c r="AG4193" s="72"/>
      <c r="AH4193" s="72"/>
      <c r="AI4193" s="72"/>
      <c r="AJ4193" s="72"/>
      <c r="AK4193" s="72"/>
    </row>
    <row r="4194" spans="33:37" ht="14.4">
      <c r="AG4194" s="72"/>
      <c r="AH4194" s="72"/>
      <c r="AI4194" s="72"/>
      <c r="AJ4194" s="72"/>
      <c r="AK4194" s="72"/>
    </row>
    <row r="4195" spans="33:37" ht="14.4">
      <c r="AG4195" s="72"/>
      <c r="AH4195" s="72"/>
      <c r="AI4195" s="72"/>
      <c r="AJ4195" s="72"/>
      <c r="AK4195" s="72"/>
    </row>
    <row r="4196" spans="33:37" ht="14.4">
      <c r="AG4196" s="72"/>
      <c r="AH4196" s="72"/>
      <c r="AI4196" s="72"/>
      <c r="AJ4196" s="72"/>
      <c r="AK4196" s="72"/>
    </row>
    <row r="4197" spans="33:37" ht="14.4">
      <c r="AG4197" s="72"/>
      <c r="AH4197" s="72"/>
      <c r="AI4197" s="72"/>
      <c r="AJ4197" s="72"/>
      <c r="AK4197" s="72"/>
    </row>
    <row r="4198" spans="33:37" ht="14.4">
      <c r="AG4198" s="72"/>
      <c r="AH4198" s="72"/>
      <c r="AI4198" s="72"/>
      <c r="AJ4198" s="72"/>
      <c r="AK4198" s="72"/>
    </row>
    <row r="4199" spans="33:37" ht="14.4">
      <c r="AG4199" s="72"/>
      <c r="AH4199" s="72"/>
      <c r="AI4199" s="72"/>
      <c r="AJ4199" s="72"/>
      <c r="AK4199" s="72"/>
    </row>
    <row r="4200" spans="33:37" ht="14.4">
      <c r="AG4200" s="72"/>
      <c r="AH4200" s="72"/>
      <c r="AI4200" s="72"/>
      <c r="AJ4200" s="72"/>
      <c r="AK4200" s="72"/>
    </row>
    <row r="4201" spans="33:37" ht="14.4">
      <c r="AG4201" s="72"/>
      <c r="AH4201" s="72"/>
      <c r="AI4201" s="72"/>
      <c r="AJ4201" s="72"/>
      <c r="AK4201" s="72"/>
    </row>
    <row r="4202" spans="33:37" ht="14.4">
      <c r="AG4202" s="72"/>
      <c r="AH4202" s="72"/>
      <c r="AI4202" s="72"/>
      <c r="AJ4202" s="72"/>
      <c r="AK4202" s="72"/>
    </row>
    <row r="4203" spans="33:37" ht="14.4">
      <c r="AG4203" s="72"/>
      <c r="AH4203" s="72"/>
      <c r="AI4203" s="72"/>
      <c r="AJ4203" s="72"/>
      <c r="AK4203" s="72"/>
    </row>
    <row r="4204" spans="33:37" ht="14.4">
      <c r="AG4204" s="72"/>
      <c r="AH4204" s="72"/>
      <c r="AI4204" s="72"/>
      <c r="AJ4204" s="72"/>
      <c r="AK4204" s="72"/>
    </row>
    <row r="4205" spans="33:37" ht="14.4">
      <c r="AG4205" s="72"/>
      <c r="AH4205" s="72"/>
      <c r="AI4205" s="72"/>
      <c r="AJ4205" s="72"/>
      <c r="AK4205" s="72"/>
    </row>
    <row r="4206" spans="33:37" ht="14.4">
      <c r="AG4206" s="72"/>
      <c r="AH4206" s="72"/>
      <c r="AI4206" s="72"/>
      <c r="AJ4206" s="72"/>
      <c r="AK4206" s="72"/>
    </row>
    <row r="4207" spans="33:37" ht="14.4">
      <c r="AG4207" s="72"/>
      <c r="AH4207" s="72"/>
      <c r="AI4207" s="72"/>
      <c r="AJ4207" s="72"/>
      <c r="AK4207" s="72"/>
    </row>
    <row r="4208" spans="33:37" ht="14.4">
      <c r="AG4208" s="72"/>
      <c r="AH4208" s="72"/>
      <c r="AI4208" s="72"/>
      <c r="AJ4208" s="72"/>
      <c r="AK4208" s="72"/>
    </row>
    <row r="4209" spans="33:37" ht="14.4">
      <c r="AG4209" s="72"/>
      <c r="AH4209" s="72"/>
      <c r="AI4209" s="72"/>
      <c r="AJ4209" s="72"/>
      <c r="AK4209" s="72"/>
    </row>
    <row r="4210" spans="33:37" ht="14.4">
      <c r="AG4210" s="72"/>
      <c r="AH4210" s="72"/>
      <c r="AI4210" s="72"/>
      <c r="AJ4210" s="72"/>
      <c r="AK4210" s="72"/>
    </row>
    <row r="4211" spans="33:37" ht="14.4">
      <c r="AG4211" s="72"/>
      <c r="AH4211" s="72"/>
      <c r="AI4211" s="72"/>
      <c r="AJ4211" s="72"/>
      <c r="AK4211" s="72"/>
    </row>
    <row r="4212" spans="33:37" ht="14.4">
      <c r="AG4212" s="72"/>
      <c r="AH4212" s="72"/>
      <c r="AI4212" s="72"/>
      <c r="AJ4212" s="72"/>
      <c r="AK4212" s="72"/>
    </row>
    <row r="4213" spans="33:37" ht="14.4">
      <c r="AG4213" s="72"/>
      <c r="AH4213" s="72"/>
      <c r="AI4213" s="72"/>
      <c r="AJ4213" s="72"/>
      <c r="AK4213" s="72"/>
    </row>
    <row r="4214" spans="33:37" ht="14.4">
      <c r="AG4214" s="72"/>
      <c r="AH4214" s="72"/>
      <c r="AI4214" s="72"/>
      <c r="AJ4214" s="72"/>
      <c r="AK4214" s="72"/>
    </row>
    <row r="4215" spans="33:37" ht="14.4">
      <c r="AG4215" s="72"/>
      <c r="AH4215" s="72"/>
      <c r="AI4215" s="72"/>
      <c r="AJ4215" s="72"/>
      <c r="AK4215" s="72"/>
    </row>
    <row r="4216" spans="33:37" ht="14.4">
      <c r="AG4216" s="72"/>
      <c r="AH4216" s="72"/>
      <c r="AI4216" s="72"/>
      <c r="AJ4216" s="72"/>
      <c r="AK4216" s="72"/>
    </row>
    <row r="4217" spans="33:37" ht="14.4">
      <c r="AG4217" s="72"/>
      <c r="AH4217" s="72"/>
      <c r="AI4217" s="72"/>
      <c r="AJ4217" s="72"/>
      <c r="AK4217" s="72"/>
    </row>
    <row r="4218" spans="33:37" ht="14.4">
      <c r="AG4218" s="72"/>
      <c r="AH4218" s="72"/>
      <c r="AI4218" s="72"/>
      <c r="AJ4218" s="72"/>
      <c r="AK4218" s="72"/>
    </row>
    <row r="4219" spans="33:37" ht="14.4">
      <c r="AG4219" s="72"/>
      <c r="AH4219" s="72"/>
      <c r="AI4219" s="72"/>
      <c r="AJ4219" s="72"/>
      <c r="AK4219" s="72"/>
    </row>
    <row r="4220" spans="33:37" ht="14.4">
      <c r="AG4220" s="72"/>
      <c r="AH4220" s="72"/>
      <c r="AI4220" s="72"/>
      <c r="AJ4220" s="72"/>
      <c r="AK4220" s="72"/>
    </row>
    <row r="4221" spans="33:37" ht="14.4">
      <c r="AG4221" s="72"/>
      <c r="AH4221" s="72"/>
      <c r="AI4221" s="72"/>
      <c r="AJ4221" s="72"/>
      <c r="AK4221" s="72"/>
    </row>
    <row r="4222" spans="33:37" ht="14.4">
      <c r="AG4222" s="72"/>
      <c r="AH4222" s="72"/>
      <c r="AI4222" s="72"/>
      <c r="AJ4222" s="72"/>
      <c r="AK4222" s="72"/>
    </row>
    <row r="4223" spans="33:37" ht="14.4">
      <c r="AG4223" s="72"/>
      <c r="AH4223" s="72"/>
      <c r="AI4223" s="72"/>
      <c r="AJ4223" s="72"/>
      <c r="AK4223" s="72"/>
    </row>
    <row r="4224" spans="33:37" ht="14.4">
      <c r="AG4224" s="72"/>
      <c r="AH4224" s="72"/>
      <c r="AI4224" s="72"/>
      <c r="AJ4224" s="72"/>
      <c r="AK4224" s="72"/>
    </row>
    <row r="4225" spans="33:37" ht="14.4">
      <c r="AG4225" s="72"/>
      <c r="AH4225" s="72"/>
      <c r="AI4225" s="72"/>
      <c r="AJ4225" s="72"/>
      <c r="AK4225" s="72"/>
    </row>
    <row r="4226" spans="33:37" ht="14.4">
      <c r="AG4226" s="72"/>
      <c r="AH4226" s="72"/>
      <c r="AI4226" s="72"/>
      <c r="AJ4226" s="72"/>
      <c r="AK4226" s="72"/>
    </row>
    <row r="4227" spans="33:37" ht="14.4">
      <c r="AG4227" s="72"/>
      <c r="AH4227" s="72"/>
      <c r="AI4227" s="72"/>
      <c r="AJ4227" s="72"/>
      <c r="AK4227" s="72"/>
    </row>
    <row r="4228" spans="33:37" ht="14.4">
      <c r="AG4228" s="72"/>
      <c r="AH4228" s="72"/>
      <c r="AI4228" s="72"/>
      <c r="AJ4228" s="72"/>
      <c r="AK4228" s="72"/>
    </row>
    <row r="4229" spans="33:37" ht="14.4">
      <c r="AG4229" s="72"/>
      <c r="AH4229" s="72"/>
      <c r="AI4229" s="72"/>
      <c r="AJ4229" s="72"/>
      <c r="AK4229" s="72"/>
    </row>
    <row r="4230" spans="33:37" ht="14.4">
      <c r="AG4230" s="72"/>
      <c r="AH4230" s="72"/>
      <c r="AI4230" s="72"/>
      <c r="AJ4230" s="72"/>
      <c r="AK4230" s="72"/>
    </row>
    <row r="4231" spans="33:37" ht="14.4">
      <c r="AG4231" s="72"/>
      <c r="AH4231" s="72"/>
      <c r="AI4231" s="72"/>
      <c r="AJ4231" s="72"/>
      <c r="AK4231" s="72"/>
    </row>
    <row r="4232" spans="33:37" ht="14.4">
      <c r="AG4232" s="72"/>
      <c r="AH4232" s="72"/>
      <c r="AI4232" s="72"/>
      <c r="AJ4232" s="72"/>
      <c r="AK4232" s="72"/>
    </row>
    <row r="4233" spans="33:37" ht="14.4">
      <c r="AG4233" s="72"/>
      <c r="AH4233" s="72"/>
      <c r="AI4233" s="72"/>
      <c r="AJ4233" s="72"/>
      <c r="AK4233" s="72"/>
    </row>
    <row r="4234" spans="33:37" ht="14.4">
      <c r="AG4234" s="72"/>
      <c r="AH4234" s="72"/>
      <c r="AI4234" s="72"/>
      <c r="AJ4234" s="72"/>
      <c r="AK4234" s="72"/>
    </row>
    <row r="4235" spans="33:37" ht="14.4">
      <c r="AG4235" s="72"/>
      <c r="AH4235" s="72"/>
      <c r="AI4235" s="72"/>
      <c r="AJ4235" s="72"/>
      <c r="AK4235" s="72"/>
    </row>
    <row r="4236" spans="33:37" ht="14.4">
      <c r="AG4236" s="72"/>
      <c r="AH4236" s="72"/>
      <c r="AI4236" s="72"/>
      <c r="AJ4236" s="72"/>
      <c r="AK4236" s="72"/>
    </row>
    <row r="4237" spans="33:37" ht="14.4">
      <c r="AG4237" s="72"/>
      <c r="AH4237" s="72"/>
      <c r="AI4237" s="72"/>
      <c r="AJ4237" s="72"/>
      <c r="AK4237" s="72"/>
    </row>
    <row r="4238" spans="33:37" ht="14.4">
      <c r="AG4238" s="72"/>
      <c r="AH4238" s="72"/>
      <c r="AI4238" s="72"/>
      <c r="AJ4238" s="72"/>
      <c r="AK4238" s="72"/>
    </row>
    <row r="4239" spans="33:37" ht="14.4">
      <c r="AG4239" s="72"/>
      <c r="AH4239" s="72"/>
      <c r="AI4239" s="72"/>
      <c r="AJ4239" s="72"/>
      <c r="AK4239" s="72"/>
    </row>
    <row r="4240" spans="33:37" ht="14.4">
      <c r="AG4240" s="72"/>
      <c r="AH4240" s="72"/>
      <c r="AI4240" s="72"/>
      <c r="AJ4240" s="72"/>
      <c r="AK4240" s="72"/>
    </row>
    <row r="4241" spans="33:37" ht="14.4">
      <c r="AG4241" s="72"/>
      <c r="AH4241" s="72"/>
      <c r="AI4241" s="72"/>
      <c r="AJ4241" s="72"/>
      <c r="AK4241" s="72"/>
    </row>
    <row r="4242" spans="33:37" ht="14.4">
      <c r="AG4242" s="72"/>
      <c r="AH4242" s="72"/>
      <c r="AI4242" s="72"/>
      <c r="AJ4242" s="72"/>
      <c r="AK4242" s="72"/>
    </row>
    <row r="4243" spans="33:37" ht="14.4">
      <c r="AG4243" s="72"/>
      <c r="AH4243" s="72"/>
      <c r="AI4243" s="72"/>
      <c r="AJ4243" s="72"/>
      <c r="AK4243" s="72"/>
    </row>
    <row r="4244" spans="33:37" ht="14.4">
      <c r="AG4244" s="72"/>
      <c r="AH4244" s="72"/>
      <c r="AI4244" s="72"/>
      <c r="AJ4244" s="72"/>
      <c r="AK4244" s="72"/>
    </row>
    <row r="4245" spans="33:37" ht="14.4">
      <c r="AG4245" s="72"/>
      <c r="AH4245" s="72"/>
      <c r="AI4245" s="72"/>
      <c r="AJ4245" s="72"/>
      <c r="AK4245" s="72"/>
    </row>
    <row r="4246" spans="33:37" ht="14.4">
      <c r="AG4246" s="72"/>
      <c r="AH4246" s="72"/>
      <c r="AI4246" s="72"/>
      <c r="AJ4246" s="72"/>
      <c r="AK4246" s="72"/>
    </row>
    <row r="4247" spans="33:37" ht="14.4">
      <c r="AG4247" s="72"/>
      <c r="AH4247" s="72"/>
      <c r="AI4247" s="72"/>
      <c r="AJ4247" s="72"/>
      <c r="AK4247" s="72"/>
    </row>
    <row r="4248" spans="33:37" ht="14.4">
      <c r="AG4248" s="72"/>
      <c r="AH4248" s="72"/>
      <c r="AI4248" s="72"/>
      <c r="AJ4248" s="72"/>
      <c r="AK4248" s="72"/>
    </row>
    <row r="4249" spans="33:37" ht="14.4">
      <c r="AG4249" s="72"/>
      <c r="AH4249" s="72"/>
      <c r="AI4249" s="72"/>
      <c r="AJ4249" s="72"/>
      <c r="AK4249" s="72"/>
    </row>
    <row r="4250" spans="33:37" ht="14.4">
      <c r="AG4250" s="72"/>
      <c r="AH4250" s="72"/>
      <c r="AI4250" s="72"/>
      <c r="AJ4250" s="72"/>
      <c r="AK4250" s="72"/>
    </row>
    <row r="4251" spans="33:37" ht="14.4">
      <c r="AG4251" s="72"/>
      <c r="AH4251" s="72"/>
      <c r="AI4251" s="72"/>
      <c r="AJ4251" s="72"/>
      <c r="AK4251" s="72"/>
    </row>
    <row r="4252" spans="33:37" ht="14.4">
      <c r="AG4252" s="72"/>
      <c r="AH4252" s="72"/>
      <c r="AI4252" s="72"/>
      <c r="AJ4252" s="72"/>
      <c r="AK4252" s="72"/>
    </row>
    <row r="4253" spans="33:37" ht="14.4">
      <c r="AG4253" s="72"/>
      <c r="AH4253" s="72"/>
      <c r="AI4253" s="72"/>
      <c r="AJ4253" s="72"/>
      <c r="AK4253" s="72"/>
    </row>
    <row r="4254" spans="33:37" ht="14.4">
      <c r="AG4254" s="72"/>
      <c r="AH4254" s="72"/>
      <c r="AI4254" s="72"/>
      <c r="AJ4254" s="72"/>
      <c r="AK4254" s="72"/>
    </row>
    <row r="4255" spans="33:37" ht="14.4">
      <c r="AG4255" s="72"/>
      <c r="AH4255" s="72"/>
      <c r="AI4255" s="72"/>
      <c r="AJ4255" s="72"/>
      <c r="AK4255" s="72"/>
    </row>
    <row r="4256" spans="33:37" ht="14.4">
      <c r="AG4256" s="72"/>
      <c r="AH4256" s="72"/>
      <c r="AI4256" s="72"/>
      <c r="AJ4256" s="72"/>
      <c r="AK4256" s="72"/>
    </row>
    <row r="4257" spans="33:37" ht="14.4">
      <c r="AG4257" s="72"/>
      <c r="AH4257" s="72"/>
      <c r="AI4257" s="72"/>
      <c r="AJ4257" s="72"/>
      <c r="AK4257" s="72"/>
    </row>
    <row r="4258" spans="33:37" ht="14.4">
      <c r="AG4258" s="72"/>
      <c r="AH4258" s="72"/>
      <c r="AI4258" s="72"/>
      <c r="AJ4258" s="72"/>
      <c r="AK4258" s="72"/>
    </row>
    <row r="4259" spans="33:37" ht="14.4">
      <c r="AG4259" s="72"/>
      <c r="AH4259" s="72"/>
      <c r="AI4259" s="72"/>
      <c r="AJ4259" s="72"/>
      <c r="AK4259" s="72"/>
    </row>
    <row r="4260" spans="33:37" ht="14.4">
      <c r="AG4260" s="72"/>
      <c r="AH4260" s="72"/>
      <c r="AI4260" s="72"/>
      <c r="AJ4260" s="72"/>
      <c r="AK4260" s="72"/>
    </row>
    <row r="4261" spans="33:37" ht="14.4">
      <c r="AG4261" s="72"/>
      <c r="AH4261" s="72"/>
      <c r="AI4261" s="72"/>
      <c r="AJ4261" s="72"/>
      <c r="AK4261" s="72"/>
    </row>
    <row r="4262" spans="33:37" ht="14.4">
      <c r="AG4262" s="72"/>
      <c r="AH4262" s="72"/>
      <c r="AI4262" s="72"/>
      <c r="AJ4262" s="72"/>
      <c r="AK4262" s="72"/>
    </row>
    <row r="4263" spans="33:37" ht="14.4">
      <c r="AG4263" s="72"/>
      <c r="AH4263" s="72"/>
      <c r="AI4263" s="72"/>
      <c r="AJ4263" s="72"/>
      <c r="AK4263" s="72"/>
    </row>
    <row r="4264" spans="33:37" ht="14.4">
      <c r="AG4264" s="72"/>
      <c r="AH4264" s="72"/>
      <c r="AI4264" s="72"/>
      <c r="AJ4264" s="72"/>
      <c r="AK4264" s="72"/>
    </row>
    <row r="4265" spans="33:37" ht="14.4">
      <c r="AG4265" s="72"/>
      <c r="AH4265" s="72"/>
      <c r="AI4265" s="72"/>
      <c r="AJ4265" s="72"/>
      <c r="AK4265" s="72"/>
    </row>
    <row r="4266" spans="33:37" ht="14.4">
      <c r="AG4266" s="72"/>
      <c r="AH4266" s="72"/>
      <c r="AI4266" s="72"/>
      <c r="AJ4266" s="72"/>
      <c r="AK4266" s="72"/>
    </row>
    <row r="4267" spans="33:37" ht="14.4">
      <c r="AG4267" s="72"/>
      <c r="AH4267" s="72"/>
      <c r="AI4267" s="72"/>
      <c r="AJ4267" s="72"/>
      <c r="AK4267" s="72"/>
    </row>
    <row r="4268" spans="33:37" ht="14.4">
      <c r="AG4268" s="72"/>
      <c r="AH4268" s="72"/>
      <c r="AI4268" s="72"/>
      <c r="AJ4268" s="72"/>
      <c r="AK4268" s="72"/>
    </row>
    <row r="4269" spans="33:37" ht="14.4">
      <c r="AG4269" s="72"/>
      <c r="AH4269" s="72"/>
      <c r="AI4269" s="72"/>
      <c r="AJ4269" s="72"/>
      <c r="AK4269" s="72"/>
    </row>
    <row r="4270" spans="33:37" ht="14.4">
      <c r="AG4270" s="72"/>
      <c r="AH4270" s="72"/>
      <c r="AI4270" s="72"/>
      <c r="AJ4270" s="72"/>
      <c r="AK4270" s="72"/>
    </row>
    <row r="4271" spans="33:37" ht="14.4">
      <c r="AG4271" s="72"/>
      <c r="AH4271" s="72"/>
      <c r="AI4271" s="72"/>
      <c r="AJ4271" s="72"/>
      <c r="AK4271" s="72"/>
    </row>
    <row r="4272" spans="33:37" ht="14.4">
      <c r="AG4272" s="72"/>
      <c r="AH4272" s="72"/>
      <c r="AI4272" s="72"/>
      <c r="AJ4272" s="72"/>
      <c r="AK4272" s="72"/>
    </row>
    <row r="4273" spans="33:37" ht="14.4">
      <c r="AG4273" s="72"/>
      <c r="AH4273" s="72"/>
      <c r="AI4273" s="72"/>
      <c r="AJ4273" s="72"/>
      <c r="AK4273" s="72"/>
    </row>
    <row r="4274" spans="33:37" ht="14.4">
      <c r="AG4274" s="72"/>
      <c r="AH4274" s="72"/>
      <c r="AI4274" s="72"/>
      <c r="AJ4274" s="72"/>
      <c r="AK4274" s="72"/>
    </row>
    <row r="4275" spans="33:37" ht="14.4">
      <c r="AG4275" s="72"/>
      <c r="AH4275" s="72"/>
      <c r="AI4275" s="72"/>
      <c r="AJ4275" s="72"/>
      <c r="AK4275" s="72"/>
    </row>
    <row r="4276" spans="33:37" ht="14.4">
      <c r="AG4276" s="72"/>
      <c r="AH4276" s="72"/>
      <c r="AI4276" s="72"/>
      <c r="AJ4276" s="72"/>
      <c r="AK4276" s="72"/>
    </row>
    <row r="4277" spans="33:37" ht="14.4">
      <c r="AG4277" s="72"/>
      <c r="AH4277" s="72"/>
      <c r="AI4277" s="72"/>
      <c r="AJ4277" s="72"/>
      <c r="AK4277" s="72"/>
    </row>
    <row r="4278" spans="33:37" ht="14.4">
      <c r="AG4278" s="72"/>
      <c r="AH4278" s="72"/>
      <c r="AI4278" s="72"/>
      <c r="AJ4278" s="72"/>
      <c r="AK4278" s="72"/>
    </row>
    <row r="4279" spans="33:37" ht="14.4">
      <c r="AG4279" s="72"/>
      <c r="AH4279" s="72"/>
      <c r="AI4279" s="72"/>
      <c r="AJ4279" s="72"/>
      <c r="AK4279" s="72"/>
    </row>
    <row r="4280" spans="33:37" ht="14.4">
      <c r="AG4280" s="72"/>
      <c r="AH4280" s="72"/>
      <c r="AI4280" s="72"/>
      <c r="AJ4280" s="72"/>
      <c r="AK4280" s="72"/>
    </row>
    <row r="4281" spans="33:37" ht="14.4">
      <c r="AG4281" s="72"/>
      <c r="AH4281" s="72"/>
      <c r="AI4281" s="72"/>
      <c r="AJ4281" s="72"/>
      <c r="AK4281" s="72"/>
    </row>
    <row r="4282" spans="33:37" ht="14.4">
      <c r="AG4282" s="72"/>
      <c r="AH4282" s="72"/>
      <c r="AI4282" s="72"/>
      <c r="AJ4282" s="72"/>
      <c r="AK4282" s="72"/>
    </row>
    <row r="4283" spans="33:37" ht="14.4">
      <c r="AG4283" s="72"/>
      <c r="AH4283" s="72"/>
      <c r="AI4283" s="72"/>
      <c r="AJ4283" s="72"/>
      <c r="AK4283" s="72"/>
    </row>
    <row r="4284" spans="33:37" ht="14.4">
      <c r="AG4284" s="72"/>
      <c r="AH4284" s="72"/>
      <c r="AI4284" s="72"/>
      <c r="AJ4284" s="72"/>
      <c r="AK4284" s="72"/>
    </row>
    <row r="4285" spans="33:37" ht="14.4">
      <c r="AG4285" s="72"/>
      <c r="AH4285" s="72"/>
      <c r="AI4285" s="72"/>
      <c r="AJ4285" s="72"/>
      <c r="AK4285" s="72"/>
    </row>
    <row r="4286" spans="33:37" ht="14.4">
      <c r="AG4286" s="72"/>
      <c r="AH4286" s="72"/>
      <c r="AI4286" s="72"/>
      <c r="AJ4286" s="72"/>
      <c r="AK4286" s="72"/>
    </row>
    <row r="4287" spans="33:37" ht="14.4">
      <c r="AG4287" s="72"/>
      <c r="AH4287" s="72"/>
      <c r="AI4287" s="72"/>
      <c r="AJ4287" s="72"/>
      <c r="AK4287" s="72"/>
    </row>
    <row r="4288" spans="33:37" ht="14.4">
      <c r="AG4288" s="72"/>
      <c r="AH4288" s="72"/>
      <c r="AI4288" s="72"/>
      <c r="AJ4288" s="72"/>
      <c r="AK4288" s="72"/>
    </row>
    <row r="4289" spans="33:37" ht="14.4">
      <c r="AG4289" s="72"/>
      <c r="AH4289" s="72"/>
      <c r="AI4289" s="72"/>
      <c r="AJ4289" s="72"/>
      <c r="AK4289" s="72"/>
    </row>
    <row r="4290" spans="33:37" ht="14.4">
      <c r="AG4290" s="72"/>
      <c r="AH4290" s="72"/>
      <c r="AI4290" s="72"/>
      <c r="AJ4290" s="72"/>
      <c r="AK4290" s="72"/>
    </row>
    <row r="4291" spans="33:37" ht="14.4">
      <c r="AG4291" s="72"/>
      <c r="AH4291" s="72"/>
      <c r="AI4291" s="72"/>
      <c r="AJ4291" s="72"/>
      <c r="AK4291" s="72"/>
    </row>
    <row r="4292" spans="33:37" ht="14.4">
      <c r="AG4292" s="72"/>
      <c r="AH4292" s="72"/>
      <c r="AI4292" s="72"/>
      <c r="AJ4292" s="72"/>
      <c r="AK4292" s="72"/>
    </row>
    <row r="4293" spans="33:37" ht="14.4">
      <c r="AG4293" s="72"/>
      <c r="AH4293" s="72"/>
      <c r="AI4293" s="72"/>
      <c r="AJ4293" s="72"/>
      <c r="AK4293" s="72"/>
    </row>
    <row r="4294" spans="33:37" ht="14.4">
      <c r="AG4294" s="72"/>
      <c r="AH4294" s="72"/>
      <c r="AI4294" s="72"/>
      <c r="AJ4294" s="72"/>
      <c r="AK4294" s="72"/>
    </row>
    <row r="4295" spans="33:37" ht="14.4">
      <c r="AG4295" s="72"/>
      <c r="AH4295" s="72"/>
      <c r="AI4295" s="72"/>
      <c r="AJ4295" s="72"/>
      <c r="AK4295" s="72"/>
    </row>
    <row r="4296" spans="33:37" ht="14.4">
      <c r="AG4296" s="72"/>
      <c r="AH4296" s="72"/>
      <c r="AI4296" s="72"/>
      <c r="AJ4296" s="72"/>
      <c r="AK4296" s="72"/>
    </row>
    <row r="4297" spans="33:37" ht="14.4">
      <c r="AG4297" s="72"/>
      <c r="AH4297" s="72"/>
      <c r="AI4297" s="72"/>
      <c r="AJ4297" s="72"/>
      <c r="AK4297" s="72"/>
    </row>
    <row r="4298" spans="33:37" ht="14.4">
      <c r="AG4298" s="72"/>
      <c r="AH4298" s="72"/>
      <c r="AI4298" s="72"/>
      <c r="AJ4298" s="72"/>
      <c r="AK4298" s="72"/>
    </row>
    <row r="4299" spans="33:37" ht="14.4">
      <c r="AG4299" s="72"/>
      <c r="AH4299" s="72"/>
      <c r="AI4299" s="72"/>
      <c r="AJ4299" s="72"/>
      <c r="AK4299" s="72"/>
    </row>
    <row r="4300" spans="33:37" ht="14.4">
      <c r="AG4300" s="72"/>
      <c r="AH4300" s="72"/>
      <c r="AI4300" s="72"/>
      <c r="AJ4300" s="72"/>
      <c r="AK4300" s="72"/>
    </row>
    <row r="4301" spans="33:37" ht="14.4">
      <c r="AG4301" s="72"/>
      <c r="AH4301" s="72"/>
      <c r="AI4301" s="72"/>
      <c r="AJ4301" s="72"/>
      <c r="AK4301" s="72"/>
    </row>
    <row r="4302" spans="33:37" ht="14.4">
      <c r="AG4302" s="72"/>
      <c r="AH4302" s="72"/>
      <c r="AI4302" s="72"/>
      <c r="AJ4302" s="72"/>
      <c r="AK4302" s="72"/>
    </row>
    <row r="4303" spans="33:37" ht="14.4">
      <c r="AG4303" s="72"/>
      <c r="AH4303" s="72"/>
      <c r="AI4303" s="72"/>
      <c r="AJ4303" s="72"/>
      <c r="AK4303" s="72"/>
    </row>
    <row r="4304" spans="33:37" ht="14.4">
      <c r="AG4304" s="72"/>
      <c r="AH4304" s="72"/>
      <c r="AI4304" s="72"/>
      <c r="AJ4304" s="72"/>
      <c r="AK4304" s="72"/>
    </row>
    <row r="4305" spans="33:37" ht="14.4">
      <c r="AG4305" s="72"/>
      <c r="AH4305" s="72"/>
      <c r="AI4305" s="72"/>
      <c r="AJ4305" s="72"/>
      <c r="AK4305" s="72"/>
    </row>
    <row r="4306" spans="33:37" ht="14.4">
      <c r="AG4306" s="72"/>
      <c r="AH4306" s="72"/>
      <c r="AI4306" s="72"/>
      <c r="AJ4306" s="72"/>
      <c r="AK4306" s="72"/>
    </row>
    <row r="4307" spans="33:37" ht="14.4">
      <c r="AG4307" s="72"/>
      <c r="AH4307" s="72"/>
      <c r="AI4307" s="72"/>
      <c r="AJ4307" s="72"/>
      <c r="AK4307" s="72"/>
    </row>
    <row r="4308" spans="33:37" ht="14.4">
      <c r="AG4308" s="72"/>
      <c r="AH4308" s="72"/>
      <c r="AI4308" s="72"/>
      <c r="AJ4308" s="72"/>
      <c r="AK4308" s="72"/>
    </row>
    <row r="4309" spans="33:37" ht="14.4">
      <c r="AG4309" s="72"/>
      <c r="AH4309" s="72"/>
      <c r="AI4309" s="72"/>
      <c r="AJ4309" s="72"/>
      <c r="AK4309" s="72"/>
    </row>
    <row r="4310" spans="33:37" ht="14.4">
      <c r="AG4310" s="72"/>
      <c r="AH4310" s="72"/>
      <c r="AI4310" s="72"/>
      <c r="AJ4310" s="72"/>
      <c r="AK4310" s="72"/>
    </row>
    <row r="4311" spans="33:37" ht="14.4">
      <c r="AG4311" s="72"/>
      <c r="AH4311" s="72"/>
      <c r="AI4311" s="72"/>
      <c r="AJ4311" s="72"/>
      <c r="AK4311" s="72"/>
    </row>
    <row r="4312" spans="33:37" ht="14.4">
      <c r="AG4312" s="72"/>
      <c r="AH4312" s="72"/>
      <c r="AI4312" s="72"/>
      <c r="AJ4312" s="72"/>
      <c r="AK4312" s="72"/>
    </row>
    <row r="4313" spans="33:37" ht="14.4">
      <c r="AG4313" s="72"/>
      <c r="AH4313" s="72"/>
      <c r="AI4313" s="72"/>
      <c r="AJ4313" s="72"/>
      <c r="AK4313" s="72"/>
    </row>
    <row r="4314" spans="33:37" ht="14.4">
      <c r="AG4314" s="72"/>
      <c r="AH4314" s="72"/>
      <c r="AI4314" s="72"/>
      <c r="AJ4314" s="72"/>
      <c r="AK4314" s="72"/>
    </row>
    <row r="4315" spans="33:37" ht="14.4">
      <c r="AG4315" s="72"/>
      <c r="AH4315" s="72"/>
      <c r="AI4315" s="72"/>
      <c r="AJ4315" s="72"/>
      <c r="AK4315" s="72"/>
    </row>
    <row r="4316" spans="33:37" ht="14.4">
      <c r="AG4316" s="72"/>
      <c r="AH4316" s="72"/>
      <c r="AI4316" s="72"/>
      <c r="AJ4316" s="72"/>
      <c r="AK4316" s="72"/>
    </row>
    <row r="4317" spans="33:37" ht="14.4">
      <c r="AG4317" s="72"/>
      <c r="AH4317" s="72"/>
      <c r="AI4317" s="72"/>
      <c r="AJ4317" s="72"/>
      <c r="AK4317" s="72"/>
    </row>
    <row r="4318" spans="33:37" ht="14.4">
      <c r="AG4318" s="72"/>
      <c r="AH4318" s="72"/>
      <c r="AI4318" s="72"/>
      <c r="AJ4318" s="72"/>
      <c r="AK4318" s="72"/>
    </row>
    <row r="4319" spans="33:37" ht="14.4">
      <c r="AG4319" s="72"/>
      <c r="AH4319" s="72"/>
      <c r="AI4319" s="72"/>
      <c r="AJ4319" s="72"/>
      <c r="AK4319" s="72"/>
    </row>
    <row r="4320" spans="33:37" ht="14.4">
      <c r="AG4320" s="72"/>
      <c r="AH4320" s="72"/>
      <c r="AI4320" s="72"/>
      <c r="AJ4320" s="72"/>
      <c r="AK4320" s="72"/>
    </row>
    <row r="4321" spans="33:37" ht="14.4">
      <c r="AG4321" s="72"/>
      <c r="AH4321" s="72"/>
      <c r="AI4321" s="72"/>
      <c r="AJ4321" s="72"/>
      <c r="AK4321" s="72"/>
    </row>
    <row r="4322" spans="33:37" ht="14.4">
      <c r="AG4322" s="72"/>
      <c r="AH4322" s="72"/>
      <c r="AI4322" s="72"/>
      <c r="AJ4322" s="72"/>
      <c r="AK4322" s="72"/>
    </row>
    <row r="4323" spans="33:37" ht="14.4">
      <c r="AG4323" s="72"/>
      <c r="AH4323" s="72"/>
      <c r="AI4323" s="72"/>
      <c r="AJ4323" s="72"/>
      <c r="AK4323" s="72"/>
    </row>
    <row r="4324" spans="33:37" ht="14.4">
      <c r="AG4324" s="72"/>
      <c r="AH4324" s="72"/>
      <c r="AI4324" s="72"/>
      <c r="AJ4324" s="72"/>
      <c r="AK4324" s="72"/>
    </row>
    <row r="4325" spans="33:37" ht="14.4">
      <c r="AG4325" s="72"/>
      <c r="AH4325" s="72"/>
      <c r="AI4325" s="72"/>
      <c r="AJ4325" s="72"/>
      <c r="AK4325" s="72"/>
    </row>
    <row r="4326" spans="33:37" ht="14.4">
      <c r="AG4326" s="72"/>
      <c r="AH4326" s="72"/>
      <c r="AI4326" s="72"/>
      <c r="AJ4326" s="72"/>
      <c r="AK4326" s="72"/>
    </row>
    <row r="4327" spans="33:37" ht="14.4">
      <c r="AG4327" s="72"/>
      <c r="AH4327" s="72"/>
      <c r="AI4327" s="72"/>
      <c r="AJ4327" s="72"/>
      <c r="AK4327" s="72"/>
    </row>
    <row r="4328" spans="33:37" ht="14.4">
      <c r="AG4328" s="72"/>
      <c r="AH4328" s="72"/>
      <c r="AI4328" s="72"/>
      <c r="AJ4328" s="72"/>
      <c r="AK4328" s="72"/>
    </row>
    <row r="4329" spans="33:37" ht="14.4">
      <c r="AG4329" s="72"/>
      <c r="AH4329" s="72"/>
      <c r="AI4329" s="72"/>
      <c r="AJ4329" s="72"/>
      <c r="AK4329" s="72"/>
    </row>
    <row r="4330" spans="33:37" ht="14.4">
      <c r="AG4330" s="72"/>
      <c r="AH4330" s="72"/>
      <c r="AI4330" s="72"/>
      <c r="AJ4330" s="72"/>
      <c r="AK4330" s="72"/>
    </row>
    <row r="4331" spans="33:37" ht="14.4">
      <c r="AG4331" s="72"/>
      <c r="AH4331" s="72"/>
      <c r="AI4331" s="72"/>
      <c r="AJ4331" s="72"/>
      <c r="AK4331" s="72"/>
    </row>
    <row r="4332" spans="33:37" ht="14.4">
      <c r="AG4332" s="72"/>
      <c r="AH4332" s="72"/>
      <c r="AI4332" s="72"/>
      <c r="AJ4332" s="72"/>
      <c r="AK4332" s="72"/>
    </row>
    <row r="4333" spans="33:37" ht="14.4">
      <c r="AG4333" s="72"/>
      <c r="AH4333" s="72"/>
      <c r="AI4333" s="72"/>
      <c r="AJ4333" s="72"/>
      <c r="AK4333" s="72"/>
    </row>
    <row r="4334" spans="33:37" ht="14.4">
      <c r="AG4334" s="72"/>
      <c r="AH4334" s="72"/>
      <c r="AI4334" s="72"/>
      <c r="AJ4334" s="72"/>
      <c r="AK4334" s="72"/>
    </row>
    <row r="4335" spans="33:37" ht="14.4">
      <c r="AG4335" s="72"/>
      <c r="AH4335" s="72"/>
      <c r="AI4335" s="72"/>
      <c r="AJ4335" s="72"/>
      <c r="AK4335" s="72"/>
    </row>
    <row r="4336" spans="33:37" ht="14.4">
      <c r="AG4336" s="72"/>
      <c r="AH4336" s="72"/>
      <c r="AI4336" s="72"/>
      <c r="AJ4336" s="72"/>
      <c r="AK4336" s="72"/>
    </row>
    <row r="4337" spans="33:37" ht="14.4">
      <c r="AG4337" s="72"/>
      <c r="AH4337" s="72"/>
      <c r="AI4337" s="72"/>
      <c r="AJ4337" s="72"/>
      <c r="AK4337" s="72"/>
    </row>
    <row r="4338" spans="33:37" ht="14.4">
      <c r="AG4338" s="72"/>
      <c r="AH4338" s="72"/>
      <c r="AI4338" s="72"/>
      <c r="AJ4338" s="72"/>
      <c r="AK4338" s="72"/>
    </row>
    <row r="4339" spans="33:37" ht="14.4">
      <c r="AG4339" s="72"/>
      <c r="AH4339" s="72"/>
      <c r="AI4339" s="72"/>
      <c r="AJ4339" s="72"/>
      <c r="AK4339" s="72"/>
    </row>
    <row r="4340" spans="33:37" ht="14.4">
      <c r="AG4340" s="72"/>
      <c r="AH4340" s="72"/>
      <c r="AI4340" s="72"/>
      <c r="AJ4340" s="72"/>
      <c r="AK4340" s="72"/>
    </row>
    <row r="4341" spans="33:37" ht="14.4">
      <c r="AG4341" s="72"/>
      <c r="AH4341" s="72"/>
      <c r="AI4341" s="72"/>
      <c r="AJ4341" s="72"/>
      <c r="AK4341" s="72"/>
    </row>
    <row r="4342" spans="33:37" ht="14.4">
      <c r="AG4342" s="72"/>
      <c r="AH4342" s="72"/>
      <c r="AI4342" s="72"/>
      <c r="AJ4342" s="72"/>
      <c r="AK4342" s="72"/>
    </row>
    <row r="4343" spans="33:37" ht="14.4">
      <c r="AG4343" s="72"/>
      <c r="AH4343" s="72"/>
      <c r="AI4343" s="72"/>
      <c r="AJ4343" s="72"/>
      <c r="AK4343" s="72"/>
    </row>
    <row r="4344" spans="33:37" ht="14.4">
      <c r="AG4344" s="72"/>
      <c r="AH4344" s="72"/>
      <c r="AI4344" s="72"/>
      <c r="AJ4344" s="72"/>
      <c r="AK4344" s="72"/>
    </row>
    <row r="4345" spans="33:37" ht="14.4">
      <c r="AG4345" s="72"/>
      <c r="AH4345" s="72"/>
      <c r="AI4345" s="72"/>
      <c r="AJ4345" s="72"/>
      <c r="AK4345" s="72"/>
    </row>
    <row r="4346" spans="33:37" ht="14.4">
      <c r="AG4346" s="72"/>
      <c r="AH4346" s="72"/>
      <c r="AI4346" s="72"/>
      <c r="AJ4346" s="72"/>
      <c r="AK4346" s="72"/>
    </row>
    <row r="4347" spans="33:37" ht="14.4">
      <c r="AG4347" s="72"/>
      <c r="AH4347" s="72"/>
      <c r="AI4347" s="72"/>
      <c r="AJ4347" s="72"/>
      <c r="AK4347" s="72"/>
    </row>
    <row r="4348" spans="33:37" ht="14.4">
      <c r="AG4348" s="72"/>
      <c r="AH4348" s="72"/>
      <c r="AI4348" s="72"/>
      <c r="AJ4348" s="72"/>
      <c r="AK4348" s="72"/>
    </row>
    <row r="4349" spans="33:37" ht="14.4">
      <c r="AG4349" s="72"/>
      <c r="AH4349" s="72"/>
      <c r="AI4349" s="72"/>
      <c r="AJ4349" s="72"/>
      <c r="AK4349" s="72"/>
    </row>
    <row r="4350" spans="33:37" ht="14.4">
      <c r="AG4350" s="72"/>
      <c r="AH4350" s="72"/>
      <c r="AI4350" s="72"/>
      <c r="AJ4350" s="72"/>
      <c r="AK4350" s="72"/>
    </row>
    <row r="4351" spans="33:37" ht="14.4">
      <c r="AG4351" s="72"/>
      <c r="AH4351" s="72"/>
      <c r="AI4351" s="72"/>
      <c r="AJ4351" s="72"/>
      <c r="AK4351" s="72"/>
    </row>
    <row r="4352" spans="33:37" ht="14.4">
      <c r="AG4352" s="72"/>
      <c r="AH4352" s="72"/>
      <c r="AI4352" s="72"/>
      <c r="AJ4352" s="72"/>
      <c r="AK4352" s="72"/>
    </row>
    <row r="4353" spans="33:37" ht="14.4">
      <c r="AG4353" s="72"/>
      <c r="AH4353" s="72"/>
      <c r="AI4353" s="72"/>
      <c r="AJ4353" s="72"/>
      <c r="AK4353" s="72"/>
    </row>
    <row r="4354" spans="33:37" ht="14.4">
      <c r="AG4354" s="72"/>
      <c r="AH4354" s="72"/>
      <c r="AI4354" s="72"/>
      <c r="AJ4354" s="72"/>
      <c r="AK4354" s="72"/>
    </row>
    <row r="4355" spans="33:37" ht="14.4">
      <c r="AG4355" s="72"/>
      <c r="AH4355" s="72"/>
      <c r="AI4355" s="72"/>
      <c r="AJ4355" s="72"/>
      <c r="AK4355" s="72"/>
    </row>
    <row r="4356" spans="33:37" ht="14.4">
      <c r="AG4356" s="72"/>
      <c r="AH4356" s="72"/>
      <c r="AI4356" s="72"/>
      <c r="AJ4356" s="72"/>
      <c r="AK4356" s="72"/>
    </row>
    <row r="4357" spans="33:37" ht="14.4">
      <c r="AG4357" s="72"/>
      <c r="AH4357" s="72"/>
      <c r="AI4357" s="72"/>
      <c r="AJ4357" s="72"/>
      <c r="AK4357" s="72"/>
    </row>
    <row r="4358" spans="33:37" ht="14.4">
      <c r="AG4358" s="72"/>
      <c r="AH4358" s="72"/>
      <c r="AI4358" s="72"/>
      <c r="AJ4358" s="72"/>
      <c r="AK4358" s="72"/>
    </row>
    <row r="4359" spans="33:37" ht="14.4">
      <c r="AG4359" s="72"/>
      <c r="AH4359" s="72"/>
      <c r="AI4359" s="72"/>
      <c r="AJ4359" s="72"/>
      <c r="AK4359" s="72"/>
    </row>
    <row r="4360" spans="33:37" ht="14.4">
      <c r="AG4360" s="72"/>
      <c r="AH4360" s="72"/>
      <c r="AI4360" s="72"/>
      <c r="AJ4360" s="72"/>
      <c r="AK4360" s="72"/>
    </row>
    <row r="4361" spans="33:37" ht="14.4">
      <c r="AG4361" s="72"/>
      <c r="AH4361" s="72"/>
      <c r="AI4361" s="72"/>
      <c r="AJ4361" s="72"/>
      <c r="AK4361" s="72"/>
    </row>
    <row r="4362" spans="33:37" ht="14.4">
      <c r="AG4362" s="72"/>
      <c r="AH4362" s="72"/>
      <c r="AI4362" s="72"/>
      <c r="AJ4362" s="72"/>
      <c r="AK4362" s="72"/>
    </row>
    <row r="4363" spans="33:37" ht="14.4">
      <c r="AG4363" s="72"/>
      <c r="AH4363" s="72"/>
      <c r="AI4363" s="72"/>
      <c r="AJ4363" s="72"/>
      <c r="AK4363" s="72"/>
    </row>
    <row r="4364" spans="33:37" ht="14.4">
      <c r="AG4364" s="72"/>
      <c r="AH4364" s="72"/>
      <c r="AI4364" s="72"/>
      <c r="AJ4364" s="72"/>
      <c r="AK4364" s="72"/>
    </row>
    <row r="4365" spans="33:37" ht="14.4">
      <c r="AG4365" s="72"/>
      <c r="AH4365" s="72"/>
      <c r="AI4365" s="72"/>
      <c r="AJ4365" s="72"/>
      <c r="AK4365" s="72"/>
    </row>
    <row r="4366" spans="33:37" ht="14.4">
      <c r="AG4366" s="72"/>
      <c r="AH4366" s="72"/>
      <c r="AI4366" s="72"/>
      <c r="AJ4366" s="72"/>
      <c r="AK4366" s="72"/>
    </row>
    <row r="4367" spans="33:37" ht="14.4">
      <c r="AG4367" s="72"/>
      <c r="AH4367" s="72"/>
      <c r="AI4367" s="72"/>
      <c r="AJ4367" s="72"/>
      <c r="AK4367" s="72"/>
    </row>
    <row r="4368" spans="33:37" ht="14.4">
      <c r="AG4368" s="72"/>
      <c r="AH4368" s="72"/>
      <c r="AI4368" s="72"/>
      <c r="AJ4368" s="72"/>
      <c r="AK4368" s="72"/>
    </row>
    <row r="4369" spans="33:37" ht="14.4">
      <c r="AG4369" s="72"/>
      <c r="AH4369" s="72"/>
      <c r="AI4369" s="72"/>
      <c r="AJ4369" s="72"/>
      <c r="AK4369" s="72"/>
    </row>
    <row r="4370" spans="33:37" ht="14.4">
      <c r="AG4370" s="72"/>
      <c r="AH4370" s="72"/>
      <c r="AI4370" s="72"/>
      <c r="AJ4370" s="72"/>
      <c r="AK4370" s="72"/>
    </row>
    <row r="4371" spans="33:37" ht="14.4">
      <c r="AG4371" s="72"/>
      <c r="AH4371" s="72"/>
      <c r="AI4371" s="72"/>
      <c r="AJ4371" s="72"/>
      <c r="AK4371" s="72"/>
    </row>
    <row r="4372" spans="33:37" ht="14.4">
      <c r="AG4372" s="72"/>
      <c r="AH4372" s="72"/>
      <c r="AI4372" s="72"/>
      <c r="AJ4372" s="72"/>
      <c r="AK4372" s="72"/>
    </row>
    <row r="4373" spans="33:37" ht="14.4">
      <c r="AG4373" s="72"/>
      <c r="AH4373" s="72"/>
      <c r="AI4373" s="72"/>
      <c r="AJ4373" s="72"/>
      <c r="AK4373" s="72"/>
    </row>
    <row r="4374" spans="33:37" ht="14.4">
      <c r="AG4374" s="72"/>
      <c r="AH4374" s="72"/>
      <c r="AI4374" s="72"/>
      <c r="AJ4374" s="72"/>
      <c r="AK4374" s="72"/>
    </row>
    <row r="4375" spans="33:37" ht="14.4">
      <c r="AG4375" s="72"/>
      <c r="AH4375" s="72"/>
      <c r="AI4375" s="72"/>
      <c r="AJ4375" s="72"/>
      <c r="AK4375" s="72"/>
    </row>
    <row r="4376" spans="33:37" ht="14.4">
      <c r="AG4376" s="72"/>
      <c r="AH4376" s="72"/>
      <c r="AI4376" s="72"/>
      <c r="AJ4376" s="72"/>
      <c r="AK4376" s="72"/>
    </row>
    <row r="4377" spans="33:37" ht="14.4">
      <c r="AG4377" s="72"/>
      <c r="AH4377" s="72"/>
      <c r="AI4377" s="72"/>
      <c r="AJ4377" s="72"/>
      <c r="AK4377" s="72"/>
    </row>
    <row r="4378" spans="33:37" ht="14.4">
      <c r="AG4378" s="72"/>
      <c r="AH4378" s="72"/>
      <c r="AI4378" s="72"/>
      <c r="AJ4378" s="72"/>
      <c r="AK4378" s="72"/>
    </row>
    <row r="4379" spans="33:37" ht="14.4">
      <c r="AG4379" s="72"/>
      <c r="AH4379" s="72"/>
      <c r="AI4379" s="72"/>
      <c r="AJ4379" s="72"/>
      <c r="AK4379" s="72"/>
    </row>
    <row r="4380" spans="33:37" ht="14.4">
      <c r="AG4380" s="72"/>
      <c r="AH4380" s="72"/>
      <c r="AI4380" s="72"/>
      <c r="AJ4380" s="72"/>
      <c r="AK4380" s="72"/>
    </row>
    <row r="4381" spans="33:37" ht="14.4">
      <c r="AG4381" s="72"/>
      <c r="AH4381" s="72"/>
      <c r="AI4381" s="72"/>
      <c r="AJ4381" s="72"/>
      <c r="AK4381" s="72"/>
    </row>
    <row r="4382" spans="33:37" ht="14.4">
      <c r="AG4382" s="72"/>
      <c r="AH4382" s="72"/>
      <c r="AI4382" s="72"/>
      <c r="AJ4382" s="72"/>
      <c r="AK4382" s="72"/>
    </row>
    <row r="4383" spans="33:37" ht="14.4">
      <c r="AG4383" s="72"/>
      <c r="AH4383" s="72"/>
      <c r="AI4383" s="72"/>
      <c r="AJ4383" s="72"/>
      <c r="AK4383" s="72"/>
    </row>
    <row r="4384" spans="33:37" ht="14.4">
      <c r="AG4384" s="72"/>
      <c r="AH4384" s="72"/>
      <c r="AI4384" s="72"/>
      <c r="AJ4384" s="72"/>
      <c r="AK4384" s="72"/>
    </row>
    <row r="4385" spans="33:37" ht="14.4">
      <c r="AG4385" s="72"/>
      <c r="AH4385" s="72"/>
      <c r="AI4385" s="72"/>
      <c r="AJ4385" s="72"/>
      <c r="AK4385" s="72"/>
    </row>
    <row r="4386" spans="33:37" ht="14.4">
      <c r="AG4386" s="72"/>
      <c r="AH4386" s="72"/>
      <c r="AI4386" s="72"/>
      <c r="AJ4386" s="72"/>
      <c r="AK4386" s="72"/>
    </row>
    <row r="4387" spans="33:37" ht="14.4">
      <c r="AG4387" s="72"/>
      <c r="AH4387" s="72"/>
      <c r="AI4387" s="72"/>
      <c r="AJ4387" s="72"/>
      <c r="AK4387" s="72"/>
    </row>
    <row r="4388" spans="33:37" ht="14.4">
      <c r="AG4388" s="72"/>
      <c r="AH4388" s="72"/>
      <c r="AI4388" s="72"/>
      <c r="AJ4388" s="72"/>
      <c r="AK4388" s="72"/>
    </row>
    <row r="4389" spans="33:37" ht="14.4">
      <c r="AG4389" s="72"/>
      <c r="AH4389" s="72"/>
      <c r="AI4389" s="72"/>
      <c r="AJ4389" s="72"/>
      <c r="AK4389" s="72"/>
    </row>
    <row r="4390" spans="33:37" ht="14.4">
      <c r="AG4390" s="72"/>
      <c r="AH4390" s="72"/>
      <c r="AI4390" s="72"/>
      <c r="AJ4390" s="72"/>
      <c r="AK4390" s="72"/>
    </row>
    <row r="4391" spans="33:37" ht="14.4">
      <c r="AG4391" s="72"/>
      <c r="AH4391" s="72"/>
      <c r="AI4391" s="72"/>
      <c r="AJ4391" s="72"/>
      <c r="AK4391" s="72"/>
    </row>
    <row r="4392" spans="33:37" ht="14.4">
      <c r="AG4392" s="72"/>
      <c r="AH4392" s="72"/>
      <c r="AI4392" s="72"/>
      <c r="AJ4392" s="72"/>
      <c r="AK4392" s="72"/>
    </row>
    <row r="4393" spans="33:37" ht="14.4">
      <c r="AG4393" s="72"/>
      <c r="AH4393" s="72"/>
      <c r="AI4393" s="72"/>
      <c r="AJ4393" s="72"/>
      <c r="AK4393" s="72"/>
    </row>
    <row r="4394" spans="33:37" ht="14.4">
      <c r="AG4394" s="72"/>
      <c r="AH4394" s="72"/>
      <c r="AI4394" s="72"/>
      <c r="AJ4394" s="72"/>
      <c r="AK4394" s="72"/>
    </row>
    <row r="4395" spans="33:37" ht="14.4">
      <c r="AG4395" s="72"/>
      <c r="AH4395" s="72"/>
      <c r="AI4395" s="72"/>
      <c r="AJ4395" s="72"/>
      <c r="AK4395" s="72"/>
    </row>
    <row r="4396" spans="33:37" ht="14.4">
      <c r="AG4396" s="72"/>
      <c r="AH4396" s="72"/>
      <c r="AI4396" s="72"/>
      <c r="AJ4396" s="72"/>
      <c r="AK4396" s="72"/>
    </row>
    <row r="4397" spans="33:37" ht="14.4">
      <c r="AG4397" s="72"/>
      <c r="AH4397" s="72"/>
      <c r="AI4397" s="72"/>
      <c r="AJ4397" s="72"/>
      <c r="AK4397" s="72"/>
    </row>
    <row r="4398" spans="33:37" ht="14.4">
      <c r="AG4398" s="72"/>
      <c r="AH4398" s="72"/>
      <c r="AI4398" s="72"/>
      <c r="AJ4398" s="72"/>
      <c r="AK4398" s="72"/>
    </row>
    <row r="4399" spans="33:37" ht="14.4">
      <c r="AG4399" s="72"/>
      <c r="AH4399" s="72"/>
      <c r="AI4399" s="72"/>
      <c r="AJ4399" s="72"/>
      <c r="AK4399" s="72"/>
    </row>
    <row r="4400" spans="33:37" ht="14.4">
      <c r="AG4400" s="72"/>
      <c r="AH4400" s="72"/>
      <c r="AI4400" s="72"/>
      <c r="AJ4400" s="72"/>
      <c r="AK4400" s="72"/>
    </row>
    <row r="4401" spans="33:37" ht="14.4">
      <c r="AG4401" s="72"/>
      <c r="AH4401" s="72"/>
      <c r="AI4401" s="72"/>
      <c r="AJ4401" s="72"/>
      <c r="AK4401" s="72"/>
    </row>
    <row r="4402" spans="33:37" ht="14.4">
      <c r="AG4402" s="72"/>
      <c r="AH4402" s="72"/>
      <c r="AI4402" s="72"/>
      <c r="AJ4402" s="72"/>
      <c r="AK4402" s="72"/>
    </row>
    <row r="4403" spans="33:37" ht="14.4">
      <c r="AG4403" s="72"/>
      <c r="AH4403" s="72"/>
      <c r="AI4403" s="72"/>
      <c r="AJ4403" s="72"/>
      <c r="AK4403" s="72"/>
    </row>
    <row r="4404" spans="33:37" ht="14.4">
      <c r="AG4404" s="72"/>
      <c r="AH4404" s="72"/>
      <c r="AI4404" s="72"/>
      <c r="AJ4404" s="72"/>
      <c r="AK4404" s="72"/>
    </row>
    <row r="4405" spans="33:37" ht="14.4">
      <c r="AG4405" s="72"/>
      <c r="AH4405" s="72"/>
      <c r="AI4405" s="72"/>
      <c r="AJ4405" s="72"/>
      <c r="AK4405" s="72"/>
    </row>
    <row r="4406" spans="33:37" ht="14.4">
      <c r="AG4406" s="72"/>
      <c r="AH4406" s="72"/>
      <c r="AI4406" s="72"/>
      <c r="AJ4406" s="72"/>
      <c r="AK4406" s="72"/>
    </row>
    <row r="4407" spans="33:37" ht="14.4">
      <c r="AG4407" s="72"/>
      <c r="AH4407" s="72"/>
      <c r="AI4407" s="72"/>
      <c r="AJ4407" s="72"/>
      <c r="AK4407" s="72"/>
    </row>
    <row r="4408" spans="33:37" ht="14.4">
      <c r="AG4408" s="72"/>
      <c r="AH4408" s="72"/>
      <c r="AI4408" s="72"/>
      <c r="AJ4408" s="72"/>
      <c r="AK4408" s="72"/>
    </row>
    <row r="4409" spans="33:37" ht="14.4">
      <c r="AG4409" s="72"/>
      <c r="AH4409" s="72"/>
      <c r="AI4409" s="72"/>
      <c r="AJ4409" s="72"/>
      <c r="AK4409" s="72"/>
    </row>
    <row r="4410" spans="33:37" ht="14.4">
      <c r="AG4410" s="72"/>
      <c r="AH4410" s="72"/>
      <c r="AI4410" s="72"/>
      <c r="AJ4410" s="72"/>
      <c r="AK4410" s="72"/>
    </row>
    <row r="4411" spans="33:37" ht="14.4">
      <c r="AG4411" s="72"/>
      <c r="AH4411" s="72"/>
      <c r="AI4411" s="72"/>
      <c r="AJ4411" s="72"/>
      <c r="AK4411" s="72"/>
    </row>
    <row r="4412" spans="33:37" ht="14.4">
      <c r="AG4412" s="72"/>
      <c r="AH4412" s="72"/>
      <c r="AI4412" s="72"/>
      <c r="AJ4412" s="72"/>
      <c r="AK4412" s="72"/>
    </row>
    <row r="4413" spans="33:37" ht="14.4">
      <c r="AG4413" s="72"/>
      <c r="AH4413" s="72"/>
      <c r="AI4413" s="72"/>
      <c r="AJ4413" s="72"/>
      <c r="AK4413" s="72"/>
    </row>
    <row r="4414" spans="33:37" ht="14.4">
      <c r="AG4414" s="72"/>
      <c r="AH4414" s="72"/>
      <c r="AI4414" s="72"/>
      <c r="AJ4414" s="72"/>
      <c r="AK4414" s="72"/>
    </row>
    <row r="4415" spans="33:37" ht="14.4">
      <c r="AG4415" s="72"/>
      <c r="AH4415" s="72"/>
      <c r="AI4415" s="72"/>
      <c r="AJ4415" s="72"/>
      <c r="AK4415" s="72"/>
    </row>
    <row r="4416" spans="33:37" ht="14.4">
      <c r="AG4416" s="72"/>
      <c r="AH4416" s="72"/>
      <c r="AI4416" s="72"/>
      <c r="AJ4416" s="72"/>
      <c r="AK4416" s="72"/>
    </row>
    <row r="4417" spans="33:37" ht="14.4">
      <c r="AG4417" s="72"/>
      <c r="AH4417" s="72"/>
      <c r="AI4417" s="72"/>
      <c r="AJ4417" s="72"/>
      <c r="AK4417" s="72"/>
    </row>
    <row r="4418" spans="33:37" ht="14.4">
      <c r="AG4418" s="72"/>
      <c r="AH4418" s="72"/>
      <c r="AI4418" s="72"/>
      <c r="AJ4418" s="72"/>
      <c r="AK4418" s="72"/>
    </row>
    <row r="4419" spans="33:37" ht="14.4">
      <c r="AG4419" s="72"/>
      <c r="AH4419" s="72"/>
      <c r="AI4419" s="72"/>
      <c r="AJ4419" s="72"/>
      <c r="AK4419" s="72"/>
    </row>
    <row r="4420" spans="33:37" ht="14.4">
      <c r="AG4420" s="72"/>
      <c r="AH4420" s="72"/>
      <c r="AI4420" s="72"/>
      <c r="AJ4420" s="72"/>
      <c r="AK4420" s="72"/>
    </row>
    <row r="4421" spans="33:37" ht="14.4">
      <c r="AG4421" s="72"/>
      <c r="AH4421" s="72"/>
      <c r="AI4421" s="72"/>
      <c r="AJ4421" s="72"/>
      <c r="AK4421" s="72"/>
    </row>
    <row r="4422" spans="33:37" ht="14.4">
      <c r="AG4422" s="72"/>
      <c r="AH4422" s="72"/>
      <c r="AI4422" s="72"/>
      <c r="AJ4422" s="72"/>
      <c r="AK4422" s="72"/>
    </row>
    <row r="4423" spans="33:37" ht="14.4">
      <c r="AG4423" s="72"/>
      <c r="AH4423" s="72"/>
      <c r="AI4423" s="72"/>
      <c r="AJ4423" s="72"/>
      <c r="AK4423" s="72"/>
    </row>
    <row r="4424" spans="33:37" ht="14.4">
      <c r="AG4424" s="72"/>
      <c r="AH4424" s="72"/>
      <c r="AI4424" s="72"/>
      <c r="AJ4424" s="72"/>
      <c r="AK4424" s="72"/>
    </row>
    <row r="4425" spans="33:37" ht="14.4">
      <c r="AG4425" s="72"/>
      <c r="AH4425" s="72"/>
      <c r="AI4425" s="72"/>
      <c r="AJ4425" s="72"/>
      <c r="AK4425" s="72"/>
    </row>
    <row r="4426" spans="33:37" ht="14.4">
      <c r="AG4426" s="72"/>
      <c r="AH4426" s="72"/>
      <c r="AI4426" s="72"/>
      <c r="AJ4426" s="72"/>
      <c r="AK4426" s="72"/>
    </row>
    <row r="4427" spans="33:37" ht="14.4">
      <c r="AG4427" s="72"/>
      <c r="AH4427" s="72"/>
      <c r="AI4427" s="72"/>
      <c r="AJ4427" s="72"/>
      <c r="AK4427" s="72"/>
    </row>
    <row r="4428" spans="33:37" ht="14.4">
      <c r="AG4428" s="72"/>
      <c r="AH4428" s="72"/>
      <c r="AI4428" s="72"/>
      <c r="AJ4428" s="72"/>
      <c r="AK4428" s="72"/>
    </row>
    <row r="4429" spans="33:37" ht="14.4">
      <c r="AG4429" s="72"/>
      <c r="AH4429" s="72"/>
      <c r="AI4429" s="72"/>
      <c r="AJ4429" s="72"/>
      <c r="AK4429" s="72"/>
    </row>
    <row r="4430" spans="33:37" ht="14.4">
      <c r="AG4430" s="72"/>
      <c r="AH4430" s="72"/>
      <c r="AI4430" s="72"/>
      <c r="AJ4430" s="72"/>
      <c r="AK4430" s="72"/>
    </row>
    <row r="4431" spans="33:37" ht="14.4">
      <c r="AG4431" s="72"/>
      <c r="AH4431" s="72"/>
      <c r="AI4431" s="72"/>
      <c r="AJ4431" s="72"/>
      <c r="AK4431" s="72"/>
    </row>
    <row r="4432" spans="33:37" ht="14.4">
      <c r="AG4432" s="72"/>
      <c r="AH4432" s="72"/>
      <c r="AI4432" s="72"/>
      <c r="AJ4432" s="72"/>
      <c r="AK4432" s="72"/>
    </row>
    <row r="4433" spans="33:37" ht="14.4">
      <c r="AG4433" s="72"/>
      <c r="AH4433" s="72"/>
      <c r="AI4433" s="72"/>
      <c r="AJ4433" s="72"/>
      <c r="AK4433" s="72"/>
    </row>
    <row r="4434" spans="33:37" ht="14.4">
      <c r="AG4434" s="72"/>
      <c r="AH4434" s="72"/>
      <c r="AI4434" s="72"/>
      <c r="AJ4434" s="72"/>
      <c r="AK4434" s="72"/>
    </row>
    <row r="4435" spans="33:37" ht="14.4">
      <c r="AG4435" s="72"/>
      <c r="AH4435" s="72"/>
      <c r="AI4435" s="72"/>
      <c r="AJ4435" s="72"/>
      <c r="AK4435" s="72"/>
    </row>
    <row r="4436" spans="33:37" ht="14.4">
      <c r="AG4436" s="72"/>
      <c r="AH4436" s="72"/>
      <c r="AI4436" s="72"/>
      <c r="AJ4436" s="72"/>
      <c r="AK4436" s="72"/>
    </row>
    <row r="4437" spans="33:37" ht="14.4">
      <c r="AG4437" s="72"/>
      <c r="AH4437" s="72"/>
      <c r="AI4437" s="72"/>
      <c r="AJ4437" s="72"/>
      <c r="AK4437" s="72"/>
    </row>
    <row r="4438" spans="33:37" ht="14.4">
      <c r="AG4438" s="72"/>
      <c r="AH4438" s="72"/>
      <c r="AI4438" s="72"/>
      <c r="AJ4438" s="72"/>
      <c r="AK4438" s="72"/>
    </row>
    <row r="4439" spans="33:37" ht="14.4">
      <c r="AG4439" s="72"/>
      <c r="AH4439" s="72"/>
      <c r="AI4439" s="72"/>
      <c r="AJ4439" s="72"/>
      <c r="AK4439" s="72"/>
    </row>
    <row r="4440" spans="33:37" ht="14.4">
      <c r="AG4440" s="72"/>
      <c r="AH4440" s="72"/>
      <c r="AI4440" s="72"/>
      <c r="AJ4440" s="72"/>
      <c r="AK4440" s="72"/>
    </row>
    <row r="4441" spans="33:37" ht="14.4">
      <c r="AG4441" s="72"/>
      <c r="AH4441" s="72"/>
      <c r="AI4441" s="72"/>
      <c r="AJ4441" s="72"/>
      <c r="AK4441" s="72"/>
    </row>
    <row r="4442" spans="33:37" ht="14.4">
      <c r="AG4442" s="72"/>
      <c r="AH4442" s="72"/>
      <c r="AI4442" s="72"/>
      <c r="AJ4442" s="72"/>
      <c r="AK4442" s="72"/>
    </row>
    <row r="4443" spans="33:37" ht="14.4">
      <c r="AG4443" s="72"/>
      <c r="AH4443" s="72"/>
      <c r="AI4443" s="72"/>
      <c r="AJ4443" s="72"/>
      <c r="AK4443" s="72"/>
    </row>
    <row r="4444" spans="33:37" ht="14.4">
      <c r="AG4444" s="72"/>
      <c r="AH4444" s="72"/>
      <c r="AI4444" s="72"/>
      <c r="AJ4444" s="72"/>
      <c r="AK4444" s="72"/>
    </row>
    <row r="4445" spans="33:37" ht="14.4">
      <c r="AG4445" s="72"/>
      <c r="AH4445" s="72"/>
      <c r="AI4445" s="72"/>
      <c r="AJ4445" s="72"/>
      <c r="AK4445" s="72"/>
    </row>
    <row r="4446" spans="33:37" ht="14.4">
      <c r="AG4446" s="72"/>
      <c r="AH4446" s="72"/>
      <c r="AI4446" s="72"/>
      <c r="AJ4446" s="72"/>
      <c r="AK4446" s="72"/>
    </row>
    <row r="4447" spans="33:37" ht="14.4">
      <c r="AG4447" s="72"/>
      <c r="AH4447" s="72"/>
      <c r="AI4447" s="72"/>
      <c r="AJ4447" s="72"/>
      <c r="AK4447" s="72"/>
    </row>
    <row r="4448" spans="33:37" ht="14.4">
      <c r="AG4448" s="72"/>
      <c r="AH4448" s="72"/>
      <c r="AI4448" s="72"/>
      <c r="AJ4448" s="72"/>
      <c r="AK4448" s="72"/>
    </row>
    <row r="4449" spans="33:37" ht="14.4">
      <c r="AG4449" s="72"/>
      <c r="AH4449" s="72"/>
      <c r="AI4449" s="72"/>
      <c r="AJ4449" s="72"/>
      <c r="AK4449" s="72"/>
    </row>
    <row r="4450" spans="33:37" ht="14.4">
      <c r="AG4450" s="72"/>
      <c r="AH4450" s="72"/>
      <c r="AI4450" s="72"/>
      <c r="AJ4450" s="72"/>
      <c r="AK4450" s="72"/>
    </row>
    <row r="4451" spans="33:37" ht="14.4">
      <c r="AG4451" s="72"/>
      <c r="AH4451" s="72"/>
      <c r="AI4451" s="72"/>
      <c r="AJ4451" s="72"/>
      <c r="AK4451" s="72"/>
    </row>
    <row r="4452" spans="33:37" ht="14.4">
      <c r="AG4452" s="72"/>
      <c r="AH4452" s="72"/>
      <c r="AI4452" s="72"/>
      <c r="AJ4452" s="72"/>
      <c r="AK4452" s="72"/>
    </row>
    <row r="4453" spans="33:37" ht="14.4">
      <c r="AG4453" s="72"/>
      <c r="AH4453" s="72"/>
      <c r="AI4453" s="72"/>
      <c r="AJ4453" s="72"/>
      <c r="AK4453" s="72"/>
    </row>
    <row r="4454" spans="33:37" ht="14.4">
      <c r="AG4454" s="72"/>
      <c r="AH4454" s="72"/>
      <c r="AI4454" s="72"/>
      <c r="AJ4454" s="72"/>
      <c r="AK4454" s="72"/>
    </row>
    <row r="4455" spans="33:37" ht="14.4">
      <c r="AG4455" s="72"/>
      <c r="AH4455" s="72"/>
      <c r="AI4455" s="72"/>
      <c r="AJ4455" s="72"/>
      <c r="AK4455" s="72"/>
    </row>
    <row r="4456" spans="33:37" ht="14.4">
      <c r="AG4456" s="72"/>
      <c r="AH4456" s="72"/>
      <c r="AI4456" s="72"/>
      <c r="AJ4456" s="72"/>
      <c r="AK4456" s="72"/>
    </row>
    <row r="4457" spans="33:37" ht="14.4">
      <c r="AG4457" s="72"/>
      <c r="AH4457" s="72"/>
      <c r="AI4457" s="72"/>
      <c r="AJ4457" s="72"/>
      <c r="AK4457" s="72"/>
    </row>
    <row r="4458" spans="33:37" ht="14.4">
      <c r="AG4458" s="72"/>
      <c r="AH4458" s="72"/>
      <c r="AI4458" s="72"/>
      <c r="AJ4458" s="72"/>
      <c r="AK4458" s="72"/>
    </row>
    <row r="4459" spans="33:37" ht="14.4">
      <c r="AG4459" s="72"/>
      <c r="AH4459" s="72"/>
      <c r="AI4459" s="72"/>
      <c r="AJ4459" s="72"/>
      <c r="AK4459" s="72"/>
    </row>
    <row r="4460" spans="33:37" ht="14.4">
      <c r="AG4460" s="72"/>
      <c r="AH4460" s="72"/>
      <c r="AI4460" s="72"/>
      <c r="AJ4460" s="72"/>
      <c r="AK4460" s="72"/>
    </row>
    <row r="4461" spans="33:37" ht="14.4">
      <c r="AG4461" s="72"/>
      <c r="AH4461" s="72"/>
      <c r="AI4461" s="72"/>
      <c r="AJ4461" s="72"/>
      <c r="AK4461" s="72"/>
    </row>
    <row r="4462" spans="33:37" ht="14.4">
      <c r="AG4462" s="72"/>
      <c r="AH4462" s="72"/>
      <c r="AI4462" s="72"/>
      <c r="AJ4462" s="72"/>
      <c r="AK4462" s="72"/>
    </row>
    <row r="4463" spans="33:37" ht="14.4">
      <c r="AG4463" s="72"/>
      <c r="AH4463" s="72"/>
      <c r="AI4463" s="72"/>
      <c r="AJ4463" s="72"/>
      <c r="AK4463" s="72"/>
    </row>
    <row r="4464" spans="33:37" ht="14.4">
      <c r="AG4464" s="72"/>
      <c r="AH4464" s="72"/>
      <c r="AI4464" s="72"/>
      <c r="AJ4464" s="72"/>
      <c r="AK4464" s="72"/>
    </row>
    <row r="4465" spans="33:37" ht="14.4">
      <c r="AG4465" s="72"/>
      <c r="AH4465" s="72"/>
      <c r="AI4465" s="72"/>
      <c r="AJ4465" s="72"/>
      <c r="AK4465" s="72"/>
    </row>
    <row r="4466" spans="33:37" ht="14.4">
      <c r="AG4466" s="72"/>
      <c r="AH4466" s="72"/>
      <c r="AI4466" s="72"/>
      <c r="AJ4466" s="72"/>
      <c r="AK4466" s="72"/>
    </row>
    <row r="4467" spans="33:37" ht="14.4">
      <c r="AG4467" s="72"/>
      <c r="AH4467" s="72"/>
      <c r="AI4467" s="72"/>
      <c r="AJ4467" s="72"/>
      <c r="AK4467" s="72"/>
    </row>
    <row r="4468" spans="33:37" ht="14.4">
      <c r="AG4468" s="72"/>
      <c r="AH4468" s="72"/>
      <c r="AI4468" s="72"/>
      <c r="AJ4468" s="72"/>
      <c r="AK4468" s="72"/>
    </row>
    <row r="4469" spans="33:37" ht="14.4">
      <c r="AG4469" s="72"/>
      <c r="AH4469" s="72"/>
      <c r="AI4469" s="72"/>
      <c r="AJ4469" s="72"/>
      <c r="AK4469" s="72"/>
    </row>
    <row r="4470" spans="33:37" ht="14.4">
      <c r="AG4470" s="72"/>
      <c r="AH4470" s="72"/>
      <c r="AI4470" s="72"/>
      <c r="AJ4470" s="72"/>
      <c r="AK4470" s="72"/>
    </row>
    <row r="4471" spans="33:37" ht="14.4">
      <c r="AG4471" s="72"/>
      <c r="AH4471" s="72"/>
      <c r="AI4471" s="72"/>
      <c r="AJ4471" s="72"/>
      <c r="AK4471" s="72"/>
    </row>
    <row r="4472" spans="33:37" ht="14.4">
      <c r="AG4472" s="72"/>
      <c r="AH4472" s="72"/>
      <c r="AI4472" s="72"/>
      <c r="AJ4472" s="72"/>
      <c r="AK4472" s="72"/>
    </row>
    <row r="4473" spans="33:37" ht="14.4">
      <c r="AG4473" s="72"/>
      <c r="AH4473" s="72"/>
      <c r="AI4473" s="72"/>
      <c r="AJ4473" s="72"/>
      <c r="AK4473" s="72"/>
    </row>
    <row r="4474" spans="33:37" ht="14.4">
      <c r="AG4474" s="72"/>
      <c r="AH4474" s="72"/>
      <c r="AI4474" s="72"/>
      <c r="AJ4474" s="72"/>
      <c r="AK4474" s="72"/>
    </row>
    <row r="4475" spans="33:37" ht="14.4">
      <c r="AG4475" s="72"/>
      <c r="AH4475" s="72"/>
      <c r="AI4475" s="72"/>
      <c r="AJ4475" s="72"/>
      <c r="AK4475" s="72"/>
    </row>
    <row r="4476" spans="33:37" ht="14.4">
      <c r="AG4476" s="72"/>
      <c r="AH4476" s="72"/>
      <c r="AI4476" s="72"/>
      <c r="AJ4476" s="72"/>
      <c r="AK4476" s="72"/>
    </row>
    <row r="4477" spans="33:37" ht="14.4">
      <c r="AG4477" s="72"/>
      <c r="AH4477" s="72"/>
      <c r="AI4477" s="72"/>
      <c r="AJ4477" s="72"/>
      <c r="AK4477" s="72"/>
    </row>
    <row r="4478" spans="33:37" ht="14.4">
      <c r="AG4478" s="72"/>
      <c r="AH4478" s="72"/>
      <c r="AI4478" s="72"/>
      <c r="AJ4478" s="72"/>
      <c r="AK4478" s="72"/>
    </row>
    <row r="4479" spans="33:37" ht="14.4">
      <c r="AG4479" s="72"/>
      <c r="AH4479" s="72"/>
      <c r="AI4479" s="72"/>
      <c r="AJ4479" s="72"/>
      <c r="AK4479" s="72"/>
    </row>
    <row r="4480" spans="33:37" ht="14.4">
      <c r="AG4480" s="72"/>
      <c r="AH4480" s="72"/>
      <c r="AI4480" s="72"/>
      <c r="AJ4480" s="72"/>
      <c r="AK4480" s="72"/>
    </row>
    <row r="4481" spans="33:37" ht="14.4">
      <c r="AG4481" s="72"/>
      <c r="AH4481" s="72"/>
      <c r="AI4481" s="72"/>
      <c r="AJ4481" s="72"/>
      <c r="AK4481" s="72"/>
    </row>
    <row r="4482" spans="33:37" ht="14.4">
      <c r="AG4482" s="72"/>
      <c r="AH4482" s="72"/>
      <c r="AI4482" s="72"/>
      <c r="AJ4482" s="72"/>
      <c r="AK4482" s="72"/>
    </row>
    <row r="4483" spans="33:37" ht="14.4">
      <c r="AG4483" s="72"/>
      <c r="AH4483" s="72"/>
      <c r="AI4483" s="72"/>
      <c r="AJ4483" s="72"/>
      <c r="AK4483" s="72"/>
    </row>
    <row r="4484" spans="33:37" ht="14.4">
      <c r="AG4484" s="72"/>
      <c r="AH4484" s="72"/>
      <c r="AI4484" s="72"/>
      <c r="AJ4484" s="72"/>
      <c r="AK4484" s="72"/>
    </row>
    <row r="4485" spans="33:37" ht="14.4">
      <c r="AG4485" s="72"/>
      <c r="AH4485" s="72"/>
      <c r="AI4485" s="72"/>
      <c r="AJ4485" s="72"/>
      <c r="AK4485" s="72"/>
    </row>
    <row r="4486" spans="33:37" ht="14.4">
      <c r="AG4486" s="72"/>
      <c r="AH4486" s="72"/>
      <c r="AI4486" s="72"/>
      <c r="AJ4486" s="72"/>
      <c r="AK4486" s="72"/>
    </row>
    <row r="4487" spans="33:37" ht="14.4">
      <c r="AG4487" s="72"/>
      <c r="AH4487" s="72"/>
      <c r="AI4487" s="72"/>
      <c r="AJ4487" s="72"/>
      <c r="AK4487" s="72"/>
    </row>
    <row r="4488" spans="33:37" ht="14.4">
      <c r="AG4488" s="72"/>
      <c r="AH4488" s="72"/>
      <c r="AI4488" s="72"/>
      <c r="AJ4488" s="72"/>
      <c r="AK4488" s="72"/>
    </row>
    <row r="4489" spans="33:37" ht="14.4">
      <c r="AG4489" s="72"/>
      <c r="AH4489" s="72"/>
      <c r="AI4489" s="72"/>
      <c r="AJ4489" s="72"/>
      <c r="AK4489" s="72"/>
    </row>
    <row r="4490" spans="33:37" ht="14.4">
      <c r="AG4490" s="72"/>
      <c r="AH4490" s="72"/>
      <c r="AI4490" s="72"/>
      <c r="AJ4490" s="72"/>
      <c r="AK4490" s="72"/>
    </row>
    <row r="4491" spans="33:37" ht="14.4">
      <c r="AG4491" s="72"/>
      <c r="AH4491" s="72"/>
      <c r="AI4491" s="72"/>
      <c r="AJ4491" s="72"/>
      <c r="AK4491" s="72"/>
    </row>
    <row r="4492" spans="33:37" ht="14.4">
      <c r="AG4492" s="72"/>
      <c r="AH4492" s="72"/>
      <c r="AI4492" s="72"/>
      <c r="AJ4492" s="72"/>
      <c r="AK4492" s="72"/>
    </row>
    <row r="4493" spans="33:37" ht="14.4">
      <c r="AG4493" s="72"/>
      <c r="AH4493" s="72"/>
      <c r="AI4493" s="72"/>
      <c r="AJ4493" s="72"/>
      <c r="AK4493" s="72"/>
    </row>
    <row r="4494" spans="33:37" ht="14.4">
      <c r="AG4494" s="72"/>
      <c r="AH4494" s="72"/>
      <c r="AI4494" s="72"/>
      <c r="AJ4494" s="72"/>
      <c r="AK4494" s="72"/>
    </row>
    <row r="4495" spans="33:37" ht="14.4">
      <c r="AG4495" s="72"/>
      <c r="AH4495" s="72"/>
      <c r="AI4495" s="72"/>
      <c r="AJ4495" s="72"/>
      <c r="AK4495" s="72"/>
    </row>
    <row r="4496" spans="33:37" ht="14.4">
      <c r="AG4496" s="72"/>
      <c r="AH4496" s="72"/>
      <c r="AI4496" s="72"/>
      <c r="AJ4496" s="72"/>
      <c r="AK4496" s="72"/>
    </row>
    <row r="4497" spans="33:37" ht="14.4">
      <c r="AG4497" s="72"/>
      <c r="AH4497" s="72"/>
      <c r="AI4497" s="72"/>
      <c r="AJ4497" s="72"/>
      <c r="AK4497" s="72"/>
    </row>
    <row r="4498" spans="33:37" ht="14.4">
      <c r="AG4498" s="72"/>
      <c r="AH4498" s="72"/>
      <c r="AI4498" s="72"/>
      <c r="AJ4498" s="72"/>
      <c r="AK4498" s="72"/>
    </row>
    <row r="4499" spans="33:37" ht="14.4">
      <c r="AG4499" s="72"/>
      <c r="AH4499" s="72"/>
      <c r="AI4499" s="72"/>
      <c r="AJ4499" s="72"/>
      <c r="AK4499" s="72"/>
    </row>
    <row r="4500" spans="33:37" ht="14.4">
      <c r="AG4500" s="72"/>
      <c r="AH4500" s="72"/>
      <c r="AI4500" s="72"/>
      <c r="AJ4500" s="72"/>
      <c r="AK4500" s="72"/>
    </row>
    <row r="4501" spans="33:37" ht="14.4">
      <c r="AG4501" s="72"/>
      <c r="AH4501" s="72"/>
      <c r="AI4501" s="72"/>
      <c r="AJ4501" s="72"/>
      <c r="AK4501" s="72"/>
    </row>
    <row r="4502" spans="33:37" ht="14.4">
      <c r="AG4502" s="72"/>
      <c r="AH4502" s="72"/>
      <c r="AI4502" s="72"/>
      <c r="AJ4502" s="72"/>
      <c r="AK4502" s="72"/>
    </row>
    <row r="4503" spans="33:37" ht="14.4">
      <c r="AG4503" s="72"/>
      <c r="AH4503" s="72"/>
      <c r="AI4503" s="72"/>
      <c r="AJ4503" s="72"/>
      <c r="AK4503" s="72"/>
    </row>
    <row r="4504" spans="33:37" ht="14.4">
      <c r="AG4504" s="72"/>
      <c r="AH4504" s="72"/>
      <c r="AI4504" s="72"/>
      <c r="AJ4504" s="72"/>
      <c r="AK4504" s="72"/>
    </row>
    <row r="4505" spans="33:37" ht="14.4">
      <c r="AG4505" s="72"/>
      <c r="AH4505" s="72"/>
      <c r="AI4505" s="72"/>
      <c r="AJ4505" s="72"/>
      <c r="AK4505" s="72"/>
    </row>
    <row r="4506" spans="33:37" ht="14.4">
      <c r="AG4506" s="72"/>
      <c r="AH4506" s="72"/>
      <c r="AI4506" s="72"/>
      <c r="AJ4506" s="72"/>
      <c r="AK4506" s="72"/>
    </row>
    <row r="4507" spans="33:37" ht="14.4">
      <c r="AG4507" s="72"/>
      <c r="AH4507" s="72"/>
      <c r="AI4507" s="72"/>
      <c r="AJ4507" s="72"/>
      <c r="AK4507" s="72"/>
    </row>
    <row r="4508" spans="33:37" ht="14.4">
      <c r="AG4508" s="72"/>
      <c r="AH4508" s="72"/>
      <c r="AI4508" s="72"/>
      <c r="AJ4508" s="72"/>
      <c r="AK4508" s="72"/>
    </row>
    <row r="4509" spans="33:37" ht="14.4">
      <c r="AG4509" s="72"/>
      <c r="AH4509" s="72"/>
      <c r="AI4509" s="72"/>
      <c r="AJ4509" s="72"/>
      <c r="AK4509" s="72"/>
    </row>
    <row r="4510" spans="33:37" ht="14.4">
      <c r="AG4510" s="72"/>
      <c r="AH4510" s="72"/>
      <c r="AI4510" s="72"/>
      <c r="AJ4510" s="72"/>
      <c r="AK4510" s="72"/>
    </row>
    <row r="4511" spans="33:37" ht="14.4">
      <c r="AG4511" s="72"/>
      <c r="AH4511" s="72"/>
      <c r="AI4511" s="72"/>
      <c r="AJ4511" s="72"/>
      <c r="AK4511" s="72"/>
    </row>
    <row r="4512" spans="33:37" ht="14.4">
      <c r="AG4512" s="72"/>
      <c r="AH4512" s="72"/>
      <c r="AI4512" s="72"/>
      <c r="AJ4512" s="72"/>
      <c r="AK4512" s="72"/>
    </row>
    <row r="4513" spans="33:37" ht="14.4">
      <c r="AG4513" s="72"/>
      <c r="AH4513" s="72"/>
      <c r="AI4513" s="72"/>
      <c r="AJ4513" s="72"/>
      <c r="AK4513" s="72"/>
    </row>
    <row r="4514" spans="33:37" ht="14.4">
      <c r="AG4514" s="72"/>
      <c r="AH4514" s="72"/>
      <c r="AI4514" s="72"/>
      <c r="AJ4514" s="72"/>
      <c r="AK4514" s="72"/>
    </row>
    <row r="4515" spans="33:37" ht="14.4">
      <c r="AG4515" s="72"/>
      <c r="AH4515" s="72"/>
      <c r="AI4515" s="72"/>
      <c r="AJ4515" s="72"/>
      <c r="AK4515" s="72"/>
    </row>
    <row r="4516" spans="33:37" ht="14.4">
      <c r="AG4516" s="72"/>
      <c r="AH4516" s="72"/>
      <c r="AI4516" s="72"/>
      <c r="AJ4516" s="72"/>
      <c r="AK4516" s="72"/>
    </row>
    <row r="4517" spans="33:37" ht="14.4">
      <c r="AG4517" s="72"/>
      <c r="AH4517" s="72"/>
      <c r="AI4517" s="72"/>
      <c r="AJ4517" s="72"/>
      <c r="AK4517" s="72"/>
    </row>
    <row r="4518" spans="33:37" ht="14.4">
      <c r="AG4518" s="72"/>
      <c r="AH4518" s="72"/>
      <c r="AI4518" s="72"/>
      <c r="AJ4518" s="72"/>
      <c r="AK4518" s="72"/>
    </row>
    <row r="4519" spans="33:37" ht="14.4">
      <c r="AG4519" s="72"/>
      <c r="AH4519" s="72"/>
      <c r="AI4519" s="72"/>
      <c r="AJ4519" s="72"/>
      <c r="AK4519" s="72"/>
    </row>
    <row r="4520" spans="33:37" ht="14.4">
      <c r="AG4520" s="72"/>
      <c r="AH4520" s="72"/>
      <c r="AI4520" s="72"/>
      <c r="AJ4520" s="72"/>
      <c r="AK4520" s="72"/>
    </row>
    <row r="4521" spans="33:37" ht="14.4">
      <c r="AG4521" s="72"/>
      <c r="AH4521" s="72"/>
      <c r="AI4521" s="72"/>
      <c r="AJ4521" s="72"/>
      <c r="AK4521" s="72"/>
    </row>
    <row r="4522" spans="33:37" ht="14.4">
      <c r="AG4522" s="72"/>
      <c r="AH4522" s="72"/>
      <c r="AI4522" s="72"/>
      <c r="AJ4522" s="72"/>
      <c r="AK4522" s="72"/>
    </row>
    <row r="4523" spans="33:37" ht="14.4">
      <c r="AG4523" s="72"/>
      <c r="AH4523" s="72"/>
      <c r="AI4523" s="72"/>
      <c r="AJ4523" s="72"/>
      <c r="AK4523" s="72"/>
    </row>
    <row r="4524" spans="33:37" ht="14.4">
      <c r="AG4524" s="72"/>
      <c r="AH4524" s="72"/>
      <c r="AI4524" s="72"/>
      <c r="AJ4524" s="72"/>
      <c r="AK4524" s="72"/>
    </row>
    <row r="4525" spans="33:37" ht="14.4">
      <c r="AG4525" s="72"/>
      <c r="AH4525" s="72"/>
      <c r="AI4525" s="72"/>
      <c r="AJ4525" s="72"/>
      <c r="AK4525" s="72"/>
    </row>
    <row r="4526" spans="33:37" ht="14.4">
      <c r="AG4526" s="72"/>
      <c r="AH4526" s="72"/>
      <c r="AI4526" s="72"/>
      <c r="AJ4526" s="72"/>
      <c r="AK4526" s="72"/>
    </row>
    <row r="4527" spans="33:37" ht="14.4">
      <c r="AG4527" s="72"/>
      <c r="AH4527" s="72"/>
      <c r="AI4527" s="72"/>
      <c r="AJ4527" s="72"/>
      <c r="AK4527" s="72"/>
    </row>
    <row r="4528" spans="33:37" ht="14.4">
      <c r="AG4528" s="72"/>
      <c r="AH4528" s="72"/>
      <c r="AI4528" s="72"/>
      <c r="AJ4528" s="72"/>
      <c r="AK4528" s="72"/>
    </row>
    <row r="4529" spans="33:37" ht="14.4">
      <c r="AG4529" s="72"/>
      <c r="AH4529" s="72"/>
      <c r="AI4529" s="72"/>
      <c r="AJ4529" s="72"/>
      <c r="AK4529" s="72"/>
    </row>
    <row r="4530" spans="33:37" ht="14.4">
      <c r="AG4530" s="72"/>
      <c r="AH4530" s="72"/>
      <c r="AI4530" s="72"/>
      <c r="AJ4530" s="72"/>
      <c r="AK4530" s="72"/>
    </row>
    <row r="4531" spans="33:37" ht="14.4">
      <c r="AG4531" s="72"/>
      <c r="AH4531" s="72"/>
      <c r="AI4531" s="72"/>
      <c r="AJ4531" s="72"/>
      <c r="AK4531" s="72"/>
    </row>
    <row r="4532" spans="33:37" ht="14.4">
      <c r="AG4532" s="72"/>
      <c r="AH4532" s="72"/>
      <c r="AI4532" s="72"/>
      <c r="AJ4532" s="72"/>
      <c r="AK4532" s="72"/>
    </row>
    <row r="4533" spans="33:37" ht="14.4">
      <c r="AG4533" s="72"/>
      <c r="AH4533" s="72"/>
      <c r="AI4533" s="72"/>
      <c r="AJ4533" s="72"/>
      <c r="AK4533" s="72"/>
    </row>
    <row r="4534" spans="33:37" ht="14.4">
      <c r="AG4534" s="72"/>
      <c r="AH4534" s="72"/>
      <c r="AI4534" s="72"/>
      <c r="AJ4534" s="72"/>
      <c r="AK4534" s="72"/>
    </row>
    <row r="4535" spans="33:37" ht="14.4">
      <c r="AG4535" s="72"/>
      <c r="AH4535" s="72"/>
      <c r="AI4535" s="72"/>
      <c r="AJ4535" s="72"/>
      <c r="AK4535" s="72"/>
    </row>
    <row r="4536" spans="33:37" ht="14.4">
      <c r="AG4536" s="72"/>
      <c r="AH4536" s="72"/>
      <c r="AI4536" s="72"/>
      <c r="AJ4536" s="72"/>
      <c r="AK4536" s="72"/>
    </row>
    <row r="4537" spans="33:37" ht="14.4">
      <c r="AG4537" s="72"/>
      <c r="AH4537" s="72"/>
      <c r="AI4537" s="72"/>
      <c r="AJ4537" s="72"/>
      <c r="AK4537" s="72"/>
    </row>
    <row r="4538" spans="33:37" ht="14.4">
      <c r="AG4538" s="72"/>
      <c r="AH4538" s="72"/>
      <c r="AI4538" s="72"/>
      <c r="AJ4538" s="72"/>
      <c r="AK4538" s="72"/>
    </row>
    <row r="4539" spans="33:37" ht="14.4">
      <c r="AG4539" s="72"/>
      <c r="AH4539" s="72"/>
      <c r="AI4539" s="72"/>
      <c r="AJ4539" s="72"/>
      <c r="AK4539" s="72"/>
    </row>
    <row r="4540" spans="33:37" ht="14.4">
      <c r="AG4540" s="72"/>
      <c r="AH4540" s="72"/>
      <c r="AI4540" s="72"/>
      <c r="AJ4540" s="72"/>
      <c r="AK4540" s="72"/>
    </row>
    <row r="4541" spans="33:37" ht="14.4">
      <c r="AG4541" s="72"/>
      <c r="AH4541" s="72"/>
      <c r="AI4541" s="72"/>
      <c r="AJ4541" s="72"/>
      <c r="AK4541" s="72"/>
    </row>
    <row r="4542" spans="33:37" ht="14.4">
      <c r="AG4542" s="72"/>
      <c r="AH4542" s="72"/>
      <c r="AI4542" s="72"/>
      <c r="AJ4542" s="72"/>
      <c r="AK4542" s="72"/>
    </row>
    <row r="4543" spans="33:37" ht="14.4">
      <c r="AG4543" s="72"/>
      <c r="AH4543" s="72"/>
      <c r="AI4543" s="72"/>
      <c r="AJ4543" s="72"/>
      <c r="AK4543" s="72"/>
    </row>
    <row r="4544" spans="33:37" ht="14.4">
      <c r="AG4544" s="72"/>
      <c r="AH4544" s="72"/>
      <c r="AI4544" s="72"/>
      <c r="AJ4544" s="72"/>
      <c r="AK4544" s="72"/>
    </row>
    <row r="4545" spans="33:37" ht="14.4">
      <c r="AG4545" s="72"/>
      <c r="AH4545" s="72"/>
      <c r="AI4545" s="72"/>
      <c r="AJ4545" s="72"/>
      <c r="AK4545" s="72"/>
    </row>
    <row r="4546" spans="33:37" ht="14.4">
      <c r="AG4546" s="72"/>
      <c r="AH4546" s="72"/>
      <c r="AI4546" s="72"/>
      <c r="AJ4546" s="72"/>
      <c r="AK4546" s="72"/>
    </row>
    <row r="4547" spans="33:37" ht="14.4">
      <c r="AG4547" s="72"/>
      <c r="AH4547" s="72"/>
      <c r="AI4547" s="72"/>
      <c r="AJ4547" s="72"/>
      <c r="AK4547" s="72"/>
    </row>
    <row r="4548" spans="33:37" ht="14.4">
      <c r="AG4548" s="72"/>
      <c r="AH4548" s="72"/>
      <c r="AI4548" s="72"/>
      <c r="AJ4548" s="72"/>
      <c r="AK4548" s="72"/>
    </row>
    <row r="4549" spans="33:37" ht="14.4">
      <c r="AG4549" s="72"/>
      <c r="AH4549" s="72"/>
      <c r="AI4549" s="72"/>
      <c r="AJ4549" s="72"/>
      <c r="AK4549" s="72"/>
    </row>
    <row r="4550" spans="33:37" ht="14.4">
      <c r="AG4550" s="72"/>
      <c r="AH4550" s="72"/>
      <c r="AI4550" s="72"/>
      <c r="AJ4550" s="72"/>
      <c r="AK4550" s="72"/>
    </row>
    <row r="4551" spans="33:37" ht="14.4">
      <c r="AG4551" s="72"/>
      <c r="AH4551" s="72"/>
      <c r="AI4551" s="72"/>
      <c r="AJ4551" s="72"/>
      <c r="AK4551" s="72"/>
    </row>
    <row r="4552" spans="33:37" ht="14.4">
      <c r="AG4552" s="72"/>
      <c r="AH4552" s="72"/>
      <c r="AI4552" s="72"/>
      <c r="AJ4552" s="72"/>
      <c r="AK4552" s="72"/>
    </row>
    <row r="4553" spans="33:37" ht="14.4">
      <c r="AG4553" s="72"/>
      <c r="AH4553" s="72"/>
      <c r="AI4553" s="72"/>
      <c r="AJ4553" s="72"/>
      <c r="AK4553" s="72"/>
    </row>
    <row r="4554" spans="33:37" ht="14.4">
      <c r="AG4554" s="72"/>
      <c r="AH4554" s="72"/>
      <c r="AI4554" s="72"/>
      <c r="AJ4554" s="72"/>
      <c r="AK4554" s="72"/>
    </row>
    <row r="4555" spans="33:37" ht="14.4">
      <c r="AG4555" s="72"/>
      <c r="AH4555" s="72"/>
      <c r="AI4555" s="72"/>
      <c r="AJ4555" s="72"/>
      <c r="AK4555" s="72"/>
    </row>
    <row r="4556" spans="33:37" ht="14.4">
      <c r="AG4556" s="72"/>
      <c r="AH4556" s="72"/>
      <c r="AI4556" s="72"/>
      <c r="AJ4556" s="72"/>
      <c r="AK4556" s="72"/>
    </row>
    <row r="4557" spans="33:37" ht="14.4">
      <c r="AG4557" s="72"/>
      <c r="AH4557" s="72"/>
      <c r="AI4557" s="72"/>
      <c r="AJ4557" s="72"/>
      <c r="AK4557" s="72"/>
    </row>
    <row r="4558" spans="33:37" ht="14.4">
      <c r="AG4558" s="72"/>
      <c r="AH4558" s="72"/>
      <c r="AI4558" s="72"/>
      <c r="AJ4558" s="72"/>
      <c r="AK4558" s="72"/>
    </row>
    <row r="4559" spans="33:37" ht="14.4">
      <c r="AG4559" s="72"/>
      <c r="AH4559" s="72"/>
      <c r="AI4559" s="72"/>
      <c r="AJ4559" s="72"/>
      <c r="AK4559" s="72"/>
    </row>
    <row r="4560" spans="33:37" ht="14.4">
      <c r="AG4560" s="72"/>
      <c r="AH4560" s="72"/>
      <c r="AI4560" s="72"/>
      <c r="AJ4560" s="72"/>
      <c r="AK4560" s="72"/>
    </row>
    <row r="4561" spans="33:37" ht="14.4">
      <c r="AG4561" s="72"/>
      <c r="AH4561" s="72"/>
      <c r="AI4561" s="72"/>
      <c r="AJ4561" s="72"/>
      <c r="AK4561" s="72"/>
    </row>
    <row r="4562" spans="33:37" ht="14.4">
      <c r="AG4562" s="72"/>
      <c r="AH4562" s="72"/>
      <c r="AI4562" s="72"/>
      <c r="AJ4562" s="72"/>
      <c r="AK4562" s="72"/>
    </row>
    <row r="4563" spans="33:37" ht="14.4">
      <c r="AG4563" s="72"/>
      <c r="AH4563" s="72"/>
      <c r="AI4563" s="72"/>
      <c r="AJ4563" s="72"/>
      <c r="AK4563" s="72"/>
    </row>
    <row r="4564" spans="33:37" ht="14.4">
      <c r="AG4564" s="72"/>
      <c r="AH4564" s="72"/>
      <c r="AI4564" s="72"/>
      <c r="AJ4564" s="72"/>
      <c r="AK4564" s="72"/>
    </row>
    <row r="4565" spans="33:37" ht="14.4">
      <c r="AG4565" s="72"/>
      <c r="AH4565" s="72"/>
      <c r="AI4565" s="72"/>
      <c r="AJ4565" s="72"/>
      <c r="AK4565" s="72"/>
    </row>
    <row r="4566" spans="33:37" ht="14.4">
      <c r="AG4566" s="72"/>
      <c r="AH4566" s="72"/>
      <c r="AI4566" s="72"/>
      <c r="AJ4566" s="72"/>
      <c r="AK4566" s="72"/>
    </row>
    <row r="4567" spans="33:37" ht="14.4">
      <c r="AG4567" s="72"/>
      <c r="AH4567" s="72"/>
      <c r="AI4567" s="72"/>
      <c r="AJ4567" s="72"/>
      <c r="AK4567" s="72"/>
    </row>
    <row r="4568" spans="33:37" ht="14.4">
      <c r="AG4568" s="72"/>
      <c r="AH4568" s="72"/>
      <c r="AI4568" s="72"/>
      <c r="AJ4568" s="72"/>
      <c r="AK4568" s="72"/>
    </row>
    <row r="4569" spans="33:37" ht="14.4">
      <c r="AG4569" s="72"/>
      <c r="AH4569" s="72"/>
      <c r="AI4569" s="72"/>
      <c r="AJ4569" s="72"/>
      <c r="AK4569" s="72"/>
    </row>
    <row r="4570" spans="33:37" ht="14.4">
      <c r="AG4570" s="72"/>
      <c r="AH4570" s="72"/>
      <c r="AI4570" s="72"/>
      <c r="AJ4570" s="72"/>
      <c r="AK4570" s="72"/>
    </row>
    <row r="4571" spans="33:37" ht="14.4">
      <c r="AG4571" s="72"/>
      <c r="AH4571" s="72"/>
      <c r="AI4571" s="72"/>
      <c r="AJ4571" s="72"/>
      <c r="AK4571" s="72"/>
    </row>
    <row r="4572" spans="33:37" ht="14.4">
      <c r="AG4572" s="72"/>
      <c r="AH4572" s="72"/>
      <c r="AI4572" s="72"/>
      <c r="AJ4572" s="72"/>
      <c r="AK4572" s="72"/>
    </row>
    <row r="4573" spans="33:37" ht="14.4">
      <c r="AG4573" s="72"/>
      <c r="AH4573" s="72"/>
      <c r="AI4573" s="72"/>
      <c r="AJ4573" s="72"/>
      <c r="AK4573" s="72"/>
    </row>
    <row r="4574" spans="33:37" ht="14.4">
      <c r="AG4574" s="72"/>
      <c r="AH4574" s="72"/>
      <c r="AI4574" s="72"/>
      <c r="AJ4574" s="72"/>
      <c r="AK4574" s="72"/>
    </row>
    <row r="4575" spans="33:37" ht="14.4">
      <c r="AG4575" s="72"/>
      <c r="AH4575" s="72"/>
      <c r="AI4575" s="72"/>
      <c r="AJ4575" s="72"/>
      <c r="AK4575" s="72"/>
    </row>
    <row r="4576" spans="33:37" ht="14.4">
      <c r="AG4576" s="72"/>
      <c r="AH4576" s="72"/>
      <c r="AI4576" s="72"/>
      <c r="AJ4576" s="72"/>
      <c r="AK4576" s="72"/>
    </row>
    <row r="4577" spans="33:37" ht="14.4">
      <c r="AG4577" s="72"/>
      <c r="AH4577" s="72"/>
      <c r="AI4577" s="72"/>
      <c r="AJ4577" s="72"/>
      <c r="AK4577" s="72"/>
    </row>
    <row r="4578" spans="33:37" ht="14.4">
      <c r="AG4578" s="72"/>
      <c r="AH4578" s="72"/>
      <c r="AI4578" s="72"/>
      <c r="AJ4578" s="72"/>
      <c r="AK4578" s="72"/>
    </row>
    <row r="4579" spans="33:37" ht="14.4">
      <c r="AG4579" s="72"/>
      <c r="AH4579" s="72"/>
      <c r="AI4579" s="72"/>
      <c r="AJ4579" s="72"/>
      <c r="AK4579" s="72"/>
    </row>
    <row r="4580" spans="33:37" ht="14.4">
      <c r="AG4580" s="72"/>
      <c r="AH4580" s="72"/>
      <c r="AI4580" s="72"/>
      <c r="AJ4580" s="72"/>
      <c r="AK4580" s="72"/>
    </row>
    <row r="4581" spans="33:37" ht="14.4">
      <c r="AG4581" s="72"/>
      <c r="AH4581" s="72"/>
      <c r="AI4581" s="72"/>
      <c r="AJ4581" s="72"/>
      <c r="AK4581" s="72"/>
    </row>
    <row r="4582" spans="33:37" ht="14.4">
      <c r="AG4582" s="72"/>
      <c r="AH4582" s="72"/>
      <c r="AI4582" s="72"/>
      <c r="AJ4582" s="72"/>
      <c r="AK4582" s="72"/>
    </row>
    <row r="4583" spans="33:37" ht="14.4">
      <c r="AG4583" s="72"/>
      <c r="AH4583" s="72"/>
      <c r="AI4583" s="72"/>
      <c r="AJ4583" s="72"/>
      <c r="AK4583" s="72"/>
    </row>
    <row r="4584" spans="33:37" ht="14.4">
      <c r="AG4584" s="72"/>
      <c r="AH4584" s="72"/>
      <c r="AI4584" s="72"/>
      <c r="AJ4584" s="72"/>
      <c r="AK4584" s="72"/>
    </row>
    <row r="4585" spans="33:37" ht="14.4">
      <c r="AG4585" s="72"/>
      <c r="AH4585" s="72"/>
      <c r="AI4585" s="72"/>
      <c r="AJ4585" s="72"/>
      <c r="AK4585" s="72"/>
    </row>
    <row r="4586" spans="33:37" ht="14.4">
      <c r="AG4586" s="72"/>
      <c r="AH4586" s="72"/>
      <c r="AI4586" s="72"/>
      <c r="AJ4586" s="72"/>
      <c r="AK4586" s="72"/>
    </row>
    <row r="4587" spans="33:37" ht="14.4">
      <c r="AG4587" s="72"/>
      <c r="AH4587" s="72"/>
      <c r="AI4587" s="72"/>
      <c r="AJ4587" s="72"/>
      <c r="AK4587" s="72"/>
    </row>
    <row r="4588" spans="33:37" ht="14.4">
      <c r="AG4588" s="72"/>
      <c r="AH4588" s="72"/>
      <c r="AI4588" s="72"/>
      <c r="AJ4588" s="72"/>
      <c r="AK4588" s="72"/>
    </row>
    <row r="4589" spans="33:37" ht="14.4">
      <c r="AG4589" s="72"/>
      <c r="AH4589" s="72"/>
      <c r="AI4589" s="72"/>
      <c r="AJ4589" s="72"/>
      <c r="AK4589" s="72"/>
    </row>
    <row r="4590" spans="33:37" ht="14.4">
      <c r="AG4590" s="72"/>
      <c r="AH4590" s="72"/>
      <c r="AI4590" s="72"/>
      <c r="AJ4590" s="72"/>
      <c r="AK4590" s="72"/>
    </row>
    <row r="4591" spans="33:37" ht="14.4">
      <c r="AG4591" s="72"/>
      <c r="AH4591" s="72"/>
      <c r="AI4591" s="72"/>
      <c r="AJ4591" s="72"/>
      <c r="AK4591" s="72"/>
    </row>
    <row r="4592" spans="33:37" ht="14.4">
      <c r="AG4592" s="72"/>
      <c r="AH4592" s="72"/>
      <c r="AI4592" s="72"/>
      <c r="AJ4592" s="72"/>
      <c r="AK4592" s="72"/>
    </row>
    <row r="4593" spans="33:37" ht="14.4">
      <c r="AG4593" s="72"/>
      <c r="AH4593" s="72"/>
      <c r="AI4593" s="72"/>
      <c r="AJ4593" s="72"/>
      <c r="AK4593" s="72"/>
    </row>
    <row r="4594" spans="33:37" ht="14.4">
      <c r="AG4594" s="72"/>
      <c r="AH4594" s="72"/>
      <c r="AI4594" s="72"/>
      <c r="AJ4594" s="72"/>
      <c r="AK4594" s="72"/>
    </row>
    <row r="4595" spans="33:37" ht="14.4">
      <c r="AG4595" s="72"/>
      <c r="AH4595" s="72"/>
      <c r="AI4595" s="72"/>
      <c r="AJ4595" s="72"/>
      <c r="AK4595" s="72"/>
    </row>
    <row r="4596" spans="33:37" ht="14.4">
      <c r="AG4596" s="72"/>
      <c r="AH4596" s="72"/>
      <c r="AI4596" s="72"/>
      <c r="AJ4596" s="72"/>
      <c r="AK4596" s="72"/>
    </row>
    <row r="4597" spans="33:37" ht="14.4">
      <c r="AG4597" s="72"/>
      <c r="AH4597" s="72"/>
      <c r="AI4597" s="72"/>
      <c r="AJ4597" s="72"/>
      <c r="AK4597" s="72"/>
    </row>
    <row r="4598" spans="33:37" ht="14.4">
      <c r="AG4598" s="72"/>
      <c r="AH4598" s="72"/>
      <c r="AI4598" s="72"/>
      <c r="AJ4598" s="72"/>
      <c r="AK4598" s="72"/>
    </row>
    <row r="4599" spans="33:37" ht="14.4">
      <c r="AG4599" s="72"/>
      <c r="AH4599" s="72"/>
      <c r="AI4599" s="72"/>
      <c r="AJ4599" s="72"/>
      <c r="AK4599" s="72"/>
    </row>
    <row r="4600" spans="33:37" ht="14.4">
      <c r="AG4600" s="72"/>
      <c r="AH4600" s="72"/>
      <c r="AI4600" s="72"/>
      <c r="AJ4600" s="72"/>
      <c r="AK4600" s="72"/>
    </row>
    <row r="4601" spans="33:37" ht="14.4">
      <c r="AG4601" s="72"/>
      <c r="AH4601" s="72"/>
      <c r="AI4601" s="72"/>
      <c r="AJ4601" s="72"/>
      <c r="AK4601" s="72"/>
    </row>
    <row r="4602" spans="33:37" ht="14.4">
      <c r="AG4602" s="72"/>
      <c r="AH4602" s="72"/>
      <c r="AI4602" s="72"/>
      <c r="AJ4602" s="72"/>
      <c r="AK4602" s="72"/>
    </row>
    <row r="4603" spans="33:37" ht="14.4">
      <c r="AG4603" s="72"/>
      <c r="AH4603" s="72"/>
      <c r="AI4603" s="72"/>
      <c r="AJ4603" s="72"/>
      <c r="AK4603" s="72"/>
    </row>
    <row r="4604" spans="33:37" ht="14.4">
      <c r="AG4604" s="72"/>
      <c r="AH4604" s="72"/>
      <c r="AI4604" s="72"/>
      <c r="AJ4604" s="72"/>
      <c r="AK4604" s="72"/>
    </row>
    <row r="4605" spans="33:37" ht="14.4">
      <c r="AG4605" s="72"/>
      <c r="AH4605" s="72"/>
      <c r="AI4605" s="72"/>
      <c r="AJ4605" s="72"/>
      <c r="AK4605" s="72"/>
    </row>
    <row r="4606" spans="33:37" ht="14.4">
      <c r="AG4606" s="72"/>
      <c r="AH4606" s="72"/>
      <c r="AI4606" s="72"/>
      <c r="AJ4606" s="72"/>
      <c r="AK4606" s="72"/>
    </row>
    <row r="4607" spans="33:37" ht="14.4">
      <c r="AG4607" s="72"/>
      <c r="AH4607" s="72"/>
      <c r="AI4607" s="72"/>
      <c r="AJ4607" s="72"/>
      <c r="AK4607" s="72"/>
    </row>
    <row r="4608" spans="33:37" ht="14.4">
      <c r="AG4608" s="72"/>
      <c r="AH4608" s="72"/>
      <c r="AI4608" s="72"/>
      <c r="AJ4608" s="72"/>
      <c r="AK4608" s="72"/>
    </row>
    <row r="4609" spans="33:37" ht="14.4">
      <c r="AG4609" s="72"/>
      <c r="AH4609" s="72"/>
      <c r="AI4609" s="72"/>
      <c r="AJ4609" s="72"/>
      <c r="AK4609" s="72"/>
    </row>
    <row r="4610" spans="33:37" ht="14.4">
      <c r="AG4610" s="72"/>
      <c r="AH4610" s="72"/>
      <c r="AI4610" s="72"/>
      <c r="AJ4610" s="72"/>
      <c r="AK4610" s="72"/>
    </row>
    <row r="4611" spans="33:37" ht="14.4">
      <c r="AG4611" s="72"/>
      <c r="AH4611" s="72"/>
      <c r="AI4611" s="72"/>
      <c r="AJ4611" s="72"/>
      <c r="AK4611" s="72"/>
    </row>
    <row r="4612" spans="33:37" ht="14.4">
      <c r="AG4612" s="72"/>
      <c r="AH4612" s="72"/>
      <c r="AI4612" s="72"/>
      <c r="AJ4612" s="72"/>
      <c r="AK4612" s="72"/>
    </row>
    <row r="4613" spans="33:37" ht="14.4">
      <c r="AG4613" s="72"/>
      <c r="AH4613" s="72"/>
      <c r="AI4613" s="72"/>
      <c r="AJ4613" s="72"/>
      <c r="AK4613" s="72"/>
    </row>
    <row r="4614" spans="33:37" ht="14.4">
      <c r="AG4614" s="72"/>
      <c r="AH4614" s="72"/>
      <c r="AI4614" s="72"/>
      <c r="AJ4614" s="72"/>
      <c r="AK4614" s="72"/>
    </row>
    <row r="4615" spans="33:37" ht="14.4">
      <c r="AG4615" s="72"/>
      <c r="AH4615" s="72"/>
      <c r="AI4615" s="72"/>
      <c r="AJ4615" s="72"/>
      <c r="AK4615" s="72"/>
    </row>
    <row r="4616" spans="33:37" ht="14.4">
      <c r="AG4616" s="72"/>
      <c r="AH4616" s="72"/>
      <c r="AI4616" s="72"/>
      <c r="AJ4616" s="72"/>
      <c r="AK4616" s="72"/>
    </row>
    <row r="4617" spans="33:37" ht="14.4">
      <c r="AG4617" s="72"/>
      <c r="AH4617" s="72"/>
      <c r="AI4617" s="72"/>
      <c r="AJ4617" s="72"/>
      <c r="AK4617" s="72"/>
    </row>
    <row r="4618" spans="33:37" ht="14.4">
      <c r="AG4618" s="72"/>
      <c r="AH4618" s="72"/>
      <c r="AI4618" s="72"/>
      <c r="AJ4618" s="72"/>
      <c r="AK4618" s="72"/>
    </row>
    <row r="4619" spans="33:37" ht="14.4">
      <c r="AG4619" s="72"/>
      <c r="AH4619" s="72"/>
      <c r="AI4619" s="72"/>
      <c r="AJ4619" s="72"/>
      <c r="AK4619" s="72"/>
    </row>
    <row r="4620" spans="33:37" ht="14.4">
      <c r="AG4620" s="72"/>
      <c r="AH4620" s="72"/>
      <c r="AI4620" s="72"/>
      <c r="AJ4620" s="72"/>
      <c r="AK4620" s="72"/>
    </row>
    <row r="4621" spans="33:37" ht="14.4">
      <c r="AG4621" s="72"/>
      <c r="AH4621" s="72"/>
      <c r="AI4621" s="72"/>
      <c r="AJ4621" s="72"/>
      <c r="AK4621" s="72"/>
    </row>
    <row r="4622" spans="33:37" ht="14.4">
      <c r="AG4622" s="72"/>
      <c r="AH4622" s="72"/>
      <c r="AI4622" s="72"/>
      <c r="AJ4622" s="72"/>
      <c r="AK4622" s="72"/>
    </row>
    <row r="4623" spans="33:37" ht="14.4">
      <c r="AG4623" s="72"/>
      <c r="AH4623" s="72"/>
      <c r="AI4623" s="72"/>
      <c r="AJ4623" s="72"/>
      <c r="AK4623" s="72"/>
    </row>
    <row r="4624" spans="33:37" ht="14.4">
      <c r="AG4624" s="72"/>
      <c r="AH4624" s="72"/>
      <c r="AI4624" s="72"/>
      <c r="AJ4624" s="72"/>
      <c r="AK4624" s="72"/>
    </row>
    <row r="4625" spans="33:37" ht="14.4">
      <c r="AG4625" s="72"/>
      <c r="AH4625" s="72"/>
      <c r="AI4625" s="72"/>
      <c r="AJ4625" s="72"/>
      <c r="AK4625" s="72"/>
    </row>
    <row r="4626" spans="33:37" ht="14.4">
      <c r="AG4626" s="72"/>
      <c r="AH4626" s="72"/>
      <c r="AI4626" s="72"/>
      <c r="AJ4626" s="72"/>
      <c r="AK4626" s="72"/>
    </row>
    <row r="4627" spans="33:37" ht="14.4">
      <c r="AG4627" s="72"/>
      <c r="AH4627" s="72"/>
      <c r="AI4627" s="72"/>
      <c r="AJ4627" s="72"/>
      <c r="AK4627" s="72"/>
    </row>
    <row r="4628" spans="33:37" ht="14.4">
      <c r="AG4628" s="72"/>
      <c r="AH4628" s="72"/>
      <c r="AI4628" s="72"/>
      <c r="AJ4628" s="72"/>
      <c r="AK4628" s="72"/>
    </row>
    <row r="4629" spans="33:37" ht="14.4">
      <c r="AG4629" s="72"/>
      <c r="AH4629" s="72"/>
      <c r="AI4629" s="72"/>
      <c r="AJ4629" s="72"/>
      <c r="AK4629" s="72"/>
    </row>
    <row r="4630" spans="33:37" ht="14.4">
      <c r="AG4630" s="72"/>
      <c r="AH4630" s="72"/>
      <c r="AI4630" s="72"/>
      <c r="AJ4630" s="72"/>
      <c r="AK4630" s="72"/>
    </row>
    <row r="4631" spans="33:37" ht="14.4">
      <c r="AG4631" s="72"/>
      <c r="AH4631" s="72"/>
      <c r="AI4631" s="72"/>
      <c r="AJ4631" s="72"/>
      <c r="AK4631" s="72"/>
    </row>
    <row r="4632" spans="33:37" ht="14.4">
      <c r="AG4632" s="72"/>
      <c r="AH4632" s="72"/>
      <c r="AI4632" s="72"/>
      <c r="AJ4632" s="72"/>
      <c r="AK4632" s="72"/>
    </row>
    <row r="4633" spans="33:37" ht="14.4">
      <c r="AG4633" s="72"/>
      <c r="AH4633" s="72"/>
      <c r="AI4633" s="72"/>
      <c r="AJ4633" s="72"/>
      <c r="AK4633" s="72"/>
    </row>
    <row r="4634" spans="33:37" ht="14.4">
      <c r="AG4634" s="72"/>
      <c r="AH4634" s="72"/>
      <c r="AI4634" s="72"/>
      <c r="AJ4634" s="72"/>
      <c r="AK4634" s="72"/>
    </row>
    <row r="4635" spans="33:37" ht="14.4">
      <c r="AG4635" s="72"/>
      <c r="AH4635" s="72"/>
      <c r="AI4635" s="72"/>
      <c r="AJ4635" s="72"/>
      <c r="AK4635" s="72"/>
    </row>
    <row r="4636" spans="33:37" ht="14.4">
      <c r="AG4636" s="72"/>
      <c r="AH4636" s="72"/>
      <c r="AI4636" s="72"/>
      <c r="AJ4636" s="72"/>
      <c r="AK4636" s="72"/>
    </row>
    <row r="4637" spans="33:37" ht="14.4">
      <c r="AG4637" s="72"/>
      <c r="AH4637" s="72"/>
      <c r="AI4637" s="72"/>
      <c r="AJ4637" s="72"/>
      <c r="AK4637" s="72"/>
    </row>
    <row r="4638" spans="33:37" ht="14.4">
      <c r="AG4638" s="72"/>
      <c r="AH4638" s="72"/>
      <c r="AI4638" s="72"/>
      <c r="AJ4638" s="72"/>
      <c r="AK4638" s="72"/>
    </row>
    <row r="4639" spans="33:37" ht="14.4">
      <c r="AG4639" s="72"/>
      <c r="AH4639" s="72"/>
      <c r="AI4639" s="72"/>
      <c r="AJ4639" s="72"/>
      <c r="AK4639" s="72"/>
    </row>
    <row r="4640" spans="33:37" ht="14.4">
      <c r="AG4640" s="72"/>
      <c r="AH4640" s="72"/>
      <c r="AI4640" s="72"/>
      <c r="AJ4640" s="72"/>
      <c r="AK4640" s="72"/>
    </row>
    <row r="4641" spans="33:37" ht="14.4">
      <c r="AG4641" s="72"/>
      <c r="AH4641" s="72"/>
      <c r="AI4641" s="72"/>
      <c r="AJ4641" s="72"/>
      <c r="AK4641" s="72"/>
    </row>
    <row r="4642" spans="33:37" ht="14.4">
      <c r="AG4642" s="72"/>
      <c r="AH4642" s="72"/>
      <c r="AI4642" s="72"/>
      <c r="AJ4642" s="72"/>
      <c r="AK4642" s="72"/>
    </row>
    <row r="4643" spans="33:37" ht="14.4">
      <c r="AG4643" s="72"/>
      <c r="AH4643" s="72"/>
      <c r="AI4643" s="72"/>
      <c r="AJ4643" s="72"/>
      <c r="AK4643" s="72"/>
    </row>
    <row r="4644" spans="33:37" ht="14.4">
      <c r="AG4644" s="72"/>
      <c r="AH4644" s="72"/>
      <c r="AI4644" s="72"/>
      <c r="AJ4644" s="72"/>
      <c r="AK4644" s="72"/>
    </row>
    <row r="4645" spans="33:37" ht="14.4">
      <c r="AG4645" s="72"/>
      <c r="AH4645" s="72"/>
      <c r="AI4645" s="72"/>
      <c r="AJ4645" s="72"/>
      <c r="AK4645" s="72"/>
    </row>
    <row r="4646" spans="33:37" ht="14.4">
      <c r="AG4646" s="72"/>
      <c r="AH4646" s="72"/>
      <c r="AI4646" s="72"/>
      <c r="AJ4646" s="72"/>
      <c r="AK4646" s="72"/>
    </row>
    <row r="4647" spans="33:37" ht="14.4">
      <c r="AG4647" s="72"/>
      <c r="AH4647" s="72"/>
      <c r="AI4647" s="72"/>
      <c r="AJ4647" s="72"/>
      <c r="AK4647" s="72"/>
    </row>
    <row r="4648" spans="33:37" ht="14.4">
      <c r="AG4648" s="72"/>
      <c r="AH4648" s="72"/>
      <c r="AI4648" s="72"/>
      <c r="AJ4648" s="72"/>
      <c r="AK4648" s="72"/>
    </row>
    <row r="4649" spans="33:37" ht="14.4">
      <c r="AG4649" s="72"/>
      <c r="AH4649" s="72"/>
      <c r="AI4649" s="72"/>
      <c r="AJ4649" s="72"/>
      <c r="AK4649" s="72"/>
    </row>
    <row r="4650" spans="33:37" ht="14.4">
      <c r="AG4650" s="72"/>
      <c r="AH4650" s="72"/>
      <c r="AI4650" s="72"/>
      <c r="AJ4650" s="72"/>
      <c r="AK4650" s="72"/>
    </row>
    <row r="4651" spans="33:37" ht="14.4">
      <c r="AG4651" s="72"/>
      <c r="AH4651" s="72"/>
      <c r="AI4651" s="72"/>
      <c r="AJ4651" s="72"/>
      <c r="AK4651" s="72"/>
    </row>
    <row r="4652" spans="33:37" ht="14.4">
      <c r="AG4652" s="72"/>
      <c r="AH4652" s="72"/>
      <c r="AI4652" s="72"/>
      <c r="AJ4652" s="72"/>
      <c r="AK4652" s="72"/>
    </row>
    <row r="4653" spans="33:37" ht="14.4">
      <c r="AG4653" s="72"/>
      <c r="AH4653" s="72"/>
      <c r="AI4653" s="72"/>
      <c r="AJ4653" s="72"/>
      <c r="AK4653" s="72"/>
    </row>
    <row r="4654" spans="33:37" ht="14.4">
      <c r="AG4654" s="72"/>
      <c r="AH4654" s="72"/>
      <c r="AI4654" s="72"/>
      <c r="AJ4654" s="72"/>
      <c r="AK4654" s="72"/>
    </row>
    <row r="4655" spans="33:37" ht="14.4">
      <c r="AG4655" s="72"/>
      <c r="AH4655" s="72"/>
      <c r="AI4655" s="72"/>
      <c r="AJ4655" s="72"/>
      <c r="AK4655" s="72"/>
    </row>
    <row r="4656" spans="33:37" ht="14.4">
      <c r="AG4656" s="72"/>
      <c r="AH4656" s="72"/>
      <c r="AI4656" s="72"/>
      <c r="AJ4656" s="72"/>
      <c r="AK4656" s="72"/>
    </row>
    <row r="4657" spans="33:37" ht="14.4">
      <c r="AG4657" s="72"/>
      <c r="AH4657" s="72"/>
      <c r="AI4657" s="72"/>
      <c r="AJ4657" s="72"/>
      <c r="AK4657" s="72"/>
    </row>
    <row r="4658" spans="33:37" ht="14.4">
      <c r="AG4658" s="72"/>
      <c r="AH4658" s="72"/>
      <c r="AI4658" s="72"/>
      <c r="AJ4658" s="72"/>
      <c r="AK4658" s="72"/>
    </row>
    <row r="4659" spans="33:37" ht="14.4">
      <c r="AG4659" s="72"/>
      <c r="AH4659" s="72"/>
      <c r="AI4659" s="72"/>
      <c r="AJ4659" s="72"/>
      <c r="AK4659" s="72"/>
    </row>
    <row r="4660" spans="33:37" ht="14.4">
      <c r="AG4660" s="72"/>
      <c r="AH4660" s="72"/>
      <c r="AI4660" s="72"/>
      <c r="AJ4660" s="72"/>
      <c r="AK4660" s="72"/>
    </row>
    <row r="4661" spans="33:37" ht="14.4">
      <c r="AG4661" s="72"/>
      <c r="AH4661" s="72"/>
      <c r="AI4661" s="72"/>
      <c r="AJ4661" s="72"/>
      <c r="AK4661" s="72"/>
    </row>
    <row r="4662" spans="33:37" ht="14.4">
      <c r="AG4662" s="72"/>
      <c r="AH4662" s="72"/>
      <c r="AI4662" s="72"/>
      <c r="AJ4662" s="72"/>
      <c r="AK4662" s="72"/>
    </row>
    <row r="4663" spans="33:37" ht="14.4">
      <c r="AG4663" s="72"/>
      <c r="AH4663" s="72"/>
      <c r="AI4663" s="72"/>
      <c r="AJ4663" s="72"/>
      <c r="AK4663" s="72"/>
    </row>
    <row r="4664" spans="33:37" ht="14.4">
      <c r="AG4664" s="72"/>
      <c r="AH4664" s="72"/>
      <c r="AI4664" s="72"/>
      <c r="AJ4664" s="72"/>
      <c r="AK4664" s="72"/>
    </row>
    <row r="4665" spans="33:37" ht="14.4">
      <c r="AG4665" s="72"/>
      <c r="AH4665" s="72"/>
      <c r="AI4665" s="72"/>
      <c r="AJ4665" s="72"/>
      <c r="AK4665" s="72"/>
    </row>
    <row r="4666" spans="33:37" ht="14.4">
      <c r="AG4666" s="72"/>
      <c r="AH4666" s="72"/>
      <c r="AI4666" s="72"/>
      <c r="AJ4666" s="72"/>
      <c r="AK4666" s="72"/>
    </row>
    <row r="4667" spans="33:37" ht="14.4">
      <c r="AG4667" s="72"/>
      <c r="AH4667" s="72"/>
      <c r="AI4667" s="72"/>
      <c r="AJ4667" s="72"/>
      <c r="AK4667" s="72"/>
    </row>
    <row r="4668" spans="33:37" ht="14.4">
      <c r="AG4668" s="72"/>
      <c r="AH4668" s="72"/>
      <c r="AI4668" s="72"/>
      <c r="AJ4668" s="72"/>
      <c r="AK4668" s="72"/>
    </row>
    <row r="4669" spans="33:37" ht="14.4">
      <c r="AG4669" s="72"/>
      <c r="AH4669" s="72"/>
      <c r="AI4669" s="72"/>
      <c r="AJ4669" s="72"/>
      <c r="AK4669" s="72"/>
    </row>
    <row r="4670" spans="33:37" ht="14.4">
      <c r="AG4670" s="72"/>
      <c r="AH4670" s="72"/>
      <c r="AI4670" s="72"/>
      <c r="AJ4670" s="72"/>
      <c r="AK4670" s="72"/>
    </row>
    <row r="4671" spans="33:37" ht="14.4">
      <c r="AG4671" s="72"/>
      <c r="AH4671" s="72"/>
      <c r="AI4671" s="72"/>
      <c r="AJ4671" s="72"/>
      <c r="AK4671" s="72"/>
    </row>
    <row r="4672" spans="33:37" ht="14.4">
      <c r="AG4672" s="72"/>
      <c r="AH4672" s="72"/>
      <c r="AI4672" s="72"/>
      <c r="AJ4672" s="72"/>
      <c r="AK4672" s="72"/>
    </row>
    <row r="4673" spans="33:37" ht="14.4">
      <c r="AG4673" s="72"/>
      <c r="AH4673" s="72"/>
      <c r="AI4673" s="72"/>
      <c r="AJ4673" s="72"/>
      <c r="AK4673" s="72"/>
    </row>
    <row r="4674" spans="33:37" ht="14.4">
      <c r="AG4674" s="72"/>
      <c r="AH4674" s="72"/>
      <c r="AI4674" s="72"/>
      <c r="AJ4674" s="72"/>
      <c r="AK4674" s="72"/>
    </row>
    <row r="4675" spans="33:37" ht="14.4">
      <c r="AG4675" s="72"/>
      <c r="AH4675" s="72"/>
      <c r="AI4675" s="72"/>
      <c r="AJ4675" s="72"/>
      <c r="AK4675" s="72"/>
    </row>
    <row r="4676" spans="33:37" ht="14.4">
      <c r="AG4676" s="72"/>
      <c r="AH4676" s="72"/>
      <c r="AI4676" s="72"/>
      <c r="AJ4676" s="72"/>
      <c r="AK4676" s="72"/>
    </row>
    <row r="4677" spans="33:37" ht="14.4">
      <c r="AG4677" s="72"/>
      <c r="AH4677" s="72"/>
      <c r="AI4677" s="72"/>
      <c r="AJ4677" s="72"/>
      <c r="AK4677" s="72"/>
    </row>
    <row r="4678" spans="33:37" ht="14.4">
      <c r="AG4678" s="72"/>
      <c r="AH4678" s="72"/>
      <c r="AI4678" s="72"/>
      <c r="AJ4678" s="72"/>
      <c r="AK4678" s="72"/>
    </row>
    <row r="4679" spans="33:37" ht="14.4">
      <c r="AG4679" s="72"/>
      <c r="AH4679" s="72"/>
      <c r="AI4679" s="72"/>
      <c r="AJ4679" s="72"/>
      <c r="AK4679" s="72"/>
    </row>
    <row r="4680" spans="33:37" ht="14.4">
      <c r="AG4680" s="72"/>
      <c r="AH4680" s="72"/>
      <c r="AI4680" s="72"/>
      <c r="AJ4680" s="72"/>
      <c r="AK4680" s="72"/>
    </row>
    <row r="4681" spans="33:37" ht="14.4">
      <c r="AG4681" s="72"/>
      <c r="AH4681" s="72"/>
      <c r="AI4681" s="72"/>
      <c r="AJ4681" s="72"/>
      <c r="AK4681" s="72"/>
    </row>
    <row r="4682" spans="33:37" ht="14.4">
      <c r="AG4682" s="72"/>
      <c r="AH4682" s="72"/>
      <c r="AI4682" s="72"/>
      <c r="AJ4682" s="72"/>
      <c r="AK4682" s="72"/>
    </row>
    <row r="4683" spans="33:37" ht="14.4">
      <c r="AG4683" s="72"/>
      <c r="AH4683" s="72"/>
      <c r="AI4683" s="72"/>
      <c r="AJ4683" s="72"/>
      <c r="AK4683" s="72"/>
    </row>
    <row r="4684" spans="33:37" ht="14.4">
      <c r="AG4684" s="72"/>
      <c r="AH4684" s="72"/>
      <c r="AI4684" s="72"/>
      <c r="AJ4684" s="72"/>
      <c r="AK4684" s="72"/>
    </row>
    <row r="4685" spans="33:37" ht="14.4">
      <c r="AG4685" s="72"/>
      <c r="AH4685" s="72"/>
      <c r="AI4685" s="72"/>
      <c r="AJ4685" s="72"/>
      <c r="AK4685" s="72"/>
    </row>
    <row r="4686" spans="33:37" ht="14.4">
      <c r="AG4686" s="72"/>
      <c r="AH4686" s="72"/>
      <c r="AI4686" s="72"/>
      <c r="AJ4686" s="72"/>
      <c r="AK4686" s="72"/>
    </row>
    <row r="4687" spans="33:37" ht="14.4">
      <c r="AG4687" s="72"/>
      <c r="AH4687" s="72"/>
      <c r="AI4687" s="72"/>
      <c r="AJ4687" s="72"/>
      <c r="AK4687" s="72"/>
    </row>
    <row r="4688" spans="33:37" ht="14.4">
      <c r="AG4688" s="72"/>
      <c r="AH4688" s="72"/>
      <c r="AI4688" s="72"/>
      <c r="AJ4688" s="72"/>
      <c r="AK4688" s="72"/>
    </row>
    <row r="4689" spans="33:37" ht="14.4">
      <c r="AG4689" s="72"/>
      <c r="AH4689" s="72"/>
      <c r="AI4689" s="72"/>
      <c r="AJ4689" s="72"/>
      <c r="AK4689" s="72"/>
    </row>
    <row r="4690" spans="33:37" ht="14.4">
      <c r="AG4690" s="72"/>
      <c r="AH4690" s="72"/>
      <c r="AI4690" s="72"/>
      <c r="AJ4690" s="72"/>
      <c r="AK4690" s="72"/>
    </row>
    <row r="4691" spans="33:37" ht="14.4">
      <c r="AG4691" s="72"/>
      <c r="AH4691" s="72"/>
      <c r="AI4691" s="72"/>
      <c r="AJ4691" s="72"/>
      <c r="AK4691" s="72"/>
    </row>
    <row r="4692" spans="33:37" ht="14.4">
      <c r="AG4692" s="72"/>
      <c r="AH4692" s="72"/>
      <c r="AI4692" s="72"/>
      <c r="AJ4692" s="72"/>
      <c r="AK4692" s="72"/>
    </row>
    <row r="4693" spans="33:37" ht="14.4">
      <c r="AG4693" s="72"/>
      <c r="AH4693" s="72"/>
      <c r="AI4693" s="72"/>
      <c r="AJ4693" s="72"/>
      <c r="AK4693" s="72"/>
    </row>
    <row r="4694" spans="33:37" ht="14.4">
      <c r="AG4694" s="72"/>
      <c r="AH4694" s="72"/>
      <c r="AI4694" s="72"/>
      <c r="AJ4694" s="72"/>
      <c r="AK4694" s="72"/>
    </row>
    <row r="4695" spans="33:37" ht="14.4">
      <c r="AG4695" s="72"/>
      <c r="AH4695" s="72"/>
      <c r="AI4695" s="72"/>
      <c r="AJ4695" s="72"/>
      <c r="AK4695" s="72"/>
    </row>
    <row r="4696" spans="33:37" ht="14.4">
      <c r="AG4696" s="72"/>
      <c r="AH4696" s="72"/>
      <c r="AI4696" s="72"/>
      <c r="AJ4696" s="72"/>
      <c r="AK4696" s="72"/>
    </row>
    <row r="4697" spans="33:37" ht="14.4">
      <c r="AG4697" s="72"/>
      <c r="AH4697" s="72"/>
      <c r="AI4697" s="72"/>
      <c r="AJ4697" s="72"/>
      <c r="AK4697" s="72"/>
    </row>
    <row r="4698" spans="33:37" ht="14.4">
      <c r="AG4698" s="72"/>
      <c r="AH4698" s="72"/>
      <c r="AI4698" s="72"/>
      <c r="AJ4698" s="72"/>
      <c r="AK4698" s="72"/>
    </row>
    <row r="4699" spans="33:37" ht="14.4">
      <c r="AG4699" s="72"/>
      <c r="AH4699" s="72"/>
      <c r="AI4699" s="72"/>
      <c r="AJ4699" s="72"/>
      <c r="AK4699" s="72"/>
    </row>
    <row r="4700" spans="33:37" ht="14.4">
      <c r="AG4700" s="72"/>
      <c r="AH4700" s="72"/>
      <c r="AI4700" s="72"/>
      <c r="AJ4700" s="72"/>
      <c r="AK4700" s="72"/>
    </row>
    <row r="4701" spans="33:37" ht="14.4">
      <c r="AG4701" s="72"/>
      <c r="AH4701" s="72"/>
      <c r="AI4701" s="72"/>
      <c r="AJ4701" s="72"/>
      <c r="AK4701" s="72"/>
    </row>
    <row r="4702" spans="33:37" ht="14.4">
      <c r="AG4702" s="72"/>
      <c r="AH4702" s="72"/>
      <c r="AI4702" s="72"/>
      <c r="AJ4702" s="72"/>
      <c r="AK4702" s="72"/>
    </row>
    <row r="4703" spans="33:37" ht="14.4">
      <c r="AG4703" s="72"/>
      <c r="AH4703" s="72"/>
      <c r="AI4703" s="72"/>
      <c r="AJ4703" s="72"/>
      <c r="AK4703" s="72"/>
    </row>
    <row r="4704" spans="33:37" ht="14.4">
      <c r="AG4704" s="72"/>
      <c r="AH4704" s="72"/>
      <c r="AI4704" s="72"/>
      <c r="AJ4704" s="72"/>
      <c r="AK4704" s="72"/>
    </row>
    <row r="4705" spans="33:37" ht="14.4">
      <c r="AG4705" s="72"/>
      <c r="AH4705" s="72"/>
      <c r="AI4705" s="72"/>
      <c r="AJ4705" s="72"/>
      <c r="AK4705" s="72"/>
    </row>
    <row r="4706" spans="33:37" ht="14.4">
      <c r="AG4706" s="72"/>
      <c r="AH4706" s="72"/>
      <c r="AI4706" s="72"/>
      <c r="AJ4706" s="72"/>
      <c r="AK4706" s="72"/>
    </row>
    <row r="4707" spans="33:37" ht="14.4">
      <c r="AG4707" s="72"/>
      <c r="AH4707" s="72"/>
      <c r="AI4707" s="72"/>
      <c r="AJ4707" s="72"/>
      <c r="AK4707" s="72"/>
    </row>
    <row r="4708" spans="33:37" ht="14.4">
      <c r="AG4708" s="72"/>
      <c r="AH4708" s="72"/>
      <c r="AI4708" s="72"/>
      <c r="AJ4708" s="72"/>
      <c r="AK4708" s="72"/>
    </row>
    <row r="4709" spans="33:37" ht="14.4">
      <c r="AG4709" s="72"/>
      <c r="AH4709" s="72"/>
      <c r="AI4709" s="72"/>
      <c r="AJ4709" s="72"/>
      <c r="AK4709" s="72"/>
    </row>
    <row r="4710" spans="33:37" ht="14.4">
      <c r="AG4710" s="72"/>
      <c r="AH4710" s="72"/>
      <c r="AI4710" s="72"/>
      <c r="AJ4710" s="72"/>
      <c r="AK4710" s="72"/>
    </row>
    <row r="4711" spans="33:37" ht="14.4">
      <c r="AG4711" s="72"/>
      <c r="AH4711" s="72"/>
      <c r="AI4711" s="72"/>
      <c r="AJ4711" s="72"/>
      <c r="AK4711" s="72"/>
    </row>
    <row r="4712" spans="33:37" ht="14.4">
      <c r="AG4712" s="72"/>
      <c r="AH4712" s="72"/>
      <c r="AI4712" s="72"/>
      <c r="AJ4712" s="72"/>
      <c r="AK4712" s="72"/>
    </row>
    <row r="4713" spans="33:37" ht="14.4">
      <c r="AG4713" s="72"/>
      <c r="AH4713" s="72"/>
      <c r="AI4713" s="72"/>
      <c r="AJ4713" s="72"/>
      <c r="AK4713" s="72"/>
    </row>
    <row r="4714" spans="33:37" ht="14.4">
      <c r="AG4714" s="72"/>
      <c r="AH4714" s="72"/>
      <c r="AI4714" s="72"/>
      <c r="AJ4714" s="72"/>
      <c r="AK4714" s="72"/>
    </row>
    <row r="4715" spans="33:37" ht="14.4">
      <c r="AG4715" s="72"/>
      <c r="AH4715" s="72"/>
      <c r="AI4715" s="72"/>
      <c r="AJ4715" s="72"/>
      <c r="AK4715" s="72"/>
    </row>
    <row r="4716" spans="33:37" ht="14.4">
      <c r="AG4716" s="72"/>
      <c r="AH4716" s="72"/>
      <c r="AI4716" s="72"/>
      <c r="AJ4716" s="72"/>
      <c r="AK4716" s="72"/>
    </row>
    <row r="4717" spans="33:37" ht="14.4">
      <c r="AG4717" s="72"/>
      <c r="AH4717" s="72"/>
      <c r="AI4717" s="72"/>
      <c r="AJ4717" s="72"/>
      <c r="AK4717" s="72"/>
    </row>
    <row r="4718" spans="33:37" ht="14.4">
      <c r="AG4718" s="72"/>
      <c r="AH4718" s="72"/>
      <c r="AI4718" s="72"/>
      <c r="AJ4718" s="72"/>
      <c r="AK4718" s="72"/>
    </row>
    <row r="4719" spans="33:37" ht="14.4">
      <c r="AG4719" s="72"/>
      <c r="AH4719" s="72"/>
      <c r="AI4719" s="72"/>
      <c r="AJ4719" s="72"/>
      <c r="AK4719" s="72"/>
    </row>
    <row r="4720" spans="33:37" ht="14.4">
      <c r="AG4720" s="72"/>
      <c r="AH4720" s="72"/>
      <c r="AI4720" s="72"/>
      <c r="AJ4720" s="72"/>
      <c r="AK4720" s="72"/>
    </row>
    <row r="4721" spans="33:37" ht="14.4">
      <c r="AG4721" s="72"/>
      <c r="AH4721" s="72"/>
      <c r="AI4721" s="72"/>
      <c r="AJ4721" s="72"/>
      <c r="AK4721" s="72"/>
    </row>
    <row r="4722" spans="33:37" ht="14.4">
      <c r="AG4722" s="72"/>
      <c r="AH4722" s="72"/>
      <c r="AI4722" s="72"/>
      <c r="AJ4722" s="72"/>
      <c r="AK4722" s="72"/>
    </row>
    <row r="4723" spans="33:37" ht="14.4">
      <c r="AG4723" s="72"/>
      <c r="AH4723" s="72"/>
      <c r="AI4723" s="72"/>
      <c r="AJ4723" s="72"/>
      <c r="AK4723" s="72"/>
    </row>
    <row r="4724" spans="33:37" ht="14.4">
      <c r="AG4724" s="72"/>
      <c r="AH4724" s="72"/>
      <c r="AI4724" s="72"/>
      <c r="AJ4724" s="72"/>
      <c r="AK4724" s="72"/>
    </row>
    <row r="4725" spans="33:37" ht="14.4">
      <c r="AG4725" s="72"/>
      <c r="AH4725" s="72"/>
      <c r="AI4725" s="72"/>
      <c r="AJ4725" s="72"/>
      <c r="AK4725" s="72"/>
    </row>
    <row r="4726" spans="33:37" ht="14.4">
      <c r="AG4726" s="72"/>
      <c r="AH4726" s="72"/>
      <c r="AI4726" s="72"/>
      <c r="AJ4726" s="72"/>
      <c r="AK4726" s="72"/>
    </row>
    <row r="4727" spans="33:37" ht="14.4">
      <c r="AG4727" s="72"/>
      <c r="AH4727" s="72"/>
      <c r="AI4727" s="72"/>
      <c r="AJ4727" s="72"/>
      <c r="AK4727" s="72"/>
    </row>
    <row r="4728" spans="33:37" ht="14.4">
      <c r="AG4728" s="72"/>
      <c r="AH4728" s="72"/>
      <c r="AI4728" s="72"/>
      <c r="AJ4728" s="72"/>
      <c r="AK4728" s="72"/>
    </row>
    <row r="4729" spans="33:37" ht="14.4">
      <c r="AG4729" s="72"/>
      <c r="AH4729" s="72"/>
      <c r="AI4729" s="72"/>
      <c r="AJ4729" s="72"/>
      <c r="AK4729" s="72"/>
    </row>
    <row r="4730" spans="33:37" ht="14.4">
      <c r="AG4730" s="72"/>
      <c r="AH4730" s="72"/>
      <c r="AI4730" s="72"/>
      <c r="AJ4730" s="72"/>
      <c r="AK4730" s="72"/>
    </row>
    <row r="4731" spans="33:37" ht="14.4">
      <c r="AG4731" s="72"/>
      <c r="AH4731" s="72"/>
      <c r="AI4731" s="72"/>
      <c r="AJ4731" s="72"/>
      <c r="AK4731" s="72"/>
    </row>
    <row r="4732" spans="33:37" ht="14.4">
      <c r="AG4732" s="72"/>
      <c r="AH4732" s="72"/>
      <c r="AI4732" s="72"/>
      <c r="AJ4732" s="72"/>
      <c r="AK4732" s="72"/>
    </row>
    <row r="4733" spans="33:37" ht="14.4">
      <c r="AG4733" s="72"/>
      <c r="AH4733" s="72"/>
      <c r="AI4733" s="72"/>
      <c r="AJ4733" s="72"/>
      <c r="AK4733" s="72"/>
    </row>
    <row r="4734" spans="33:37" ht="14.4">
      <c r="AG4734" s="72"/>
      <c r="AH4734" s="72"/>
      <c r="AI4734" s="72"/>
      <c r="AJ4734" s="72"/>
      <c r="AK4734" s="72"/>
    </row>
    <row r="4735" spans="33:37" ht="14.4">
      <c r="AG4735" s="72"/>
      <c r="AH4735" s="72"/>
      <c r="AI4735" s="72"/>
      <c r="AJ4735" s="72"/>
      <c r="AK4735" s="72"/>
    </row>
    <row r="4736" spans="33:37" ht="14.4">
      <c r="AG4736" s="72"/>
      <c r="AH4736" s="72"/>
      <c r="AI4736" s="72"/>
      <c r="AJ4736" s="72"/>
      <c r="AK4736" s="72"/>
    </row>
    <row r="4737" spans="33:37" ht="14.4">
      <c r="AG4737" s="72"/>
      <c r="AH4737" s="72"/>
      <c r="AI4737" s="72"/>
      <c r="AJ4737" s="72"/>
      <c r="AK4737" s="72"/>
    </row>
    <row r="4738" spans="33:37" ht="14.4">
      <c r="AG4738" s="72"/>
      <c r="AH4738" s="72"/>
      <c r="AI4738" s="72"/>
      <c r="AJ4738" s="72"/>
      <c r="AK4738" s="72"/>
    </row>
    <row r="4739" spans="33:37" ht="14.4">
      <c r="AG4739" s="72"/>
      <c r="AH4739" s="72"/>
      <c r="AI4739" s="72"/>
      <c r="AJ4739" s="72"/>
      <c r="AK4739" s="72"/>
    </row>
    <row r="4740" spans="33:37" ht="14.4">
      <c r="AG4740" s="72"/>
      <c r="AH4740" s="72"/>
      <c r="AI4740" s="72"/>
      <c r="AJ4740" s="72"/>
      <c r="AK4740" s="72"/>
    </row>
    <row r="4741" spans="33:37" ht="14.4">
      <c r="AG4741" s="72"/>
      <c r="AH4741" s="72"/>
      <c r="AI4741" s="72"/>
      <c r="AJ4741" s="72"/>
      <c r="AK4741" s="72"/>
    </row>
    <row r="4742" spans="33:37" ht="14.4">
      <c r="AG4742" s="72"/>
      <c r="AH4742" s="72"/>
      <c r="AI4742" s="72"/>
      <c r="AJ4742" s="72"/>
      <c r="AK4742" s="72"/>
    </row>
    <row r="4743" spans="33:37" ht="14.4">
      <c r="AG4743" s="72"/>
      <c r="AH4743" s="72"/>
      <c r="AI4743" s="72"/>
      <c r="AJ4743" s="72"/>
      <c r="AK4743" s="72"/>
    </row>
    <row r="4744" spans="33:37" ht="14.4">
      <c r="AG4744" s="72"/>
      <c r="AH4744" s="72"/>
      <c r="AI4744" s="72"/>
      <c r="AJ4744" s="72"/>
      <c r="AK4744" s="72"/>
    </row>
    <row r="4745" spans="33:37" ht="14.4">
      <c r="AG4745" s="72"/>
      <c r="AH4745" s="72"/>
      <c r="AI4745" s="72"/>
      <c r="AJ4745" s="72"/>
      <c r="AK4745" s="72"/>
    </row>
    <row r="4746" spans="33:37" ht="14.4">
      <c r="AG4746" s="72"/>
      <c r="AH4746" s="72"/>
      <c r="AI4746" s="72"/>
      <c r="AJ4746" s="72"/>
      <c r="AK4746" s="72"/>
    </row>
    <row r="4747" spans="33:37" ht="14.4">
      <c r="AG4747" s="72"/>
      <c r="AH4747" s="72"/>
      <c r="AI4747" s="72"/>
      <c r="AJ4747" s="72"/>
      <c r="AK4747" s="72"/>
    </row>
    <row r="4748" spans="33:37" ht="14.4">
      <c r="AG4748" s="72"/>
      <c r="AH4748" s="72"/>
      <c r="AI4748" s="72"/>
      <c r="AJ4748" s="72"/>
      <c r="AK4748" s="72"/>
    </row>
    <row r="4749" spans="33:37" ht="14.4">
      <c r="AG4749" s="72"/>
      <c r="AH4749" s="72"/>
      <c r="AI4749" s="72"/>
      <c r="AJ4749" s="72"/>
      <c r="AK4749" s="72"/>
    </row>
    <row r="4750" spans="33:37" ht="14.4">
      <c r="AG4750" s="72"/>
      <c r="AH4750" s="72"/>
      <c r="AI4750" s="72"/>
      <c r="AJ4750" s="72"/>
      <c r="AK4750" s="72"/>
    </row>
    <row r="4751" spans="33:37" ht="14.4">
      <c r="AG4751" s="72"/>
      <c r="AH4751" s="72"/>
      <c r="AI4751" s="72"/>
      <c r="AJ4751" s="72"/>
      <c r="AK4751" s="72"/>
    </row>
    <row r="4752" spans="33:37" ht="14.4">
      <c r="AG4752" s="72"/>
      <c r="AH4752" s="72"/>
      <c r="AI4752" s="72"/>
      <c r="AJ4752" s="72"/>
      <c r="AK4752" s="72"/>
    </row>
    <row r="4753" spans="33:37" ht="14.4">
      <c r="AG4753" s="72"/>
      <c r="AH4753" s="72"/>
      <c r="AI4753" s="72"/>
      <c r="AJ4753" s="72"/>
      <c r="AK4753" s="72"/>
    </row>
    <row r="4754" spans="33:37" ht="14.4">
      <c r="AG4754" s="72"/>
      <c r="AH4754" s="72"/>
      <c r="AI4754" s="72"/>
      <c r="AJ4754" s="72"/>
      <c r="AK4754" s="72"/>
    </row>
    <row r="4755" spans="33:37" ht="14.4">
      <c r="AG4755" s="72"/>
      <c r="AH4755" s="72"/>
      <c r="AI4755" s="72"/>
      <c r="AJ4755" s="72"/>
      <c r="AK4755" s="72"/>
    </row>
    <row r="4756" spans="33:37" ht="14.4">
      <c r="AG4756" s="72"/>
      <c r="AH4756" s="72"/>
      <c r="AI4756" s="72"/>
      <c r="AJ4756" s="72"/>
      <c r="AK4756" s="72"/>
    </row>
    <row r="4757" spans="33:37" ht="14.4">
      <c r="AG4757" s="72"/>
      <c r="AH4757" s="72"/>
      <c r="AI4757" s="72"/>
      <c r="AJ4757" s="72"/>
      <c r="AK4757" s="72"/>
    </row>
    <row r="4758" spans="33:37" ht="14.4">
      <c r="AG4758" s="72"/>
      <c r="AH4758" s="72"/>
      <c r="AI4758" s="72"/>
      <c r="AJ4758" s="72"/>
      <c r="AK4758" s="72"/>
    </row>
    <row r="4759" spans="33:37" ht="14.4">
      <c r="AG4759" s="72"/>
      <c r="AH4759" s="72"/>
      <c r="AI4759" s="72"/>
      <c r="AJ4759" s="72"/>
      <c r="AK4759" s="72"/>
    </row>
    <row r="4760" spans="33:37" ht="14.4">
      <c r="AG4760" s="72"/>
      <c r="AH4760" s="72"/>
      <c r="AI4760" s="72"/>
      <c r="AJ4760" s="72"/>
      <c r="AK4760" s="72"/>
    </row>
    <row r="4761" spans="33:37" ht="14.4">
      <c r="AG4761" s="72"/>
      <c r="AH4761" s="72"/>
      <c r="AI4761" s="72"/>
      <c r="AJ4761" s="72"/>
      <c r="AK4761" s="72"/>
    </row>
    <row r="4762" spans="33:37" ht="14.4">
      <c r="AG4762" s="72"/>
      <c r="AH4762" s="72"/>
      <c r="AI4762" s="72"/>
      <c r="AJ4762" s="72"/>
      <c r="AK4762" s="72"/>
    </row>
    <row r="4763" spans="33:37" ht="14.4">
      <c r="AG4763" s="72"/>
      <c r="AH4763" s="72"/>
      <c r="AI4763" s="72"/>
      <c r="AJ4763" s="72"/>
      <c r="AK4763" s="72"/>
    </row>
    <row r="4764" spans="33:37" ht="14.4">
      <c r="AG4764" s="72"/>
      <c r="AH4764" s="72"/>
      <c r="AI4764" s="72"/>
      <c r="AJ4764" s="72"/>
      <c r="AK4764" s="72"/>
    </row>
    <row r="4765" spans="33:37" ht="14.4">
      <c r="AG4765" s="72"/>
      <c r="AH4765" s="72"/>
      <c r="AI4765" s="72"/>
      <c r="AJ4765" s="72"/>
      <c r="AK4765" s="72"/>
    </row>
    <row r="4766" spans="33:37" ht="14.4">
      <c r="AG4766" s="72"/>
      <c r="AH4766" s="72"/>
      <c r="AI4766" s="72"/>
      <c r="AJ4766" s="72"/>
      <c r="AK4766" s="72"/>
    </row>
    <row r="4767" spans="33:37" ht="14.4">
      <c r="AG4767" s="72"/>
      <c r="AH4767" s="72"/>
      <c r="AI4767" s="72"/>
      <c r="AJ4767" s="72"/>
      <c r="AK4767" s="72"/>
    </row>
    <row r="4768" spans="33:37" ht="14.4">
      <c r="AG4768" s="72"/>
      <c r="AH4768" s="72"/>
      <c r="AI4768" s="72"/>
      <c r="AJ4768" s="72"/>
      <c r="AK4768" s="72"/>
    </row>
    <row r="4769" spans="33:37" ht="14.4">
      <c r="AG4769" s="72"/>
      <c r="AH4769" s="72"/>
      <c r="AI4769" s="72"/>
      <c r="AJ4769" s="72"/>
      <c r="AK4769" s="72"/>
    </row>
    <row r="4770" spans="33:37" ht="14.4">
      <c r="AG4770" s="72"/>
      <c r="AH4770" s="72"/>
      <c r="AI4770" s="72"/>
      <c r="AJ4770" s="72"/>
      <c r="AK4770" s="72"/>
    </row>
    <row r="4771" spans="33:37" ht="14.4">
      <c r="AG4771" s="72"/>
      <c r="AH4771" s="72"/>
      <c r="AI4771" s="72"/>
      <c r="AJ4771" s="72"/>
      <c r="AK4771" s="72"/>
    </row>
    <row r="4772" spans="33:37" ht="14.4">
      <c r="AG4772" s="72"/>
      <c r="AH4772" s="72"/>
      <c r="AI4772" s="72"/>
      <c r="AJ4772" s="72"/>
      <c r="AK4772" s="72"/>
    </row>
    <row r="4773" spans="33:37" ht="14.4">
      <c r="AG4773" s="72"/>
      <c r="AH4773" s="72"/>
      <c r="AI4773" s="72"/>
      <c r="AJ4773" s="72"/>
      <c r="AK4773" s="72"/>
    </row>
    <row r="4774" spans="33:37" ht="14.4">
      <c r="AG4774" s="72"/>
      <c r="AH4774" s="72"/>
      <c r="AI4774" s="72"/>
      <c r="AJ4774" s="72"/>
      <c r="AK4774" s="72"/>
    </row>
    <row r="4775" spans="33:37" ht="14.4">
      <c r="AG4775" s="72"/>
      <c r="AH4775" s="72"/>
      <c r="AI4775" s="72"/>
      <c r="AJ4775" s="72"/>
      <c r="AK4775" s="72"/>
    </row>
    <row r="4776" spans="33:37" ht="14.4">
      <c r="AG4776" s="72"/>
      <c r="AH4776" s="72"/>
      <c r="AI4776" s="72"/>
      <c r="AJ4776" s="72"/>
      <c r="AK4776" s="72"/>
    </row>
    <row r="4777" spans="33:37" ht="14.4">
      <c r="AG4777" s="72"/>
      <c r="AH4777" s="72"/>
      <c r="AI4777" s="72"/>
      <c r="AJ4777" s="72"/>
      <c r="AK4777" s="72"/>
    </row>
    <row r="4778" spans="33:37" ht="14.4">
      <c r="AG4778" s="72"/>
      <c r="AH4778" s="72"/>
      <c r="AI4778" s="72"/>
      <c r="AJ4778" s="72"/>
      <c r="AK4778" s="72"/>
    </row>
    <row r="4779" spans="33:37" ht="14.4">
      <c r="AG4779" s="72"/>
      <c r="AH4779" s="72"/>
      <c r="AI4779" s="72"/>
      <c r="AJ4779" s="72"/>
      <c r="AK4779" s="72"/>
    </row>
    <row r="4780" spans="33:37" ht="14.4">
      <c r="AG4780" s="72"/>
      <c r="AH4780" s="72"/>
      <c r="AI4780" s="72"/>
      <c r="AJ4780" s="72"/>
      <c r="AK4780" s="72"/>
    </row>
    <row r="4781" spans="33:37" ht="14.4">
      <c r="AG4781" s="72"/>
      <c r="AH4781" s="72"/>
      <c r="AI4781" s="72"/>
      <c r="AJ4781" s="72"/>
      <c r="AK4781" s="72"/>
    </row>
    <row r="4782" spans="33:37" ht="14.4">
      <c r="AG4782" s="72"/>
      <c r="AH4782" s="72"/>
      <c r="AI4782" s="72"/>
      <c r="AJ4782" s="72"/>
      <c r="AK4782" s="72"/>
    </row>
    <row r="4783" spans="33:37" ht="14.4">
      <c r="AG4783" s="72"/>
      <c r="AH4783" s="72"/>
      <c r="AI4783" s="72"/>
      <c r="AJ4783" s="72"/>
      <c r="AK4783" s="72"/>
    </row>
    <row r="4784" spans="33:37" ht="14.4">
      <c r="AG4784" s="72"/>
      <c r="AH4784" s="72"/>
      <c r="AI4784" s="72"/>
      <c r="AJ4784" s="72"/>
      <c r="AK4784" s="72"/>
    </row>
    <row r="4785" spans="33:37" ht="14.4">
      <c r="AG4785" s="72"/>
      <c r="AH4785" s="72"/>
      <c r="AI4785" s="72"/>
      <c r="AJ4785" s="72"/>
      <c r="AK4785" s="72"/>
    </row>
    <row r="4786" spans="33:37" ht="14.4">
      <c r="AG4786" s="72"/>
      <c r="AH4786" s="72"/>
      <c r="AI4786" s="72"/>
      <c r="AJ4786" s="72"/>
      <c r="AK4786" s="72"/>
    </row>
    <row r="4787" spans="33:37" ht="14.4">
      <c r="AG4787" s="72"/>
      <c r="AH4787" s="72"/>
      <c r="AI4787" s="72"/>
      <c r="AJ4787" s="72"/>
      <c r="AK4787" s="72"/>
    </row>
    <row r="4788" spans="33:37" ht="14.4">
      <c r="AG4788" s="72"/>
      <c r="AH4788" s="72"/>
      <c r="AI4788" s="72"/>
      <c r="AJ4788" s="72"/>
      <c r="AK4788" s="72"/>
    </row>
    <row r="4789" spans="33:37" ht="14.4">
      <c r="AG4789" s="72"/>
      <c r="AH4789" s="72"/>
      <c r="AI4789" s="72"/>
      <c r="AJ4789" s="72"/>
      <c r="AK4789" s="72"/>
    </row>
    <row r="4790" spans="33:37" ht="14.4">
      <c r="AG4790" s="72"/>
      <c r="AH4790" s="72"/>
      <c r="AI4790" s="72"/>
      <c r="AJ4790" s="72"/>
      <c r="AK4790" s="72"/>
    </row>
    <row r="4791" spans="33:37" ht="14.4">
      <c r="AG4791" s="72"/>
      <c r="AH4791" s="72"/>
      <c r="AI4791" s="72"/>
      <c r="AJ4791" s="72"/>
      <c r="AK4791" s="72"/>
    </row>
    <row r="4792" spans="33:37" ht="14.4">
      <c r="AG4792" s="72"/>
      <c r="AH4792" s="72"/>
      <c r="AI4792" s="72"/>
      <c r="AJ4792" s="72"/>
      <c r="AK4792" s="72"/>
    </row>
    <row r="4793" spans="33:37" ht="14.4">
      <c r="AG4793" s="72"/>
      <c r="AH4793" s="72"/>
      <c r="AI4793" s="72"/>
      <c r="AJ4793" s="72"/>
      <c r="AK4793" s="72"/>
    </row>
    <row r="4794" spans="33:37" ht="14.4">
      <c r="AG4794" s="72"/>
      <c r="AH4794" s="72"/>
      <c r="AI4794" s="72"/>
      <c r="AJ4794" s="72"/>
      <c r="AK4794" s="72"/>
    </row>
    <row r="4795" spans="33:37" ht="14.4">
      <c r="AG4795" s="72"/>
      <c r="AH4795" s="72"/>
      <c r="AI4795" s="72"/>
      <c r="AJ4795" s="72"/>
      <c r="AK4795" s="72"/>
    </row>
    <row r="4796" spans="33:37" ht="14.4">
      <c r="AG4796" s="72"/>
      <c r="AH4796" s="72"/>
      <c r="AI4796" s="72"/>
      <c r="AJ4796" s="72"/>
      <c r="AK4796" s="72"/>
    </row>
    <row r="4797" spans="33:37" ht="14.4">
      <c r="AG4797" s="72"/>
      <c r="AH4797" s="72"/>
      <c r="AI4797" s="72"/>
      <c r="AJ4797" s="72"/>
      <c r="AK4797" s="72"/>
    </row>
    <row r="4798" spans="33:37" ht="14.4">
      <c r="AG4798" s="72"/>
      <c r="AH4798" s="72"/>
      <c r="AI4798" s="72"/>
      <c r="AJ4798" s="72"/>
      <c r="AK4798" s="72"/>
    </row>
    <row r="4799" spans="33:37" ht="14.4">
      <c r="AG4799" s="72"/>
      <c r="AH4799" s="72"/>
      <c r="AI4799" s="72"/>
      <c r="AJ4799" s="72"/>
      <c r="AK4799" s="72"/>
    </row>
    <row r="4800" spans="33:37" ht="14.4">
      <c r="AG4800" s="72"/>
      <c r="AH4800" s="72"/>
      <c r="AI4800" s="72"/>
      <c r="AJ4800" s="72"/>
      <c r="AK4800" s="72"/>
    </row>
    <row r="4801" spans="33:37" ht="14.4">
      <c r="AG4801" s="72"/>
      <c r="AH4801" s="72"/>
      <c r="AI4801" s="72"/>
      <c r="AJ4801" s="72"/>
      <c r="AK4801" s="72"/>
    </row>
    <row r="4802" spans="33:37" ht="14.4">
      <c r="AG4802" s="72"/>
      <c r="AH4802" s="72"/>
      <c r="AI4802" s="72"/>
      <c r="AJ4802" s="72"/>
      <c r="AK4802" s="72"/>
    </row>
    <row r="4803" spans="33:37" ht="14.4">
      <c r="AG4803" s="72"/>
      <c r="AH4803" s="72"/>
      <c r="AI4803" s="72"/>
      <c r="AJ4803" s="72"/>
      <c r="AK4803" s="72"/>
    </row>
    <row r="4804" spans="33:37" ht="14.4">
      <c r="AG4804" s="72"/>
      <c r="AH4804" s="72"/>
      <c r="AI4804" s="72"/>
      <c r="AJ4804" s="72"/>
      <c r="AK4804" s="72"/>
    </row>
    <row r="4805" spans="33:37" ht="14.4">
      <c r="AG4805" s="72"/>
      <c r="AH4805" s="72"/>
      <c r="AI4805" s="72"/>
      <c r="AJ4805" s="72"/>
      <c r="AK4805" s="72"/>
    </row>
    <row r="4806" spans="33:37" ht="14.4">
      <c r="AG4806" s="72"/>
      <c r="AH4806" s="72"/>
      <c r="AI4806" s="72"/>
      <c r="AJ4806" s="72"/>
      <c r="AK4806" s="72"/>
    </row>
    <row r="4807" spans="33:37" ht="14.4">
      <c r="AG4807" s="72"/>
      <c r="AH4807" s="72"/>
      <c r="AI4807" s="72"/>
      <c r="AJ4807" s="72"/>
      <c r="AK4807" s="72"/>
    </row>
    <row r="4808" spans="33:37" ht="14.4">
      <c r="AG4808" s="72"/>
      <c r="AH4808" s="72"/>
      <c r="AI4808" s="72"/>
      <c r="AJ4808" s="72"/>
      <c r="AK4808" s="72"/>
    </row>
    <row r="4809" spans="33:37" ht="14.4">
      <c r="AG4809" s="72"/>
      <c r="AH4809" s="72"/>
      <c r="AI4809" s="72"/>
      <c r="AJ4809" s="72"/>
      <c r="AK4809" s="72"/>
    </row>
    <row r="4810" spans="33:37" ht="14.4">
      <c r="AG4810" s="72"/>
      <c r="AH4810" s="72"/>
      <c r="AI4810" s="72"/>
      <c r="AJ4810" s="72"/>
      <c r="AK4810" s="72"/>
    </row>
    <row r="4811" spans="33:37" ht="14.4">
      <c r="AG4811" s="72"/>
      <c r="AH4811" s="72"/>
      <c r="AI4811" s="72"/>
      <c r="AJ4811" s="72"/>
      <c r="AK4811" s="72"/>
    </row>
    <row r="4812" spans="33:37" ht="14.4">
      <c r="AG4812" s="72"/>
      <c r="AH4812" s="72"/>
      <c r="AI4812" s="72"/>
      <c r="AJ4812" s="72"/>
      <c r="AK4812" s="72"/>
    </row>
    <row r="4813" spans="33:37" ht="14.4">
      <c r="AG4813" s="72"/>
      <c r="AH4813" s="72"/>
      <c r="AI4813" s="72"/>
      <c r="AJ4813" s="72"/>
      <c r="AK4813" s="72"/>
    </row>
    <row r="4814" spans="33:37" ht="14.4">
      <c r="AG4814" s="72"/>
      <c r="AH4814" s="72"/>
      <c r="AI4814" s="72"/>
      <c r="AJ4814" s="72"/>
      <c r="AK4814" s="72"/>
    </row>
    <row r="4815" spans="33:37" ht="14.4">
      <c r="AG4815" s="72"/>
      <c r="AH4815" s="72"/>
      <c r="AI4815" s="72"/>
      <c r="AJ4815" s="72"/>
      <c r="AK4815" s="72"/>
    </row>
    <row r="4816" spans="33:37" ht="14.4">
      <c r="AG4816" s="72"/>
      <c r="AH4816" s="72"/>
      <c r="AI4816" s="72"/>
      <c r="AJ4816" s="72"/>
      <c r="AK4816" s="72"/>
    </row>
    <row r="4817" spans="33:37" ht="14.4">
      <c r="AG4817" s="72"/>
      <c r="AH4817" s="72"/>
      <c r="AI4817" s="72"/>
      <c r="AJ4817" s="72"/>
      <c r="AK4817" s="72"/>
    </row>
    <row r="4818" spans="33:37" ht="14.4">
      <c r="AG4818" s="72"/>
      <c r="AH4818" s="72"/>
      <c r="AI4818" s="72"/>
      <c r="AJ4818" s="72"/>
      <c r="AK4818" s="72"/>
    </row>
    <row r="4819" spans="33:37" ht="14.4">
      <c r="AG4819" s="72"/>
      <c r="AH4819" s="72"/>
      <c r="AI4819" s="72"/>
      <c r="AJ4819" s="72"/>
      <c r="AK4819" s="72"/>
    </row>
    <row r="4820" spans="33:37" ht="14.4">
      <c r="AG4820" s="72"/>
      <c r="AH4820" s="72"/>
      <c r="AI4820" s="72"/>
      <c r="AJ4820" s="72"/>
      <c r="AK4820" s="72"/>
    </row>
    <row r="4821" spans="33:37" ht="14.4">
      <c r="AG4821" s="72"/>
      <c r="AH4821" s="72"/>
      <c r="AI4821" s="72"/>
      <c r="AJ4821" s="72"/>
      <c r="AK4821" s="72"/>
    </row>
    <row r="4822" spans="33:37" ht="14.4">
      <c r="AG4822" s="72"/>
      <c r="AH4822" s="72"/>
      <c r="AI4822" s="72"/>
      <c r="AJ4822" s="72"/>
      <c r="AK4822" s="72"/>
    </row>
    <row r="4823" spans="33:37" ht="14.4">
      <c r="AG4823" s="72"/>
      <c r="AH4823" s="72"/>
      <c r="AI4823" s="72"/>
      <c r="AJ4823" s="72"/>
      <c r="AK4823" s="72"/>
    </row>
    <row r="4824" spans="33:37" ht="14.4">
      <c r="AG4824" s="72"/>
      <c r="AH4824" s="72"/>
      <c r="AI4824" s="72"/>
      <c r="AJ4824" s="72"/>
      <c r="AK4824" s="72"/>
    </row>
    <row r="4825" spans="33:37" ht="14.4">
      <c r="AG4825" s="72"/>
      <c r="AH4825" s="72"/>
      <c r="AI4825" s="72"/>
      <c r="AJ4825" s="72"/>
      <c r="AK4825" s="72"/>
    </row>
    <row r="4826" spans="33:37" ht="14.4">
      <c r="AG4826" s="72"/>
      <c r="AH4826" s="72"/>
      <c r="AI4826" s="72"/>
      <c r="AJ4826" s="72"/>
      <c r="AK4826" s="72"/>
    </row>
    <row r="4827" spans="33:37" ht="14.4">
      <c r="AG4827" s="72"/>
      <c r="AH4827" s="72"/>
      <c r="AI4827" s="72"/>
      <c r="AJ4827" s="72"/>
      <c r="AK4827" s="72"/>
    </row>
    <row r="4828" spans="33:37" ht="14.4">
      <c r="AG4828" s="72"/>
      <c r="AH4828" s="72"/>
      <c r="AI4828" s="72"/>
      <c r="AJ4828" s="72"/>
      <c r="AK4828" s="72"/>
    </row>
    <row r="4829" spans="33:37" ht="14.4">
      <c r="AG4829" s="72"/>
      <c r="AH4829" s="72"/>
      <c r="AI4829" s="72"/>
      <c r="AJ4829" s="72"/>
      <c r="AK4829" s="72"/>
    </row>
    <row r="4830" spans="33:37" ht="14.4">
      <c r="AG4830" s="72"/>
      <c r="AH4830" s="72"/>
      <c r="AI4830" s="72"/>
      <c r="AJ4830" s="72"/>
      <c r="AK4830" s="72"/>
    </row>
    <row r="4831" spans="33:37" ht="14.4">
      <c r="AG4831" s="72"/>
      <c r="AH4831" s="72"/>
      <c r="AI4831" s="72"/>
      <c r="AJ4831" s="72"/>
      <c r="AK4831" s="72"/>
    </row>
    <row r="4832" spans="33:37" ht="14.4">
      <c r="AG4832" s="72"/>
      <c r="AH4832" s="72"/>
      <c r="AI4832" s="72"/>
      <c r="AJ4832" s="72"/>
      <c r="AK4832" s="72"/>
    </row>
    <row r="4833" spans="33:37" ht="14.4">
      <c r="AG4833" s="72"/>
      <c r="AH4833" s="72"/>
      <c r="AI4833" s="72"/>
      <c r="AJ4833" s="72"/>
      <c r="AK4833" s="72"/>
    </row>
    <row r="4834" spans="33:37" ht="14.4">
      <c r="AG4834" s="72"/>
      <c r="AH4834" s="72"/>
      <c r="AI4834" s="72"/>
      <c r="AJ4834" s="72"/>
      <c r="AK4834" s="72"/>
    </row>
    <row r="4835" spans="33:37" ht="14.4">
      <c r="AG4835" s="72"/>
      <c r="AH4835" s="72"/>
      <c r="AI4835" s="72"/>
      <c r="AJ4835" s="72"/>
      <c r="AK4835" s="72"/>
    </row>
    <row r="4836" spans="33:37" ht="14.4">
      <c r="AG4836" s="72"/>
      <c r="AH4836" s="72"/>
      <c r="AI4836" s="72"/>
      <c r="AJ4836" s="72"/>
      <c r="AK4836" s="72"/>
    </row>
    <row r="4837" spans="33:37" ht="14.4">
      <c r="AG4837" s="72"/>
      <c r="AH4837" s="72"/>
      <c r="AI4837" s="72"/>
      <c r="AJ4837" s="72"/>
      <c r="AK4837" s="72"/>
    </row>
    <row r="4838" spans="33:37" ht="14.4">
      <c r="AG4838" s="72"/>
      <c r="AH4838" s="72"/>
      <c r="AI4838" s="72"/>
      <c r="AJ4838" s="72"/>
      <c r="AK4838" s="72"/>
    </row>
    <row r="4839" spans="33:37" ht="14.4">
      <c r="AG4839" s="72"/>
      <c r="AH4839" s="72"/>
      <c r="AI4839" s="72"/>
      <c r="AJ4839" s="72"/>
      <c r="AK4839" s="72"/>
    </row>
    <row r="4840" spans="33:37" ht="14.4">
      <c r="AG4840" s="72"/>
      <c r="AH4840" s="72"/>
      <c r="AI4840" s="72"/>
      <c r="AJ4840" s="72"/>
      <c r="AK4840" s="72"/>
    </row>
    <row r="4841" spans="33:37" ht="14.4">
      <c r="AG4841" s="72"/>
      <c r="AH4841" s="72"/>
      <c r="AI4841" s="72"/>
      <c r="AJ4841" s="72"/>
      <c r="AK4841" s="72"/>
    </row>
    <row r="4842" spans="33:37" ht="14.4">
      <c r="AG4842" s="72"/>
      <c r="AH4842" s="72"/>
      <c r="AI4842" s="72"/>
      <c r="AJ4842" s="72"/>
      <c r="AK4842" s="72"/>
    </row>
    <row r="4843" spans="33:37" ht="14.4">
      <c r="AG4843" s="72"/>
      <c r="AH4843" s="72"/>
      <c r="AI4843" s="72"/>
      <c r="AJ4843" s="72"/>
      <c r="AK4843" s="72"/>
    </row>
    <row r="4844" spans="33:37" ht="14.4">
      <c r="AG4844" s="72"/>
      <c r="AH4844" s="72"/>
      <c r="AI4844" s="72"/>
      <c r="AJ4844" s="72"/>
      <c r="AK4844" s="72"/>
    </row>
    <row r="4845" spans="33:37" ht="14.4">
      <c r="AG4845" s="72"/>
      <c r="AH4845" s="72"/>
      <c r="AI4845" s="72"/>
      <c r="AJ4845" s="72"/>
      <c r="AK4845" s="72"/>
    </row>
    <row r="4846" spans="33:37" ht="14.4">
      <c r="AG4846" s="72"/>
      <c r="AH4846" s="72"/>
      <c r="AI4846" s="72"/>
      <c r="AJ4846" s="72"/>
      <c r="AK4846" s="72"/>
    </row>
    <row r="4847" spans="33:37" ht="14.4">
      <c r="AG4847" s="72"/>
      <c r="AH4847" s="72"/>
      <c r="AI4847" s="72"/>
      <c r="AJ4847" s="72"/>
      <c r="AK4847" s="72"/>
    </row>
    <row r="4848" spans="33:37" ht="14.4">
      <c r="AG4848" s="72"/>
      <c r="AH4848" s="72"/>
      <c r="AI4848" s="72"/>
      <c r="AJ4848" s="72"/>
      <c r="AK4848" s="72"/>
    </row>
    <row r="4849" spans="33:37" ht="14.4">
      <c r="AG4849" s="72"/>
      <c r="AH4849" s="72"/>
      <c r="AI4849" s="72"/>
      <c r="AJ4849" s="72"/>
      <c r="AK4849" s="72"/>
    </row>
    <row r="4850" spans="33:37" ht="14.4">
      <c r="AG4850" s="72"/>
      <c r="AH4850" s="72"/>
      <c r="AI4850" s="72"/>
      <c r="AJ4850" s="72"/>
      <c r="AK4850" s="72"/>
    </row>
    <row r="4851" spans="33:37" ht="14.4">
      <c r="AG4851" s="72"/>
      <c r="AH4851" s="72"/>
      <c r="AI4851" s="72"/>
      <c r="AJ4851" s="72"/>
      <c r="AK4851" s="72"/>
    </row>
    <row r="4852" spans="33:37" ht="14.4">
      <c r="AG4852" s="72"/>
      <c r="AH4852" s="72"/>
      <c r="AI4852" s="72"/>
      <c r="AJ4852" s="72"/>
      <c r="AK4852" s="72"/>
    </row>
    <row r="4853" spans="33:37" ht="14.4">
      <c r="AG4853" s="72"/>
      <c r="AH4853" s="72"/>
      <c r="AI4853" s="72"/>
      <c r="AJ4853" s="72"/>
      <c r="AK4853" s="72"/>
    </row>
    <row r="4854" spans="33:37" ht="14.4">
      <c r="AG4854" s="72"/>
      <c r="AH4854" s="72"/>
      <c r="AI4854" s="72"/>
      <c r="AJ4854" s="72"/>
      <c r="AK4854" s="72"/>
    </row>
    <row r="4855" spans="33:37" ht="14.4">
      <c r="AG4855" s="72"/>
      <c r="AH4855" s="72"/>
      <c r="AI4855" s="72"/>
      <c r="AJ4855" s="72"/>
      <c r="AK4855" s="72"/>
    </row>
    <row r="4856" spans="33:37" ht="14.4">
      <c r="AG4856" s="72"/>
      <c r="AH4856" s="72"/>
      <c r="AI4856" s="72"/>
      <c r="AJ4856" s="72"/>
      <c r="AK4856" s="72"/>
    </row>
    <row r="4857" spans="33:37" ht="14.4">
      <c r="AG4857" s="72"/>
      <c r="AH4857" s="72"/>
      <c r="AI4857" s="72"/>
      <c r="AJ4857" s="72"/>
      <c r="AK4857" s="72"/>
    </row>
    <row r="4858" spans="33:37" ht="14.4">
      <c r="AG4858" s="72"/>
      <c r="AH4858" s="72"/>
      <c r="AI4858" s="72"/>
      <c r="AJ4858" s="72"/>
      <c r="AK4858" s="72"/>
    </row>
    <row r="4859" spans="33:37" ht="14.4">
      <c r="AG4859" s="72"/>
      <c r="AH4859" s="72"/>
      <c r="AI4859" s="72"/>
      <c r="AJ4859" s="72"/>
      <c r="AK4859" s="72"/>
    </row>
    <row r="4860" spans="33:37" ht="14.4">
      <c r="AG4860" s="72"/>
      <c r="AH4860" s="72"/>
      <c r="AI4860" s="72"/>
      <c r="AJ4860" s="72"/>
      <c r="AK4860" s="72"/>
    </row>
    <row r="4861" spans="33:37" ht="14.4">
      <c r="AG4861" s="72"/>
      <c r="AH4861" s="72"/>
      <c r="AI4861" s="72"/>
      <c r="AJ4861" s="72"/>
      <c r="AK4861" s="72"/>
    </row>
    <row r="4862" spans="33:37" ht="14.4">
      <c r="AG4862" s="72"/>
      <c r="AH4862" s="72"/>
      <c r="AI4862" s="72"/>
      <c r="AJ4862" s="72"/>
      <c r="AK4862" s="72"/>
    </row>
    <row r="4863" spans="33:37" ht="14.4">
      <c r="AG4863" s="72"/>
      <c r="AH4863" s="72"/>
      <c r="AI4863" s="72"/>
      <c r="AJ4863" s="72"/>
      <c r="AK4863" s="72"/>
    </row>
    <row r="4864" spans="33:37" ht="14.4">
      <c r="AG4864" s="72"/>
      <c r="AH4864" s="72"/>
      <c r="AI4864" s="72"/>
      <c r="AJ4864" s="72"/>
      <c r="AK4864" s="72"/>
    </row>
    <row r="4865" spans="33:37" ht="14.4">
      <c r="AG4865" s="72"/>
      <c r="AH4865" s="72"/>
      <c r="AI4865" s="72"/>
      <c r="AJ4865" s="72"/>
      <c r="AK4865" s="72"/>
    </row>
    <row r="4866" spans="33:37" ht="14.4">
      <c r="AG4866" s="72"/>
      <c r="AH4866" s="72"/>
      <c r="AI4866" s="72"/>
      <c r="AJ4866" s="72"/>
      <c r="AK4866" s="72"/>
    </row>
    <row r="4867" spans="33:37" ht="14.4">
      <c r="AG4867" s="72"/>
      <c r="AH4867" s="72"/>
      <c r="AI4867" s="72"/>
      <c r="AJ4867" s="72"/>
      <c r="AK4867" s="72"/>
    </row>
    <row r="4868" spans="33:37" ht="14.4">
      <c r="AG4868" s="72"/>
      <c r="AH4868" s="72"/>
      <c r="AI4868" s="72"/>
      <c r="AJ4868" s="72"/>
      <c r="AK4868" s="72"/>
    </row>
    <row r="4869" spans="33:37" ht="14.4">
      <c r="AG4869" s="72"/>
      <c r="AH4869" s="72"/>
      <c r="AI4869" s="72"/>
      <c r="AJ4869" s="72"/>
      <c r="AK4869" s="72"/>
    </row>
    <row r="4870" spans="33:37" ht="14.4">
      <c r="AG4870" s="72"/>
      <c r="AH4870" s="72"/>
      <c r="AI4870" s="72"/>
      <c r="AJ4870" s="72"/>
      <c r="AK4870" s="72"/>
    </row>
    <row r="4871" spans="33:37" ht="14.4">
      <c r="AG4871" s="72"/>
      <c r="AH4871" s="72"/>
      <c r="AI4871" s="72"/>
      <c r="AJ4871" s="72"/>
      <c r="AK4871" s="72"/>
    </row>
    <row r="4872" spans="33:37" ht="14.4">
      <c r="AG4872" s="72"/>
      <c r="AH4872" s="72"/>
      <c r="AI4872" s="72"/>
      <c r="AJ4872" s="72"/>
      <c r="AK4872" s="72"/>
    </row>
    <row r="4873" spans="33:37" ht="14.4">
      <c r="AG4873" s="72"/>
      <c r="AH4873" s="72"/>
      <c r="AI4873" s="72"/>
      <c r="AJ4873" s="72"/>
      <c r="AK4873" s="72"/>
    </row>
    <row r="4874" spans="33:37" ht="14.4">
      <c r="AG4874" s="72"/>
      <c r="AH4874" s="72"/>
      <c r="AI4874" s="72"/>
      <c r="AJ4874" s="72"/>
      <c r="AK4874" s="72"/>
    </row>
    <row r="4875" spans="33:37" ht="14.4">
      <c r="AG4875" s="72"/>
      <c r="AH4875" s="72"/>
      <c r="AI4875" s="72"/>
      <c r="AJ4875" s="72"/>
      <c r="AK4875" s="72"/>
    </row>
    <row r="4876" spans="33:37" ht="14.4">
      <c r="AG4876" s="72"/>
      <c r="AH4876" s="72"/>
      <c r="AI4876" s="72"/>
      <c r="AJ4876" s="72"/>
      <c r="AK4876" s="72"/>
    </row>
    <row r="4877" spans="33:37" ht="14.4">
      <c r="AG4877" s="72"/>
      <c r="AH4877" s="72"/>
      <c r="AI4877" s="72"/>
      <c r="AJ4877" s="72"/>
      <c r="AK4877" s="72"/>
    </row>
    <row r="4878" spans="33:37" ht="14.4">
      <c r="AG4878" s="72"/>
      <c r="AH4878" s="72"/>
      <c r="AI4878" s="72"/>
      <c r="AJ4878" s="72"/>
      <c r="AK4878" s="72"/>
    </row>
    <row r="4879" spans="33:37" ht="14.4">
      <c r="AG4879" s="72"/>
      <c r="AH4879" s="72"/>
      <c r="AI4879" s="72"/>
      <c r="AJ4879" s="72"/>
      <c r="AK4879" s="72"/>
    </row>
    <row r="4880" spans="33:37" ht="14.4">
      <c r="AG4880" s="72"/>
      <c r="AH4880" s="72"/>
      <c r="AI4880" s="72"/>
      <c r="AJ4880" s="72"/>
      <c r="AK4880" s="72"/>
    </row>
    <row r="4881" spans="33:37" ht="14.4">
      <c r="AG4881" s="72"/>
      <c r="AH4881" s="72"/>
      <c r="AI4881" s="72"/>
      <c r="AJ4881" s="72"/>
      <c r="AK4881" s="72"/>
    </row>
    <row r="4882" spans="33:37" ht="14.4">
      <c r="AG4882" s="72"/>
      <c r="AH4882" s="72"/>
      <c r="AI4882" s="72"/>
      <c r="AJ4882" s="72"/>
      <c r="AK4882" s="72"/>
    </row>
    <row r="4883" spans="33:37" ht="14.4">
      <c r="AG4883" s="72"/>
      <c r="AH4883" s="72"/>
      <c r="AI4883" s="72"/>
      <c r="AJ4883" s="72"/>
      <c r="AK4883" s="72"/>
    </row>
    <row r="4884" spans="33:37" ht="14.4">
      <c r="AG4884" s="72"/>
      <c r="AH4884" s="72"/>
      <c r="AI4884" s="72"/>
      <c r="AJ4884" s="72"/>
      <c r="AK4884" s="72"/>
    </row>
    <row r="4885" spans="33:37" ht="14.4">
      <c r="AG4885" s="72"/>
      <c r="AH4885" s="72"/>
      <c r="AI4885" s="72"/>
      <c r="AJ4885" s="72"/>
      <c r="AK4885" s="72"/>
    </row>
    <row r="4886" spans="33:37" ht="14.4">
      <c r="AG4886" s="72"/>
      <c r="AH4886" s="72"/>
      <c r="AI4886" s="72"/>
      <c r="AJ4886" s="72"/>
      <c r="AK4886" s="72"/>
    </row>
    <row r="4887" spans="33:37" ht="14.4">
      <c r="AG4887" s="72"/>
      <c r="AH4887" s="72"/>
      <c r="AI4887" s="72"/>
      <c r="AJ4887" s="72"/>
      <c r="AK4887" s="72"/>
    </row>
    <row r="4888" spans="33:37" ht="14.4">
      <c r="AG4888" s="72"/>
      <c r="AH4888" s="72"/>
      <c r="AI4888" s="72"/>
      <c r="AJ4888" s="72"/>
      <c r="AK4888" s="72"/>
    </row>
    <row r="4889" spans="33:37" ht="14.4">
      <c r="AG4889" s="72"/>
      <c r="AH4889" s="72"/>
      <c r="AI4889" s="72"/>
      <c r="AJ4889" s="72"/>
      <c r="AK4889" s="72"/>
    </row>
    <row r="4890" spans="33:37" ht="14.4">
      <c r="AG4890" s="72"/>
      <c r="AH4890" s="72"/>
      <c r="AI4890" s="72"/>
      <c r="AJ4890" s="72"/>
      <c r="AK4890" s="72"/>
    </row>
    <row r="4891" spans="33:37" ht="14.4">
      <c r="AG4891" s="72"/>
      <c r="AH4891" s="72"/>
      <c r="AI4891" s="72"/>
      <c r="AJ4891" s="72"/>
      <c r="AK4891" s="72"/>
    </row>
    <row r="4892" spans="33:37" ht="14.4">
      <c r="AG4892" s="72"/>
      <c r="AH4892" s="72"/>
      <c r="AI4892" s="72"/>
      <c r="AJ4892" s="72"/>
      <c r="AK4892" s="72"/>
    </row>
    <row r="4893" spans="33:37" ht="14.4">
      <c r="AG4893" s="72"/>
      <c r="AH4893" s="72"/>
      <c r="AI4893" s="72"/>
      <c r="AJ4893" s="72"/>
      <c r="AK4893" s="72"/>
    </row>
    <row r="4894" spans="33:37" ht="14.4">
      <c r="AG4894" s="72"/>
      <c r="AH4894" s="72"/>
      <c r="AI4894" s="72"/>
      <c r="AJ4894" s="72"/>
      <c r="AK4894" s="72"/>
    </row>
    <row r="4895" spans="33:37" ht="14.4">
      <c r="AG4895" s="72"/>
      <c r="AH4895" s="72"/>
      <c r="AI4895" s="72"/>
      <c r="AJ4895" s="72"/>
      <c r="AK4895" s="72"/>
    </row>
    <row r="4896" spans="33:37" ht="14.4">
      <c r="AG4896" s="72"/>
      <c r="AH4896" s="72"/>
      <c r="AI4896" s="72"/>
      <c r="AJ4896" s="72"/>
      <c r="AK4896" s="72"/>
    </row>
    <row r="4897" spans="33:37" ht="14.4">
      <c r="AG4897" s="72"/>
      <c r="AH4897" s="72"/>
      <c r="AI4897" s="72"/>
      <c r="AJ4897" s="72"/>
      <c r="AK4897" s="72"/>
    </row>
    <row r="4898" spans="33:37" ht="14.4">
      <c r="AG4898" s="72"/>
      <c r="AH4898" s="72"/>
      <c r="AI4898" s="72"/>
      <c r="AJ4898" s="72"/>
      <c r="AK4898" s="72"/>
    </row>
    <row r="4899" spans="33:37" ht="14.4">
      <c r="AG4899" s="72"/>
      <c r="AH4899" s="72"/>
      <c r="AI4899" s="72"/>
      <c r="AJ4899" s="72"/>
      <c r="AK4899" s="72"/>
    </row>
    <row r="4900" spans="33:37" ht="14.4">
      <c r="AG4900" s="72"/>
      <c r="AH4900" s="72"/>
      <c r="AI4900" s="72"/>
      <c r="AJ4900" s="72"/>
      <c r="AK4900" s="72"/>
    </row>
    <row r="4901" spans="33:37" ht="14.4">
      <c r="AG4901" s="72"/>
      <c r="AH4901" s="72"/>
      <c r="AI4901" s="72"/>
      <c r="AJ4901" s="72"/>
      <c r="AK4901" s="72"/>
    </row>
    <row r="4902" spans="33:37" ht="14.4">
      <c r="AG4902" s="72"/>
      <c r="AH4902" s="72"/>
      <c r="AI4902" s="72"/>
      <c r="AJ4902" s="72"/>
      <c r="AK4902" s="72"/>
    </row>
    <row r="4903" spans="33:37" ht="14.4">
      <c r="AG4903" s="72"/>
      <c r="AH4903" s="72"/>
      <c r="AI4903" s="72"/>
      <c r="AJ4903" s="72"/>
      <c r="AK4903" s="72"/>
    </row>
    <row r="4904" spans="33:37" ht="14.4">
      <c r="AG4904" s="72"/>
      <c r="AH4904" s="72"/>
      <c r="AI4904" s="72"/>
      <c r="AJ4904" s="72"/>
      <c r="AK4904" s="72"/>
    </row>
    <row r="4905" spans="33:37" ht="14.4">
      <c r="AG4905" s="72"/>
      <c r="AH4905" s="72"/>
      <c r="AI4905" s="72"/>
      <c r="AJ4905" s="72"/>
      <c r="AK4905" s="72"/>
    </row>
    <row r="4906" spans="33:37" ht="14.4">
      <c r="AG4906" s="72"/>
      <c r="AH4906" s="72"/>
      <c r="AI4906" s="72"/>
      <c r="AJ4906" s="72"/>
      <c r="AK4906" s="72"/>
    </row>
    <row r="4907" spans="33:37" ht="14.4">
      <c r="AG4907" s="72"/>
      <c r="AH4907" s="72"/>
      <c r="AI4907" s="72"/>
      <c r="AJ4907" s="72"/>
      <c r="AK4907" s="72"/>
    </row>
    <row r="4908" spans="33:37" ht="14.4">
      <c r="AG4908" s="72"/>
      <c r="AH4908" s="72"/>
      <c r="AI4908" s="72"/>
      <c r="AJ4908" s="72"/>
      <c r="AK4908" s="72"/>
    </row>
    <row r="4909" spans="33:37" ht="14.4">
      <c r="AG4909" s="72"/>
      <c r="AH4909" s="72"/>
      <c r="AI4909" s="72"/>
      <c r="AJ4909" s="72"/>
      <c r="AK4909" s="72"/>
    </row>
    <row r="4910" spans="33:37" ht="14.4">
      <c r="AG4910" s="72"/>
      <c r="AH4910" s="72"/>
      <c r="AI4910" s="72"/>
      <c r="AJ4910" s="72"/>
      <c r="AK4910" s="72"/>
    </row>
    <row r="4911" spans="33:37" ht="14.4">
      <c r="AG4911" s="72"/>
      <c r="AH4911" s="72"/>
      <c r="AI4911" s="72"/>
      <c r="AJ4911" s="72"/>
      <c r="AK4911" s="72"/>
    </row>
    <row r="4912" spans="33:37" ht="14.4">
      <c r="AG4912" s="72"/>
      <c r="AH4912" s="72"/>
      <c r="AI4912" s="72"/>
      <c r="AJ4912" s="72"/>
      <c r="AK4912" s="72"/>
    </row>
    <row r="4913" spans="33:37" ht="14.4">
      <c r="AG4913" s="72"/>
      <c r="AH4913" s="72"/>
      <c r="AI4913" s="72"/>
      <c r="AJ4913" s="72"/>
      <c r="AK4913" s="72"/>
    </row>
    <row r="4914" spans="33:37" ht="14.4">
      <c r="AG4914" s="72"/>
      <c r="AH4914" s="72"/>
      <c r="AI4914" s="72"/>
      <c r="AJ4914" s="72"/>
      <c r="AK4914" s="72"/>
    </row>
    <row r="4915" spans="33:37" ht="14.4">
      <c r="AG4915" s="72"/>
      <c r="AH4915" s="72"/>
      <c r="AI4915" s="72"/>
      <c r="AJ4915" s="72"/>
      <c r="AK4915" s="72"/>
    </row>
    <row r="4916" spans="33:37" ht="14.4">
      <c r="AG4916" s="72"/>
      <c r="AH4916" s="72"/>
      <c r="AI4916" s="72"/>
      <c r="AJ4916" s="72"/>
      <c r="AK4916" s="72"/>
    </row>
    <row r="4917" spans="33:37" ht="14.4">
      <c r="AG4917" s="72"/>
      <c r="AH4917" s="72"/>
      <c r="AI4917" s="72"/>
      <c r="AJ4917" s="72"/>
      <c r="AK4917" s="72"/>
    </row>
    <row r="4918" spans="33:37" ht="14.4">
      <c r="AG4918" s="72"/>
      <c r="AH4918" s="72"/>
      <c r="AI4918" s="72"/>
      <c r="AJ4918" s="72"/>
      <c r="AK4918" s="72"/>
    </row>
    <row r="4919" spans="33:37" ht="14.4">
      <c r="AG4919" s="72"/>
      <c r="AH4919" s="72"/>
      <c r="AI4919" s="72"/>
      <c r="AJ4919" s="72"/>
      <c r="AK4919" s="72"/>
    </row>
    <row r="4920" spans="33:37" ht="14.4">
      <c r="AG4920" s="72"/>
      <c r="AH4920" s="72"/>
      <c r="AI4920" s="72"/>
      <c r="AJ4920" s="72"/>
      <c r="AK4920" s="72"/>
    </row>
    <row r="4921" spans="33:37" ht="14.4">
      <c r="AG4921" s="72"/>
      <c r="AH4921" s="72"/>
      <c r="AI4921" s="72"/>
      <c r="AJ4921" s="72"/>
      <c r="AK4921" s="72"/>
    </row>
    <row r="4922" spans="33:37" ht="14.4">
      <c r="AG4922" s="72"/>
      <c r="AH4922" s="72"/>
      <c r="AI4922" s="72"/>
      <c r="AJ4922" s="72"/>
      <c r="AK4922" s="72"/>
    </row>
    <row r="4923" spans="33:37" ht="14.4">
      <c r="AG4923" s="72"/>
      <c r="AH4923" s="72"/>
      <c r="AI4923" s="72"/>
      <c r="AJ4923" s="72"/>
      <c r="AK4923" s="72"/>
    </row>
    <row r="4924" spans="33:37" ht="14.4">
      <c r="AG4924" s="72"/>
      <c r="AH4924" s="72"/>
      <c r="AI4924" s="72"/>
      <c r="AJ4924" s="72"/>
      <c r="AK4924" s="72"/>
    </row>
    <row r="4925" spans="33:37" ht="14.4">
      <c r="AG4925" s="72"/>
      <c r="AH4925" s="72"/>
      <c r="AI4925" s="72"/>
      <c r="AJ4925" s="72"/>
      <c r="AK4925" s="72"/>
    </row>
    <row r="4926" spans="33:37" ht="14.4">
      <c r="AG4926" s="72"/>
      <c r="AH4926" s="72"/>
      <c r="AI4926" s="72"/>
      <c r="AJ4926" s="72"/>
      <c r="AK4926" s="72"/>
    </row>
    <row r="4927" spans="33:37" ht="14.4">
      <c r="AG4927" s="72"/>
      <c r="AH4927" s="72"/>
      <c r="AI4927" s="72"/>
      <c r="AJ4927" s="72"/>
      <c r="AK4927" s="72"/>
    </row>
    <row r="4928" spans="33:37" ht="14.4">
      <c r="AG4928" s="72"/>
      <c r="AH4928" s="72"/>
      <c r="AI4928" s="72"/>
      <c r="AJ4928" s="72"/>
      <c r="AK4928" s="72"/>
    </row>
    <row r="4929" spans="33:37" ht="14.4">
      <c r="AG4929" s="72"/>
      <c r="AH4929" s="72"/>
      <c r="AI4929" s="72"/>
      <c r="AJ4929" s="72"/>
      <c r="AK4929" s="72"/>
    </row>
    <row r="4930" spans="33:37" ht="14.4">
      <c r="AG4930" s="72"/>
      <c r="AH4930" s="72"/>
      <c r="AI4930" s="72"/>
      <c r="AJ4930" s="72"/>
      <c r="AK4930" s="72"/>
    </row>
    <row r="4931" spans="33:37" ht="14.4">
      <c r="AG4931" s="72"/>
      <c r="AH4931" s="72"/>
      <c r="AI4931" s="72"/>
      <c r="AJ4931" s="72"/>
      <c r="AK4931" s="72"/>
    </row>
    <row r="4932" spans="33:37" ht="14.4">
      <c r="AG4932" s="72"/>
      <c r="AH4932" s="72"/>
      <c r="AI4932" s="72"/>
      <c r="AJ4932" s="72"/>
      <c r="AK4932" s="72"/>
    </row>
    <row r="4933" spans="33:37" ht="14.4">
      <c r="AG4933" s="72"/>
      <c r="AH4933" s="72"/>
      <c r="AI4933" s="72"/>
      <c r="AJ4933" s="72"/>
      <c r="AK4933" s="72"/>
    </row>
    <row r="4934" spans="33:37" ht="14.4">
      <c r="AG4934" s="72"/>
      <c r="AH4934" s="72"/>
      <c r="AI4934" s="72"/>
      <c r="AJ4934" s="72"/>
      <c r="AK4934" s="72"/>
    </row>
    <row r="4935" spans="33:37" ht="14.4">
      <c r="AG4935" s="72"/>
      <c r="AH4935" s="72"/>
      <c r="AI4935" s="72"/>
      <c r="AJ4935" s="72"/>
      <c r="AK4935" s="72"/>
    </row>
    <row r="4936" spans="33:37" ht="14.4">
      <c r="AG4936" s="72"/>
      <c r="AH4936" s="72"/>
      <c r="AI4936" s="72"/>
      <c r="AJ4936" s="72"/>
      <c r="AK4936" s="72"/>
    </row>
    <row r="4937" spans="33:37" ht="14.4">
      <c r="AG4937" s="72"/>
      <c r="AH4937" s="72"/>
      <c r="AI4937" s="72"/>
      <c r="AJ4937" s="72"/>
      <c r="AK4937" s="72"/>
    </row>
    <row r="4938" spans="33:37" ht="14.4">
      <c r="AG4938" s="72"/>
      <c r="AH4938" s="72"/>
      <c r="AI4938" s="72"/>
      <c r="AJ4938" s="72"/>
      <c r="AK4938" s="72"/>
    </row>
    <row r="4939" spans="33:37" ht="14.4">
      <c r="AG4939" s="72"/>
      <c r="AH4939" s="72"/>
      <c r="AI4939" s="72"/>
      <c r="AJ4939" s="72"/>
      <c r="AK4939" s="72"/>
    </row>
    <row r="4940" spans="33:37" ht="14.4">
      <c r="AG4940" s="72"/>
      <c r="AH4940" s="72"/>
      <c r="AI4940" s="72"/>
      <c r="AJ4940" s="72"/>
      <c r="AK4940" s="72"/>
    </row>
    <row r="4941" spans="33:37" ht="14.4">
      <c r="AG4941" s="72"/>
      <c r="AH4941" s="72"/>
      <c r="AI4941" s="72"/>
      <c r="AJ4941" s="72"/>
      <c r="AK4941" s="72"/>
    </row>
    <row r="4942" spans="33:37" ht="14.4">
      <c r="AG4942" s="72"/>
      <c r="AH4942" s="72"/>
      <c r="AI4942" s="72"/>
      <c r="AJ4942" s="72"/>
      <c r="AK4942" s="72"/>
    </row>
    <row r="4943" spans="33:37" ht="14.4">
      <c r="AG4943" s="72"/>
      <c r="AH4943" s="72"/>
      <c r="AI4943" s="72"/>
      <c r="AJ4943" s="72"/>
      <c r="AK4943" s="72"/>
    </row>
    <row r="4944" spans="33:37" ht="14.4">
      <c r="AG4944" s="72"/>
      <c r="AH4944" s="72"/>
      <c r="AI4944" s="72"/>
      <c r="AJ4944" s="72"/>
      <c r="AK4944" s="72"/>
    </row>
    <row r="4945" spans="33:37" ht="14.4">
      <c r="AG4945" s="72"/>
      <c r="AH4945" s="72"/>
      <c r="AI4945" s="72"/>
      <c r="AJ4945" s="72"/>
      <c r="AK4945" s="72"/>
    </row>
    <row r="4946" spans="33:37" ht="14.4">
      <c r="AG4946" s="72"/>
      <c r="AH4946" s="72"/>
      <c r="AI4946" s="72"/>
      <c r="AJ4946" s="72"/>
      <c r="AK4946" s="72"/>
    </row>
    <row r="4947" spans="33:37" ht="14.4">
      <c r="AG4947" s="72"/>
      <c r="AH4947" s="72"/>
      <c r="AI4947" s="72"/>
      <c r="AJ4947" s="72"/>
      <c r="AK4947" s="72"/>
    </row>
    <row r="4948" spans="33:37" ht="14.4">
      <c r="AG4948" s="72"/>
      <c r="AH4948" s="72"/>
      <c r="AI4948" s="72"/>
      <c r="AJ4948" s="72"/>
      <c r="AK4948" s="72"/>
    </row>
    <row r="4949" spans="33:37" ht="14.4">
      <c r="AG4949" s="72"/>
      <c r="AH4949" s="72"/>
      <c r="AI4949" s="72"/>
      <c r="AJ4949" s="72"/>
      <c r="AK4949" s="72"/>
    </row>
    <row r="4950" spans="33:37" ht="14.4">
      <c r="AG4950" s="72"/>
      <c r="AH4950" s="72"/>
      <c r="AI4950" s="72"/>
      <c r="AJ4950" s="72"/>
      <c r="AK4950" s="72"/>
    </row>
    <row r="4951" spans="33:37" ht="14.4">
      <c r="AG4951" s="72"/>
      <c r="AH4951" s="72"/>
      <c r="AI4951" s="72"/>
      <c r="AJ4951" s="72"/>
      <c r="AK4951" s="72"/>
    </row>
    <row r="4952" spans="33:37" ht="14.4">
      <c r="AG4952" s="72"/>
      <c r="AH4952" s="72"/>
      <c r="AI4952" s="72"/>
      <c r="AJ4952" s="72"/>
      <c r="AK4952" s="72"/>
    </row>
    <row r="4953" spans="33:37" ht="14.4">
      <c r="AG4953" s="72"/>
      <c r="AH4953" s="72"/>
      <c r="AI4953" s="72"/>
      <c r="AJ4953" s="72"/>
      <c r="AK4953" s="72"/>
    </row>
    <row r="4954" spans="33:37" ht="14.4">
      <c r="AG4954" s="72"/>
      <c r="AH4954" s="72"/>
      <c r="AI4954" s="72"/>
      <c r="AJ4954" s="72"/>
      <c r="AK4954" s="72"/>
    </row>
    <row r="4955" spans="33:37" ht="14.4">
      <c r="AG4955" s="72"/>
      <c r="AH4955" s="72"/>
      <c r="AI4955" s="72"/>
      <c r="AJ4955" s="72"/>
      <c r="AK4955" s="72"/>
    </row>
    <row r="4956" spans="33:37" ht="14.4">
      <c r="AG4956" s="72"/>
      <c r="AH4956" s="72"/>
      <c r="AI4956" s="72"/>
      <c r="AJ4956" s="72"/>
      <c r="AK4956" s="72"/>
    </row>
    <row r="4957" spans="33:37" ht="14.4">
      <c r="AG4957" s="72"/>
      <c r="AH4957" s="72"/>
      <c r="AI4957" s="72"/>
      <c r="AJ4957" s="72"/>
      <c r="AK4957" s="72"/>
    </row>
    <row r="4958" spans="33:37" ht="14.4">
      <c r="AG4958" s="72"/>
      <c r="AH4958" s="72"/>
      <c r="AI4958" s="72"/>
      <c r="AJ4958" s="72"/>
      <c r="AK4958" s="72"/>
    </row>
    <row r="4959" spans="33:37" ht="14.4">
      <c r="AG4959" s="72"/>
      <c r="AH4959" s="72"/>
      <c r="AI4959" s="72"/>
      <c r="AJ4959" s="72"/>
      <c r="AK4959" s="72"/>
    </row>
    <row r="4960" spans="33:37" ht="14.4">
      <c r="AG4960" s="72"/>
      <c r="AH4960" s="72"/>
      <c r="AI4960" s="72"/>
      <c r="AJ4960" s="72"/>
      <c r="AK4960" s="72"/>
    </row>
    <row r="4961" spans="33:37" ht="14.4">
      <c r="AG4961" s="72"/>
      <c r="AH4961" s="72"/>
      <c r="AI4961" s="72"/>
      <c r="AJ4961" s="72"/>
      <c r="AK4961" s="72"/>
    </row>
    <row r="4962" spans="33:37" ht="14.4">
      <c r="AG4962" s="72"/>
      <c r="AH4962" s="72"/>
      <c r="AI4962" s="72"/>
      <c r="AJ4962" s="72"/>
      <c r="AK4962" s="72"/>
    </row>
    <row r="4963" spans="33:37" ht="14.4">
      <c r="AG4963" s="72"/>
      <c r="AH4963" s="72"/>
      <c r="AI4963" s="72"/>
      <c r="AJ4963" s="72"/>
      <c r="AK4963" s="72"/>
    </row>
    <row r="4964" spans="33:37" ht="14.4">
      <c r="AG4964" s="72"/>
      <c r="AH4964" s="72"/>
      <c r="AI4964" s="72"/>
      <c r="AJ4964" s="72"/>
      <c r="AK4964" s="72"/>
    </row>
    <row r="4965" spans="33:37" ht="14.4">
      <c r="AG4965" s="72"/>
      <c r="AH4965" s="72"/>
      <c r="AI4965" s="72"/>
      <c r="AJ4965" s="72"/>
      <c r="AK4965" s="72"/>
    </row>
    <row r="4966" spans="33:37" ht="14.4">
      <c r="AG4966" s="72"/>
      <c r="AH4966" s="72"/>
      <c r="AI4966" s="72"/>
      <c r="AJ4966" s="72"/>
      <c r="AK4966" s="72"/>
    </row>
    <row r="4967" spans="33:37" ht="14.4">
      <c r="AG4967" s="72"/>
      <c r="AH4967" s="72"/>
      <c r="AI4967" s="72"/>
      <c r="AJ4967" s="72"/>
      <c r="AK4967" s="72"/>
    </row>
    <row r="4968" spans="33:37" ht="14.4">
      <c r="AG4968" s="72"/>
      <c r="AH4968" s="72"/>
      <c r="AI4968" s="72"/>
      <c r="AJ4968" s="72"/>
      <c r="AK4968" s="72"/>
    </row>
    <row r="4969" spans="33:37" ht="14.4">
      <c r="AG4969" s="72"/>
      <c r="AH4969" s="72"/>
      <c r="AI4969" s="72"/>
      <c r="AJ4969" s="72"/>
      <c r="AK4969" s="72"/>
    </row>
    <row r="4970" spans="33:37" ht="14.4">
      <c r="AG4970" s="72"/>
      <c r="AH4970" s="72"/>
      <c r="AI4970" s="72"/>
      <c r="AJ4970" s="72"/>
      <c r="AK4970" s="72"/>
    </row>
    <row r="4971" spans="33:37" ht="14.4">
      <c r="AG4971" s="72"/>
      <c r="AH4971" s="72"/>
      <c r="AI4971" s="72"/>
      <c r="AJ4971" s="72"/>
      <c r="AK4971" s="72"/>
    </row>
    <row r="4972" spans="33:37" ht="14.4">
      <c r="AG4972" s="72"/>
      <c r="AH4972" s="72"/>
      <c r="AI4972" s="72"/>
      <c r="AJ4972" s="72"/>
      <c r="AK4972" s="72"/>
    </row>
    <row r="4973" spans="33:37" ht="14.4">
      <c r="AG4973" s="72"/>
      <c r="AH4973" s="72"/>
      <c r="AI4973" s="72"/>
      <c r="AJ4973" s="72"/>
      <c r="AK4973" s="72"/>
    </row>
    <row r="4974" spans="33:37" ht="14.4">
      <c r="AG4974" s="72"/>
      <c r="AH4974" s="72"/>
      <c r="AI4974" s="72"/>
      <c r="AJ4974" s="72"/>
      <c r="AK4974" s="72"/>
    </row>
    <row r="4975" spans="33:37" ht="14.4">
      <c r="AG4975" s="72"/>
      <c r="AH4975" s="72"/>
      <c r="AI4975" s="72"/>
      <c r="AJ4975" s="72"/>
      <c r="AK4975" s="72"/>
    </row>
    <row r="4976" spans="33:37" ht="14.4">
      <c r="AG4976" s="72"/>
      <c r="AH4976" s="72"/>
      <c r="AI4976" s="72"/>
      <c r="AJ4976" s="72"/>
      <c r="AK4976" s="72"/>
    </row>
    <row r="4977" spans="33:37" ht="14.4">
      <c r="AG4977" s="72"/>
      <c r="AH4977" s="72"/>
      <c r="AI4977" s="72"/>
      <c r="AJ4977" s="72"/>
      <c r="AK4977" s="72"/>
    </row>
    <row r="4978" spans="33:37" ht="14.4">
      <c r="AG4978" s="72"/>
      <c r="AH4978" s="72"/>
      <c r="AI4978" s="72"/>
      <c r="AJ4978" s="72"/>
      <c r="AK4978" s="72"/>
    </row>
    <row r="4979" spans="33:37" ht="14.4">
      <c r="AG4979" s="72"/>
      <c r="AH4979" s="72"/>
      <c r="AI4979" s="72"/>
      <c r="AJ4979" s="72"/>
      <c r="AK4979" s="72"/>
    </row>
    <row r="4980" spans="33:37" ht="14.4">
      <c r="AG4980" s="72"/>
      <c r="AH4980" s="72"/>
      <c r="AI4980" s="72"/>
      <c r="AJ4980" s="72"/>
      <c r="AK4980" s="72"/>
    </row>
    <row r="4981" spans="33:37" ht="14.4">
      <c r="AG4981" s="72"/>
      <c r="AH4981" s="72"/>
      <c r="AI4981" s="72"/>
      <c r="AJ4981" s="72"/>
      <c r="AK4981" s="72"/>
    </row>
    <row r="4982" spans="33:37" ht="14.4">
      <c r="AG4982" s="72"/>
      <c r="AH4982" s="72"/>
      <c r="AI4982" s="72"/>
      <c r="AJ4982" s="72"/>
      <c r="AK4982" s="72"/>
    </row>
    <row r="4983" spans="33:37" ht="14.4">
      <c r="AG4983" s="72"/>
      <c r="AH4983" s="72"/>
      <c r="AI4983" s="72"/>
      <c r="AJ4983" s="72"/>
      <c r="AK4983" s="72"/>
    </row>
    <row r="4984" spans="33:37" ht="14.4">
      <c r="AG4984" s="72"/>
      <c r="AH4984" s="72"/>
      <c r="AI4984" s="72"/>
      <c r="AJ4984" s="72"/>
      <c r="AK4984" s="72"/>
    </row>
    <row r="4985" spans="33:37" ht="14.4">
      <c r="AG4985" s="72"/>
      <c r="AH4985" s="72"/>
      <c r="AI4985" s="72"/>
      <c r="AJ4985" s="72"/>
      <c r="AK4985" s="72"/>
    </row>
    <row r="4986" spans="33:37" ht="14.4">
      <c r="AG4986" s="72"/>
      <c r="AH4986" s="72"/>
      <c r="AI4986" s="72"/>
      <c r="AJ4986" s="72"/>
      <c r="AK4986" s="72"/>
    </row>
    <row r="4987" spans="33:37" ht="14.4">
      <c r="AG4987" s="72"/>
      <c r="AH4987" s="72"/>
      <c r="AI4987" s="72"/>
      <c r="AJ4987" s="72"/>
      <c r="AK4987" s="72"/>
    </row>
    <row r="4988" spans="33:37" ht="14.4">
      <c r="AG4988" s="72"/>
      <c r="AH4988" s="72"/>
      <c r="AI4988" s="72"/>
      <c r="AJ4988" s="72"/>
      <c r="AK4988" s="72"/>
    </row>
    <row r="4989" spans="33:37" ht="14.4">
      <c r="AG4989" s="72"/>
      <c r="AH4989" s="72"/>
      <c r="AI4989" s="72"/>
      <c r="AJ4989" s="72"/>
      <c r="AK4989" s="72"/>
    </row>
    <row r="4990" spans="33:37" ht="14.4">
      <c r="AG4990" s="72"/>
      <c r="AH4990" s="72"/>
      <c r="AI4990" s="72"/>
      <c r="AJ4990" s="72"/>
      <c r="AK4990" s="72"/>
    </row>
    <row r="4991" spans="33:37" ht="14.4">
      <c r="AG4991" s="72"/>
      <c r="AH4991" s="72"/>
      <c r="AI4991" s="72"/>
      <c r="AJ4991" s="72"/>
      <c r="AK4991" s="72"/>
    </row>
    <row r="4992" spans="33:37" ht="14.4">
      <c r="AG4992" s="72"/>
      <c r="AH4992" s="72"/>
      <c r="AI4992" s="72"/>
      <c r="AJ4992" s="72"/>
      <c r="AK4992" s="72"/>
    </row>
    <row r="4993" spans="33:37" ht="14.4">
      <c r="AG4993" s="72"/>
      <c r="AH4993" s="72"/>
      <c r="AI4993" s="72"/>
      <c r="AJ4993" s="72"/>
      <c r="AK4993" s="72"/>
    </row>
    <row r="4994" spans="33:37" ht="14.4">
      <c r="AG4994" s="72"/>
      <c r="AH4994" s="72"/>
      <c r="AI4994" s="72"/>
      <c r="AJ4994" s="72"/>
      <c r="AK4994" s="72"/>
    </row>
    <row r="4995" spans="33:37" ht="14.4">
      <c r="AG4995" s="72"/>
      <c r="AH4995" s="72"/>
      <c r="AI4995" s="72"/>
      <c r="AJ4995" s="72"/>
      <c r="AK4995" s="72"/>
    </row>
    <row r="4996" spans="33:37" ht="14.4">
      <c r="AG4996" s="72"/>
      <c r="AH4996" s="72"/>
      <c r="AI4996" s="72"/>
      <c r="AJ4996" s="72"/>
      <c r="AK4996" s="72"/>
    </row>
    <row r="4997" spans="33:37" ht="14.4">
      <c r="AG4997" s="72"/>
      <c r="AH4997" s="72"/>
      <c r="AI4997" s="72"/>
      <c r="AJ4997" s="72"/>
      <c r="AK4997" s="72"/>
    </row>
    <row r="4998" spans="33:37" ht="14.4">
      <c r="AG4998" s="72"/>
      <c r="AH4998" s="72"/>
      <c r="AI4998" s="72"/>
      <c r="AJ4998" s="72"/>
      <c r="AK4998" s="72"/>
    </row>
    <row r="4999" spans="33:37" ht="14.4">
      <c r="AG4999" s="72"/>
      <c r="AH4999" s="72"/>
      <c r="AI4999" s="72"/>
      <c r="AJ4999" s="72"/>
      <c r="AK4999" s="72"/>
    </row>
    <row r="5000" spans="33:37" ht="14.4">
      <c r="AG5000" s="72"/>
      <c r="AH5000" s="72"/>
      <c r="AI5000" s="72"/>
      <c r="AJ5000" s="72"/>
      <c r="AK5000" s="72"/>
    </row>
    <row r="5001" spans="33:37" ht="14.4">
      <c r="AG5001" s="72"/>
      <c r="AH5001" s="72"/>
      <c r="AI5001" s="72"/>
      <c r="AJ5001" s="72"/>
      <c r="AK5001" s="72"/>
    </row>
    <row r="5002" spans="33:37" ht="14.4">
      <c r="AG5002" s="72"/>
      <c r="AH5002" s="72"/>
      <c r="AI5002" s="72"/>
      <c r="AJ5002" s="72"/>
      <c r="AK5002" s="72"/>
    </row>
    <row r="5003" spans="33:37" ht="14.4">
      <c r="AG5003" s="72"/>
      <c r="AH5003" s="72"/>
      <c r="AI5003" s="72"/>
      <c r="AJ5003" s="72"/>
      <c r="AK5003" s="72"/>
    </row>
    <row r="5004" spans="33:37" ht="14.4">
      <c r="AG5004" s="72"/>
      <c r="AH5004" s="72"/>
      <c r="AI5004" s="72"/>
      <c r="AJ5004" s="72"/>
      <c r="AK5004" s="72"/>
    </row>
    <row r="5005" spans="33:37" ht="14.4">
      <c r="AG5005" s="72"/>
      <c r="AH5005" s="72"/>
      <c r="AI5005" s="72"/>
      <c r="AJ5005" s="72"/>
      <c r="AK5005" s="72"/>
    </row>
    <row r="5006" spans="33:37" ht="14.4">
      <c r="AG5006" s="72"/>
      <c r="AH5006" s="72"/>
      <c r="AI5006" s="72"/>
      <c r="AJ5006" s="72"/>
      <c r="AK5006" s="72"/>
    </row>
    <row r="5007" spans="33:37" ht="14.4">
      <c r="AG5007" s="72"/>
      <c r="AH5007" s="72"/>
      <c r="AI5007" s="72"/>
      <c r="AJ5007" s="72"/>
      <c r="AK5007" s="72"/>
    </row>
    <row r="5008" spans="33:37" ht="14.4">
      <c r="AG5008" s="72"/>
      <c r="AH5008" s="72"/>
      <c r="AI5008" s="72"/>
      <c r="AJ5008" s="72"/>
      <c r="AK5008" s="72"/>
    </row>
    <row r="5009" spans="33:37" ht="14.4">
      <c r="AG5009" s="72"/>
      <c r="AH5009" s="72"/>
      <c r="AI5009" s="72"/>
      <c r="AJ5009" s="72"/>
      <c r="AK5009" s="72"/>
    </row>
    <row r="5010" spans="33:37" ht="14.4">
      <c r="AG5010" s="72"/>
      <c r="AH5010" s="72"/>
      <c r="AI5010" s="72"/>
      <c r="AJ5010" s="72"/>
      <c r="AK5010" s="72"/>
    </row>
    <row r="5011" spans="33:37" ht="14.4">
      <c r="AG5011" s="72"/>
      <c r="AH5011" s="72"/>
      <c r="AI5011" s="72"/>
      <c r="AJ5011" s="72"/>
      <c r="AK5011" s="72"/>
    </row>
    <row r="5012" spans="33:37" ht="14.4">
      <c r="AG5012" s="72"/>
      <c r="AH5012" s="72"/>
      <c r="AI5012" s="72"/>
      <c r="AJ5012" s="72"/>
      <c r="AK5012" s="72"/>
    </row>
    <row r="5013" spans="33:37" ht="14.4">
      <c r="AG5013" s="72"/>
      <c r="AH5013" s="72"/>
      <c r="AI5013" s="72"/>
      <c r="AJ5013" s="72"/>
      <c r="AK5013" s="72"/>
    </row>
    <row r="5014" spans="33:37" ht="14.4">
      <c r="AG5014" s="72"/>
      <c r="AH5014" s="72"/>
      <c r="AI5014" s="72"/>
      <c r="AJ5014" s="72"/>
      <c r="AK5014" s="72"/>
    </row>
    <row r="5015" spans="33:37" ht="14.4">
      <c r="AG5015" s="72"/>
      <c r="AH5015" s="72"/>
      <c r="AI5015" s="72"/>
      <c r="AJ5015" s="72"/>
      <c r="AK5015" s="72"/>
    </row>
    <row r="5016" spans="33:37" ht="14.4">
      <c r="AG5016" s="72"/>
      <c r="AH5016" s="72"/>
      <c r="AI5016" s="72"/>
      <c r="AJ5016" s="72"/>
      <c r="AK5016" s="72"/>
    </row>
    <row r="5017" spans="33:37" ht="14.4">
      <c r="AG5017" s="72"/>
      <c r="AH5017" s="72"/>
      <c r="AI5017" s="72"/>
      <c r="AJ5017" s="72"/>
      <c r="AK5017" s="72"/>
    </row>
    <row r="5018" spans="33:37" ht="14.4">
      <c r="AG5018" s="72"/>
      <c r="AH5018" s="72"/>
      <c r="AI5018" s="72"/>
      <c r="AJ5018" s="72"/>
      <c r="AK5018" s="72"/>
    </row>
    <row r="5019" spans="33:37" ht="14.4">
      <c r="AG5019" s="72"/>
      <c r="AH5019" s="72"/>
      <c r="AI5019" s="72"/>
      <c r="AJ5019" s="72"/>
      <c r="AK5019" s="72"/>
    </row>
    <row r="5020" spans="33:37" ht="14.4">
      <c r="AG5020" s="72"/>
      <c r="AH5020" s="72"/>
      <c r="AI5020" s="72"/>
      <c r="AJ5020" s="72"/>
      <c r="AK5020" s="72"/>
    </row>
    <row r="5021" spans="33:37" ht="14.4">
      <c r="AG5021" s="72"/>
      <c r="AH5021" s="72"/>
      <c r="AI5021" s="72"/>
      <c r="AJ5021" s="72"/>
      <c r="AK5021" s="72"/>
    </row>
    <row r="5022" spans="33:37" ht="14.4">
      <c r="AG5022" s="72"/>
      <c r="AH5022" s="72"/>
      <c r="AI5022" s="72"/>
      <c r="AJ5022" s="72"/>
      <c r="AK5022" s="72"/>
    </row>
    <row r="5023" spans="33:37" ht="14.4">
      <c r="AG5023" s="72"/>
      <c r="AH5023" s="72"/>
      <c r="AI5023" s="72"/>
      <c r="AJ5023" s="72"/>
      <c r="AK5023" s="72"/>
    </row>
    <row r="5024" spans="33:37" ht="14.4">
      <c r="AG5024" s="72"/>
      <c r="AH5024" s="72"/>
      <c r="AI5024" s="72"/>
      <c r="AJ5024" s="72"/>
      <c r="AK5024" s="72"/>
    </row>
    <row r="5025" spans="33:37" ht="14.4">
      <c r="AG5025" s="72"/>
      <c r="AH5025" s="72"/>
      <c r="AI5025" s="72"/>
      <c r="AJ5025" s="72"/>
      <c r="AK5025" s="72"/>
    </row>
    <row r="5026" spans="33:37" ht="14.4">
      <c r="AG5026" s="72"/>
      <c r="AH5026" s="72"/>
      <c r="AI5026" s="72"/>
      <c r="AJ5026" s="72"/>
      <c r="AK5026" s="72"/>
    </row>
    <row r="5027" spans="33:37" ht="14.4">
      <c r="AG5027" s="72"/>
      <c r="AH5027" s="72"/>
      <c r="AI5027" s="72"/>
      <c r="AJ5027" s="72"/>
      <c r="AK5027" s="72"/>
    </row>
    <row r="5028" spans="33:37" ht="14.4">
      <c r="AG5028" s="72"/>
      <c r="AH5028" s="72"/>
      <c r="AI5028" s="72"/>
      <c r="AJ5028" s="72"/>
      <c r="AK5028" s="72"/>
    </row>
    <row r="5029" spans="33:37" ht="14.4">
      <c r="AG5029" s="72"/>
      <c r="AH5029" s="72"/>
      <c r="AI5029" s="72"/>
      <c r="AJ5029" s="72"/>
      <c r="AK5029" s="72"/>
    </row>
    <row r="5030" spans="33:37" ht="14.4">
      <c r="AG5030" s="72"/>
      <c r="AH5030" s="72"/>
      <c r="AI5030" s="72"/>
      <c r="AJ5030" s="72"/>
      <c r="AK5030" s="72"/>
    </row>
    <row r="5031" spans="33:37" ht="14.4">
      <c r="AG5031" s="72"/>
      <c r="AH5031" s="72"/>
      <c r="AI5031" s="72"/>
      <c r="AJ5031" s="72"/>
      <c r="AK5031" s="72"/>
    </row>
    <row r="5032" spans="33:37" ht="14.4">
      <c r="AG5032" s="72"/>
      <c r="AH5032" s="72"/>
      <c r="AI5032" s="72"/>
      <c r="AJ5032" s="72"/>
      <c r="AK5032" s="72"/>
    </row>
    <row r="5033" spans="33:37" ht="14.4">
      <c r="AG5033" s="72"/>
      <c r="AH5033" s="72"/>
      <c r="AI5033" s="72"/>
      <c r="AJ5033" s="72"/>
      <c r="AK5033" s="72"/>
    </row>
    <row r="5034" spans="33:37" ht="14.4">
      <c r="AG5034" s="72"/>
      <c r="AH5034" s="72"/>
      <c r="AI5034" s="72"/>
      <c r="AJ5034" s="72"/>
      <c r="AK5034" s="72"/>
    </row>
    <row r="5035" spans="33:37" ht="14.4">
      <c r="AG5035" s="72"/>
      <c r="AH5035" s="72"/>
      <c r="AI5035" s="72"/>
      <c r="AJ5035" s="72"/>
      <c r="AK5035" s="72"/>
    </row>
    <row r="5036" spans="33:37" ht="14.4">
      <c r="AG5036" s="72"/>
      <c r="AH5036" s="72"/>
      <c r="AI5036" s="72"/>
      <c r="AJ5036" s="72"/>
      <c r="AK5036" s="72"/>
    </row>
    <row r="5037" spans="33:37" ht="14.4">
      <c r="AG5037" s="72"/>
      <c r="AH5037" s="72"/>
      <c r="AI5037" s="72"/>
      <c r="AJ5037" s="72"/>
      <c r="AK5037" s="72"/>
    </row>
    <row r="5038" spans="33:37" ht="14.4">
      <c r="AG5038" s="72"/>
      <c r="AH5038" s="72"/>
      <c r="AI5038" s="72"/>
      <c r="AJ5038" s="72"/>
      <c r="AK5038" s="72"/>
    </row>
    <row r="5039" spans="33:37" ht="14.4">
      <c r="AG5039" s="72"/>
      <c r="AH5039" s="72"/>
      <c r="AI5039" s="72"/>
      <c r="AJ5039" s="72"/>
      <c r="AK5039" s="72"/>
    </row>
    <row r="5040" spans="33:37" ht="14.4">
      <c r="AG5040" s="72"/>
      <c r="AH5040" s="72"/>
      <c r="AI5040" s="72"/>
      <c r="AJ5040" s="72"/>
      <c r="AK5040" s="72"/>
    </row>
    <row r="5041" spans="33:37" ht="14.4">
      <c r="AG5041" s="72"/>
      <c r="AH5041" s="72"/>
      <c r="AI5041" s="72"/>
      <c r="AJ5041" s="72"/>
      <c r="AK5041" s="72"/>
    </row>
    <row r="5042" spans="33:37" ht="14.4">
      <c r="AG5042" s="72"/>
      <c r="AH5042" s="72"/>
      <c r="AI5042" s="72"/>
      <c r="AJ5042" s="72"/>
      <c r="AK5042" s="72"/>
    </row>
    <row r="5043" spans="33:37" ht="14.4">
      <c r="AG5043" s="72"/>
      <c r="AH5043" s="72"/>
      <c r="AI5043" s="72"/>
      <c r="AJ5043" s="72"/>
      <c r="AK5043" s="72"/>
    </row>
    <row r="5044" spans="33:37" ht="14.4">
      <c r="AG5044" s="72"/>
      <c r="AH5044" s="72"/>
      <c r="AI5044" s="72"/>
      <c r="AJ5044" s="72"/>
      <c r="AK5044" s="72"/>
    </row>
    <row r="5045" spans="33:37" ht="14.4">
      <c r="AG5045" s="72"/>
      <c r="AH5045" s="72"/>
      <c r="AI5045" s="72"/>
      <c r="AJ5045" s="72"/>
      <c r="AK5045" s="72"/>
    </row>
    <row r="5046" spans="33:37" ht="14.4">
      <c r="AG5046" s="72"/>
      <c r="AH5046" s="72"/>
      <c r="AI5046" s="72"/>
      <c r="AJ5046" s="72"/>
      <c r="AK5046" s="72"/>
    </row>
    <row r="5047" spans="33:37" ht="14.4">
      <c r="AG5047" s="72"/>
      <c r="AH5047" s="72"/>
      <c r="AI5047" s="72"/>
      <c r="AJ5047" s="72"/>
      <c r="AK5047" s="72"/>
    </row>
    <row r="5048" spans="33:37" ht="14.4">
      <c r="AG5048" s="72"/>
      <c r="AH5048" s="72"/>
      <c r="AI5048" s="72"/>
      <c r="AJ5048" s="72"/>
      <c r="AK5048" s="72"/>
    </row>
    <row r="5049" spans="33:37" ht="14.4">
      <c r="AG5049" s="72"/>
      <c r="AH5049" s="72"/>
      <c r="AI5049" s="72"/>
      <c r="AJ5049" s="72"/>
      <c r="AK5049" s="72"/>
    </row>
    <row r="5050" spans="33:37" ht="14.4">
      <c r="AG5050" s="72"/>
      <c r="AH5050" s="72"/>
      <c r="AI5050" s="72"/>
      <c r="AJ5050" s="72"/>
      <c r="AK5050" s="72"/>
    </row>
    <row r="5051" spans="33:37" ht="14.4">
      <c r="AG5051" s="72"/>
      <c r="AH5051" s="72"/>
      <c r="AI5051" s="72"/>
      <c r="AJ5051" s="72"/>
      <c r="AK5051" s="72"/>
    </row>
    <row r="5052" spans="33:37" ht="14.4">
      <c r="AG5052" s="72"/>
      <c r="AH5052" s="72"/>
      <c r="AI5052" s="72"/>
      <c r="AJ5052" s="72"/>
      <c r="AK5052" s="72"/>
    </row>
    <row r="5053" spans="33:37" ht="14.4">
      <c r="AG5053" s="72"/>
      <c r="AH5053" s="72"/>
      <c r="AI5053" s="72"/>
      <c r="AJ5053" s="72"/>
      <c r="AK5053" s="72"/>
    </row>
    <row r="5054" spans="33:37" ht="14.4">
      <c r="AG5054" s="72"/>
      <c r="AH5054" s="72"/>
      <c r="AI5054" s="72"/>
      <c r="AJ5054" s="72"/>
      <c r="AK5054" s="72"/>
    </row>
    <row r="5055" spans="33:37" ht="14.4">
      <c r="AG5055" s="72"/>
      <c r="AH5055" s="72"/>
      <c r="AI5055" s="72"/>
      <c r="AJ5055" s="72"/>
      <c r="AK5055" s="72"/>
    </row>
    <row r="5056" spans="33:37" ht="14.4">
      <c r="AG5056" s="72"/>
      <c r="AH5056" s="72"/>
      <c r="AI5056" s="72"/>
      <c r="AJ5056" s="72"/>
      <c r="AK5056" s="72"/>
    </row>
    <row r="5057" spans="33:37" ht="14.4">
      <c r="AG5057" s="72"/>
      <c r="AH5057" s="72"/>
      <c r="AI5057" s="72"/>
      <c r="AJ5057" s="72"/>
      <c r="AK5057" s="72"/>
    </row>
    <row r="5058" spans="33:37" ht="14.4">
      <c r="AG5058" s="72"/>
      <c r="AH5058" s="72"/>
      <c r="AI5058" s="72"/>
      <c r="AJ5058" s="72"/>
      <c r="AK5058" s="72"/>
    </row>
    <row r="5059" spans="33:37" ht="14.4">
      <c r="AG5059" s="72"/>
      <c r="AH5059" s="72"/>
      <c r="AI5059" s="72"/>
      <c r="AJ5059" s="72"/>
      <c r="AK5059" s="72"/>
    </row>
    <row r="5060" spans="33:37" ht="14.4">
      <c r="AG5060" s="72"/>
      <c r="AH5060" s="72"/>
      <c r="AI5060" s="72"/>
      <c r="AJ5060" s="72"/>
      <c r="AK5060" s="72"/>
    </row>
    <row r="5061" spans="33:37" ht="14.4">
      <c r="AG5061" s="72"/>
      <c r="AH5061" s="72"/>
      <c r="AI5061" s="72"/>
      <c r="AJ5061" s="72"/>
      <c r="AK5061" s="72"/>
    </row>
    <row r="5062" spans="33:37" ht="14.4">
      <c r="AG5062" s="72"/>
      <c r="AH5062" s="72"/>
      <c r="AI5062" s="72"/>
      <c r="AJ5062" s="72"/>
      <c r="AK5062" s="72"/>
    </row>
    <row r="5063" spans="33:37" ht="14.4">
      <c r="AG5063" s="72"/>
      <c r="AH5063" s="72"/>
      <c r="AI5063" s="72"/>
      <c r="AJ5063" s="72"/>
      <c r="AK5063" s="72"/>
    </row>
    <row r="5064" spans="33:37" ht="14.4">
      <c r="AG5064" s="72"/>
      <c r="AH5064" s="72"/>
      <c r="AI5064" s="72"/>
      <c r="AJ5064" s="72"/>
      <c r="AK5064" s="72"/>
    </row>
    <row r="5065" spans="33:37" ht="14.4">
      <c r="AG5065" s="72"/>
      <c r="AH5065" s="72"/>
      <c r="AI5065" s="72"/>
      <c r="AJ5065" s="72"/>
      <c r="AK5065" s="72"/>
    </row>
    <row r="5066" spans="33:37" ht="14.4">
      <c r="AG5066" s="72"/>
      <c r="AH5066" s="72"/>
      <c r="AI5066" s="72"/>
      <c r="AJ5066" s="72"/>
      <c r="AK5066" s="72"/>
    </row>
    <row r="5067" spans="33:37" ht="14.4">
      <c r="AG5067" s="72"/>
      <c r="AH5067" s="72"/>
      <c r="AI5067" s="72"/>
      <c r="AJ5067" s="72"/>
      <c r="AK5067" s="72"/>
    </row>
    <row r="5068" spans="33:37" ht="14.4">
      <c r="AG5068" s="72"/>
      <c r="AH5068" s="72"/>
      <c r="AI5068" s="72"/>
      <c r="AJ5068" s="72"/>
      <c r="AK5068" s="72"/>
    </row>
    <row r="5069" spans="33:37" ht="14.4">
      <c r="AG5069" s="72"/>
      <c r="AH5069" s="72"/>
      <c r="AI5069" s="72"/>
      <c r="AJ5069" s="72"/>
      <c r="AK5069" s="72"/>
    </row>
    <row r="5070" spans="33:37" ht="14.4">
      <c r="AG5070" s="72"/>
      <c r="AH5070" s="72"/>
      <c r="AI5070" s="72"/>
      <c r="AJ5070" s="72"/>
      <c r="AK5070" s="72"/>
    </row>
    <row r="5071" spans="33:37" ht="14.4">
      <c r="AG5071" s="72"/>
      <c r="AH5071" s="72"/>
      <c r="AI5071" s="72"/>
      <c r="AJ5071" s="72"/>
      <c r="AK5071" s="72"/>
    </row>
    <row r="5072" spans="33:37" ht="14.4">
      <c r="AG5072" s="72"/>
      <c r="AH5072" s="72"/>
      <c r="AI5072" s="72"/>
      <c r="AJ5072" s="72"/>
      <c r="AK5072" s="72"/>
    </row>
    <row r="5073" spans="33:37" ht="14.4">
      <c r="AG5073" s="72"/>
      <c r="AH5073" s="72"/>
      <c r="AI5073" s="72"/>
      <c r="AJ5073" s="72"/>
      <c r="AK5073" s="72"/>
    </row>
    <row r="5074" spans="33:37" ht="14.4">
      <c r="AG5074" s="72"/>
      <c r="AH5074" s="72"/>
      <c r="AI5074" s="72"/>
      <c r="AJ5074" s="72"/>
      <c r="AK5074" s="72"/>
    </row>
    <row r="5075" spans="33:37" ht="14.4">
      <c r="AG5075" s="72"/>
      <c r="AH5075" s="72"/>
      <c r="AI5075" s="72"/>
      <c r="AJ5075" s="72"/>
      <c r="AK5075" s="72"/>
    </row>
    <row r="5076" spans="33:37" ht="14.4">
      <c r="AG5076" s="72"/>
      <c r="AH5076" s="72"/>
      <c r="AI5076" s="72"/>
      <c r="AJ5076" s="72"/>
      <c r="AK5076" s="72"/>
    </row>
    <row r="5077" spans="33:37" ht="14.4">
      <c r="AG5077" s="72"/>
      <c r="AH5077" s="72"/>
      <c r="AI5077" s="72"/>
      <c r="AJ5077" s="72"/>
      <c r="AK5077" s="72"/>
    </row>
    <row r="5078" spans="33:37" ht="14.4">
      <c r="AG5078" s="72"/>
      <c r="AH5078" s="72"/>
      <c r="AI5078" s="72"/>
      <c r="AJ5078" s="72"/>
      <c r="AK5078" s="72"/>
    </row>
    <row r="5079" spans="33:37" ht="14.4">
      <c r="AG5079" s="72"/>
      <c r="AH5079" s="72"/>
      <c r="AI5079" s="72"/>
      <c r="AJ5079" s="72"/>
      <c r="AK5079" s="72"/>
    </row>
    <row r="5080" spans="33:37" ht="14.4">
      <c r="AG5080" s="72"/>
      <c r="AH5080" s="72"/>
      <c r="AI5080" s="72"/>
      <c r="AJ5080" s="72"/>
      <c r="AK5080" s="72"/>
    </row>
    <row r="5081" spans="33:37" ht="14.4">
      <c r="AG5081" s="72"/>
      <c r="AH5081" s="72"/>
      <c r="AI5081" s="72"/>
      <c r="AJ5081" s="72"/>
      <c r="AK5081" s="72"/>
    </row>
    <row r="5082" spans="33:37" ht="14.4">
      <c r="AG5082" s="72"/>
      <c r="AH5082" s="72"/>
      <c r="AI5082" s="72"/>
      <c r="AJ5082" s="72"/>
      <c r="AK5082" s="72"/>
    </row>
    <row r="5083" spans="33:37" ht="14.4">
      <c r="AG5083" s="72"/>
      <c r="AH5083" s="72"/>
      <c r="AI5083" s="72"/>
      <c r="AJ5083" s="72"/>
      <c r="AK5083" s="72"/>
    </row>
    <row r="5084" spans="33:37" ht="14.4">
      <c r="AG5084" s="72"/>
      <c r="AH5084" s="72"/>
      <c r="AI5084" s="72"/>
      <c r="AJ5084" s="72"/>
      <c r="AK5084" s="72"/>
    </row>
    <row r="5085" spans="33:37" ht="14.4">
      <c r="AG5085" s="72"/>
      <c r="AH5085" s="72"/>
      <c r="AI5085" s="72"/>
      <c r="AJ5085" s="72"/>
      <c r="AK5085" s="72"/>
    </row>
    <row r="5086" spans="33:37" ht="14.4">
      <c r="AG5086" s="72"/>
      <c r="AH5086" s="72"/>
      <c r="AI5086" s="72"/>
      <c r="AJ5086" s="72"/>
      <c r="AK5086" s="72"/>
    </row>
    <row r="5087" spans="33:37" ht="14.4">
      <c r="AG5087" s="72"/>
      <c r="AH5087" s="72"/>
      <c r="AI5087" s="72"/>
      <c r="AJ5087" s="72"/>
      <c r="AK5087" s="72"/>
    </row>
    <row r="5088" spans="33:37" ht="14.4">
      <c r="AG5088" s="72"/>
      <c r="AH5088" s="72"/>
      <c r="AI5088" s="72"/>
      <c r="AJ5088" s="72"/>
      <c r="AK5088" s="72"/>
    </row>
    <row r="5089" spans="33:37" ht="14.4">
      <c r="AG5089" s="72"/>
      <c r="AH5089" s="72"/>
      <c r="AI5089" s="72"/>
      <c r="AJ5089" s="72"/>
      <c r="AK5089" s="72"/>
    </row>
    <row r="5090" spans="33:37" ht="14.4">
      <c r="AG5090" s="72"/>
      <c r="AH5090" s="72"/>
      <c r="AI5090" s="72"/>
      <c r="AJ5090" s="72"/>
      <c r="AK5090" s="72"/>
    </row>
    <row r="5091" spans="33:37" ht="14.4">
      <c r="AG5091" s="72"/>
      <c r="AH5091" s="72"/>
      <c r="AI5091" s="72"/>
      <c r="AJ5091" s="72"/>
      <c r="AK5091" s="72"/>
    </row>
    <row r="5092" spans="33:37" ht="14.4">
      <c r="AG5092" s="72"/>
      <c r="AH5092" s="72"/>
      <c r="AI5092" s="72"/>
      <c r="AJ5092" s="72"/>
      <c r="AK5092" s="72"/>
    </row>
    <row r="5093" spans="33:37" ht="14.4">
      <c r="AG5093" s="72"/>
      <c r="AH5093" s="72"/>
      <c r="AI5093" s="72"/>
      <c r="AJ5093" s="72"/>
      <c r="AK5093" s="72"/>
    </row>
    <row r="5094" spans="33:37" ht="14.4">
      <c r="AG5094" s="72"/>
      <c r="AH5094" s="72"/>
      <c r="AI5094" s="72"/>
      <c r="AJ5094" s="72"/>
      <c r="AK5094" s="72"/>
    </row>
    <row r="5095" spans="33:37" ht="14.4">
      <c r="AG5095" s="72"/>
      <c r="AH5095" s="72"/>
      <c r="AI5095" s="72"/>
      <c r="AJ5095" s="72"/>
      <c r="AK5095" s="72"/>
    </row>
    <row r="5096" spans="33:37" ht="14.4">
      <c r="AG5096" s="72"/>
      <c r="AH5096" s="72"/>
      <c r="AI5096" s="72"/>
      <c r="AJ5096" s="72"/>
      <c r="AK5096" s="72"/>
    </row>
    <row r="5097" spans="33:37" ht="14.4">
      <c r="AG5097" s="72"/>
      <c r="AH5097" s="72"/>
      <c r="AI5097" s="72"/>
      <c r="AJ5097" s="72"/>
      <c r="AK5097" s="72"/>
    </row>
    <row r="5098" spans="33:37" ht="14.4">
      <c r="AG5098" s="72"/>
      <c r="AH5098" s="72"/>
      <c r="AI5098" s="72"/>
      <c r="AJ5098" s="72"/>
      <c r="AK5098" s="72"/>
    </row>
    <row r="5099" spans="33:37" ht="14.4">
      <c r="AG5099" s="72"/>
      <c r="AH5099" s="72"/>
      <c r="AI5099" s="72"/>
      <c r="AJ5099" s="72"/>
      <c r="AK5099" s="72"/>
    </row>
    <row r="5100" spans="33:37" ht="14.4">
      <c r="AG5100" s="72"/>
      <c r="AH5100" s="72"/>
      <c r="AI5100" s="72"/>
      <c r="AJ5100" s="72"/>
      <c r="AK5100" s="72"/>
    </row>
    <row r="5101" spans="33:37" ht="14.4">
      <c r="AG5101" s="72"/>
      <c r="AH5101" s="72"/>
      <c r="AI5101" s="72"/>
      <c r="AJ5101" s="72"/>
      <c r="AK5101" s="72"/>
    </row>
    <row r="5102" spans="33:37" ht="14.4">
      <c r="AG5102" s="72"/>
      <c r="AH5102" s="72"/>
      <c r="AI5102" s="72"/>
      <c r="AJ5102" s="72"/>
      <c r="AK5102" s="72"/>
    </row>
    <row r="5103" spans="33:37" ht="14.4">
      <c r="AG5103" s="72"/>
      <c r="AH5103" s="72"/>
      <c r="AI5103" s="72"/>
      <c r="AJ5103" s="72"/>
      <c r="AK5103" s="72"/>
    </row>
    <row r="5104" spans="33:37" ht="14.4">
      <c r="AG5104" s="72"/>
      <c r="AH5104" s="72"/>
      <c r="AI5104" s="72"/>
      <c r="AJ5104" s="72"/>
      <c r="AK5104" s="72"/>
    </row>
    <row r="5105" spans="33:37" ht="14.4">
      <c r="AG5105" s="72"/>
      <c r="AH5105" s="72"/>
      <c r="AI5105" s="72"/>
      <c r="AJ5105" s="72"/>
      <c r="AK5105" s="72"/>
    </row>
    <row r="5106" spans="33:37" ht="14.4">
      <c r="AG5106" s="72"/>
      <c r="AH5106" s="72"/>
      <c r="AI5106" s="72"/>
      <c r="AJ5106" s="72"/>
      <c r="AK5106" s="72"/>
    </row>
    <row r="5107" spans="33:37" ht="14.4">
      <c r="AG5107" s="72"/>
      <c r="AH5107" s="72"/>
      <c r="AI5107" s="72"/>
      <c r="AJ5107" s="72"/>
      <c r="AK5107" s="72"/>
    </row>
    <row r="5108" spans="33:37" ht="14.4">
      <c r="AG5108" s="72"/>
      <c r="AH5108" s="72"/>
      <c r="AI5108" s="72"/>
      <c r="AJ5108" s="72"/>
      <c r="AK5108" s="72"/>
    </row>
    <row r="5109" spans="33:37" ht="14.4">
      <c r="AG5109" s="72"/>
      <c r="AH5109" s="72"/>
      <c r="AI5109" s="72"/>
      <c r="AJ5109" s="72"/>
      <c r="AK5109" s="72"/>
    </row>
    <row r="5110" spans="33:37" ht="14.4">
      <c r="AG5110" s="72"/>
      <c r="AH5110" s="72"/>
      <c r="AI5110" s="72"/>
      <c r="AJ5110" s="72"/>
      <c r="AK5110" s="72"/>
    </row>
    <row r="5111" spans="33:37" ht="14.4">
      <c r="AG5111" s="72"/>
      <c r="AH5111" s="72"/>
      <c r="AI5111" s="72"/>
      <c r="AJ5111" s="72"/>
      <c r="AK5111" s="72"/>
    </row>
    <row r="5112" spans="33:37" ht="14.4">
      <c r="AG5112" s="72"/>
      <c r="AH5112" s="72"/>
      <c r="AI5112" s="72"/>
      <c r="AJ5112" s="72"/>
      <c r="AK5112" s="72"/>
    </row>
    <row r="5113" spans="33:37" ht="14.4">
      <c r="AG5113" s="72"/>
      <c r="AH5113" s="72"/>
      <c r="AI5113" s="72"/>
      <c r="AJ5113" s="72"/>
      <c r="AK5113" s="72"/>
    </row>
    <row r="5114" spans="33:37" ht="14.4">
      <c r="AG5114" s="72"/>
      <c r="AH5114" s="72"/>
      <c r="AI5114" s="72"/>
      <c r="AJ5114" s="72"/>
      <c r="AK5114" s="72"/>
    </row>
    <row r="5115" spans="33:37" ht="14.4">
      <c r="AG5115" s="72"/>
      <c r="AH5115" s="72"/>
      <c r="AI5115" s="72"/>
      <c r="AJ5115" s="72"/>
      <c r="AK5115" s="72"/>
    </row>
    <row r="5116" spans="33:37" ht="14.4">
      <c r="AG5116" s="72"/>
      <c r="AH5116" s="72"/>
      <c r="AI5116" s="72"/>
      <c r="AJ5116" s="72"/>
      <c r="AK5116" s="72"/>
    </row>
    <row r="5117" spans="33:37" ht="14.4">
      <c r="AG5117" s="72"/>
      <c r="AH5117" s="72"/>
      <c r="AI5117" s="72"/>
      <c r="AJ5117" s="72"/>
      <c r="AK5117" s="72"/>
    </row>
    <row r="5118" spans="33:37" ht="14.4">
      <c r="AG5118" s="72"/>
      <c r="AH5118" s="72"/>
      <c r="AI5118" s="72"/>
      <c r="AJ5118" s="72"/>
      <c r="AK5118" s="72"/>
    </row>
    <row r="5119" spans="33:37" ht="14.4">
      <c r="AG5119" s="72"/>
      <c r="AH5119" s="72"/>
      <c r="AI5119" s="72"/>
      <c r="AJ5119" s="72"/>
      <c r="AK5119" s="72"/>
    </row>
    <row r="5120" spans="33:37" ht="14.4">
      <c r="AG5120" s="72"/>
      <c r="AH5120" s="72"/>
      <c r="AI5120" s="72"/>
      <c r="AJ5120" s="72"/>
      <c r="AK5120" s="72"/>
    </row>
    <row r="5121" spans="33:37" ht="14.4">
      <c r="AG5121" s="72"/>
      <c r="AH5121" s="72"/>
      <c r="AI5121" s="72"/>
      <c r="AJ5121" s="72"/>
      <c r="AK5121" s="72"/>
    </row>
    <row r="5122" spans="33:37" ht="14.4">
      <c r="AG5122" s="72"/>
      <c r="AH5122" s="72"/>
      <c r="AI5122" s="72"/>
      <c r="AJ5122" s="72"/>
      <c r="AK5122" s="72"/>
    </row>
    <row r="5123" spans="33:37" ht="14.4">
      <c r="AG5123" s="72"/>
      <c r="AH5123" s="72"/>
      <c r="AI5123" s="72"/>
      <c r="AJ5123" s="72"/>
      <c r="AK5123" s="72"/>
    </row>
    <row r="5124" spans="33:37" ht="14.4">
      <c r="AG5124" s="72"/>
      <c r="AH5124" s="72"/>
      <c r="AI5124" s="72"/>
      <c r="AJ5124" s="72"/>
      <c r="AK5124" s="72"/>
    </row>
    <row r="5125" spans="33:37" ht="14.4">
      <c r="AG5125" s="72"/>
      <c r="AH5125" s="72"/>
      <c r="AI5125" s="72"/>
      <c r="AJ5125" s="72"/>
      <c r="AK5125" s="72"/>
    </row>
    <row r="5126" spans="33:37" ht="14.4">
      <c r="AG5126" s="72"/>
      <c r="AH5126" s="72"/>
      <c r="AI5126" s="72"/>
      <c r="AJ5126" s="72"/>
      <c r="AK5126" s="72"/>
    </row>
    <row r="5127" spans="33:37" ht="14.4">
      <c r="AG5127" s="72"/>
      <c r="AH5127" s="72"/>
      <c r="AI5127" s="72"/>
      <c r="AJ5127" s="72"/>
      <c r="AK5127" s="72"/>
    </row>
    <row r="5128" spans="33:37" ht="14.4">
      <c r="AG5128" s="72"/>
      <c r="AH5128" s="72"/>
      <c r="AI5128" s="72"/>
      <c r="AJ5128" s="72"/>
      <c r="AK5128" s="72"/>
    </row>
    <row r="5129" spans="33:37" ht="14.4">
      <c r="AG5129" s="72"/>
      <c r="AH5129" s="72"/>
      <c r="AI5129" s="72"/>
      <c r="AJ5129" s="72"/>
      <c r="AK5129" s="72"/>
    </row>
    <row r="5130" spans="33:37" ht="14.4">
      <c r="AG5130" s="72"/>
      <c r="AH5130" s="72"/>
      <c r="AI5130" s="72"/>
      <c r="AJ5130" s="72"/>
      <c r="AK5130" s="72"/>
    </row>
    <row r="5131" spans="33:37" ht="14.4">
      <c r="AG5131" s="72"/>
      <c r="AH5131" s="72"/>
      <c r="AI5131" s="72"/>
      <c r="AJ5131" s="72"/>
      <c r="AK5131" s="72"/>
    </row>
    <row r="5132" spans="33:37" ht="14.4">
      <c r="AG5132" s="72"/>
      <c r="AH5132" s="72"/>
      <c r="AI5132" s="72"/>
      <c r="AJ5132" s="72"/>
      <c r="AK5132" s="72"/>
    </row>
    <row r="5133" spans="33:37" ht="14.4">
      <c r="AG5133" s="72"/>
      <c r="AH5133" s="72"/>
      <c r="AI5133" s="72"/>
      <c r="AJ5133" s="72"/>
      <c r="AK5133" s="72"/>
    </row>
    <row r="5134" spans="33:37" ht="14.4">
      <c r="AG5134" s="72"/>
      <c r="AH5134" s="72"/>
      <c r="AI5134" s="72"/>
      <c r="AJ5134" s="72"/>
      <c r="AK5134" s="72"/>
    </row>
    <row r="5135" spans="33:37" ht="14.4">
      <c r="AG5135" s="72"/>
      <c r="AH5135" s="72"/>
      <c r="AI5135" s="72"/>
      <c r="AJ5135" s="72"/>
      <c r="AK5135" s="72"/>
    </row>
    <row r="5136" spans="33:37" ht="14.4">
      <c r="AG5136" s="72"/>
      <c r="AH5136" s="72"/>
      <c r="AI5136" s="72"/>
      <c r="AJ5136" s="72"/>
      <c r="AK5136" s="72"/>
    </row>
    <row r="5137" spans="33:37" ht="14.4">
      <c r="AG5137" s="72"/>
      <c r="AH5137" s="72"/>
      <c r="AI5137" s="72"/>
      <c r="AJ5137" s="72"/>
      <c r="AK5137" s="72"/>
    </row>
    <row r="5138" spans="33:37" ht="14.4">
      <c r="AG5138" s="72"/>
      <c r="AH5138" s="72"/>
      <c r="AI5138" s="72"/>
      <c r="AJ5138" s="72"/>
      <c r="AK5138" s="72"/>
    </row>
    <row r="5139" spans="33:37" ht="14.4">
      <c r="AG5139" s="72"/>
      <c r="AH5139" s="72"/>
      <c r="AI5139" s="72"/>
      <c r="AJ5139" s="72"/>
      <c r="AK5139" s="72"/>
    </row>
    <row r="5140" spans="33:37" ht="14.4">
      <c r="AG5140" s="72"/>
      <c r="AH5140" s="72"/>
      <c r="AI5140" s="72"/>
      <c r="AJ5140" s="72"/>
      <c r="AK5140" s="72"/>
    </row>
    <row r="5141" spans="33:37" ht="14.4">
      <c r="AG5141" s="72"/>
      <c r="AH5141" s="72"/>
      <c r="AI5141" s="72"/>
      <c r="AJ5141" s="72"/>
      <c r="AK5141" s="72"/>
    </row>
    <row r="5142" spans="33:37" ht="14.4">
      <c r="AG5142" s="72"/>
      <c r="AH5142" s="72"/>
      <c r="AI5142" s="72"/>
      <c r="AJ5142" s="72"/>
      <c r="AK5142" s="72"/>
    </row>
    <row r="5143" spans="33:37" ht="14.4">
      <c r="AG5143" s="72"/>
      <c r="AH5143" s="72"/>
      <c r="AI5143" s="72"/>
      <c r="AJ5143" s="72"/>
      <c r="AK5143" s="72"/>
    </row>
    <row r="5144" spans="33:37" ht="14.4">
      <c r="AG5144" s="72"/>
      <c r="AH5144" s="72"/>
      <c r="AI5144" s="72"/>
      <c r="AJ5144" s="72"/>
      <c r="AK5144" s="72"/>
    </row>
    <row r="5145" spans="33:37" ht="14.4">
      <c r="AG5145" s="72"/>
      <c r="AH5145" s="72"/>
      <c r="AI5145" s="72"/>
      <c r="AJ5145" s="72"/>
      <c r="AK5145" s="72"/>
    </row>
    <row r="5146" spans="33:37" ht="14.4">
      <c r="AG5146" s="72"/>
      <c r="AH5146" s="72"/>
      <c r="AI5146" s="72"/>
      <c r="AJ5146" s="72"/>
      <c r="AK5146" s="72"/>
    </row>
    <row r="5147" spans="33:37" ht="14.4">
      <c r="AG5147" s="72"/>
      <c r="AH5147" s="72"/>
      <c r="AI5147" s="72"/>
      <c r="AJ5147" s="72"/>
      <c r="AK5147" s="72"/>
    </row>
    <row r="5148" spans="33:37" ht="14.4">
      <c r="AG5148" s="72"/>
      <c r="AH5148" s="72"/>
      <c r="AI5148" s="72"/>
      <c r="AJ5148" s="72"/>
      <c r="AK5148" s="72"/>
    </row>
    <row r="5149" spans="33:37" ht="14.4">
      <c r="AG5149" s="72"/>
      <c r="AH5149" s="72"/>
      <c r="AI5149" s="72"/>
      <c r="AJ5149" s="72"/>
      <c r="AK5149" s="72"/>
    </row>
    <row r="5150" spans="33:37" ht="14.4">
      <c r="AG5150" s="72"/>
      <c r="AH5150" s="72"/>
      <c r="AI5150" s="72"/>
      <c r="AJ5150" s="72"/>
      <c r="AK5150" s="72"/>
    </row>
    <row r="5151" spans="33:37" ht="14.4">
      <c r="AG5151" s="72"/>
      <c r="AH5151" s="72"/>
      <c r="AI5151" s="72"/>
      <c r="AJ5151" s="72"/>
      <c r="AK5151" s="72"/>
    </row>
    <row r="5152" spans="33:37" ht="14.4">
      <c r="AG5152" s="72"/>
      <c r="AH5152" s="72"/>
      <c r="AI5152" s="72"/>
      <c r="AJ5152" s="72"/>
      <c r="AK5152" s="72"/>
    </row>
    <row r="5153" spans="33:37" ht="14.4">
      <c r="AG5153" s="72"/>
      <c r="AH5153" s="72"/>
      <c r="AI5153" s="72"/>
      <c r="AJ5153" s="72"/>
      <c r="AK5153" s="72"/>
    </row>
    <row r="5154" spans="33:37" ht="14.4">
      <c r="AG5154" s="72"/>
      <c r="AH5154" s="72"/>
      <c r="AI5154" s="72"/>
      <c r="AJ5154" s="72"/>
      <c r="AK5154" s="72"/>
    </row>
    <row r="5155" spans="33:37" ht="14.4">
      <c r="AG5155" s="72"/>
      <c r="AH5155" s="72"/>
      <c r="AI5155" s="72"/>
      <c r="AJ5155" s="72"/>
      <c r="AK5155" s="72"/>
    </row>
    <row r="5156" spans="33:37" ht="14.4">
      <c r="AG5156" s="72"/>
      <c r="AH5156" s="72"/>
      <c r="AI5156" s="72"/>
      <c r="AJ5156" s="72"/>
      <c r="AK5156" s="72"/>
    </row>
    <row r="5157" spans="33:37" ht="14.4">
      <c r="AG5157" s="72"/>
      <c r="AH5157" s="72"/>
      <c r="AI5157" s="72"/>
      <c r="AJ5157" s="72"/>
      <c r="AK5157" s="72"/>
    </row>
    <row r="5158" spans="33:37" ht="14.4">
      <c r="AG5158" s="72"/>
      <c r="AH5158" s="72"/>
      <c r="AI5158" s="72"/>
      <c r="AJ5158" s="72"/>
      <c r="AK5158" s="72"/>
    </row>
    <row r="5159" spans="33:37" ht="14.4">
      <c r="AG5159" s="72"/>
      <c r="AH5159" s="72"/>
      <c r="AI5159" s="72"/>
      <c r="AJ5159" s="72"/>
      <c r="AK5159" s="72"/>
    </row>
    <row r="5160" spans="33:37" ht="14.4">
      <c r="AG5160" s="72"/>
      <c r="AH5160" s="72"/>
      <c r="AI5160" s="72"/>
      <c r="AJ5160" s="72"/>
      <c r="AK5160" s="72"/>
    </row>
    <row r="5161" spans="33:37" ht="14.4">
      <c r="AG5161" s="72"/>
      <c r="AH5161" s="72"/>
      <c r="AI5161" s="72"/>
      <c r="AJ5161" s="72"/>
      <c r="AK5161" s="72"/>
    </row>
    <row r="5162" spans="33:37" ht="14.4">
      <c r="AG5162" s="72"/>
      <c r="AH5162" s="72"/>
      <c r="AI5162" s="72"/>
      <c r="AJ5162" s="72"/>
      <c r="AK5162" s="72"/>
    </row>
    <row r="5163" spans="33:37" ht="14.4">
      <c r="AG5163" s="72"/>
      <c r="AH5163" s="72"/>
      <c r="AI5163" s="72"/>
      <c r="AJ5163" s="72"/>
      <c r="AK5163" s="72"/>
    </row>
    <row r="5164" spans="33:37" ht="14.4">
      <c r="AG5164" s="72"/>
      <c r="AH5164" s="72"/>
      <c r="AI5164" s="72"/>
      <c r="AJ5164" s="72"/>
      <c r="AK5164" s="72"/>
    </row>
    <row r="5165" spans="33:37" ht="14.4">
      <c r="AG5165" s="72"/>
      <c r="AH5165" s="72"/>
      <c r="AI5165" s="72"/>
      <c r="AJ5165" s="72"/>
      <c r="AK5165" s="72"/>
    </row>
    <row r="5166" spans="33:37" ht="14.4">
      <c r="AG5166" s="72"/>
      <c r="AH5166" s="72"/>
      <c r="AI5166" s="72"/>
      <c r="AJ5166" s="72"/>
      <c r="AK5166" s="72"/>
    </row>
    <row r="5167" spans="33:37" ht="14.4">
      <c r="AG5167" s="72"/>
      <c r="AH5167" s="72"/>
      <c r="AI5167" s="72"/>
      <c r="AJ5167" s="72"/>
      <c r="AK5167" s="72"/>
    </row>
    <row r="5168" spans="33:37" ht="14.4">
      <c r="AG5168" s="72"/>
      <c r="AH5168" s="72"/>
      <c r="AI5168" s="72"/>
      <c r="AJ5168" s="72"/>
      <c r="AK5168" s="72"/>
    </row>
    <row r="5169" spans="33:37" ht="14.4">
      <c r="AG5169" s="72"/>
      <c r="AH5169" s="72"/>
      <c r="AI5169" s="72"/>
      <c r="AJ5169" s="72"/>
      <c r="AK5169" s="72"/>
    </row>
    <row r="5170" spans="33:37" ht="14.4">
      <c r="AG5170" s="72"/>
      <c r="AH5170" s="72"/>
      <c r="AI5170" s="72"/>
      <c r="AJ5170" s="72"/>
      <c r="AK5170" s="72"/>
    </row>
    <row r="5171" spans="33:37" ht="14.4">
      <c r="AG5171" s="72"/>
      <c r="AH5171" s="72"/>
      <c r="AI5171" s="72"/>
      <c r="AJ5171" s="72"/>
      <c r="AK5171" s="72"/>
    </row>
    <row r="5172" spans="33:37" ht="14.4">
      <c r="AG5172" s="72"/>
      <c r="AH5172" s="72"/>
      <c r="AI5172" s="72"/>
      <c r="AJ5172" s="72"/>
      <c r="AK5172" s="72"/>
    </row>
    <row r="5173" spans="33:37" ht="14.4">
      <c r="AG5173" s="72"/>
      <c r="AH5173" s="72"/>
      <c r="AI5173" s="72"/>
      <c r="AJ5173" s="72"/>
      <c r="AK5173" s="72"/>
    </row>
    <row r="5174" spans="33:37" ht="14.4">
      <c r="AG5174" s="72"/>
      <c r="AH5174" s="72"/>
      <c r="AI5174" s="72"/>
      <c r="AJ5174" s="72"/>
      <c r="AK5174" s="72"/>
    </row>
    <row r="5175" spans="33:37" ht="14.4">
      <c r="AG5175" s="72"/>
      <c r="AH5175" s="72"/>
      <c r="AI5175" s="72"/>
      <c r="AJ5175" s="72"/>
      <c r="AK5175" s="72"/>
    </row>
    <row r="5176" spans="33:37" ht="14.4">
      <c r="AG5176" s="72"/>
      <c r="AH5176" s="72"/>
      <c r="AI5176" s="72"/>
      <c r="AJ5176" s="72"/>
      <c r="AK5176" s="72"/>
    </row>
    <row r="5177" spans="33:37" ht="14.4">
      <c r="AG5177" s="72"/>
      <c r="AH5177" s="72"/>
      <c r="AI5177" s="72"/>
      <c r="AJ5177" s="72"/>
      <c r="AK5177" s="72"/>
    </row>
    <row r="5178" spans="33:37" ht="14.4">
      <c r="AG5178" s="72"/>
      <c r="AH5178" s="72"/>
      <c r="AI5178" s="72"/>
      <c r="AJ5178" s="72"/>
      <c r="AK5178" s="72"/>
    </row>
    <row r="5179" spans="33:37" ht="14.4">
      <c r="AG5179" s="72"/>
      <c r="AH5179" s="72"/>
      <c r="AI5179" s="72"/>
      <c r="AJ5179" s="72"/>
      <c r="AK5179" s="72"/>
    </row>
    <row r="5180" spans="33:37" ht="14.4">
      <c r="AG5180" s="72"/>
      <c r="AH5180" s="72"/>
      <c r="AI5180" s="72"/>
      <c r="AJ5180" s="72"/>
      <c r="AK5180" s="72"/>
    </row>
    <row r="5181" spans="33:37" ht="14.4">
      <c r="AG5181" s="72"/>
      <c r="AH5181" s="72"/>
      <c r="AI5181" s="72"/>
      <c r="AJ5181" s="72"/>
      <c r="AK5181" s="72"/>
    </row>
    <row r="5182" spans="33:37" ht="14.4">
      <c r="AG5182" s="72"/>
      <c r="AH5182" s="72"/>
      <c r="AI5182" s="72"/>
      <c r="AJ5182" s="72"/>
      <c r="AK5182" s="72"/>
    </row>
    <row r="5183" spans="33:37" ht="14.4">
      <c r="AG5183" s="72"/>
      <c r="AH5183" s="72"/>
      <c r="AI5183" s="72"/>
      <c r="AJ5183" s="72"/>
      <c r="AK5183" s="72"/>
    </row>
    <row r="5184" spans="33:37" ht="14.4">
      <c r="AG5184" s="72"/>
      <c r="AH5184" s="72"/>
      <c r="AI5184" s="72"/>
      <c r="AJ5184" s="72"/>
      <c r="AK5184" s="72"/>
    </row>
    <row r="5185" spans="33:37" ht="14.4">
      <c r="AG5185" s="72"/>
      <c r="AH5185" s="72"/>
      <c r="AI5185" s="72"/>
      <c r="AJ5185" s="72"/>
      <c r="AK5185" s="72"/>
    </row>
    <row r="5186" spans="33:37" ht="14.4">
      <c r="AG5186" s="72"/>
      <c r="AH5186" s="72"/>
      <c r="AI5186" s="72"/>
      <c r="AJ5186" s="72"/>
      <c r="AK5186" s="72"/>
    </row>
    <row r="5187" spans="33:37" ht="14.4">
      <c r="AG5187" s="72"/>
      <c r="AH5187" s="72"/>
      <c r="AI5187" s="72"/>
      <c r="AJ5187" s="72"/>
      <c r="AK5187" s="72"/>
    </row>
    <row r="5188" spans="33:37" ht="14.4">
      <c r="AG5188" s="72"/>
      <c r="AH5188" s="72"/>
      <c r="AI5188" s="72"/>
      <c r="AJ5188" s="72"/>
      <c r="AK5188" s="72"/>
    </row>
    <row r="5189" spans="33:37" ht="14.4">
      <c r="AG5189" s="72"/>
      <c r="AH5189" s="72"/>
      <c r="AI5189" s="72"/>
      <c r="AJ5189" s="72"/>
      <c r="AK5189" s="72"/>
    </row>
    <row r="5190" spans="33:37" ht="14.4">
      <c r="AG5190" s="72"/>
      <c r="AH5190" s="72"/>
      <c r="AI5190" s="72"/>
      <c r="AJ5190" s="72"/>
      <c r="AK5190" s="72"/>
    </row>
    <row r="5191" spans="33:37" ht="14.4">
      <c r="AG5191" s="72"/>
      <c r="AH5191" s="72"/>
      <c r="AI5191" s="72"/>
      <c r="AJ5191" s="72"/>
      <c r="AK5191" s="72"/>
    </row>
    <row r="5192" spans="33:37" ht="14.4">
      <c r="AG5192" s="72"/>
      <c r="AH5192" s="72"/>
      <c r="AI5192" s="72"/>
      <c r="AJ5192" s="72"/>
      <c r="AK5192" s="72"/>
    </row>
    <row r="5193" spans="33:37" ht="14.4">
      <c r="AG5193" s="72"/>
      <c r="AH5193" s="72"/>
      <c r="AI5193" s="72"/>
      <c r="AJ5193" s="72"/>
      <c r="AK5193" s="72"/>
    </row>
    <row r="5194" spans="33:37" ht="14.4">
      <c r="AG5194" s="72"/>
      <c r="AH5194" s="72"/>
      <c r="AI5194" s="72"/>
      <c r="AJ5194" s="72"/>
      <c r="AK5194" s="72"/>
    </row>
    <row r="5195" spans="33:37" ht="14.4">
      <c r="AG5195" s="72"/>
      <c r="AH5195" s="72"/>
      <c r="AI5195" s="72"/>
      <c r="AJ5195" s="72"/>
      <c r="AK5195" s="72"/>
    </row>
    <row r="5196" spans="33:37" ht="14.4">
      <c r="AG5196" s="72"/>
      <c r="AH5196" s="72"/>
      <c r="AI5196" s="72"/>
      <c r="AJ5196" s="72"/>
      <c r="AK5196" s="72"/>
    </row>
    <row r="5197" spans="33:37" ht="14.4">
      <c r="AG5197" s="72"/>
      <c r="AH5197" s="72"/>
      <c r="AI5197" s="72"/>
      <c r="AJ5197" s="72"/>
      <c r="AK5197" s="72"/>
    </row>
    <row r="5198" spans="33:37" ht="14.4">
      <c r="AG5198" s="72"/>
      <c r="AH5198" s="72"/>
      <c r="AI5198" s="72"/>
      <c r="AJ5198" s="72"/>
      <c r="AK5198" s="72"/>
    </row>
    <row r="5199" spans="33:37" ht="14.4">
      <c r="AG5199" s="72"/>
      <c r="AH5199" s="72"/>
      <c r="AI5199" s="72"/>
      <c r="AJ5199" s="72"/>
      <c r="AK5199" s="72"/>
    </row>
    <row r="5200" spans="33:37" ht="14.4">
      <c r="AG5200" s="72"/>
      <c r="AH5200" s="72"/>
      <c r="AI5200" s="72"/>
      <c r="AJ5200" s="72"/>
      <c r="AK5200" s="72"/>
    </row>
    <row r="5201" spans="33:37" ht="14.4">
      <c r="AG5201" s="72"/>
      <c r="AH5201" s="72"/>
      <c r="AI5201" s="72"/>
      <c r="AJ5201" s="72"/>
      <c r="AK5201" s="72"/>
    </row>
    <row r="5202" spans="33:37" ht="14.4">
      <c r="AG5202" s="72"/>
      <c r="AH5202" s="72"/>
      <c r="AI5202" s="72"/>
      <c r="AJ5202" s="72"/>
      <c r="AK5202" s="72"/>
    </row>
    <row r="5203" spans="33:37" ht="14.4">
      <c r="AG5203" s="72"/>
      <c r="AH5203" s="72"/>
      <c r="AI5203" s="72"/>
      <c r="AJ5203" s="72"/>
      <c r="AK5203" s="72"/>
    </row>
    <row r="5204" spans="33:37" ht="14.4">
      <c r="AG5204" s="72"/>
      <c r="AH5204" s="72"/>
      <c r="AI5204" s="72"/>
      <c r="AJ5204" s="72"/>
      <c r="AK5204" s="72"/>
    </row>
    <row r="5205" spans="33:37" ht="14.4">
      <c r="AG5205" s="72"/>
      <c r="AH5205" s="72"/>
      <c r="AI5205" s="72"/>
      <c r="AJ5205" s="72"/>
      <c r="AK5205" s="72"/>
    </row>
    <row r="5206" spans="33:37" ht="14.4">
      <c r="AG5206" s="72"/>
      <c r="AH5206" s="72"/>
      <c r="AI5206" s="72"/>
      <c r="AJ5206" s="72"/>
      <c r="AK5206" s="72"/>
    </row>
    <row r="5207" spans="33:37" ht="14.4">
      <c r="AG5207" s="72"/>
      <c r="AH5207" s="72"/>
      <c r="AI5207" s="72"/>
      <c r="AJ5207" s="72"/>
      <c r="AK5207" s="72"/>
    </row>
    <row r="5208" spans="33:37" ht="14.4">
      <c r="AG5208" s="72"/>
      <c r="AH5208" s="72"/>
      <c r="AI5208" s="72"/>
      <c r="AJ5208" s="72"/>
      <c r="AK5208" s="72"/>
    </row>
    <row r="5209" spans="33:37" ht="14.4">
      <c r="AG5209" s="72"/>
      <c r="AH5209" s="72"/>
      <c r="AI5209" s="72"/>
      <c r="AJ5209" s="72"/>
      <c r="AK5209" s="72"/>
    </row>
    <row r="5210" spans="33:37" ht="14.4">
      <c r="AG5210" s="72"/>
      <c r="AH5210" s="72"/>
      <c r="AI5210" s="72"/>
      <c r="AJ5210" s="72"/>
      <c r="AK5210" s="72"/>
    </row>
    <row r="5211" spans="33:37" ht="14.4">
      <c r="AG5211" s="72"/>
      <c r="AH5211" s="72"/>
      <c r="AI5211" s="72"/>
      <c r="AJ5211" s="72"/>
      <c r="AK5211" s="72"/>
    </row>
    <row r="5212" spans="33:37" ht="14.4">
      <c r="AG5212" s="72"/>
      <c r="AH5212" s="72"/>
      <c r="AI5212" s="72"/>
      <c r="AJ5212" s="72"/>
      <c r="AK5212" s="72"/>
    </row>
    <row r="5213" spans="33:37" ht="14.4">
      <c r="AG5213" s="72"/>
      <c r="AH5213" s="72"/>
      <c r="AI5213" s="72"/>
      <c r="AJ5213" s="72"/>
      <c r="AK5213" s="72"/>
    </row>
    <row r="5214" spans="33:37" ht="14.4">
      <c r="AG5214" s="72"/>
      <c r="AH5214" s="72"/>
      <c r="AI5214" s="72"/>
      <c r="AJ5214" s="72"/>
      <c r="AK5214" s="72"/>
    </row>
    <row r="5215" spans="33:37" ht="14.4">
      <c r="AG5215" s="72"/>
      <c r="AH5215" s="72"/>
      <c r="AI5215" s="72"/>
      <c r="AJ5215" s="72"/>
      <c r="AK5215" s="72"/>
    </row>
    <row r="5216" spans="33:37" ht="14.4">
      <c r="AG5216" s="72"/>
      <c r="AH5216" s="72"/>
      <c r="AI5216" s="72"/>
      <c r="AJ5216" s="72"/>
      <c r="AK5216" s="72"/>
    </row>
    <row r="5217" spans="33:37" ht="14.4">
      <c r="AG5217" s="72"/>
      <c r="AH5217" s="72"/>
      <c r="AI5217" s="72"/>
      <c r="AJ5217" s="72"/>
      <c r="AK5217" s="72"/>
    </row>
    <row r="5218" spans="33:37" ht="14.4">
      <c r="AG5218" s="72"/>
      <c r="AH5218" s="72"/>
      <c r="AI5218" s="72"/>
      <c r="AJ5218" s="72"/>
      <c r="AK5218" s="72"/>
    </row>
    <row r="5219" spans="33:37" ht="14.4">
      <c r="AG5219" s="72"/>
      <c r="AH5219" s="72"/>
      <c r="AI5219" s="72"/>
      <c r="AJ5219" s="72"/>
      <c r="AK5219" s="72"/>
    </row>
    <row r="5220" spans="33:37" ht="14.4">
      <c r="AG5220" s="72"/>
      <c r="AH5220" s="72"/>
      <c r="AI5220" s="72"/>
      <c r="AJ5220" s="72"/>
      <c r="AK5220" s="72"/>
    </row>
    <row r="5221" spans="33:37" ht="14.4">
      <c r="AG5221" s="72"/>
      <c r="AH5221" s="72"/>
      <c r="AI5221" s="72"/>
      <c r="AJ5221" s="72"/>
      <c r="AK5221" s="72"/>
    </row>
    <row r="5222" spans="33:37" ht="14.4">
      <c r="AG5222" s="72"/>
      <c r="AH5222" s="72"/>
      <c r="AI5222" s="72"/>
      <c r="AJ5222" s="72"/>
      <c r="AK5222" s="72"/>
    </row>
    <row r="5223" spans="33:37" ht="14.4">
      <c r="AG5223" s="72"/>
      <c r="AH5223" s="72"/>
      <c r="AI5223" s="72"/>
      <c r="AJ5223" s="72"/>
      <c r="AK5223" s="72"/>
    </row>
    <row r="5224" spans="33:37" ht="14.4">
      <c r="AG5224" s="72"/>
      <c r="AH5224" s="72"/>
      <c r="AI5224" s="72"/>
      <c r="AJ5224" s="72"/>
      <c r="AK5224" s="72"/>
    </row>
    <row r="5225" spans="33:37" ht="14.4">
      <c r="AG5225" s="72"/>
      <c r="AH5225" s="72"/>
      <c r="AI5225" s="72"/>
      <c r="AJ5225" s="72"/>
      <c r="AK5225" s="72"/>
    </row>
    <row r="5226" spans="33:37" ht="14.4">
      <c r="AG5226" s="72"/>
      <c r="AH5226" s="72"/>
      <c r="AI5226" s="72"/>
      <c r="AJ5226" s="72"/>
      <c r="AK5226" s="72"/>
    </row>
    <row r="5227" spans="33:37" ht="14.4">
      <c r="AG5227" s="72"/>
      <c r="AH5227" s="72"/>
      <c r="AI5227" s="72"/>
      <c r="AJ5227" s="72"/>
      <c r="AK5227" s="72"/>
    </row>
    <row r="5228" spans="33:37" ht="14.4">
      <c r="AG5228" s="72"/>
      <c r="AH5228" s="72"/>
      <c r="AI5228" s="72"/>
      <c r="AJ5228" s="72"/>
      <c r="AK5228" s="72"/>
    </row>
    <row r="5229" spans="33:37" ht="14.4">
      <c r="AG5229" s="72"/>
      <c r="AH5229" s="72"/>
      <c r="AI5229" s="72"/>
      <c r="AJ5229" s="72"/>
      <c r="AK5229" s="72"/>
    </row>
    <row r="5230" spans="33:37" ht="14.4">
      <c r="AG5230" s="72"/>
      <c r="AH5230" s="72"/>
      <c r="AI5230" s="72"/>
      <c r="AJ5230" s="72"/>
      <c r="AK5230" s="72"/>
    </row>
    <row r="5231" spans="33:37" ht="14.4">
      <c r="AG5231" s="72"/>
      <c r="AH5231" s="72"/>
      <c r="AI5231" s="72"/>
      <c r="AJ5231" s="72"/>
      <c r="AK5231" s="72"/>
    </row>
    <row r="5232" spans="33:37" ht="14.4">
      <c r="AG5232" s="72"/>
      <c r="AH5232" s="72"/>
      <c r="AI5232" s="72"/>
      <c r="AJ5232" s="72"/>
      <c r="AK5232" s="72"/>
    </row>
    <row r="5233" spans="33:37" ht="14.4">
      <c r="AG5233" s="72"/>
      <c r="AH5233" s="72"/>
      <c r="AI5233" s="72"/>
      <c r="AJ5233" s="72"/>
      <c r="AK5233" s="72"/>
    </row>
    <row r="5234" spans="33:37" ht="14.4">
      <c r="AG5234" s="72"/>
      <c r="AH5234" s="72"/>
      <c r="AI5234" s="72"/>
      <c r="AJ5234" s="72"/>
      <c r="AK5234" s="72"/>
    </row>
    <row r="5235" spans="33:37" ht="14.4">
      <c r="AG5235" s="72"/>
      <c r="AH5235" s="72"/>
      <c r="AI5235" s="72"/>
      <c r="AJ5235" s="72"/>
      <c r="AK5235" s="72"/>
    </row>
    <row r="5236" spans="33:37" ht="14.4">
      <c r="AG5236" s="72"/>
      <c r="AH5236" s="72"/>
      <c r="AI5236" s="72"/>
      <c r="AJ5236" s="72"/>
      <c r="AK5236" s="72"/>
    </row>
    <row r="5237" spans="33:37" ht="14.4">
      <c r="AG5237" s="72"/>
      <c r="AH5237" s="72"/>
      <c r="AI5237" s="72"/>
      <c r="AJ5237" s="72"/>
      <c r="AK5237" s="72"/>
    </row>
    <row r="5238" spans="33:37" ht="14.4">
      <c r="AG5238" s="72"/>
      <c r="AH5238" s="72"/>
      <c r="AI5238" s="72"/>
      <c r="AJ5238" s="72"/>
      <c r="AK5238" s="72"/>
    </row>
    <row r="5239" spans="33:37" ht="14.4">
      <c r="AG5239" s="72"/>
      <c r="AH5239" s="72"/>
      <c r="AI5239" s="72"/>
      <c r="AJ5239" s="72"/>
      <c r="AK5239" s="72"/>
    </row>
    <row r="5240" spans="33:37" ht="14.4">
      <c r="AG5240" s="72"/>
      <c r="AH5240" s="72"/>
      <c r="AI5240" s="72"/>
      <c r="AJ5240" s="72"/>
      <c r="AK5240" s="72"/>
    </row>
    <row r="5241" spans="33:37" ht="14.4">
      <c r="AG5241" s="72"/>
      <c r="AH5241" s="72"/>
      <c r="AI5241" s="72"/>
      <c r="AJ5241" s="72"/>
      <c r="AK5241" s="72"/>
    </row>
    <row r="5242" spans="33:37" ht="14.4">
      <c r="AG5242" s="72"/>
      <c r="AH5242" s="72"/>
      <c r="AI5242" s="72"/>
      <c r="AJ5242" s="72"/>
      <c r="AK5242" s="72"/>
    </row>
    <row r="5243" spans="33:37" ht="14.4">
      <c r="AG5243" s="72"/>
      <c r="AH5243" s="72"/>
      <c r="AI5243" s="72"/>
      <c r="AJ5243" s="72"/>
      <c r="AK5243" s="72"/>
    </row>
    <row r="5244" spans="33:37" ht="14.4">
      <c r="AG5244" s="72"/>
      <c r="AH5244" s="72"/>
      <c r="AI5244" s="72"/>
      <c r="AJ5244" s="72"/>
      <c r="AK5244" s="72"/>
    </row>
    <row r="5245" spans="33:37" ht="14.4">
      <c r="AG5245" s="72"/>
      <c r="AH5245" s="72"/>
      <c r="AI5245" s="72"/>
      <c r="AJ5245" s="72"/>
      <c r="AK5245" s="72"/>
    </row>
    <row r="5246" spans="33:37" ht="14.4">
      <c r="AG5246" s="72"/>
      <c r="AH5246" s="72"/>
      <c r="AI5246" s="72"/>
      <c r="AJ5246" s="72"/>
      <c r="AK5246" s="72"/>
    </row>
    <row r="5247" spans="33:37" ht="14.4">
      <c r="AG5247" s="72"/>
      <c r="AH5247" s="72"/>
      <c r="AI5247" s="72"/>
      <c r="AJ5247" s="72"/>
      <c r="AK5247" s="72"/>
    </row>
    <row r="5248" spans="33:37" ht="14.4">
      <c r="AG5248" s="72"/>
      <c r="AH5248" s="72"/>
      <c r="AI5248" s="72"/>
      <c r="AJ5248" s="72"/>
      <c r="AK5248" s="72"/>
    </row>
    <row r="5249" spans="33:37" ht="14.4">
      <c r="AG5249" s="72"/>
      <c r="AH5249" s="72"/>
      <c r="AI5249" s="72"/>
      <c r="AJ5249" s="72"/>
      <c r="AK5249" s="72"/>
    </row>
    <row r="5250" spans="33:37" ht="14.4">
      <c r="AG5250" s="72"/>
      <c r="AH5250" s="72"/>
      <c r="AI5250" s="72"/>
      <c r="AJ5250" s="72"/>
      <c r="AK5250" s="72"/>
    </row>
    <row r="5251" spans="33:37" ht="14.4">
      <c r="AG5251" s="72"/>
      <c r="AH5251" s="72"/>
      <c r="AI5251" s="72"/>
      <c r="AJ5251" s="72"/>
      <c r="AK5251" s="72"/>
    </row>
    <row r="5252" spans="33:37" ht="14.4">
      <c r="AG5252" s="72"/>
      <c r="AH5252" s="72"/>
      <c r="AI5252" s="72"/>
      <c r="AJ5252" s="72"/>
      <c r="AK5252" s="72"/>
    </row>
    <row r="5253" spans="33:37" ht="14.4">
      <c r="AG5253" s="72"/>
      <c r="AH5253" s="72"/>
      <c r="AI5253" s="72"/>
      <c r="AJ5253" s="72"/>
      <c r="AK5253" s="72"/>
    </row>
    <row r="5254" spans="33:37" ht="14.4">
      <c r="AG5254" s="72"/>
      <c r="AH5254" s="72"/>
      <c r="AI5254" s="72"/>
      <c r="AJ5254" s="72"/>
      <c r="AK5254" s="72"/>
    </row>
    <row r="5255" spans="33:37" ht="14.4">
      <c r="AG5255" s="72"/>
      <c r="AH5255" s="72"/>
      <c r="AI5255" s="72"/>
      <c r="AJ5255" s="72"/>
      <c r="AK5255" s="72"/>
    </row>
    <row r="5256" spans="33:37" ht="14.4">
      <c r="AG5256" s="72"/>
      <c r="AH5256" s="72"/>
      <c r="AI5256" s="72"/>
      <c r="AJ5256" s="72"/>
      <c r="AK5256" s="72"/>
    </row>
    <row r="5257" spans="33:37" ht="14.4">
      <c r="AG5257" s="72"/>
      <c r="AH5257" s="72"/>
      <c r="AI5257" s="72"/>
      <c r="AJ5257" s="72"/>
      <c r="AK5257" s="72"/>
    </row>
    <row r="5258" spans="33:37" ht="14.4">
      <c r="AG5258" s="72"/>
      <c r="AH5258" s="72"/>
      <c r="AI5258" s="72"/>
      <c r="AJ5258" s="72"/>
      <c r="AK5258" s="72"/>
    </row>
    <row r="5259" spans="33:37" ht="14.4">
      <c r="AG5259" s="72"/>
      <c r="AH5259" s="72"/>
      <c r="AI5259" s="72"/>
      <c r="AJ5259" s="72"/>
      <c r="AK5259" s="72"/>
    </row>
    <row r="5260" spans="33:37" ht="14.4">
      <c r="AG5260" s="72"/>
      <c r="AH5260" s="72"/>
      <c r="AI5260" s="72"/>
      <c r="AJ5260" s="72"/>
      <c r="AK5260" s="72"/>
    </row>
    <row r="5261" spans="33:37" ht="14.4">
      <c r="AG5261" s="72"/>
      <c r="AH5261" s="72"/>
      <c r="AI5261" s="72"/>
      <c r="AJ5261" s="72"/>
      <c r="AK5261" s="72"/>
    </row>
    <row r="5262" spans="33:37" ht="14.4">
      <c r="AG5262" s="72"/>
      <c r="AH5262" s="72"/>
      <c r="AI5262" s="72"/>
      <c r="AJ5262" s="72"/>
      <c r="AK5262" s="72"/>
    </row>
    <row r="5263" spans="33:37" ht="14.4">
      <c r="AG5263" s="72"/>
      <c r="AH5263" s="72"/>
      <c r="AI5263" s="72"/>
      <c r="AJ5263" s="72"/>
      <c r="AK5263" s="72"/>
    </row>
    <row r="5264" spans="33:37" ht="14.4">
      <c r="AG5264" s="72"/>
      <c r="AH5264" s="72"/>
      <c r="AI5264" s="72"/>
      <c r="AJ5264" s="72"/>
      <c r="AK5264" s="72"/>
    </row>
    <row r="5265" spans="33:37" ht="14.4">
      <c r="AG5265" s="72"/>
      <c r="AH5265" s="72"/>
      <c r="AI5265" s="72"/>
      <c r="AJ5265" s="72"/>
      <c r="AK5265" s="72"/>
    </row>
    <row r="5266" spans="33:37" ht="14.4">
      <c r="AG5266" s="72"/>
      <c r="AH5266" s="72"/>
      <c r="AI5266" s="72"/>
      <c r="AJ5266" s="72"/>
      <c r="AK5266" s="72"/>
    </row>
    <row r="5267" spans="33:37" ht="14.4">
      <c r="AG5267" s="72"/>
      <c r="AH5267" s="72"/>
      <c r="AI5267" s="72"/>
      <c r="AJ5267" s="72"/>
      <c r="AK5267" s="72"/>
    </row>
    <row r="5268" spans="33:37" ht="14.4">
      <c r="AG5268" s="72"/>
      <c r="AH5268" s="72"/>
      <c r="AI5268" s="72"/>
      <c r="AJ5268" s="72"/>
      <c r="AK5268" s="72"/>
    </row>
    <row r="5269" spans="33:37" ht="14.4">
      <c r="AG5269" s="72"/>
      <c r="AH5269" s="72"/>
      <c r="AI5269" s="72"/>
      <c r="AJ5269" s="72"/>
      <c r="AK5269" s="72"/>
    </row>
    <row r="5270" spans="33:37" ht="14.4">
      <c r="AG5270" s="72"/>
      <c r="AH5270" s="72"/>
      <c r="AI5270" s="72"/>
      <c r="AJ5270" s="72"/>
      <c r="AK5270" s="72"/>
    </row>
    <row r="5271" spans="33:37" ht="14.4">
      <c r="AG5271" s="72"/>
      <c r="AH5271" s="72"/>
      <c r="AI5271" s="72"/>
      <c r="AJ5271" s="72"/>
      <c r="AK5271" s="72"/>
    </row>
    <row r="5272" spans="33:37" ht="14.4">
      <c r="AG5272" s="72"/>
      <c r="AH5272" s="72"/>
      <c r="AI5272" s="72"/>
      <c r="AJ5272" s="72"/>
      <c r="AK5272" s="72"/>
    </row>
    <row r="5273" spans="33:37" ht="14.4">
      <c r="AG5273" s="72"/>
      <c r="AH5273" s="72"/>
      <c r="AI5273" s="72"/>
      <c r="AJ5273" s="72"/>
      <c r="AK5273" s="72"/>
    </row>
    <row r="5274" spans="33:37" ht="14.4">
      <c r="AG5274" s="72"/>
      <c r="AH5274" s="72"/>
      <c r="AI5274" s="72"/>
      <c r="AJ5274" s="72"/>
      <c r="AK5274" s="72"/>
    </row>
    <row r="5275" spans="33:37" ht="14.4">
      <c r="AG5275" s="72"/>
      <c r="AH5275" s="72"/>
      <c r="AI5275" s="72"/>
      <c r="AJ5275" s="72"/>
      <c r="AK5275" s="72"/>
    </row>
    <row r="5276" spans="33:37" ht="14.4">
      <c r="AG5276" s="72"/>
      <c r="AH5276" s="72"/>
      <c r="AI5276" s="72"/>
      <c r="AJ5276" s="72"/>
      <c r="AK5276" s="72"/>
    </row>
    <row r="5277" spans="33:37" ht="14.4">
      <c r="AG5277" s="72"/>
      <c r="AH5277" s="72"/>
      <c r="AI5277" s="72"/>
      <c r="AJ5277" s="72"/>
      <c r="AK5277" s="72"/>
    </row>
    <row r="5278" spans="33:37" ht="14.4">
      <c r="AG5278" s="72"/>
      <c r="AH5278" s="72"/>
      <c r="AI5278" s="72"/>
      <c r="AJ5278" s="72"/>
      <c r="AK5278" s="72"/>
    </row>
    <row r="5279" spans="33:37" ht="14.4">
      <c r="AG5279" s="72"/>
      <c r="AH5279" s="72"/>
      <c r="AI5279" s="72"/>
      <c r="AJ5279" s="72"/>
      <c r="AK5279" s="72"/>
    </row>
    <row r="5280" spans="33:37" ht="14.4">
      <c r="AG5280" s="72"/>
      <c r="AH5280" s="72"/>
      <c r="AI5280" s="72"/>
      <c r="AJ5280" s="72"/>
      <c r="AK5280" s="72"/>
    </row>
    <row r="5281" spans="33:37" ht="14.4">
      <c r="AG5281" s="72"/>
      <c r="AH5281" s="72"/>
      <c r="AI5281" s="72"/>
      <c r="AJ5281" s="72"/>
      <c r="AK5281" s="72"/>
    </row>
    <row r="5282" spans="33:37" ht="14.4">
      <c r="AG5282" s="72"/>
      <c r="AH5282" s="72"/>
      <c r="AI5282" s="72"/>
      <c r="AJ5282" s="72"/>
      <c r="AK5282" s="72"/>
    </row>
    <row r="5283" spans="33:37" ht="14.4">
      <c r="AG5283" s="72"/>
      <c r="AH5283" s="72"/>
      <c r="AI5283" s="72"/>
      <c r="AJ5283" s="72"/>
      <c r="AK5283" s="72"/>
    </row>
    <row r="5284" spans="33:37" ht="14.4">
      <c r="AG5284" s="72"/>
      <c r="AH5284" s="72"/>
      <c r="AI5284" s="72"/>
      <c r="AJ5284" s="72"/>
      <c r="AK5284" s="72"/>
    </row>
    <row r="5285" spans="33:37" ht="14.4">
      <c r="AG5285" s="72"/>
      <c r="AH5285" s="72"/>
      <c r="AI5285" s="72"/>
      <c r="AJ5285" s="72"/>
      <c r="AK5285" s="72"/>
    </row>
    <row r="5286" spans="33:37" ht="14.4">
      <c r="AG5286" s="72"/>
      <c r="AH5286" s="72"/>
      <c r="AI5286" s="72"/>
      <c r="AJ5286" s="72"/>
      <c r="AK5286" s="72"/>
    </row>
    <row r="5287" spans="33:37" ht="14.4">
      <c r="AG5287" s="72"/>
      <c r="AH5287" s="72"/>
      <c r="AI5287" s="72"/>
      <c r="AJ5287" s="72"/>
      <c r="AK5287" s="72"/>
    </row>
    <row r="5288" spans="33:37" ht="14.4">
      <c r="AG5288" s="72"/>
      <c r="AH5288" s="72"/>
      <c r="AI5288" s="72"/>
      <c r="AJ5288" s="72"/>
      <c r="AK5288" s="72"/>
    </row>
    <row r="5289" spans="33:37" ht="14.4">
      <c r="AG5289" s="72"/>
      <c r="AH5289" s="72"/>
      <c r="AI5289" s="72"/>
      <c r="AJ5289" s="72"/>
      <c r="AK5289" s="72"/>
    </row>
    <row r="5290" spans="33:37" ht="14.4">
      <c r="AG5290" s="72"/>
      <c r="AH5290" s="72"/>
      <c r="AI5290" s="72"/>
      <c r="AJ5290" s="72"/>
      <c r="AK5290" s="72"/>
    </row>
    <row r="5291" spans="33:37" ht="14.4">
      <c r="AG5291" s="72"/>
      <c r="AH5291" s="72"/>
      <c r="AI5291" s="72"/>
      <c r="AJ5291" s="72"/>
      <c r="AK5291" s="72"/>
    </row>
    <row r="5292" spans="33:37" ht="14.4">
      <c r="AG5292" s="72"/>
      <c r="AH5292" s="72"/>
      <c r="AI5292" s="72"/>
      <c r="AJ5292" s="72"/>
      <c r="AK5292" s="72"/>
    </row>
    <row r="5293" spans="33:37" ht="14.4">
      <c r="AG5293" s="72"/>
      <c r="AH5293" s="72"/>
      <c r="AI5293" s="72"/>
      <c r="AJ5293" s="72"/>
      <c r="AK5293" s="72"/>
    </row>
    <row r="5294" spans="33:37" ht="14.4">
      <c r="AG5294" s="72"/>
      <c r="AH5294" s="72"/>
      <c r="AI5294" s="72"/>
      <c r="AJ5294" s="72"/>
      <c r="AK5294" s="72"/>
    </row>
    <row r="5295" spans="33:37" ht="14.4">
      <c r="AG5295" s="72"/>
      <c r="AH5295" s="72"/>
      <c r="AI5295" s="72"/>
      <c r="AJ5295" s="72"/>
      <c r="AK5295" s="72"/>
    </row>
    <row r="5296" spans="33:37" ht="14.4">
      <c r="AG5296" s="72"/>
      <c r="AH5296" s="72"/>
      <c r="AI5296" s="72"/>
      <c r="AJ5296" s="72"/>
      <c r="AK5296" s="72"/>
    </row>
    <row r="5297" spans="33:37" ht="14.4">
      <c r="AG5297" s="72"/>
      <c r="AH5297" s="72"/>
      <c r="AI5297" s="72"/>
      <c r="AJ5297" s="72"/>
      <c r="AK5297" s="72"/>
    </row>
    <row r="5298" spans="33:37" ht="14.4">
      <c r="AG5298" s="72"/>
      <c r="AH5298" s="72"/>
      <c r="AI5298" s="72"/>
      <c r="AJ5298" s="72"/>
      <c r="AK5298" s="72"/>
    </row>
    <row r="5299" spans="33:37" ht="14.4">
      <c r="AG5299" s="72"/>
      <c r="AH5299" s="72"/>
      <c r="AI5299" s="72"/>
      <c r="AJ5299" s="72"/>
      <c r="AK5299" s="72"/>
    </row>
    <row r="5300" spans="33:37" ht="14.4">
      <c r="AG5300" s="72"/>
      <c r="AH5300" s="72"/>
      <c r="AI5300" s="72"/>
      <c r="AJ5300" s="72"/>
      <c r="AK5300" s="72"/>
    </row>
    <row r="5301" spans="33:37" ht="14.4">
      <c r="AG5301" s="72"/>
      <c r="AH5301" s="72"/>
      <c r="AI5301" s="72"/>
      <c r="AJ5301" s="72"/>
      <c r="AK5301" s="72"/>
    </row>
    <row r="5302" spans="33:37" ht="14.4">
      <c r="AG5302" s="72"/>
      <c r="AH5302" s="72"/>
      <c r="AI5302" s="72"/>
      <c r="AJ5302" s="72"/>
      <c r="AK5302" s="72"/>
    </row>
    <row r="5303" spans="33:37" ht="14.4">
      <c r="AG5303" s="72"/>
      <c r="AH5303" s="72"/>
      <c r="AI5303" s="72"/>
      <c r="AJ5303" s="72"/>
      <c r="AK5303" s="72"/>
    </row>
    <row r="5304" spans="33:37" ht="14.4">
      <c r="AG5304" s="72"/>
      <c r="AH5304" s="72"/>
      <c r="AI5304" s="72"/>
      <c r="AJ5304" s="72"/>
      <c r="AK5304" s="72"/>
    </row>
    <row r="5305" spans="33:37" ht="14.4">
      <c r="AG5305" s="72"/>
      <c r="AH5305" s="72"/>
      <c r="AI5305" s="72"/>
      <c r="AJ5305" s="72"/>
      <c r="AK5305" s="72"/>
    </row>
    <row r="5306" spans="33:37" ht="14.4">
      <c r="AG5306" s="72"/>
      <c r="AH5306" s="72"/>
      <c r="AI5306" s="72"/>
      <c r="AJ5306" s="72"/>
      <c r="AK5306" s="72"/>
    </row>
    <row r="5307" spans="33:37" ht="14.4">
      <c r="AG5307" s="72"/>
      <c r="AH5307" s="72"/>
      <c r="AI5307" s="72"/>
      <c r="AJ5307" s="72"/>
      <c r="AK5307" s="72"/>
    </row>
    <row r="5308" spans="33:37" ht="14.4">
      <c r="AG5308" s="72"/>
      <c r="AH5308" s="72"/>
      <c r="AI5308" s="72"/>
      <c r="AJ5308" s="72"/>
      <c r="AK5308" s="72"/>
    </row>
    <row r="5309" spans="33:37" ht="14.4">
      <c r="AG5309" s="72"/>
      <c r="AH5309" s="72"/>
      <c r="AI5309" s="72"/>
      <c r="AJ5309" s="72"/>
      <c r="AK5309" s="72"/>
    </row>
    <row r="5310" spans="33:37" ht="14.4">
      <c r="AG5310" s="72"/>
      <c r="AH5310" s="72"/>
      <c r="AI5310" s="72"/>
      <c r="AJ5310" s="72"/>
      <c r="AK5310" s="72"/>
    </row>
    <row r="5311" spans="33:37" ht="14.4">
      <c r="AG5311" s="72"/>
      <c r="AH5311" s="72"/>
      <c r="AI5311" s="72"/>
      <c r="AJ5311" s="72"/>
      <c r="AK5311" s="72"/>
    </row>
    <row r="5312" spans="33:37" ht="14.4">
      <c r="AG5312" s="72"/>
      <c r="AH5312" s="72"/>
      <c r="AI5312" s="72"/>
      <c r="AJ5312" s="72"/>
      <c r="AK5312" s="72"/>
    </row>
    <row r="5313" spans="33:37" ht="14.4">
      <c r="AG5313" s="72"/>
      <c r="AH5313" s="72"/>
      <c r="AI5313" s="72"/>
      <c r="AJ5313" s="72"/>
      <c r="AK5313" s="72"/>
    </row>
    <row r="5314" spans="33:37" ht="14.4">
      <c r="AG5314" s="72"/>
      <c r="AH5314" s="72"/>
      <c r="AI5314" s="72"/>
      <c r="AJ5314" s="72"/>
      <c r="AK5314" s="72"/>
    </row>
    <row r="5315" spans="33:37" ht="14.4">
      <c r="AG5315" s="72"/>
      <c r="AH5315" s="72"/>
      <c r="AI5315" s="72"/>
      <c r="AJ5315" s="72"/>
      <c r="AK5315" s="72"/>
    </row>
    <row r="5316" spans="33:37" ht="14.4">
      <c r="AG5316" s="72"/>
      <c r="AH5316" s="72"/>
      <c r="AI5316" s="72"/>
      <c r="AJ5316" s="72"/>
      <c r="AK5316" s="72"/>
    </row>
    <row r="5317" spans="33:37" ht="14.4">
      <c r="AG5317" s="72"/>
      <c r="AH5317" s="72"/>
      <c r="AI5317" s="72"/>
      <c r="AJ5317" s="72"/>
      <c r="AK5317" s="72"/>
    </row>
    <row r="5318" spans="33:37" ht="14.4">
      <c r="AG5318" s="72"/>
      <c r="AH5318" s="72"/>
      <c r="AI5318" s="72"/>
      <c r="AJ5318" s="72"/>
      <c r="AK5318" s="72"/>
    </row>
    <row r="5319" spans="33:37" ht="14.4">
      <c r="AG5319" s="72"/>
      <c r="AH5319" s="72"/>
      <c r="AI5319" s="72"/>
      <c r="AJ5319" s="72"/>
      <c r="AK5319" s="72"/>
    </row>
    <row r="5320" spans="33:37" ht="14.4">
      <c r="AG5320" s="72"/>
      <c r="AH5320" s="72"/>
      <c r="AI5320" s="72"/>
      <c r="AJ5320" s="72"/>
      <c r="AK5320" s="72"/>
    </row>
    <row r="5321" spans="33:37" ht="14.4">
      <c r="AG5321" s="72"/>
      <c r="AH5321" s="72"/>
      <c r="AI5321" s="72"/>
      <c r="AJ5321" s="72"/>
      <c r="AK5321" s="72"/>
    </row>
    <row r="5322" spans="33:37" ht="14.4">
      <c r="AG5322" s="72"/>
      <c r="AH5322" s="72"/>
      <c r="AI5322" s="72"/>
      <c r="AJ5322" s="72"/>
      <c r="AK5322" s="72"/>
    </row>
    <row r="5323" spans="33:37" ht="14.4">
      <c r="AG5323" s="72"/>
      <c r="AH5323" s="72"/>
      <c r="AI5323" s="72"/>
      <c r="AJ5323" s="72"/>
      <c r="AK5323" s="72"/>
    </row>
    <row r="5324" spans="33:37" ht="14.4">
      <c r="AG5324" s="72"/>
      <c r="AH5324" s="72"/>
      <c r="AI5324" s="72"/>
      <c r="AJ5324" s="72"/>
      <c r="AK5324" s="72"/>
    </row>
    <row r="5325" spans="33:37" ht="14.4">
      <c r="AG5325" s="72"/>
      <c r="AH5325" s="72"/>
      <c r="AI5325" s="72"/>
      <c r="AJ5325" s="72"/>
      <c r="AK5325" s="72"/>
    </row>
    <row r="5326" spans="33:37" ht="14.4">
      <c r="AG5326" s="72"/>
      <c r="AH5326" s="72"/>
      <c r="AI5326" s="72"/>
      <c r="AJ5326" s="72"/>
      <c r="AK5326" s="72"/>
    </row>
    <row r="5327" spans="33:37" ht="14.4">
      <c r="AG5327" s="72"/>
      <c r="AH5327" s="72"/>
      <c r="AI5327" s="72"/>
      <c r="AJ5327" s="72"/>
      <c r="AK5327" s="72"/>
    </row>
    <row r="5328" spans="33:37" ht="14.4">
      <c r="AG5328" s="72"/>
      <c r="AH5328" s="72"/>
      <c r="AI5328" s="72"/>
      <c r="AJ5328" s="72"/>
      <c r="AK5328" s="72"/>
    </row>
    <row r="5329" spans="33:37" ht="14.4">
      <c r="AG5329" s="72"/>
      <c r="AH5329" s="72"/>
      <c r="AI5329" s="72"/>
      <c r="AJ5329" s="72"/>
      <c r="AK5329" s="72"/>
    </row>
    <row r="5330" spans="33:37" ht="14.4">
      <c r="AG5330" s="72"/>
      <c r="AH5330" s="72"/>
      <c r="AI5330" s="72"/>
      <c r="AJ5330" s="72"/>
      <c r="AK5330" s="72"/>
    </row>
    <row r="5331" spans="33:37" ht="14.4">
      <c r="AG5331" s="72"/>
      <c r="AH5331" s="72"/>
      <c r="AI5331" s="72"/>
      <c r="AJ5331" s="72"/>
      <c r="AK5331" s="72"/>
    </row>
    <row r="5332" spans="33:37" ht="14.4">
      <c r="AG5332" s="72"/>
      <c r="AH5332" s="72"/>
      <c r="AI5332" s="72"/>
      <c r="AJ5332" s="72"/>
      <c r="AK5332" s="72"/>
    </row>
    <row r="5333" spans="33:37" ht="14.4">
      <c r="AG5333" s="72"/>
      <c r="AH5333" s="72"/>
      <c r="AI5333" s="72"/>
      <c r="AJ5333" s="72"/>
      <c r="AK5333" s="72"/>
    </row>
    <row r="5334" spans="33:37" ht="14.4">
      <c r="AG5334" s="72"/>
      <c r="AH5334" s="72"/>
      <c r="AI5334" s="72"/>
      <c r="AJ5334" s="72"/>
      <c r="AK5334" s="72"/>
    </row>
    <row r="5335" spans="33:37" ht="14.4">
      <c r="AG5335" s="72"/>
      <c r="AH5335" s="72"/>
      <c r="AI5335" s="72"/>
      <c r="AJ5335" s="72"/>
      <c r="AK5335" s="72"/>
    </row>
    <row r="5336" spans="33:37" ht="14.4">
      <c r="AG5336" s="72"/>
      <c r="AH5336" s="72"/>
      <c r="AI5336" s="72"/>
      <c r="AJ5336" s="72"/>
      <c r="AK5336" s="72"/>
    </row>
    <row r="5337" spans="33:37" ht="14.4">
      <c r="AG5337" s="72"/>
      <c r="AH5337" s="72"/>
      <c r="AI5337" s="72"/>
      <c r="AJ5337" s="72"/>
      <c r="AK5337" s="72"/>
    </row>
    <row r="5338" spans="33:37" ht="14.4">
      <c r="AG5338" s="72"/>
      <c r="AH5338" s="72"/>
      <c r="AI5338" s="72"/>
      <c r="AJ5338" s="72"/>
      <c r="AK5338" s="72"/>
    </row>
    <row r="5339" spans="33:37" ht="14.4">
      <c r="AG5339" s="72"/>
      <c r="AH5339" s="72"/>
      <c r="AI5339" s="72"/>
      <c r="AJ5339" s="72"/>
      <c r="AK5339" s="72"/>
    </row>
    <row r="5340" spans="33:37" ht="14.4">
      <c r="AG5340" s="72"/>
      <c r="AH5340" s="72"/>
      <c r="AI5340" s="72"/>
      <c r="AJ5340" s="72"/>
      <c r="AK5340" s="72"/>
    </row>
    <row r="5341" spans="33:37" ht="14.4">
      <c r="AG5341" s="72"/>
      <c r="AH5341" s="72"/>
      <c r="AI5341" s="72"/>
      <c r="AJ5341" s="72"/>
      <c r="AK5341" s="72"/>
    </row>
    <row r="5342" spans="33:37" ht="14.4">
      <c r="AG5342" s="72"/>
      <c r="AH5342" s="72"/>
      <c r="AI5342" s="72"/>
      <c r="AJ5342" s="72"/>
      <c r="AK5342" s="72"/>
    </row>
    <row r="5343" spans="33:37" ht="14.4">
      <c r="AG5343" s="72"/>
      <c r="AH5343" s="72"/>
      <c r="AI5343" s="72"/>
      <c r="AJ5343" s="72"/>
      <c r="AK5343" s="72"/>
    </row>
    <row r="5344" spans="33:37" ht="14.4">
      <c r="AG5344" s="72"/>
      <c r="AH5344" s="72"/>
      <c r="AI5344" s="72"/>
      <c r="AJ5344" s="72"/>
      <c r="AK5344" s="72"/>
    </row>
    <row r="5345" spans="33:37" ht="14.4">
      <c r="AG5345" s="72"/>
      <c r="AH5345" s="72"/>
      <c r="AI5345" s="72"/>
      <c r="AJ5345" s="72"/>
      <c r="AK5345" s="72"/>
    </row>
    <row r="5346" spans="33:37" ht="14.4">
      <c r="AG5346" s="72"/>
      <c r="AH5346" s="72"/>
      <c r="AI5346" s="72"/>
      <c r="AJ5346" s="72"/>
      <c r="AK5346" s="72"/>
    </row>
    <row r="5347" spans="33:37" ht="14.4">
      <c r="AG5347" s="72"/>
      <c r="AH5347" s="72"/>
      <c r="AI5347" s="72"/>
      <c r="AJ5347" s="72"/>
      <c r="AK5347" s="72"/>
    </row>
    <row r="5348" spans="33:37" ht="14.4">
      <c r="AG5348" s="72"/>
      <c r="AH5348" s="72"/>
      <c r="AI5348" s="72"/>
      <c r="AJ5348" s="72"/>
      <c r="AK5348" s="72"/>
    </row>
    <row r="5349" spans="33:37" ht="14.4">
      <c r="AG5349" s="72"/>
      <c r="AH5349" s="72"/>
      <c r="AI5349" s="72"/>
      <c r="AJ5349" s="72"/>
      <c r="AK5349" s="72"/>
    </row>
    <row r="5350" spans="33:37" ht="14.4">
      <c r="AG5350" s="72"/>
      <c r="AH5350" s="72"/>
      <c r="AI5350" s="72"/>
      <c r="AJ5350" s="72"/>
      <c r="AK5350" s="72"/>
    </row>
    <row r="5351" spans="33:37" ht="14.4">
      <c r="AG5351" s="72"/>
      <c r="AH5351" s="72"/>
      <c r="AI5351" s="72"/>
      <c r="AJ5351" s="72"/>
      <c r="AK5351" s="72"/>
    </row>
    <row r="5352" spans="33:37" ht="14.4">
      <c r="AG5352" s="72"/>
      <c r="AH5352" s="72"/>
      <c r="AI5352" s="72"/>
      <c r="AJ5352" s="72"/>
      <c r="AK5352" s="72"/>
    </row>
    <row r="5353" spans="33:37" ht="14.4">
      <c r="AG5353" s="72"/>
      <c r="AH5353" s="72"/>
      <c r="AI5353" s="72"/>
      <c r="AJ5353" s="72"/>
      <c r="AK5353" s="72"/>
    </row>
    <row r="5354" spans="33:37" ht="14.4">
      <c r="AG5354" s="72"/>
      <c r="AH5354" s="72"/>
      <c r="AI5354" s="72"/>
      <c r="AJ5354" s="72"/>
      <c r="AK5354" s="72"/>
    </row>
    <row r="5355" spans="33:37" ht="14.4">
      <c r="AG5355" s="72"/>
      <c r="AH5355" s="72"/>
      <c r="AI5355" s="72"/>
      <c r="AJ5355" s="72"/>
      <c r="AK5355" s="72"/>
    </row>
    <row r="5356" spans="33:37" ht="14.4">
      <c r="AG5356" s="72"/>
      <c r="AH5356" s="72"/>
      <c r="AI5356" s="72"/>
      <c r="AJ5356" s="72"/>
      <c r="AK5356" s="72"/>
    </row>
    <row r="5357" spans="33:37" ht="14.4">
      <c r="AG5357" s="72"/>
      <c r="AH5357" s="72"/>
      <c r="AI5357" s="72"/>
      <c r="AJ5357" s="72"/>
      <c r="AK5357" s="72"/>
    </row>
    <row r="5358" spans="33:37" ht="14.4">
      <c r="AG5358" s="72"/>
      <c r="AH5358" s="72"/>
      <c r="AI5358" s="72"/>
      <c r="AJ5358" s="72"/>
      <c r="AK5358" s="72"/>
    </row>
    <row r="5359" spans="33:37" ht="14.4">
      <c r="AG5359" s="72"/>
      <c r="AH5359" s="72"/>
      <c r="AI5359" s="72"/>
      <c r="AJ5359" s="72"/>
      <c r="AK5359" s="72"/>
    </row>
    <row r="5360" spans="33:37" ht="14.4">
      <c r="AG5360" s="72"/>
      <c r="AH5360" s="72"/>
      <c r="AI5360" s="72"/>
      <c r="AJ5360" s="72"/>
      <c r="AK5360" s="72"/>
    </row>
    <row r="5361" spans="33:37" ht="14.4">
      <c r="AG5361" s="72"/>
      <c r="AH5361" s="72"/>
      <c r="AI5361" s="72"/>
      <c r="AJ5361" s="72"/>
      <c r="AK5361" s="72"/>
    </row>
    <row r="5362" spans="33:37" ht="14.4">
      <c r="AG5362" s="72"/>
      <c r="AH5362" s="72"/>
      <c r="AI5362" s="72"/>
      <c r="AJ5362" s="72"/>
      <c r="AK5362" s="72"/>
    </row>
    <row r="5363" spans="33:37" ht="14.4">
      <c r="AG5363" s="72"/>
      <c r="AH5363" s="72"/>
      <c r="AI5363" s="72"/>
      <c r="AJ5363" s="72"/>
      <c r="AK5363" s="72"/>
    </row>
    <row r="5364" spans="33:37" ht="14.4">
      <c r="AG5364" s="72"/>
      <c r="AH5364" s="72"/>
      <c r="AI5364" s="72"/>
      <c r="AJ5364" s="72"/>
      <c r="AK5364" s="72"/>
    </row>
    <row r="5365" spans="33:37" ht="14.4">
      <c r="AG5365" s="72"/>
      <c r="AH5365" s="72"/>
      <c r="AI5365" s="72"/>
      <c r="AJ5365" s="72"/>
      <c r="AK5365" s="72"/>
    </row>
    <row r="5366" spans="33:37" ht="14.4">
      <c r="AG5366" s="72"/>
      <c r="AH5366" s="72"/>
      <c r="AI5366" s="72"/>
      <c r="AJ5366" s="72"/>
      <c r="AK5366" s="72"/>
    </row>
    <row r="5367" spans="33:37" ht="14.4">
      <c r="AG5367" s="72"/>
      <c r="AH5367" s="72"/>
      <c r="AI5367" s="72"/>
      <c r="AJ5367" s="72"/>
      <c r="AK5367" s="72"/>
    </row>
    <row r="5368" spans="33:37" ht="14.4">
      <c r="AG5368" s="72"/>
      <c r="AH5368" s="72"/>
      <c r="AI5368" s="72"/>
      <c r="AJ5368" s="72"/>
      <c r="AK5368" s="72"/>
    </row>
    <row r="5369" spans="33:37" ht="14.4">
      <c r="AG5369" s="72"/>
      <c r="AH5369" s="72"/>
      <c r="AI5369" s="72"/>
      <c r="AJ5369" s="72"/>
      <c r="AK5369" s="72"/>
    </row>
    <row r="5370" spans="33:37" ht="14.4">
      <c r="AG5370" s="72"/>
      <c r="AH5370" s="72"/>
      <c r="AI5370" s="72"/>
      <c r="AJ5370" s="72"/>
      <c r="AK5370" s="72"/>
    </row>
    <row r="5371" spans="33:37" ht="14.4">
      <c r="AG5371" s="72"/>
      <c r="AH5371" s="72"/>
      <c r="AI5371" s="72"/>
      <c r="AJ5371" s="72"/>
      <c r="AK5371" s="72"/>
    </row>
    <row r="5372" spans="33:37" ht="14.4">
      <c r="AG5372" s="72"/>
      <c r="AH5372" s="72"/>
      <c r="AI5372" s="72"/>
      <c r="AJ5372" s="72"/>
      <c r="AK5372" s="72"/>
    </row>
    <row r="5373" spans="33:37" ht="14.4">
      <c r="AG5373" s="72"/>
      <c r="AH5373" s="72"/>
      <c r="AI5373" s="72"/>
      <c r="AJ5373" s="72"/>
      <c r="AK5373" s="72"/>
    </row>
    <row r="5374" spans="33:37" ht="14.4">
      <c r="AG5374" s="72"/>
      <c r="AH5374" s="72"/>
      <c r="AI5374" s="72"/>
      <c r="AJ5374" s="72"/>
      <c r="AK5374" s="72"/>
    </row>
    <row r="5375" spans="33:37" ht="14.4">
      <c r="AG5375" s="72"/>
      <c r="AH5375" s="72"/>
      <c r="AI5375" s="72"/>
      <c r="AJ5375" s="72"/>
      <c r="AK5375" s="72"/>
    </row>
    <row r="5376" spans="33:37" ht="14.4">
      <c r="AG5376" s="72"/>
      <c r="AH5376" s="72"/>
      <c r="AI5376" s="72"/>
      <c r="AJ5376" s="72"/>
      <c r="AK5376" s="72"/>
    </row>
    <row r="5377" spans="33:37" ht="14.4">
      <c r="AG5377" s="72"/>
      <c r="AH5377" s="72"/>
      <c r="AI5377" s="72"/>
      <c r="AJ5377" s="72"/>
      <c r="AK5377" s="72"/>
    </row>
    <row r="5378" spans="33:37" ht="14.4">
      <c r="AG5378" s="72"/>
      <c r="AH5378" s="72"/>
      <c r="AI5378" s="72"/>
      <c r="AJ5378" s="72"/>
      <c r="AK5378" s="72"/>
    </row>
    <row r="5379" spans="33:37" ht="14.4">
      <c r="AG5379" s="72"/>
      <c r="AH5379" s="72"/>
      <c r="AI5379" s="72"/>
      <c r="AJ5379" s="72"/>
      <c r="AK5379" s="72"/>
    </row>
    <row r="5380" spans="33:37" ht="14.4">
      <c r="AG5380" s="72"/>
      <c r="AH5380" s="72"/>
      <c r="AI5380" s="72"/>
      <c r="AJ5380" s="72"/>
      <c r="AK5380" s="72"/>
    </row>
    <row r="5381" spans="33:37" ht="14.4">
      <c r="AG5381" s="72"/>
      <c r="AH5381" s="72"/>
      <c r="AI5381" s="72"/>
      <c r="AJ5381" s="72"/>
      <c r="AK5381" s="72"/>
    </row>
    <row r="5382" spans="33:37" ht="14.4">
      <c r="AG5382" s="72"/>
      <c r="AH5382" s="72"/>
      <c r="AI5382" s="72"/>
      <c r="AJ5382" s="72"/>
      <c r="AK5382" s="72"/>
    </row>
    <row r="5383" spans="33:37" ht="14.4">
      <c r="AG5383" s="72"/>
      <c r="AH5383" s="72"/>
      <c r="AI5383" s="72"/>
      <c r="AJ5383" s="72"/>
      <c r="AK5383" s="72"/>
    </row>
    <row r="5384" spans="33:37" ht="14.4">
      <c r="AG5384" s="72"/>
      <c r="AH5384" s="72"/>
      <c r="AI5384" s="72"/>
      <c r="AJ5384" s="72"/>
      <c r="AK5384" s="72"/>
    </row>
    <row r="5385" spans="33:37" ht="14.4">
      <c r="AG5385" s="72"/>
      <c r="AH5385" s="72"/>
      <c r="AI5385" s="72"/>
      <c r="AJ5385" s="72"/>
      <c r="AK5385" s="72"/>
    </row>
    <row r="5386" spans="33:37" ht="14.4">
      <c r="AG5386" s="72"/>
      <c r="AH5386" s="72"/>
      <c r="AI5386" s="72"/>
      <c r="AJ5386" s="72"/>
      <c r="AK5386" s="72"/>
    </row>
    <row r="5387" spans="33:37" ht="14.4">
      <c r="AG5387" s="72"/>
      <c r="AH5387" s="72"/>
      <c r="AI5387" s="72"/>
      <c r="AJ5387" s="72"/>
      <c r="AK5387" s="72"/>
    </row>
    <row r="5388" spans="33:37" ht="14.4">
      <c r="AG5388" s="72"/>
      <c r="AH5388" s="72"/>
      <c r="AI5388" s="72"/>
      <c r="AJ5388" s="72"/>
      <c r="AK5388" s="72"/>
    </row>
    <row r="5389" spans="33:37" ht="14.4">
      <c r="AG5389" s="72"/>
      <c r="AH5389" s="72"/>
      <c r="AI5389" s="72"/>
      <c r="AJ5389" s="72"/>
      <c r="AK5389" s="72"/>
    </row>
    <row r="5390" spans="33:37" ht="14.4">
      <c r="AG5390" s="72"/>
      <c r="AH5390" s="72"/>
      <c r="AI5390" s="72"/>
      <c r="AJ5390" s="72"/>
      <c r="AK5390" s="72"/>
    </row>
    <row r="5391" spans="33:37" ht="14.4">
      <c r="AG5391" s="72"/>
      <c r="AH5391" s="72"/>
      <c r="AI5391" s="72"/>
      <c r="AJ5391" s="72"/>
      <c r="AK5391" s="72"/>
    </row>
    <row r="5392" spans="33:37" ht="14.4">
      <c r="AG5392" s="72"/>
      <c r="AH5392" s="72"/>
      <c r="AI5392" s="72"/>
      <c r="AJ5392" s="72"/>
      <c r="AK5392" s="72"/>
    </row>
    <row r="5393" spans="33:37" ht="14.4">
      <c r="AG5393" s="72"/>
      <c r="AH5393" s="72"/>
      <c r="AI5393" s="72"/>
      <c r="AJ5393" s="72"/>
      <c r="AK5393" s="72"/>
    </row>
    <row r="5394" spans="33:37" ht="14.4">
      <c r="AG5394" s="72"/>
      <c r="AH5394" s="72"/>
      <c r="AI5394" s="72"/>
      <c r="AJ5394" s="72"/>
      <c r="AK5394" s="72"/>
    </row>
    <row r="5395" spans="33:37" ht="14.4">
      <c r="AG5395" s="72"/>
      <c r="AH5395" s="72"/>
      <c r="AI5395" s="72"/>
      <c r="AJ5395" s="72"/>
      <c r="AK5395" s="72"/>
    </row>
    <row r="5396" spans="33:37" ht="14.4">
      <c r="AG5396" s="72"/>
      <c r="AH5396" s="72"/>
      <c r="AI5396" s="72"/>
      <c r="AJ5396" s="72"/>
      <c r="AK5396" s="72"/>
    </row>
    <row r="5397" spans="33:37" ht="14.4">
      <c r="AG5397" s="72"/>
      <c r="AH5397" s="72"/>
      <c r="AI5397" s="72"/>
      <c r="AJ5397" s="72"/>
      <c r="AK5397" s="72"/>
    </row>
    <row r="5398" spans="33:37" ht="14.4">
      <c r="AG5398" s="72"/>
      <c r="AH5398" s="72"/>
      <c r="AI5398" s="72"/>
      <c r="AJ5398" s="72"/>
      <c r="AK5398" s="72"/>
    </row>
    <row r="5399" spans="33:37" ht="14.4">
      <c r="AG5399" s="72"/>
      <c r="AH5399" s="72"/>
      <c r="AI5399" s="72"/>
      <c r="AJ5399" s="72"/>
      <c r="AK5399" s="72"/>
    </row>
    <row r="5400" spans="33:37" ht="14.4">
      <c r="AG5400" s="72"/>
      <c r="AH5400" s="72"/>
      <c r="AI5400" s="72"/>
      <c r="AJ5400" s="72"/>
      <c r="AK5400" s="72"/>
    </row>
    <row r="5401" spans="33:37" ht="14.4">
      <c r="AG5401" s="72"/>
      <c r="AH5401" s="72"/>
      <c r="AI5401" s="72"/>
      <c r="AJ5401" s="72"/>
      <c r="AK5401" s="72"/>
    </row>
    <row r="5402" spans="33:37" ht="14.4">
      <c r="AG5402" s="72"/>
      <c r="AH5402" s="72"/>
      <c r="AI5402" s="72"/>
      <c r="AJ5402" s="72"/>
      <c r="AK5402" s="72"/>
    </row>
    <row r="5403" spans="33:37" ht="14.4">
      <c r="AG5403" s="72"/>
      <c r="AH5403" s="72"/>
      <c r="AI5403" s="72"/>
      <c r="AJ5403" s="72"/>
      <c r="AK5403" s="72"/>
    </row>
    <row r="5404" spans="33:37" ht="14.4">
      <c r="AG5404" s="72"/>
      <c r="AH5404" s="72"/>
      <c r="AI5404" s="72"/>
      <c r="AJ5404" s="72"/>
      <c r="AK5404" s="72"/>
    </row>
    <row r="5405" spans="33:37" ht="14.4">
      <c r="AG5405" s="72"/>
      <c r="AH5405" s="72"/>
      <c r="AI5405" s="72"/>
      <c r="AJ5405" s="72"/>
      <c r="AK5405" s="72"/>
    </row>
    <row r="5406" spans="33:37" ht="14.4">
      <c r="AG5406" s="72"/>
      <c r="AH5406" s="72"/>
      <c r="AI5406" s="72"/>
      <c r="AJ5406" s="72"/>
      <c r="AK5406" s="72"/>
    </row>
    <row r="5407" spans="33:37" ht="14.4">
      <c r="AG5407" s="72"/>
      <c r="AH5407" s="72"/>
      <c r="AI5407" s="72"/>
      <c r="AJ5407" s="72"/>
      <c r="AK5407" s="72"/>
    </row>
    <row r="5408" spans="33:37" ht="14.4">
      <c r="AG5408" s="72"/>
      <c r="AH5408" s="72"/>
      <c r="AI5408" s="72"/>
      <c r="AJ5408" s="72"/>
      <c r="AK5408" s="72"/>
    </row>
    <row r="5409" spans="33:37" ht="14.4">
      <c r="AG5409" s="72"/>
      <c r="AH5409" s="72"/>
      <c r="AI5409" s="72"/>
      <c r="AJ5409" s="72"/>
      <c r="AK5409" s="72"/>
    </row>
    <row r="5410" spans="33:37" ht="14.4">
      <c r="AG5410" s="72"/>
      <c r="AH5410" s="72"/>
      <c r="AI5410" s="72"/>
      <c r="AJ5410" s="72"/>
      <c r="AK5410" s="72"/>
    </row>
    <row r="5411" spans="33:37" ht="14.4">
      <c r="AG5411" s="72"/>
      <c r="AH5411" s="72"/>
      <c r="AI5411" s="72"/>
      <c r="AJ5411" s="72"/>
      <c r="AK5411" s="72"/>
    </row>
    <row r="5412" spans="33:37" ht="14.4">
      <c r="AG5412" s="72"/>
      <c r="AH5412" s="72"/>
      <c r="AI5412" s="72"/>
      <c r="AJ5412" s="72"/>
      <c r="AK5412" s="72"/>
    </row>
    <row r="5413" spans="33:37" ht="14.4">
      <c r="AG5413" s="72"/>
      <c r="AH5413" s="72"/>
      <c r="AI5413" s="72"/>
      <c r="AJ5413" s="72"/>
      <c r="AK5413" s="72"/>
    </row>
    <row r="5414" spans="33:37" ht="14.4">
      <c r="AG5414" s="72"/>
      <c r="AH5414" s="72"/>
      <c r="AI5414" s="72"/>
      <c r="AJ5414" s="72"/>
      <c r="AK5414" s="72"/>
    </row>
    <row r="5415" spans="33:37" ht="14.4">
      <c r="AG5415" s="72"/>
      <c r="AH5415" s="72"/>
      <c r="AI5415" s="72"/>
      <c r="AJ5415" s="72"/>
      <c r="AK5415" s="72"/>
    </row>
    <row r="5416" spans="33:37" ht="14.4">
      <c r="AG5416" s="72"/>
      <c r="AH5416" s="72"/>
      <c r="AI5416" s="72"/>
      <c r="AJ5416" s="72"/>
      <c r="AK5416" s="72"/>
    </row>
    <row r="5417" spans="33:37" ht="14.4">
      <c r="AG5417" s="72"/>
      <c r="AH5417" s="72"/>
      <c r="AI5417" s="72"/>
      <c r="AJ5417" s="72"/>
      <c r="AK5417" s="72"/>
    </row>
    <row r="5418" spans="33:37" ht="14.4">
      <c r="AG5418" s="72"/>
      <c r="AH5418" s="72"/>
      <c r="AI5418" s="72"/>
      <c r="AJ5418" s="72"/>
      <c r="AK5418" s="72"/>
    </row>
    <row r="5419" spans="33:37" ht="14.4">
      <c r="AG5419" s="72"/>
      <c r="AH5419" s="72"/>
      <c r="AI5419" s="72"/>
      <c r="AJ5419" s="72"/>
      <c r="AK5419" s="72"/>
    </row>
    <row r="5420" spans="33:37" ht="14.4">
      <c r="AG5420" s="72"/>
      <c r="AH5420" s="72"/>
      <c r="AI5420" s="72"/>
      <c r="AJ5420" s="72"/>
      <c r="AK5420" s="72"/>
    </row>
    <row r="5421" spans="33:37" ht="14.4">
      <c r="AG5421" s="72"/>
      <c r="AH5421" s="72"/>
      <c r="AI5421" s="72"/>
      <c r="AJ5421" s="72"/>
      <c r="AK5421" s="72"/>
    </row>
    <row r="5422" spans="33:37" ht="14.4">
      <c r="AG5422" s="72"/>
      <c r="AH5422" s="72"/>
      <c r="AI5422" s="72"/>
      <c r="AJ5422" s="72"/>
      <c r="AK5422" s="72"/>
    </row>
    <row r="5423" spans="33:37" ht="14.4">
      <c r="AG5423" s="72"/>
      <c r="AH5423" s="72"/>
      <c r="AI5423" s="72"/>
      <c r="AJ5423" s="72"/>
      <c r="AK5423" s="72"/>
    </row>
    <row r="5424" spans="33:37" ht="14.4">
      <c r="AG5424" s="72"/>
      <c r="AH5424" s="72"/>
      <c r="AI5424" s="72"/>
      <c r="AJ5424" s="72"/>
      <c r="AK5424" s="72"/>
    </row>
    <row r="5425" spans="33:37" ht="14.4">
      <c r="AG5425" s="72"/>
      <c r="AH5425" s="72"/>
      <c r="AI5425" s="72"/>
      <c r="AJ5425" s="72"/>
      <c r="AK5425" s="72"/>
    </row>
    <row r="5426" spans="33:37" ht="14.4">
      <c r="AG5426" s="72"/>
      <c r="AH5426" s="72"/>
      <c r="AI5426" s="72"/>
      <c r="AJ5426" s="72"/>
      <c r="AK5426" s="72"/>
    </row>
    <row r="5427" spans="33:37" ht="14.4">
      <c r="AG5427" s="72"/>
      <c r="AH5427" s="72"/>
      <c r="AI5427" s="72"/>
      <c r="AJ5427" s="72"/>
      <c r="AK5427" s="72"/>
    </row>
    <row r="5428" spans="33:37" ht="14.4">
      <c r="AG5428" s="72"/>
      <c r="AH5428" s="72"/>
      <c r="AI5428" s="72"/>
      <c r="AJ5428" s="72"/>
      <c r="AK5428" s="72"/>
    </row>
    <row r="5429" spans="33:37" ht="14.4">
      <c r="AG5429" s="72"/>
      <c r="AH5429" s="72"/>
      <c r="AI5429" s="72"/>
      <c r="AJ5429" s="72"/>
      <c r="AK5429" s="72"/>
    </row>
    <row r="5430" spans="33:37" ht="14.4">
      <c r="AG5430" s="72"/>
      <c r="AH5430" s="72"/>
      <c r="AI5430" s="72"/>
      <c r="AJ5430" s="72"/>
      <c r="AK5430" s="72"/>
    </row>
    <row r="5431" spans="33:37" ht="14.4">
      <c r="AG5431" s="72"/>
      <c r="AH5431" s="72"/>
      <c r="AI5431" s="72"/>
      <c r="AJ5431" s="72"/>
      <c r="AK5431" s="72"/>
    </row>
    <row r="5432" spans="33:37" ht="14.4">
      <c r="AG5432" s="72"/>
      <c r="AH5432" s="72"/>
      <c r="AI5432" s="72"/>
      <c r="AJ5432" s="72"/>
      <c r="AK5432" s="72"/>
    </row>
    <row r="5433" spans="33:37" ht="14.4">
      <c r="AG5433" s="72"/>
      <c r="AH5433" s="72"/>
      <c r="AI5433" s="72"/>
      <c r="AJ5433" s="72"/>
      <c r="AK5433" s="72"/>
    </row>
    <row r="5434" spans="33:37" ht="14.4">
      <c r="AG5434" s="72"/>
      <c r="AH5434" s="72"/>
      <c r="AI5434" s="72"/>
      <c r="AJ5434" s="72"/>
      <c r="AK5434" s="72"/>
    </row>
    <row r="5435" spans="33:37" ht="14.4">
      <c r="AG5435" s="72"/>
      <c r="AH5435" s="72"/>
      <c r="AI5435" s="72"/>
      <c r="AJ5435" s="72"/>
      <c r="AK5435" s="72"/>
    </row>
    <row r="5436" spans="33:37" ht="14.4">
      <c r="AG5436" s="72"/>
      <c r="AH5436" s="72"/>
      <c r="AI5436" s="72"/>
      <c r="AJ5436" s="72"/>
      <c r="AK5436" s="72"/>
    </row>
    <row r="5437" spans="33:37" ht="14.4">
      <c r="AG5437" s="72"/>
      <c r="AH5437" s="72"/>
      <c r="AI5437" s="72"/>
      <c r="AJ5437" s="72"/>
      <c r="AK5437" s="72"/>
    </row>
    <row r="5438" spans="33:37" ht="14.4">
      <c r="AG5438" s="72"/>
      <c r="AH5438" s="72"/>
      <c r="AI5438" s="72"/>
      <c r="AJ5438" s="72"/>
      <c r="AK5438" s="72"/>
    </row>
    <row r="5439" spans="33:37" ht="14.4">
      <c r="AG5439" s="72"/>
      <c r="AH5439" s="72"/>
      <c r="AI5439" s="72"/>
      <c r="AJ5439" s="72"/>
      <c r="AK5439" s="72"/>
    </row>
    <row r="5440" spans="33:37" ht="14.4">
      <c r="AG5440" s="72"/>
      <c r="AH5440" s="72"/>
      <c r="AI5440" s="72"/>
      <c r="AJ5440" s="72"/>
      <c r="AK5440" s="72"/>
    </row>
    <row r="5441" spans="33:37" ht="14.4">
      <c r="AG5441" s="72"/>
      <c r="AH5441" s="72"/>
      <c r="AI5441" s="72"/>
      <c r="AJ5441" s="72"/>
      <c r="AK5441" s="72"/>
    </row>
    <row r="5442" spans="33:37" ht="14.4">
      <c r="AG5442" s="72"/>
      <c r="AH5442" s="72"/>
      <c r="AI5442" s="72"/>
      <c r="AJ5442" s="72"/>
      <c r="AK5442" s="72"/>
    </row>
    <row r="5443" spans="33:37" ht="14.4">
      <c r="AG5443" s="72"/>
      <c r="AH5443" s="72"/>
      <c r="AI5443" s="72"/>
      <c r="AJ5443" s="72"/>
      <c r="AK5443" s="72"/>
    </row>
    <row r="5444" spans="33:37" ht="14.4">
      <c r="AG5444" s="72"/>
      <c r="AH5444" s="72"/>
      <c r="AI5444" s="72"/>
      <c r="AJ5444" s="72"/>
      <c r="AK5444" s="72"/>
    </row>
    <row r="5445" spans="33:37" ht="14.4">
      <c r="AG5445" s="72"/>
      <c r="AH5445" s="72"/>
      <c r="AI5445" s="72"/>
      <c r="AJ5445" s="72"/>
      <c r="AK5445" s="72"/>
    </row>
    <row r="5446" spans="33:37" ht="14.4">
      <c r="AG5446" s="72"/>
      <c r="AH5446" s="72"/>
      <c r="AI5446" s="72"/>
      <c r="AJ5446" s="72"/>
      <c r="AK5446" s="72"/>
    </row>
    <row r="5447" spans="33:37" ht="14.4">
      <c r="AG5447" s="72"/>
      <c r="AH5447" s="72"/>
      <c r="AI5447" s="72"/>
      <c r="AJ5447" s="72"/>
      <c r="AK5447" s="72"/>
    </row>
    <row r="5448" spans="33:37" ht="14.4">
      <c r="AG5448" s="72"/>
      <c r="AH5448" s="72"/>
      <c r="AI5448" s="72"/>
      <c r="AJ5448" s="72"/>
      <c r="AK5448" s="72"/>
    </row>
    <row r="5449" spans="33:37" ht="14.4">
      <c r="AG5449" s="72"/>
      <c r="AH5449" s="72"/>
      <c r="AI5449" s="72"/>
      <c r="AJ5449" s="72"/>
      <c r="AK5449" s="72"/>
    </row>
    <row r="5450" spans="33:37" ht="14.4">
      <c r="AG5450" s="72"/>
      <c r="AH5450" s="72"/>
      <c r="AI5450" s="72"/>
      <c r="AJ5450" s="72"/>
      <c r="AK5450" s="72"/>
    </row>
    <row r="5451" spans="33:37" ht="14.4">
      <c r="AG5451" s="72"/>
      <c r="AH5451" s="72"/>
      <c r="AI5451" s="72"/>
      <c r="AJ5451" s="72"/>
      <c r="AK5451" s="72"/>
    </row>
    <row r="5452" spans="33:37" ht="14.4">
      <c r="AG5452" s="72"/>
      <c r="AH5452" s="72"/>
      <c r="AI5452" s="72"/>
      <c r="AJ5452" s="72"/>
      <c r="AK5452" s="72"/>
    </row>
    <row r="5453" spans="33:37" ht="14.4">
      <c r="AG5453" s="72"/>
      <c r="AH5453" s="72"/>
      <c r="AI5453" s="72"/>
      <c r="AJ5453" s="72"/>
      <c r="AK5453" s="72"/>
    </row>
    <row r="5454" spans="33:37" ht="14.4">
      <c r="AG5454" s="72"/>
      <c r="AH5454" s="72"/>
      <c r="AI5454" s="72"/>
      <c r="AJ5454" s="72"/>
      <c r="AK5454" s="72"/>
    </row>
    <row r="5455" spans="33:37" ht="14.4">
      <c r="AG5455" s="72"/>
      <c r="AH5455" s="72"/>
      <c r="AI5455" s="72"/>
      <c r="AJ5455" s="72"/>
      <c r="AK5455" s="72"/>
    </row>
    <row r="5456" spans="33:37" ht="14.4">
      <c r="AG5456" s="72"/>
      <c r="AH5456" s="72"/>
      <c r="AI5456" s="72"/>
      <c r="AJ5456" s="72"/>
      <c r="AK5456" s="72"/>
    </row>
    <row r="5457" spans="33:37" ht="14.4">
      <c r="AG5457" s="72"/>
      <c r="AH5457" s="72"/>
      <c r="AI5457" s="72"/>
      <c r="AJ5457" s="72"/>
      <c r="AK5457" s="72"/>
    </row>
    <row r="5458" spans="33:37" ht="14.4">
      <c r="AG5458" s="72"/>
      <c r="AH5458" s="72"/>
      <c r="AI5458" s="72"/>
      <c r="AJ5458" s="72"/>
      <c r="AK5458" s="72"/>
    </row>
    <row r="5459" spans="33:37" ht="14.4">
      <c r="AG5459" s="72"/>
      <c r="AH5459" s="72"/>
      <c r="AI5459" s="72"/>
      <c r="AJ5459" s="72"/>
      <c r="AK5459" s="72"/>
    </row>
    <row r="5460" spans="33:37" ht="14.4">
      <c r="AG5460" s="72"/>
      <c r="AH5460" s="72"/>
      <c r="AI5460" s="72"/>
      <c r="AJ5460" s="72"/>
      <c r="AK5460" s="72"/>
    </row>
    <row r="5461" spans="33:37" ht="14.4">
      <c r="AG5461" s="72"/>
      <c r="AH5461" s="72"/>
      <c r="AI5461" s="72"/>
      <c r="AJ5461" s="72"/>
      <c r="AK5461" s="72"/>
    </row>
    <row r="5462" spans="33:37" ht="14.4">
      <c r="AG5462" s="72"/>
      <c r="AH5462" s="72"/>
      <c r="AI5462" s="72"/>
      <c r="AJ5462" s="72"/>
      <c r="AK5462" s="72"/>
    </row>
    <row r="5463" spans="33:37" ht="14.4">
      <c r="AG5463" s="72"/>
      <c r="AH5463" s="72"/>
      <c r="AI5463" s="72"/>
      <c r="AJ5463" s="72"/>
      <c r="AK5463" s="72"/>
    </row>
    <row r="5464" spans="33:37" ht="14.4">
      <c r="AG5464" s="72"/>
      <c r="AH5464" s="72"/>
      <c r="AI5464" s="72"/>
      <c r="AJ5464" s="72"/>
      <c r="AK5464" s="72"/>
    </row>
    <row r="5465" spans="33:37" ht="14.4">
      <c r="AG5465" s="72"/>
      <c r="AH5465" s="72"/>
      <c r="AI5465" s="72"/>
      <c r="AJ5465" s="72"/>
      <c r="AK5465" s="72"/>
    </row>
    <row r="5466" spans="33:37" ht="14.4">
      <c r="AG5466" s="72"/>
      <c r="AH5466" s="72"/>
      <c r="AI5466" s="72"/>
      <c r="AJ5466" s="72"/>
      <c r="AK5466" s="72"/>
    </row>
    <row r="5467" spans="33:37" ht="14.4">
      <c r="AG5467" s="72"/>
      <c r="AH5467" s="72"/>
      <c r="AI5467" s="72"/>
      <c r="AJ5467" s="72"/>
      <c r="AK5467" s="72"/>
    </row>
    <row r="5468" spans="33:37" ht="14.4">
      <c r="AG5468" s="72"/>
      <c r="AH5468" s="72"/>
      <c r="AI5468" s="72"/>
      <c r="AJ5468" s="72"/>
      <c r="AK5468" s="72"/>
    </row>
    <row r="5469" spans="33:37" ht="14.4">
      <c r="AG5469" s="72"/>
      <c r="AH5469" s="72"/>
      <c r="AI5469" s="72"/>
      <c r="AJ5469" s="72"/>
      <c r="AK5469" s="72"/>
    </row>
    <row r="5470" spans="33:37" ht="14.4">
      <c r="AG5470" s="72"/>
      <c r="AH5470" s="72"/>
      <c r="AI5470" s="72"/>
      <c r="AJ5470" s="72"/>
      <c r="AK5470" s="72"/>
    </row>
    <row r="5471" spans="33:37" ht="14.4">
      <c r="AG5471" s="72"/>
      <c r="AH5471" s="72"/>
      <c r="AI5471" s="72"/>
      <c r="AJ5471" s="72"/>
      <c r="AK5471" s="72"/>
    </row>
    <row r="5472" spans="33:37" ht="14.4">
      <c r="AG5472" s="72"/>
      <c r="AH5472" s="72"/>
      <c r="AI5472" s="72"/>
      <c r="AJ5472" s="72"/>
      <c r="AK5472" s="72"/>
    </row>
    <row r="5473" spans="33:37" ht="14.4">
      <c r="AG5473" s="72"/>
      <c r="AH5473" s="72"/>
      <c r="AI5473" s="72"/>
      <c r="AJ5473" s="72"/>
      <c r="AK5473" s="72"/>
    </row>
    <row r="5474" spans="33:37" ht="14.4">
      <c r="AG5474" s="72"/>
      <c r="AH5474" s="72"/>
      <c r="AI5474" s="72"/>
      <c r="AJ5474" s="72"/>
      <c r="AK5474" s="72"/>
    </row>
    <row r="5475" spans="33:37" ht="14.4">
      <c r="AG5475" s="72"/>
      <c r="AH5475" s="72"/>
      <c r="AI5475" s="72"/>
      <c r="AJ5475" s="72"/>
      <c r="AK5475" s="72"/>
    </row>
    <row r="5476" spans="33:37" ht="14.4">
      <c r="AG5476" s="72"/>
      <c r="AH5476" s="72"/>
      <c r="AI5476" s="72"/>
      <c r="AJ5476" s="72"/>
      <c r="AK5476" s="72"/>
    </row>
    <row r="5477" spans="33:37" ht="14.4">
      <c r="AG5477" s="72"/>
      <c r="AH5477" s="72"/>
      <c r="AI5477" s="72"/>
      <c r="AJ5477" s="72"/>
      <c r="AK5477" s="72"/>
    </row>
    <row r="5478" spans="33:37" ht="14.4">
      <c r="AG5478" s="72"/>
      <c r="AH5478" s="72"/>
      <c r="AI5478" s="72"/>
      <c r="AJ5478" s="72"/>
      <c r="AK5478" s="72"/>
    </row>
    <row r="5479" spans="33:37" ht="14.4">
      <c r="AG5479" s="72"/>
      <c r="AH5479" s="72"/>
      <c r="AI5479" s="72"/>
      <c r="AJ5479" s="72"/>
      <c r="AK5479" s="72"/>
    </row>
    <row r="5480" spans="33:37" ht="14.4">
      <c r="AG5480" s="72"/>
      <c r="AH5480" s="72"/>
      <c r="AI5480" s="72"/>
      <c r="AJ5480" s="72"/>
      <c r="AK5480" s="72"/>
    </row>
    <row r="5481" spans="33:37" ht="14.4">
      <c r="AG5481" s="72"/>
      <c r="AH5481" s="72"/>
      <c r="AI5481" s="72"/>
      <c r="AJ5481" s="72"/>
      <c r="AK5481" s="72"/>
    </row>
    <row r="5482" spans="33:37" ht="14.4">
      <c r="AG5482" s="72"/>
      <c r="AH5482" s="72"/>
      <c r="AI5482" s="72"/>
      <c r="AJ5482" s="72"/>
      <c r="AK5482" s="72"/>
    </row>
    <row r="5483" spans="33:37" ht="14.4">
      <c r="AG5483" s="72"/>
      <c r="AH5483" s="72"/>
      <c r="AI5483" s="72"/>
      <c r="AJ5483" s="72"/>
      <c r="AK5483" s="72"/>
    </row>
    <row r="5484" spans="33:37" ht="14.4">
      <c r="AG5484" s="72"/>
      <c r="AH5484" s="72"/>
      <c r="AI5484" s="72"/>
      <c r="AJ5484" s="72"/>
      <c r="AK5484" s="72"/>
    </row>
    <row r="5485" spans="33:37" ht="14.4">
      <c r="AG5485" s="72"/>
      <c r="AH5485" s="72"/>
      <c r="AI5485" s="72"/>
      <c r="AJ5485" s="72"/>
      <c r="AK5485" s="72"/>
    </row>
    <row r="5486" spans="33:37" ht="14.4">
      <c r="AG5486" s="72"/>
      <c r="AH5486" s="72"/>
      <c r="AI5486" s="72"/>
      <c r="AJ5486" s="72"/>
      <c r="AK5486" s="72"/>
    </row>
    <row r="5487" spans="33:37" ht="14.4">
      <c r="AG5487" s="72"/>
      <c r="AH5487" s="72"/>
      <c r="AI5487" s="72"/>
      <c r="AJ5487" s="72"/>
      <c r="AK5487" s="72"/>
    </row>
    <row r="5488" spans="33:37" ht="14.4">
      <c r="AG5488" s="72"/>
      <c r="AH5488" s="72"/>
      <c r="AI5488" s="72"/>
      <c r="AJ5488" s="72"/>
      <c r="AK5488" s="72"/>
    </row>
    <row r="5489" spans="33:37" ht="14.4">
      <c r="AG5489" s="72"/>
      <c r="AH5489" s="72"/>
      <c r="AI5489" s="72"/>
      <c r="AJ5489" s="72"/>
      <c r="AK5489" s="72"/>
    </row>
    <row r="5490" spans="33:37" ht="14.4">
      <c r="AG5490" s="72"/>
      <c r="AH5490" s="72"/>
      <c r="AI5490" s="72"/>
      <c r="AJ5490" s="72"/>
      <c r="AK5490" s="72"/>
    </row>
    <row r="5491" spans="33:37" ht="14.4">
      <c r="AG5491" s="72"/>
      <c r="AH5491" s="72"/>
      <c r="AI5491" s="72"/>
      <c r="AJ5491" s="72"/>
      <c r="AK5491" s="72"/>
    </row>
    <row r="5492" spans="33:37" ht="14.4">
      <c r="AG5492" s="72"/>
      <c r="AH5492" s="72"/>
      <c r="AI5492" s="72"/>
      <c r="AJ5492" s="72"/>
      <c r="AK5492" s="72"/>
    </row>
    <row r="5493" spans="33:37" ht="14.4">
      <c r="AG5493" s="72"/>
      <c r="AH5493" s="72"/>
      <c r="AI5493" s="72"/>
      <c r="AJ5493" s="72"/>
      <c r="AK5493" s="72"/>
    </row>
    <row r="5494" spans="33:37" ht="14.4">
      <c r="AG5494" s="72"/>
      <c r="AH5494" s="72"/>
      <c r="AI5494" s="72"/>
      <c r="AJ5494" s="72"/>
      <c r="AK5494" s="72"/>
    </row>
    <row r="5495" spans="33:37" ht="14.4">
      <c r="AG5495" s="72"/>
      <c r="AH5495" s="72"/>
      <c r="AI5495" s="72"/>
      <c r="AJ5495" s="72"/>
      <c r="AK5495" s="72"/>
    </row>
    <row r="5496" spans="33:37" ht="14.4">
      <c r="AG5496" s="72"/>
      <c r="AH5496" s="72"/>
      <c r="AI5496" s="72"/>
      <c r="AJ5496" s="72"/>
      <c r="AK5496" s="72"/>
    </row>
    <row r="5497" spans="33:37" ht="14.4">
      <c r="AG5497" s="72"/>
      <c r="AH5497" s="72"/>
      <c r="AI5497" s="72"/>
      <c r="AJ5497" s="72"/>
      <c r="AK5497" s="72"/>
    </row>
    <row r="5498" spans="33:37" ht="14.4">
      <c r="AG5498" s="72"/>
      <c r="AH5498" s="72"/>
      <c r="AI5498" s="72"/>
      <c r="AJ5498" s="72"/>
      <c r="AK5498" s="72"/>
    </row>
    <row r="5499" spans="33:37" ht="14.4">
      <c r="AG5499" s="72"/>
      <c r="AH5499" s="72"/>
      <c r="AI5499" s="72"/>
      <c r="AJ5499" s="72"/>
      <c r="AK5499" s="72"/>
    </row>
    <row r="5500" spans="33:37" ht="14.4">
      <c r="AG5500" s="72"/>
      <c r="AH5500" s="72"/>
      <c r="AI5500" s="72"/>
      <c r="AJ5500" s="72"/>
      <c r="AK5500" s="72"/>
    </row>
    <row r="5501" spans="33:37" ht="14.4">
      <c r="AG5501" s="72"/>
      <c r="AH5501" s="72"/>
      <c r="AI5501" s="72"/>
      <c r="AJ5501" s="72"/>
      <c r="AK5501" s="72"/>
    </row>
    <row r="5502" spans="33:37" ht="14.4">
      <c r="AG5502" s="72"/>
      <c r="AH5502" s="72"/>
      <c r="AI5502" s="72"/>
      <c r="AJ5502" s="72"/>
      <c r="AK5502" s="72"/>
    </row>
    <row r="5503" spans="33:37" ht="14.4">
      <c r="AG5503" s="72"/>
      <c r="AH5503" s="72"/>
      <c r="AI5503" s="72"/>
      <c r="AJ5503" s="72"/>
      <c r="AK5503" s="72"/>
    </row>
    <row r="5504" spans="33:37" ht="14.4">
      <c r="AG5504" s="72"/>
      <c r="AH5504" s="72"/>
      <c r="AI5504" s="72"/>
      <c r="AJ5504" s="72"/>
      <c r="AK5504" s="72"/>
    </row>
    <row r="5505" spans="33:37" ht="14.4">
      <c r="AG5505" s="72"/>
      <c r="AH5505" s="72"/>
      <c r="AI5505" s="72"/>
      <c r="AJ5505" s="72"/>
      <c r="AK5505" s="72"/>
    </row>
    <row r="5506" spans="33:37" ht="14.4">
      <c r="AG5506" s="72"/>
      <c r="AH5506" s="72"/>
      <c r="AI5506" s="72"/>
      <c r="AJ5506" s="72"/>
      <c r="AK5506" s="72"/>
    </row>
    <row r="5507" spans="33:37" ht="14.4">
      <c r="AG5507" s="72"/>
      <c r="AH5507" s="72"/>
      <c r="AI5507" s="72"/>
      <c r="AJ5507" s="72"/>
      <c r="AK5507" s="72"/>
    </row>
    <row r="5508" spans="33:37" ht="14.4">
      <c r="AG5508" s="72"/>
      <c r="AH5508" s="72"/>
      <c r="AI5508" s="72"/>
      <c r="AJ5508" s="72"/>
      <c r="AK5508" s="72"/>
    </row>
    <row r="5509" spans="33:37" ht="14.4">
      <c r="AG5509" s="72"/>
      <c r="AH5509" s="72"/>
      <c r="AI5509" s="72"/>
      <c r="AJ5509" s="72"/>
      <c r="AK5509" s="72"/>
    </row>
    <row r="5510" spans="33:37" ht="14.4">
      <c r="AG5510" s="72"/>
      <c r="AH5510" s="72"/>
      <c r="AI5510" s="72"/>
      <c r="AJ5510" s="72"/>
      <c r="AK5510" s="72"/>
    </row>
    <row r="5511" spans="33:37" ht="14.4">
      <c r="AG5511" s="72"/>
      <c r="AH5511" s="72"/>
      <c r="AI5511" s="72"/>
      <c r="AJ5511" s="72"/>
      <c r="AK5511" s="72"/>
    </row>
    <row r="5512" spans="33:37" ht="14.4">
      <c r="AG5512" s="72"/>
      <c r="AH5512" s="72"/>
      <c r="AI5512" s="72"/>
      <c r="AJ5512" s="72"/>
      <c r="AK5512" s="72"/>
    </row>
    <row r="5513" spans="33:37" ht="14.4">
      <c r="AG5513" s="72"/>
      <c r="AH5513" s="72"/>
      <c r="AI5513" s="72"/>
      <c r="AJ5513" s="72"/>
      <c r="AK5513" s="72"/>
    </row>
    <row r="5514" spans="33:37" ht="14.4">
      <c r="AG5514" s="72"/>
      <c r="AH5514" s="72"/>
      <c r="AI5514" s="72"/>
      <c r="AJ5514" s="72"/>
      <c r="AK5514" s="72"/>
    </row>
    <row r="5515" spans="33:37" ht="14.4">
      <c r="AG5515" s="72"/>
      <c r="AH5515" s="72"/>
      <c r="AI5515" s="72"/>
      <c r="AJ5515" s="72"/>
      <c r="AK5515" s="72"/>
    </row>
    <row r="5516" spans="33:37" ht="14.4">
      <c r="AG5516" s="72"/>
      <c r="AH5516" s="72"/>
      <c r="AI5516" s="72"/>
      <c r="AJ5516" s="72"/>
      <c r="AK5516" s="72"/>
    </row>
    <row r="5517" spans="33:37" ht="14.4">
      <c r="AG5517" s="72"/>
      <c r="AH5517" s="72"/>
      <c r="AI5517" s="72"/>
      <c r="AJ5517" s="72"/>
      <c r="AK5517" s="72"/>
    </row>
    <row r="5518" spans="33:37" ht="14.4">
      <c r="AG5518" s="72"/>
      <c r="AH5518" s="72"/>
      <c r="AI5518" s="72"/>
      <c r="AJ5518" s="72"/>
      <c r="AK5518" s="72"/>
    </row>
    <row r="5519" spans="33:37" ht="14.4">
      <c r="AG5519" s="72"/>
      <c r="AH5519" s="72"/>
      <c r="AI5519" s="72"/>
      <c r="AJ5519" s="72"/>
      <c r="AK5519" s="72"/>
    </row>
    <row r="5520" spans="33:37" ht="14.4">
      <c r="AG5520" s="72"/>
      <c r="AH5520" s="72"/>
      <c r="AI5520" s="72"/>
      <c r="AJ5520" s="72"/>
      <c r="AK5520" s="72"/>
    </row>
    <row r="5521" spans="33:37" ht="14.4">
      <c r="AG5521" s="72"/>
      <c r="AH5521" s="72"/>
      <c r="AI5521" s="72"/>
      <c r="AJ5521" s="72"/>
      <c r="AK5521" s="72"/>
    </row>
    <row r="5522" spans="33:37" ht="14.4">
      <c r="AG5522" s="72"/>
      <c r="AH5522" s="72"/>
      <c r="AI5522" s="72"/>
      <c r="AJ5522" s="72"/>
      <c r="AK5522" s="72"/>
    </row>
    <row r="5523" spans="33:37" ht="14.4">
      <c r="AG5523" s="72"/>
      <c r="AH5523" s="72"/>
      <c r="AI5523" s="72"/>
      <c r="AJ5523" s="72"/>
      <c r="AK5523" s="72"/>
    </row>
    <row r="5524" spans="33:37" ht="14.4">
      <c r="AG5524" s="72"/>
      <c r="AH5524" s="72"/>
      <c r="AI5524" s="72"/>
      <c r="AJ5524" s="72"/>
      <c r="AK5524" s="72"/>
    </row>
    <row r="5525" spans="33:37" ht="14.4">
      <c r="AG5525" s="72"/>
      <c r="AH5525" s="72"/>
      <c r="AI5525" s="72"/>
      <c r="AJ5525" s="72"/>
      <c r="AK5525" s="72"/>
    </row>
    <row r="5526" spans="33:37" ht="14.4">
      <c r="AG5526" s="72"/>
      <c r="AH5526" s="72"/>
      <c r="AI5526" s="72"/>
      <c r="AJ5526" s="72"/>
      <c r="AK5526" s="72"/>
    </row>
    <row r="5527" spans="33:37" ht="14.4">
      <c r="AG5527" s="72"/>
      <c r="AH5527" s="72"/>
      <c r="AI5527" s="72"/>
      <c r="AJ5527" s="72"/>
      <c r="AK5527" s="72"/>
    </row>
    <row r="5528" spans="33:37" ht="14.4">
      <c r="AG5528" s="72"/>
      <c r="AH5528" s="72"/>
      <c r="AI5528" s="72"/>
      <c r="AJ5528" s="72"/>
      <c r="AK5528" s="72"/>
    </row>
    <row r="5529" spans="33:37" ht="14.4">
      <c r="AG5529" s="72"/>
      <c r="AH5529" s="72"/>
      <c r="AI5529" s="72"/>
      <c r="AJ5529" s="72"/>
      <c r="AK5529" s="72"/>
    </row>
    <row r="5530" spans="33:37" ht="14.4">
      <c r="AG5530" s="72"/>
      <c r="AH5530" s="72"/>
      <c r="AI5530" s="72"/>
      <c r="AJ5530" s="72"/>
      <c r="AK5530" s="72"/>
    </row>
    <row r="5531" spans="33:37" ht="14.4">
      <c r="AG5531" s="72"/>
      <c r="AH5531" s="72"/>
      <c r="AI5531" s="72"/>
      <c r="AJ5531" s="72"/>
      <c r="AK5531" s="72"/>
    </row>
    <row r="5532" spans="33:37" ht="14.4">
      <c r="AG5532" s="72"/>
      <c r="AH5532" s="72"/>
      <c r="AI5532" s="72"/>
      <c r="AJ5532" s="72"/>
      <c r="AK5532" s="72"/>
    </row>
    <row r="5533" spans="33:37" ht="14.4">
      <c r="AG5533" s="72"/>
      <c r="AH5533" s="72"/>
      <c r="AI5533" s="72"/>
      <c r="AJ5533" s="72"/>
      <c r="AK5533" s="72"/>
    </row>
    <row r="5534" spans="33:37" ht="14.4">
      <c r="AG5534" s="72"/>
      <c r="AH5534" s="72"/>
      <c r="AI5534" s="72"/>
      <c r="AJ5534" s="72"/>
      <c r="AK5534" s="72"/>
    </row>
    <row r="5535" spans="33:37" ht="14.4">
      <c r="AG5535" s="72"/>
      <c r="AH5535" s="72"/>
      <c r="AI5535" s="72"/>
      <c r="AJ5535" s="72"/>
      <c r="AK5535" s="72"/>
    </row>
    <row r="5536" spans="33:37" ht="14.4">
      <c r="AG5536" s="72"/>
      <c r="AH5536" s="72"/>
      <c r="AI5536" s="72"/>
      <c r="AJ5536" s="72"/>
      <c r="AK5536" s="72"/>
    </row>
    <row r="5537" spans="33:37" ht="14.4">
      <c r="AG5537" s="72"/>
      <c r="AH5537" s="72"/>
      <c r="AI5537" s="72"/>
      <c r="AJ5537" s="72"/>
      <c r="AK5537" s="72"/>
    </row>
    <row r="5538" spans="33:37" ht="14.4">
      <c r="AG5538" s="72"/>
      <c r="AH5538" s="72"/>
      <c r="AI5538" s="72"/>
      <c r="AJ5538" s="72"/>
      <c r="AK5538" s="72"/>
    </row>
    <row r="5539" spans="33:37" ht="14.4">
      <c r="AG5539" s="72"/>
      <c r="AH5539" s="72"/>
      <c r="AI5539" s="72"/>
      <c r="AJ5539" s="72"/>
      <c r="AK5539" s="72"/>
    </row>
    <row r="5540" spans="33:37" ht="14.4">
      <c r="AG5540" s="72"/>
      <c r="AH5540" s="72"/>
      <c r="AI5540" s="72"/>
      <c r="AJ5540" s="72"/>
      <c r="AK5540" s="72"/>
    </row>
    <row r="5541" spans="33:37" ht="14.4">
      <c r="AG5541" s="72"/>
      <c r="AH5541" s="72"/>
      <c r="AI5541" s="72"/>
      <c r="AJ5541" s="72"/>
      <c r="AK5541" s="72"/>
    </row>
    <row r="5542" spans="33:37" ht="14.4">
      <c r="AG5542" s="72"/>
      <c r="AH5542" s="72"/>
      <c r="AI5542" s="72"/>
      <c r="AJ5542" s="72"/>
      <c r="AK5542" s="72"/>
    </row>
    <row r="5543" spans="33:37" ht="14.4">
      <c r="AG5543" s="72"/>
      <c r="AH5543" s="72"/>
      <c r="AI5543" s="72"/>
      <c r="AJ5543" s="72"/>
      <c r="AK5543" s="72"/>
    </row>
    <row r="5544" spans="33:37" ht="14.4">
      <c r="AG5544" s="72"/>
      <c r="AH5544" s="72"/>
      <c r="AI5544" s="72"/>
      <c r="AJ5544" s="72"/>
      <c r="AK5544" s="72"/>
    </row>
    <row r="5545" spans="33:37" ht="14.4">
      <c r="AG5545" s="72"/>
      <c r="AH5545" s="72"/>
      <c r="AI5545" s="72"/>
      <c r="AJ5545" s="72"/>
      <c r="AK5545" s="72"/>
    </row>
    <row r="5546" spans="33:37" ht="14.4">
      <c r="AG5546" s="72"/>
      <c r="AH5546" s="72"/>
      <c r="AI5546" s="72"/>
      <c r="AJ5546" s="72"/>
      <c r="AK5546" s="72"/>
    </row>
    <row r="5547" spans="33:37" ht="14.4">
      <c r="AG5547" s="72"/>
      <c r="AH5547" s="72"/>
      <c r="AI5547" s="72"/>
      <c r="AJ5547" s="72"/>
      <c r="AK5547" s="72"/>
    </row>
    <row r="5548" spans="33:37" ht="14.4">
      <c r="AG5548" s="72"/>
      <c r="AH5548" s="72"/>
      <c r="AI5548" s="72"/>
      <c r="AJ5548" s="72"/>
      <c r="AK5548" s="72"/>
    </row>
    <row r="5549" spans="33:37" ht="14.4">
      <c r="AG5549" s="72"/>
      <c r="AH5549" s="72"/>
      <c r="AI5549" s="72"/>
      <c r="AJ5549" s="72"/>
      <c r="AK5549" s="72"/>
    </row>
    <row r="5550" spans="33:37" ht="14.4">
      <c r="AG5550" s="72"/>
      <c r="AH5550" s="72"/>
      <c r="AI5550" s="72"/>
      <c r="AJ5550" s="72"/>
      <c r="AK5550" s="72"/>
    </row>
    <row r="5551" spans="33:37" ht="14.4">
      <c r="AG5551" s="72"/>
      <c r="AH5551" s="72"/>
      <c r="AI5551" s="72"/>
      <c r="AJ5551" s="72"/>
      <c r="AK5551" s="72"/>
    </row>
    <row r="5552" spans="33:37" ht="14.4">
      <c r="AG5552" s="72"/>
      <c r="AH5552" s="72"/>
      <c r="AI5552" s="72"/>
      <c r="AJ5552" s="72"/>
      <c r="AK5552" s="72"/>
    </row>
    <row r="5553" spans="33:37" ht="14.4">
      <c r="AG5553" s="72"/>
      <c r="AH5553" s="72"/>
      <c r="AI5553" s="72"/>
      <c r="AJ5553" s="72"/>
      <c r="AK5553" s="72"/>
    </row>
    <row r="5554" spans="33:37" ht="14.4">
      <c r="AG5554" s="72"/>
      <c r="AH5554" s="72"/>
      <c r="AI5554" s="72"/>
      <c r="AJ5554" s="72"/>
      <c r="AK5554" s="72"/>
    </row>
    <row r="5555" spans="33:37" ht="14.4">
      <c r="AG5555" s="72"/>
      <c r="AH5555" s="72"/>
      <c r="AI5555" s="72"/>
      <c r="AJ5555" s="72"/>
      <c r="AK5555" s="72"/>
    </row>
    <row r="5556" spans="33:37" ht="14.4">
      <c r="AG5556" s="72"/>
      <c r="AH5556" s="72"/>
      <c r="AI5556" s="72"/>
      <c r="AJ5556" s="72"/>
      <c r="AK5556" s="72"/>
    </row>
    <row r="5557" spans="33:37" ht="14.4">
      <c r="AG5557" s="72"/>
      <c r="AH5557" s="72"/>
      <c r="AI5557" s="72"/>
      <c r="AJ5557" s="72"/>
      <c r="AK5557" s="72"/>
    </row>
    <row r="5558" spans="33:37" ht="14.4">
      <c r="AG5558" s="72"/>
      <c r="AH5558" s="72"/>
      <c r="AI5558" s="72"/>
      <c r="AJ5558" s="72"/>
      <c r="AK5558" s="72"/>
    </row>
    <row r="5559" spans="33:37" ht="14.4">
      <c r="AG5559" s="72"/>
      <c r="AH5559" s="72"/>
      <c r="AI5559" s="72"/>
      <c r="AJ5559" s="72"/>
      <c r="AK5559" s="72"/>
    </row>
    <row r="5560" spans="33:37" ht="14.4">
      <c r="AG5560" s="72"/>
      <c r="AH5560" s="72"/>
      <c r="AI5560" s="72"/>
      <c r="AJ5560" s="72"/>
      <c r="AK5560" s="72"/>
    </row>
    <row r="5561" spans="33:37" ht="14.4">
      <c r="AG5561" s="72"/>
      <c r="AH5561" s="72"/>
      <c r="AI5561" s="72"/>
      <c r="AJ5561" s="72"/>
      <c r="AK5561" s="72"/>
    </row>
    <row r="5562" spans="33:37" ht="14.4">
      <c r="AG5562" s="72"/>
      <c r="AH5562" s="72"/>
      <c r="AI5562" s="72"/>
      <c r="AJ5562" s="72"/>
      <c r="AK5562" s="72"/>
    </row>
    <row r="5563" spans="33:37" ht="14.4">
      <c r="AG5563" s="72"/>
      <c r="AH5563" s="72"/>
      <c r="AI5563" s="72"/>
      <c r="AJ5563" s="72"/>
      <c r="AK5563" s="72"/>
    </row>
    <row r="5564" spans="33:37" ht="14.4">
      <c r="AG5564" s="72"/>
      <c r="AH5564" s="72"/>
      <c r="AI5564" s="72"/>
      <c r="AJ5564" s="72"/>
      <c r="AK5564" s="72"/>
    </row>
    <row r="5565" spans="33:37" ht="14.4">
      <c r="AG5565" s="72"/>
      <c r="AH5565" s="72"/>
      <c r="AI5565" s="72"/>
      <c r="AJ5565" s="72"/>
      <c r="AK5565" s="72"/>
    </row>
    <row r="5566" spans="33:37" ht="14.4">
      <c r="AG5566" s="72"/>
      <c r="AH5566" s="72"/>
      <c r="AI5566" s="72"/>
      <c r="AJ5566" s="72"/>
      <c r="AK5566" s="72"/>
    </row>
    <row r="5567" spans="33:37" ht="14.4">
      <c r="AG5567" s="72"/>
      <c r="AH5567" s="72"/>
      <c r="AI5567" s="72"/>
      <c r="AJ5567" s="72"/>
      <c r="AK5567" s="72"/>
    </row>
    <row r="5568" spans="33:37" ht="14.4">
      <c r="AG5568" s="72"/>
      <c r="AH5568" s="72"/>
      <c r="AI5568" s="72"/>
      <c r="AJ5568" s="72"/>
      <c r="AK5568" s="72"/>
    </row>
    <row r="5569" spans="33:37" ht="14.4">
      <c r="AG5569" s="72"/>
      <c r="AH5569" s="72"/>
      <c r="AI5569" s="72"/>
      <c r="AJ5569" s="72"/>
      <c r="AK5569" s="72"/>
    </row>
    <row r="5570" spans="33:37" ht="14.4">
      <c r="AG5570" s="72"/>
      <c r="AH5570" s="72"/>
      <c r="AI5570" s="72"/>
      <c r="AJ5570" s="72"/>
      <c r="AK5570" s="72"/>
    </row>
    <row r="5571" spans="33:37" ht="14.4">
      <c r="AG5571" s="72"/>
      <c r="AH5571" s="72"/>
      <c r="AI5571" s="72"/>
      <c r="AJ5571" s="72"/>
      <c r="AK5571" s="72"/>
    </row>
    <row r="5572" spans="33:37" ht="14.4">
      <c r="AG5572" s="72"/>
      <c r="AH5572" s="72"/>
      <c r="AI5572" s="72"/>
      <c r="AJ5572" s="72"/>
      <c r="AK5572" s="72"/>
    </row>
    <row r="5573" spans="33:37" ht="14.4">
      <c r="AG5573" s="72"/>
      <c r="AH5573" s="72"/>
      <c r="AI5573" s="72"/>
      <c r="AJ5573" s="72"/>
      <c r="AK5573" s="72"/>
    </row>
    <row r="5574" spans="33:37" ht="14.4">
      <c r="AG5574" s="72"/>
      <c r="AH5574" s="72"/>
      <c r="AI5574" s="72"/>
      <c r="AJ5574" s="72"/>
      <c r="AK5574" s="72"/>
    </row>
    <row r="5575" spans="33:37" ht="14.4">
      <c r="AG5575" s="72"/>
      <c r="AH5575" s="72"/>
      <c r="AI5575" s="72"/>
      <c r="AJ5575" s="72"/>
      <c r="AK5575" s="72"/>
    </row>
    <row r="5576" spans="33:37" ht="14.4">
      <c r="AG5576" s="72"/>
      <c r="AH5576" s="72"/>
      <c r="AI5576" s="72"/>
      <c r="AJ5576" s="72"/>
      <c r="AK5576" s="72"/>
    </row>
    <row r="5577" spans="33:37" ht="14.4">
      <c r="AG5577" s="72"/>
      <c r="AH5577" s="72"/>
      <c r="AI5577" s="72"/>
      <c r="AJ5577" s="72"/>
      <c r="AK5577" s="72"/>
    </row>
    <row r="5578" spans="33:37" ht="14.4">
      <c r="AG5578" s="72"/>
      <c r="AH5578" s="72"/>
      <c r="AI5578" s="72"/>
      <c r="AJ5578" s="72"/>
      <c r="AK5578" s="72"/>
    </row>
    <row r="5579" spans="33:37" ht="14.4">
      <c r="AG5579" s="72"/>
      <c r="AH5579" s="72"/>
      <c r="AI5579" s="72"/>
      <c r="AJ5579" s="72"/>
      <c r="AK5579" s="72"/>
    </row>
    <row r="5580" spans="33:37" ht="14.4">
      <c r="AG5580" s="72"/>
      <c r="AH5580" s="72"/>
      <c r="AI5580" s="72"/>
      <c r="AJ5580" s="72"/>
      <c r="AK5580" s="72"/>
    </row>
    <row r="5581" spans="33:37" ht="14.4">
      <c r="AG5581" s="72"/>
      <c r="AH5581" s="72"/>
      <c r="AI5581" s="72"/>
      <c r="AJ5581" s="72"/>
      <c r="AK5581" s="72"/>
    </row>
    <row r="5582" spans="33:37" ht="14.4">
      <c r="AG5582" s="72"/>
      <c r="AH5582" s="72"/>
      <c r="AI5582" s="72"/>
      <c r="AJ5582" s="72"/>
      <c r="AK5582" s="72"/>
    </row>
    <row r="5583" spans="33:37" ht="14.4">
      <c r="AG5583" s="72"/>
      <c r="AH5583" s="72"/>
      <c r="AI5583" s="72"/>
      <c r="AJ5583" s="72"/>
      <c r="AK5583" s="72"/>
    </row>
    <row r="5584" spans="33:37" ht="14.4">
      <c r="AG5584" s="72"/>
      <c r="AH5584" s="72"/>
      <c r="AI5584" s="72"/>
      <c r="AJ5584" s="72"/>
      <c r="AK5584" s="72"/>
    </row>
    <row r="5585" spans="33:37" ht="14.4">
      <c r="AG5585" s="72"/>
      <c r="AH5585" s="72"/>
      <c r="AI5585" s="72"/>
      <c r="AJ5585" s="72"/>
      <c r="AK5585" s="72"/>
    </row>
    <row r="5586" spans="33:37" ht="14.4">
      <c r="AG5586" s="72"/>
      <c r="AH5586" s="72"/>
      <c r="AI5586" s="72"/>
      <c r="AJ5586" s="72"/>
      <c r="AK5586" s="72"/>
    </row>
    <row r="5587" spans="33:37" ht="14.4">
      <c r="AG5587" s="72"/>
      <c r="AH5587" s="72"/>
      <c r="AI5587" s="72"/>
      <c r="AJ5587" s="72"/>
      <c r="AK5587" s="72"/>
    </row>
    <row r="5588" spans="33:37" ht="14.4">
      <c r="AG5588" s="72"/>
      <c r="AH5588" s="72"/>
      <c r="AI5588" s="72"/>
      <c r="AJ5588" s="72"/>
      <c r="AK5588" s="72"/>
    </row>
    <row r="5589" spans="33:37" ht="14.4">
      <c r="AG5589" s="72"/>
      <c r="AH5589" s="72"/>
      <c r="AI5589" s="72"/>
      <c r="AJ5589" s="72"/>
      <c r="AK5589" s="72"/>
    </row>
    <row r="5590" spans="33:37" ht="14.4">
      <c r="AG5590" s="72"/>
      <c r="AH5590" s="72"/>
      <c r="AI5590" s="72"/>
      <c r="AJ5590" s="72"/>
      <c r="AK5590" s="72"/>
    </row>
    <row r="5591" spans="33:37" ht="14.4">
      <c r="AG5591" s="72"/>
      <c r="AH5591" s="72"/>
      <c r="AI5591" s="72"/>
      <c r="AJ5591" s="72"/>
      <c r="AK5591" s="72"/>
    </row>
    <row r="5592" spans="33:37" ht="14.4">
      <c r="AG5592" s="72"/>
      <c r="AH5592" s="72"/>
      <c r="AI5592" s="72"/>
      <c r="AJ5592" s="72"/>
      <c r="AK5592" s="72"/>
    </row>
    <row r="5593" spans="33:37" ht="14.4">
      <c r="AG5593" s="72"/>
      <c r="AH5593" s="72"/>
      <c r="AI5593" s="72"/>
      <c r="AJ5593" s="72"/>
      <c r="AK5593" s="72"/>
    </row>
    <row r="5594" spans="33:37" ht="14.4">
      <c r="AG5594" s="72"/>
      <c r="AH5594" s="72"/>
      <c r="AI5594" s="72"/>
      <c r="AJ5594" s="72"/>
      <c r="AK5594" s="72"/>
    </row>
    <row r="5595" spans="33:37" ht="14.4">
      <c r="AG5595" s="72"/>
      <c r="AH5595" s="72"/>
      <c r="AI5595" s="72"/>
      <c r="AJ5595" s="72"/>
      <c r="AK5595" s="72"/>
    </row>
    <row r="5596" spans="33:37" ht="14.4">
      <c r="AG5596" s="72"/>
      <c r="AH5596" s="72"/>
      <c r="AI5596" s="72"/>
      <c r="AJ5596" s="72"/>
      <c r="AK5596" s="72"/>
    </row>
    <row r="5597" spans="33:37" ht="14.4">
      <c r="AG5597" s="72"/>
      <c r="AH5597" s="72"/>
      <c r="AI5597" s="72"/>
      <c r="AJ5597" s="72"/>
      <c r="AK5597" s="72"/>
    </row>
    <row r="5598" spans="33:37" ht="14.4">
      <c r="AG5598" s="72"/>
      <c r="AH5598" s="72"/>
      <c r="AI5598" s="72"/>
      <c r="AJ5598" s="72"/>
      <c r="AK5598" s="72"/>
    </row>
    <row r="5599" spans="33:37" ht="14.4">
      <c r="AG5599" s="72"/>
      <c r="AH5599" s="72"/>
      <c r="AI5599" s="72"/>
      <c r="AJ5599" s="72"/>
      <c r="AK5599" s="72"/>
    </row>
    <row r="5600" spans="33:37" ht="14.4">
      <c r="AG5600" s="72"/>
      <c r="AH5600" s="72"/>
      <c r="AI5600" s="72"/>
      <c r="AJ5600" s="72"/>
      <c r="AK5600" s="72"/>
    </row>
    <row r="5601" spans="33:37" ht="14.4">
      <c r="AG5601" s="72"/>
      <c r="AH5601" s="72"/>
      <c r="AI5601" s="72"/>
      <c r="AJ5601" s="72"/>
      <c r="AK5601" s="72"/>
    </row>
    <row r="5602" spans="33:37" ht="14.4">
      <c r="AG5602" s="72"/>
      <c r="AH5602" s="72"/>
      <c r="AI5602" s="72"/>
      <c r="AJ5602" s="72"/>
      <c r="AK5602" s="72"/>
    </row>
    <row r="5603" spans="33:37" ht="14.4">
      <c r="AG5603" s="72"/>
      <c r="AH5603" s="72"/>
      <c r="AI5603" s="72"/>
      <c r="AJ5603" s="72"/>
      <c r="AK5603" s="72"/>
    </row>
    <row r="5604" spans="33:37" ht="14.4">
      <c r="AG5604" s="72"/>
      <c r="AH5604" s="72"/>
      <c r="AI5604" s="72"/>
      <c r="AJ5604" s="72"/>
      <c r="AK5604" s="72"/>
    </row>
    <row r="5605" spans="33:37" ht="14.4">
      <c r="AG5605" s="72"/>
      <c r="AH5605" s="72"/>
      <c r="AI5605" s="72"/>
      <c r="AJ5605" s="72"/>
      <c r="AK5605" s="72"/>
    </row>
    <row r="5606" spans="33:37" ht="14.4">
      <c r="AG5606" s="72"/>
      <c r="AH5606" s="72"/>
      <c r="AI5606" s="72"/>
      <c r="AJ5606" s="72"/>
      <c r="AK5606" s="72"/>
    </row>
    <row r="5607" spans="33:37" ht="14.4">
      <c r="AG5607" s="72"/>
      <c r="AH5607" s="72"/>
      <c r="AI5607" s="72"/>
      <c r="AJ5607" s="72"/>
      <c r="AK5607" s="72"/>
    </row>
    <row r="5608" spans="33:37" ht="14.4">
      <c r="AG5608" s="72"/>
      <c r="AH5608" s="72"/>
      <c r="AI5608" s="72"/>
      <c r="AJ5608" s="72"/>
      <c r="AK5608" s="72"/>
    </row>
    <row r="5609" spans="33:37" ht="14.4">
      <c r="AG5609" s="72"/>
      <c r="AH5609" s="72"/>
      <c r="AI5609" s="72"/>
      <c r="AJ5609" s="72"/>
      <c r="AK5609" s="72"/>
    </row>
    <row r="5610" spans="33:37" ht="14.4">
      <c r="AG5610" s="72"/>
      <c r="AH5610" s="72"/>
      <c r="AI5610" s="72"/>
      <c r="AJ5610" s="72"/>
      <c r="AK5610" s="72"/>
    </row>
    <row r="5611" spans="33:37" ht="14.4">
      <c r="AG5611" s="72"/>
      <c r="AH5611" s="72"/>
      <c r="AI5611" s="72"/>
      <c r="AJ5611" s="72"/>
      <c r="AK5611" s="72"/>
    </row>
    <row r="5612" spans="33:37" ht="14.4">
      <c r="AG5612" s="72"/>
      <c r="AH5612" s="72"/>
      <c r="AI5612" s="72"/>
      <c r="AJ5612" s="72"/>
      <c r="AK5612" s="72"/>
    </row>
    <row r="5613" spans="33:37" ht="14.4">
      <c r="AG5613" s="72"/>
      <c r="AH5613" s="72"/>
      <c r="AI5613" s="72"/>
      <c r="AJ5613" s="72"/>
      <c r="AK5613" s="72"/>
    </row>
    <row r="5614" spans="33:37" ht="14.4">
      <c r="AG5614" s="72"/>
      <c r="AH5614" s="72"/>
      <c r="AI5614" s="72"/>
      <c r="AJ5614" s="72"/>
      <c r="AK5614" s="72"/>
    </row>
    <row r="5615" spans="33:37" ht="14.4">
      <c r="AG5615" s="72"/>
      <c r="AH5615" s="72"/>
      <c r="AI5615" s="72"/>
      <c r="AJ5615" s="72"/>
      <c r="AK5615" s="72"/>
    </row>
    <row r="5616" spans="33:37" ht="14.4">
      <c r="AG5616" s="72"/>
      <c r="AH5616" s="72"/>
      <c r="AI5616" s="72"/>
      <c r="AJ5616" s="72"/>
      <c r="AK5616" s="72"/>
    </row>
    <row r="5617" spans="33:37" ht="14.4">
      <c r="AG5617" s="72"/>
      <c r="AH5617" s="72"/>
      <c r="AI5617" s="72"/>
      <c r="AJ5617" s="72"/>
      <c r="AK5617" s="72"/>
    </row>
    <row r="5618" spans="33:37" ht="14.4">
      <c r="AG5618" s="72"/>
      <c r="AH5618" s="72"/>
      <c r="AI5618" s="72"/>
      <c r="AJ5618" s="72"/>
      <c r="AK5618" s="72"/>
    </row>
    <row r="5619" spans="33:37" ht="14.4">
      <c r="AG5619" s="72"/>
      <c r="AH5619" s="72"/>
      <c r="AI5619" s="72"/>
      <c r="AJ5619" s="72"/>
      <c r="AK5619" s="72"/>
    </row>
    <row r="5620" spans="33:37" ht="14.4">
      <c r="AG5620" s="72"/>
      <c r="AH5620" s="72"/>
      <c r="AI5620" s="72"/>
      <c r="AJ5620" s="72"/>
      <c r="AK5620" s="72"/>
    </row>
    <row r="5621" spans="33:37" ht="14.4">
      <c r="AG5621" s="72"/>
      <c r="AH5621" s="72"/>
      <c r="AI5621" s="72"/>
      <c r="AJ5621" s="72"/>
      <c r="AK5621" s="72"/>
    </row>
    <row r="5622" spans="33:37" ht="14.4">
      <c r="AG5622" s="72"/>
      <c r="AH5622" s="72"/>
      <c r="AI5622" s="72"/>
      <c r="AJ5622" s="72"/>
      <c r="AK5622" s="72"/>
    </row>
    <row r="5623" spans="33:37" ht="14.4">
      <c r="AG5623" s="72"/>
      <c r="AH5623" s="72"/>
      <c r="AI5623" s="72"/>
      <c r="AJ5623" s="72"/>
      <c r="AK5623" s="72"/>
    </row>
    <row r="5624" spans="33:37" ht="14.4">
      <c r="AG5624" s="72"/>
      <c r="AH5624" s="72"/>
      <c r="AI5624" s="72"/>
      <c r="AJ5624" s="72"/>
      <c r="AK5624" s="72"/>
    </row>
    <row r="5625" spans="33:37" ht="14.4">
      <c r="AG5625" s="72"/>
      <c r="AH5625" s="72"/>
      <c r="AI5625" s="72"/>
      <c r="AJ5625" s="72"/>
      <c r="AK5625" s="72"/>
    </row>
    <row r="5626" spans="33:37" ht="14.4">
      <c r="AG5626" s="72"/>
      <c r="AH5626" s="72"/>
      <c r="AI5626" s="72"/>
      <c r="AJ5626" s="72"/>
      <c r="AK5626" s="72"/>
    </row>
    <row r="5627" spans="33:37" ht="14.4">
      <c r="AG5627" s="72"/>
      <c r="AH5627" s="72"/>
      <c r="AI5627" s="72"/>
      <c r="AJ5627" s="72"/>
      <c r="AK5627" s="72"/>
    </row>
    <row r="5628" spans="33:37" ht="14.4">
      <c r="AG5628" s="72"/>
      <c r="AH5628" s="72"/>
      <c r="AI5628" s="72"/>
      <c r="AJ5628" s="72"/>
      <c r="AK5628" s="72"/>
    </row>
    <row r="5629" spans="33:37" ht="14.4">
      <c r="AG5629" s="72"/>
      <c r="AH5629" s="72"/>
      <c r="AI5629" s="72"/>
      <c r="AJ5629" s="72"/>
      <c r="AK5629" s="72"/>
    </row>
    <row r="5630" spans="33:37" ht="14.4">
      <c r="AG5630" s="72"/>
      <c r="AH5630" s="72"/>
      <c r="AI5630" s="72"/>
      <c r="AJ5630" s="72"/>
      <c r="AK5630" s="72"/>
    </row>
    <row r="5631" spans="33:37" ht="14.4">
      <c r="AG5631" s="72"/>
      <c r="AH5631" s="72"/>
      <c r="AI5631" s="72"/>
      <c r="AJ5631" s="72"/>
      <c r="AK5631" s="72"/>
    </row>
    <row r="5632" spans="33:37" ht="14.4">
      <c r="AG5632" s="72"/>
      <c r="AH5632" s="72"/>
      <c r="AI5632" s="72"/>
      <c r="AJ5632" s="72"/>
      <c r="AK5632" s="72"/>
    </row>
    <row r="5633" spans="33:37" ht="14.4">
      <c r="AG5633" s="72"/>
      <c r="AH5633" s="72"/>
      <c r="AI5633" s="72"/>
      <c r="AJ5633" s="72"/>
      <c r="AK5633" s="72"/>
    </row>
    <row r="5634" spans="33:37" ht="14.4">
      <c r="AG5634" s="72"/>
      <c r="AH5634" s="72"/>
      <c r="AI5634" s="72"/>
      <c r="AJ5634" s="72"/>
      <c r="AK5634" s="72"/>
    </row>
    <row r="5635" spans="33:37" ht="14.4">
      <c r="AG5635" s="72"/>
      <c r="AH5635" s="72"/>
      <c r="AI5635" s="72"/>
      <c r="AJ5635" s="72"/>
      <c r="AK5635" s="72"/>
    </row>
    <row r="5636" spans="33:37" ht="14.4">
      <c r="AG5636" s="72"/>
      <c r="AH5636" s="72"/>
      <c r="AI5636" s="72"/>
      <c r="AJ5636" s="72"/>
      <c r="AK5636" s="72"/>
    </row>
    <row r="5637" spans="33:37" ht="14.4">
      <c r="AG5637" s="72"/>
      <c r="AH5637" s="72"/>
      <c r="AI5637" s="72"/>
      <c r="AJ5637" s="72"/>
      <c r="AK5637" s="72"/>
    </row>
    <row r="5638" spans="33:37" ht="14.4">
      <c r="AG5638" s="72"/>
      <c r="AH5638" s="72"/>
      <c r="AI5638" s="72"/>
      <c r="AJ5638" s="72"/>
      <c r="AK5638" s="72"/>
    </row>
    <row r="5639" spans="33:37" ht="14.4">
      <c r="AG5639" s="72"/>
      <c r="AH5639" s="72"/>
      <c r="AI5639" s="72"/>
      <c r="AJ5639" s="72"/>
      <c r="AK5639" s="72"/>
    </row>
    <row r="5640" spans="33:37" ht="14.4">
      <c r="AG5640" s="72"/>
      <c r="AH5640" s="72"/>
      <c r="AI5640" s="72"/>
      <c r="AJ5640" s="72"/>
      <c r="AK5640" s="72"/>
    </row>
    <row r="5641" spans="33:37" ht="14.4">
      <c r="AG5641" s="72"/>
      <c r="AH5641" s="72"/>
      <c r="AI5641" s="72"/>
      <c r="AJ5641" s="72"/>
      <c r="AK5641" s="72"/>
    </row>
    <row r="5642" spans="33:37" ht="14.4">
      <c r="AG5642" s="72"/>
      <c r="AH5642" s="72"/>
      <c r="AI5642" s="72"/>
      <c r="AJ5642" s="72"/>
      <c r="AK5642" s="72"/>
    </row>
    <row r="5643" spans="33:37" ht="14.4">
      <c r="AG5643" s="72"/>
      <c r="AH5643" s="72"/>
      <c r="AI5643" s="72"/>
      <c r="AJ5643" s="72"/>
      <c r="AK5643" s="72"/>
    </row>
    <row r="5644" spans="33:37" ht="14.4">
      <c r="AG5644" s="72"/>
      <c r="AH5644" s="72"/>
      <c r="AI5644" s="72"/>
      <c r="AJ5644" s="72"/>
      <c r="AK5644" s="72"/>
    </row>
    <row r="5645" spans="33:37" ht="14.4">
      <c r="AG5645" s="72"/>
      <c r="AH5645" s="72"/>
      <c r="AI5645" s="72"/>
      <c r="AJ5645" s="72"/>
      <c r="AK5645" s="72"/>
    </row>
    <row r="5646" spans="33:37" ht="14.4">
      <c r="AG5646" s="72"/>
      <c r="AH5646" s="72"/>
      <c r="AI5646" s="72"/>
      <c r="AJ5646" s="72"/>
      <c r="AK5646" s="72"/>
    </row>
    <row r="5647" spans="33:37" ht="14.4">
      <c r="AG5647" s="72"/>
      <c r="AH5647" s="72"/>
      <c r="AI5647" s="72"/>
      <c r="AJ5647" s="72"/>
      <c r="AK5647" s="72"/>
    </row>
    <row r="5648" spans="33:37" ht="14.4">
      <c r="AG5648" s="72"/>
      <c r="AH5648" s="72"/>
      <c r="AI5648" s="72"/>
      <c r="AJ5648" s="72"/>
      <c r="AK5648" s="72"/>
    </row>
    <row r="5649" spans="33:37" ht="14.4">
      <c r="AG5649" s="72"/>
      <c r="AH5649" s="72"/>
      <c r="AI5649" s="72"/>
      <c r="AJ5649" s="72"/>
      <c r="AK5649" s="72"/>
    </row>
    <row r="5650" spans="33:37" ht="14.4">
      <c r="AG5650" s="72"/>
      <c r="AH5650" s="72"/>
      <c r="AI5650" s="72"/>
      <c r="AJ5650" s="72"/>
      <c r="AK5650" s="72"/>
    </row>
    <row r="5651" spans="33:37" ht="14.4">
      <c r="AG5651" s="72"/>
      <c r="AH5651" s="72"/>
      <c r="AI5651" s="72"/>
      <c r="AJ5651" s="72"/>
      <c r="AK5651" s="72"/>
    </row>
    <row r="5652" spans="33:37" ht="14.4">
      <c r="AG5652" s="72"/>
      <c r="AH5652" s="72"/>
      <c r="AI5652" s="72"/>
      <c r="AJ5652" s="72"/>
      <c r="AK5652" s="72"/>
    </row>
    <row r="5653" spans="33:37" ht="14.4">
      <c r="AG5653" s="72"/>
      <c r="AH5653" s="72"/>
      <c r="AI5653" s="72"/>
      <c r="AJ5653" s="72"/>
      <c r="AK5653" s="72"/>
    </row>
    <row r="5654" spans="33:37" ht="14.4">
      <c r="AG5654" s="72"/>
      <c r="AH5654" s="72"/>
      <c r="AI5654" s="72"/>
      <c r="AJ5654" s="72"/>
      <c r="AK5654" s="72"/>
    </row>
    <row r="5655" spans="33:37" ht="14.4">
      <c r="AG5655" s="72"/>
      <c r="AH5655" s="72"/>
      <c r="AI5655" s="72"/>
      <c r="AJ5655" s="72"/>
      <c r="AK5655" s="72"/>
    </row>
    <row r="5656" spans="33:37" ht="14.4">
      <c r="AG5656" s="72"/>
      <c r="AH5656" s="72"/>
      <c r="AI5656" s="72"/>
      <c r="AJ5656" s="72"/>
      <c r="AK5656" s="72"/>
    </row>
    <row r="5657" spans="33:37" ht="14.4">
      <c r="AG5657" s="72"/>
      <c r="AH5657" s="72"/>
      <c r="AI5657" s="72"/>
      <c r="AJ5657" s="72"/>
      <c r="AK5657" s="72"/>
    </row>
    <row r="5658" spans="33:37" ht="14.4">
      <c r="AG5658" s="72"/>
      <c r="AH5658" s="72"/>
      <c r="AI5658" s="72"/>
      <c r="AJ5658" s="72"/>
      <c r="AK5658" s="72"/>
    </row>
    <row r="5659" spans="33:37" ht="14.4">
      <c r="AG5659" s="72"/>
      <c r="AH5659" s="72"/>
      <c r="AI5659" s="72"/>
      <c r="AJ5659" s="72"/>
      <c r="AK5659" s="72"/>
    </row>
    <row r="5660" spans="33:37" ht="14.4">
      <c r="AG5660" s="72"/>
      <c r="AH5660" s="72"/>
      <c r="AI5660" s="72"/>
      <c r="AJ5660" s="72"/>
      <c r="AK5660" s="72"/>
    </row>
    <row r="5661" spans="33:37" ht="14.4">
      <c r="AG5661" s="72"/>
      <c r="AH5661" s="72"/>
      <c r="AI5661" s="72"/>
      <c r="AJ5661" s="72"/>
      <c r="AK5661" s="72"/>
    </row>
    <row r="5662" spans="33:37" ht="14.4">
      <c r="AG5662" s="72"/>
      <c r="AH5662" s="72"/>
      <c r="AI5662" s="72"/>
      <c r="AJ5662" s="72"/>
      <c r="AK5662" s="72"/>
    </row>
    <row r="5663" spans="33:37" ht="14.4">
      <c r="AG5663" s="72"/>
      <c r="AH5663" s="72"/>
      <c r="AI5663" s="72"/>
      <c r="AJ5663" s="72"/>
      <c r="AK5663" s="72"/>
    </row>
    <row r="5664" spans="33:37" ht="14.4">
      <c r="AG5664" s="72"/>
      <c r="AH5664" s="72"/>
      <c r="AI5664" s="72"/>
      <c r="AJ5664" s="72"/>
      <c r="AK5664" s="72"/>
    </row>
    <row r="5665" spans="33:37" ht="14.4">
      <c r="AG5665" s="72"/>
      <c r="AH5665" s="72"/>
      <c r="AI5665" s="72"/>
      <c r="AJ5665" s="72"/>
      <c r="AK5665" s="72"/>
    </row>
    <row r="5666" spans="33:37" ht="14.4">
      <c r="AG5666" s="72"/>
      <c r="AH5666" s="72"/>
      <c r="AI5666" s="72"/>
      <c r="AJ5666" s="72"/>
      <c r="AK5666" s="72"/>
    </row>
    <row r="5667" spans="33:37" ht="14.4">
      <c r="AG5667" s="72"/>
      <c r="AH5667" s="72"/>
      <c r="AI5667" s="72"/>
      <c r="AJ5667" s="72"/>
      <c r="AK5667" s="72"/>
    </row>
    <row r="5668" spans="33:37" ht="14.4">
      <c r="AG5668" s="72"/>
      <c r="AH5668" s="72"/>
      <c r="AI5668" s="72"/>
      <c r="AJ5668" s="72"/>
      <c r="AK5668" s="72"/>
    </row>
    <row r="5669" spans="33:37" ht="14.4">
      <c r="AG5669" s="72"/>
      <c r="AH5669" s="72"/>
      <c r="AI5669" s="72"/>
      <c r="AJ5669" s="72"/>
      <c r="AK5669" s="72"/>
    </row>
    <row r="5670" spans="33:37" ht="14.4">
      <c r="AG5670" s="72"/>
      <c r="AH5670" s="72"/>
      <c r="AI5670" s="72"/>
      <c r="AJ5670" s="72"/>
      <c r="AK5670" s="72"/>
    </row>
    <row r="5671" spans="33:37" ht="14.4">
      <c r="AG5671" s="72"/>
      <c r="AH5671" s="72"/>
      <c r="AI5671" s="72"/>
      <c r="AJ5671" s="72"/>
      <c r="AK5671" s="72"/>
    </row>
    <row r="5672" spans="33:37" ht="14.4">
      <c r="AG5672" s="72"/>
      <c r="AH5672" s="72"/>
      <c r="AI5672" s="72"/>
      <c r="AJ5672" s="72"/>
      <c r="AK5672" s="72"/>
    </row>
    <row r="5673" spans="33:37" ht="14.4">
      <c r="AG5673" s="72"/>
      <c r="AH5673" s="72"/>
      <c r="AI5673" s="72"/>
      <c r="AJ5673" s="72"/>
      <c r="AK5673" s="72"/>
    </row>
    <row r="5674" spans="33:37" ht="14.4">
      <c r="AG5674" s="72"/>
      <c r="AH5674" s="72"/>
      <c r="AI5674" s="72"/>
      <c r="AJ5674" s="72"/>
      <c r="AK5674" s="72"/>
    </row>
    <row r="5675" spans="33:37" ht="14.4">
      <c r="AG5675" s="72"/>
      <c r="AH5675" s="72"/>
      <c r="AI5675" s="72"/>
      <c r="AJ5675" s="72"/>
      <c r="AK5675" s="72"/>
    </row>
    <row r="5676" spans="33:37" ht="14.4">
      <c r="AG5676" s="72"/>
      <c r="AH5676" s="72"/>
      <c r="AI5676" s="72"/>
      <c r="AJ5676" s="72"/>
      <c r="AK5676" s="72"/>
    </row>
    <row r="5677" spans="33:37" ht="14.4">
      <c r="AG5677" s="72"/>
      <c r="AH5677" s="72"/>
      <c r="AI5677" s="72"/>
      <c r="AJ5677" s="72"/>
      <c r="AK5677" s="72"/>
    </row>
    <row r="5678" spans="33:37" ht="14.4">
      <c r="AG5678" s="72"/>
      <c r="AH5678" s="72"/>
      <c r="AI5678" s="72"/>
      <c r="AJ5678" s="72"/>
      <c r="AK5678" s="72"/>
    </row>
    <row r="5679" spans="33:37" ht="14.4">
      <c r="AG5679" s="72"/>
      <c r="AH5679" s="72"/>
      <c r="AI5679" s="72"/>
      <c r="AJ5679" s="72"/>
      <c r="AK5679" s="72"/>
    </row>
    <row r="5680" spans="33:37" ht="14.4">
      <c r="AG5680" s="72"/>
      <c r="AH5680" s="72"/>
      <c r="AI5680" s="72"/>
      <c r="AJ5680" s="72"/>
      <c r="AK5680" s="72"/>
    </row>
    <row r="5681" spans="33:37" ht="14.4">
      <c r="AG5681" s="72"/>
      <c r="AH5681" s="72"/>
      <c r="AI5681" s="72"/>
      <c r="AJ5681" s="72"/>
      <c r="AK5681" s="72"/>
    </row>
    <row r="5682" spans="33:37" ht="14.4">
      <c r="AG5682" s="72"/>
      <c r="AH5682" s="72"/>
      <c r="AI5682" s="72"/>
      <c r="AJ5682" s="72"/>
      <c r="AK5682" s="72"/>
    </row>
    <row r="5683" spans="33:37" ht="14.4">
      <c r="AG5683" s="72"/>
      <c r="AH5683" s="72"/>
      <c r="AI5683" s="72"/>
      <c r="AJ5683" s="72"/>
      <c r="AK5683" s="72"/>
    </row>
    <row r="5684" spans="33:37" ht="14.4">
      <c r="AG5684" s="72"/>
      <c r="AH5684" s="72"/>
      <c r="AI5684" s="72"/>
      <c r="AJ5684" s="72"/>
      <c r="AK5684" s="72"/>
    </row>
    <row r="5685" spans="33:37" ht="14.4">
      <c r="AG5685" s="72"/>
      <c r="AH5685" s="72"/>
      <c r="AI5685" s="72"/>
      <c r="AJ5685" s="72"/>
      <c r="AK5685" s="72"/>
    </row>
    <row r="5686" spans="33:37" ht="14.4">
      <c r="AG5686" s="72"/>
      <c r="AH5686" s="72"/>
      <c r="AI5686" s="72"/>
      <c r="AJ5686" s="72"/>
      <c r="AK5686" s="72"/>
    </row>
    <row r="5687" spans="33:37" ht="14.4">
      <c r="AG5687" s="72"/>
      <c r="AH5687" s="72"/>
      <c r="AI5687" s="72"/>
      <c r="AJ5687" s="72"/>
      <c r="AK5687" s="72"/>
    </row>
    <row r="5688" spans="33:37" ht="14.4">
      <c r="AG5688" s="72"/>
      <c r="AH5688" s="72"/>
      <c r="AI5688" s="72"/>
      <c r="AJ5688" s="72"/>
      <c r="AK5688" s="72"/>
    </row>
    <row r="5689" spans="33:37" ht="14.4">
      <c r="AG5689" s="72"/>
      <c r="AH5689" s="72"/>
      <c r="AI5689" s="72"/>
      <c r="AJ5689" s="72"/>
      <c r="AK5689" s="72"/>
    </row>
    <row r="5690" spans="33:37" ht="14.4">
      <c r="AG5690" s="72"/>
      <c r="AH5690" s="72"/>
      <c r="AI5690" s="72"/>
      <c r="AJ5690" s="72"/>
      <c r="AK5690" s="72"/>
    </row>
    <row r="5691" spans="33:37" ht="14.4">
      <c r="AG5691" s="72"/>
      <c r="AH5691" s="72"/>
      <c r="AI5691" s="72"/>
      <c r="AJ5691" s="72"/>
      <c r="AK5691" s="72"/>
    </row>
    <row r="5692" spans="33:37" ht="14.4">
      <c r="AG5692" s="72"/>
      <c r="AH5692" s="72"/>
      <c r="AI5692" s="72"/>
      <c r="AJ5692" s="72"/>
      <c r="AK5692" s="72"/>
    </row>
    <row r="5693" spans="33:37" ht="14.4">
      <c r="AG5693" s="72"/>
      <c r="AH5693" s="72"/>
      <c r="AI5693" s="72"/>
      <c r="AJ5693" s="72"/>
      <c r="AK5693" s="72"/>
    </row>
    <row r="5694" spans="33:37" ht="14.4">
      <c r="AG5694" s="72"/>
      <c r="AH5694" s="72"/>
      <c r="AI5694" s="72"/>
      <c r="AJ5694" s="72"/>
      <c r="AK5694" s="72"/>
    </row>
    <row r="5695" spans="33:37" ht="14.4">
      <c r="AG5695" s="72"/>
      <c r="AH5695" s="72"/>
      <c r="AI5695" s="72"/>
      <c r="AJ5695" s="72"/>
      <c r="AK5695" s="72"/>
    </row>
    <row r="5696" spans="33:37" ht="14.4">
      <c r="AG5696" s="72"/>
      <c r="AH5696" s="72"/>
      <c r="AI5696" s="72"/>
      <c r="AJ5696" s="72"/>
      <c r="AK5696" s="72"/>
    </row>
    <row r="5697" spans="33:37" ht="14.4">
      <c r="AG5697" s="72"/>
      <c r="AH5697" s="72"/>
      <c r="AI5697" s="72"/>
      <c r="AJ5697" s="72"/>
      <c r="AK5697" s="72"/>
    </row>
    <row r="5698" spans="33:37" ht="14.4">
      <c r="AG5698" s="72"/>
      <c r="AH5698" s="72"/>
      <c r="AI5698" s="72"/>
      <c r="AJ5698" s="72"/>
      <c r="AK5698" s="72"/>
    </row>
    <row r="5699" spans="33:37" ht="14.4">
      <c r="AG5699" s="72"/>
      <c r="AH5699" s="72"/>
      <c r="AI5699" s="72"/>
      <c r="AJ5699" s="72"/>
      <c r="AK5699" s="72"/>
    </row>
    <row r="5700" spans="33:37" ht="14.4">
      <c r="AG5700" s="72"/>
      <c r="AH5700" s="72"/>
      <c r="AI5700" s="72"/>
      <c r="AJ5700" s="72"/>
      <c r="AK5700" s="72"/>
    </row>
    <row r="5701" spans="33:37" ht="14.4">
      <c r="AG5701" s="72"/>
      <c r="AH5701" s="72"/>
      <c r="AI5701" s="72"/>
      <c r="AJ5701" s="72"/>
      <c r="AK5701" s="72"/>
    </row>
    <row r="5702" spans="33:37" ht="14.4">
      <c r="AG5702" s="72"/>
      <c r="AH5702" s="72"/>
      <c r="AI5702" s="72"/>
      <c r="AJ5702" s="72"/>
      <c r="AK5702" s="72"/>
    </row>
    <row r="5703" spans="33:37" ht="14.4">
      <c r="AG5703" s="72"/>
      <c r="AH5703" s="72"/>
      <c r="AI5703" s="72"/>
      <c r="AJ5703" s="72"/>
      <c r="AK5703" s="72"/>
    </row>
    <row r="5704" spans="33:37" ht="14.4">
      <c r="AG5704" s="72"/>
      <c r="AH5704" s="72"/>
      <c r="AI5704" s="72"/>
      <c r="AJ5704" s="72"/>
      <c r="AK5704" s="72"/>
    </row>
    <row r="5705" spans="33:37" ht="14.4">
      <c r="AG5705" s="72"/>
      <c r="AH5705" s="72"/>
      <c r="AI5705" s="72"/>
      <c r="AJ5705" s="72"/>
      <c r="AK5705" s="72"/>
    </row>
    <row r="5706" spans="33:37" ht="14.4">
      <c r="AG5706" s="72"/>
      <c r="AH5706" s="72"/>
      <c r="AI5706" s="72"/>
      <c r="AJ5706" s="72"/>
      <c r="AK5706" s="72"/>
    </row>
    <row r="5707" spans="33:37" ht="14.4">
      <c r="AG5707" s="72"/>
      <c r="AH5707" s="72"/>
      <c r="AI5707" s="72"/>
      <c r="AJ5707" s="72"/>
      <c r="AK5707" s="72"/>
    </row>
    <row r="5708" spans="33:37" ht="14.4">
      <c r="AG5708" s="72"/>
      <c r="AH5708" s="72"/>
      <c r="AI5708" s="72"/>
      <c r="AJ5708" s="72"/>
      <c r="AK5708" s="72"/>
    </row>
    <row r="5709" spans="33:37" ht="14.4">
      <c r="AG5709" s="72"/>
      <c r="AH5709" s="72"/>
      <c r="AI5709" s="72"/>
      <c r="AJ5709" s="72"/>
      <c r="AK5709" s="72"/>
    </row>
    <row r="5710" spans="33:37" ht="14.4">
      <c r="AG5710" s="72"/>
      <c r="AH5710" s="72"/>
      <c r="AI5710" s="72"/>
      <c r="AJ5710" s="72"/>
      <c r="AK5710" s="72"/>
    </row>
    <row r="5711" spans="33:37" ht="14.4">
      <c r="AG5711" s="72"/>
      <c r="AH5711" s="72"/>
      <c r="AI5711" s="72"/>
      <c r="AJ5711" s="72"/>
      <c r="AK5711" s="72"/>
    </row>
    <row r="5712" spans="33:37" ht="14.4">
      <c r="AG5712" s="72"/>
      <c r="AH5712" s="72"/>
      <c r="AI5712" s="72"/>
      <c r="AJ5712" s="72"/>
      <c r="AK5712" s="72"/>
    </row>
    <row r="5713" spans="33:37" ht="14.4">
      <c r="AG5713" s="72"/>
      <c r="AH5713" s="72"/>
      <c r="AI5713" s="72"/>
      <c r="AJ5713" s="72"/>
      <c r="AK5713" s="72"/>
    </row>
    <row r="5714" spans="33:37" ht="14.4">
      <c r="AG5714" s="72"/>
      <c r="AH5714" s="72"/>
      <c r="AI5714" s="72"/>
      <c r="AJ5714" s="72"/>
      <c r="AK5714" s="72"/>
    </row>
    <row r="5715" spans="33:37" ht="14.4">
      <c r="AG5715" s="72"/>
      <c r="AH5715" s="72"/>
      <c r="AI5715" s="72"/>
      <c r="AJ5715" s="72"/>
      <c r="AK5715" s="72"/>
    </row>
    <row r="5716" spans="33:37" ht="14.4">
      <c r="AG5716" s="72"/>
      <c r="AH5716" s="72"/>
      <c r="AI5716" s="72"/>
      <c r="AJ5716" s="72"/>
      <c r="AK5716" s="72"/>
    </row>
    <row r="5717" spans="33:37" ht="14.4">
      <c r="AG5717" s="72"/>
      <c r="AH5717" s="72"/>
      <c r="AI5717" s="72"/>
      <c r="AJ5717" s="72"/>
      <c r="AK5717" s="72"/>
    </row>
    <row r="5718" spans="33:37" ht="14.4">
      <c r="AG5718" s="72"/>
      <c r="AH5718" s="72"/>
      <c r="AI5718" s="72"/>
      <c r="AJ5718" s="72"/>
      <c r="AK5718" s="72"/>
    </row>
    <row r="5719" spans="33:37" ht="14.4">
      <c r="AG5719" s="72"/>
      <c r="AH5719" s="72"/>
      <c r="AI5719" s="72"/>
      <c r="AJ5719" s="72"/>
      <c r="AK5719" s="72"/>
    </row>
    <row r="5720" spans="33:37" ht="14.4">
      <c r="AG5720" s="72"/>
      <c r="AH5720" s="72"/>
      <c r="AI5720" s="72"/>
      <c r="AJ5720" s="72"/>
      <c r="AK5720" s="72"/>
    </row>
    <row r="5721" spans="33:37" ht="14.4">
      <c r="AG5721" s="72"/>
      <c r="AH5721" s="72"/>
      <c r="AI5721" s="72"/>
      <c r="AJ5721" s="72"/>
      <c r="AK5721" s="72"/>
    </row>
    <row r="5722" spans="33:37" ht="14.4">
      <c r="AG5722" s="72"/>
      <c r="AH5722" s="72"/>
      <c r="AI5722" s="72"/>
      <c r="AJ5722" s="72"/>
      <c r="AK5722" s="72"/>
    </row>
    <row r="5723" spans="33:37" ht="14.4">
      <c r="AG5723" s="72"/>
      <c r="AH5723" s="72"/>
      <c r="AI5723" s="72"/>
      <c r="AJ5723" s="72"/>
      <c r="AK5723" s="72"/>
    </row>
    <row r="5724" spans="33:37" ht="14.4">
      <c r="AG5724" s="72"/>
      <c r="AH5724" s="72"/>
      <c r="AI5724" s="72"/>
      <c r="AJ5724" s="72"/>
      <c r="AK5724" s="72"/>
    </row>
    <row r="5725" spans="33:37" ht="14.4">
      <c r="AG5725" s="72"/>
      <c r="AH5725" s="72"/>
      <c r="AI5725" s="72"/>
      <c r="AJ5725" s="72"/>
      <c r="AK5725" s="72"/>
    </row>
    <row r="5726" spans="33:37" ht="14.4">
      <c r="AG5726" s="72"/>
      <c r="AH5726" s="72"/>
      <c r="AI5726" s="72"/>
      <c r="AJ5726" s="72"/>
      <c r="AK5726" s="72"/>
    </row>
    <row r="5727" spans="33:37" ht="14.4">
      <c r="AG5727" s="72"/>
      <c r="AH5727" s="72"/>
      <c r="AI5727" s="72"/>
      <c r="AJ5727" s="72"/>
      <c r="AK5727" s="72"/>
    </row>
    <row r="5728" spans="33:37" ht="14.4">
      <c r="AG5728" s="72"/>
      <c r="AH5728" s="72"/>
      <c r="AI5728" s="72"/>
      <c r="AJ5728" s="72"/>
      <c r="AK5728" s="72"/>
    </row>
    <row r="5729" spans="33:37" ht="14.4">
      <c r="AG5729" s="72"/>
      <c r="AH5729" s="72"/>
      <c r="AI5729" s="72"/>
      <c r="AJ5729" s="72"/>
      <c r="AK5729" s="72"/>
    </row>
    <row r="5730" spans="33:37" ht="14.4">
      <c r="AG5730" s="72"/>
      <c r="AH5730" s="72"/>
      <c r="AI5730" s="72"/>
      <c r="AJ5730" s="72"/>
      <c r="AK5730" s="72"/>
    </row>
    <row r="5731" spans="33:37" ht="14.4">
      <c r="AG5731" s="72"/>
      <c r="AH5731" s="72"/>
      <c r="AI5731" s="72"/>
      <c r="AJ5731" s="72"/>
      <c r="AK5731" s="72"/>
    </row>
    <row r="5732" spans="33:37" ht="14.4">
      <c r="AG5732" s="72"/>
      <c r="AH5732" s="72"/>
      <c r="AI5732" s="72"/>
      <c r="AJ5732" s="72"/>
      <c r="AK5732" s="72"/>
    </row>
    <row r="5733" spans="33:37" ht="14.4">
      <c r="AG5733" s="72"/>
      <c r="AH5733" s="72"/>
      <c r="AI5733" s="72"/>
      <c r="AJ5733" s="72"/>
      <c r="AK5733" s="72"/>
    </row>
    <row r="5734" spans="33:37" ht="14.4">
      <c r="AG5734" s="72"/>
      <c r="AH5734" s="72"/>
      <c r="AI5734" s="72"/>
      <c r="AJ5734" s="72"/>
      <c r="AK5734" s="72"/>
    </row>
    <row r="5735" spans="33:37" ht="14.4">
      <c r="AG5735" s="72"/>
      <c r="AH5735" s="72"/>
      <c r="AI5735" s="72"/>
      <c r="AJ5735" s="72"/>
      <c r="AK5735" s="72"/>
    </row>
    <row r="5736" spans="33:37" ht="14.4">
      <c r="AG5736" s="72"/>
      <c r="AH5736" s="72"/>
      <c r="AI5736" s="72"/>
      <c r="AJ5736" s="72"/>
      <c r="AK5736" s="72"/>
    </row>
    <row r="5737" spans="33:37" ht="14.4">
      <c r="AG5737" s="72"/>
      <c r="AH5737" s="72"/>
      <c r="AI5737" s="72"/>
      <c r="AJ5737" s="72"/>
      <c r="AK5737" s="72"/>
    </row>
    <row r="5738" spans="33:37" ht="14.4">
      <c r="AG5738" s="72"/>
      <c r="AH5738" s="72"/>
      <c r="AI5738" s="72"/>
      <c r="AJ5738" s="72"/>
      <c r="AK5738" s="72"/>
    </row>
    <row r="5739" spans="33:37" ht="14.4">
      <c r="AG5739" s="72"/>
      <c r="AH5739" s="72"/>
      <c r="AI5739" s="72"/>
      <c r="AJ5739" s="72"/>
      <c r="AK5739" s="72"/>
    </row>
    <row r="5740" spans="33:37" ht="14.4">
      <c r="AG5740" s="72"/>
      <c r="AH5740" s="72"/>
      <c r="AI5740" s="72"/>
      <c r="AJ5740" s="72"/>
      <c r="AK5740" s="72"/>
    </row>
    <row r="5741" spans="33:37" ht="14.4">
      <c r="AG5741" s="72"/>
      <c r="AH5741" s="72"/>
      <c r="AI5741" s="72"/>
      <c r="AJ5741" s="72"/>
      <c r="AK5741" s="72"/>
    </row>
    <row r="5742" spans="33:37" ht="14.4">
      <c r="AG5742" s="72"/>
      <c r="AH5742" s="72"/>
      <c r="AI5742" s="72"/>
      <c r="AJ5742" s="72"/>
      <c r="AK5742" s="72"/>
    </row>
    <row r="5743" spans="33:37" ht="14.4">
      <c r="AG5743" s="72"/>
      <c r="AH5743" s="72"/>
      <c r="AI5743" s="72"/>
      <c r="AJ5743" s="72"/>
      <c r="AK5743" s="72"/>
    </row>
    <row r="5744" spans="33:37" ht="14.4">
      <c r="AG5744" s="72"/>
      <c r="AH5744" s="72"/>
      <c r="AI5744" s="72"/>
      <c r="AJ5744" s="72"/>
      <c r="AK5744" s="72"/>
    </row>
    <row r="5745" spans="33:37" ht="14.4">
      <c r="AG5745" s="72"/>
      <c r="AH5745" s="72"/>
      <c r="AI5745" s="72"/>
      <c r="AJ5745" s="72"/>
      <c r="AK5745" s="72"/>
    </row>
    <row r="5746" spans="33:37" ht="14.4">
      <c r="AG5746" s="72"/>
      <c r="AH5746" s="72"/>
      <c r="AI5746" s="72"/>
      <c r="AJ5746" s="72"/>
      <c r="AK5746" s="72"/>
    </row>
    <row r="5747" spans="33:37" ht="14.4">
      <c r="AG5747" s="72"/>
      <c r="AH5747" s="72"/>
      <c r="AI5747" s="72"/>
      <c r="AJ5747" s="72"/>
      <c r="AK5747" s="72"/>
    </row>
    <row r="5748" spans="33:37" ht="14.4">
      <c r="AG5748" s="72"/>
      <c r="AH5748" s="72"/>
      <c r="AI5748" s="72"/>
      <c r="AJ5748" s="72"/>
      <c r="AK5748" s="72"/>
    </row>
    <row r="5749" spans="33:37" ht="14.4">
      <c r="AG5749" s="72"/>
      <c r="AH5749" s="72"/>
      <c r="AI5749" s="72"/>
      <c r="AJ5749" s="72"/>
      <c r="AK5749" s="72"/>
    </row>
    <row r="5750" spans="33:37" ht="14.4">
      <c r="AG5750" s="72"/>
      <c r="AH5750" s="72"/>
      <c r="AI5750" s="72"/>
      <c r="AJ5750" s="72"/>
      <c r="AK5750" s="72"/>
    </row>
    <row r="5751" spans="33:37" ht="14.4">
      <c r="AG5751" s="72"/>
      <c r="AH5751" s="72"/>
      <c r="AI5751" s="72"/>
      <c r="AJ5751" s="72"/>
      <c r="AK5751" s="72"/>
    </row>
    <row r="5752" spans="33:37" ht="14.4">
      <c r="AG5752" s="72"/>
      <c r="AH5752" s="72"/>
      <c r="AI5752" s="72"/>
      <c r="AJ5752" s="72"/>
      <c r="AK5752" s="72"/>
    </row>
    <row r="5753" spans="33:37" ht="14.4">
      <c r="AG5753" s="72"/>
      <c r="AH5753" s="72"/>
      <c r="AI5753" s="72"/>
      <c r="AJ5753" s="72"/>
      <c r="AK5753" s="72"/>
    </row>
    <row r="5754" spans="33:37" ht="14.4">
      <c r="AG5754" s="72"/>
      <c r="AH5754" s="72"/>
      <c r="AI5754" s="72"/>
      <c r="AJ5754" s="72"/>
      <c r="AK5754" s="72"/>
    </row>
    <row r="5755" spans="33:37" ht="14.4">
      <c r="AG5755" s="72"/>
      <c r="AH5755" s="72"/>
      <c r="AI5755" s="72"/>
      <c r="AJ5755" s="72"/>
      <c r="AK5755" s="72"/>
    </row>
    <row r="5756" spans="33:37" ht="14.4">
      <c r="AG5756" s="72"/>
      <c r="AH5756" s="72"/>
      <c r="AI5756" s="72"/>
      <c r="AJ5756" s="72"/>
      <c r="AK5756" s="72"/>
    </row>
    <row r="5757" spans="33:37" ht="14.4">
      <c r="AG5757" s="72"/>
      <c r="AH5757" s="72"/>
      <c r="AI5757" s="72"/>
      <c r="AJ5757" s="72"/>
      <c r="AK5757" s="72"/>
    </row>
    <row r="5758" spans="33:37" ht="14.4">
      <c r="AG5758" s="72"/>
      <c r="AH5758" s="72"/>
      <c r="AI5758" s="72"/>
      <c r="AJ5758" s="72"/>
      <c r="AK5758" s="72"/>
    </row>
    <row r="5759" spans="33:37" ht="14.4">
      <c r="AG5759" s="72"/>
      <c r="AH5759" s="72"/>
      <c r="AI5759" s="72"/>
      <c r="AJ5759" s="72"/>
      <c r="AK5759" s="72"/>
    </row>
    <row r="5760" spans="33:37" ht="14.4">
      <c r="AG5760" s="72"/>
      <c r="AH5760" s="72"/>
      <c r="AI5760" s="72"/>
      <c r="AJ5760" s="72"/>
      <c r="AK5760" s="72"/>
    </row>
    <row r="5761" spans="33:37" ht="14.4">
      <c r="AG5761" s="72"/>
      <c r="AH5761" s="72"/>
      <c r="AI5761" s="72"/>
      <c r="AJ5761" s="72"/>
      <c r="AK5761" s="72"/>
    </row>
    <row r="5762" spans="33:37" ht="14.4">
      <c r="AG5762" s="72"/>
      <c r="AH5762" s="72"/>
      <c r="AI5762" s="72"/>
      <c r="AJ5762" s="72"/>
      <c r="AK5762" s="72"/>
    </row>
    <row r="5763" spans="33:37" ht="14.4">
      <c r="AG5763" s="72"/>
      <c r="AH5763" s="72"/>
      <c r="AI5763" s="72"/>
      <c r="AJ5763" s="72"/>
      <c r="AK5763" s="72"/>
    </row>
    <row r="5764" spans="33:37" ht="14.4">
      <c r="AG5764" s="72"/>
      <c r="AH5764" s="72"/>
      <c r="AI5764" s="72"/>
      <c r="AJ5764" s="72"/>
      <c r="AK5764" s="72"/>
    </row>
    <row r="5765" spans="33:37" ht="14.4">
      <c r="AG5765" s="72"/>
      <c r="AH5765" s="72"/>
      <c r="AI5765" s="72"/>
      <c r="AJ5765" s="72"/>
      <c r="AK5765" s="72"/>
    </row>
    <row r="5766" spans="33:37" ht="14.4">
      <c r="AG5766" s="72"/>
      <c r="AH5766" s="72"/>
      <c r="AI5766" s="72"/>
      <c r="AJ5766" s="72"/>
      <c r="AK5766" s="72"/>
    </row>
    <row r="5767" spans="33:37" ht="14.4">
      <c r="AG5767" s="72"/>
      <c r="AH5767" s="72"/>
      <c r="AI5767" s="72"/>
      <c r="AJ5767" s="72"/>
      <c r="AK5767" s="72"/>
    </row>
    <row r="5768" spans="33:37" ht="14.4">
      <c r="AG5768" s="72"/>
      <c r="AH5768" s="72"/>
      <c r="AI5768" s="72"/>
      <c r="AJ5768" s="72"/>
      <c r="AK5768" s="72"/>
    </row>
    <row r="5769" spans="33:37" ht="14.4">
      <c r="AG5769" s="72"/>
      <c r="AH5769" s="72"/>
      <c r="AI5769" s="72"/>
      <c r="AJ5769" s="72"/>
      <c r="AK5769" s="72"/>
    </row>
    <row r="5770" spans="33:37" ht="14.4">
      <c r="AG5770" s="72"/>
      <c r="AH5770" s="72"/>
      <c r="AI5770" s="72"/>
      <c r="AJ5770" s="72"/>
      <c r="AK5770" s="72"/>
    </row>
    <row r="5771" spans="33:37" ht="14.4">
      <c r="AG5771" s="72"/>
      <c r="AH5771" s="72"/>
      <c r="AI5771" s="72"/>
      <c r="AJ5771" s="72"/>
      <c r="AK5771" s="72"/>
    </row>
    <row r="5772" spans="33:37" ht="14.4">
      <c r="AG5772" s="72"/>
      <c r="AH5772" s="72"/>
      <c r="AI5772" s="72"/>
      <c r="AJ5772" s="72"/>
      <c r="AK5772" s="72"/>
    </row>
    <row r="5773" spans="33:37" ht="14.4">
      <c r="AG5773" s="72"/>
      <c r="AH5773" s="72"/>
      <c r="AI5773" s="72"/>
      <c r="AJ5773" s="72"/>
      <c r="AK5773" s="72"/>
    </row>
    <row r="5774" spans="33:37" ht="14.4">
      <c r="AG5774" s="72"/>
      <c r="AH5774" s="72"/>
      <c r="AI5774" s="72"/>
      <c r="AJ5774" s="72"/>
      <c r="AK5774" s="72"/>
    </row>
    <row r="5775" spans="33:37" ht="14.4">
      <c r="AG5775" s="72"/>
      <c r="AH5775" s="72"/>
      <c r="AI5775" s="72"/>
      <c r="AJ5775" s="72"/>
      <c r="AK5775" s="72"/>
    </row>
    <row r="5776" spans="33:37" ht="14.4">
      <c r="AG5776" s="72"/>
      <c r="AH5776" s="72"/>
      <c r="AI5776" s="72"/>
      <c r="AJ5776" s="72"/>
      <c r="AK5776" s="72"/>
    </row>
    <row r="5777" spans="33:37" ht="14.4">
      <c r="AG5777" s="72"/>
      <c r="AH5777" s="72"/>
      <c r="AI5777" s="72"/>
      <c r="AJ5777" s="72"/>
      <c r="AK5777" s="72"/>
    </row>
    <row r="5778" spans="33:37" ht="14.4">
      <c r="AG5778" s="72"/>
      <c r="AH5778" s="72"/>
      <c r="AI5778" s="72"/>
      <c r="AJ5778" s="72"/>
      <c r="AK5778" s="72"/>
    </row>
    <row r="5779" spans="33:37" ht="14.4">
      <c r="AG5779" s="72"/>
      <c r="AH5779" s="72"/>
      <c r="AI5779" s="72"/>
      <c r="AJ5779" s="72"/>
      <c r="AK5779" s="72"/>
    </row>
    <row r="5780" spans="33:37" ht="14.4">
      <c r="AG5780" s="72"/>
      <c r="AH5780" s="72"/>
      <c r="AI5780" s="72"/>
      <c r="AJ5780" s="72"/>
      <c r="AK5780" s="72"/>
    </row>
    <row r="5781" spans="33:37" ht="14.4">
      <c r="AG5781" s="72"/>
      <c r="AH5781" s="72"/>
      <c r="AI5781" s="72"/>
      <c r="AJ5781" s="72"/>
      <c r="AK5781" s="72"/>
    </row>
    <row r="5782" spans="33:37" ht="14.4">
      <c r="AG5782" s="72"/>
      <c r="AH5782" s="72"/>
      <c r="AI5782" s="72"/>
      <c r="AJ5782" s="72"/>
      <c r="AK5782" s="72"/>
    </row>
    <row r="5783" spans="33:37" ht="14.4">
      <c r="AG5783" s="72"/>
      <c r="AH5783" s="72"/>
      <c r="AI5783" s="72"/>
      <c r="AJ5783" s="72"/>
      <c r="AK5783" s="72"/>
    </row>
    <row r="5784" spans="33:37" ht="14.4">
      <c r="AG5784" s="72"/>
      <c r="AH5784" s="72"/>
      <c r="AI5784" s="72"/>
      <c r="AJ5784" s="72"/>
      <c r="AK5784" s="72"/>
    </row>
    <row r="5785" spans="33:37" ht="14.4">
      <c r="AG5785" s="72"/>
      <c r="AH5785" s="72"/>
      <c r="AI5785" s="72"/>
      <c r="AJ5785" s="72"/>
      <c r="AK5785" s="72"/>
    </row>
    <row r="5786" spans="33:37" ht="14.4">
      <c r="AG5786" s="72"/>
      <c r="AH5786" s="72"/>
      <c r="AI5786" s="72"/>
      <c r="AJ5786" s="72"/>
      <c r="AK5786" s="72"/>
    </row>
    <row r="5787" spans="33:37" ht="14.4">
      <c r="AG5787" s="72"/>
      <c r="AH5787" s="72"/>
      <c r="AI5787" s="72"/>
      <c r="AJ5787" s="72"/>
      <c r="AK5787" s="72"/>
    </row>
    <row r="5788" spans="33:37" ht="14.4">
      <c r="AG5788" s="72"/>
      <c r="AH5788" s="72"/>
      <c r="AI5788" s="72"/>
      <c r="AJ5788" s="72"/>
      <c r="AK5788" s="72"/>
    </row>
    <row r="5789" spans="33:37" ht="14.4">
      <c r="AG5789" s="72"/>
      <c r="AH5789" s="72"/>
      <c r="AI5789" s="72"/>
      <c r="AJ5789" s="72"/>
      <c r="AK5789" s="72"/>
    </row>
    <row r="5790" spans="33:37" ht="14.4">
      <c r="AG5790" s="72"/>
      <c r="AH5790" s="72"/>
      <c r="AI5790" s="72"/>
      <c r="AJ5790" s="72"/>
      <c r="AK5790" s="72"/>
    </row>
    <row r="5791" spans="33:37" ht="14.4">
      <c r="AG5791" s="72"/>
      <c r="AH5791" s="72"/>
      <c r="AI5791" s="72"/>
      <c r="AJ5791" s="72"/>
      <c r="AK5791" s="72"/>
    </row>
    <row r="5792" spans="33:37" ht="14.4">
      <c r="AG5792" s="72"/>
      <c r="AH5792" s="72"/>
      <c r="AI5792" s="72"/>
      <c r="AJ5792" s="72"/>
      <c r="AK5792" s="72"/>
    </row>
    <row r="5793" spans="33:37" ht="14.4">
      <c r="AG5793" s="72"/>
      <c r="AH5793" s="72"/>
      <c r="AI5793" s="72"/>
      <c r="AJ5793" s="72"/>
      <c r="AK5793" s="72"/>
    </row>
    <row r="5794" spans="33:37" ht="14.4">
      <c r="AG5794" s="72"/>
      <c r="AH5794" s="72"/>
      <c r="AI5794" s="72"/>
      <c r="AJ5794" s="72"/>
      <c r="AK5794" s="72"/>
    </row>
    <row r="5795" spans="33:37" ht="14.4">
      <c r="AG5795" s="72"/>
      <c r="AH5795" s="72"/>
      <c r="AI5795" s="72"/>
      <c r="AJ5795" s="72"/>
      <c r="AK5795" s="72"/>
    </row>
    <row r="5796" spans="33:37" ht="14.4">
      <c r="AG5796" s="72"/>
      <c r="AH5796" s="72"/>
      <c r="AI5796" s="72"/>
      <c r="AJ5796" s="72"/>
      <c r="AK5796" s="72"/>
    </row>
    <row r="5797" spans="33:37" ht="14.4">
      <c r="AG5797" s="72"/>
      <c r="AH5797" s="72"/>
      <c r="AI5797" s="72"/>
      <c r="AJ5797" s="72"/>
      <c r="AK5797" s="72"/>
    </row>
    <row r="5798" spans="33:37" ht="14.4">
      <c r="AG5798" s="72"/>
      <c r="AH5798" s="72"/>
      <c r="AI5798" s="72"/>
      <c r="AJ5798" s="72"/>
      <c r="AK5798" s="72"/>
    </row>
    <row r="5799" spans="33:37" ht="14.4">
      <c r="AG5799" s="72"/>
      <c r="AH5799" s="72"/>
      <c r="AI5799" s="72"/>
      <c r="AJ5799" s="72"/>
      <c r="AK5799" s="72"/>
    </row>
    <row r="5800" spans="33:37" ht="14.4">
      <c r="AG5800" s="72"/>
      <c r="AH5800" s="72"/>
      <c r="AI5800" s="72"/>
      <c r="AJ5800" s="72"/>
      <c r="AK5800" s="72"/>
    </row>
    <row r="5801" spans="33:37" ht="14.4">
      <c r="AG5801" s="72"/>
      <c r="AH5801" s="72"/>
      <c r="AI5801" s="72"/>
      <c r="AJ5801" s="72"/>
      <c r="AK5801" s="72"/>
    </row>
    <row r="5802" spans="33:37" ht="14.4">
      <c r="AG5802" s="72"/>
      <c r="AH5802" s="72"/>
      <c r="AI5802" s="72"/>
      <c r="AJ5802" s="72"/>
      <c r="AK5802" s="72"/>
    </row>
    <row r="5803" spans="33:37" ht="14.4">
      <c r="AG5803" s="72"/>
      <c r="AH5803" s="72"/>
      <c r="AI5803" s="72"/>
      <c r="AJ5803" s="72"/>
      <c r="AK5803" s="72"/>
    </row>
    <row r="5804" spans="33:37" ht="14.4">
      <c r="AG5804" s="72"/>
      <c r="AH5804" s="72"/>
      <c r="AI5804" s="72"/>
      <c r="AJ5804" s="72"/>
      <c r="AK5804" s="72"/>
    </row>
    <row r="5805" spans="33:37" ht="14.4">
      <c r="AG5805" s="72"/>
      <c r="AH5805" s="72"/>
      <c r="AI5805" s="72"/>
      <c r="AJ5805" s="72"/>
      <c r="AK5805" s="72"/>
    </row>
    <row r="5806" spans="33:37" ht="14.4">
      <c r="AG5806" s="72"/>
      <c r="AH5806" s="72"/>
      <c r="AI5806" s="72"/>
      <c r="AJ5806" s="72"/>
      <c r="AK5806" s="72"/>
    </row>
    <row r="5807" spans="33:37" ht="14.4">
      <c r="AG5807" s="72"/>
      <c r="AH5807" s="72"/>
      <c r="AI5807" s="72"/>
      <c r="AJ5807" s="72"/>
      <c r="AK5807" s="72"/>
    </row>
    <row r="5808" spans="33:37" ht="14.4">
      <c r="AG5808" s="72"/>
      <c r="AH5808" s="72"/>
      <c r="AI5808" s="72"/>
      <c r="AJ5808" s="72"/>
      <c r="AK5808" s="72"/>
    </row>
    <row r="5809" spans="33:37" ht="14.4">
      <c r="AG5809" s="72"/>
      <c r="AH5809" s="72"/>
      <c r="AI5809" s="72"/>
      <c r="AJ5809" s="72"/>
      <c r="AK5809" s="72"/>
    </row>
    <row r="5810" spans="33:37" ht="14.4">
      <c r="AG5810" s="72"/>
      <c r="AH5810" s="72"/>
      <c r="AI5810" s="72"/>
      <c r="AJ5810" s="72"/>
      <c r="AK5810" s="72"/>
    </row>
    <row r="5811" spans="33:37" ht="14.4">
      <c r="AG5811" s="72"/>
      <c r="AH5811" s="72"/>
      <c r="AI5811" s="72"/>
      <c r="AJ5811" s="72"/>
      <c r="AK5811" s="72"/>
    </row>
    <row r="5812" spans="33:37" ht="14.4">
      <c r="AG5812" s="72"/>
      <c r="AH5812" s="72"/>
      <c r="AI5812" s="72"/>
      <c r="AJ5812" s="72"/>
      <c r="AK5812" s="72"/>
    </row>
    <row r="5813" spans="33:37" ht="14.4">
      <c r="AG5813" s="72"/>
      <c r="AH5813" s="72"/>
      <c r="AI5813" s="72"/>
      <c r="AJ5813" s="72"/>
      <c r="AK5813" s="72"/>
    </row>
    <row r="5814" spans="33:37" ht="14.4">
      <c r="AG5814" s="72"/>
      <c r="AH5814" s="72"/>
      <c r="AI5814" s="72"/>
      <c r="AJ5814" s="72"/>
      <c r="AK5814" s="72"/>
    </row>
    <row r="5815" spans="33:37" ht="14.4">
      <c r="AG5815" s="72"/>
      <c r="AH5815" s="72"/>
      <c r="AI5815" s="72"/>
      <c r="AJ5815" s="72"/>
      <c r="AK5815" s="72"/>
    </row>
    <row r="5816" spans="33:37" ht="14.4">
      <c r="AG5816" s="72"/>
      <c r="AH5816" s="72"/>
      <c r="AI5816" s="72"/>
      <c r="AJ5816" s="72"/>
      <c r="AK5816" s="72"/>
    </row>
    <row r="5817" spans="33:37" ht="14.4">
      <c r="AG5817" s="72"/>
      <c r="AH5817" s="72"/>
      <c r="AI5817" s="72"/>
      <c r="AJ5817" s="72"/>
      <c r="AK5817" s="72"/>
    </row>
    <row r="5818" spans="33:37" ht="14.4">
      <c r="AG5818" s="72"/>
      <c r="AH5818" s="72"/>
      <c r="AI5818" s="72"/>
      <c r="AJ5818" s="72"/>
      <c r="AK5818" s="72"/>
    </row>
    <row r="5819" spans="33:37" ht="14.4">
      <c r="AG5819" s="72"/>
      <c r="AH5819" s="72"/>
      <c r="AI5819" s="72"/>
      <c r="AJ5819" s="72"/>
      <c r="AK5819" s="72"/>
    </row>
    <row r="5820" spans="33:37" ht="14.4">
      <c r="AG5820" s="72"/>
      <c r="AH5820" s="72"/>
      <c r="AI5820" s="72"/>
      <c r="AJ5820" s="72"/>
      <c r="AK5820" s="72"/>
    </row>
    <row r="5821" spans="33:37" ht="14.4">
      <c r="AG5821" s="72"/>
      <c r="AH5821" s="72"/>
      <c r="AI5821" s="72"/>
      <c r="AJ5821" s="72"/>
      <c r="AK5821" s="72"/>
    </row>
    <row r="5822" spans="33:37" ht="14.4">
      <c r="AG5822" s="72"/>
      <c r="AH5822" s="72"/>
      <c r="AI5822" s="72"/>
      <c r="AJ5822" s="72"/>
      <c r="AK5822" s="72"/>
    </row>
    <row r="5823" spans="33:37" ht="14.4">
      <c r="AG5823" s="72"/>
      <c r="AH5823" s="72"/>
      <c r="AI5823" s="72"/>
      <c r="AJ5823" s="72"/>
      <c r="AK5823" s="72"/>
    </row>
    <row r="5824" spans="33:37" ht="14.4">
      <c r="AG5824" s="72"/>
      <c r="AH5824" s="72"/>
      <c r="AI5824" s="72"/>
      <c r="AJ5824" s="72"/>
      <c r="AK5824" s="72"/>
    </row>
    <row r="5825" spans="33:37" ht="14.4">
      <c r="AG5825" s="72"/>
      <c r="AH5825" s="72"/>
      <c r="AI5825" s="72"/>
      <c r="AJ5825" s="72"/>
      <c r="AK5825" s="72"/>
    </row>
    <row r="5826" spans="33:37" ht="14.4">
      <c r="AG5826" s="72"/>
      <c r="AH5826" s="72"/>
      <c r="AI5826" s="72"/>
      <c r="AJ5826" s="72"/>
      <c r="AK5826" s="72"/>
    </row>
    <row r="5827" spans="33:37" ht="14.4">
      <c r="AG5827" s="72"/>
      <c r="AH5827" s="72"/>
      <c r="AI5827" s="72"/>
      <c r="AJ5827" s="72"/>
      <c r="AK5827" s="72"/>
    </row>
    <row r="5828" spans="33:37" ht="14.4">
      <c r="AG5828" s="72"/>
      <c r="AH5828" s="72"/>
      <c r="AI5828" s="72"/>
      <c r="AJ5828" s="72"/>
      <c r="AK5828" s="72"/>
    </row>
    <row r="5829" spans="33:37" ht="14.4">
      <c r="AG5829" s="72"/>
      <c r="AH5829" s="72"/>
      <c r="AI5829" s="72"/>
      <c r="AJ5829" s="72"/>
      <c r="AK5829" s="72"/>
    </row>
    <row r="5830" spans="33:37" ht="14.4">
      <c r="AG5830" s="72"/>
      <c r="AH5830" s="72"/>
      <c r="AI5830" s="72"/>
      <c r="AJ5830" s="72"/>
      <c r="AK5830" s="72"/>
    </row>
    <row r="5831" spans="33:37" ht="14.4">
      <c r="AG5831" s="72"/>
      <c r="AH5831" s="72"/>
      <c r="AI5831" s="72"/>
      <c r="AJ5831" s="72"/>
      <c r="AK5831" s="72"/>
    </row>
    <row r="5832" spans="33:37" ht="14.4">
      <c r="AG5832" s="72"/>
      <c r="AH5832" s="72"/>
      <c r="AI5832" s="72"/>
      <c r="AJ5832" s="72"/>
      <c r="AK5832" s="72"/>
    </row>
    <row r="5833" spans="33:37" ht="14.4">
      <c r="AG5833" s="72"/>
      <c r="AH5833" s="72"/>
      <c r="AI5833" s="72"/>
      <c r="AJ5833" s="72"/>
      <c r="AK5833" s="72"/>
    </row>
    <row r="5834" spans="33:37" ht="14.4">
      <c r="AG5834" s="72"/>
      <c r="AH5834" s="72"/>
      <c r="AI5834" s="72"/>
      <c r="AJ5834" s="72"/>
      <c r="AK5834" s="72"/>
    </row>
    <row r="5835" spans="33:37" ht="14.4">
      <c r="AG5835" s="72"/>
      <c r="AH5835" s="72"/>
      <c r="AI5835" s="72"/>
      <c r="AJ5835" s="72"/>
      <c r="AK5835" s="72"/>
    </row>
    <row r="5836" spans="33:37" ht="14.4">
      <c r="AG5836" s="72"/>
      <c r="AH5836" s="72"/>
      <c r="AI5836" s="72"/>
      <c r="AJ5836" s="72"/>
      <c r="AK5836" s="72"/>
    </row>
    <row r="5837" spans="33:37" ht="14.4">
      <c r="AG5837" s="72"/>
      <c r="AH5837" s="72"/>
      <c r="AI5837" s="72"/>
      <c r="AJ5837" s="72"/>
      <c r="AK5837" s="72"/>
    </row>
    <row r="5838" spans="33:37" ht="14.4">
      <c r="AG5838" s="72"/>
      <c r="AH5838" s="72"/>
      <c r="AI5838" s="72"/>
      <c r="AJ5838" s="72"/>
      <c r="AK5838" s="72"/>
    </row>
    <row r="5839" spans="33:37" ht="14.4">
      <c r="AG5839" s="72"/>
      <c r="AH5839" s="72"/>
      <c r="AI5839" s="72"/>
      <c r="AJ5839" s="72"/>
      <c r="AK5839" s="72"/>
    </row>
    <row r="5840" spans="33:37" ht="14.4">
      <c r="AG5840" s="72"/>
      <c r="AH5840" s="72"/>
      <c r="AI5840" s="72"/>
      <c r="AJ5840" s="72"/>
      <c r="AK5840" s="72"/>
    </row>
    <row r="5841" spans="33:37" ht="14.4">
      <c r="AG5841" s="72"/>
      <c r="AH5841" s="72"/>
      <c r="AI5841" s="72"/>
      <c r="AJ5841" s="72"/>
      <c r="AK5841" s="72"/>
    </row>
    <row r="5842" spans="33:37" ht="14.4">
      <c r="AG5842" s="72"/>
      <c r="AH5842" s="72"/>
      <c r="AI5842" s="72"/>
      <c r="AJ5842" s="72"/>
      <c r="AK5842" s="72"/>
    </row>
    <row r="5843" spans="33:37" ht="14.4">
      <c r="AG5843" s="72"/>
      <c r="AH5843" s="72"/>
      <c r="AI5843" s="72"/>
      <c r="AJ5843" s="72"/>
      <c r="AK5843" s="72"/>
    </row>
    <row r="5844" spans="33:37" ht="14.4">
      <c r="AG5844" s="72"/>
      <c r="AH5844" s="72"/>
      <c r="AI5844" s="72"/>
      <c r="AJ5844" s="72"/>
      <c r="AK5844" s="72"/>
    </row>
    <row r="5845" spans="33:37" ht="14.4">
      <c r="AG5845" s="72"/>
      <c r="AH5845" s="72"/>
      <c r="AI5845" s="72"/>
      <c r="AJ5845" s="72"/>
      <c r="AK5845" s="72"/>
    </row>
    <row r="5846" spans="33:37" ht="14.4">
      <c r="AG5846" s="72"/>
      <c r="AH5846" s="72"/>
      <c r="AI5846" s="72"/>
      <c r="AJ5846" s="72"/>
      <c r="AK5846" s="72"/>
    </row>
    <row r="5847" spans="33:37" ht="14.4">
      <c r="AG5847" s="72"/>
      <c r="AH5847" s="72"/>
      <c r="AI5847" s="72"/>
      <c r="AJ5847" s="72"/>
      <c r="AK5847" s="72"/>
    </row>
    <row r="5848" spans="33:37" ht="14.4">
      <c r="AG5848" s="72"/>
      <c r="AH5848" s="72"/>
      <c r="AI5848" s="72"/>
      <c r="AJ5848" s="72"/>
      <c r="AK5848" s="72"/>
    </row>
    <row r="5849" spans="33:37" ht="14.4">
      <c r="AG5849" s="72"/>
      <c r="AH5849" s="72"/>
      <c r="AI5849" s="72"/>
      <c r="AJ5849" s="72"/>
      <c r="AK5849" s="72"/>
    </row>
    <row r="5850" spans="33:37" ht="14.4">
      <c r="AG5850" s="72"/>
      <c r="AH5850" s="72"/>
      <c r="AI5850" s="72"/>
      <c r="AJ5850" s="72"/>
      <c r="AK5850" s="72"/>
    </row>
    <row r="5851" spans="33:37" ht="14.4">
      <c r="AG5851" s="72"/>
      <c r="AH5851" s="72"/>
      <c r="AI5851" s="72"/>
      <c r="AJ5851" s="72"/>
      <c r="AK5851" s="72"/>
    </row>
    <row r="5852" spans="33:37" ht="14.4">
      <c r="AG5852" s="72"/>
      <c r="AH5852" s="72"/>
      <c r="AI5852" s="72"/>
      <c r="AJ5852" s="72"/>
      <c r="AK5852" s="72"/>
    </row>
    <row r="5853" spans="33:37" ht="14.4">
      <c r="AG5853" s="72"/>
      <c r="AH5853" s="72"/>
      <c r="AI5853" s="72"/>
      <c r="AJ5853" s="72"/>
      <c r="AK5853" s="72"/>
    </row>
    <row r="5854" spans="33:37" ht="14.4">
      <c r="AG5854" s="72"/>
      <c r="AH5854" s="72"/>
      <c r="AI5854" s="72"/>
      <c r="AJ5854" s="72"/>
      <c r="AK5854" s="72"/>
    </row>
    <row r="5855" spans="33:37" ht="14.4">
      <c r="AG5855" s="72"/>
      <c r="AH5855" s="72"/>
      <c r="AI5855" s="72"/>
      <c r="AJ5855" s="72"/>
      <c r="AK5855" s="72"/>
    </row>
    <row r="5856" spans="33:37" ht="14.4">
      <c r="AG5856" s="72"/>
      <c r="AH5856" s="72"/>
      <c r="AI5856" s="72"/>
      <c r="AJ5856" s="72"/>
      <c r="AK5856" s="72"/>
    </row>
    <row r="5857" spans="33:37" ht="14.4">
      <c r="AG5857" s="72"/>
      <c r="AH5857" s="72"/>
      <c r="AI5857" s="72"/>
      <c r="AJ5857" s="72"/>
      <c r="AK5857" s="72"/>
    </row>
    <row r="5858" spans="33:37" ht="14.4">
      <c r="AG5858" s="72"/>
      <c r="AH5858" s="72"/>
      <c r="AI5858" s="72"/>
      <c r="AJ5858" s="72"/>
      <c r="AK5858" s="72"/>
    </row>
    <row r="5859" spans="33:37" ht="14.4">
      <c r="AG5859" s="72"/>
      <c r="AH5859" s="72"/>
      <c r="AI5859" s="72"/>
      <c r="AJ5859" s="72"/>
      <c r="AK5859" s="72"/>
    </row>
    <row r="5860" spans="33:37" ht="14.4">
      <c r="AG5860" s="72"/>
      <c r="AH5860" s="72"/>
      <c r="AI5860" s="72"/>
      <c r="AJ5860" s="72"/>
      <c r="AK5860" s="72"/>
    </row>
    <row r="5861" spans="33:37" ht="14.4">
      <c r="AG5861" s="72"/>
      <c r="AH5861" s="72"/>
      <c r="AI5861" s="72"/>
      <c r="AJ5861" s="72"/>
      <c r="AK5861" s="72"/>
    </row>
    <row r="5862" spans="33:37" ht="14.4">
      <c r="AG5862" s="72"/>
      <c r="AH5862" s="72"/>
      <c r="AI5862" s="72"/>
      <c r="AJ5862" s="72"/>
      <c r="AK5862" s="72"/>
    </row>
    <row r="5863" spans="33:37" ht="14.4">
      <c r="AG5863" s="72"/>
      <c r="AH5863" s="72"/>
      <c r="AI5863" s="72"/>
      <c r="AJ5863" s="72"/>
      <c r="AK5863" s="72"/>
    </row>
    <row r="5864" spans="33:37" ht="14.4">
      <c r="AG5864" s="72"/>
      <c r="AH5864" s="72"/>
      <c r="AI5864" s="72"/>
      <c r="AJ5864" s="72"/>
      <c r="AK5864" s="72"/>
    </row>
    <row r="5865" spans="33:37" ht="14.4">
      <c r="AG5865" s="72"/>
      <c r="AH5865" s="72"/>
      <c r="AI5865" s="72"/>
      <c r="AJ5865" s="72"/>
      <c r="AK5865" s="72"/>
    </row>
    <row r="5866" spans="33:37" ht="14.4">
      <c r="AG5866" s="72"/>
      <c r="AH5866" s="72"/>
      <c r="AI5866" s="72"/>
      <c r="AJ5866" s="72"/>
      <c r="AK5866" s="72"/>
    </row>
    <row r="5867" spans="33:37" ht="14.4">
      <c r="AG5867" s="72"/>
      <c r="AH5867" s="72"/>
      <c r="AI5867" s="72"/>
      <c r="AJ5867" s="72"/>
      <c r="AK5867" s="72"/>
    </row>
    <row r="5868" spans="33:37" ht="14.4">
      <c r="AG5868" s="72"/>
      <c r="AH5868" s="72"/>
      <c r="AI5868" s="72"/>
      <c r="AJ5868" s="72"/>
      <c r="AK5868" s="72"/>
    </row>
    <row r="5869" spans="33:37" ht="14.4">
      <c r="AG5869" s="72"/>
      <c r="AH5869" s="72"/>
      <c r="AI5869" s="72"/>
      <c r="AJ5869" s="72"/>
      <c r="AK5869" s="72"/>
    </row>
    <row r="5870" spans="33:37" ht="14.4">
      <c r="AG5870" s="72"/>
      <c r="AH5870" s="72"/>
      <c r="AI5870" s="72"/>
      <c r="AJ5870" s="72"/>
      <c r="AK5870" s="72"/>
    </row>
    <row r="5871" spans="33:37" ht="14.4">
      <c r="AG5871" s="72"/>
      <c r="AH5871" s="72"/>
      <c r="AI5871" s="72"/>
      <c r="AJ5871" s="72"/>
      <c r="AK5871" s="72"/>
    </row>
    <row r="5872" spans="33:37" ht="14.4">
      <c r="AG5872" s="72"/>
      <c r="AH5872" s="72"/>
      <c r="AI5872" s="72"/>
      <c r="AJ5872" s="72"/>
      <c r="AK5872" s="72"/>
    </row>
    <row r="5873" spans="33:37" ht="14.4">
      <c r="AG5873" s="72"/>
      <c r="AH5873" s="72"/>
      <c r="AI5873" s="72"/>
      <c r="AJ5873" s="72"/>
      <c r="AK5873" s="72"/>
    </row>
    <row r="5874" spans="33:37" ht="14.4">
      <c r="AG5874" s="72"/>
      <c r="AH5874" s="72"/>
      <c r="AI5874" s="72"/>
      <c r="AJ5874" s="72"/>
      <c r="AK5874" s="72"/>
    </row>
    <row r="5875" spans="33:37" ht="14.4">
      <c r="AG5875" s="72"/>
      <c r="AH5875" s="72"/>
      <c r="AI5875" s="72"/>
      <c r="AJ5875" s="72"/>
      <c r="AK5875" s="72"/>
    </row>
    <row r="5876" spans="33:37" ht="14.4">
      <c r="AG5876" s="72"/>
      <c r="AH5876" s="72"/>
      <c r="AI5876" s="72"/>
      <c r="AJ5876" s="72"/>
      <c r="AK5876" s="72"/>
    </row>
    <row r="5877" spans="33:37" ht="14.4">
      <c r="AG5877" s="72"/>
      <c r="AH5877" s="72"/>
      <c r="AI5877" s="72"/>
      <c r="AJ5877" s="72"/>
      <c r="AK5877" s="72"/>
    </row>
    <row r="5878" spans="33:37" ht="14.4">
      <c r="AG5878" s="72"/>
      <c r="AH5878" s="72"/>
      <c r="AI5878" s="72"/>
      <c r="AJ5878" s="72"/>
      <c r="AK5878" s="72"/>
    </row>
    <row r="5879" spans="33:37" ht="14.4">
      <c r="AG5879" s="72"/>
      <c r="AH5879" s="72"/>
      <c r="AI5879" s="72"/>
      <c r="AJ5879" s="72"/>
      <c r="AK5879" s="72"/>
    </row>
    <row r="5880" spans="33:37" ht="14.4">
      <c r="AG5880" s="72"/>
      <c r="AH5880" s="72"/>
      <c r="AI5880" s="72"/>
      <c r="AJ5880" s="72"/>
      <c r="AK5880" s="72"/>
    </row>
    <row r="5881" spans="33:37" ht="14.4">
      <c r="AG5881" s="72"/>
      <c r="AH5881" s="72"/>
      <c r="AI5881" s="72"/>
      <c r="AJ5881" s="72"/>
      <c r="AK5881" s="72"/>
    </row>
    <row r="5882" spans="33:37" ht="14.4">
      <c r="AG5882" s="72"/>
      <c r="AH5882" s="72"/>
      <c r="AI5882" s="72"/>
      <c r="AJ5882" s="72"/>
      <c r="AK5882" s="72"/>
    </row>
    <row r="5883" spans="33:37" ht="14.4">
      <c r="AG5883" s="72"/>
      <c r="AH5883" s="72"/>
      <c r="AI5883" s="72"/>
      <c r="AJ5883" s="72"/>
      <c r="AK5883" s="72"/>
    </row>
    <row r="5884" spans="33:37" ht="14.4">
      <c r="AG5884" s="72"/>
      <c r="AH5884" s="72"/>
      <c r="AI5884" s="72"/>
      <c r="AJ5884" s="72"/>
      <c r="AK5884" s="72"/>
    </row>
    <row r="5885" spans="33:37" ht="14.4">
      <c r="AG5885" s="72"/>
      <c r="AH5885" s="72"/>
      <c r="AI5885" s="72"/>
      <c r="AJ5885" s="72"/>
      <c r="AK5885" s="72"/>
    </row>
    <row r="5886" spans="33:37" ht="14.4">
      <c r="AG5886" s="72"/>
      <c r="AH5886" s="72"/>
      <c r="AI5886" s="72"/>
      <c r="AJ5886" s="72"/>
      <c r="AK5886" s="72"/>
    </row>
    <row r="5887" spans="33:37" ht="14.4">
      <c r="AG5887" s="72"/>
      <c r="AH5887" s="72"/>
      <c r="AI5887" s="72"/>
      <c r="AJ5887" s="72"/>
      <c r="AK5887" s="72"/>
    </row>
    <row r="5888" spans="33:37" ht="14.4">
      <c r="AG5888" s="72"/>
      <c r="AH5888" s="72"/>
      <c r="AI5888" s="72"/>
      <c r="AJ5888" s="72"/>
      <c r="AK5888" s="72"/>
    </row>
    <row r="5889" spans="33:37" ht="14.4">
      <c r="AG5889" s="72"/>
      <c r="AH5889" s="72"/>
      <c r="AI5889" s="72"/>
      <c r="AJ5889" s="72"/>
      <c r="AK5889" s="72"/>
    </row>
    <row r="5890" spans="33:37" ht="14.4">
      <c r="AG5890" s="72"/>
      <c r="AH5890" s="72"/>
      <c r="AI5890" s="72"/>
      <c r="AJ5890" s="72"/>
      <c r="AK5890" s="72"/>
    </row>
    <row r="5891" spans="33:37" ht="14.4">
      <c r="AG5891" s="72"/>
      <c r="AH5891" s="72"/>
      <c r="AI5891" s="72"/>
      <c r="AJ5891" s="72"/>
      <c r="AK5891" s="72"/>
    </row>
    <row r="5892" spans="33:37" ht="14.4">
      <c r="AG5892" s="72"/>
      <c r="AH5892" s="72"/>
      <c r="AI5892" s="72"/>
      <c r="AJ5892" s="72"/>
      <c r="AK5892" s="72"/>
    </row>
    <row r="5893" spans="33:37" ht="14.4">
      <c r="AG5893" s="72"/>
      <c r="AH5893" s="72"/>
      <c r="AI5893" s="72"/>
      <c r="AJ5893" s="72"/>
      <c r="AK5893" s="72"/>
    </row>
    <row r="5894" spans="33:37" ht="14.4">
      <c r="AG5894" s="72"/>
      <c r="AH5894" s="72"/>
      <c r="AI5894" s="72"/>
      <c r="AJ5894" s="72"/>
      <c r="AK5894" s="72"/>
    </row>
    <row r="5895" spans="33:37" ht="14.4">
      <c r="AG5895" s="72"/>
      <c r="AH5895" s="72"/>
      <c r="AI5895" s="72"/>
      <c r="AJ5895" s="72"/>
      <c r="AK5895" s="72"/>
    </row>
    <row r="5896" spans="33:37" ht="14.4">
      <c r="AG5896" s="72"/>
      <c r="AH5896" s="72"/>
      <c r="AI5896" s="72"/>
      <c r="AJ5896" s="72"/>
      <c r="AK5896" s="72"/>
    </row>
    <row r="5897" spans="33:37" ht="14.4">
      <c r="AG5897" s="72"/>
      <c r="AH5897" s="72"/>
      <c r="AI5897" s="72"/>
      <c r="AJ5897" s="72"/>
      <c r="AK5897" s="72"/>
    </row>
    <row r="5898" spans="33:37" ht="14.4">
      <c r="AG5898" s="72"/>
      <c r="AH5898" s="72"/>
      <c r="AI5898" s="72"/>
      <c r="AJ5898" s="72"/>
      <c r="AK5898" s="72"/>
    </row>
    <row r="5899" spans="33:37" ht="14.4">
      <c r="AG5899" s="72"/>
      <c r="AH5899" s="72"/>
      <c r="AI5899" s="72"/>
      <c r="AJ5899" s="72"/>
      <c r="AK5899" s="72"/>
    </row>
    <row r="5900" spans="33:37" ht="14.4">
      <c r="AG5900" s="72"/>
      <c r="AH5900" s="72"/>
      <c r="AI5900" s="72"/>
      <c r="AJ5900" s="72"/>
      <c r="AK5900" s="72"/>
    </row>
    <row r="5901" spans="33:37" ht="14.4">
      <c r="AG5901" s="72"/>
      <c r="AH5901" s="72"/>
      <c r="AI5901" s="72"/>
      <c r="AJ5901" s="72"/>
      <c r="AK5901" s="72"/>
    </row>
    <row r="5902" spans="33:37" ht="14.4">
      <c r="AG5902" s="72"/>
      <c r="AH5902" s="72"/>
      <c r="AI5902" s="72"/>
      <c r="AJ5902" s="72"/>
      <c r="AK5902" s="72"/>
    </row>
    <row r="5903" spans="33:37" ht="14.4">
      <c r="AG5903" s="72"/>
      <c r="AH5903" s="72"/>
      <c r="AI5903" s="72"/>
      <c r="AJ5903" s="72"/>
      <c r="AK5903" s="72"/>
    </row>
    <row r="5904" spans="33:37" ht="14.4">
      <c r="AG5904" s="72"/>
      <c r="AH5904" s="72"/>
      <c r="AI5904" s="72"/>
      <c r="AJ5904" s="72"/>
      <c r="AK5904" s="72"/>
    </row>
    <row r="5905" spans="33:37" ht="14.4">
      <c r="AG5905" s="72"/>
      <c r="AH5905" s="72"/>
      <c r="AI5905" s="72"/>
      <c r="AJ5905" s="72"/>
      <c r="AK5905" s="72"/>
    </row>
    <row r="5906" spans="33:37" ht="14.4">
      <c r="AG5906" s="72"/>
      <c r="AH5906" s="72"/>
      <c r="AI5906" s="72"/>
      <c r="AJ5906" s="72"/>
      <c r="AK5906" s="72"/>
    </row>
    <row r="5907" spans="33:37" ht="14.4">
      <c r="AG5907" s="72"/>
      <c r="AH5907" s="72"/>
      <c r="AI5907" s="72"/>
      <c r="AJ5907" s="72"/>
      <c r="AK5907" s="72"/>
    </row>
    <row r="5908" spans="33:37" ht="14.4">
      <c r="AG5908" s="72"/>
      <c r="AH5908" s="72"/>
      <c r="AI5908" s="72"/>
      <c r="AJ5908" s="72"/>
      <c r="AK5908" s="72"/>
    </row>
    <row r="5909" spans="33:37" ht="14.4">
      <c r="AG5909" s="72"/>
      <c r="AH5909" s="72"/>
      <c r="AI5909" s="72"/>
      <c r="AJ5909" s="72"/>
      <c r="AK5909" s="72"/>
    </row>
    <row r="5910" spans="33:37" ht="14.4">
      <c r="AG5910" s="72"/>
      <c r="AH5910" s="72"/>
      <c r="AI5910" s="72"/>
      <c r="AJ5910" s="72"/>
      <c r="AK5910" s="72"/>
    </row>
    <row r="5911" spans="33:37" ht="14.4">
      <c r="AG5911" s="72"/>
      <c r="AH5911" s="72"/>
      <c r="AI5911" s="72"/>
      <c r="AJ5911" s="72"/>
      <c r="AK5911" s="72"/>
    </row>
    <row r="5912" spans="33:37" ht="14.4">
      <c r="AG5912" s="72"/>
      <c r="AH5912" s="72"/>
      <c r="AI5912" s="72"/>
      <c r="AJ5912" s="72"/>
      <c r="AK5912" s="72"/>
    </row>
    <row r="5913" spans="33:37" ht="14.4">
      <c r="AG5913" s="72"/>
      <c r="AH5913" s="72"/>
      <c r="AI5913" s="72"/>
      <c r="AJ5913" s="72"/>
      <c r="AK5913" s="72"/>
    </row>
    <row r="5914" spans="33:37" ht="14.4">
      <c r="AG5914" s="72"/>
      <c r="AH5914" s="72"/>
      <c r="AI5914" s="72"/>
      <c r="AJ5914" s="72"/>
      <c r="AK5914" s="72"/>
    </row>
    <row r="5915" spans="33:37" ht="14.4">
      <c r="AG5915" s="72"/>
      <c r="AH5915" s="72"/>
      <c r="AI5915" s="72"/>
      <c r="AJ5915" s="72"/>
      <c r="AK5915" s="72"/>
    </row>
    <row r="5916" spans="33:37" ht="14.4">
      <c r="AG5916" s="72"/>
      <c r="AH5916" s="72"/>
      <c r="AI5916" s="72"/>
      <c r="AJ5916" s="72"/>
      <c r="AK5916" s="72"/>
    </row>
    <row r="5917" spans="33:37" ht="14.4">
      <c r="AG5917" s="72"/>
      <c r="AH5917" s="72"/>
      <c r="AI5917" s="72"/>
      <c r="AJ5917" s="72"/>
      <c r="AK5917" s="72"/>
    </row>
    <row r="5918" spans="33:37" ht="14.4">
      <c r="AG5918" s="72"/>
      <c r="AH5918" s="72"/>
      <c r="AI5918" s="72"/>
      <c r="AJ5918" s="72"/>
      <c r="AK5918" s="72"/>
    </row>
    <row r="5919" spans="33:37" ht="14.4">
      <c r="AG5919" s="72"/>
      <c r="AH5919" s="72"/>
      <c r="AI5919" s="72"/>
      <c r="AJ5919" s="72"/>
      <c r="AK5919" s="72"/>
    </row>
    <row r="5920" spans="33:37" ht="14.4">
      <c r="AG5920" s="72"/>
      <c r="AH5920" s="72"/>
      <c r="AI5920" s="72"/>
      <c r="AJ5920" s="72"/>
      <c r="AK5920" s="72"/>
    </row>
    <row r="5921" spans="33:37" ht="14.4">
      <c r="AG5921" s="72"/>
      <c r="AH5921" s="72"/>
      <c r="AI5921" s="72"/>
      <c r="AJ5921" s="72"/>
      <c r="AK5921" s="72"/>
    </row>
    <row r="5922" spans="33:37" ht="14.4">
      <c r="AG5922" s="72"/>
      <c r="AH5922" s="72"/>
      <c r="AI5922" s="72"/>
      <c r="AJ5922" s="72"/>
      <c r="AK5922" s="72"/>
    </row>
    <row r="5923" spans="33:37" ht="14.4">
      <c r="AG5923" s="72"/>
      <c r="AH5923" s="72"/>
      <c r="AI5923" s="72"/>
      <c r="AJ5923" s="72"/>
      <c r="AK5923" s="72"/>
    </row>
    <row r="5924" spans="33:37" ht="14.4">
      <c r="AG5924" s="72"/>
      <c r="AH5924" s="72"/>
      <c r="AI5924" s="72"/>
      <c r="AJ5924" s="72"/>
      <c r="AK5924" s="72"/>
    </row>
    <row r="5925" spans="33:37" ht="14.4">
      <c r="AG5925" s="72"/>
      <c r="AH5925" s="72"/>
      <c r="AI5925" s="72"/>
      <c r="AJ5925" s="72"/>
      <c r="AK5925" s="72"/>
    </row>
    <row r="5926" spans="33:37" ht="14.4">
      <c r="AG5926" s="72"/>
      <c r="AH5926" s="72"/>
      <c r="AI5926" s="72"/>
      <c r="AJ5926" s="72"/>
      <c r="AK5926" s="72"/>
    </row>
    <row r="5927" spans="33:37" ht="14.4">
      <c r="AG5927" s="72"/>
      <c r="AH5927" s="72"/>
      <c r="AI5927" s="72"/>
      <c r="AJ5927" s="72"/>
      <c r="AK5927" s="72"/>
    </row>
    <row r="5928" spans="33:37" ht="14.4">
      <c r="AG5928" s="72"/>
      <c r="AH5928" s="72"/>
      <c r="AI5928" s="72"/>
      <c r="AJ5928" s="72"/>
      <c r="AK5928" s="72"/>
    </row>
    <row r="5929" spans="33:37" ht="14.4">
      <c r="AG5929" s="72"/>
      <c r="AH5929" s="72"/>
      <c r="AI5929" s="72"/>
      <c r="AJ5929" s="72"/>
      <c r="AK5929" s="72"/>
    </row>
    <row r="5930" spans="33:37" ht="14.4">
      <c r="AG5930" s="72"/>
      <c r="AH5930" s="72"/>
      <c r="AI5930" s="72"/>
      <c r="AJ5930" s="72"/>
      <c r="AK5930" s="72"/>
    </row>
    <row r="5931" spans="33:37" ht="14.4">
      <c r="AG5931" s="72"/>
      <c r="AH5931" s="72"/>
      <c r="AI5931" s="72"/>
      <c r="AJ5931" s="72"/>
      <c r="AK5931" s="72"/>
    </row>
    <row r="5932" spans="33:37" ht="14.4">
      <c r="AG5932" s="72"/>
      <c r="AH5932" s="72"/>
      <c r="AI5932" s="72"/>
      <c r="AJ5932" s="72"/>
      <c r="AK5932" s="72"/>
    </row>
    <row r="5933" spans="33:37" ht="14.4">
      <c r="AG5933" s="72"/>
      <c r="AH5933" s="72"/>
      <c r="AI5933" s="72"/>
      <c r="AJ5933" s="72"/>
      <c r="AK5933" s="72"/>
    </row>
    <row r="5934" spans="33:37" ht="14.4">
      <c r="AG5934" s="72"/>
      <c r="AH5934" s="72"/>
      <c r="AI5934" s="72"/>
      <c r="AJ5934" s="72"/>
      <c r="AK5934" s="72"/>
    </row>
    <row r="5935" spans="33:37" ht="14.4">
      <c r="AG5935" s="72"/>
      <c r="AH5935" s="72"/>
      <c r="AI5935" s="72"/>
      <c r="AJ5935" s="72"/>
      <c r="AK5935" s="72"/>
    </row>
    <row r="5936" spans="33:37" ht="14.4">
      <c r="AG5936" s="72"/>
      <c r="AH5936" s="72"/>
      <c r="AI5936" s="72"/>
      <c r="AJ5936" s="72"/>
      <c r="AK5936" s="72"/>
    </row>
    <row r="5937" spans="33:37" ht="14.4">
      <c r="AG5937" s="72"/>
      <c r="AH5937" s="72"/>
      <c r="AI5937" s="72"/>
      <c r="AJ5937" s="72"/>
      <c r="AK5937" s="72"/>
    </row>
    <row r="5938" spans="33:37" ht="14.4">
      <c r="AG5938" s="72"/>
      <c r="AH5938" s="72"/>
      <c r="AI5938" s="72"/>
      <c r="AJ5938" s="72"/>
      <c r="AK5938" s="72"/>
    </row>
    <row r="5939" spans="33:37" ht="14.4">
      <c r="AG5939" s="72"/>
      <c r="AH5939" s="72"/>
      <c r="AI5939" s="72"/>
      <c r="AJ5939" s="72"/>
      <c r="AK5939" s="72"/>
    </row>
    <row r="5940" spans="33:37" ht="14.4">
      <c r="AG5940" s="72"/>
      <c r="AH5940" s="72"/>
      <c r="AI5940" s="72"/>
      <c r="AJ5940" s="72"/>
      <c r="AK5940" s="72"/>
    </row>
    <row r="5941" spans="33:37" ht="14.4">
      <c r="AG5941" s="72"/>
      <c r="AH5941" s="72"/>
      <c r="AI5941" s="72"/>
      <c r="AJ5941" s="72"/>
      <c r="AK5941" s="72"/>
    </row>
    <row r="5942" spans="33:37" ht="14.4">
      <c r="AG5942" s="72"/>
      <c r="AH5942" s="72"/>
      <c r="AI5942" s="72"/>
      <c r="AJ5942" s="72"/>
      <c r="AK5942" s="72"/>
    </row>
    <row r="5943" spans="33:37" ht="14.4">
      <c r="AG5943" s="72"/>
      <c r="AH5943" s="72"/>
      <c r="AI5943" s="72"/>
      <c r="AJ5943" s="72"/>
      <c r="AK5943" s="72"/>
    </row>
    <row r="5944" spans="33:37" ht="14.4">
      <c r="AG5944" s="72"/>
      <c r="AH5944" s="72"/>
      <c r="AI5944" s="72"/>
      <c r="AJ5944" s="72"/>
      <c r="AK5944" s="72"/>
    </row>
    <row r="5945" spans="33:37" ht="14.4">
      <c r="AG5945" s="72"/>
      <c r="AH5945" s="72"/>
      <c r="AI5945" s="72"/>
      <c r="AJ5945" s="72"/>
      <c r="AK5945" s="72"/>
    </row>
    <row r="5946" spans="33:37" ht="14.4">
      <c r="AG5946" s="72"/>
      <c r="AH5946" s="72"/>
      <c r="AI5946" s="72"/>
      <c r="AJ5946" s="72"/>
      <c r="AK5946" s="72"/>
    </row>
    <row r="5947" spans="33:37" ht="14.4">
      <c r="AG5947" s="72"/>
      <c r="AH5947" s="72"/>
      <c r="AI5947" s="72"/>
      <c r="AJ5947" s="72"/>
      <c r="AK5947" s="72"/>
    </row>
    <row r="5948" spans="33:37" ht="14.4">
      <c r="AG5948" s="72"/>
      <c r="AH5948" s="72"/>
      <c r="AI5948" s="72"/>
      <c r="AJ5948" s="72"/>
      <c r="AK5948" s="72"/>
    </row>
    <row r="5949" spans="33:37" ht="14.4">
      <c r="AG5949" s="72"/>
      <c r="AH5949" s="72"/>
      <c r="AI5949" s="72"/>
      <c r="AJ5949" s="72"/>
      <c r="AK5949" s="72"/>
    </row>
    <row r="5950" spans="33:37" ht="14.4">
      <c r="AG5950" s="72"/>
      <c r="AH5950" s="72"/>
      <c r="AI5950" s="72"/>
      <c r="AJ5950" s="72"/>
      <c r="AK5950" s="72"/>
    </row>
    <row r="5951" spans="33:37" ht="14.4">
      <c r="AG5951" s="72"/>
      <c r="AH5951" s="72"/>
      <c r="AI5951" s="72"/>
      <c r="AJ5951" s="72"/>
      <c r="AK5951" s="72"/>
    </row>
    <row r="5952" spans="33:37" ht="14.4">
      <c r="AG5952" s="72"/>
      <c r="AH5952" s="72"/>
      <c r="AI5952" s="72"/>
      <c r="AJ5952" s="72"/>
      <c r="AK5952" s="72"/>
    </row>
    <row r="5953" spans="33:37" ht="14.4">
      <c r="AG5953" s="72"/>
      <c r="AH5953" s="72"/>
      <c r="AI5953" s="72"/>
      <c r="AJ5953" s="72"/>
      <c r="AK5953" s="72"/>
    </row>
    <row r="5954" spans="33:37" ht="14.4">
      <c r="AG5954" s="72"/>
      <c r="AH5954" s="72"/>
      <c r="AI5954" s="72"/>
      <c r="AJ5954" s="72"/>
      <c r="AK5954" s="72"/>
    </row>
    <row r="5955" spans="33:37" ht="14.4">
      <c r="AG5955" s="72"/>
      <c r="AH5955" s="72"/>
      <c r="AI5955" s="72"/>
      <c r="AJ5955" s="72"/>
      <c r="AK5955" s="72"/>
    </row>
    <row r="5956" spans="33:37" ht="14.4">
      <c r="AG5956" s="72"/>
      <c r="AH5956" s="72"/>
      <c r="AI5956" s="72"/>
      <c r="AJ5956" s="72"/>
      <c r="AK5956" s="72"/>
    </row>
    <row r="5957" spans="33:37" ht="14.4">
      <c r="AG5957" s="72"/>
      <c r="AH5957" s="72"/>
      <c r="AI5957" s="72"/>
      <c r="AJ5957" s="72"/>
      <c r="AK5957" s="72"/>
    </row>
    <row r="5958" spans="33:37" ht="14.4">
      <c r="AG5958" s="72"/>
      <c r="AH5958" s="72"/>
      <c r="AI5958" s="72"/>
      <c r="AJ5958" s="72"/>
      <c r="AK5958" s="72"/>
    </row>
    <row r="5959" spans="33:37" ht="14.4">
      <c r="AG5959" s="72"/>
      <c r="AH5959" s="72"/>
      <c r="AI5959" s="72"/>
      <c r="AJ5959" s="72"/>
      <c r="AK5959" s="72"/>
    </row>
    <row r="5960" spans="33:37" ht="14.4">
      <c r="AG5960" s="72"/>
      <c r="AH5960" s="72"/>
      <c r="AI5960" s="72"/>
      <c r="AJ5960" s="72"/>
      <c r="AK5960" s="72"/>
    </row>
    <row r="5961" spans="33:37" ht="14.4">
      <c r="AG5961" s="72"/>
      <c r="AH5961" s="72"/>
      <c r="AI5961" s="72"/>
      <c r="AJ5961" s="72"/>
      <c r="AK5961" s="72"/>
    </row>
    <row r="5962" spans="33:37" ht="14.4">
      <c r="AG5962" s="72"/>
      <c r="AH5962" s="72"/>
      <c r="AI5962" s="72"/>
      <c r="AJ5962" s="72"/>
      <c r="AK5962" s="72"/>
    </row>
    <row r="5963" spans="33:37" ht="14.4">
      <c r="AG5963" s="72"/>
      <c r="AH5963" s="72"/>
      <c r="AI5963" s="72"/>
      <c r="AJ5963" s="72"/>
      <c r="AK5963" s="72"/>
    </row>
    <row r="5964" spans="33:37" ht="14.4">
      <c r="AG5964" s="72"/>
      <c r="AH5964" s="72"/>
      <c r="AI5964" s="72"/>
      <c r="AJ5964" s="72"/>
      <c r="AK5964" s="72"/>
    </row>
    <row r="5965" spans="33:37" ht="14.4">
      <c r="AG5965" s="72"/>
      <c r="AH5965" s="72"/>
      <c r="AI5965" s="72"/>
      <c r="AJ5965" s="72"/>
      <c r="AK5965" s="72"/>
    </row>
    <row r="5966" spans="33:37" ht="14.4">
      <c r="AG5966" s="72"/>
      <c r="AH5966" s="72"/>
      <c r="AI5966" s="72"/>
      <c r="AJ5966" s="72"/>
      <c r="AK5966" s="72"/>
    </row>
    <row r="5967" spans="33:37" ht="14.4">
      <c r="AG5967" s="72"/>
      <c r="AH5967" s="72"/>
      <c r="AI5967" s="72"/>
      <c r="AJ5967" s="72"/>
      <c r="AK5967" s="72"/>
    </row>
    <row r="5968" spans="33:37" ht="14.4">
      <c r="AG5968" s="72"/>
      <c r="AH5968" s="72"/>
      <c r="AI5968" s="72"/>
      <c r="AJ5968" s="72"/>
      <c r="AK5968" s="72"/>
    </row>
    <row r="5969" spans="33:37" ht="14.4">
      <c r="AG5969" s="72"/>
      <c r="AH5969" s="72"/>
      <c r="AI5969" s="72"/>
      <c r="AJ5969" s="72"/>
      <c r="AK5969" s="72"/>
    </row>
    <row r="5970" spans="33:37" ht="14.4">
      <c r="AG5970" s="72"/>
      <c r="AH5970" s="72"/>
      <c r="AI5970" s="72"/>
      <c r="AJ5970" s="72"/>
      <c r="AK5970" s="72"/>
    </row>
    <row r="5971" spans="33:37" ht="14.4">
      <c r="AG5971" s="72"/>
      <c r="AH5971" s="72"/>
      <c r="AI5971" s="72"/>
      <c r="AJ5971" s="72"/>
      <c r="AK5971" s="72"/>
    </row>
    <row r="5972" spans="33:37" ht="14.4">
      <c r="AG5972" s="72"/>
      <c r="AH5972" s="72"/>
      <c r="AI5972" s="72"/>
      <c r="AJ5972" s="72"/>
      <c r="AK5972" s="72"/>
    </row>
    <row r="5973" spans="33:37" ht="14.4">
      <c r="AG5973" s="72"/>
      <c r="AH5973" s="72"/>
      <c r="AI5973" s="72"/>
      <c r="AJ5973" s="72"/>
      <c r="AK5973" s="72"/>
    </row>
    <row r="5974" spans="33:37" ht="14.4">
      <c r="AG5974" s="72"/>
      <c r="AH5974" s="72"/>
      <c r="AI5974" s="72"/>
      <c r="AJ5974" s="72"/>
      <c r="AK5974" s="72"/>
    </row>
    <row r="5975" spans="33:37" ht="14.4">
      <c r="AG5975" s="72"/>
      <c r="AH5975" s="72"/>
      <c r="AI5975" s="72"/>
      <c r="AJ5975" s="72"/>
      <c r="AK5975" s="72"/>
    </row>
    <row r="5976" spans="33:37" ht="14.4">
      <c r="AG5976" s="72"/>
      <c r="AH5976" s="72"/>
      <c r="AI5976" s="72"/>
      <c r="AJ5976" s="72"/>
      <c r="AK5976" s="72"/>
    </row>
    <row r="5977" spans="33:37" ht="14.4">
      <c r="AG5977" s="72"/>
      <c r="AH5977" s="72"/>
      <c r="AI5977" s="72"/>
      <c r="AJ5977" s="72"/>
      <c r="AK5977" s="72"/>
    </row>
    <row r="5978" spans="33:37" ht="14.4">
      <c r="AG5978" s="72"/>
      <c r="AH5978" s="72"/>
      <c r="AI5978" s="72"/>
      <c r="AJ5978" s="72"/>
      <c r="AK5978" s="72"/>
    </row>
    <row r="5979" spans="33:37" ht="14.4">
      <c r="AG5979" s="72"/>
      <c r="AH5979" s="72"/>
      <c r="AI5979" s="72"/>
      <c r="AJ5979" s="72"/>
      <c r="AK5979" s="72"/>
    </row>
    <row r="5980" spans="33:37" ht="14.4">
      <c r="AG5980" s="72"/>
      <c r="AH5980" s="72"/>
      <c r="AI5980" s="72"/>
      <c r="AJ5980" s="72"/>
      <c r="AK5980" s="72"/>
    </row>
    <row r="5981" spans="33:37" ht="14.4">
      <c r="AG5981" s="72"/>
      <c r="AH5981" s="72"/>
      <c r="AI5981" s="72"/>
      <c r="AJ5981" s="72"/>
      <c r="AK5981" s="72"/>
    </row>
    <row r="5982" spans="33:37" ht="14.4">
      <c r="AG5982" s="72"/>
      <c r="AH5982" s="72"/>
      <c r="AI5982" s="72"/>
      <c r="AJ5982" s="72"/>
      <c r="AK5982" s="72"/>
    </row>
    <row r="5983" spans="33:37" ht="14.4">
      <c r="AG5983" s="72"/>
      <c r="AH5983" s="72"/>
      <c r="AI5983" s="72"/>
      <c r="AJ5983" s="72"/>
      <c r="AK5983" s="72"/>
    </row>
    <row r="5984" spans="33:37" ht="14.4">
      <c r="AG5984" s="72"/>
      <c r="AH5984" s="72"/>
      <c r="AI5984" s="72"/>
      <c r="AJ5984" s="72"/>
      <c r="AK5984" s="72"/>
    </row>
    <row r="5985" spans="33:37" ht="14.4">
      <c r="AG5985" s="72"/>
      <c r="AH5985" s="72"/>
      <c r="AI5985" s="72"/>
      <c r="AJ5985" s="72"/>
      <c r="AK5985" s="72"/>
    </row>
    <row r="5986" spans="33:37" ht="14.4">
      <c r="AG5986" s="72"/>
      <c r="AH5986" s="72"/>
      <c r="AI5986" s="72"/>
      <c r="AJ5986" s="72"/>
      <c r="AK5986" s="72"/>
    </row>
    <row r="5987" spans="33:37" ht="14.4">
      <c r="AG5987" s="72"/>
      <c r="AH5987" s="72"/>
      <c r="AI5987" s="72"/>
      <c r="AJ5987" s="72"/>
      <c r="AK5987" s="72"/>
    </row>
    <row r="5988" spans="33:37" ht="14.4">
      <c r="AG5988" s="72"/>
      <c r="AH5988" s="72"/>
      <c r="AI5988" s="72"/>
      <c r="AJ5988" s="72"/>
      <c r="AK5988" s="72"/>
    </row>
    <row r="5989" spans="33:37" ht="14.4">
      <c r="AG5989" s="72"/>
      <c r="AH5989" s="72"/>
      <c r="AI5989" s="72"/>
      <c r="AJ5989" s="72"/>
      <c r="AK5989" s="72"/>
    </row>
    <row r="5990" spans="33:37" ht="14.4">
      <c r="AG5990" s="72"/>
      <c r="AH5990" s="72"/>
      <c r="AI5990" s="72"/>
      <c r="AJ5990" s="72"/>
      <c r="AK5990" s="72"/>
    </row>
    <row r="5991" spans="33:37" ht="14.4">
      <c r="AG5991" s="72"/>
      <c r="AH5991" s="72"/>
      <c r="AI5991" s="72"/>
      <c r="AJ5991" s="72"/>
      <c r="AK5991" s="72"/>
    </row>
    <row r="5992" spans="33:37" ht="14.4">
      <c r="AG5992" s="72"/>
      <c r="AH5992" s="72"/>
      <c r="AI5992" s="72"/>
      <c r="AJ5992" s="72"/>
      <c r="AK5992" s="72"/>
    </row>
    <row r="5993" spans="33:37" ht="14.4">
      <c r="AG5993" s="72"/>
      <c r="AH5993" s="72"/>
      <c r="AI5993" s="72"/>
      <c r="AJ5993" s="72"/>
      <c r="AK5993" s="72"/>
    </row>
    <row r="5994" spans="33:37" ht="14.4">
      <c r="AG5994" s="72"/>
      <c r="AH5994" s="72"/>
      <c r="AI5994" s="72"/>
      <c r="AJ5994" s="72"/>
      <c r="AK5994" s="72"/>
    </row>
    <row r="5995" spans="33:37" ht="14.4">
      <c r="AG5995" s="72"/>
      <c r="AH5995" s="72"/>
      <c r="AI5995" s="72"/>
      <c r="AJ5995" s="72"/>
      <c r="AK5995" s="72"/>
    </row>
    <row r="5996" spans="33:37" ht="14.4">
      <c r="AG5996" s="72"/>
      <c r="AH5996" s="72"/>
      <c r="AI5996" s="72"/>
      <c r="AJ5996" s="72"/>
      <c r="AK5996" s="72"/>
    </row>
    <row r="5997" spans="33:37" ht="14.4">
      <c r="AG5997" s="72"/>
      <c r="AH5997" s="72"/>
      <c r="AI5997" s="72"/>
      <c r="AJ5997" s="72"/>
      <c r="AK5997" s="72"/>
    </row>
    <row r="5998" spans="33:37" ht="14.4">
      <c r="AG5998" s="72"/>
      <c r="AH5998" s="72"/>
      <c r="AI5998" s="72"/>
      <c r="AJ5998" s="72"/>
      <c r="AK5998" s="72"/>
    </row>
    <row r="5999" spans="33:37" ht="14.4">
      <c r="AG5999" s="72"/>
      <c r="AH5999" s="72"/>
      <c r="AI5999" s="72"/>
      <c r="AJ5999" s="72"/>
      <c r="AK5999" s="72"/>
    </row>
    <row r="6000" spans="33:37" ht="14.4">
      <c r="AG6000" s="72"/>
      <c r="AH6000" s="72"/>
      <c r="AI6000" s="72"/>
      <c r="AJ6000" s="72"/>
      <c r="AK6000" s="72"/>
    </row>
    <row r="6001" spans="33:37" ht="14.4">
      <c r="AG6001" s="72"/>
      <c r="AH6001" s="72"/>
      <c r="AI6001" s="72"/>
      <c r="AJ6001" s="72"/>
      <c r="AK6001" s="72"/>
    </row>
    <row r="6002" spans="33:37" ht="14.4">
      <c r="AG6002" s="72"/>
      <c r="AH6002" s="72"/>
      <c r="AI6002" s="72"/>
      <c r="AJ6002" s="72"/>
      <c r="AK6002" s="72"/>
    </row>
    <row r="6003" spans="33:37" ht="14.4">
      <c r="AG6003" s="72"/>
      <c r="AH6003" s="72"/>
      <c r="AI6003" s="72"/>
      <c r="AJ6003" s="72"/>
      <c r="AK6003" s="72"/>
    </row>
    <row r="6004" spans="33:37" ht="14.4">
      <c r="AG6004" s="72"/>
      <c r="AH6004" s="72"/>
      <c r="AI6004" s="72"/>
      <c r="AJ6004" s="72"/>
      <c r="AK6004" s="72"/>
    </row>
    <row r="6005" spans="33:37" ht="14.4">
      <c r="AG6005" s="72"/>
      <c r="AH6005" s="72"/>
      <c r="AI6005" s="72"/>
      <c r="AJ6005" s="72"/>
      <c r="AK6005" s="72"/>
    </row>
    <row r="6006" spans="33:37" ht="14.4">
      <c r="AG6006" s="72"/>
      <c r="AH6006" s="72"/>
      <c r="AI6006" s="72"/>
      <c r="AJ6006" s="72"/>
      <c r="AK6006" s="72"/>
    </row>
    <row r="6007" spans="33:37" ht="14.4">
      <c r="AG6007" s="72"/>
      <c r="AH6007" s="72"/>
      <c r="AI6007" s="72"/>
      <c r="AJ6007" s="72"/>
      <c r="AK6007" s="72"/>
    </row>
    <row r="6008" spans="33:37" ht="14.4">
      <c r="AG6008" s="72"/>
      <c r="AH6008" s="72"/>
      <c r="AI6008" s="72"/>
      <c r="AJ6008" s="72"/>
      <c r="AK6008" s="72"/>
    </row>
    <row r="6009" spans="33:37" ht="14.4">
      <c r="AG6009" s="72"/>
      <c r="AH6009" s="72"/>
      <c r="AI6009" s="72"/>
      <c r="AJ6009" s="72"/>
      <c r="AK6009" s="72"/>
    </row>
    <row r="6010" spans="33:37" ht="14.4">
      <c r="AG6010" s="72"/>
      <c r="AH6010" s="72"/>
      <c r="AI6010" s="72"/>
      <c r="AJ6010" s="72"/>
      <c r="AK6010" s="72"/>
    </row>
    <row r="6011" spans="33:37" ht="14.4">
      <c r="AG6011" s="72"/>
      <c r="AH6011" s="72"/>
      <c r="AI6011" s="72"/>
      <c r="AJ6011" s="72"/>
      <c r="AK6011" s="72"/>
    </row>
    <row r="6012" spans="33:37" ht="14.4">
      <c r="AG6012" s="72"/>
      <c r="AH6012" s="72"/>
      <c r="AI6012" s="72"/>
      <c r="AJ6012" s="72"/>
      <c r="AK6012" s="72"/>
    </row>
    <row r="6013" spans="33:37" ht="14.4">
      <c r="AG6013" s="72"/>
      <c r="AH6013" s="72"/>
      <c r="AI6013" s="72"/>
      <c r="AJ6013" s="72"/>
      <c r="AK6013" s="72"/>
    </row>
    <row r="6014" spans="33:37" ht="14.4">
      <c r="AG6014" s="72"/>
      <c r="AH6014" s="72"/>
      <c r="AI6014" s="72"/>
      <c r="AJ6014" s="72"/>
      <c r="AK6014" s="72"/>
    </row>
    <row r="6015" spans="33:37" ht="14.4">
      <c r="AG6015" s="72"/>
      <c r="AH6015" s="72"/>
      <c r="AI6015" s="72"/>
      <c r="AJ6015" s="72"/>
      <c r="AK6015" s="72"/>
    </row>
    <row r="6016" spans="33:37" ht="14.4">
      <c r="AG6016" s="72"/>
      <c r="AH6016" s="72"/>
      <c r="AI6016" s="72"/>
      <c r="AJ6016" s="72"/>
      <c r="AK6016" s="72"/>
    </row>
    <row r="6017" spans="33:37" ht="14.4">
      <c r="AG6017" s="72"/>
      <c r="AH6017" s="72"/>
      <c r="AI6017" s="72"/>
      <c r="AJ6017" s="72"/>
      <c r="AK6017" s="72"/>
    </row>
    <row r="6018" spans="33:37" ht="14.4">
      <c r="AG6018" s="72"/>
      <c r="AH6018" s="72"/>
      <c r="AI6018" s="72"/>
      <c r="AJ6018" s="72"/>
      <c r="AK6018" s="72"/>
    </row>
    <row r="6019" spans="33:37" ht="14.4">
      <c r="AG6019" s="72"/>
      <c r="AH6019" s="72"/>
      <c r="AI6019" s="72"/>
      <c r="AJ6019" s="72"/>
      <c r="AK6019" s="72"/>
    </row>
    <row r="6020" spans="33:37" ht="14.4">
      <c r="AG6020" s="72"/>
      <c r="AH6020" s="72"/>
      <c r="AI6020" s="72"/>
      <c r="AJ6020" s="72"/>
      <c r="AK6020" s="72"/>
    </row>
    <row r="6021" spans="33:37" ht="14.4">
      <c r="AG6021" s="72"/>
      <c r="AH6021" s="72"/>
      <c r="AI6021" s="72"/>
      <c r="AJ6021" s="72"/>
      <c r="AK6021" s="72"/>
    </row>
    <row r="6022" spans="33:37" ht="14.4">
      <c r="AG6022" s="72"/>
      <c r="AH6022" s="72"/>
      <c r="AI6022" s="72"/>
      <c r="AJ6022" s="72"/>
      <c r="AK6022" s="72"/>
    </row>
    <row r="6023" spans="33:37" ht="14.4">
      <c r="AG6023" s="72"/>
      <c r="AH6023" s="72"/>
      <c r="AI6023" s="72"/>
      <c r="AJ6023" s="72"/>
      <c r="AK6023" s="72"/>
    </row>
    <row r="6024" spans="33:37" ht="14.4">
      <c r="AG6024" s="72"/>
      <c r="AH6024" s="72"/>
      <c r="AI6024" s="72"/>
      <c r="AJ6024" s="72"/>
      <c r="AK6024" s="72"/>
    </row>
    <row r="6025" spans="33:37" ht="14.4">
      <c r="AG6025" s="72"/>
      <c r="AH6025" s="72"/>
      <c r="AI6025" s="72"/>
      <c r="AJ6025" s="72"/>
      <c r="AK6025" s="72"/>
    </row>
    <row r="6026" spans="33:37" ht="14.4">
      <c r="AG6026" s="72"/>
      <c r="AH6026" s="72"/>
      <c r="AI6026" s="72"/>
      <c r="AJ6026" s="72"/>
      <c r="AK6026" s="72"/>
    </row>
    <row r="6027" spans="33:37" ht="14.4">
      <c r="AG6027" s="72"/>
      <c r="AH6027" s="72"/>
      <c r="AI6027" s="72"/>
      <c r="AJ6027" s="72"/>
      <c r="AK6027" s="72"/>
    </row>
    <row r="6028" spans="33:37" ht="14.4">
      <c r="AG6028" s="72"/>
      <c r="AH6028" s="72"/>
      <c r="AI6028" s="72"/>
      <c r="AJ6028" s="72"/>
      <c r="AK6028" s="72"/>
    </row>
    <row r="6029" spans="33:37" ht="14.4">
      <c r="AG6029" s="72"/>
      <c r="AH6029" s="72"/>
      <c r="AI6029" s="72"/>
      <c r="AJ6029" s="72"/>
      <c r="AK6029" s="72"/>
    </row>
    <row r="6030" spans="33:37" ht="14.4">
      <c r="AG6030" s="72"/>
      <c r="AH6030" s="72"/>
      <c r="AI6030" s="72"/>
      <c r="AJ6030" s="72"/>
      <c r="AK6030" s="72"/>
    </row>
    <row r="6031" spans="33:37" ht="14.4">
      <c r="AG6031" s="72"/>
      <c r="AH6031" s="72"/>
      <c r="AI6031" s="72"/>
      <c r="AJ6031" s="72"/>
      <c r="AK6031" s="72"/>
    </row>
    <row r="6032" spans="33:37" ht="14.4">
      <c r="AG6032" s="72"/>
      <c r="AH6032" s="72"/>
      <c r="AI6032" s="72"/>
      <c r="AJ6032" s="72"/>
      <c r="AK6032" s="72"/>
    </row>
    <row r="6033" spans="33:37" ht="14.4">
      <c r="AG6033" s="72"/>
      <c r="AH6033" s="72"/>
      <c r="AI6033" s="72"/>
      <c r="AJ6033" s="72"/>
      <c r="AK6033" s="72"/>
    </row>
    <row r="6034" spans="33:37" ht="14.4">
      <c r="AG6034" s="72"/>
      <c r="AH6034" s="72"/>
      <c r="AI6034" s="72"/>
      <c r="AJ6034" s="72"/>
      <c r="AK6034" s="72"/>
    </row>
    <row r="6035" spans="33:37" ht="14.4">
      <c r="AG6035" s="72"/>
      <c r="AH6035" s="72"/>
      <c r="AI6035" s="72"/>
      <c r="AJ6035" s="72"/>
      <c r="AK6035" s="72"/>
    </row>
    <row r="6036" spans="33:37" ht="14.4">
      <c r="AG6036" s="72"/>
      <c r="AH6036" s="72"/>
      <c r="AI6036" s="72"/>
      <c r="AJ6036" s="72"/>
      <c r="AK6036" s="72"/>
    </row>
    <row r="6037" spans="33:37" ht="14.4">
      <c r="AG6037" s="72"/>
      <c r="AH6037" s="72"/>
      <c r="AI6037" s="72"/>
      <c r="AJ6037" s="72"/>
      <c r="AK6037" s="72"/>
    </row>
    <row r="6038" spans="33:37" ht="14.4">
      <c r="AG6038" s="72"/>
      <c r="AH6038" s="72"/>
      <c r="AI6038" s="72"/>
      <c r="AJ6038" s="72"/>
      <c r="AK6038" s="72"/>
    </row>
    <row r="6039" spans="33:37" ht="14.4">
      <c r="AG6039" s="72"/>
      <c r="AH6039" s="72"/>
      <c r="AI6039" s="72"/>
      <c r="AJ6039" s="72"/>
      <c r="AK6039" s="72"/>
    </row>
    <row r="6040" spans="33:37" ht="14.4">
      <c r="AG6040" s="72"/>
      <c r="AH6040" s="72"/>
      <c r="AI6040" s="72"/>
      <c r="AJ6040" s="72"/>
      <c r="AK6040" s="72"/>
    </row>
    <row r="6041" spans="33:37" ht="14.4">
      <c r="AG6041" s="72"/>
      <c r="AH6041" s="72"/>
      <c r="AI6041" s="72"/>
      <c r="AJ6041" s="72"/>
      <c r="AK6041" s="72"/>
    </row>
    <row r="6042" spans="33:37" ht="14.4">
      <c r="AG6042" s="72"/>
      <c r="AH6042" s="72"/>
      <c r="AI6042" s="72"/>
      <c r="AJ6042" s="72"/>
      <c r="AK6042" s="72"/>
    </row>
    <row r="6043" spans="33:37" ht="14.4">
      <c r="AG6043" s="72"/>
      <c r="AH6043" s="72"/>
      <c r="AI6043" s="72"/>
      <c r="AJ6043" s="72"/>
      <c r="AK6043" s="72"/>
    </row>
    <row r="6044" spans="33:37" ht="14.4">
      <c r="AG6044" s="72"/>
      <c r="AH6044" s="72"/>
      <c r="AI6044" s="72"/>
      <c r="AJ6044" s="72"/>
      <c r="AK6044" s="72"/>
    </row>
    <row r="6045" spans="33:37" ht="14.4">
      <c r="AG6045" s="72"/>
      <c r="AH6045" s="72"/>
      <c r="AI6045" s="72"/>
      <c r="AJ6045" s="72"/>
      <c r="AK6045" s="72"/>
    </row>
    <row r="6046" spans="33:37" ht="14.4">
      <c r="AG6046" s="72"/>
      <c r="AH6046" s="72"/>
      <c r="AI6046" s="72"/>
      <c r="AJ6046" s="72"/>
      <c r="AK6046" s="72"/>
    </row>
    <row r="6047" spans="33:37" ht="14.4">
      <c r="AG6047" s="72"/>
      <c r="AH6047" s="72"/>
      <c r="AI6047" s="72"/>
      <c r="AJ6047" s="72"/>
      <c r="AK6047" s="72"/>
    </row>
    <row r="6048" spans="33:37" ht="14.4">
      <c r="AG6048" s="72"/>
      <c r="AH6048" s="72"/>
      <c r="AI6048" s="72"/>
      <c r="AJ6048" s="72"/>
      <c r="AK6048" s="72"/>
    </row>
    <row r="6049" spans="33:37" ht="14.4">
      <c r="AG6049" s="72"/>
      <c r="AH6049" s="72"/>
      <c r="AI6049" s="72"/>
      <c r="AJ6049" s="72"/>
      <c r="AK6049" s="72"/>
    </row>
    <row r="6050" spans="33:37" ht="14.4">
      <c r="AG6050" s="72"/>
      <c r="AH6050" s="72"/>
      <c r="AI6050" s="72"/>
      <c r="AJ6050" s="72"/>
      <c r="AK6050" s="72"/>
    </row>
    <row r="6051" spans="33:37" ht="14.4">
      <c r="AG6051" s="72"/>
      <c r="AH6051" s="72"/>
      <c r="AI6051" s="72"/>
      <c r="AJ6051" s="72"/>
      <c r="AK6051" s="72"/>
    </row>
    <row r="6052" spans="33:37" ht="14.4">
      <c r="AG6052" s="72"/>
      <c r="AH6052" s="72"/>
      <c r="AI6052" s="72"/>
      <c r="AJ6052" s="72"/>
      <c r="AK6052" s="72"/>
    </row>
    <row r="6053" spans="33:37" ht="14.4">
      <c r="AG6053" s="72"/>
      <c r="AH6053" s="72"/>
      <c r="AI6053" s="72"/>
      <c r="AJ6053" s="72"/>
      <c r="AK6053" s="72"/>
    </row>
    <row r="6054" spans="33:37" ht="14.4">
      <c r="AG6054" s="72"/>
      <c r="AH6054" s="72"/>
      <c r="AI6054" s="72"/>
      <c r="AJ6054" s="72"/>
      <c r="AK6054" s="72"/>
    </row>
    <row r="6055" spans="33:37" ht="14.4">
      <c r="AG6055" s="72"/>
      <c r="AH6055" s="72"/>
      <c r="AI6055" s="72"/>
      <c r="AJ6055" s="72"/>
      <c r="AK6055" s="72"/>
    </row>
    <row r="6056" spans="33:37" ht="14.4">
      <c r="AG6056" s="72"/>
      <c r="AH6056" s="72"/>
      <c r="AI6056" s="72"/>
      <c r="AJ6056" s="72"/>
      <c r="AK6056" s="72"/>
    </row>
    <row r="6057" spans="33:37" ht="14.4">
      <c r="AG6057" s="72"/>
      <c r="AH6057" s="72"/>
      <c r="AI6057" s="72"/>
      <c r="AJ6057" s="72"/>
      <c r="AK6057" s="72"/>
    </row>
    <row r="6058" spans="33:37" ht="14.4">
      <c r="AG6058" s="72"/>
      <c r="AH6058" s="72"/>
      <c r="AI6058" s="72"/>
      <c r="AJ6058" s="72"/>
      <c r="AK6058" s="72"/>
    </row>
    <row r="6059" spans="33:37" ht="14.4">
      <c r="AG6059" s="72"/>
      <c r="AH6059" s="72"/>
      <c r="AI6059" s="72"/>
      <c r="AJ6059" s="72"/>
      <c r="AK6059" s="72"/>
    </row>
    <row r="6060" spans="33:37" ht="14.4">
      <c r="AG6060" s="72"/>
      <c r="AH6060" s="72"/>
      <c r="AI6060" s="72"/>
      <c r="AJ6060" s="72"/>
      <c r="AK6060" s="72"/>
    </row>
    <row r="6061" spans="33:37" ht="14.4">
      <c r="AG6061" s="72"/>
      <c r="AH6061" s="72"/>
      <c r="AI6061" s="72"/>
      <c r="AJ6061" s="72"/>
      <c r="AK6061" s="72"/>
    </row>
    <row r="6062" spans="33:37" ht="14.4">
      <c r="AG6062" s="72"/>
      <c r="AH6062" s="72"/>
      <c r="AI6062" s="72"/>
      <c r="AJ6062" s="72"/>
      <c r="AK6062" s="72"/>
    </row>
    <row r="6063" spans="33:37" ht="14.4">
      <c r="AG6063" s="72"/>
      <c r="AH6063" s="72"/>
      <c r="AI6063" s="72"/>
      <c r="AJ6063" s="72"/>
      <c r="AK6063" s="72"/>
    </row>
    <row r="6064" spans="33:37" ht="14.4">
      <c r="AG6064" s="72"/>
      <c r="AH6064" s="72"/>
      <c r="AI6064" s="72"/>
      <c r="AJ6064" s="72"/>
      <c r="AK6064" s="72"/>
    </row>
    <row r="6065" spans="33:37" ht="14.4">
      <c r="AG6065" s="72"/>
      <c r="AH6065" s="72"/>
      <c r="AI6065" s="72"/>
      <c r="AJ6065" s="72"/>
      <c r="AK6065" s="72"/>
    </row>
    <row r="6066" spans="33:37" ht="14.4">
      <c r="AG6066" s="72"/>
      <c r="AH6066" s="72"/>
      <c r="AI6066" s="72"/>
      <c r="AJ6066" s="72"/>
      <c r="AK6066" s="72"/>
    </row>
    <row r="6067" spans="33:37" ht="14.4">
      <c r="AG6067" s="72"/>
      <c r="AH6067" s="72"/>
      <c r="AI6067" s="72"/>
      <c r="AJ6067" s="72"/>
      <c r="AK6067" s="72"/>
    </row>
    <row r="6068" spans="33:37" ht="14.4">
      <c r="AG6068" s="72"/>
      <c r="AH6068" s="72"/>
      <c r="AI6068" s="72"/>
      <c r="AJ6068" s="72"/>
      <c r="AK6068" s="72"/>
    </row>
    <row r="6069" spans="33:37" ht="14.4">
      <c r="AG6069" s="72"/>
      <c r="AH6069" s="72"/>
      <c r="AI6069" s="72"/>
      <c r="AJ6069" s="72"/>
      <c r="AK6069" s="72"/>
    </row>
    <row r="6070" spans="33:37" ht="14.4">
      <c r="AG6070" s="72"/>
      <c r="AH6070" s="72"/>
      <c r="AI6070" s="72"/>
      <c r="AJ6070" s="72"/>
      <c r="AK6070" s="72"/>
    </row>
    <row r="6071" spans="33:37" ht="14.4">
      <c r="AG6071" s="72"/>
      <c r="AH6071" s="72"/>
      <c r="AI6071" s="72"/>
      <c r="AJ6071" s="72"/>
      <c r="AK6071" s="72"/>
    </row>
    <row r="6072" spans="33:37" ht="14.4">
      <c r="AG6072" s="72"/>
      <c r="AH6072" s="72"/>
      <c r="AI6072" s="72"/>
      <c r="AJ6072" s="72"/>
      <c r="AK6072" s="72"/>
    </row>
    <row r="6073" spans="33:37" ht="14.4">
      <c r="AG6073" s="72"/>
      <c r="AH6073" s="72"/>
      <c r="AI6073" s="72"/>
      <c r="AJ6073" s="72"/>
      <c r="AK6073" s="72"/>
    </row>
    <row r="6074" spans="33:37" ht="14.4">
      <c r="AG6074" s="72"/>
      <c r="AH6074" s="72"/>
      <c r="AI6074" s="72"/>
      <c r="AJ6074" s="72"/>
      <c r="AK6074" s="72"/>
    </row>
    <row r="6075" spans="33:37" ht="14.4">
      <c r="AG6075" s="72"/>
      <c r="AH6075" s="72"/>
      <c r="AI6075" s="72"/>
      <c r="AJ6075" s="72"/>
      <c r="AK6075" s="72"/>
    </row>
    <row r="6076" spans="33:37" ht="14.4">
      <c r="AG6076" s="72"/>
      <c r="AH6076" s="72"/>
      <c r="AI6076" s="72"/>
      <c r="AJ6076" s="72"/>
      <c r="AK6076" s="72"/>
    </row>
    <row r="6077" spans="33:37" ht="14.4">
      <c r="AG6077" s="72"/>
      <c r="AH6077" s="72"/>
      <c r="AI6077" s="72"/>
      <c r="AJ6077" s="72"/>
      <c r="AK6077" s="72"/>
    </row>
    <row r="6078" spans="33:37" ht="14.4">
      <c r="AG6078" s="72"/>
      <c r="AH6078" s="72"/>
      <c r="AI6078" s="72"/>
      <c r="AJ6078" s="72"/>
      <c r="AK6078" s="72"/>
    </row>
    <row r="6079" spans="33:37" ht="14.4">
      <c r="AG6079" s="72"/>
      <c r="AH6079" s="72"/>
      <c r="AI6079" s="72"/>
      <c r="AJ6079" s="72"/>
      <c r="AK6079" s="72"/>
    </row>
    <row r="6080" spans="33:37" ht="14.4">
      <c r="AG6080" s="72"/>
      <c r="AH6080" s="72"/>
      <c r="AI6080" s="72"/>
      <c r="AJ6080" s="72"/>
      <c r="AK6080" s="72"/>
    </row>
    <row r="6081" spans="33:37" ht="14.4">
      <c r="AG6081" s="72"/>
      <c r="AH6081" s="72"/>
      <c r="AI6081" s="72"/>
      <c r="AJ6081" s="72"/>
      <c r="AK6081" s="72"/>
    </row>
    <row r="6082" spans="33:37" ht="14.4">
      <c r="AG6082" s="72"/>
      <c r="AH6082" s="72"/>
      <c r="AI6082" s="72"/>
      <c r="AJ6082" s="72"/>
      <c r="AK6082" s="72"/>
    </row>
    <row r="6083" spans="33:37" ht="14.4">
      <c r="AG6083" s="72"/>
      <c r="AH6083" s="72"/>
      <c r="AI6083" s="72"/>
      <c r="AJ6083" s="72"/>
      <c r="AK6083" s="72"/>
    </row>
    <row r="6084" spans="33:37" ht="14.4">
      <c r="AG6084" s="72"/>
      <c r="AH6084" s="72"/>
      <c r="AI6084" s="72"/>
      <c r="AJ6084" s="72"/>
      <c r="AK6084" s="72"/>
    </row>
    <row r="6085" spans="33:37" ht="14.4">
      <c r="AG6085" s="72"/>
      <c r="AH6085" s="72"/>
      <c r="AI6085" s="72"/>
      <c r="AJ6085" s="72"/>
      <c r="AK6085" s="72"/>
    </row>
    <row r="6086" spans="33:37" ht="14.4">
      <c r="AG6086" s="72"/>
      <c r="AH6086" s="72"/>
      <c r="AI6086" s="72"/>
      <c r="AJ6086" s="72"/>
      <c r="AK6086" s="72"/>
    </row>
    <row r="6087" spans="33:37" ht="14.4">
      <c r="AG6087" s="72"/>
      <c r="AH6087" s="72"/>
      <c r="AI6087" s="72"/>
      <c r="AJ6087" s="72"/>
      <c r="AK6087" s="72"/>
    </row>
    <row r="6088" spans="33:37" ht="14.4">
      <c r="AG6088" s="72"/>
      <c r="AH6088" s="72"/>
      <c r="AI6088" s="72"/>
      <c r="AJ6088" s="72"/>
      <c r="AK6088" s="72"/>
    </row>
    <row r="6089" spans="33:37" ht="14.4">
      <c r="AG6089" s="72"/>
      <c r="AH6089" s="72"/>
      <c r="AI6089" s="72"/>
      <c r="AJ6089" s="72"/>
      <c r="AK6089" s="72"/>
    </row>
    <row r="6090" spans="33:37" ht="14.4">
      <c r="AG6090" s="72"/>
      <c r="AH6090" s="72"/>
      <c r="AI6090" s="72"/>
      <c r="AJ6090" s="72"/>
      <c r="AK6090" s="72"/>
    </row>
    <row r="6091" spans="33:37" ht="14.4">
      <c r="AG6091" s="72"/>
      <c r="AH6091" s="72"/>
      <c r="AI6091" s="72"/>
      <c r="AJ6091" s="72"/>
      <c r="AK6091" s="72"/>
    </row>
    <row r="6092" spans="33:37" ht="14.4">
      <c r="AG6092" s="72"/>
      <c r="AH6092" s="72"/>
      <c r="AI6092" s="72"/>
      <c r="AJ6092" s="72"/>
      <c r="AK6092" s="72"/>
    </row>
    <row r="6093" spans="33:37" ht="14.4">
      <c r="AG6093" s="72"/>
      <c r="AH6093" s="72"/>
      <c r="AI6093" s="72"/>
      <c r="AJ6093" s="72"/>
      <c r="AK6093" s="72"/>
    </row>
    <row r="6094" spans="33:37" ht="14.4">
      <c r="AG6094" s="72"/>
      <c r="AH6094" s="72"/>
      <c r="AI6094" s="72"/>
      <c r="AJ6094" s="72"/>
      <c r="AK6094" s="72"/>
    </row>
    <row r="6095" spans="33:37" ht="14.4">
      <c r="AG6095" s="72"/>
      <c r="AH6095" s="72"/>
      <c r="AI6095" s="72"/>
      <c r="AJ6095" s="72"/>
      <c r="AK6095" s="72"/>
    </row>
    <row r="6096" spans="33:37" ht="14.4">
      <c r="AG6096" s="72"/>
      <c r="AH6096" s="72"/>
      <c r="AI6096" s="72"/>
      <c r="AJ6096" s="72"/>
      <c r="AK6096" s="72"/>
    </row>
    <row r="6097" spans="33:37" ht="14.4">
      <c r="AG6097" s="72"/>
      <c r="AH6097" s="72"/>
      <c r="AI6097" s="72"/>
      <c r="AJ6097" s="72"/>
      <c r="AK6097" s="72"/>
    </row>
    <row r="6098" spans="33:37" ht="14.4">
      <c r="AG6098" s="72"/>
      <c r="AH6098" s="72"/>
      <c r="AI6098" s="72"/>
      <c r="AJ6098" s="72"/>
      <c r="AK6098" s="72"/>
    </row>
    <row r="6099" spans="33:37" ht="14.4">
      <c r="AG6099" s="72"/>
      <c r="AH6099" s="72"/>
      <c r="AI6099" s="72"/>
      <c r="AJ6099" s="72"/>
      <c r="AK6099" s="72"/>
    </row>
    <row r="6100" spans="33:37" ht="14.4">
      <c r="AG6100" s="72"/>
      <c r="AH6100" s="72"/>
      <c r="AI6100" s="72"/>
      <c r="AJ6100" s="72"/>
      <c r="AK6100" s="72"/>
    </row>
    <row r="6101" spans="33:37" ht="14.4">
      <c r="AG6101" s="72"/>
      <c r="AH6101" s="72"/>
      <c r="AI6101" s="72"/>
      <c r="AJ6101" s="72"/>
      <c r="AK6101" s="72"/>
    </row>
    <row r="6102" spans="33:37" ht="14.4">
      <c r="AG6102" s="72"/>
      <c r="AH6102" s="72"/>
      <c r="AI6102" s="72"/>
      <c r="AJ6102" s="72"/>
      <c r="AK6102" s="72"/>
    </row>
    <row r="6103" spans="33:37" ht="14.4">
      <c r="AG6103" s="72"/>
      <c r="AH6103" s="72"/>
      <c r="AI6103" s="72"/>
      <c r="AJ6103" s="72"/>
      <c r="AK6103" s="72"/>
    </row>
    <row r="6104" spans="33:37" ht="14.4">
      <c r="AG6104" s="72"/>
      <c r="AH6104" s="72"/>
      <c r="AI6104" s="72"/>
      <c r="AJ6104" s="72"/>
      <c r="AK6104" s="72"/>
    </row>
    <row r="6105" spans="33:37" ht="14.4">
      <c r="AG6105" s="72"/>
      <c r="AH6105" s="72"/>
      <c r="AI6105" s="72"/>
      <c r="AJ6105" s="72"/>
      <c r="AK6105" s="72"/>
    </row>
    <row r="6106" spans="33:37" ht="14.4">
      <c r="AG6106" s="72"/>
      <c r="AH6106" s="72"/>
      <c r="AI6106" s="72"/>
      <c r="AJ6106" s="72"/>
      <c r="AK6106" s="72"/>
    </row>
    <row r="6107" spans="33:37" ht="14.4">
      <c r="AG6107" s="72"/>
      <c r="AH6107" s="72"/>
      <c r="AI6107" s="72"/>
      <c r="AJ6107" s="72"/>
      <c r="AK6107" s="72"/>
    </row>
    <row r="6108" spans="33:37" ht="14.4">
      <c r="AG6108" s="72"/>
      <c r="AH6108" s="72"/>
      <c r="AI6108" s="72"/>
      <c r="AJ6108" s="72"/>
      <c r="AK6108" s="72"/>
    </row>
    <row r="6109" spans="33:37" ht="14.4">
      <c r="AG6109" s="72"/>
      <c r="AH6109" s="72"/>
      <c r="AI6109" s="72"/>
      <c r="AJ6109" s="72"/>
      <c r="AK6109" s="72"/>
    </row>
    <row r="6110" spans="33:37" ht="14.4">
      <c r="AG6110" s="72"/>
      <c r="AH6110" s="72"/>
      <c r="AI6110" s="72"/>
      <c r="AJ6110" s="72"/>
      <c r="AK6110" s="72"/>
    </row>
    <row r="6111" spans="33:37" ht="14.4">
      <c r="AG6111" s="72"/>
      <c r="AH6111" s="72"/>
      <c r="AI6111" s="72"/>
      <c r="AJ6111" s="72"/>
      <c r="AK6111" s="72"/>
    </row>
    <row r="6112" spans="33:37" ht="14.4">
      <c r="AG6112" s="72"/>
      <c r="AH6112" s="72"/>
      <c r="AI6112" s="72"/>
      <c r="AJ6112" s="72"/>
      <c r="AK6112" s="72"/>
    </row>
    <row r="6113" spans="33:37" ht="14.4">
      <c r="AG6113" s="72"/>
      <c r="AH6113" s="72"/>
      <c r="AI6113" s="72"/>
      <c r="AJ6113" s="72"/>
      <c r="AK6113" s="72"/>
    </row>
    <row r="6114" spans="33:37" ht="14.4">
      <c r="AG6114" s="72"/>
      <c r="AH6114" s="72"/>
      <c r="AI6114" s="72"/>
      <c r="AJ6114" s="72"/>
      <c r="AK6114" s="72"/>
    </row>
    <row r="6115" spans="33:37" ht="14.4">
      <c r="AG6115" s="72"/>
      <c r="AH6115" s="72"/>
      <c r="AI6115" s="72"/>
      <c r="AJ6115" s="72"/>
      <c r="AK6115" s="72"/>
    </row>
    <row r="6116" spans="33:37" ht="14.4">
      <c r="AG6116" s="72"/>
      <c r="AH6116" s="72"/>
      <c r="AI6116" s="72"/>
      <c r="AJ6116" s="72"/>
      <c r="AK6116" s="72"/>
    </row>
    <row r="6117" spans="33:37" ht="14.4">
      <c r="AG6117" s="72"/>
      <c r="AH6117" s="72"/>
      <c r="AI6117" s="72"/>
      <c r="AJ6117" s="72"/>
      <c r="AK6117" s="72"/>
    </row>
    <row r="6118" spans="33:37" ht="14.4">
      <c r="AG6118" s="72"/>
      <c r="AH6118" s="72"/>
      <c r="AI6118" s="72"/>
      <c r="AJ6118" s="72"/>
      <c r="AK6118" s="72"/>
    </row>
    <row r="6119" spans="33:37" ht="14.4">
      <c r="AG6119" s="72"/>
      <c r="AH6119" s="72"/>
      <c r="AI6119" s="72"/>
      <c r="AJ6119" s="72"/>
      <c r="AK6119" s="72"/>
    </row>
    <row r="6120" spans="33:37" ht="14.4">
      <c r="AG6120" s="72"/>
      <c r="AH6120" s="72"/>
      <c r="AI6120" s="72"/>
      <c r="AJ6120" s="72"/>
      <c r="AK6120" s="72"/>
    </row>
    <row r="6121" spans="33:37" ht="14.4">
      <c r="AG6121" s="72"/>
      <c r="AH6121" s="72"/>
      <c r="AI6121" s="72"/>
      <c r="AJ6121" s="72"/>
      <c r="AK6121" s="72"/>
    </row>
    <row r="6122" spans="33:37" ht="14.4">
      <c r="AG6122" s="72"/>
      <c r="AH6122" s="72"/>
      <c r="AI6122" s="72"/>
      <c r="AJ6122" s="72"/>
      <c r="AK6122" s="72"/>
    </row>
    <row r="6123" spans="33:37" ht="14.4">
      <c r="AG6123" s="72"/>
      <c r="AH6123" s="72"/>
      <c r="AI6123" s="72"/>
      <c r="AJ6123" s="72"/>
      <c r="AK6123" s="72"/>
    </row>
    <row r="6124" spans="33:37" ht="14.4">
      <c r="AG6124" s="72"/>
      <c r="AH6124" s="72"/>
      <c r="AI6124" s="72"/>
      <c r="AJ6124" s="72"/>
      <c r="AK6124" s="72"/>
    </row>
    <row r="6125" spans="33:37" ht="14.4">
      <c r="AG6125" s="72"/>
      <c r="AH6125" s="72"/>
      <c r="AI6125" s="72"/>
      <c r="AJ6125" s="72"/>
      <c r="AK6125" s="72"/>
    </row>
    <row r="6126" spans="33:37" ht="14.4">
      <c r="AG6126" s="72"/>
      <c r="AH6126" s="72"/>
      <c r="AI6126" s="72"/>
      <c r="AJ6126" s="72"/>
      <c r="AK6126" s="72"/>
    </row>
    <row r="6127" spans="33:37" ht="14.4">
      <c r="AG6127" s="72"/>
      <c r="AH6127" s="72"/>
      <c r="AI6127" s="72"/>
      <c r="AJ6127" s="72"/>
      <c r="AK6127" s="72"/>
    </row>
    <row r="6128" spans="33:37" ht="14.4">
      <c r="AG6128" s="72"/>
      <c r="AH6128" s="72"/>
      <c r="AI6128" s="72"/>
      <c r="AJ6128" s="72"/>
      <c r="AK6128" s="72"/>
    </row>
    <row r="6129" spans="33:37" ht="14.4">
      <c r="AG6129" s="72"/>
      <c r="AH6129" s="72"/>
      <c r="AI6129" s="72"/>
      <c r="AJ6129" s="72"/>
      <c r="AK6129" s="72"/>
    </row>
    <row r="6130" spans="33:37" ht="14.4">
      <c r="AG6130" s="72"/>
      <c r="AH6130" s="72"/>
      <c r="AI6130" s="72"/>
      <c r="AJ6130" s="72"/>
      <c r="AK6130" s="72"/>
    </row>
    <row r="6131" spans="33:37" ht="14.4">
      <c r="AG6131" s="72"/>
      <c r="AH6131" s="72"/>
      <c r="AI6131" s="72"/>
      <c r="AJ6131" s="72"/>
      <c r="AK6131" s="72"/>
    </row>
    <row r="6132" spans="33:37" ht="14.4">
      <c r="AG6132" s="72"/>
      <c r="AH6132" s="72"/>
      <c r="AI6132" s="72"/>
      <c r="AJ6132" s="72"/>
      <c r="AK6132" s="72"/>
    </row>
    <row r="6133" spans="33:37" ht="14.4">
      <c r="AG6133" s="72"/>
      <c r="AH6133" s="72"/>
      <c r="AI6133" s="72"/>
      <c r="AJ6133" s="72"/>
      <c r="AK6133" s="72"/>
    </row>
    <row r="6134" spans="33:37" ht="14.4">
      <c r="AG6134" s="72"/>
      <c r="AH6134" s="72"/>
      <c r="AI6134" s="72"/>
      <c r="AJ6134" s="72"/>
      <c r="AK6134" s="72"/>
    </row>
    <row r="6135" spans="33:37" ht="14.4">
      <c r="AG6135" s="72"/>
      <c r="AH6135" s="72"/>
      <c r="AI6135" s="72"/>
      <c r="AJ6135" s="72"/>
      <c r="AK6135" s="72"/>
    </row>
    <row r="6136" spans="33:37" ht="14.4">
      <c r="AG6136" s="72"/>
      <c r="AH6136" s="72"/>
      <c r="AI6136" s="72"/>
      <c r="AJ6136" s="72"/>
      <c r="AK6136" s="72"/>
    </row>
    <row r="6137" spans="33:37" ht="14.4">
      <c r="AG6137" s="72"/>
      <c r="AH6137" s="72"/>
      <c r="AI6137" s="72"/>
      <c r="AJ6137" s="72"/>
      <c r="AK6137" s="72"/>
    </row>
    <row r="6138" spans="33:37" ht="14.4">
      <c r="AG6138" s="72"/>
      <c r="AH6138" s="72"/>
      <c r="AI6138" s="72"/>
      <c r="AJ6138" s="72"/>
      <c r="AK6138" s="72"/>
    </row>
    <row r="6139" spans="33:37" ht="14.4">
      <c r="AG6139" s="72"/>
      <c r="AH6139" s="72"/>
      <c r="AI6139" s="72"/>
      <c r="AJ6139" s="72"/>
      <c r="AK6139" s="72"/>
    </row>
    <row r="6140" spans="33:37" ht="14.4">
      <c r="AG6140" s="72"/>
      <c r="AH6140" s="72"/>
      <c r="AI6140" s="72"/>
      <c r="AJ6140" s="72"/>
      <c r="AK6140" s="72"/>
    </row>
    <row r="6141" spans="33:37" ht="14.4">
      <c r="AG6141" s="72"/>
      <c r="AH6141" s="72"/>
      <c r="AI6141" s="72"/>
      <c r="AJ6141" s="72"/>
      <c r="AK6141" s="72"/>
    </row>
    <row r="6142" spans="33:37" ht="14.4">
      <c r="AG6142" s="72"/>
      <c r="AH6142" s="72"/>
      <c r="AI6142" s="72"/>
      <c r="AJ6142" s="72"/>
      <c r="AK6142" s="72"/>
    </row>
    <row r="6143" spans="33:37" ht="14.4">
      <c r="AG6143" s="72"/>
      <c r="AH6143" s="72"/>
      <c r="AI6143" s="72"/>
      <c r="AJ6143" s="72"/>
      <c r="AK6143" s="72"/>
    </row>
    <row r="6144" spans="33:37" ht="14.4">
      <c r="AG6144" s="72"/>
      <c r="AH6144" s="72"/>
      <c r="AI6144" s="72"/>
      <c r="AJ6144" s="72"/>
      <c r="AK6144" s="72"/>
    </row>
    <row r="6145" spans="33:37" ht="14.4">
      <c r="AG6145" s="72"/>
      <c r="AH6145" s="72"/>
      <c r="AI6145" s="72"/>
      <c r="AJ6145" s="72"/>
      <c r="AK6145" s="72"/>
    </row>
    <row r="6146" spans="33:37" ht="14.4">
      <c r="AG6146" s="72"/>
      <c r="AH6146" s="72"/>
      <c r="AI6146" s="72"/>
      <c r="AJ6146" s="72"/>
      <c r="AK6146" s="72"/>
    </row>
    <row r="6147" spans="33:37" ht="14.4">
      <c r="AG6147" s="72"/>
      <c r="AH6147" s="72"/>
      <c r="AI6147" s="72"/>
      <c r="AJ6147" s="72"/>
      <c r="AK6147" s="72"/>
    </row>
    <row r="6148" spans="33:37" ht="14.4">
      <c r="AG6148" s="72"/>
      <c r="AH6148" s="72"/>
      <c r="AI6148" s="72"/>
      <c r="AJ6148" s="72"/>
      <c r="AK6148" s="72"/>
    </row>
    <row r="6149" spans="33:37" ht="14.4">
      <c r="AG6149" s="72"/>
      <c r="AH6149" s="72"/>
      <c r="AI6149" s="72"/>
      <c r="AJ6149" s="72"/>
      <c r="AK6149" s="72"/>
    </row>
    <row r="6150" spans="33:37" ht="14.4">
      <c r="AG6150" s="72"/>
      <c r="AH6150" s="72"/>
      <c r="AI6150" s="72"/>
      <c r="AJ6150" s="72"/>
      <c r="AK6150" s="72"/>
    </row>
    <row r="6151" spans="33:37" ht="14.4">
      <c r="AG6151" s="72"/>
      <c r="AH6151" s="72"/>
      <c r="AI6151" s="72"/>
      <c r="AJ6151" s="72"/>
      <c r="AK6151" s="72"/>
    </row>
    <row r="6152" spans="33:37" ht="14.4">
      <c r="AG6152" s="72"/>
      <c r="AH6152" s="72"/>
      <c r="AI6152" s="72"/>
      <c r="AJ6152" s="72"/>
      <c r="AK6152" s="72"/>
    </row>
    <row r="6153" spans="33:37" ht="14.4">
      <c r="AG6153" s="72"/>
      <c r="AH6153" s="72"/>
      <c r="AI6153" s="72"/>
      <c r="AJ6153" s="72"/>
      <c r="AK6153" s="72"/>
    </row>
    <row r="6154" spans="33:37" ht="14.4">
      <c r="AG6154" s="72"/>
      <c r="AH6154" s="72"/>
      <c r="AI6154" s="72"/>
      <c r="AJ6154" s="72"/>
      <c r="AK6154" s="72"/>
    </row>
    <row r="6155" spans="33:37" ht="14.4">
      <c r="AG6155" s="72"/>
      <c r="AH6155" s="72"/>
      <c r="AI6155" s="72"/>
      <c r="AJ6155" s="72"/>
      <c r="AK6155" s="72"/>
    </row>
    <row r="6156" spans="33:37" ht="14.4">
      <c r="AG6156" s="72"/>
      <c r="AH6156" s="72"/>
      <c r="AI6156" s="72"/>
      <c r="AJ6156" s="72"/>
      <c r="AK6156" s="72"/>
    </row>
    <row r="6157" spans="33:37" ht="14.4">
      <c r="AG6157" s="72"/>
      <c r="AH6157" s="72"/>
      <c r="AI6157" s="72"/>
      <c r="AJ6157" s="72"/>
      <c r="AK6157" s="72"/>
    </row>
    <row r="6158" spans="33:37" ht="14.4">
      <c r="AG6158" s="72"/>
      <c r="AH6158" s="72"/>
      <c r="AI6158" s="72"/>
      <c r="AJ6158" s="72"/>
      <c r="AK6158" s="72"/>
    </row>
    <row r="6159" spans="33:37" ht="14.4">
      <c r="AG6159" s="72"/>
      <c r="AH6159" s="72"/>
      <c r="AI6159" s="72"/>
      <c r="AJ6159" s="72"/>
      <c r="AK6159" s="72"/>
    </row>
    <row r="6160" spans="33:37" ht="14.4">
      <c r="AG6160" s="72"/>
      <c r="AH6160" s="72"/>
      <c r="AI6160" s="72"/>
      <c r="AJ6160" s="72"/>
      <c r="AK6160" s="72"/>
    </row>
    <row r="6161" spans="33:37" ht="14.4">
      <c r="AG6161" s="72"/>
      <c r="AH6161" s="72"/>
      <c r="AI6161" s="72"/>
      <c r="AJ6161" s="72"/>
      <c r="AK6161" s="72"/>
    </row>
    <row r="6162" spans="33:37" ht="14.4">
      <c r="AG6162" s="72"/>
      <c r="AH6162" s="72"/>
      <c r="AI6162" s="72"/>
      <c r="AJ6162" s="72"/>
      <c r="AK6162" s="72"/>
    </row>
    <row r="6163" spans="33:37" ht="14.4">
      <c r="AG6163" s="72"/>
      <c r="AH6163" s="72"/>
      <c r="AI6163" s="72"/>
      <c r="AJ6163" s="72"/>
      <c r="AK6163" s="72"/>
    </row>
    <row r="6164" spans="33:37" ht="14.4">
      <c r="AG6164" s="72"/>
      <c r="AH6164" s="72"/>
      <c r="AI6164" s="72"/>
      <c r="AJ6164" s="72"/>
      <c r="AK6164" s="72"/>
    </row>
    <row r="6165" spans="33:37" ht="14.4">
      <c r="AG6165" s="72"/>
      <c r="AH6165" s="72"/>
      <c r="AI6165" s="72"/>
      <c r="AJ6165" s="72"/>
      <c r="AK6165" s="72"/>
    </row>
    <row r="6166" spans="33:37" ht="14.4">
      <c r="AG6166" s="72"/>
      <c r="AH6166" s="72"/>
      <c r="AI6166" s="72"/>
      <c r="AJ6166" s="72"/>
      <c r="AK6166" s="72"/>
    </row>
    <row r="6167" spans="33:37" ht="14.4">
      <c r="AG6167" s="72"/>
      <c r="AH6167" s="72"/>
      <c r="AI6167" s="72"/>
      <c r="AJ6167" s="72"/>
      <c r="AK6167" s="72"/>
    </row>
    <row r="6168" spans="33:37" ht="14.4">
      <c r="AG6168" s="72"/>
      <c r="AH6168" s="72"/>
      <c r="AI6168" s="72"/>
      <c r="AJ6168" s="72"/>
      <c r="AK6168" s="72"/>
    </row>
    <row r="6169" spans="33:37" ht="14.4">
      <c r="AG6169" s="72"/>
      <c r="AH6169" s="72"/>
      <c r="AI6169" s="72"/>
      <c r="AJ6169" s="72"/>
      <c r="AK6169" s="72"/>
    </row>
    <row r="6170" spans="33:37" ht="14.4">
      <c r="AG6170" s="72"/>
      <c r="AH6170" s="72"/>
      <c r="AI6170" s="72"/>
      <c r="AJ6170" s="72"/>
      <c r="AK6170" s="72"/>
    </row>
    <row r="6171" spans="33:37" ht="14.4">
      <c r="AG6171" s="72"/>
      <c r="AH6171" s="72"/>
      <c r="AI6171" s="72"/>
      <c r="AJ6171" s="72"/>
      <c r="AK6171" s="72"/>
    </row>
    <row r="6172" spans="33:37" ht="14.4">
      <c r="AG6172" s="72"/>
      <c r="AH6172" s="72"/>
      <c r="AI6172" s="72"/>
      <c r="AJ6172" s="72"/>
      <c r="AK6172" s="72"/>
    </row>
    <row r="6173" spans="33:37" ht="14.4">
      <c r="AG6173" s="72"/>
      <c r="AH6173" s="72"/>
      <c r="AI6173" s="72"/>
      <c r="AJ6173" s="72"/>
      <c r="AK6173" s="72"/>
    </row>
    <row r="6174" spans="33:37" ht="14.4">
      <c r="AG6174" s="72"/>
      <c r="AH6174" s="72"/>
      <c r="AI6174" s="72"/>
      <c r="AJ6174" s="72"/>
      <c r="AK6174" s="72"/>
    </row>
    <row r="6175" spans="33:37" ht="14.4">
      <c r="AG6175" s="72"/>
      <c r="AH6175" s="72"/>
      <c r="AI6175" s="72"/>
      <c r="AJ6175" s="72"/>
      <c r="AK6175" s="72"/>
    </row>
    <row r="6176" spans="33:37" ht="14.4">
      <c r="AG6176" s="72"/>
      <c r="AH6176" s="72"/>
      <c r="AI6176" s="72"/>
      <c r="AJ6176" s="72"/>
      <c r="AK6176" s="72"/>
    </row>
    <row r="6177" spans="33:37" ht="14.4">
      <c r="AG6177" s="72"/>
      <c r="AH6177" s="72"/>
      <c r="AI6177" s="72"/>
      <c r="AJ6177" s="72"/>
      <c r="AK6177" s="72"/>
    </row>
    <row r="6178" spans="33:37" ht="14.4">
      <c r="AG6178" s="72"/>
      <c r="AH6178" s="72"/>
      <c r="AI6178" s="72"/>
      <c r="AJ6178" s="72"/>
      <c r="AK6178" s="72"/>
    </row>
    <row r="6179" spans="33:37" ht="14.4">
      <c r="AG6179" s="72"/>
      <c r="AH6179" s="72"/>
      <c r="AI6179" s="72"/>
      <c r="AJ6179" s="72"/>
      <c r="AK6179" s="72"/>
    </row>
    <row r="6180" spans="33:37" ht="14.4">
      <c r="AG6180" s="72"/>
      <c r="AH6180" s="72"/>
      <c r="AI6180" s="72"/>
      <c r="AJ6180" s="72"/>
      <c r="AK6180" s="72"/>
    </row>
    <row r="6181" spans="33:37" ht="14.4">
      <c r="AG6181" s="72"/>
      <c r="AH6181" s="72"/>
      <c r="AI6181" s="72"/>
      <c r="AJ6181" s="72"/>
      <c r="AK6181" s="72"/>
    </row>
    <row r="6182" spans="33:37" ht="14.4">
      <c r="AG6182" s="72"/>
      <c r="AH6182" s="72"/>
      <c r="AI6182" s="72"/>
      <c r="AJ6182" s="72"/>
      <c r="AK6182" s="72"/>
    </row>
    <row r="6183" spans="33:37" ht="14.4">
      <c r="AG6183" s="72"/>
      <c r="AH6183" s="72"/>
      <c r="AI6183" s="72"/>
      <c r="AJ6183" s="72"/>
      <c r="AK6183" s="72"/>
    </row>
    <row r="6184" spans="33:37" ht="14.4">
      <c r="AG6184" s="72"/>
      <c r="AH6184" s="72"/>
      <c r="AI6184" s="72"/>
      <c r="AJ6184" s="72"/>
      <c r="AK6184" s="72"/>
    </row>
    <row r="6185" spans="33:37" ht="14.4">
      <c r="AG6185" s="72"/>
      <c r="AH6185" s="72"/>
      <c r="AI6185" s="72"/>
      <c r="AJ6185" s="72"/>
      <c r="AK6185" s="72"/>
    </row>
    <row r="6186" spans="33:37" ht="14.4">
      <c r="AG6186" s="72"/>
      <c r="AH6186" s="72"/>
      <c r="AI6186" s="72"/>
      <c r="AJ6186" s="72"/>
      <c r="AK6186" s="72"/>
    </row>
    <row r="6187" spans="33:37" ht="14.4">
      <c r="AG6187" s="72"/>
      <c r="AH6187" s="72"/>
      <c r="AI6187" s="72"/>
      <c r="AJ6187" s="72"/>
      <c r="AK6187" s="72"/>
    </row>
    <row r="6188" spans="33:37" ht="14.4">
      <c r="AG6188" s="72"/>
      <c r="AH6188" s="72"/>
      <c r="AI6188" s="72"/>
      <c r="AJ6188" s="72"/>
      <c r="AK6188" s="72"/>
    </row>
    <row r="6189" spans="33:37" ht="14.4">
      <c r="AG6189" s="72"/>
      <c r="AH6189" s="72"/>
      <c r="AI6189" s="72"/>
      <c r="AJ6189" s="72"/>
      <c r="AK6189" s="72"/>
    </row>
    <row r="6190" spans="33:37" ht="14.4">
      <c r="AG6190" s="72"/>
      <c r="AH6190" s="72"/>
      <c r="AI6190" s="72"/>
      <c r="AJ6190" s="72"/>
      <c r="AK6190" s="72"/>
    </row>
    <row r="6191" spans="33:37" ht="14.4">
      <c r="AG6191" s="72"/>
      <c r="AH6191" s="72"/>
      <c r="AI6191" s="72"/>
      <c r="AJ6191" s="72"/>
      <c r="AK6191" s="72"/>
    </row>
    <row r="6192" spans="33:37" ht="14.4">
      <c r="AG6192" s="72"/>
      <c r="AH6192" s="72"/>
      <c r="AI6192" s="72"/>
      <c r="AJ6192" s="72"/>
      <c r="AK6192" s="72"/>
    </row>
    <row r="6193" spans="33:37" ht="14.4">
      <c r="AG6193" s="72"/>
      <c r="AH6193" s="72"/>
      <c r="AI6193" s="72"/>
      <c r="AJ6193" s="72"/>
      <c r="AK6193" s="72"/>
    </row>
    <row r="6194" spans="33:37" ht="14.4">
      <c r="AG6194" s="72"/>
      <c r="AH6194" s="72"/>
      <c r="AI6194" s="72"/>
      <c r="AJ6194" s="72"/>
      <c r="AK6194" s="72"/>
    </row>
    <row r="6195" spans="33:37" ht="14.4">
      <c r="AG6195" s="72"/>
      <c r="AH6195" s="72"/>
      <c r="AI6195" s="72"/>
      <c r="AJ6195" s="72"/>
      <c r="AK6195" s="72"/>
    </row>
    <row r="6196" spans="33:37" ht="14.4">
      <c r="AG6196" s="72"/>
      <c r="AH6196" s="72"/>
      <c r="AI6196" s="72"/>
      <c r="AJ6196" s="72"/>
      <c r="AK6196" s="72"/>
    </row>
    <row r="6197" spans="33:37" ht="14.4">
      <c r="AG6197" s="72"/>
      <c r="AH6197" s="72"/>
      <c r="AI6197" s="72"/>
      <c r="AJ6197" s="72"/>
      <c r="AK6197" s="72"/>
    </row>
    <row r="6198" spans="33:37" ht="14.4">
      <c r="AG6198" s="72"/>
      <c r="AH6198" s="72"/>
      <c r="AI6198" s="72"/>
      <c r="AJ6198" s="72"/>
      <c r="AK6198" s="72"/>
    </row>
    <row r="6199" spans="33:37" ht="14.4">
      <c r="AG6199" s="72"/>
      <c r="AH6199" s="72"/>
      <c r="AI6199" s="72"/>
      <c r="AJ6199" s="72"/>
      <c r="AK6199" s="72"/>
    </row>
    <row r="6200" spans="33:37" ht="14.4">
      <c r="AG6200" s="72"/>
      <c r="AH6200" s="72"/>
      <c r="AI6200" s="72"/>
      <c r="AJ6200" s="72"/>
      <c r="AK6200" s="72"/>
    </row>
    <row r="6201" spans="33:37" ht="14.4">
      <c r="AG6201" s="72"/>
      <c r="AH6201" s="72"/>
      <c r="AI6201" s="72"/>
      <c r="AJ6201" s="72"/>
      <c r="AK6201" s="72"/>
    </row>
    <row r="6202" spans="33:37" ht="14.4">
      <c r="AG6202" s="72"/>
      <c r="AH6202" s="72"/>
      <c r="AI6202" s="72"/>
      <c r="AJ6202" s="72"/>
      <c r="AK6202" s="72"/>
    </row>
    <row r="6203" spans="33:37" ht="14.4">
      <c r="AG6203" s="72"/>
      <c r="AH6203" s="72"/>
      <c r="AI6203" s="72"/>
      <c r="AJ6203" s="72"/>
      <c r="AK6203" s="72"/>
    </row>
    <row r="6204" spans="33:37" ht="14.4">
      <c r="AG6204" s="72"/>
      <c r="AH6204" s="72"/>
      <c r="AI6204" s="72"/>
      <c r="AJ6204" s="72"/>
      <c r="AK6204" s="72"/>
    </row>
    <row r="6205" spans="33:37" ht="14.4">
      <c r="AG6205" s="72"/>
      <c r="AH6205" s="72"/>
      <c r="AI6205" s="72"/>
      <c r="AJ6205" s="72"/>
      <c r="AK6205" s="72"/>
    </row>
    <row r="6206" spans="33:37" ht="14.4">
      <c r="AG6206" s="72"/>
      <c r="AH6206" s="72"/>
      <c r="AI6206" s="72"/>
      <c r="AJ6206" s="72"/>
      <c r="AK6206" s="72"/>
    </row>
    <row r="6207" spans="33:37" ht="14.4">
      <c r="AG6207" s="72"/>
      <c r="AH6207" s="72"/>
      <c r="AI6207" s="72"/>
      <c r="AJ6207" s="72"/>
      <c r="AK6207" s="72"/>
    </row>
    <row r="6208" spans="33:37" ht="14.4">
      <c r="AG6208" s="72"/>
      <c r="AH6208" s="72"/>
      <c r="AI6208" s="72"/>
      <c r="AJ6208" s="72"/>
      <c r="AK6208" s="72"/>
    </row>
    <row r="6209" spans="33:37" ht="14.4">
      <c r="AG6209" s="72"/>
      <c r="AH6209" s="72"/>
      <c r="AI6209" s="72"/>
      <c r="AJ6209" s="72"/>
      <c r="AK6209" s="72"/>
    </row>
    <row r="6210" spans="33:37" ht="14.4">
      <c r="AG6210" s="72"/>
      <c r="AH6210" s="72"/>
      <c r="AI6210" s="72"/>
      <c r="AJ6210" s="72"/>
      <c r="AK6210" s="72"/>
    </row>
    <row r="6211" spans="33:37" ht="14.4">
      <c r="AG6211" s="72"/>
      <c r="AH6211" s="72"/>
      <c r="AI6211" s="72"/>
      <c r="AJ6211" s="72"/>
      <c r="AK6211" s="72"/>
    </row>
    <row r="6212" spans="33:37" ht="14.4">
      <c r="AG6212" s="72"/>
      <c r="AH6212" s="72"/>
      <c r="AI6212" s="72"/>
      <c r="AJ6212" s="72"/>
      <c r="AK6212" s="72"/>
    </row>
    <row r="6213" spans="33:37" ht="14.4">
      <c r="AG6213" s="72"/>
      <c r="AH6213" s="72"/>
      <c r="AI6213" s="72"/>
      <c r="AJ6213" s="72"/>
      <c r="AK6213" s="72"/>
    </row>
    <row r="6214" spans="33:37" ht="14.4">
      <c r="AG6214" s="72"/>
      <c r="AH6214" s="72"/>
      <c r="AI6214" s="72"/>
      <c r="AJ6214" s="72"/>
      <c r="AK6214" s="72"/>
    </row>
    <row r="6215" spans="33:37" ht="14.4">
      <c r="AG6215" s="72"/>
      <c r="AH6215" s="72"/>
      <c r="AI6215" s="72"/>
      <c r="AJ6215" s="72"/>
      <c r="AK6215" s="72"/>
    </row>
    <row r="6216" spans="33:37" ht="14.4">
      <c r="AG6216" s="72"/>
      <c r="AH6216" s="72"/>
      <c r="AI6216" s="72"/>
      <c r="AJ6216" s="72"/>
      <c r="AK6216" s="72"/>
    </row>
    <row r="6217" spans="33:37" ht="14.4">
      <c r="AG6217" s="72"/>
      <c r="AH6217" s="72"/>
      <c r="AI6217" s="72"/>
      <c r="AJ6217" s="72"/>
      <c r="AK6217" s="72"/>
    </row>
    <row r="6218" spans="33:37" ht="14.4">
      <c r="AG6218" s="72"/>
      <c r="AH6218" s="72"/>
      <c r="AI6218" s="72"/>
      <c r="AJ6218" s="72"/>
      <c r="AK6218" s="72"/>
    </row>
    <row r="6219" spans="33:37" ht="14.4">
      <c r="AG6219" s="72"/>
      <c r="AH6219" s="72"/>
      <c r="AI6219" s="72"/>
      <c r="AJ6219" s="72"/>
      <c r="AK6219" s="72"/>
    </row>
    <row r="6220" spans="33:37" ht="14.4">
      <c r="AG6220" s="72"/>
      <c r="AH6220" s="72"/>
      <c r="AI6220" s="72"/>
      <c r="AJ6220" s="72"/>
      <c r="AK6220" s="72"/>
    </row>
    <row r="6221" spans="33:37" ht="14.4">
      <c r="AG6221" s="72"/>
      <c r="AH6221" s="72"/>
      <c r="AI6221" s="72"/>
      <c r="AJ6221" s="72"/>
      <c r="AK6221" s="72"/>
    </row>
    <row r="6222" spans="33:37" ht="14.4">
      <c r="AG6222" s="72"/>
      <c r="AH6222" s="72"/>
      <c r="AI6222" s="72"/>
      <c r="AJ6222" s="72"/>
      <c r="AK6222" s="72"/>
    </row>
    <row r="6223" spans="33:37" ht="14.4">
      <c r="AG6223" s="72"/>
      <c r="AH6223" s="72"/>
      <c r="AI6223" s="72"/>
      <c r="AJ6223" s="72"/>
      <c r="AK6223" s="72"/>
    </row>
    <row r="6224" spans="33:37" ht="14.4">
      <c r="AG6224" s="72"/>
      <c r="AH6224" s="72"/>
      <c r="AI6224" s="72"/>
      <c r="AJ6224" s="72"/>
      <c r="AK6224" s="72"/>
    </row>
    <row r="6225" spans="33:37" ht="14.4">
      <c r="AG6225" s="72"/>
      <c r="AH6225" s="72"/>
      <c r="AI6225" s="72"/>
      <c r="AJ6225" s="72"/>
      <c r="AK6225" s="72"/>
    </row>
    <row r="6226" spans="33:37" ht="14.4">
      <c r="AG6226" s="72"/>
      <c r="AH6226" s="72"/>
      <c r="AI6226" s="72"/>
      <c r="AJ6226" s="72"/>
      <c r="AK6226" s="72"/>
    </row>
    <row r="6227" spans="33:37" ht="14.4">
      <c r="AG6227" s="72"/>
      <c r="AH6227" s="72"/>
      <c r="AI6227" s="72"/>
      <c r="AJ6227" s="72"/>
      <c r="AK6227" s="72"/>
    </row>
    <row r="6228" spans="33:37" ht="14.4">
      <c r="AG6228" s="72"/>
      <c r="AH6228" s="72"/>
      <c r="AI6228" s="72"/>
      <c r="AJ6228" s="72"/>
      <c r="AK6228" s="72"/>
    </row>
    <row r="6229" spans="33:37" ht="14.4">
      <c r="AG6229" s="72"/>
      <c r="AH6229" s="72"/>
      <c r="AI6229" s="72"/>
      <c r="AJ6229" s="72"/>
      <c r="AK6229" s="72"/>
    </row>
    <row r="6230" spans="33:37" ht="14.4">
      <c r="AG6230" s="72"/>
      <c r="AH6230" s="72"/>
      <c r="AI6230" s="72"/>
      <c r="AJ6230" s="72"/>
      <c r="AK6230" s="72"/>
    </row>
    <row r="6231" spans="33:37" ht="14.4">
      <c r="AG6231" s="72"/>
      <c r="AH6231" s="72"/>
      <c r="AI6231" s="72"/>
      <c r="AJ6231" s="72"/>
      <c r="AK6231" s="72"/>
    </row>
    <row r="6232" spans="33:37" ht="14.4">
      <c r="AG6232" s="72"/>
      <c r="AH6232" s="72"/>
      <c r="AI6232" s="72"/>
      <c r="AJ6232" s="72"/>
      <c r="AK6232" s="72"/>
    </row>
    <row r="6233" spans="33:37" ht="14.4">
      <c r="AG6233" s="72"/>
      <c r="AH6233" s="72"/>
      <c r="AI6233" s="72"/>
      <c r="AJ6233" s="72"/>
      <c r="AK6233" s="72"/>
    </row>
    <row r="6234" spans="33:37" ht="14.4">
      <c r="AG6234" s="72"/>
      <c r="AH6234" s="72"/>
      <c r="AI6234" s="72"/>
      <c r="AJ6234" s="72"/>
      <c r="AK6234" s="72"/>
    </row>
    <row r="6235" spans="33:37" ht="14.4">
      <c r="AG6235" s="72"/>
      <c r="AH6235" s="72"/>
      <c r="AI6235" s="72"/>
      <c r="AJ6235" s="72"/>
      <c r="AK6235" s="72"/>
    </row>
    <row r="6236" spans="33:37" ht="14.4">
      <c r="AG6236" s="72"/>
      <c r="AH6236" s="72"/>
      <c r="AI6236" s="72"/>
      <c r="AJ6236" s="72"/>
      <c r="AK6236" s="72"/>
    </row>
    <row r="6237" spans="33:37" ht="14.4">
      <c r="AG6237" s="72"/>
      <c r="AH6237" s="72"/>
      <c r="AI6237" s="72"/>
      <c r="AJ6237" s="72"/>
      <c r="AK6237" s="72"/>
    </row>
    <row r="6238" spans="33:37" ht="14.4">
      <c r="AG6238" s="72"/>
      <c r="AH6238" s="72"/>
      <c r="AI6238" s="72"/>
      <c r="AJ6238" s="72"/>
      <c r="AK6238" s="72"/>
    </row>
    <row r="6239" spans="33:37" ht="14.4">
      <c r="AG6239" s="72"/>
      <c r="AH6239" s="72"/>
      <c r="AI6239" s="72"/>
      <c r="AJ6239" s="72"/>
      <c r="AK6239" s="72"/>
    </row>
    <row r="6240" spans="33:37" ht="14.4">
      <c r="AG6240" s="72"/>
      <c r="AH6240" s="72"/>
      <c r="AI6240" s="72"/>
      <c r="AJ6240" s="72"/>
      <c r="AK6240" s="72"/>
    </row>
    <row r="6241" spans="33:37" ht="14.4">
      <c r="AG6241" s="72"/>
      <c r="AH6241" s="72"/>
      <c r="AI6241" s="72"/>
      <c r="AJ6241" s="72"/>
      <c r="AK6241" s="72"/>
    </row>
    <row r="6242" spans="33:37" ht="14.4">
      <c r="AG6242" s="72"/>
      <c r="AH6242" s="72"/>
      <c r="AI6242" s="72"/>
      <c r="AJ6242" s="72"/>
      <c r="AK6242" s="72"/>
    </row>
    <row r="6243" spans="33:37" ht="14.4">
      <c r="AG6243" s="72"/>
      <c r="AH6243" s="72"/>
      <c r="AI6243" s="72"/>
      <c r="AJ6243" s="72"/>
      <c r="AK6243" s="72"/>
    </row>
    <row r="6244" spans="33:37" ht="14.4">
      <c r="AG6244" s="72"/>
      <c r="AH6244" s="72"/>
      <c r="AI6244" s="72"/>
      <c r="AJ6244" s="72"/>
      <c r="AK6244" s="72"/>
    </row>
    <row r="6245" spans="33:37" ht="14.4">
      <c r="AG6245" s="72"/>
      <c r="AH6245" s="72"/>
      <c r="AI6245" s="72"/>
      <c r="AJ6245" s="72"/>
      <c r="AK6245" s="72"/>
    </row>
    <row r="6246" spans="33:37" ht="14.4">
      <c r="AG6246" s="72"/>
      <c r="AH6246" s="72"/>
      <c r="AI6246" s="72"/>
      <c r="AJ6246" s="72"/>
      <c r="AK6246" s="72"/>
    </row>
    <row r="6247" spans="33:37" ht="14.4">
      <c r="AG6247" s="72"/>
      <c r="AH6247" s="72"/>
      <c r="AI6247" s="72"/>
      <c r="AJ6247" s="72"/>
      <c r="AK6247" s="72"/>
    </row>
    <row r="6248" spans="33:37" ht="14.4">
      <c r="AG6248" s="72"/>
      <c r="AH6248" s="72"/>
      <c r="AI6248" s="72"/>
      <c r="AJ6248" s="72"/>
      <c r="AK6248" s="72"/>
    </row>
    <row r="6249" spans="33:37" ht="14.4">
      <c r="AG6249" s="72"/>
      <c r="AH6249" s="72"/>
      <c r="AI6249" s="72"/>
      <c r="AJ6249" s="72"/>
      <c r="AK6249" s="72"/>
    </row>
    <row r="6250" spans="33:37" ht="14.4">
      <c r="AG6250" s="72"/>
      <c r="AH6250" s="72"/>
      <c r="AI6250" s="72"/>
      <c r="AJ6250" s="72"/>
      <c r="AK6250" s="72"/>
    </row>
    <row r="6251" spans="33:37" ht="14.4">
      <c r="AG6251" s="72"/>
      <c r="AH6251" s="72"/>
      <c r="AI6251" s="72"/>
      <c r="AJ6251" s="72"/>
      <c r="AK6251" s="72"/>
    </row>
    <row r="6252" spans="33:37" ht="14.4">
      <c r="AG6252" s="72"/>
      <c r="AH6252" s="72"/>
      <c r="AI6252" s="72"/>
      <c r="AJ6252" s="72"/>
      <c r="AK6252" s="72"/>
    </row>
    <row r="6253" spans="33:37" ht="14.4">
      <c r="AG6253" s="72"/>
      <c r="AH6253" s="72"/>
      <c r="AI6253" s="72"/>
      <c r="AJ6253" s="72"/>
      <c r="AK6253" s="72"/>
    </row>
    <row r="6254" spans="33:37" ht="14.4">
      <c r="AG6254" s="72"/>
      <c r="AH6254" s="72"/>
      <c r="AI6254" s="72"/>
      <c r="AJ6254" s="72"/>
      <c r="AK6254" s="72"/>
    </row>
    <row r="6255" spans="33:37" ht="14.4">
      <c r="AG6255" s="72"/>
      <c r="AH6255" s="72"/>
      <c r="AI6255" s="72"/>
      <c r="AJ6255" s="72"/>
      <c r="AK6255" s="72"/>
    </row>
    <row r="6256" spans="33:37" ht="14.4">
      <c r="AG6256" s="72"/>
      <c r="AH6256" s="72"/>
      <c r="AI6256" s="72"/>
      <c r="AJ6256" s="72"/>
      <c r="AK6256" s="72"/>
    </row>
    <row r="6257" spans="33:37" ht="14.4">
      <c r="AG6257" s="72"/>
      <c r="AH6257" s="72"/>
      <c r="AI6257" s="72"/>
      <c r="AJ6257" s="72"/>
      <c r="AK6257" s="72"/>
    </row>
    <row r="6258" spans="33:37" ht="14.4">
      <c r="AG6258" s="72"/>
      <c r="AH6258" s="72"/>
      <c r="AI6258" s="72"/>
      <c r="AJ6258" s="72"/>
      <c r="AK6258" s="72"/>
    </row>
    <row r="6259" spans="33:37" ht="14.4">
      <c r="AG6259" s="72"/>
      <c r="AH6259" s="72"/>
      <c r="AI6259" s="72"/>
      <c r="AJ6259" s="72"/>
      <c r="AK6259" s="72"/>
    </row>
    <row r="6260" spans="33:37" ht="14.4">
      <c r="AG6260" s="72"/>
      <c r="AH6260" s="72"/>
      <c r="AI6260" s="72"/>
      <c r="AJ6260" s="72"/>
      <c r="AK6260" s="72"/>
    </row>
    <row r="6261" spans="33:37" ht="14.4">
      <c r="AG6261" s="72"/>
      <c r="AH6261" s="72"/>
      <c r="AI6261" s="72"/>
      <c r="AJ6261" s="72"/>
      <c r="AK6261" s="72"/>
    </row>
    <row r="6262" spans="33:37" ht="14.4">
      <c r="AG6262" s="72"/>
      <c r="AH6262" s="72"/>
      <c r="AI6262" s="72"/>
      <c r="AJ6262" s="72"/>
      <c r="AK6262" s="72"/>
    </row>
    <row r="6263" spans="33:37" ht="14.4">
      <c r="AG6263" s="72"/>
      <c r="AH6263" s="72"/>
      <c r="AI6263" s="72"/>
      <c r="AJ6263" s="72"/>
      <c r="AK6263" s="72"/>
    </row>
    <row r="6264" spans="33:37" ht="14.4">
      <c r="AG6264" s="72"/>
      <c r="AH6264" s="72"/>
      <c r="AI6264" s="72"/>
      <c r="AJ6264" s="72"/>
      <c r="AK6264" s="72"/>
    </row>
    <row r="6265" spans="33:37" ht="14.4">
      <c r="AG6265" s="72"/>
      <c r="AH6265" s="72"/>
      <c r="AI6265" s="72"/>
      <c r="AJ6265" s="72"/>
      <c r="AK6265" s="72"/>
    </row>
    <row r="6266" spans="33:37" ht="14.4">
      <c r="AG6266" s="72"/>
      <c r="AH6266" s="72"/>
      <c r="AI6266" s="72"/>
      <c r="AJ6266" s="72"/>
      <c r="AK6266" s="72"/>
    </row>
    <row r="6267" spans="33:37" ht="14.4">
      <c r="AG6267" s="72"/>
      <c r="AH6267" s="72"/>
      <c r="AI6267" s="72"/>
      <c r="AJ6267" s="72"/>
      <c r="AK6267" s="72"/>
    </row>
    <row r="6268" spans="33:37" ht="14.4">
      <c r="AG6268" s="72"/>
      <c r="AH6268" s="72"/>
      <c r="AI6268" s="72"/>
      <c r="AJ6268" s="72"/>
      <c r="AK6268" s="72"/>
    </row>
    <row r="6269" spans="33:37" ht="14.4">
      <c r="AG6269" s="72"/>
      <c r="AH6269" s="72"/>
      <c r="AI6269" s="72"/>
      <c r="AJ6269" s="72"/>
      <c r="AK6269" s="72"/>
    </row>
    <row r="6270" spans="33:37" ht="14.4">
      <c r="AG6270" s="72"/>
      <c r="AH6270" s="72"/>
      <c r="AI6270" s="72"/>
      <c r="AJ6270" s="72"/>
      <c r="AK6270" s="72"/>
    </row>
    <row r="6271" spans="33:37" ht="14.4">
      <c r="AG6271" s="72"/>
      <c r="AH6271" s="72"/>
      <c r="AI6271" s="72"/>
      <c r="AJ6271" s="72"/>
      <c r="AK6271" s="72"/>
    </row>
    <row r="6272" spans="33:37" ht="14.4">
      <c r="AG6272" s="72"/>
      <c r="AH6272" s="72"/>
      <c r="AI6272" s="72"/>
      <c r="AJ6272" s="72"/>
      <c r="AK6272" s="72"/>
    </row>
    <row r="6273" spans="33:37" ht="14.4">
      <c r="AG6273" s="72"/>
      <c r="AH6273" s="72"/>
      <c r="AI6273" s="72"/>
      <c r="AJ6273" s="72"/>
      <c r="AK6273" s="72"/>
    </row>
    <row r="6274" spans="33:37" ht="14.4">
      <c r="AG6274" s="72"/>
      <c r="AH6274" s="72"/>
      <c r="AI6274" s="72"/>
      <c r="AJ6274" s="72"/>
      <c r="AK6274" s="72"/>
    </row>
    <row r="6275" spans="33:37" ht="14.4">
      <c r="AG6275" s="72"/>
      <c r="AH6275" s="72"/>
      <c r="AI6275" s="72"/>
      <c r="AJ6275" s="72"/>
      <c r="AK6275" s="72"/>
    </row>
    <row r="6276" spans="33:37" ht="14.4">
      <c r="AG6276" s="72"/>
      <c r="AH6276" s="72"/>
      <c r="AI6276" s="72"/>
      <c r="AJ6276" s="72"/>
      <c r="AK6276" s="72"/>
    </row>
    <row r="6277" spans="33:37" ht="14.4">
      <c r="AG6277" s="72"/>
      <c r="AH6277" s="72"/>
      <c r="AI6277" s="72"/>
      <c r="AJ6277" s="72"/>
      <c r="AK6277" s="72"/>
    </row>
    <row r="6278" spans="33:37" ht="14.4">
      <c r="AG6278" s="72"/>
      <c r="AH6278" s="72"/>
      <c r="AI6278" s="72"/>
      <c r="AJ6278" s="72"/>
      <c r="AK6278" s="72"/>
    </row>
    <row r="6279" spans="33:37" ht="14.4">
      <c r="AG6279" s="72"/>
      <c r="AH6279" s="72"/>
      <c r="AI6279" s="72"/>
      <c r="AJ6279" s="72"/>
      <c r="AK6279" s="72"/>
    </row>
    <row r="6280" spans="33:37" ht="14.4">
      <c r="AG6280" s="72"/>
      <c r="AH6280" s="72"/>
      <c r="AI6280" s="72"/>
      <c r="AJ6280" s="72"/>
      <c r="AK6280" s="72"/>
    </row>
    <row r="6281" spans="33:37" ht="14.4">
      <c r="AG6281" s="72"/>
      <c r="AH6281" s="72"/>
      <c r="AI6281" s="72"/>
      <c r="AJ6281" s="72"/>
      <c r="AK6281" s="72"/>
    </row>
    <row r="6282" spans="33:37" ht="14.4">
      <c r="AG6282" s="72"/>
      <c r="AH6282" s="72"/>
      <c r="AI6282" s="72"/>
      <c r="AJ6282" s="72"/>
      <c r="AK6282" s="72"/>
    </row>
    <row r="6283" spans="33:37" ht="14.4">
      <c r="AG6283" s="72"/>
      <c r="AH6283" s="72"/>
      <c r="AI6283" s="72"/>
      <c r="AJ6283" s="72"/>
      <c r="AK6283" s="72"/>
    </row>
    <row r="6284" spans="33:37" ht="14.4">
      <c r="AG6284" s="72"/>
      <c r="AH6284" s="72"/>
      <c r="AI6284" s="72"/>
      <c r="AJ6284" s="72"/>
      <c r="AK6284" s="72"/>
    </row>
    <row r="6285" spans="33:37" ht="14.4">
      <c r="AG6285" s="72"/>
      <c r="AH6285" s="72"/>
      <c r="AI6285" s="72"/>
      <c r="AJ6285" s="72"/>
      <c r="AK6285" s="72"/>
    </row>
    <row r="6286" spans="33:37" ht="14.4">
      <c r="AG6286" s="72"/>
      <c r="AH6286" s="72"/>
      <c r="AI6286" s="72"/>
      <c r="AJ6286" s="72"/>
      <c r="AK6286" s="72"/>
    </row>
    <row r="6287" spans="33:37" ht="14.4">
      <c r="AG6287" s="72"/>
      <c r="AH6287" s="72"/>
      <c r="AI6287" s="72"/>
      <c r="AJ6287" s="72"/>
      <c r="AK6287" s="72"/>
    </row>
    <row r="6288" spans="33:37" ht="14.4">
      <c r="AG6288" s="72"/>
      <c r="AH6288" s="72"/>
      <c r="AI6288" s="72"/>
      <c r="AJ6288" s="72"/>
      <c r="AK6288" s="72"/>
    </row>
    <row r="6289" spans="33:37" ht="14.4">
      <c r="AG6289" s="72"/>
      <c r="AH6289" s="72"/>
      <c r="AI6289" s="72"/>
      <c r="AJ6289" s="72"/>
      <c r="AK6289" s="72"/>
    </row>
    <row r="6290" spans="33:37" ht="14.4">
      <c r="AG6290" s="72"/>
      <c r="AH6290" s="72"/>
      <c r="AI6290" s="72"/>
      <c r="AJ6290" s="72"/>
      <c r="AK6290" s="72"/>
    </row>
    <row r="6291" spans="33:37" ht="14.4">
      <c r="AG6291" s="72"/>
      <c r="AH6291" s="72"/>
      <c r="AI6291" s="72"/>
      <c r="AJ6291" s="72"/>
      <c r="AK6291" s="72"/>
    </row>
    <row r="6292" spans="33:37" ht="14.4">
      <c r="AG6292" s="72"/>
      <c r="AH6292" s="72"/>
      <c r="AI6292" s="72"/>
      <c r="AJ6292" s="72"/>
      <c r="AK6292" s="72"/>
    </row>
    <row r="6293" spans="33:37" ht="14.4">
      <c r="AG6293" s="72"/>
      <c r="AH6293" s="72"/>
      <c r="AI6293" s="72"/>
      <c r="AJ6293" s="72"/>
      <c r="AK6293" s="72"/>
    </row>
    <row r="6294" spans="33:37" ht="14.4">
      <c r="AG6294" s="72"/>
      <c r="AH6294" s="72"/>
      <c r="AI6294" s="72"/>
      <c r="AJ6294" s="72"/>
      <c r="AK6294" s="72"/>
    </row>
    <row r="6295" spans="33:37" ht="14.4">
      <c r="AG6295" s="72"/>
      <c r="AH6295" s="72"/>
      <c r="AI6295" s="72"/>
      <c r="AJ6295" s="72"/>
      <c r="AK6295" s="72"/>
    </row>
    <row r="6296" spans="33:37" ht="14.4">
      <c r="AG6296" s="72"/>
      <c r="AH6296" s="72"/>
      <c r="AI6296" s="72"/>
      <c r="AJ6296" s="72"/>
      <c r="AK6296" s="72"/>
    </row>
    <row r="6297" spans="33:37" ht="14.4">
      <c r="AG6297" s="72"/>
      <c r="AH6297" s="72"/>
      <c r="AI6297" s="72"/>
      <c r="AJ6297" s="72"/>
      <c r="AK6297" s="72"/>
    </row>
    <row r="6298" spans="33:37" ht="14.4">
      <c r="AG6298" s="72"/>
      <c r="AH6298" s="72"/>
      <c r="AI6298" s="72"/>
      <c r="AJ6298" s="72"/>
      <c r="AK6298" s="72"/>
    </row>
    <row r="6299" spans="33:37" ht="14.4">
      <c r="AG6299" s="72"/>
      <c r="AH6299" s="72"/>
      <c r="AI6299" s="72"/>
      <c r="AJ6299" s="72"/>
      <c r="AK6299" s="72"/>
    </row>
    <row r="6300" spans="33:37" ht="14.4">
      <c r="AG6300" s="72"/>
      <c r="AH6300" s="72"/>
      <c r="AI6300" s="72"/>
      <c r="AJ6300" s="72"/>
      <c r="AK6300" s="72"/>
    </row>
    <row r="6301" spans="33:37" ht="14.4">
      <c r="AG6301" s="72"/>
      <c r="AH6301" s="72"/>
      <c r="AI6301" s="72"/>
      <c r="AJ6301" s="72"/>
      <c r="AK6301" s="72"/>
    </row>
    <row r="6302" spans="33:37" ht="14.4">
      <c r="AG6302" s="72"/>
      <c r="AH6302" s="72"/>
      <c r="AI6302" s="72"/>
      <c r="AJ6302" s="72"/>
      <c r="AK6302" s="72"/>
    </row>
    <row r="6303" spans="33:37" ht="14.4">
      <c r="AG6303" s="72"/>
      <c r="AH6303" s="72"/>
      <c r="AI6303" s="72"/>
      <c r="AJ6303" s="72"/>
      <c r="AK6303" s="72"/>
    </row>
    <row r="6304" spans="33:37" ht="14.4">
      <c r="AG6304" s="72"/>
      <c r="AH6304" s="72"/>
      <c r="AI6304" s="72"/>
      <c r="AJ6304" s="72"/>
      <c r="AK6304" s="72"/>
    </row>
    <row r="6305" spans="33:37" ht="14.4">
      <c r="AG6305" s="72"/>
      <c r="AH6305" s="72"/>
      <c r="AI6305" s="72"/>
      <c r="AJ6305" s="72"/>
      <c r="AK6305" s="72"/>
    </row>
    <row r="6306" spans="33:37" ht="14.4">
      <c r="AG6306" s="72"/>
      <c r="AH6306" s="72"/>
      <c r="AI6306" s="72"/>
      <c r="AJ6306" s="72"/>
      <c r="AK6306" s="72"/>
    </row>
    <row r="6307" spans="33:37" ht="14.4">
      <c r="AG6307" s="72"/>
      <c r="AH6307" s="72"/>
      <c r="AI6307" s="72"/>
      <c r="AJ6307" s="72"/>
      <c r="AK6307" s="72"/>
    </row>
    <row r="6308" spans="33:37" ht="14.4">
      <c r="AG6308" s="72"/>
      <c r="AH6308" s="72"/>
      <c r="AI6308" s="72"/>
      <c r="AJ6308" s="72"/>
      <c r="AK6308" s="72"/>
    </row>
    <row r="6309" spans="33:37" ht="14.4">
      <c r="AG6309" s="72"/>
      <c r="AH6309" s="72"/>
      <c r="AI6309" s="72"/>
      <c r="AJ6309" s="72"/>
      <c r="AK6309" s="72"/>
    </row>
    <row r="6310" spans="33:37" ht="14.4">
      <c r="AG6310" s="72"/>
      <c r="AH6310" s="72"/>
      <c r="AI6310" s="72"/>
      <c r="AJ6310" s="72"/>
      <c r="AK6310" s="72"/>
    </row>
    <row r="6311" spans="33:37" ht="14.4">
      <c r="AG6311" s="72"/>
      <c r="AH6311" s="72"/>
      <c r="AI6311" s="72"/>
      <c r="AJ6311" s="72"/>
      <c r="AK6311" s="72"/>
    </row>
    <row r="6312" spans="33:37" ht="14.4">
      <c r="AG6312" s="72"/>
      <c r="AH6312" s="72"/>
      <c r="AI6312" s="72"/>
      <c r="AJ6312" s="72"/>
      <c r="AK6312" s="72"/>
    </row>
    <row r="6313" spans="33:37" ht="14.4">
      <c r="AG6313" s="72"/>
      <c r="AH6313" s="72"/>
      <c r="AI6313" s="72"/>
      <c r="AJ6313" s="72"/>
      <c r="AK6313" s="72"/>
    </row>
    <row r="6314" spans="33:37" ht="14.4">
      <c r="AG6314" s="72"/>
      <c r="AH6314" s="72"/>
      <c r="AI6314" s="72"/>
      <c r="AJ6314" s="72"/>
      <c r="AK6314" s="72"/>
    </row>
    <row r="6315" spans="33:37" ht="14.4">
      <c r="AG6315" s="72"/>
      <c r="AH6315" s="72"/>
      <c r="AI6315" s="72"/>
      <c r="AJ6315" s="72"/>
      <c r="AK6315" s="72"/>
    </row>
    <row r="6316" spans="33:37" ht="14.4">
      <c r="AG6316" s="72"/>
      <c r="AH6316" s="72"/>
      <c r="AI6316" s="72"/>
      <c r="AJ6316" s="72"/>
      <c r="AK6316" s="72"/>
    </row>
    <row r="6317" spans="33:37" ht="14.4">
      <c r="AG6317" s="72"/>
      <c r="AH6317" s="72"/>
      <c r="AI6317" s="72"/>
      <c r="AJ6317" s="72"/>
      <c r="AK6317" s="72"/>
    </row>
    <row r="6318" spans="33:37" ht="14.4">
      <c r="AG6318" s="72"/>
      <c r="AH6318" s="72"/>
      <c r="AI6318" s="72"/>
      <c r="AJ6318" s="72"/>
      <c r="AK6318" s="72"/>
    </row>
    <row r="6319" spans="33:37" ht="14.4">
      <c r="AG6319" s="72"/>
      <c r="AH6319" s="72"/>
      <c r="AI6319" s="72"/>
      <c r="AJ6319" s="72"/>
      <c r="AK6319" s="72"/>
    </row>
    <row r="6320" spans="33:37" ht="14.4">
      <c r="AG6320" s="72"/>
      <c r="AH6320" s="72"/>
      <c r="AI6320" s="72"/>
      <c r="AJ6320" s="72"/>
      <c r="AK6320" s="72"/>
    </row>
    <row r="6321" spans="33:37" ht="14.4">
      <c r="AG6321" s="72"/>
      <c r="AH6321" s="72"/>
      <c r="AI6321" s="72"/>
      <c r="AJ6321" s="72"/>
      <c r="AK6321" s="72"/>
    </row>
    <row r="6322" spans="33:37" ht="14.4">
      <c r="AG6322" s="72"/>
      <c r="AH6322" s="72"/>
      <c r="AI6322" s="72"/>
      <c r="AJ6322" s="72"/>
      <c r="AK6322" s="72"/>
    </row>
    <row r="6323" spans="33:37" ht="14.4">
      <c r="AG6323" s="72"/>
      <c r="AH6323" s="72"/>
      <c r="AI6323" s="72"/>
      <c r="AJ6323" s="72"/>
      <c r="AK6323" s="72"/>
    </row>
    <row r="6324" spans="33:37" ht="14.4">
      <c r="AG6324" s="72"/>
      <c r="AH6324" s="72"/>
      <c r="AI6324" s="72"/>
      <c r="AJ6324" s="72"/>
      <c r="AK6324" s="72"/>
    </row>
    <row r="6325" spans="33:37" ht="14.4">
      <c r="AG6325" s="72"/>
      <c r="AH6325" s="72"/>
      <c r="AI6325" s="72"/>
      <c r="AJ6325" s="72"/>
      <c r="AK6325" s="72"/>
    </row>
    <row r="6326" spans="33:37" ht="14.4">
      <c r="AG6326" s="72"/>
      <c r="AH6326" s="72"/>
      <c r="AI6326" s="72"/>
      <c r="AJ6326" s="72"/>
      <c r="AK6326" s="72"/>
    </row>
    <row r="6327" spans="33:37" ht="14.4">
      <c r="AG6327" s="72"/>
      <c r="AH6327" s="72"/>
      <c r="AI6327" s="72"/>
      <c r="AJ6327" s="72"/>
      <c r="AK6327" s="72"/>
    </row>
    <row r="6328" spans="33:37" ht="14.4">
      <c r="AG6328" s="72"/>
      <c r="AH6328" s="72"/>
      <c r="AI6328" s="72"/>
      <c r="AJ6328" s="72"/>
      <c r="AK6328" s="72"/>
    </row>
    <row r="6329" spans="33:37" ht="14.4">
      <c r="AG6329" s="72"/>
      <c r="AH6329" s="72"/>
      <c r="AI6329" s="72"/>
      <c r="AJ6329" s="72"/>
      <c r="AK6329" s="72"/>
    </row>
    <row r="6330" spans="33:37" ht="14.4">
      <c r="AG6330" s="72"/>
      <c r="AH6330" s="72"/>
      <c r="AI6330" s="72"/>
      <c r="AJ6330" s="72"/>
      <c r="AK6330" s="72"/>
    </row>
    <row r="6331" spans="33:37" ht="14.4">
      <c r="AG6331" s="72"/>
      <c r="AH6331" s="72"/>
      <c r="AI6331" s="72"/>
      <c r="AJ6331" s="72"/>
      <c r="AK6331" s="72"/>
    </row>
    <row r="6332" spans="33:37" ht="14.4">
      <c r="AG6332" s="72"/>
      <c r="AH6332" s="72"/>
      <c r="AI6332" s="72"/>
      <c r="AJ6332" s="72"/>
      <c r="AK6332" s="72"/>
    </row>
    <row r="6333" spans="33:37" ht="14.4">
      <c r="AG6333" s="72"/>
      <c r="AH6333" s="72"/>
      <c r="AI6333" s="72"/>
      <c r="AJ6333" s="72"/>
      <c r="AK6333" s="72"/>
    </row>
    <row r="6334" spans="33:37" ht="14.4">
      <c r="AG6334" s="72"/>
      <c r="AH6334" s="72"/>
      <c r="AI6334" s="72"/>
      <c r="AJ6334" s="72"/>
      <c r="AK6334" s="72"/>
    </row>
    <row r="6335" spans="33:37" ht="14.4">
      <c r="AG6335" s="72"/>
      <c r="AH6335" s="72"/>
      <c r="AI6335" s="72"/>
      <c r="AJ6335" s="72"/>
      <c r="AK6335" s="72"/>
    </row>
    <row r="6336" spans="33:37" ht="14.4">
      <c r="AG6336" s="72"/>
      <c r="AH6336" s="72"/>
      <c r="AI6336" s="72"/>
      <c r="AJ6336" s="72"/>
      <c r="AK6336" s="72"/>
    </row>
    <row r="6337" spans="33:37" ht="14.4">
      <c r="AG6337" s="72"/>
      <c r="AH6337" s="72"/>
      <c r="AI6337" s="72"/>
      <c r="AJ6337" s="72"/>
      <c r="AK6337" s="72"/>
    </row>
    <row r="6338" spans="33:37" ht="14.4">
      <c r="AG6338" s="72"/>
      <c r="AH6338" s="72"/>
      <c r="AI6338" s="72"/>
      <c r="AJ6338" s="72"/>
      <c r="AK6338" s="72"/>
    </row>
    <row r="6339" spans="33:37" ht="14.4">
      <c r="AG6339" s="72"/>
      <c r="AH6339" s="72"/>
      <c r="AI6339" s="72"/>
      <c r="AJ6339" s="72"/>
      <c r="AK6339" s="72"/>
    </row>
    <row r="6340" spans="33:37" ht="14.4">
      <c r="AG6340" s="72"/>
      <c r="AH6340" s="72"/>
      <c r="AI6340" s="72"/>
      <c r="AJ6340" s="72"/>
      <c r="AK6340" s="72"/>
    </row>
    <row r="6341" spans="33:37" ht="14.4">
      <c r="AG6341" s="72"/>
      <c r="AH6341" s="72"/>
      <c r="AI6341" s="72"/>
      <c r="AJ6341" s="72"/>
      <c r="AK6341" s="72"/>
    </row>
    <row r="6342" spans="33:37" ht="14.4">
      <c r="AG6342" s="72"/>
      <c r="AH6342" s="72"/>
      <c r="AI6342" s="72"/>
      <c r="AJ6342" s="72"/>
      <c r="AK6342" s="72"/>
    </row>
    <row r="6343" spans="33:37" ht="14.4">
      <c r="AG6343" s="72"/>
      <c r="AH6343" s="72"/>
      <c r="AI6343" s="72"/>
      <c r="AJ6343" s="72"/>
      <c r="AK6343" s="72"/>
    </row>
    <row r="6344" spans="33:37" ht="14.4">
      <c r="AG6344" s="72"/>
      <c r="AH6344" s="72"/>
      <c r="AI6344" s="72"/>
      <c r="AJ6344" s="72"/>
      <c r="AK6344" s="72"/>
    </row>
    <row r="6345" spans="33:37" ht="14.4">
      <c r="AG6345" s="72"/>
      <c r="AH6345" s="72"/>
      <c r="AI6345" s="72"/>
      <c r="AJ6345" s="72"/>
      <c r="AK6345" s="72"/>
    </row>
    <row r="6346" spans="33:37" ht="14.4">
      <c r="AG6346" s="72"/>
      <c r="AH6346" s="72"/>
      <c r="AI6346" s="72"/>
      <c r="AJ6346" s="72"/>
      <c r="AK6346" s="72"/>
    </row>
    <row r="6347" spans="33:37" ht="14.4">
      <c r="AG6347" s="72"/>
      <c r="AH6347" s="72"/>
      <c r="AI6347" s="72"/>
      <c r="AJ6347" s="72"/>
      <c r="AK6347" s="72"/>
    </row>
    <row r="6348" spans="33:37" ht="14.4">
      <c r="AG6348" s="72"/>
      <c r="AH6348" s="72"/>
      <c r="AI6348" s="72"/>
      <c r="AJ6348" s="72"/>
      <c r="AK6348" s="72"/>
    </row>
    <row r="6349" spans="33:37" ht="14.4">
      <c r="AG6349" s="72"/>
      <c r="AH6349" s="72"/>
      <c r="AI6349" s="72"/>
      <c r="AJ6349" s="72"/>
      <c r="AK6349" s="72"/>
    </row>
    <row r="6350" spans="33:37" ht="14.4">
      <c r="AG6350" s="72"/>
      <c r="AH6350" s="72"/>
      <c r="AI6350" s="72"/>
      <c r="AJ6350" s="72"/>
      <c r="AK6350" s="72"/>
    </row>
    <row r="6351" spans="33:37" ht="14.4">
      <c r="AG6351" s="72"/>
      <c r="AH6351" s="72"/>
      <c r="AI6351" s="72"/>
      <c r="AJ6351" s="72"/>
      <c r="AK6351" s="72"/>
    </row>
    <row r="6352" spans="33:37" ht="14.4">
      <c r="AG6352" s="72"/>
      <c r="AH6352" s="72"/>
      <c r="AI6352" s="72"/>
      <c r="AJ6352" s="72"/>
      <c r="AK6352" s="72"/>
    </row>
    <row r="6353" spans="33:37" ht="14.4">
      <c r="AG6353" s="72"/>
      <c r="AH6353" s="72"/>
      <c r="AI6353" s="72"/>
      <c r="AJ6353" s="72"/>
      <c r="AK6353" s="72"/>
    </row>
    <row r="6354" spans="33:37" ht="14.4">
      <c r="AG6354" s="72"/>
      <c r="AH6354" s="72"/>
      <c r="AI6354" s="72"/>
      <c r="AJ6354" s="72"/>
      <c r="AK6354" s="72"/>
    </row>
    <row r="6355" spans="33:37" ht="14.4">
      <c r="AG6355" s="72"/>
      <c r="AH6355" s="72"/>
      <c r="AI6355" s="72"/>
      <c r="AJ6355" s="72"/>
      <c r="AK6355" s="72"/>
    </row>
    <row r="6356" spans="33:37" ht="14.4">
      <c r="AG6356" s="72"/>
      <c r="AH6356" s="72"/>
      <c r="AI6356" s="72"/>
      <c r="AJ6356" s="72"/>
      <c r="AK6356" s="72"/>
    </row>
    <row r="6357" spans="33:37" ht="14.4">
      <c r="AG6357" s="72"/>
      <c r="AH6357" s="72"/>
      <c r="AI6357" s="72"/>
      <c r="AJ6357" s="72"/>
      <c r="AK6357" s="72"/>
    </row>
    <row r="6358" spans="33:37" ht="14.4">
      <c r="AG6358" s="72"/>
      <c r="AH6358" s="72"/>
      <c r="AI6358" s="72"/>
      <c r="AJ6358" s="72"/>
      <c r="AK6358" s="72"/>
    </row>
    <row r="6359" spans="33:37" ht="14.4">
      <c r="AG6359" s="72"/>
      <c r="AH6359" s="72"/>
      <c r="AI6359" s="72"/>
      <c r="AJ6359" s="72"/>
      <c r="AK6359" s="72"/>
    </row>
    <row r="6360" spans="33:37" ht="14.4">
      <c r="AG6360" s="72"/>
      <c r="AH6360" s="72"/>
      <c r="AI6360" s="72"/>
      <c r="AJ6360" s="72"/>
      <c r="AK6360" s="72"/>
    </row>
    <row r="6361" spans="33:37" ht="14.4">
      <c r="AG6361" s="72"/>
      <c r="AH6361" s="72"/>
      <c r="AI6361" s="72"/>
      <c r="AJ6361" s="72"/>
      <c r="AK6361" s="72"/>
    </row>
    <row r="6362" spans="33:37" ht="14.4">
      <c r="AG6362" s="72"/>
      <c r="AH6362" s="72"/>
      <c r="AI6362" s="72"/>
      <c r="AJ6362" s="72"/>
      <c r="AK6362" s="72"/>
    </row>
    <row r="6363" spans="33:37" ht="14.4">
      <c r="AG6363" s="72"/>
      <c r="AH6363" s="72"/>
      <c r="AI6363" s="72"/>
      <c r="AJ6363" s="72"/>
      <c r="AK6363" s="72"/>
    </row>
    <row r="6364" spans="33:37" ht="14.4">
      <c r="AG6364" s="72"/>
      <c r="AH6364" s="72"/>
      <c r="AI6364" s="72"/>
      <c r="AJ6364" s="72"/>
      <c r="AK6364" s="72"/>
    </row>
    <row r="6365" spans="33:37" ht="14.4">
      <c r="AG6365" s="72"/>
      <c r="AH6365" s="72"/>
      <c r="AI6365" s="72"/>
      <c r="AJ6365" s="72"/>
      <c r="AK6365" s="72"/>
    </row>
    <row r="6366" spans="33:37" ht="14.4">
      <c r="AG6366" s="72"/>
      <c r="AH6366" s="72"/>
      <c r="AI6366" s="72"/>
      <c r="AJ6366" s="72"/>
      <c r="AK6366" s="72"/>
    </row>
    <row r="6367" spans="33:37" ht="14.4">
      <c r="AG6367" s="72"/>
      <c r="AH6367" s="72"/>
      <c r="AI6367" s="72"/>
      <c r="AJ6367" s="72"/>
      <c r="AK6367" s="72"/>
    </row>
    <row r="6368" spans="33:37" ht="14.4">
      <c r="AG6368" s="72"/>
      <c r="AH6368" s="72"/>
      <c r="AI6368" s="72"/>
      <c r="AJ6368" s="72"/>
      <c r="AK6368" s="72"/>
    </row>
    <row r="6369" spans="33:37" ht="14.4">
      <c r="AG6369" s="72"/>
      <c r="AH6369" s="72"/>
      <c r="AI6369" s="72"/>
      <c r="AJ6369" s="72"/>
      <c r="AK6369" s="72"/>
    </row>
    <row r="6370" spans="33:37" ht="14.4">
      <c r="AG6370" s="72"/>
      <c r="AH6370" s="72"/>
      <c r="AI6370" s="72"/>
      <c r="AJ6370" s="72"/>
      <c r="AK6370" s="72"/>
    </row>
    <row r="6371" spans="33:37" ht="14.4">
      <c r="AG6371" s="72"/>
      <c r="AH6371" s="72"/>
      <c r="AI6371" s="72"/>
      <c r="AJ6371" s="72"/>
      <c r="AK6371" s="72"/>
    </row>
    <row r="6372" spans="33:37" ht="14.4">
      <c r="AG6372" s="72"/>
      <c r="AH6372" s="72"/>
      <c r="AI6372" s="72"/>
      <c r="AJ6372" s="72"/>
      <c r="AK6372" s="72"/>
    </row>
    <row r="6373" spans="33:37" ht="14.4">
      <c r="AG6373" s="72"/>
      <c r="AH6373" s="72"/>
      <c r="AI6373" s="72"/>
      <c r="AJ6373" s="72"/>
      <c r="AK6373" s="72"/>
    </row>
    <row r="6374" spans="33:37" ht="14.4">
      <c r="AG6374" s="72"/>
      <c r="AH6374" s="72"/>
      <c r="AI6374" s="72"/>
      <c r="AJ6374" s="72"/>
      <c r="AK6374" s="72"/>
    </row>
    <row r="6375" spans="33:37" ht="14.4">
      <c r="AG6375" s="72"/>
      <c r="AH6375" s="72"/>
      <c r="AI6375" s="72"/>
      <c r="AJ6375" s="72"/>
      <c r="AK6375" s="72"/>
    </row>
    <row r="6376" spans="33:37" ht="14.4">
      <c r="AG6376" s="72"/>
      <c r="AH6376" s="72"/>
      <c r="AI6376" s="72"/>
      <c r="AJ6376" s="72"/>
      <c r="AK6376" s="72"/>
    </row>
    <row r="6377" spans="33:37" ht="14.4">
      <c r="AG6377" s="72"/>
      <c r="AH6377" s="72"/>
      <c r="AI6377" s="72"/>
      <c r="AJ6377" s="72"/>
      <c r="AK6377" s="72"/>
    </row>
    <row r="6378" spans="33:37" ht="14.4">
      <c r="AG6378" s="72"/>
      <c r="AH6378" s="72"/>
      <c r="AI6378" s="72"/>
      <c r="AJ6378" s="72"/>
      <c r="AK6378" s="72"/>
    </row>
    <row r="6379" spans="33:37" ht="14.4">
      <c r="AG6379" s="72"/>
      <c r="AH6379" s="72"/>
      <c r="AI6379" s="72"/>
      <c r="AJ6379" s="72"/>
      <c r="AK6379" s="72"/>
    </row>
    <row r="6380" spans="33:37" ht="14.4">
      <c r="AG6380" s="72"/>
      <c r="AH6380" s="72"/>
      <c r="AI6380" s="72"/>
      <c r="AJ6380" s="72"/>
      <c r="AK6380" s="72"/>
    </row>
    <row r="6381" spans="33:37" ht="14.4">
      <c r="AG6381" s="72"/>
      <c r="AH6381" s="72"/>
      <c r="AI6381" s="72"/>
      <c r="AJ6381" s="72"/>
      <c r="AK6381" s="72"/>
    </row>
    <row r="6382" spans="33:37" ht="14.4">
      <c r="AG6382" s="72"/>
      <c r="AH6382" s="72"/>
      <c r="AI6382" s="72"/>
      <c r="AJ6382" s="72"/>
      <c r="AK6382" s="72"/>
    </row>
    <row r="6383" spans="33:37" ht="14.4">
      <c r="AG6383" s="72"/>
      <c r="AH6383" s="72"/>
      <c r="AI6383" s="72"/>
      <c r="AJ6383" s="72"/>
      <c r="AK6383" s="72"/>
    </row>
    <row r="6384" spans="33:37" ht="14.4">
      <c r="AG6384" s="72"/>
      <c r="AH6384" s="72"/>
      <c r="AI6384" s="72"/>
      <c r="AJ6384" s="72"/>
      <c r="AK6384" s="72"/>
    </row>
    <row r="6385" spans="33:37" ht="14.4">
      <c r="AG6385" s="72"/>
      <c r="AH6385" s="72"/>
      <c r="AI6385" s="72"/>
      <c r="AJ6385" s="72"/>
      <c r="AK6385" s="72"/>
    </row>
    <row r="6386" spans="33:37" ht="14.4">
      <c r="AG6386" s="72"/>
      <c r="AH6386" s="72"/>
      <c r="AI6386" s="72"/>
      <c r="AJ6386" s="72"/>
      <c r="AK6386" s="72"/>
    </row>
    <row r="6387" spans="33:37" ht="14.4">
      <c r="AG6387" s="72"/>
      <c r="AH6387" s="72"/>
      <c r="AI6387" s="72"/>
      <c r="AJ6387" s="72"/>
      <c r="AK6387" s="72"/>
    </row>
    <row r="6388" spans="33:37" ht="14.4">
      <c r="AG6388" s="72"/>
      <c r="AH6388" s="72"/>
      <c r="AI6388" s="72"/>
      <c r="AJ6388" s="72"/>
      <c r="AK6388" s="72"/>
    </row>
    <row r="6389" spans="33:37" ht="14.4">
      <c r="AG6389" s="72"/>
      <c r="AH6389" s="72"/>
      <c r="AI6389" s="72"/>
      <c r="AJ6389" s="72"/>
      <c r="AK6389" s="72"/>
    </row>
    <row r="6390" spans="33:37" ht="14.4">
      <c r="AG6390" s="72"/>
      <c r="AH6390" s="72"/>
      <c r="AI6390" s="72"/>
      <c r="AJ6390" s="72"/>
      <c r="AK6390" s="72"/>
    </row>
    <row r="6391" spans="33:37" ht="14.4">
      <c r="AG6391" s="72"/>
      <c r="AH6391" s="72"/>
      <c r="AI6391" s="72"/>
      <c r="AJ6391" s="72"/>
      <c r="AK6391" s="72"/>
    </row>
    <row r="6392" spans="33:37" ht="14.4">
      <c r="AG6392" s="72"/>
      <c r="AH6392" s="72"/>
      <c r="AI6392" s="72"/>
      <c r="AJ6392" s="72"/>
      <c r="AK6392" s="72"/>
    </row>
    <row r="6393" spans="33:37" ht="14.4">
      <c r="AG6393" s="72"/>
      <c r="AH6393" s="72"/>
      <c r="AI6393" s="72"/>
      <c r="AJ6393" s="72"/>
      <c r="AK6393" s="72"/>
    </row>
    <row r="6394" spans="33:37" ht="14.4">
      <c r="AG6394" s="72"/>
      <c r="AH6394" s="72"/>
      <c r="AI6394" s="72"/>
      <c r="AJ6394" s="72"/>
      <c r="AK6394" s="72"/>
    </row>
    <row r="6395" spans="33:37" ht="14.4">
      <c r="AG6395" s="72"/>
      <c r="AH6395" s="72"/>
      <c r="AI6395" s="72"/>
      <c r="AJ6395" s="72"/>
      <c r="AK6395" s="72"/>
    </row>
    <row r="6396" spans="33:37" ht="14.4">
      <c r="AG6396" s="72"/>
      <c r="AH6396" s="72"/>
      <c r="AI6396" s="72"/>
      <c r="AJ6396" s="72"/>
      <c r="AK6396" s="72"/>
    </row>
    <row r="6397" spans="33:37" ht="14.4">
      <c r="AG6397" s="72"/>
      <c r="AH6397" s="72"/>
      <c r="AI6397" s="72"/>
      <c r="AJ6397" s="72"/>
      <c r="AK6397" s="72"/>
    </row>
    <row r="6398" spans="33:37" ht="14.4">
      <c r="AG6398" s="72"/>
      <c r="AH6398" s="72"/>
      <c r="AI6398" s="72"/>
      <c r="AJ6398" s="72"/>
      <c r="AK6398" s="72"/>
    </row>
    <row r="6399" spans="33:37" ht="14.4">
      <c r="AG6399" s="72"/>
      <c r="AH6399" s="72"/>
      <c r="AI6399" s="72"/>
      <c r="AJ6399" s="72"/>
      <c r="AK6399" s="72"/>
    </row>
    <row r="6400" spans="33:37" ht="14.4">
      <c r="AG6400" s="72"/>
      <c r="AH6400" s="72"/>
      <c r="AI6400" s="72"/>
      <c r="AJ6400" s="72"/>
      <c r="AK6400" s="72"/>
    </row>
    <row r="6401" spans="33:37" ht="14.4">
      <c r="AG6401" s="72"/>
      <c r="AH6401" s="72"/>
      <c r="AI6401" s="72"/>
      <c r="AJ6401" s="72"/>
      <c r="AK6401" s="72"/>
    </row>
    <row r="6402" spans="33:37" ht="14.4">
      <c r="AG6402" s="72"/>
      <c r="AH6402" s="72"/>
      <c r="AI6402" s="72"/>
      <c r="AJ6402" s="72"/>
      <c r="AK6402" s="72"/>
    </row>
    <row r="6403" spans="33:37" ht="14.4">
      <c r="AG6403" s="72"/>
      <c r="AH6403" s="72"/>
      <c r="AI6403" s="72"/>
      <c r="AJ6403" s="72"/>
      <c r="AK6403" s="72"/>
    </row>
    <row r="6404" spans="33:37" ht="14.4">
      <c r="AG6404" s="72"/>
      <c r="AH6404" s="72"/>
      <c r="AI6404" s="72"/>
      <c r="AJ6404" s="72"/>
      <c r="AK6404" s="72"/>
    </row>
    <row r="6405" spans="33:37" ht="14.4">
      <c r="AG6405" s="72"/>
      <c r="AH6405" s="72"/>
      <c r="AI6405" s="72"/>
      <c r="AJ6405" s="72"/>
      <c r="AK6405" s="72"/>
    </row>
    <row r="6406" spans="33:37" ht="14.4">
      <c r="AG6406" s="72"/>
      <c r="AH6406" s="72"/>
      <c r="AI6406" s="72"/>
      <c r="AJ6406" s="72"/>
      <c r="AK6406" s="72"/>
    </row>
    <row r="6407" spans="33:37" ht="14.4">
      <c r="AG6407" s="72"/>
      <c r="AH6407" s="72"/>
      <c r="AI6407" s="72"/>
      <c r="AJ6407" s="72"/>
      <c r="AK6407" s="72"/>
    </row>
    <row r="6408" spans="33:37" ht="14.4">
      <c r="AG6408" s="72"/>
      <c r="AH6408" s="72"/>
      <c r="AI6408" s="72"/>
      <c r="AJ6408" s="72"/>
      <c r="AK6408" s="72"/>
    </row>
    <row r="6409" spans="33:37" ht="14.4">
      <c r="AG6409" s="72"/>
      <c r="AH6409" s="72"/>
      <c r="AI6409" s="72"/>
      <c r="AJ6409" s="72"/>
      <c r="AK6409" s="72"/>
    </row>
    <row r="6410" spans="33:37" ht="14.4">
      <c r="AG6410" s="72"/>
      <c r="AH6410" s="72"/>
      <c r="AI6410" s="72"/>
      <c r="AJ6410" s="72"/>
      <c r="AK6410" s="72"/>
    </row>
    <row r="6411" spans="33:37" ht="14.4">
      <c r="AG6411" s="72"/>
      <c r="AH6411" s="72"/>
      <c r="AI6411" s="72"/>
      <c r="AJ6411" s="72"/>
      <c r="AK6411" s="72"/>
    </row>
    <row r="6412" spans="33:37" ht="14.4">
      <c r="AG6412" s="72"/>
      <c r="AH6412" s="72"/>
      <c r="AI6412" s="72"/>
      <c r="AJ6412" s="72"/>
      <c r="AK6412" s="72"/>
    </row>
    <row r="6413" spans="33:37" ht="14.4">
      <c r="AG6413" s="72"/>
      <c r="AH6413" s="72"/>
      <c r="AI6413" s="72"/>
      <c r="AJ6413" s="72"/>
      <c r="AK6413" s="72"/>
    </row>
    <row r="6414" spans="33:37" ht="14.4">
      <c r="AG6414" s="72"/>
      <c r="AH6414" s="72"/>
      <c r="AI6414" s="72"/>
      <c r="AJ6414" s="72"/>
      <c r="AK6414" s="72"/>
    </row>
    <row r="6415" spans="33:37" ht="14.4">
      <c r="AG6415" s="72"/>
      <c r="AH6415" s="72"/>
      <c r="AI6415" s="72"/>
      <c r="AJ6415" s="72"/>
      <c r="AK6415" s="72"/>
    </row>
    <row r="6416" spans="33:37" ht="14.4">
      <c r="AG6416" s="72"/>
      <c r="AH6416" s="72"/>
      <c r="AI6416" s="72"/>
      <c r="AJ6416" s="72"/>
      <c r="AK6416" s="72"/>
    </row>
    <row r="6417" spans="33:37" ht="14.4">
      <c r="AG6417" s="72"/>
      <c r="AH6417" s="72"/>
      <c r="AI6417" s="72"/>
      <c r="AJ6417" s="72"/>
      <c r="AK6417" s="72"/>
    </row>
    <row r="6418" spans="33:37" ht="14.4">
      <c r="AG6418" s="72"/>
      <c r="AH6418" s="72"/>
      <c r="AI6418" s="72"/>
      <c r="AJ6418" s="72"/>
      <c r="AK6418" s="72"/>
    </row>
    <row r="6419" spans="33:37" ht="14.4">
      <c r="AG6419" s="72"/>
      <c r="AH6419" s="72"/>
      <c r="AI6419" s="72"/>
      <c r="AJ6419" s="72"/>
      <c r="AK6419" s="72"/>
    </row>
    <row r="6420" spans="33:37" ht="14.4">
      <c r="AG6420" s="72"/>
      <c r="AH6420" s="72"/>
      <c r="AI6420" s="72"/>
      <c r="AJ6420" s="72"/>
      <c r="AK6420" s="72"/>
    </row>
    <row r="6421" spans="33:37" ht="14.4">
      <c r="AG6421" s="72"/>
      <c r="AH6421" s="72"/>
      <c r="AI6421" s="72"/>
      <c r="AJ6421" s="72"/>
      <c r="AK6421" s="72"/>
    </row>
    <row r="6422" spans="33:37" ht="14.4">
      <c r="AG6422" s="72"/>
      <c r="AH6422" s="72"/>
      <c r="AI6422" s="72"/>
      <c r="AJ6422" s="72"/>
      <c r="AK6422" s="72"/>
    </row>
    <row r="6423" spans="33:37" ht="14.4">
      <c r="AG6423" s="72"/>
      <c r="AH6423" s="72"/>
      <c r="AI6423" s="72"/>
      <c r="AJ6423" s="72"/>
      <c r="AK6423" s="72"/>
    </row>
    <row r="6424" spans="33:37" ht="14.4">
      <c r="AG6424" s="72"/>
      <c r="AH6424" s="72"/>
      <c r="AI6424" s="72"/>
      <c r="AJ6424" s="72"/>
      <c r="AK6424" s="72"/>
    </row>
    <row r="6425" spans="33:37" ht="14.4">
      <c r="AG6425" s="72"/>
      <c r="AH6425" s="72"/>
      <c r="AI6425" s="72"/>
      <c r="AJ6425" s="72"/>
      <c r="AK6425" s="72"/>
    </row>
    <row r="6426" spans="33:37" ht="14.4">
      <c r="AG6426" s="72"/>
      <c r="AH6426" s="72"/>
      <c r="AI6426" s="72"/>
      <c r="AJ6426" s="72"/>
      <c r="AK6426" s="72"/>
    </row>
    <row r="6427" spans="33:37" ht="14.4">
      <c r="AG6427" s="72"/>
      <c r="AH6427" s="72"/>
      <c r="AI6427" s="72"/>
      <c r="AJ6427" s="72"/>
      <c r="AK6427" s="72"/>
    </row>
    <row r="6428" spans="33:37" ht="14.4">
      <c r="AG6428" s="72"/>
      <c r="AH6428" s="72"/>
      <c r="AI6428" s="72"/>
      <c r="AJ6428" s="72"/>
      <c r="AK6428" s="72"/>
    </row>
    <row r="6429" spans="33:37" ht="14.4">
      <c r="AG6429" s="72"/>
      <c r="AH6429" s="72"/>
      <c r="AI6429" s="72"/>
      <c r="AJ6429" s="72"/>
      <c r="AK6429" s="72"/>
    </row>
    <row r="6430" spans="33:37" ht="14.4">
      <c r="AG6430" s="72"/>
      <c r="AH6430" s="72"/>
      <c r="AI6430" s="72"/>
      <c r="AJ6430" s="72"/>
      <c r="AK6430" s="72"/>
    </row>
    <row r="6431" spans="33:37" ht="14.4">
      <c r="AG6431" s="72"/>
      <c r="AH6431" s="72"/>
      <c r="AI6431" s="72"/>
      <c r="AJ6431" s="72"/>
      <c r="AK6431" s="72"/>
    </row>
    <row r="6432" spans="33:37" ht="14.4">
      <c r="AG6432" s="72"/>
      <c r="AH6432" s="72"/>
      <c r="AI6432" s="72"/>
      <c r="AJ6432" s="72"/>
      <c r="AK6432" s="72"/>
    </row>
    <row r="6433" spans="33:37" ht="14.4">
      <c r="AG6433" s="72"/>
      <c r="AH6433" s="72"/>
      <c r="AI6433" s="72"/>
      <c r="AJ6433" s="72"/>
      <c r="AK6433" s="72"/>
    </row>
    <row r="6434" spans="33:37" ht="14.4">
      <c r="AG6434" s="72"/>
      <c r="AH6434" s="72"/>
      <c r="AI6434" s="72"/>
      <c r="AJ6434" s="72"/>
      <c r="AK6434" s="72"/>
    </row>
    <row r="6435" spans="33:37" ht="14.4">
      <c r="AG6435" s="72"/>
      <c r="AH6435" s="72"/>
      <c r="AI6435" s="72"/>
      <c r="AJ6435" s="72"/>
      <c r="AK6435" s="72"/>
    </row>
    <row r="6436" spans="33:37" ht="14.4">
      <c r="AG6436" s="72"/>
      <c r="AH6436" s="72"/>
      <c r="AI6436" s="72"/>
      <c r="AJ6436" s="72"/>
      <c r="AK6436" s="72"/>
    </row>
    <row r="6437" spans="33:37" ht="14.4">
      <c r="AG6437" s="72"/>
      <c r="AH6437" s="72"/>
      <c r="AI6437" s="72"/>
      <c r="AJ6437" s="72"/>
      <c r="AK6437" s="72"/>
    </row>
    <row r="6438" spans="33:37" ht="14.4">
      <c r="AG6438" s="72"/>
      <c r="AH6438" s="72"/>
      <c r="AI6438" s="72"/>
      <c r="AJ6438" s="72"/>
      <c r="AK6438" s="72"/>
    </row>
    <row r="6439" spans="33:37" ht="14.4">
      <c r="AG6439" s="72"/>
      <c r="AH6439" s="72"/>
      <c r="AI6439" s="72"/>
      <c r="AJ6439" s="72"/>
      <c r="AK6439" s="72"/>
    </row>
    <row r="6440" spans="33:37" ht="14.4">
      <c r="AG6440" s="72"/>
      <c r="AH6440" s="72"/>
      <c r="AI6440" s="72"/>
      <c r="AJ6440" s="72"/>
      <c r="AK6440" s="72"/>
    </row>
    <row r="6441" spans="33:37" ht="14.4">
      <c r="AG6441" s="72"/>
      <c r="AH6441" s="72"/>
      <c r="AI6441" s="72"/>
      <c r="AJ6441" s="72"/>
      <c r="AK6441" s="72"/>
    </row>
    <row r="6442" spans="33:37" ht="14.4">
      <c r="AG6442" s="72"/>
      <c r="AH6442" s="72"/>
      <c r="AI6442" s="72"/>
      <c r="AJ6442" s="72"/>
      <c r="AK6442" s="72"/>
    </row>
    <row r="6443" spans="33:37" ht="14.4">
      <c r="AG6443" s="72"/>
      <c r="AH6443" s="72"/>
      <c r="AI6443" s="72"/>
      <c r="AJ6443" s="72"/>
      <c r="AK6443" s="72"/>
    </row>
    <row r="6444" spans="33:37" ht="14.4">
      <c r="AG6444" s="72"/>
      <c r="AH6444" s="72"/>
      <c r="AI6444" s="72"/>
      <c r="AJ6444" s="72"/>
      <c r="AK6444" s="72"/>
    </row>
    <row r="6445" spans="33:37" ht="14.4">
      <c r="AG6445" s="72"/>
      <c r="AH6445" s="72"/>
      <c r="AI6445" s="72"/>
      <c r="AJ6445" s="72"/>
      <c r="AK6445" s="72"/>
    </row>
    <row r="6446" spans="33:37" ht="14.4">
      <c r="AG6446" s="72"/>
      <c r="AH6446" s="72"/>
      <c r="AI6446" s="72"/>
      <c r="AJ6446" s="72"/>
      <c r="AK6446" s="72"/>
    </row>
    <row r="6447" spans="33:37" ht="14.4">
      <c r="AG6447" s="72"/>
      <c r="AH6447" s="72"/>
      <c r="AI6447" s="72"/>
      <c r="AJ6447" s="72"/>
      <c r="AK6447" s="72"/>
    </row>
    <row r="6448" spans="33:37" ht="14.4">
      <c r="AG6448" s="72"/>
      <c r="AH6448" s="72"/>
      <c r="AI6448" s="72"/>
      <c r="AJ6448" s="72"/>
      <c r="AK6448" s="72"/>
    </row>
    <row r="6449" spans="33:37" ht="14.4">
      <c r="AG6449" s="72"/>
      <c r="AH6449" s="72"/>
      <c r="AI6449" s="72"/>
      <c r="AJ6449" s="72"/>
      <c r="AK6449" s="72"/>
    </row>
    <row r="6450" spans="33:37" ht="14.4">
      <c r="AG6450" s="72"/>
      <c r="AH6450" s="72"/>
      <c r="AI6450" s="72"/>
      <c r="AJ6450" s="72"/>
      <c r="AK6450" s="72"/>
    </row>
    <row r="6451" spans="33:37" ht="14.4">
      <c r="AG6451" s="72"/>
      <c r="AH6451" s="72"/>
      <c r="AI6451" s="72"/>
      <c r="AJ6451" s="72"/>
      <c r="AK6451" s="72"/>
    </row>
    <row r="6452" spans="33:37" ht="14.4">
      <c r="AG6452" s="72"/>
      <c r="AH6452" s="72"/>
      <c r="AI6452" s="72"/>
      <c r="AJ6452" s="72"/>
      <c r="AK6452" s="72"/>
    </row>
    <row r="6453" spans="33:37" ht="14.4">
      <c r="AG6453" s="72"/>
      <c r="AH6453" s="72"/>
      <c r="AI6453" s="72"/>
      <c r="AJ6453" s="72"/>
      <c r="AK6453" s="72"/>
    </row>
    <row r="6454" spans="33:37" ht="14.4">
      <c r="AG6454" s="72"/>
      <c r="AH6454" s="72"/>
      <c r="AI6454" s="72"/>
      <c r="AJ6454" s="72"/>
      <c r="AK6454" s="72"/>
    </row>
    <row r="6455" spans="33:37" ht="14.4">
      <c r="AG6455" s="72"/>
      <c r="AH6455" s="72"/>
      <c r="AI6455" s="72"/>
      <c r="AJ6455" s="72"/>
      <c r="AK6455" s="72"/>
    </row>
    <row r="6456" spans="33:37" ht="14.4">
      <c r="AG6456" s="72"/>
      <c r="AH6456" s="72"/>
      <c r="AI6456" s="72"/>
      <c r="AJ6456" s="72"/>
      <c r="AK6456" s="72"/>
    </row>
    <row r="6457" spans="33:37" ht="14.4">
      <c r="AG6457" s="72"/>
      <c r="AH6457" s="72"/>
      <c r="AI6457" s="72"/>
      <c r="AJ6457" s="72"/>
      <c r="AK6457" s="72"/>
    </row>
    <row r="6458" spans="33:37" ht="14.4">
      <c r="AG6458" s="72"/>
      <c r="AH6458" s="72"/>
      <c r="AI6458" s="72"/>
      <c r="AJ6458" s="72"/>
      <c r="AK6458" s="72"/>
    </row>
    <row r="6459" spans="33:37" ht="14.4">
      <c r="AG6459" s="72"/>
      <c r="AH6459" s="72"/>
      <c r="AI6459" s="72"/>
      <c r="AJ6459" s="72"/>
      <c r="AK6459" s="72"/>
    </row>
    <row r="6460" spans="33:37" ht="14.4">
      <c r="AG6460" s="72"/>
      <c r="AH6460" s="72"/>
      <c r="AI6460" s="72"/>
      <c r="AJ6460" s="72"/>
      <c r="AK6460" s="72"/>
    </row>
    <row r="6461" spans="33:37" ht="14.4">
      <c r="AG6461" s="72"/>
      <c r="AH6461" s="72"/>
      <c r="AI6461" s="72"/>
      <c r="AJ6461" s="72"/>
      <c r="AK6461" s="72"/>
    </row>
    <row r="6462" spans="33:37" ht="14.4">
      <c r="AG6462" s="72"/>
      <c r="AH6462" s="72"/>
      <c r="AI6462" s="72"/>
      <c r="AJ6462" s="72"/>
      <c r="AK6462" s="72"/>
    </row>
    <row r="6463" spans="33:37" ht="14.4">
      <c r="AG6463" s="72"/>
      <c r="AH6463" s="72"/>
      <c r="AI6463" s="72"/>
      <c r="AJ6463" s="72"/>
      <c r="AK6463" s="72"/>
    </row>
    <row r="6464" spans="33:37" ht="14.4">
      <c r="AG6464" s="72"/>
      <c r="AH6464" s="72"/>
      <c r="AI6464" s="72"/>
      <c r="AJ6464" s="72"/>
      <c r="AK6464" s="72"/>
    </row>
    <row r="6465" spans="33:37" ht="14.4">
      <c r="AG6465" s="72"/>
      <c r="AH6465" s="72"/>
      <c r="AI6465" s="72"/>
      <c r="AJ6465" s="72"/>
      <c r="AK6465" s="72"/>
    </row>
    <row r="6466" spans="33:37" ht="14.4">
      <c r="AG6466" s="72"/>
      <c r="AH6466" s="72"/>
      <c r="AI6466" s="72"/>
      <c r="AJ6466" s="72"/>
      <c r="AK6466" s="72"/>
    </row>
    <row r="6467" spans="33:37" ht="14.4">
      <c r="AG6467" s="72"/>
      <c r="AH6467" s="72"/>
      <c r="AI6467" s="72"/>
      <c r="AJ6467" s="72"/>
      <c r="AK6467" s="72"/>
    </row>
    <row r="6468" spans="33:37" ht="14.4">
      <c r="AG6468" s="72"/>
      <c r="AH6468" s="72"/>
      <c r="AI6468" s="72"/>
      <c r="AJ6468" s="72"/>
      <c r="AK6468" s="72"/>
    </row>
    <row r="6469" spans="33:37" ht="14.4">
      <c r="AG6469" s="72"/>
      <c r="AH6469" s="72"/>
      <c r="AI6469" s="72"/>
      <c r="AJ6469" s="72"/>
      <c r="AK6469" s="72"/>
    </row>
    <row r="6470" spans="33:37" ht="14.4">
      <c r="AG6470" s="72"/>
      <c r="AH6470" s="72"/>
      <c r="AI6470" s="72"/>
      <c r="AJ6470" s="72"/>
      <c r="AK6470" s="72"/>
    </row>
    <row r="6471" spans="33:37" ht="14.4">
      <c r="AG6471" s="72"/>
      <c r="AH6471" s="72"/>
      <c r="AI6471" s="72"/>
      <c r="AJ6471" s="72"/>
      <c r="AK6471" s="72"/>
    </row>
    <row r="6472" spans="33:37" ht="14.4">
      <c r="AG6472" s="72"/>
      <c r="AH6472" s="72"/>
      <c r="AI6472" s="72"/>
      <c r="AJ6472" s="72"/>
      <c r="AK6472" s="72"/>
    </row>
    <row r="6473" spans="33:37" ht="14.4">
      <c r="AG6473" s="72"/>
      <c r="AH6473" s="72"/>
      <c r="AI6473" s="72"/>
      <c r="AJ6473" s="72"/>
      <c r="AK6473" s="72"/>
    </row>
    <row r="6474" spans="33:37" ht="14.4">
      <c r="AG6474" s="72"/>
      <c r="AH6474" s="72"/>
      <c r="AI6474" s="72"/>
      <c r="AJ6474" s="72"/>
      <c r="AK6474" s="72"/>
    </row>
    <row r="6475" spans="33:37" ht="14.4">
      <c r="AG6475" s="72"/>
      <c r="AH6475" s="72"/>
      <c r="AI6475" s="72"/>
      <c r="AJ6475" s="72"/>
      <c r="AK6475" s="72"/>
    </row>
    <row r="6476" spans="33:37" ht="14.4">
      <c r="AG6476" s="72"/>
      <c r="AH6476" s="72"/>
      <c r="AI6476" s="72"/>
      <c r="AJ6476" s="72"/>
      <c r="AK6476" s="72"/>
    </row>
    <row r="6477" spans="33:37" ht="14.4">
      <c r="AG6477" s="72"/>
      <c r="AH6477" s="72"/>
      <c r="AI6477" s="72"/>
      <c r="AJ6477" s="72"/>
      <c r="AK6477" s="72"/>
    </row>
    <row r="6478" spans="33:37" ht="14.4">
      <c r="AG6478" s="72"/>
      <c r="AH6478" s="72"/>
      <c r="AI6478" s="72"/>
      <c r="AJ6478" s="72"/>
      <c r="AK6478" s="72"/>
    </row>
    <row r="6479" spans="33:37" ht="14.4">
      <c r="AG6479" s="72"/>
      <c r="AH6479" s="72"/>
      <c r="AI6479" s="72"/>
      <c r="AJ6479" s="72"/>
      <c r="AK6479" s="72"/>
    </row>
    <row r="6480" spans="33:37" ht="14.4">
      <c r="AG6480" s="72"/>
      <c r="AH6480" s="72"/>
      <c r="AI6480" s="72"/>
      <c r="AJ6480" s="72"/>
      <c r="AK6480" s="72"/>
    </row>
    <row r="6481" spans="33:37" ht="14.4">
      <c r="AG6481" s="72"/>
      <c r="AH6481" s="72"/>
      <c r="AI6481" s="72"/>
      <c r="AJ6481" s="72"/>
      <c r="AK6481" s="72"/>
    </row>
    <row r="6482" spans="33:37" ht="14.4">
      <c r="AG6482" s="72"/>
      <c r="AH6482" s="72"/>
      <c r="AI6482" s="72"/>
      <c r="AJ6482" s="72"/>
      <c r="AK6482" s="72"/>
    </row>
    <row r="6483" spans="33:37" ht="14.4">
      <c r="AG6483" s="72"/>
      <c r="AH6483" s="72"/>
      <c r="AI6483" s="72"/>
      <c r="AJ6483" s="72"/>
      <c r="AK6483" s="72"/>
    </row>
    <row r="6484" spans="33:37" ht="14.4">
      <c r="AG6484" s="72"/>
      <c r="AH6484" s="72"/>
      <c r="AI6484" s="72"/>
      <c r="AJ6484" s="72"/>
      <c r="AK6484" s="72"/>
    </row>
    <row r="6485" spans="33:37" ht="14.4">
      <c r="AG6485" s="72"/>
      <c r="AH6485" s="72"/>
      <c r="AI6485" s="72"/>
      <c r="AJ6485" s="72"/>
      <c r="AK6485" s="72"/>
    </row>
    <row r="6486" spans="33:37" ht="14.4">
      <c r="AG6486" s="72"/>
      <c r="AH6486" s="72"/>
      <c r="AI6486" s="72"/>
      <c r="AJ6486" s="72"/>
      <c r="AK6486" s="72"/>
    </row>
    <row r="6487" spans="33:37" ht="14.4">
      <c r="AG6487" s="72"/>
      <c r="AH6487" s="72"/>
      <c r="AI6487" s="72"/>
      <c r="AJ6487" s="72"/>
      <c r="AK6487" s="72"/>
    </row>
    <row r="6488" spans="33:37" ht="14.4">
      <c r="AG6488" s="72"/>
      <c r="AH6488" s="72"/>
      <c r="AI6488" s="72"/>
      <c r="AJ6488" s="72"/>
      <c r="AK6488" s="72"/>
    </row>
    <row r="6489" spans="33:37" ht="14.4">
      <c r="AG6489" s="72"/>
      <c r="AH6489" s="72"/>
      <c r="AI6489" s="72"/>
      <c r="AJ6489" s="72"/>
      <c r="AK6489" s="72"/>
    </row>
    <row r="6490" spans="33:37" ht="14.4">
      <c r="AG6490" s="72"/>
      <c r="AH6490" s="72"/>
      <c r="AI6490" s="72"/>
      <c r="AJ6490" s="72"/>
      <c r="AK6490" s="72"/>
    </row>
    <row r="6491" spans="33:37" ht="14.4">
      <c r="AG6491" s="72"/>
      <c r="AH6491" s="72"/>
      <c r="AI6491" s="72"/>
      <c r="AJ6491" s="72"/>
      <c r="AK6491" s="72"/>
    </row>
    <row r="6492" spans="33:37" ht="14.4">
      <c r="AG6492" s="72"/>
      <c r="AH6492" s="72"/>
      <c r="AI6492" s="72"/>
      <c r="AJ6492" s="72"/>
      <c r="AK6492" s="72"/>
    </row>
    <row r="6493" spans="33:37" ht="14.4">
      <c r="AG6493" s="72"/>
      <c r="AH6493" s="72"/>
      <c r="AI6493" s="72"/>
      <c r="AJ6493" s="72"/>
      <c r="AK6493" s="72"/>
    </row>
    <row r="6494" spans="33:37" ht="14.4">
      <c r="AG6494" s="72"/>
      <c r="AH6494" s="72"/>
      <c r="AI6494" s="72"/>
      <c r="AJ6494" s="72"/>
      <c r="AK6494" s="72"/>
    </row>
    <row r="6495" spans="33:37" ht="14.4">
      <c r="AG6495" s="72"/>
      <c r="AH6495" s="72"/>
      <c r="AI6495" s="72"/>
      <c r="AJ6495" s="72"/>
      <c r="AK6495" s="72"/>
    </row>
    <row r="6496" spans="33:37" ht="14.4">
      <c r="AG6496" s="72"/>
      <c r="AH6496" s="72"/>
      <c r="AI6496" s="72"/>
      <c r="AJ6496" s="72"/>
      <c r="AK6496" s="72"/>
    </row>
    <row r="6497" spans="33:37" ht="14.4">
      <c r="AG6497" s="72"/>
      <c r="AH6497" s="72"/>
      <c r="AI6497" s="72"/>
      <c r="AJ6497" s="72"/>
      <c r="AK6497" s="72"/>
    </row>
    <row r="6498" spans="33:37" ht="14.4">
      <c r="AG6498" s="72"/>
      <c r="AH6498" s="72"/>
      <c r="AI6498" s="72"/>
      <c r="AJ6498" s="72"/>
      <c r="AK6498" s="72"/>
    </row>
    <row r="6499" spans="33:37" ht="14.4">
      <c r="AG6499" s="72"/>
      <c r="AH6499" s="72"/>
      <c r="AI6499" s="72"/>
      <c r="AJ6499" s="72"/>
      <c r="AK6499" s="72"/>
    </row>
    <row r="6500" spans="33:37" ht="14.4">
      <c r="AG6500" s="72"/>
      <c r="AH6500" s="72"/>
      <c r="AI6500" s="72"/>
      <c r="AJ6500" s="72"/>
      <c r="AK6500" s="72"/>
    </row>
    <row r="6501" spans="33:37" ht="14.4">
      <c r="AG6501" s="72"/>
      <c r="AH6501" s="72"/>
      <c r="AI6501" s="72"/>
      <c r="AJ6501" s="72"/>
      <c r="AK6501" s="72"/>
    </row>
    <row r="6502" spans="33:37" ht="14.4">
      <c r="AG6502" s="72"/>
      <c r="AH6502" s="72"/>
      <c r="AI6502" s="72"/>
      <c r="AJ6502" s="72"/>
      <c r="AK6502" s="72"/>
    </row>
    <row r="6503" spans="33:37" ht="14.4">
      <c r="AG6503" s="72"/>
      <c r="AH6503" s="72"/>
      <c r="AI6503" s="72"/>
      <c r="AJ6503" s="72"/>
      <c r="AK6503" s="72"/>
    </row>
    <row r="6504" spans="33:37" ht="14.4">
      <c r="AG6504" s="72"/>
      <c r="AH6504" s="72"/>
      <c r="AI6504" s="72"/>
      <c r="AJ6504" s="72"/>
      <c r="AK6504" s="72"/>
    </row>
    <row r="6505" spans="33:37" ht="14.4">
      <c r="AG6505" s="72"/>
      <c r="AH6505" s="72"/>
      <c r="AI6505" s="72"/>
      <c r="AJ6505" s="72"/>
      <c r="AK6505" s="72"/>
    </row>
    <row r="6506" spans="33:37" ht="14.4">
      <c r="AG6506" s="72"/>
      <c r="AH6506" s="72"/>
      <c r="AI6506" s="72"/>
      <c r="AJ6506" s="72"/>
      <c r="AK6506" s="72"/>
    </row>
    <row r="6507" spans="33:37" ht="14.4">
      <c r="AG6507" s="72"/>
      <c r="AH6507" s="72"/>
      <c r="AI6507" s="72"/>
      <c r="AJ6507" s="72"/>
      <c r="AK6507" s="72"/>
    </row>
    <row r="6508" spans="33:37" ht="14.4">
      <c r="AG6508" s="72"/>
      <c r="AH6508" s="72"/>
      <c r="AI6508" s="72"/>
      <c r="AJ6508" s="72"/>
      <c r="AK6508" s="72"/>
    </row>
    <row r="6509" spans="33:37" ht="14.4">
      <c r="AG6509" s="72"/>
      <c r="AH6509" s="72"/>
      <c r="AI6509" s="72"/>
      <c r="AJ6509" s="72"/>
      <c r="AK6509" s="72"/>
    </row>
    <row r="6510" spans="33:37" ht="14.4">
      <c r="AG6510" s="72"/>
      <c r="AH6510" s="72"/>
      <c r="AI6510" s="72"/>
      <c r="AJ6510" s="72"/>
      <c r="AK6510" s="72"/>
    </row>
    <row r="6511" spans="33:37" ht="14.4">
      <c r="AG6511" s="72"/>
      <c r="AH6511" s="72"/>
      <c r="AI6511" s="72"/>
      <c r="AJ6511" s="72"/>
      <c r="AK6511" s="72"/>
    </row>
    <row r="6512" spans="33:37" ht="14.4">
      <c r="AG6512" s="72"/>
      <c r="AH6512" s="72"/>
      <c r="AI6512" s="72"/>
      <c r="AJ6512" s="72"/>
      <c r="AK6512" s="72"/>
    </row>
    <row r="6513" spans="33:37" ht="14.4">
      <c r="AG6513" s="72"/>
      <c r="AH6513" s="72"/>
      <c r="AI6513" s="72"/>
      <c r="AJ6513" s="72"/>
      <c r="AK6513" s="72"/>
    </row>
    <row r="6514" spans="33:37" ht="14.4">
      <c r="AG6514" s="72"/>
      <c r="AH6514" s="72"/>
      <c r="AI6514" s="72"/>
      <c r="AJ6514" s="72"/>
      <c r="AK6514" s="72"/>
    </row>
    <row r="6515" spans="33:37" ht="14.4">
      <c r="AG6515" s="72"/>
      <c r="AH6515" s="72"/>
      <c r="AI6515" s="72"/>
      <c r="AJ6515" s="72"/>
      <c r="AK6515" s="72"/>
    </row>
    <row r="6516" spans="33:37" ht="14.4">
      <c r="AG6516" s="72"/>
      <c r="AH6516" s="72"/>
      <c r="AI6516" s="72"/>
      <c r="AJ6516" s="72"/>
      <c r="AK6516" s="72"/>
    </row>
    <row r="6517" spans="33:37" ht="14.4">
      <c r="AG6517" s="72"/>
      <c r="AH6517" s="72"/>
      <c r="AI6517" s="72"/>
      <c r="AJ6517" s="72"/>
      <c r="AK6517" s="72"/>
    </row>
    <row r="6518" spans="33:37" ht="14.4">
      <c r="AG6518" s="72"/>
      <c r="AH6518" s="72"/>
      <c r="AI6518" s="72"/>
      <c r="AJ6518" s="72"/>
      <c r="AK6518" s="72"/>
    </row>
    <row r="6519" spans="33:37" ht="14.4">
      <c r="AG6519" s="72"/>
      <c r="AH6519" s="72"/>
      <c r="AI6519" s="72"/>
      <c r="AJ6519" s="72"/>
      <c r="AK6519" s="72"/>
    </row>
    <row r="6520" spans="33:37" ht="14.4">
      <c r="AG6520" s="72"/>
      <c r="AH6520" s="72"/>
      <c r="AI6520" s="72"/>
      <c r="AJ6520" s="72"/>
      <c r="AK6520" s="72"/>
    </row>
    <row r="6521" spans="33:37" ht="14.4">
      <c r="AG6521" s="72"/>
      <c r="AH6521" s="72"/>
      <c r="AI6521" s="72"/>
      <c r="AJ6521" s="72"/>
      <c r="AK6521" s="72"/>
    </row>
    <row r="6522" spans="33:37" ht="14.4">
      <c r="AG6522" s="72"/>
      <c r="AH6522" s="72"/>
      <c r="AI6522" s="72"/>
      <c r="AJ6522" s="72"/>
      <c r="AK6522" s="72"/>
    </row>
    <row r="6523" spans="33:37" ht="14.4">
      <c r="AG6523" s="72"/>
      <c r="AH6523" s="72"/>
      <c r="AI6523" s="72"/>
      <c r="AJ6523" s="72"/>
      <c r="AK6523" s="72"/>
    </row>
    <row r="6524" spans="33:37" ht="14.4">
      <c r="AG6524" s="72"/>
      <c r="AH6524" s="72"/>
      <c r="AI6524" s="72"/>
      <c r="AJ6524" s="72"/>
      <c r="AK6524" s="72"/>
    </row>
    <row r="6525" spans="33:37" ht="14.4">
      <c r="AG6525" s="72"/>
      <c r="AH6525" s="72"/>
      <c r="AI6525" s="72"/>
      <c r="AJ6525" s="72"/>
      <c r="AK6525" s="72"/>
    </row>
    <row r="6526" spans="33:37" ht="14.4">
      <c r="AG6526" s="72"/>
      <c r="AH6526" s="72"/>
      <c r="AI6526" s="72"/>
      <c r="AJ6526" s="72"/>
      <c r="AK6526" s="72"/>
    </row>
    <row r="6527" spans="33:37" ht="14.4">
      <c r="AG6527" s="72"/>
      <c r="AH6527" s="72"/>
      <c r="AI6527" s="72"/>
      <c r="AJ6527" s="72"/>
      <c r="AK6527" s="72"/>
    </row>
    <row r="6528" spans="33:37" ht="14.4">
      <c r="AG6528" s="72"/>
      <c r="AH6528" s="72"/>
      <c r="AI6528" s="72"/>
      <c r="AJ6528" s="72"/>
      <c r="AK6528" s="72"/>
    </row>
    <row r="6529" spans="33:37" ht="14.4">
      <c r="AG6529" s="72"/>
      <c r="AH6529" s="72"/>
      <c r="AI6529" s="72"/>
      <c r="AJ6529" s="72"/>
      <c r="AK6529" s="72"/>
    </row>
    <row r="6530" spans="33:37" ht="14.4">
      <c r="AG6530" s="72"/>
      <c r="AH6530" s="72"/>
      <c r="AI6530" s="72"/>
      <c r="AJ6530" s="72"/>
      <c r="AK6530" s="72"/>
    </row>
    <row r="6531" spans="33:37" ht="14.4">
      <c r="AG6531" s="72"/>
      <c r="AH6531" s="72"/>
      <c r="AI6531" s="72"/>
      <c r="AJ6531" s="72"/>
      <c r="AK6531" s="72"/>
    </row>
    <row r="6532" spans="33:37" ht="14.4">
      <c r="AG6532" s="72"/>
      <c r="AH6532" s="72"/>
      <c r="AI6532" s="72"/>
      <c r="AJ6532" s="72"/>
      <c r="AK6532" s="72"/>
    </row>
    <row r="6533" spans="33:37" ht="14.4">
      <c r="AG6533" s="72"/>
      <c r="AH6533" s="72"/>
      <c r="AI6533" s="72"/>
      <c r="AJ6533" s="72"/>
      <c r="AK6533" s="72"/>
    </row>
    <row r="6534" spans="33:37" ht="14.4">
      <c r="AG6534" s="72"/>
      <c r="AH6534" s="72"/>
      <c r="AI6534" s="72"/>
      <c r="AJ6534" s="72"/>
      <c r="AK6534" s="72"/>
    </row>
    <row r="6535" spans="33:37" ht="14.4">
      <c r="AG6535" s="72"/>
      <c r="AH6535" s="72"/>
      <c r="AI6535" s="72"/>
      <c r="AJ6535" s="72"/>
      <c r="AK6535" s="72"/>
    </row>
    <row r="6536" spans="33:37" ht="14.4">
      <c r="AG6536" s="72"/>
      <c r="AH6536" s="72"/>
      <c r="AI6536" s="72"/>
      <c r="AJ6536" s="72"/>
      <c r="AK6536" s="72"/>
    </row>
    <row r="6537" spans="33:37" ht="14.4">
      <c r="AG6537" s="72"/>
      <c r="AH6537" s="72"/>
      <c r="AI6537" s="72"/>
      <c r="AJ6537" s="72"/>
      <c r="AK6537" s="72"/>
    </row>
    <row r="6538" spans="33:37" ht="14.4">
      <c r="AG6538" s="72"/>
      <c r="AH6538" s="72"/>
      <c r="AI6538" s="72"/>
      <c r="AJ6538" s="72"/>
      <c r="AK6538" s="72"/>
    </row>
    <row r="6539" spans="33:37" ht="14.4">
      <c r="AG6539" s="72"/>
      <c r="AH6539" s="72"/>
      <c r="AI6539" s="72"/>
      <c r="AJ6539" s="72"/>
      <c r="AK6539" s="72"/>
    </row>
    <row r="6540" spans="33:37" ht="14.4">
      <c r="AG6540" s="72"/>
      <c r="AH6540" s="72"/>
      <c r="AI6540" s="72"/>
      <c r="AJ6540" s="72"/>
      <c r="AK6540" s="72"/>
    </row>
    <row r="6541" spans="33:37" ht="14.4">
      <c r="AG6541" s="72"/>
      <c r="AH6541" s="72"/>
      <c r="AI6541" s="72"/>
      <c r="AJ6541" s="72"/>
      <c r="AK6541" s="72"/>
    </row>
    <row r="6542" spans="33:37" ht="14.4">
      <c r="AG6542" s="72"/>
      <c r="AH6542" s="72"/>
      <c r="AI6542" s="72"/>
      <c r="AJ6542" s="72"/>
      <c r="AK6542" s="72"/>
    </row>
    <row r="6543" spans="33:37" ht="14.4">
      <c r="AG6543" s="72"/>
      <c r="AH6543" s="72"/>
      <c r="AI6543" s="72"/>
      <c r="AJ6543" s="72"/>
      <c r="AK6543" s="72"/>
    </row>
    <row r="6544" spans="33:37" ht="14.4">
      <c r="AG6544" s="72"/>
      <c r="AH6544" s="72"/>
      <c r="AI6544" s="72"/>
      <c r="AJ6544" s="72"/>
      <c r="AK6544" s="72"/>
    </row>
    <row r="6545" spans="33:37" ht="14.4">
      <c r="AG6545" s="72"/>
      <c r="AH6545" s="72"/>
      <c r="AI6545" s="72"/>
      <c r="AJ6545" s="72"/>
      <c r="AK6545" s="72"/>
    </row>
    <row r="6546" spans="33:37" ht="14.4">
      <c r="AG6546" s="72"/>
      <c r="AH6546" s="72"/>
      <c r="AI6546" s="72"/>
      <c r="AJ6546" s="72"/>
      <c r="AK6546" s="72"/>
    </row>
    <row r="6547" spans="33:37" ht="14.4">
      <c r="AG6547" s="72"/>
      <c r="AH6547" s="72"/>
      <c r="AI6547" s="72"/>
      <c r="AJ6547" s="72"/>
      <c r="AK6547" s="72"/>
    </row>
    <row r="6548" spans="33:37" ht="14.4">
      <c r="AG6548" s="72"/>
      <c r="AH6548" s="72"/>
      <c r="AI6548" s="72"/>
      <c r="AJ6548" s="72"/>
      <c r="AK6548" s="72"/>
    </row>
    <row r="6549" spans="33:37" ht="14.4">
      <c r="AG6549" s="72"/>
      <c r="AH6549" s="72"/>
      <c r="AI6549" s="72"/>
      <c r="AJ6549" s="72"/>
      <c r="AK6549" s="72"/>
    </row>
    <row r="6550" spans="33:37" ht="14.4">
      <c r="AG6550" s="72"/>
      <c r="AH6550" s="72"/>
      <c r="AI6550" s="72"/>
      <c r="AJ6550" s="72"/>
      <c r="AK6550" s="72"/>
    </row>
    <row r="6551" spans="33:37" ht="14.4">
      <c r="AG6551" s="72"/>
      <c r="AH6551" s="72"/>
      <c r="AI6551" s="72"/>
      <c r="AJ6551" s="72"/>
      <c r="AK6551" s="72"/>
    </row>
    <row r="6552" spans="33:37" ht="14.4">
      <c r="AG6552" s="72"/>
      <c r="AH6552" s="72"/>
      <c r="AI6552" s="72"/>
      <c r="AJ6552" s="72"/>
      <c r="AK6552" s="72"/>
    </row>
    <row r="6553" spans="33:37" ht="14.4">
      <c r="AG6553" s="72"/>
      <c r="AH6553" s="72"/>
      <c r="AI6553" s="72"/>
      <c r="AJ6553" s="72"/>
      <c r="AK6553" s="72"/>
    </row>
    <row r="6554" spans="33:37" ht="14.4">
      <c r="AG6554" s="72"/>
      <c r="AH6554" s="72"/>
      <c r="AI6554" s="72"/>
      <c r="AJ6554" s="72"/>
      <c r="AK6554" s="72"/>
    </row>
    <row r="6555" spans="33:37" ht="14.4">
      <c r="AG6555" s="72"/>
      <c r="AH6555" s="72"/>
      <c r="AI6555" s="72"/>
      <c r="AJ6555" s="72"/>
      <c r="AK6555" s="72"/>
    </row>
    <row r="6556" spans="33:37" ht="14.4">
      <c r="AG6556" s="72"/>
      <c r="AH6556" s="72"/>
      <c r="AI6556" s="72"/>
      <c r="AJ6556" s="72"/>
      <c r="AK6556" s="72"/>
    </row>
    <row r="6557" spans="33:37" ht="14.4">
      <c r="AG6557" s="72"/>
      <c r="AH6557" s="72"/>
      <c r="AI6557" s="72"/>
      <c r="AJ6557" s="72"/>
      <c r="AK6557" s="72"/>
    </row>
    <row r="6558" spans="33:37" ht="14.4">
      <c r="AG6558" s="72"/>
      <c r="AH6558" s="72"/>
      <c r="AI6558" s="72"/>
      <c r="AJ6558" s="72"/>
      <c r="AK6558" s="72"/>
    </row>
    <row r="6559" spans="33:37" ht="14.4">
      <c r="AG6559" s="72"/>
      <c r="AH6559" s="72"/>
      <c r="AI6559" s="72"/>
      <c r="AJ6559" s="72"/>
      <c r="AK6559" s="72"/>
    </row>
    <row r="6560" spans="33:37" ht="14.4">
      <c r="AG6560" s="72"/>
      <c r="AH6560" s="72"/>
      <c r="AI6560" s="72"/>
      <c r="AJ6560" s="72"/>
      <c r="AK6560" s="72"/>
    </row>
    <row r="6561" spans="33:37" ht="14.4">
      <c r="AG6561" s="72"/>
      <c r="AH6561" s="72"/>
      <c r="AI6561" s="72"/>
      <c r="AJ6561" s="72"/>
      <c r="AK6561" s="72"/>
    </row>
    <row r="6562" spans="33:37" ht="14.4">
      <c r="AG6562" s="72"/>
      <c r="AH6562" s="72"/>
      <c r="AI6562" s="72"/>
      <c r="AJ6562" s="72"/>
      <c r="AK6562" s="72"/>
    </row>
    <row r="6563" spans="33:37" ht="14.4">
      <c r="AG6563" s="72"/>
      <c r="AH6563" s="72"/>
      <c r="AI6563" s="72"/>
      <c r="AJ6563" s="72"/>
      <c r="AK6563" s="72"/>
    </row>
    <row r="6564" spans="33:37" ht="14.4">
      <c r="AG6564" s="72"/>
      <c r="AH6564" s="72"/>
      <c r="AI6564" s="72"/>
      <c r="AJ6564" s="72"/>
      <c r="AK6564" s="72"/>
    </row>
    <row r="6565" spans="33:37" ht="14.4">
      <c r="AG6565" s="72"/>
      <c r="AH6565" s="72"/>
      <c r="AI6565" s="72"/>
      <c r="AJ6565" s="72"/>
      <c r="AK6565" s="72"/>
    </row>
    <row r="6566" spans="33:37" ht="14.4">
      <c r="AG6566" s="72"/>
      <c r="AH6566" s="72"/>
      <c r="AI6566" s="72"/>
      <c r="AJ6566" s="72"/>
      <c r="AK6566" s="72"/>
    </row>
    <row r="6567" spans="33:37" ht="14.4">
      <c r="AG6567" s="72"/>
      <c r="AH6567" s="72"/>
      <c r="AI6567" s="72"/>
      <c r="AJ6567" s="72"/>
      <c r="AK6567" s="72"/>
    </row>
    <row r="6568" spans="33:37" ht="14.4">
      <c r="AG6568" s="72"/>
      <c r="AH6568" s="72"/>
      <c r="AI6568" s="72"/>
      <c r="AJ6568" s="72"/>
      <c r="AK6568" s="72"/>
    </row>
    <row r="6569" spans="33:37" ht="14.4">
      <c r="AG6569" s="72"/>
      <c r="AH6569" s="72"/>
      <c r="AI6569" s="72"/>
      <c r="AJ6569" s="72"/>
      <c r="AK6569" s="72"/>
    </row>
    <row r="6570" spans="33:37" ht="14.4">
      <c r="AG6570" s="72"/>
      <c r="AH6570" s="72"/>
      <c r="AI6570" s="72"/>
      <c r="AJ6570" s="72"/>
      <c r="AK6570" s="72"/>
    </row>
    <row r="6571" spans="33:37" ht="14.4">
      <c r="AG6571" s="72"/>
      <c r="AH6571" s="72"/>
      <c r="AI6571" s="72"/>
      <c r="AJ6571" s="72"/>
      <c r="AK6571" s="72"/>
    </row>
    <row r="6572" spans="33:37" ht="14.4">
      <c r="AG6572" s="72"/>
      <c r="AH6572" s="72"/>
      <c r="AI6572" s="72"/>
      <c r="AJ6572" s="72"/>
      <c r="AK6572" s="72"/>
    </row>
    <row r="6573" spans="33:37" ht="14.4">
      <c r="AG6573" s="72"/>
      <c r="AH6573" s="72"/>
      <c r="AI6573" s="72"/>
      <c r="AJ6573" s="72"/>
      <c r="AK6573" s="72"/>
    </row>
    <row r="6574" spans="33:37" ht="14.4">
      <c r="AG6574" s="72"/>
      <c r="AH6574" s="72"/>
      <c r="AI6574" s="72"/>
      <c r="AJ6574" s="72"/>
      <c r="AK6574" s="72"/>
    </row>
    <row r="6575" spans="33:37" ht="14.4">
      <c r="AG6575" s="72"/>
      <c r="AH6575" s="72"/>
      <c r="AI6575" s="72"/>
      <c r="AJ6575" s="72"/>
      <c r="AK6575" s="72"/>
    </row>
    <row r="6576" spans="33:37" ht="14.4">
      <c r="AG6576" s="72"/>
      <c r="AH6576" s="72"/>
      <c r="AI6576" s="72"/>
      <c r="AJ6576" s="72"/>
      <c r="AK6576" s="72"/>
    </row>
    <row r="6577" spans="33:37" ht="14.4">
      <c r="AG6577" s="72"/>
      <c r="AH6577" s="72"/>
      <c r="AI6577" s="72"/>
      <c r="AJ6577" s="72"/>
      <c r="AK6577" s="72"/>
    </row>
    <row r="6578" spans="33:37" ht="14.4">
      <c r="AG6578" s="72"/>
      <c r="AH6578" s="72"/>
      <c r="AI6578" s="72"/>
      <c r="AJ6578" s="72"/>
      <c r="AK6578" s="72"/>
    </row>
    <row r="6579" spans="33:37" ht="14.4">
      <c r="AG6579" s="72"/>
      <c r="AH6579" s="72"/>
      <c r="AI6579" s="72"/>
      <c r="AJ6579" s="72"/>
      <c r="AK6579" s="72"/>
    </row>
    <row r="6580" spans="33:37" ht="14.4">
      <c r="AG6580" s="72"/>
      <c r="AH6580" s="72"/>
      <c r="AI6580" s="72"/>
      <c r="AJ6580" s="72"/>
      <c r="AK6580" s="72"/>
    </row>
    <row r="6581" spans="33:37" ht="14.4">
      <c r="AG6581" s="72"/>
      <c r="AH6581" s="72"/>
      <c r="AI6581" s="72"/>
      <c r="AJ6581" s="72"/>
      <c r="AK6581" s="72"/>
    </row>
    <row r="6582" spans="33:37" ht="14.4">
      <c r="AG6582" s="72"/>
      <c r="AH6582" s="72"/>
      <c r="AI6582" s="72"/>
      <c r="AJ6582" s="72"/>
      <c r="AK6582" s="72"/>
    </row>
    <row r="6583" spans="33:37" ht="14.4">
      <c r="AG6583" s="72"/>
      <c r="AH6583" s="72"/>
      <c r="AI6583" s="72"/>
      <c r="AJ6583" s="72"/>
      <c r="AK6583" s="72"/>
    </row>
    <row r="6584" spans="33:37" ht="14.4">
      <c r="AG6584" s="72"/>
      <c r="AH6584" s="72"/>
      <c r="AI6584" s="72"/>
      <c r="AJ6584" s="72"/>
      <c r="AK6584" s="72"/>
    </row>
    <row r="6585" spans="33:37" ht="14.4">
      <c r="AG6585" s="72"/>
      <c r="AH6585" s="72"/>
      <c r="AI6585" s="72"/>
      <c r="AJ6585" s="72"/>
      <c r="AK6585" s="72"/>
    </row>
    <row r="6586" spans="33:37" ht="14.4">
      <c r="AG6586" s="72"/>
      <c r="AH6586" s="72"/>
      <c r="AI6586" s="72"/>
      <c r="AJ6586" s="72"/>
      <c r="AK6586" s="72"/>
    </row>
    <row r="6587" spans="33:37" ht="14.4">
      <c r="AG6587" s="72"/>
      <c r="AH6587" s="72"/>
      <c r="AI6587" s="72"/>
      <c r="AJ6587" s="72"/>
      <c r="AK6587" s="72"/>
    </row>
    <row r="6588" spans="33:37" ht="14.4">
      <c r="AG6588" s="72"/>
      <c r="AH6588" s="72"/>
      <c r="AI6588" s="72"/>
      <c r="AJ6588" s="72"/>
      <c r="AK6588" s="72"/>
    </row>
    <row r="6589" spans="33:37" ht="14.4">
      <c r="AG6589" s="72"/>
      <c r="AH6589" s="72"/>
      <c r="AI6589" s="72"/>
      <c r="AJ6589" s="72"/>
      <c r="AK6589" s="72"/>
    </row>
    <row r="6590" spans="33:37" ht="14.4">
      <c r="AG6590" s="72"/>
      <c r="AH6590" s="72"/>
      <c r="AI6590" s="72"/>
      <c r="AJ6590" s="72"/>
      <c r="AK6590" s="72"/>
    </row>
    <row r="6591" spans="33:37" ht="14.4">
      <c r="AG6591" s="72"/>
      <c r="AH6591" s="72"/>
      <c r="AI6591" s="72"/>
      <c r="AJ6591" s="72"/>
      <c r="AK6591" s="72"/>
    </row>
    <row r="6592" spans="33:37" ht="14.4">
      <c r="AG6592" s="72"/>
      <c r="AH6592" s="72"/>
      <c r="AI6592" s="72"/>
      <c r="AJ6592" s="72"/>
      <c r="AK6592" s="72"/>
    </row>
    <row r="6593" spans="33:37" ht="14.4">
      <c r="AG6593" s="72"/>
      <c r="AH6593" s="72"/>
      <c r="AI6593" s="72"/>
      <c r="AJ6593" s="72"/>
      <c r="AK6593" s="72"/>
    </row>
    <row r="6594" spans="33:37" ht="14.4">
      <c r="AG6594" s="72"/>
      <c r="AH6594" s="72"/>
      <c r="AI6594" s="72"/>
      <c r="AJ6594" s="72"/>
      <c r="AK6594" s="72"/>
    </row>
    <row r="6595" spans="33:37" ht="14.4">
      <c r="AG6595" s="72"/>
      <c r="AH6595" s="72"/>
      <c r="AI6595" s="72"/>
      <c r="AJ6595" s="72"/>
      <c r="AK6595" s="72"/>
    </row>
    <row r="6596" spans="33:37" ht="14.4">
      <c r="AG6596" s="72"/>
      <c r="AH6596" s="72"/>
      <c r="AI6596" s="72"/>
      <c r="AJ6596" s="72"/>
      <c r="AK6596" s="72"/>
    </row>
    <row r="6597" spans="33:37" ht="14.4">
      <c r="AG6597" s="72"/>
      <c r="AH6597" s="72"/>
      <c r="AI6597" s="72"/>
      <c r="AJ6597" s="72"/>
      <c r="AK6597" s="72"/>
    </row>
    <row r="6598" spans="33:37" ht="14.4">
      <c r="AG6598" s="72"/>
      <c r="AH6598" s="72"/>
      <c r="AI6598" s="72"/>
      <c r="AJ6598" s="72"/>
      <c r="AK6598" s="72"/>
    </row>
    <row r="6599" spans="33:37" ht="14.4">
      <c r="AG6599" s="72"/>
      <c r="AH6599" s="72"/>
      <c r="AI6599" s="72"/>
      <c r="AJ6599" s="72"/>
      <c r="AK6599" s="72"/>
    </row>
    <row r="6600" spans="33:37" ht="14.4">
      <c r="AG6600" s="72"/>
      <c r="AH6600" s="72"/>
      <c r="AI6600" s="72"/>
      <c r="AJ6600" s="72"/>
      <c r="AK6600" s="72"/>
    </row>
    <row r="6601" spans="33:37" ht="14.4">
      <c r="AG6601" s="72"/>
      <c r="AH6601" s="72"/>
      <c r="AI6601" s="72"/>
      <c r="AJ6601" s="72"/>
      <c r="AK6601" s="72"/>
    </row>
    <row r="6602" spans="33:37" ht="14.4">
      <c r="AG6602" s="72"/>
      <c r="AH6602" s="72"/>
      <c r="AI6602" s="72"/>
      <c r="AJ6602" s="72"/>
      <c r="AK6602" s="72"/>
    </row>
    <row r="6603" spans="33:37" ht="14.4">
      <c r="AG6603" s="72"/>
      <c r="AH6603" s="72"/>
      <c r="AI6603" s="72"/>
      <c r="AJ6603" s="72"/>
      <c r="AK6603" s="72"/>
    </row>
    <row r="6604" spans="33:37" ht="14.4">
      <c r="AG6604" s="72"/>
      <c r="AH6604" s="72"/>
      <c r="AI6604" s="72"/>
      <c r="AJ6604" s="72"/>
      <c r="AK6604" s="72"/>
    </row>
    <row r="6605" spans="33:37" ht="14.4">
      <c r="AG6605" s="72"/>
      <c r="AH6605" s="72"/>
      <c r="AI6605" s="72"/>
      <c r="AJ6605" s="72"/>
      <c r="AK6605" s="72"/>
    </row>
    <row r="6606" spans="33:37" ht="14.4">
      <c r="AG6606" s="72"/>
      <c r="AH6606" s="72"/>
      <c r="AI6606" s="72"/>
      <c r="AJ6606" s="72"/>
      <c r="AK6606" s="72"/>
    </row>
    <row r="6607" spans="33:37" ht="14.4">
      <c r="AG6607" s="72"/>
      <c r="AH6607" s="72"/>
      <c r="AI6607" s="72"/>
      <c r="AJ6607" s="72"/>
      <c r="AK6607" s="72"/>
    </row>
    <row r="6608" spans="33:37" ht="14.4">
      <c r="AG6608" s="72"/>
      <c r="AH6608" s="72"/>
      <c r="AI6608" s="72"/>
      <c r="AJ6608" s="72"/>
      <c r="AK6608" s="72"/>
    </row>
    <row r="6609" spans="33:37" ht="14.4">
      <c r="AG6609" s="72"/>
      <c r="AH6609" s="72"/>
      <c r="AI6609" s="72"/>
      <c r="AJ6609" s="72"/>
      <c r="AK6609" s="72"/>
    </row>
    <row r="6610" spans="33:37" ht="14.4">
      <c r="AG6610" s="72"/>
      <c r="AH6610" s="72"/>
      <c r="AI6610" s="72"/>
      <c r="AJ6610" s="72"/>
      <c r="AK6610" s="72"/>
    </row>
    <row r="6611" spans="33:37" ht="14.4">
      <c r="AG6611" s="72"/>
      <c r="AH6611" s="72"/>
      <c r="AI6611" s="72"/>
      <c r="AJ6611" s="72"/>
      <c r="AK6611" s="72"/>
    </row>
    <row r="6612" spans="33:37" ht="14.4">
      <c r="AG6612" s="72"/>
      <c r="AH6612" s="72"/>
      <c r="AI6612" s="72"/>
      <c r="AJ6612" s="72"/>
      <c r="AK6612" s="72"/>
    </row>
    <row r="6613" spans="33:37" ht="14.4">
      <c r="AG6613" s="72"/>
      <c r="AH6613" s="72"/>
      <c r="AI6613" s="72"/>
      <c r="AJ6613" s="72"/>
      <c r="AK6613" s="72"/>
    </row>
    <row r="6614" spans="33:37" ht="14.4">
      <c r="AG6614" s="72"/>
      <c r="AH6614" s="72"/>
      <c r="AI6614" s="72"/>
      <c r="AJ6614" s="72"/>
      <c r="AK6614" s="72"/>
    </row>
    <row r="6615" spans="33:37" ht="14.4">
      <c r="AG6615" s="72"/>
      <c r="AH6615" s="72"/>
      <c r="AI6615" s="72"/>
      <c r="AJ6615" s="72"/>
      <c r="AK6615" s="72"/>
    </row>
    <row r="6616" spans="33:37" ht="14.4">
      <c r="AG6616" s="72"/>
      <c r="AH6616" s="72"/>
      <c r="AI6616" s="72"/>
      <c r="AJ6616" s="72"/>
      <c r="AK6616" s="72"/>
    </row>
    <row r="6617" spans="33:37" ht="14.4">
      <c r="AG6617" s="72"/>
      <c r="AH6617" s="72"/>
      <c r="AI6617" s="72"/>
      <c r="AJ6617" s="72"/>
      <c r="AK6617" s="72"/>
    </row>
    <row r="6618" spans="33:37" ht="14.4">
      <c r="AG6618" s="72"/>
      <c r="AH6618" s="72"/>
      <c r="AI6618" s="72"/>
      <c r="AJ6618" s="72"/>
      <c r="AK6618" s="72"/>
    </row>
    <row r="6619" spans="33:37" ht="14.4">
      <c r="AG6619" s="72"/>
      <c r="AH6619" s="72"/>
      <c r="AI6619" s="72"/>
      <c r="AJ6619" s="72"/>
      <c r="AK6619" s="72"/>
    </row>
    <row r="6620" spans="33:37" ht="14.4">
      <c r="AG6620" s="72"/>
      <c r="AH6620" s="72"/>
      <c r="AI6620" s="72"/>
      <c r="AJ6620" s="72"/>
      <c r="AK6620" s="72"/>
    </row>
    <row r="6621" spans="33:37" ht="14.4">
      <c r="AG6621" s="72"/>
      <c r="AH6621" s="72"/>
      <c r="AI6621" s="72"/>
      <c r="AJ6621" s="72"/>
      <c r="AK6621" s="72"/>
    </row>
    <row r="6622" spans="33:37" ht="14.4">
      <c r="AG6622" s="72"/>
      <c r="AH6622" s="72"/>
      <c r="AI6622" s="72"/>
      <c r="AJ6622" s="72"/>
      <c r="AK6622" s="72"/>
    </row>
    <row r="6623" spans="33:37" ht="14.4">
      <c r="AG6623" s="72"/>
      <c r="AH6623" s="72"/>
      <c r="AI6623" s="72"/>
      <c r="AJ6623" s="72"/>
      <c r="AK6623" s="72"/>
    </row>
    <row r="6624" spans="33:37" ht="14.4">
      <c r="AG6624" s="72"/>
      <c r="AH6624" s="72"/>
      <c r="AI6624" s="72"/>
      <c r="AJ6624" s="72"/>
      <c r="AK6624" s="72"/>
    </row>
    <row r="6625" spans="33:37" ht="14.4">
      <c r="AG6625" s="72"/>
      <c r="AH6625" s="72"/>
      <c r="AI6625" s="72"/>
      <c r="AJ6625" s="72"/>
      <c r="AK6625" s="72"/>
    </row>
    <row r="6626" spans="33:37" ht="14.4">
      <c r="AG6626" s="72"/>
      <c r="AH6626" s="72"/>
      <c r="AI6626" s="72"/>
      <c r="AJ6626" s="72"/>
      <c r="AK6626" s="72"/>
    </row>
    <row r="6627" spans="33:37" ht="14.4">
      <c r="AG6627" s="72"/>
      <c r="AH6627" s="72"/>
      <c r="AI6627" s="72"/>
      <c r="AJ6627" s="72"/>
      <c r="AK6627" s="72"/>
    </row>
    <row r="6628" spans="33:37" ht="14.4">
      <c r="AG6628" s="72"/>
      <c r="AH6628" s="72"/>
      <c r="AI6628" s="72"/>
      <c r="AJ6628" s="72"/>
      <c r="AK6628" s="72"/>
    </row>
    <row r="6629" spans="33:37" ht="14.4">
      <c r="AG6629" s="72"/>
      <c r="AH6629" s="72"/>
      <c r="AI6629" s="72"/>
      <c r="AJ6629" s="72"/>
      <c r="AK6629" s="72"/>
    </row>
    <row r="6630" spans="33:37" ht="14.4">
      <c r="AG6630" s="72"/>
      <c r="AH6630" s="72"/>
      <c r="AI6630" s="72"/>
      <c r="AJ6630" s="72"/>
      <c r="AK6630" s="72"/>
    </row>
    <row r="6631" spans="33:37" ht="14.4">
      <c r="AG6631" s="72"/>
      <c r="AH6631" s="72"/>
      <c r="AI6631" s="72"/>
      <c r="AJ6631" s="72"/>
      <c r="AK6631" s="72"/>
    </row>
    <row r="6632" spans="33:37" ht="14.4">
      <c r="AG6632" s="72"/>
      <c r="AH6632" s="72"/>
      <c r="AI6632" s="72"/>
      <c r="AJ6632" s="72"/>
      <c r="AK6632" s="72"/>
    </row>
    <row r="6633" spans="33:37" ht="14.4">
      <c r="AG6633" s="72"/>
      <c r="AH6633" s="72"/>
      <c r="AI6633" s="72"/>
      <c r="AJ6633" s="72"/>
      <c r="AK6633" s="72"/>
    </row>
    <row r="6634" spans="33:37" ht="14.4">
      <c r="AG6634" s="72"/>
      <c r="AH6634" s="72"/>
      <c r="AI6634" s="72"/>
      <c r="AJ6634" s="72"/>
      <c r="AK6634" s="72"/>
    </row>
    <row r="6635" spans="33:37" ht="14.4">
      <c r="AG6635" s="72"/>
      <c r="AH6635" s="72"/>
      <c r="AI6635" s="72"/>
      <c r="AJ6635" s="72"/>
      <c r="AK6635" s="72"/>
    </row>
    <row r="6636" spans="33:37" ht="14.4">
      <c r="AG6636" s="72"/>
      <c r="AH6636" s="72"/>
      <c r="AI6636" s="72"/>
      <c r="AJ6636" s="72"/>
      <c r="AK6636" s="72"/>
    </row>
    <row r="6637" spans="33:37" ht="14.4">
      <c r="AG6637" s="72"/>
      <c r="AH6637" s="72"/>
      <c r="AI6637" s="72"/>
      <c r="AJ6637" s="72"/>
      <c r="AK6637" s="72"/>
    </row>
    <row r="6638" spans="33:37" ht="14.4">
      <c r="AG6638" s="72"/>
      <c r="AH6638" s="72"/>
      <c r="AI6638" s="72"/>
      <c r="AJ6638" s="72"/>
      <c r="AK6638" s="72"/>
    </row>
    <row r="6639" spans="33:37" ht="14.4">
      <c r="AG6639" s="72"/>
      <c r="AH6639" s="72"/>
      <c r="AI6639" s="72"/>
      <c r="AJ6639" s="72"/>
      <c r="AK6639" s="72"/>
    </row>
    <row r="6640" spans="33:37" ht="14.4">
      <c r="AG6640" s="72"/>
      <c r="AH6640" s="72"/>
      <c r="AI6640" s="72"/>
      <c r="AJ6640" s="72"/>
      <c r="AK6640" s="72"/>
    </row>
    <row r="6641" spans="33:37" ht="14.4">
      <c r="AG6641" s="72"/>
      <c r="AH6641" s="72"/>
      <c r="AI6641" s="72"/>
      <c r="AJ6641" s="72"/>
      <c r="AK6641" s="72"/>
    </row>
    <row r="6642" spans="33:37" ht="14.4">
      <c r="AG6642" s="72"/>
      <c r="AH6642" s="72"/>
      <c r="AI6642" s="72"/>
      <c r="AJ6642" s="72"/>
      <c r="AK6642" s="72"/>
    </row>
    <row r="6643" spans="33:37" ht="14.4">
      <c r="AG6643" s="72"/>
      <c r="AH6643" s="72"/>
      <c r="AI6643" s="72"/>
      <c r="AJ6643" s="72"/>
      <c r="AK6643" s="72"/>
    </row>
    <row r="6644" spans="33:37" ht="14.4">
      <c r="AG6644" s="72"/>
      <c r="AH6644" s="72"/>
      <c r="AI6644" s="72"/>
      <c r="AJ6644" s="72"/>
      <c r="AK6644" s="72"/>
    </row>
    <row r="6645" spans="33:37" ht="14.4">
      <c r="AG6645" s="72"/>
      <c r="AH6645" s="72"/>
      <c r="AI6645" s="72"/>
      <c r="AJ6645" s="72"/>
      <c r="AK6645" s="72"/>
    </row>
    <row r="6646" spans="33:37" ht="14.4">
      <c r="AG6646" s="72"/>
      <c r="AH6646" s="72"/>
      <c r="AI6646" s="72"/>
      <c r="AJ6646" s="72"/>
      <c r="AK6646" s="72"/>
    </row>
    <row r="6647" spans="33:37" ht="14.4">
      <c r="AG6647" s="72"/>
      <c r="AH6647" s="72"/>
      <c r="AI6647" s="72"/>
      <c r="AJ6647" s="72"/>
      <c r="AK6647" s="72"/>
    </row>
    <row r="6648" spans="33:37" ht="14.4">
      <c r="AG6648" s="72"/>
      <c r="AH6648" s="72"/>
      <c r="AI6648" s="72"/>
      <c r="AJ6648" s="72"/>
      <c r="AK6648" s="72"/>
    </row>
    <row r="6649" spans="33:37" ht="14.4">
      <c r="AG6649" s="72"/>
      <c r="AH6649" s="72"/>
      <c r="AI6649" s="72"/>
      <c r="AJ6649" s="72"/>
      <c r="AK6649" s="72"/>
    </row>
    <row r="6650" spans="33:37" ht="14.4">
      <c r="AG6650" s="72"/>
      <c r="AH6650" s="72"/>
      <c r="AI6650" s="72"/>
      <c r="AJ6650" s="72"/>
      <c r="AK6650" s="72"/>
    </row>
    <row r="6651" spans="33:37" ht="14.4">
      <c r="AG6651" s="72"/>
      <c r="AH6651" s="72"/>
      <c r="AI6651" s="72"/>
      <c r="AJ6651" s="72"/>
      <c r="AK6651" s="72"/>
    </row>
    <row r="6652" spans="33:37" ht="14.4">
      <c r="AG6652" s="72"/>
      <c r="AH6652" s="72"/>
      <c r="AI6652" s="72"/>
      <c r="AJ6652" s="72"/>
      <c r="AK6652" s="72"/>
    </row>
    <row r="6653" spans="33:37" ht="14.4">
      <c r="AG6653" s="72"/>
      <c r="AH6653" s="72"/>
      <c r="AI6653" s="72"/>
      <c r="AJ6653" s="72"/>
      <c r="AK6653" s="72"/>
    </row>
    <row r="6654" spans="33:37" ht="14.4">
      <c r="AG6654" s="72"/>
      <c r="AH6654" s="72"/>
      <c r="AI6654" s="72"/>
      <c r="AJ6654" s="72"/>
      <c r="AK6654" s="72"/>
    </row>
    <row r="6655" spans="33:37" ht="14.4">
      <c r="AG6655" s="72"/>
      <c r="AH6655" s="72"/>
      <c r="AI6655" s="72"/>
      <c r="AJ6655" s="72"/>
      <c r="AK6655" s="72"/>
    </row>
    <row r="6656" spans="33:37" ht="14.4">
      <c r="AG6656" s="72"/>
      <c r="AH6656" s="72"/>
      <c r="AI6656" s="72"/>
      <c r="AJ6656" s="72"/>
      <c r="AK6656" s="72"/>
    </row>
    <row r="6657" spans="33:37" ht="14.4">
      <c r="AG6657" s="72"/>
      <c r="AH6657" s="72"/>
      <c r="AI6657" s="72"/>
      <c r="AJ6657" s="72"/>
      <c r="AK6657" s="72"/>
    </row>
    <row r="6658" spans="33:37" ht="14.4">
      <c r="AG6658" s="72"/>
      <c r="AH6658" s="72"/>
      <c r="AI6658" s="72"/>
      <c r="AJ6658" s="72"/>
      <c r="AK6658" s="72"/>
    </row>
    <row r="6659" spans="33:37" ht="14.4">
      <c r="AG6659" s="72"/>
      <c r="AH6659" s="72"/>
      <c r="AI6659" s="72"/>
      <c r="AJ6659" s="72"/>
      <c r="AK6659" s="72"/>
    </row>
    <row r="6660" spans="33:37" ht="14.4">
      <c r="AG6660" s="72"/>
      <c r="AH6660" s="72"/>
      <c r="AI6660" s="72"/>
      <c r="AJ6660" s="72"/>
      <c r="AK6660" s="72"/>
    </row>
    <row r="6661" spans="33:37" ht="14.4">
      <c r="AG6661" s="72"/>
      <c r="AH6661" s="72"/>
      <c r="AI6661" s="72"/>
      <c r="AJ6661" s="72"/>
      <c r="AK6661" s="72"/>
    </row>
    <row r="6662" spans="33:37" ht="14.4">
      <c r="AG6662" s="72"/>
      <c r="AH6662" s="72"/>
      <c r="AI6662" s="72"/>
      <c r="AJ6662" s="72"/>
      <c r="AK6662" s="72"/>
    </row>
    <row r="6663" spans="33:37" ht="14.4">
      <c r="AG6663" s="72"/>
      <c r="AH6663" s="72"/>
      <c r="AI6663" s="72"/>
      <c r="AJ6663" s="72"/>
      <c r="AK6663" s="72"/>
    </row>
    <row r="6664" spans="33:37" ht="14.4">
      <c r="AG6664" s="72"/>
      <c r="AH6664" s="72"/>
      <c r="AI6664" s="72"/>
      <c r="AJ6664" s="72"/>
      <c r="AK6664" s="72"/>
    </row>
    <row r="6665" spans="33:37" ht="14.4">
      <c r="AG6665" s="72"/>
      <c r="AH6665" s="72"/>
      <c r="AI6665" s="72"/>
      <c r="AJ6665" s="72"/>
      <c r="AK6665" s="72"/>
    </row>
    <row r="6666" spans="33:37" ht="14.4">
      <c r="AG6666" s="72"/>
      <c r="AH6666" s="72"/>
      <c r="AI6666" s="72"/>
      <c r="AJ6666" s="72"/>
      <c r="AK6666" s="72"/>
    </row>
    <row r="6667" spans="33:37" ht="14.4">
      <c r="AG6667" s="72"/>
      <c r="AH6667" s="72"/>
      <c r="AI6667" s="72"/>
      <c r="AJ6667" s="72"/>
      <c r="AK6667" s="72"/>
    </row>
    <row r="6668" spans="33:37" ht="14.4">
      <c r="AG6668" s="72"/>
      <c r="AH6668" s="72"/>
      <c r="AI6668" s="72"/>
      <c r="AJ6668" s="72"/>
      <c r="AK6668" s="72"/>
    </row>
    <row r="6669" spans="33:37" ht="14.4">
      <c r="AG6669" s="72"/>
      <c r="AH6669" s="72"/>
      <c r="AI6669" s="72"/>
      <c r="AJ6669" s="72"/>
      <c r="AK6669" s="72"/>
    </row>
    <row r="6670" spans="33:37" ht="14.4">
      <c r="AG6670" s="72"/>
      <c r="AH6670" s="72"/>
      <c r="AI6670" s="72"/>
      <c r="AJ6670" s="72"/>
      <c r="AK6670" s="72"/>
    </row>
    <row r="6671" spans="33:37" ht="14.4">
      <c r="AG6671" s="72"/>
      <c r="AH6671" s="72"/>
      <c r="AI6671" s="72"/>
      <c r="AJ6671" s="72"/>
      <c r="AK6671" s="72"/>
    </row>
    <row r="6672" spans="33:37" ht="14.4">
      <c r="AG6672" s="72"/>
      <c r="AH6672" s="72"/>
      <c r="AI6672" s="72"/>
      <c r="AJ6672" s="72"/>
      <c r="AK6672" s="72"/>
    </row>
    <row r="6673" spans="33:37" ht="14.4">
      <c r="AG6673" s="72"/>
      <c r="AH6673" s="72"/>
      <c r="AI6673" s="72"/>
      <c r="AJ6673" s="72"/>
      <c r="AK6673" s="72"/>
    </row>
    <row r="6674" spans="33:37" ht="14.4">
      <c r="AG6674" s="72"/>
      <c r="AH6674" s="72"/>
      <c r="AI6674" s="72"/>
      <c r="AJ6674" s="72"/>
      <c r="AK6674" s="72"/>
    </row>
    <row r="6675" spans="33:37" ht="14.4">
      <c r="AG6675" s="72"/>
      <c r="AH6675" s="72"/>
      <c r="AI6675" s="72"/>
      <c r="AJ6675" s="72"/>
      <c r="AK6675" s="72"/>
    </row>
    <row r="6676" spans="33:37" ht="14.4">
      <c r="AG6676" s="72"/>
      <c r="AH6676" s="72"/>
      <c r="AI6676" s="72"/>
      <c r="AJ6676" s="72"/>
      <c r="AK6676" s="72"/>
    </row>
    <row r="6677" spans="33:37" ht="14.4">
      <c r="AG6677" s="72"/>
      <c r="AH6677" s="72"/>
      <c r="AI6677" s="72"/>
      <c r="AJ6677" s="72"/>
      <c r="AK6677" s="72"/>
    </row>
    <row r="6678" spans="33:37" ht="14.4">
      <c r="AG6678" s="72"/>
      <c r="AH6678" s="72"/>
      <c r="AI6678" s="72"/>
      <c r="AJ6678" s="72"/>
      <c r="AK6678" s="72"/>
    </row>
    <row r="6679" spans="33:37" ht="14.4">
      <c r="AG6679" s="72"/>
      <c r="AH6679" s="72"/>
      <c r="AI6679" s="72"/>
      <c r="AJ6679" s="72"/>
      <c r="AK6679" s="72"/>
    </row>
    <row r="6680" spans="33:37" ht="14.4">
      <c r="AG6680" s="72"/>
      <c r="AH6680" s="72"/>
      <c r="AI6680" s="72"/>
      <c r="AJ6680" s="72"/>
      <c r="AK6680" s="72"/>
    </row>
    <row r="6681" spans="33:37" ht="14.4">
      <c r="AG6681" s="72"/>
      <c r="AH6681" s="72"/>
      <c r="AI6681" s="72"/>
      <c r="AJ6681" s="72"/>
      <c r="AK6681" s="72"/>
    </row>
    <row r="6682" spans="33:37" ht="14.4">
      <c r="AG6682" s="72"/>
      <c r="AH6682" s="72"/>
      <c r="AI6682" s="72"/>
      <c r="AJ6682" s="72"/>
      <c r="AK6682" s="72"/>
    </row>
    <row r="6683" spans="33:37" ht="14.4">
      <c r="AG6683" s="72"/>
      <c r="AH6683" s="72"/>
      <c r="AI6683" s="72"/>
      <c r="AJ6683" s="72"/>
      <c r="AK6683" s="72"/>
    </row>
    <row r="6684" spans="33:37" ht="14.4">
      <c r="AG6684" s="72"/>
      <c r="AH6684" s="72"/>
      <c r="AI6684" s="72"/>
      <c r="AJ6684" s="72"/>
      <c r="AK6684" s="72"/>
    </row>
    <row r="6685" spans="33:37" ht="14.4">
      <c r="AG6685" s="72"/>
      <c r="AH6685" s="72"/>
      <c r="AI6685" s="72"/>
      <c r="AJ6685" s="72"/>
      <c r="AK6685" s="72"/>
    </row>
    <row r="6686" spans="33:37" ht="14.4">
      <c r="AG6686" s="72"/>
      <c r="AH6686" s="72"/>
      <c r="AI6686" s="72"/>
      <c r="AJ6686" s="72"/>
      <c r="AK6686" s="72"/>
    </row>
    <row r="6687" spans="33:37" ht="14.4">
      <c r="AG6687" s="72"/>
      <c r="AH6687" s="72"/>
      <c r="AI6687" s="72"/>
      <c r="AJ6687" s="72"/>
      <c r="AK6687" s="72"/>
    </row>
    <row r="6688" spans="33:37" ht="14.4">
      <c r="AG6688" s="72"/>
      <c r="AH6688" s="72"/>
      <c r="AI6688" s="72"/>
      <c r="AJ6688" s="72"/>
      <c r="AK6688" s="72"/>
    </row>
    <row r="6689" spans="33:37" ht="14.4">
      <c r="AG6689" s="72"/>
      <c r="AH6689" s="72"/>
      <c r="AI6689" s="72"/>
      <c r="AJ6689" s="72"/>
      <c r="AK6689" s="72"/>
    </row>
    <row r="6690" spans="33:37" ht="14.4">
      <c r="AG6690" s="72"/>
      <c r="AH6690" s="72"/>
      <c r="AI6690" s="72"/>
      <c r="AJ6690" s="72"/>
      <c r="AK6690" s="72"/>
    </row>
    <row r="6691" spans="33:37" ht="14.4">
      <c r="AG6691" s="72"/>
      <c r="AH6691" s="72"/>
      <c r="AI6691" s="72"/>
      <c r="AJ6691" s="72"/>
      <c r="AK6691" s="72"/>
    </row>
    <row r="6692" spans="33:37" ht="14.4">
      <c r="AG6692" s="72"/>
      <c r="AH6692" s="72"/>
      <c r="AI6692" s="72"/>
      <c r="AJ6692" s="72"/>
      <c r="AK6692" s="72"/>
    </row>
    <row r="6693" spans="33:37" ht="14.4">
      <c r="AG6693" s="72"/>
      <c r="AH6693" s="72"/>
      <c r="AI6693" s="72"/>
      <c r="AJ6693" s="72"/>
      <c r="AK6693" s="72"/>
    </row>
    <row r="6694" spans="33:37" ht="14.4">
      <c r="AG6694" s="72"/>
      <c r="AH6694" s="72"/>
      <c r="AI6694" s="72"/>
      <c r="AJ6694" s="72"/>
      <c r="AK6694" s="72"/>
    </row>
    <row r="6695" spans="33:37" ht="14.4">
      <c r="AG6695" s="72"/>
      <c r="AH6695" s="72"/>
      <c r="AI6695" s="72"/>
      <c r="AJ6695" s="72"/>
      <c r="AK6695" s="72"/>
    </row>
    <row r="6696" spans="33:37" ht="14.4">
      <c r="AG6696" s="72"/>
      <c r="AH6696" s="72"/>
      <c r="AI6696" s="72"/>
      <c r="AJ6696" s="72"/>
      <c r="AK6696" s="72"/>
    </row>
    <row r="6697" spans="33:37" ht="14.4">
      <c r="AG6697" s="72"/>
      <c r="AH6697" s="72"/>
      <c r="AI6697" s="72"/>
      <c r="AJ6697" s="72"/>
      <c r="AK6697" s="72"/>
    </row>
    <row r="6698" spans="33:37" ht="14.4">
      <c r="AG6698" s="72"/>
      <c r="AH6698" s="72"/>
      <c r="AI6698" s="72"/>
      <c r="AJ6698" s="72"/>
      <c r="AK6698" s="72"/>
    </row>
    <row r="6699" spans="33:37" ht="14.4">
      <c r="AG6699" s="72"/>
      <c r="AH6699" s="72"/>
      <c r="AI6699" s="72"/>
      <c r="AJ6699" s="72"/>
      <c r="AK6699" s="72"/>
    </row>
    <row r="6700" spans="33:37" ht="14.4">
      <c r="AG6700" s="72"/>
      <c r="AH6700" s="72"/>
      <c r="AI6700" s="72"/>
      <c r="AJ6700" s="72"/>
      <c r="AK6700" s="72"/>
    </row>
    <row r="6701" spans="33:37" ht="14.4">
      <c r="AG6701" s="72"/>
      <c r="AH6701" s="72"/>
      <c r="AI6701" s="72"/>
      <c r="AJ6701" s="72"/>
      <c r="AK6701" s="72"/>
    </row>
    <row r="6702" spans="33:37" ht="14.4">
      <c r="AG6702" s="72"/>
      <c r="AH6702" s="72"/>
      <c r="AI6702" s="72"/>
      <c r="AJ6702" s="72"/>
      <c r="AK6702" s="72"/>
    </row>
    <row r="6703" spans="33:37" ht="14.4">
      <c r="AG6703" s="72"/>
      <c r="AH6703" s="72"/>
      <c r="AI6703" s="72"/>
      <c r="AJ6703" s="72"/>
      <c r="AK6703" s="72"/>
    </row>
    <row r="6704" spans="33:37" ht="14.4">
      <c r="AG6704" s="72"/>
      <c r="AH6704" s="72"/>
      <c r="AI6704" s="72"/>
      <c r="AJ6704" s="72"/>
      <c r="AK6704" s="72"/>
    </row>
    <row r="6705" spans="33:37" ht="14.4">
      <c r="AG6705" s="72"/>
      <c r="AH6705" s="72"/>
      <c r="AI6705" s="72"/>
      <c r="AJ6705" s="72"/>
      <c r="AK6705" s="72"/>
    </row>
    <row r="6706" spans="33:37" ht="14.4">
      <c r="AG6706" s="72"/>
      <c r="AH6706" s="72"/>
      <c r="AI6706" s="72"/>
      <c r="AJ6706" s="72"/>
      <c r="AK6706" s="72"/>
    </row>
    <row r="6707" spans="33:37" ht="14.4">
      <c r="AG6707" s="72"/>
      <c r="AH6707" s="72"/>
      <c r="AI6707" s="72"/>
      <c r="AJ6707" s="72"/>
      <c r="AK6707" s="72"/>
    </row>
    <row r="6708" spans="33:37" ht="14.4">
      <c r="AG6708" s="72"/>
      <c r="AH6708" s="72"/>
      <c r="AI6708" s="72"/>
      <c r="AJ6708" s="72"/>
      <c r="AK6708" s="72"/>
    </row>
    <row r="6709" spans="33:37" ht="14.4">
      <c r="AG6709" s="72"/>
      <c r="AH6709" s="72"/>
      <c r="AI6709" s="72"/>
      <c r="AJ6709" s="72"/>
      <c r="AK6709" s="72"/>
    </row>
    <row r="6710" spans="33:37" ht="14.4">
      <c r="AG6710" s="72"/>
      <c r="AH6710" s="72"/>
      <c r="AI6710" s="72"/>
      <c r="AJ6710" s="72"/>
      <c r="AK6710" s="72"/>
    </row>
    <row r="6711" spans="33:37" ht="14.4">
      <c r="AG6711" s="72"/>
      <c r="AH6711" s="72"/>
      <c r="AI6711" s="72"/>
      <c r="AJ6711" s="72"/>
      <c r="AK6711" s="72"/>
    </row>
    <row r="6712" spans="33:37" ht="14.4">
      <c r="AG6712" s="72"/>
      <c r="AH6712" s="72"/>
      <c r="AI6712" s="72"/>
      <c r="AJ6712" s="72"/>
      <c r="AK6712" s="72"/>
    </row>
    <row r="6713" spans="33:37" ht="14.4">
      <c r="AG6713" s="72"/>
      <c r="AH6713" s="72"/>
      <c r="AI6713" s="72"/>
      <c r="AJ6713" s="72"/>
      <c r="AK6713" s="72"/>
    </row>
    <row r="6714" spans="33:37" ht="14.4">
      <c r="AG6714" s="72"/>
      <c r="AH6714" s="72"/>
      <c r="AI6714" s="72"/>
      <c r="AJ6714" s="72"/>
      <c r="AK6714" s="72"/>
    </row>
    <row r="6715" spans="33:37" ht="14.4">
      <c r="AG6715" s="72"/>
      <c r="AH6715" s="72"/>
      <c r="AI6715" s="72"/>
      <c r="AJ6715" s="72"/>
      <c r="AK6715" s="72"/>
    </row>
    <row r="6716" spans="33:37" ht="14.4">
      <c r="AG6716" s="72"/>
      <c r="AH6716" s="72"/>
      <c r="AI6716" s="72"/>
      <c r="AJ6716" s="72"/>
      <c r="AK6716" s="72"/>
    </row>
    <row r="6717" spans="33:37" ht="14.4">
      <c r="AG6717" s="72"/>
      <c r="AH6717" s="72"/>
      <c r="AI6717" s="72"/>
      <c r="AJ6717" s="72"/>
      <c r="AK6717" s="72"/>
    </row>
    <row r="6718" spans="33:37" ht="14.4">
      <c r="AG6718" s="72"/>
      <c r="AH6718" s="72"/>
      <c r="AI6718" s="72"/>
      <c r="AJ6718" s="72"/>
      <c r="AK6718" s="72"/>
    </row>
    <row r="6719" spans="33:37" ht="14.4">
      <c r="AG6719" s="72"/>
      <c r="AH6719" s="72"/>
      <c r="AI6719" s="72"/>
      <c r="AJ6719" s="72"/>
      <c r="AK6719" s="72"/>
    </row>
    <row r="6720" spans="33:37" ht="14.4">
      <c r="AG6720" s="72"/>
      <c r="AH6720" s="72"/>
      <c r="AI6720" s="72"/>
      <c r="AJ6720" s="72"/>
      <c r="AK6720" s="72"/>
    </row>
    <row r="6721" spans="33:37" ht="14.4">
      <c r="AG6721" s="72"/>
      <c r="AH6721" s="72"/>
      <c r="AI6721" s="72"/>
      <c r="AJ6721" s="72"/>
      <c r="AK6721" s="72"/>
    </row>
    <row r="6722" spans="33:37" ht="14.4">
      <c r="AG6722" s="72"/>
      <c r="AH6722" s="72"/>
      <c r="AI6722" s="72"/>
      <c r="AJ6722" s="72"/>
      <c r="AK6722" s="72"/>
    </row>
    <row r="6723" spans="33:37" ht="14.4">
      <c r="AG6723" s="72"/>
      <c r="AH6723" s="72"/>
      <c r="AI6723" s="72"/>
      <c r="AJ6723" s="72"/>
      <c r="AK6723" s="72"/>
    </row>
    <row r="6724" spans="33:37" ht="14.4">
      <c r="AG6724" s="72"/>
      <c r="AH6724" s="72"/>
      <c r="AI6724" s="72"/>
      <c r="AJ6724" s="72"/>
      <c r="AK6724" s="72"/>
    </row>
    <row r="6725" spans="33:37" ht="14.4">
      <c r="AG6725" s="72"/>
      <c r="AH6725" s="72"/>
      <c r="AI6725" s="72"/>
      <c r="AJ6725" s="72"/>
      <c r="AK6725" s="72"/>
    </row>
    <row r="6726" spans="33:37" ht="14.4">
      <c r="AG6726" s="72"/>
      <c r="AH6726" s="72"/>
      <c r="AI6726" s="72"/>
      <c r="AJ6726" s="72"/>
      <c r="AK6726" s="72"/>
    </row>
    <row r="6727" spans="33:37" ht="14.4">
      <c r="AG6727" s="72"/>
      <c r="AH6727" s="72"/>
      <c r="AI6727" s="72"/>
      <c r="AJ6727" s="72"/>
      <c r="AK6727" s="72"/>
    </row>
    <row r="6728" spans="33:37" ht="14.4">
      <c r="AG6728" s="72"/>
      <c r="AH6728" s="72"/>
      <c r="AI6728" s="72"/>
      <c r="AJ6728" s="72"/>
      <c r="AK6728" s="72"/>
    </row>
    <row r="6729" spans="33:37" ht="14.4">
      <c r="AG6729" s="72"/>
      <c r="AH6729" s="72"/>
      <c r="AI6729" s="72"/>
      <c r="AJ6729" s="72"/>
      <c r="AK6729" s="72"/>
    </row>
    <row r="6730" spans="33:37" ht="14.4">
      <c r="AG6730" s="72"/>
      <c r="AH6730" s="72"/>
      <c r="AI6730" s="72"/>
      <c r="AJ6730" s="72"/>
      <c r="AK6730" s="72"/>
    </row>
    <row r="6731" spans="33:37" ht="14.4">
      <c r="AG6731" s="72"/>
      <c r="AH6731" s="72"/>
      <c r="AI6731" s="72"/>
      <c r="AJ6731" s="72"/>
      <c r="AK6731" s="72"/>
    </row>
    <row r="6732" spans="33:37" ht="14.4">
      <c r="AG6732" s="72"/>
      <c r="AH6732" s="72"/>
      <c r="AI6732" s="72"/>
      <c r="AJ6732" s="72"/>
      <c r="AK6732" s="72"/>
    </row>
    <row r="6733" spans="33:37" ht="14.4">
      <c r="AG6733" s="72"/>
      <c r="AH6733" s="72"/>
      <c r="AI6733" s="72"/>
      <c r="AJ6733" s="72"/>
      <c r="AK6733" s="72"/>
    </row>
    <row r="6734" spans="33:37" ht="14.4">
      <c r="AG6734" s="72"/>
      <c r="AH6734" s="72"/>
      <c r="AI6734" s="72"/>
      <c r="AJ6734" s="72"/>
      <c r="AK6734" s="72"/>
    </row>
    <row r="6735" spans="33:37" ht="14.4">
      <c r="AG6735" s="72"/>
      <c r="AH6735" s="72"/>
      <c r="AI6735" s="72"/>
      <c r="AJ6735" s="72"/>
      <c r="AK6735" s="72"/>
    </row>
    <row r="6736" spans="33:37" ht="14.4">
      <c r="AG6736" s="72"/>
      <c r="AH6736" s="72"/>
      <c r="AI6736" s="72"/>
      <c r="AJ6736" s="72"/>
      <c r="AK6736" s="72"/>
    </row>
    <row r="6737" spans="33:37" ht="14.4">
      <c r="AG6737" s="72"/>
      <c r="AH6737" s="72"/>
      <c r="AI6737" s="72"/>
      <c r="AJ6737" s="72"/>
      <c r="AK6737" s="72"/>
    </row>
    <row r="6738" spans="33:37" ht="14.4">
      <c r="AG6738" s="72"/>
      <c r="AH6738" s="72"/>
      <c r="AI6738" s="72"/>
      <c r="AJ6738" s="72"/>
      <c r="AK6738" s="72"/>
    </row>
    <row r="6739" spans="33:37" ht="14.4">
      <c r="AG6739" s="72"/>
      <c r="AH6739" s="72"/>
      <c r="AI6739" s="72"/>
      <c r="AJ6739" s="72"/>
      <c r="AK6739" s="72"/>
    </row>
    <row r="6740" spans="33:37" ht="14.4">
      <c r="AG6740" s="72"/>
      <c r="AH6740" s="72"/>
      <c r="AI6740" s="72"/>
      <c r="AJ6740" s="72"/>
      <c r="AK6740" s="72"/>
    </row>
    <row r="6741" spans="33:37" ht="14.4">
      <c r="AG6741" s="72"/>
      <c r="AH6741" s="72"/>
      <c r="AI6741" s="72"/>
      <c r="AJ6741" s="72"/>
      <c r="AK6741" s="72"/>
    </row>
    <row r="6742" spans="33:37" ht="14.4">
      <c r="AG6742" s="72"/>
      <c r="AH6742" s="72"/>
      <c r="AI6742" s="72"/>
      <c r="AJ6742" s="72"/>
      <c r="AK6742" s="72"/>
    </row>
    <row r="6743" spans="33:37" ht="14.4">
      <c r="AG6743" s="72"/>
      <c r="AH6743" s="72"/>
      <c r="AI6743" s="72"/>
      <c r="AJ6743" s="72"/>
      <c r="AK6743" s="72"/>
    </row>
    <row r="6744" spans="33:37" ht="14.4">
      <c r="AG6744" s="72"/>
      <c r="AH6744" s="72"/>
      <c r="AI6744" s="72"/>
      <c r="AJ6744" s="72"/>
      <c r="AK6744" s="72"/>
    </row>
    <row r="6745" spans="33:37" ht="14.4">
      <c r="AG6745" s="72"/>
      <c r="AH6745" s="72"/>
      <c r="AI6745" s="72"/>
      <c r="AJ6745" s="72"/>
      <c r="AK6745" s="72"/>
    </row>
    <row r="6746" spans="33:37" ht="14.4">
      <c r="AG6746" s="72"/>
      <c r="AH6746" s="72"/>
      <c r="AI6746" s="72"/>
      <c r="AJ6746" s="72"/>
      <c r="AK6746" s="72"/>
    </row>
    <row r="6747" spans="33:37" ht="14.4">
      <c r="AG6747" s="72"/>
      <c r="AH6747" s="72"/>
      <c r="AI6747" s="72"/>
      <c r="AJ6747" s="72"/>
      <c r="AK6747" s="72"/>
    </row>
    <row r="6748" spans="33:37" ht="14.4">
      <c r="AG6748" s="72"/>
      <c r="AH6748" s="72"/>
      <c r="AI6748" s="72"/>
      <c r="AJ6748" s="72"/>
      <c r="AK6748" s="72"/>
    </row>
    <row r="6749" spans="33:37" ht="14.4">
      <c r="AG6749" s="72"/>
      <c r="AH6749" s="72"/>
      <c r="AI6749" s="72"/>
      <c r="AJ6749" s="72"/>
      <c r="AK6749" s="72"/>
    </row>
    <row r="6750" spans="33:37" ht="14.4">
      <c r="AG6750" s="72"/>
      <c r="AH6750" s="72"/>
      <c r="AI6750" s="72"/>
      <c r="AJ6750" s="72"/>
      <c r="AK6750" s="72"/>
    </row>
    <row r="6751" spans="33:37" ht="14.4">
      <c r="AG6751" s="72"/>
      <c r="AH6751" s="72"/>
      <c r="AI6751" s="72"/>
      <c r="AJ6751" s="72"/>
      <c r="AK6751" s="72"/>
    </row>
    <row r="6752" spans="33:37" ht="14.4">
      <c r="AG6752" s="72"/>
      <c r="AH6752" s="72"/>
      <c r="AI6752" s="72"/>
      <c r="AJ6752" s="72"/>
      <c r="AK6752" s="72"/>
    </row>
    <row r="6753" spans="33:37" ht="14.4">
      <c r="AG6753" s="72"/>
      <c r="AH6753" s="72"/>
      <c r="AI6753" s="72"/>
      <c r="AJ6753" s="72"/>
      <c r="AK6753" s="72"/>
    </row>
    <row r="6754" spans="33:37" ht="14.4">
      <c r="AG6754" s="72"/>
      <c r="AH6754" s="72"/>
      <c r="AI6754" s="72"/>
      <c r="AJ6754" s="72"/>
      <c r="AK6754" s="72"/>
    </row>
    <row r="6755" spans="33:37" ht="14.4">
      <c r="AG6755" s="72"/>
      <c r="AH6755" s="72"/>
      <c r="AI6755" s="72"/>
      <c r="AJ6755" s="72"/>
      <c r="AK6755" s="72"/>
    </row>
    <row r="6756" spans="33:37" ht="14.4">
      <c r="AG6756" s="72"/>
      <c r="AH6756" s="72"/>
      <c r="AI6756" s="72"/>
      <c r="AJ6756" s="72"/>
      <c r="AK6756" s="72"/>
    </row>
    <row r="6757" spans="33:37" ht="14.4">
      <c r="AG6757" s="72"/>
      <c r="AH6757" s="72"/>
      <c r="AI6757" s="72"/>
      <c r="AJ6757" s="72"/>
      <c r="AK6757" s="72"/>
    </row>
    <row r="6758" spans="33:37" ht="14.4">
      <c r="AG6758" s="72"/>
      <c r="AH6758" s="72"/>
      <c r="AI6758" s="72"/>
      <c r="AJ6758" s="72"/>
      <c r="AK6758" s="72"/>
    </row>
    <row r="6759" spans="33:37" ht="14.4">
      <c r="AG6759" s="72"/>
      <c r="AH6759" s="72"/>
      <c r="AI6759" s="72"/>
      <c r="AJ6759" s="72"/>
      <c r="AK6759" s="72"/>
    </row>
    <row r="6760" spans="33:37" ht="14.4">
      <c r="AG6760" s="72"/>
      <c r="AH6760" s="72"/>
      <c r="AI6760" s="72"/>
      <c r="AJ6760" s="72"/>
      <c r="AK6760" s="72"/>
    </row>
    <row r="6761" spans="33:37" ht="14.4">
      <c r="AG6761" s="72"/>
      <c r="AH6761" s="72"/>
      <c r="AI6761" s="72"/>
      <c r="AJ6761" s="72"/>
      <c r="AK6761" s="72"/>
    </row>
    <row r="6762" spans="33:37" ht="14.4">
      <c r="AG6762" s="72"/>
      <c r="AH6762" s="72"/>
      <c r="AI6762" s="72"/>
      <c r="AJ6762" s="72"/>
      <c r="AK6762" s="72"/>
    </row>
    <row r="6763" spans="33:37" ht="14.4">
      <c r="AG6763" s="72"/>
      <c r="AH6763" s="72"/>
      <c r="AI6763" s="72"/>
      <c r="AJ6763" s="72"/>
      <c r="AK6763" s="72"/>
    </row>
    <row r="6764" spans="33:37" ht="14.4">
      <c r="AG6764" s="72"/>
      <c r="AH6764" s="72"/>
      <c r="AI6764" s="72"/>
      <c r="AJ6764" s="72"/>
      <c r="AK6764" s="72"/>
    </row>
    <row r="6765" spans="33:37" ht="14.4">
      <c r="AG6765" s="72"/>
      <c r="AH6765" s="72"/>
      <c r="AI6765" s="72"/>
      <c r="AJ6765" s="72"/>
      <c r="AK6765" s="72"/>
    </row>
    <row r="6766" spans="33:37" ht="14.4">
      <c r="AG6766" s="72"/>
      <c r="AH6766" s="72"/>
      <c r="AI6766" s="72"/>
      <c r="AJ6766" s="72"/>
      <c r="AK6766" s="72"/>
    </row>
    <row r="6767" spans="33:37" ht="14.4">
      <c r="AG6767" s="72"/>
      <c r="AH6767" s="72"/>
      <c r="AI6767" s="72"/>
      <c r="AJ6767" s="72"/>
      <c r="AK6767" s="72"/>
    </row>
    <row r="6768" spans="33:37" ht="14.4">
      <c r="AG6768" s="72"/>
      <c r="AH6768" s="72"/>
      <c r="AI6768" s="72"/>
      <c r="AJ6768" s="72"/>
      <c r="AK6768" s="72"/>
    </row>
    <row r="6769" spans="33:37" ht="14.4">
      <c r="AG6769" s="72"/>
      <c r="AH6769" s="72"/>
      <c r="AI6769" s="72"/>
      <c r="AJ6769" s="72"/>
      <c r="AK6769" s="72"/>
    </row>
    <row r="6770" spans="33:37" ht="14.4">
      <c r="AG6770" s="72"/>
      <c r="AH6770" s="72"/>
      <c r="AI6770" s="72"/>
      <c r="AJ6770" s="72"/>
      <c r="AK6770" s="72"/>
    </row>
    <row r="6771" spans="33:37" ht="14.4">
      <c r="AG6771" s="72"/>
      <c r="AH6771" s="72"/>
      <c r="AI6771" s="72"/>
      <c r="AJ6771" s="72"/>
      <c r="AK6771" s="72"/>
    </row>
    <row r="6772" spans="33:37" ht="14.4">
      <c r="AG6772" s="72"/>
      <c r="AH6772" s="72"/>
      <c r="AI6772" s="72"/>
      <c r="AJ6772" s="72"/>
      <c r="AK6772" s="72"/>
    </row>
    <row r="6773" spans="33:37" ht="14.4">
      <c r="AG6773" s="72"/>
      <c r="AH6773" s="72"/>
      <c r="AI6773" s="72"/>
      <c r="AJ6773" s="72"/>
      <c r="AK6773" s="72"/>
    </row>
    <row r="6774" spans="33:37" ht="14.4">
      <c r="AG6774" s="72"/>
      <c r="AH6774" s="72"/>
      <c r="AI6774" s="72"/>
      <c r="AJ6774" s="72"/>
      <c r="AK6774" s="72"/>
    </row>
    <row r="6775" spans="33:37" ht="14.4">
      <c r="AG6775" s="72"/>
      <c r="AH6775" s="72"/>
      <c r="AI6775" s="72"/>
      <c r="AJ6775" s="72"/>
      <c r="AK6775" s="72"/>
    </row>
    <row r="6776" spans="33:37" ht="14.4">
      <c r="AG6776" s="72"/>
      <c r="AH6776" s="72"/>
      <c r="AI6776" s="72"/>
      <c r="AJ6776" s="72"/>
      <c r="AK6776" s="72"/>
    </row>
    <row r="6777" spans="33:37" ht="14.4">
      <c r="AG6777" s="72"/>
      <c r="AH6777" s="72"/>
      <c r="AI6777" s="72"/>
      <c r="AJ6777" s="72"/>
      <c r="AK6777" s="72"/>
    </row>
    <row r="6778" spans="33:37" ht="14.4">
      <c r="AG6778" s="72"/>
      <c r="AH6778" s="72"/>
      <c r="AI6778" s="72"/>
      <c r="AJ6778" s="72"/>
      <c r="AK6778" s="72"/>
    </row>
    <row r="6779" spans="33:37" ht="14.4">
      <c r="AG6779" s="72"/>
      <c r="AH6779" s="72"/>
      <c r="AI6779" s="72"/>
      <c r="AJ6779" s="72"/>
      <c r="AK6779" s="72"/>
    </row>
    <row r="6780" spans="33:37" ht="14.4">
      <c r="AG6780" s="72"/>
      <c r="AH6780" s="72"/>
      <c r="AI6780" s="72"/>
      <c r="AJ6780" s="72"/>
      <c r="AK6780" s="72"/>
    </row>
    <row r="6781" spans="33:37" ht="14.4">
      <c r="AG6781" s="72"/>
      <c r="AH6781" s="72"/>
      <c r="AI6781" s="72"/>
      <c r="AJ6781" s="72"/>
      <c r="AK6781" s="72"/>
    </row>
    <row r="6782" spans="33:37" ht="14.4">
      <c r="AG6782" s="72"/>
      <c r="AH6782" s="72"/>
      <c r="AI6782" s="72"/>
      <c r="AJ6782" s="72"/>
      <c r="AK6782" s="72"/>
    </row>
    <row r="6783" spans="33:37" ht="14.4">
      <c r="AG6783" s="72"/>
      <c r="AH6783" s="72"/>
      <c r="AI6783" s="72"/>
      <c r="AJ6783" s="72"/>
      <c r="AK6783" s="72"/>
    </row>
    <row r="6784" spans="33:37" ht="14.4">
      <c r="AG6784" s="72"/>
      <c r="AH6784" s="72"/>
      <c r="AI6784" s="72"/>
      <c r="AJ6784" s="72"/>
      <c r="AK6784" s="72"/>
    </row>
    <row r="6785" spans="33:37" ht="14.4">
      <c r="AG6785" s="72"/>
      <c r="AH6785" s="72"/>
      <c r="AI6785" s="72"/>
      <c r="AJ6785" s="72"/>
      <c r="AK6785" s="72"/>
    </row>
    <row r="6786" spans="33:37" ht="14.4">
      <c r="AG6786" s="72"/>
      <c r="AH6786" s="72"/>
      <c r="AI6786" s="72"/>
      <c r="AJ6786" s="72"/>
      <c r="AK6786" s="72"/>
    </row>
    <row r="6787" spans="33:37" ht="14.4">
      <c r="AG6787" s="72"/>
      <c r="AH6787" s="72"/>
      <c r="AI6787" s="72"/>
      <c r="AJ6787" s="72"/>
      <c r="AK6787" s="72"/>
    </row>
    <row r="6788" spans="33:37" ht="14.4">
      <c r="AG6788" s="72"/>
      <c r="AH6788" s="72"/>
      <c r="AI6788" s="72"/>
      <c r="AJ6788" s="72"/>
      <c r="AK6788" s="72"/>
    </row>
    <row r="6789" spans="33:37" ht="14.4">
      <c r="AG6789" s="72"/>
      <c r="AH6789" s="72"/>
      <c r="AI6789" s="72"/>
      <c r="AJ6789" s="72"/>
      <c r="AK6789" s="72"/>
    </row>
    <row r="6790" spans="33:37" ht="14.4">
      <c r="AG6790" s="72"/>
      <c r="AH6790" s="72"/>
      <c r="AI6790" s="72"/>
      <c r="AJ6790" s="72"/>
      <c r="AK6790" s="72"/>
    </row>
    <row r="6791" spans="33:37" ht="14.4">
      <c r="AG6791" s="72"/>
      <c r="AH6791" s="72"/>
      <c r="AI6791" s="72"/>
      <c r="AJ6791" s="72"/>
      <c r="AK6791" s="72"/>
    </row>
    <row r="6792" spans="33:37" ht="14.4">
      <c r="AG6792" s="72"/>
      <c r="AH6792" s="72"/>
      <c r="AI6792" s="72"/>
      <c r="AJ6792" s="72"/>
      <c r="AK6792" s="72"/>
    </row>
    <row r="6793" spans="33:37" ht="14.4">
      <c r="AG6793" s="72"/>
      <c r="AH6793" s="72"/>
      <c r="AI6793" s="72"/>
      <c r="AJ6793" s="72"/>
      <c r="AK6793" s="72"/>
    </row>
    <row r="6794" spans="33:37" ht="14.4">
      <c r="AG6794" s="72"/>
      <c r="AH6794" s="72"/>
      <c r="AI6794" s="72"/>
      <c r="AJ6794" s="72"/>
      <c r="AK6794" s="72"/>
    </row>
    <row r="6795" spans="33:37" ht="14.4">
      <c r="AG6795" s="72"/>
      <c r="AH6795" s="72"/>
      <c r="AI6795" s="72"/>
      <c r="AJ6795" s="72"/>
      <c r="AK6795" s="72"/>
    </row>
    <row r="6796" spans="33:37" ht="14.4">
      <c r="AG6796" s="72"/>
      <c r="AH6796" s="72"/>
      <c r="AI6796" s="72"/>
      <c r="AJ6796" s="72"/>
      <c r="AK6796" s="72"/>
    </row>
    <row r="6797" spans="33:37" ht="14.4">
      <c r="AG6797" s="72"/>
      <c r="AH6797" s="72"/>
      <c r="AI6797" s="72"/>
      <c r="AJ6797" s="72"/>
      <c r="AK6797" s="72"/>
    </row>
    <row r="6798" spans="33:37" ht="14.4">
      <c r="AG6798" s="72"/>
      <c r="AH6798" s="72"/>
      <c r="AI6798" s="72"/>
      <c r="AJ6798" s="72"/>
      <c r="AK6798" s="72"/>
    </row>
    <row r="6799" spans="33:37" ht="14.4">
      <c r="AG6799" s="72"/>
      <c r="AH6799" s="72"/>
      <c r="AI6799" s="72"/>
      <c r="AJ6799" s="72"/>
      <c r="AK6799" s="72"/>
    </row>
    <row r="6800" spans="33:37" ht="14.4">
      <c r="AG6800" s="72"/>
      <c r="AH6800" s="72"/>
      <c r="AI6800" s="72"/>
      <c r="AJ6800" s="72"/>
      <c r="AK6800" s="72"/>
    </row>
    <row r="6801" spans="33:37" ht="14.4">
      <c r="AG6801" s="72"/>
      <c r="AH6801" s="72"/>
      <c r="AI6801" s="72"/>
      <c r="AJ6801" s="72"/>
      <c r="AK6801" s="72"/>
    </row>
    <row r="6802" spans="33:37" ht="14.4">
      <c r="AG6802" s="72"/>
      <c r="AH6802" s="72"/>
      <c r="AI6802" s="72"/>
      <c r="AJ6802" s="72"/>
      <c r="AK6802" s="72"/>
    </row>
    <row r="6803" spans="33:37" ht="14.4">
      <c r="AG6803" s="72"/>
      <c r="AH6803" s="72"/>
      <c r="AI6803" s="72"/>
      <c r="AJ6803" s="72"/>
      <c r="AK6803" s="72"/>
    </row>
    <row r="6804" spans="33:37" ht="14.4">
      <c r="AG6804" s="72"/>
      <c r="AH6804" s="72"/>
      <c r="AI6804" s="72"/>
      <c r="AJ6804" s="72"/>
      <c r="AK6804" s="72"/>
    </row>
    <row r="6805" spans="33:37" ht="14.4">
      <c r="AG6805" s="72"/>
      <c r="AH6805" s="72"/>
      <c r="AI6805" s="72"/>
      <c r="AJ6805" s="72"/>
      <c r="AK6805" s="72"/>
    </row>
    <row r="6806" spans="33:37" ht="14.4">
      <c r="AG6806" s="72"/>
      <c r="AH6806" s="72"/>
      <c r="AI6806" s="72"/>
      <c r="AJ6806" s="72"/>
      <c r="AK6806" s="72"/>
    </row>
    <row r="6807" spans="33:37" ht="14.4">
      <c r="AG6807" s="72"/>
      <c r="AH6807" s="72"/>
      <c r="AI6807" s="72"/>
      <c r="AJ6807" s="72"/>
      <c r="AK6807" s="72"/>
    </row>
    <row r="6808" spans="33:37" ht="14.4">
      <c r="AG6808" s="72"/>
      <c r="AH6808" s="72"/>
      <c r="AI6808" s="72"/>
      <c r="AJ6808" s="72"/>
      <c r="AK6808" s="72"/>
    </row>
    <row r="6809" spans="33:37" ht="14.4">
      <c r="AG6809" s="72"/>
      <c r="AH6809" s="72"/>
      <c r="AI6809" s="72"/>
      <c r="AJ6809" s="72"/>
      <c r="AK6809" s="72"/>
    </row>
    <row r="6810" spans="33:37" ht="14.4">
      <c r="AG6810" s="72"/>
      <c r="AH6810" s="72"/>
      <c r="AI6810" s="72"/>
      <c r="AJ6810" s="72"/>
      <c r="AK6810" s="72"/>
    </row>
    <row r="6811" spans="33:37" ht="14.4">
      <c r="AG6811" s="72"/>
      <c r="AH6811" s="72"/>
      <c r="AI6811" s="72"/>
      <c r="AJ6811" s="72"/>
      <c r="AK6811" s="72"/>
    </row>
    <row r="6812" spans="33:37" ht="14.4">
      <c r="AG6812" s="72"/>
      <c r="AH6812" s="72"/>
      <c r="AI6812" s="72"/>
      <c r="AJ6812" s="72"/>
      <c r="AK6812" s="72"/>
    </row>
    <row r="6813" spans="33:37" ht="14.4">
      <c r="AG6813" s="72"/>
      <c r="AH6813" s="72"/>
      <c r="AI6813" s="72"/>
      <c r="AJ6813" s="72"/>
      <c r="AK6813" s="72"/>
    </row>
    <row r="6814" spans="33:37" ht="14.4">
      <c r="AG6814" s="72"/>
      <c r="AH6814" s="72"/>
      <c r="AI6814" s="72"/>
      <c r="AJ6814" s="72"/>
      <c r="AK6814" s="72"/>
    </row>
    <row r="6815" spans="33:37" ht="14.4">
      <c r="AG6815" s="72"/>
      <c r="AH6815" s="72"/>
      <c r="AI6815" s="72"/>
      <c r="AJ6815" s="72"/>
      <c r="AK6815" s="72"/>
    </row>
    <row r="6816" spans="33:37" ht="14.4">
      <c r="AG6816" s="72"/>
      <c r="AH6816" s="72"/>
      <c r="AI6816" s="72"/>
      <c r="AJ6816" s="72"/>
      <c r="AK6816" s="72"/>
    </row>
    <row r="6817" spans="33:37" ht="14.4">
      <c r="AG6817" s="72"/>
      <c r="AH6817" s="72"/>
      <c r="AI6817" s="72"/>
      <c r="AJ6817" s="72"/>
      <c r="AK6817" s="72"/>
    </row>
    <row r="6818" spans="33:37" ht="14.4">
      <c r="AG6818" s="72"/>
      <c r="AH6818" s="72"/>
      <c r="AI6818" s="72"/>
      <c r="AJ6818" s="72"/>
      <c r="AK6818" s="72"/>
    </row>
    <row r="6819" spans="33:37" ht="14.4">
      <c r="AG6819" s="72"/>
      <c r="AH6819" s="72"/>
      <c r="AI6819" s="72"/>
      <c r="AJ6819" s="72"/>
      <c r="AK6819" s="72"/>
    </row>
    <row r="6820" spans="33:37" ht="14.4">
      <c r="AG6820" s="72"/>
      <c r="AH6820" s="72"/>
      <c r="AI6820" s="72"/>
      <c r="AJ6820" s="72"/>
      <c r="AK6820" s="72"/>
    </row>
    <row r="6821" spans="33:37" ht="14.4">
      <c r="AG6821" s="72"/>
      <c r="AH6821" s="72"/>
      <c r="AI6821" s="72"/>
      <c r="AJ6821" s="72"/>
      <c r="AK6821" s="72"/>
    </row>
    <row r="6822" spans="33:37" ht="14.4">
      <c r="AG6822" s="72"/>
      <c r="AH6822" s="72"/>
      <c r="AI6822" s="72"/>
      <c r="AJ6822" s="72"/>
      <c r="AK6822" s="72"/>
    </row>
    <row r="6823" spans="33:37" ht="14.4">
      <c r="AG6823" s="72"/>
      <c r="AH6823" s="72"/>
      <c r="AI6823" s="72"/>
      <c r="AJ6823" s="72"/>
      <c r="AK6823" s="72"/>
    </row>
    <row r="6824" spans="33:37" ht="14.4">
      <c r="AG6824" s="72"/>
      <c r="AH6824" s="72"/>
      <c r="AI6824" s="72"/>
      <c r="AJ6824" s="72"/>
      <c r="AK6824" s="72"/>
    </row>
    <row r="6825" spans="33:37" ht="14.4">
      <c r="AG6825" s="72"/>
      <c r="AH6825" s="72"/>
      <c r="AI6825" s="72"/>
      <c r="AJ6825" s="72"/>
      <c r="AK6825" s="72"/>
    </row>
    <row r="6826" spans="33:37" ht="14.4">
      <c r="AG6826" s="72"/>
      <c r="AH6826" s="72"/>
      <c r="AI6826" s="72"/>
      <c r="AJ6826" s="72"/>
      <c r="AK6826" s="72"/>
    </row>
    <row r="6827" spans="33:37" ht="14.4">
      <c r="AG6827" s="72"/>
      <c r="AH6827" s="72"/>
      <c r="AI6827" s="72"/>
      <c r="AJ6827" s="72"/>
      <c r="AK6827" s="72"/>
    </row>
    <row r="6828" spans="33:37" ht="14.4">
      <c r="AG6828" s="72"/>
      <c r="AH6828" s="72"/>
      <c r="AI6828" s="72"/>
      <c r="AJ6828" s="72"/>
      <c r="AK6828" s="72"/>
    </row>
    <row r="6829" spans="33:37" ht="14.4">
      <c r="AG6829" s="72"/>
      <c r="AH6829" s="72"/>
      <c r="AI6829" s="72"/>
      <c r="AJ6829" s="72"/>
      <c r="AK6829" s="72"/>
    </row>
    <row r="6830" spans="33:37" ht="14.4">
      <c r="AG6830" s="72"/>
      <c r="AH6830" s="72"/>
      <c r="AI6830" s="72"/>
      <c r="AJ6830" s="72"/>
      <c r="AK6830" s="72"/>
    </row>
    <row r="6831" spans="33:37" ht="14.4">
      <c r="AG6831" s="72"/>
      <c r="AH6831" s="72"/>
      <c r="AI6831" s="72"/>
      <c r="AJ6831" s="72"/>
      <c r="AK6831" s="72"/>
    </row>
    <row r="6832" spans="33:37" ht="14.4">
      <c r="AG6832" s="72"/>
      <c r="AH6832" s="72"/>
      <c r="AI6832" s="72"/>
      <c r="AJ6832" s="72"/>
      <c r="AK6832" s="72"/>
    </row>
    <row r="6833" spans="33:37" ht="14.4">
      <c r="AG6833" s="72"/>
      <c r="AH6833" s="72"/>
      <c r="AI6833" s="72"/>
      <c r="AJ6833" s="72"/>
      <c r="AK6833" s="72"/>
    </row>
    <row r="6834" spans="33:37" ht="14.4">
      <c r="AG6834" s="72"/>
      <c r="AH6834" s="72"/>
      <c r="AI6834" s="72"/>
      <c r="AJ6834" s="72"/>
      <c r="AK6834" s="72"/>
    </row>
    <row r="6835" spans="33:37" ht="14.4">
      <c r="AG6835" s="72"/>
      <c r="AH6835" s="72"/>
      <c r="AI6835" s="72"/>
      <c r="AJ6835" s="72"/>
      <c r="AK6835" s="72"/>
    </row>
    <row r="6836" spans="33:37" ht="14.4">
      <c r="AG6836" s="72"/>
      <c r="AH6836" s="72"/>
      <c r="AI6836" s="72"/>
      <c r="AJ6836" s="72"/>
      <c r="AK6836" s="72"/>
    </row>
    <row r="6837" spans="33:37" ht="14.4">
      <c r="AG6837" s="72"/>
      <c r="AH6837" s="72"/>
      <c r="AI6837" s="72"/>
      <c r="AJ6837" s="72"/>
      <c r="AK6837" s="72"/>
    </row>
    <row r="6838" spans="33:37" ht="14.4">
      <c r="AG6838" s="72"/>
      <c r="AH6838" s="72"/>
      <c r="AI6838" s="72"/>
      <c r="AJ6838" s="72"/>
      <c r="AK6838" s="72"/>
    </row>
    <row r="6839" spans="33:37" ht="14.4">
      <c r="AG6839" s="72"/>
      <c r="AH6839" s="72"/>
      <c r="AI6839" s="72"/>
      <c r="AJ6839" s="72"/>
      <c r="AK6839" s="72"/>
    </row>
    <row r="6840" spans="33:37" ht="14.4">
      <c r="AG6840" s="72"/>
      <c r="AH6840" s="72"/>
      <c r="AI6840" s="72"/>
      <c r="AJ6840" s="72"/>
      <c r="AK6840" s="72"/>
    </row>
    <row r="6841" spans="33:37" ht="14.4">
      <c r="AG6841" s="72"/>
      <c r="AH6841" s="72"/>
      <c r="AI6841" s="72"/>
      <c r="AJ6841" s="72"/>
      <c r="AK6841" s="72"/>
    </row>
    <row r="6842" spans="33:37" ht="14.4">
      <c r="AG6842" s="72"/>
      <c r="AH6842" s="72"/>
      <c r="AI6842" s="72"/>
      <c r="AJ6842" s="72"/>
      <c r="AK6842" s="72"/>
    </row>
    <row r="6843" spans="33:37" ht="14.4">
      <c r="AG6843" s="72"/>
      <c r="AH6843" s="72"/>
      <c r="AI6843" s="72"/>
      <c r="AJ6843" s="72"/>
      <c r="AK6843" s="72"/>
    </row>
    <row r="6844" spans="33:37" ht="14.4">
      <c r="AG6844" s="72"/>
      <c r="AH6844" s="72"/>
      <c r="AI6844" s="72"/>
      <c r="AJ6844" s="72"/>
      <c r="AK6844" s="72"/>
    </row>
    <row r="6845" spans="33:37" ht="14.4">
      <c r="AG6845" s="72"/>
      <c r="AH6845" s="72"/>
      <c r="AI6845" s="72"/>
      <c r="AJ6845" s="72"/>
      <c r="AK6845" s="72"/>
    </row>
    <row r="6846" spans="33:37" ht="14.4">
      <c r="AG6846" s="72"/>
      <c r="AH6846" s="72"/>
      <c r="AI6846" s="72"/>
      <c r="AJ6846" s="72"/>
      <c r="AK6846" s="72"/>
    </row>
    <row r="6847" spans="33:37" ht="14.4">
      <c r="AG6847" s="72"/>
      <c r="AH6847" s="72"/>
      <c r="AI6847" s="72"/>
      <c r="AJ6847" s="72"/>
      <c r="AK6847" s="72"/>
    </row>
    <row r="6848" spans="33:37" ht="14.4">
      <c r="AG6848" s="72"/>
      <c r="AH6848" s="72"/>
      <c r="AI6848" s="72"/>
      <c r="AJ6848" s="72"/>
      <c r="AK6848" s="72"/>
    </row>
    <row r="6849" spans="33:37" ht="14.4">
      <c r="AG6849" s="72"/>
      <c r="AH6849" s="72"/>
      <c r="AI6849" s="72"/>
      <c r="AJ6849" s="72"/>
      <c r="AK6849" s="72"/>
    </row>
    <row r="6850" spans="33:37" ht="14.4">
      <c r="AG6850" s="72"/>
      <c r="AH6850" s="72"/>
      <c r="AI6850" s="72"/>
      <c r="AJ6850" s="72"/>
      <c r="AK6850" s="72"/>
    </row>
    <row r="6851" spans="33:37" ht="14.4">
      <c r="AG6851" s="72"/>
      <c r="AH6851" s="72"/>
      <c r="AI6851" s="72"/>
      <c r="AJ6851" s="72"/>
      <c r="AK6851" s="72"/>
    </row>
    <row r="6852" spans="33:37" ht="14.4">
      <c r="AG6852" s="72"/>
      <c r="AH6852" s="72"/>
      <c r="AI6852" s="72"/>
      <c r="AJ6852" s="72"/>
      <c r="AK6852" s="72"/>
    </row>
    <row r="6853" spans="33:37" ht="14.4">
      <c r="AG6853" s="72"/>
      <c r="AH6853" s="72"/>
      <c r="AI6853" s="72"/>
      <c r="AJ6853" s="72"/>
      <c r="AK6853" s="72"/>
    </row>
    <row r="6854" spans="33:37" ht="14.4">
      <c r="AG6854" s="72"/>
      <c r="AH6854" s="72"/>
      <c r="AI6854" s="72"/>
      <c r="AJ6854" s="72"/>
      <c r="AK6854" s="72"/>
    </row>
    <row r="6855" spans="33:37" ht="14.4">
      <c r="AG6855" s="72"/>
      <c r="AH6855" s="72"/>
      <c r="AI6855" s="72"/>
      <c r="AJ6855" s="72"/>
      <c r="AK6855" s="72"/>
    </row>
    <row r="6856" spans="33:37" ht="14.4">
      <c r="AG6856" s="72"/>
      <c r="AH6856" s="72"/>
      <c r="AI6856" s="72"/>
      <c r="AJ6856" s="72"/>
      <c r="AK6856" s="72"/>
    </row>
    <row r="6857" spans="33:37" ht="14.4">
      <c r="AG6857" s="72"/>
      <c r="AH6857" s="72"/>
      <c r="AI6857" s="72"/>
      <c r="AJ6857" s="72"/>
      <c r="AK6857" s="72"/>
    </row>
    <row r="6858" spans="33:37" ht="14.4">
      <c r="AG6858" s="72"/>
      <c r="AH6858" s="72"/>
      <c r="AI6858" s="72"/>
      <c r="AJ6858" s="72"/>
      <c r="AK6858" s="72"/>
    </row>
    <row r="6859" spans="33:37" ht="14.4">
      <c r="AG6859" s="72"/>
      <c r="AH6859" s="72"/>
      <c r="AI6859" s="72"/>
      <c r="AJ6859" s="72"/>
      <c r="AK6859" s="72"/>
    </row>
    <row r="6860" spans="33:37" ht="14.4">
      <c r="AG6860" s="72"/>
      <c r="AH6860" s="72"/>
      <c r="AI6860" s="72"/>
      <c r="AJ6860" s="72"/>
      <c r="AK6860" s="72"/>
    </row>
    <row r="6861" spans="33:37" ht="14.4">
      <c r="AG6861" s="72"/>
      <c r="AH6861" s="72"/>
      <c r="AI6861" s="72"/>
      <c r="AJ6861" s="72"/>
      <c r="AK6861" s="72"/>
    </row>
    <row r="6862" spans="33:37" ht="14.4">
      <c r="AG6862" s="72"/>
      <c r="AH6862" s="72"/>
      <c r="AI6862" s="72"/>
      <c r="AJ6862" s="72"/>
      <c r="AK6862" s="72"/>
    </row>
    <row r="6863" spans="33:37" ht="14.4">
      <c r="AG6863" s="72"/>
      <c r="AH6863" s="72"/>
      <c r="AI6863" s="72"/>
      <c r="AJ6863" s="72"/>
      <c r="AK6863" s="72"/>
    </row>
    <row r="6864" spans="33:37" ht="14.4">
      <c r="AG6864" s="72"/>
      <c r="AH6864" s="72"/>
      <c r="AI6864" s="72"/>
      <c r="AJ6864" s="72"/>
      <c r="AK6864" s="72"/>
    </row>
    <row r="6865" spans="33:37" ht="14.4">
      <c r="AG6865" s="72"/>
      <c r="AH6865" s="72"/>
      <c r="AI6865" s="72"/>
      <c r="AJ6865" s="72"/>
      <c r="AK6865" s="72"/>
    </row>
    <row r="6866" spans="33:37" ht="14.4">
      <c r="AG6866" s="72"/>
      <c r="AH6866" s="72"/>
      <c r="AI6866" s="72"/>
      <c r="AJ6866" s="72"/>
      <c r="AK6866" s="72"/>
    </row>
    <row r="6867" spans="33:37" ht="14.4">
      <c r="AG6867" s="72"/>
      <c r="AH6867" s="72"/>
      <c r="AI6867" s="72"/>
      <c r="AJ6867" s="72"/>
      <c r="AK6867" s="72"/>
    </row>
    <row r="6868" spans="33:37" ht="14.4">
      <c r="AG6868" s="72"/>
      <c r="AH6868" s="72"/>
      <c r="AI6868" s="72"/>
      <c r="AJ6868" s="72"/>
      <c r="AK6868" s="72"/>
    </row>
    <row r="6869" spans="33:37" ht="14.4">
      <c r="AG6869" s="72"/>
      <c r="AH6869" s="72"/>
      <c r="AI6869" s="72"/>
      <c r="AJ6869" s="72"/>
      <c r="AK6869" s="72"/>
    </row>
    <row r="6870" spans="33:37" ht="14.4">
      <c r="AG6870" s="72"/>
      <c r="AH6870" s="72"/>
      <c r="AI6870" s="72"/>
      <c r="AJ6870" s="72"/>
      <c r="AK6870" s="72"/>
    </row>
    <row r="6871" spans="33:37" ht="14.4">
      <c r="AG6871" s="72"/>
      <c r="AH6871" s="72"/>
      <c r="AI6871" s="72"/>
      <c r="AJ6871" s="72"/>
      <c r="AK6871" s="72"/>
    </row>
    <row r="6872" spans="33:37" ht="14.4">
      <c r="AG6872" s="72"/>
      <c r="AH6872" s="72"/>
      <c r="AI6872" s="72"/>
      <c r="AJ6872" s="72"/>
      <c r="AK6872" s="72"/>
    </row>
    <row r="6873" spans="33:37" ht="14.4">
      <c r="AG6873" s="72"/>
      <c r="AH6873" s="72"/>
      <c r="AI6873" s="72"/>
      <c r="AJ6873" s="72"/>
      <c r="AK6873" s="72"/>
    </row>
    <row r="6874" spans="33:37" ht="14.4">
      <c r="AG6874" s="72"/>
      <c r="AH6874" s="72"/>
      <c r="AI6874" s="72"/>
      <c r="AJ6874" s="72"/>
      <c r="AK6874" s="72"/>
    </row>
    <row r="6875" spans="33:37" ht="14.4">
      <c r="AG6875" s="72"/>
      <c r="AH6875" s="72"/>
      <c r="AI6875" s="72"/>
      <c r="AJ6875" s="72"/>
      <c r="AK6875" s="72"/>
    </row>
    <row r="6876" spans="33:37" ht="14.4">
      <c r="AG6876" s="72"/>
      <c r="AH6876" s="72"/>
      <c r="AI6876" s="72"/>
      <c r="AJ6876" s="72"/>
      <c r="AK6876" s="72"/>
    </row>
    <row r="6877" spans="33:37" ht="14.4">
      <c r="AG6877" s="72"/>
      <c r="AH6877" s="72"/>
      <c r="AI6877" s="72"/>
      <c r="AJ6877" s="72"/>
      <c r="AK6877" s="72"/>
    </row>
    <row r="6878" spans="33:37" ht="14.4">
      <c r="AG6878" s="72"/>
      <c r="AH6878" s="72"/>
      <c r="AI6878" s="72"/>
      <c r="AJ6878" s="72"/>
      <c r="AK6878" s="72"/>
    </row>
    <row r="6879" spans="33:37" ht="14.4">
      <c r="AG6879" s="72"/>
      <c r="AH6879" s="72"/>
      <c r="AI6879" s="72"/>
      <c r="AJ6879" s="72"/>
      <c r="AK6879" s="72"/>
    </row>
    <row r="6880" spans="33:37" ht="14.4">
      <c r="AG6880" s="72"/>
      <c r="AH6880" s="72"/>
      <c r="AI6880" s="72"/>
      <c r="AJ6880" s="72"/>
      <c r="AK6880" s="72"/>
    </row>
    <row r="6881" spans="33:37" ht="14.4">
      <c r="AG6881" s="72"/>
      <c r="AH6881" s="72"/>
      <c r="AI6881" s="72"/>
      <c r="AJ6881" s="72"/>
      <c r="AK6881" s="72"/>
    </row>
    <row r="6882" spans="33:37" ht="14.4">
      <c r="AG6882" s="72"/>
      <c r="AH6882" s="72"/>
      <c r="AI6882" s="72"/>
      <c r="AJ6882" s="72"/>
      <c r="AK6882" s="72"/>
    </row>
    <row r="6883" spans="33:37" ht="14.4">
      <c r="AG6883" s="72"/>
      <c r="AH6883" s="72"/>
      <c r="AI6883" s="72"/>
      <c r="AJ6883" s="72"/>
      <c r="AK6883" s="72"/>
    </row>
    <row r="6884" spans="33:37" ht="14.4">
      <c r="AG6884" s="72"/>
      <c r="AH6884" s="72"/>
      <c r="AI6884" s="72"/>
      <c r="AJ6884" s="72"/>
      <c r="AK6884" s="72"/>
    </row>
    <row r="6885" spans="33:37" ht="14.4">
      <c r="AG6885" s="72"/>
      <c r="AH6885" s="72"/>
      <c r="AI6885" s="72"/>
      <c r="AJ6885" s="72"/>
      <c r="AK6885" s="72"/>
    </row>
    <row r="6886" spans="33:37" ht="14.4">
      <c r="AG6886" s="72"/>
      <c r="AH6886" s="72"/>
      <c r="AI6886" s="72"/>
      <c r="AJ6886" s="72"/>
      <c r="AK6886" s="72"/>
    </row>
    <row r="6887" spans="33:37" ht="14.4">
      <c r="AG6887" s="72"/>
      <c r="AH6887" s="72"/>
      <c r="AI6887" s="72"/>
      <c r="AJ6887" s="72"/>
      <c r="AK6887" s="72"/>
    </row>
    <row r="6888" spans="33:37" ht="14.4">
      <c r="AG6888" s="72"/>
      <c r="AH6888" s="72"/>
      <c r="AI6888" s="72"/>
      <c r="AJ6888" s="72"/>
      <c r="AK6888" s="72"/>
    </row>
    <row r="6889" spans="33:37" ht="14.4">
      <c r="AG6889" s="72"/>
      <c r="AH6889" s="72"/>
      <c r="AI6889" s="72"/>
      <c r="AJ6889" s="72"/>
      <c r="AK6889" s="72"/>
    </row>
    <row r="6890" spans="33:37" ht="14.4">
      <c r="AG6890" s="72"/>
      <c r="AH6890" s="72"/>
      <c r="AI6890" s="72"/>
      <c r="AJ6890" s="72"/>
      <c r="AK6890" s="72"/>
    </row>
    <row r="6891" spans="33:37" ht="14.4">
      <c r="AG6891" s="72"/>
      <c r="AH6891" s="72"/>
      <c r="AI6891" s="72"/>
      <c r="AJ6891" s="72"/>
      <c r="AK6891" s="72"/>
    </row>
    <row r="6892" spans="33:37" ht="14.4">
      <c r="AG6892" s="72"/>
      <c r="AH6892" s="72"/>
      <c r="AI6892" s="72"/>
      <c r="AJ6892" s="72"/>
      <c r="AK6892" s="72"/>
    </row>
    <row r="6893" spans="33:37" ht="14.4">
      <c r="AG6893" s="72"/>
      <c r="AH6893" s="72"/>
      <c r="AI6893" s="72"/>
      <c r="AJ6893" s="72"/>
      <c r="AK6893" s="72"/>
    </row>
    <row r="6894" spans="33:37" ht="14.4">
      <c r="AG6894" s="72"/>
      <c r="AH6894" s="72"/>
      <c r="AI6894" s="72"/>
      <c r="AJ6894" s="72"/>
      <c r="AK6894" s="72"/>
    </row>
    <row r="6895" spans="33:37" ht="14.4">
      <c r="AG6895" s="72"/>
      <c r="AH6895" s="72"/>
      <c r="AI6895" s="72"/>
      <c r="AJ6895" s="72"/>
      <c r="AK6895" s="72"/>
    </row>
    <row r="6896" spans="33:37" ht="14.4">
      <c r="AG6896" s="72"/>
      <c r="AH6896" s="72"/>
      <c r="AI6896" s="72"/>
      <c r="AJ6896" s="72"/>
      <c r="AK6896" s="72"/>
    </row>
    <row r="6897" spans="33:37" ht="14.4">
      <c r="AG6897" s="72"/>
      <c r="AH6897" s="72"/>
      <c r="AI6897" s="72"/>
      <c r="AJ6897" s="72"/>
      <c r="AK6897" s="72"/>
    </row>
    <row r="6898" spans="33:37" ht="14.4">
      <c r="AG6898" s="72"/>
      <c r="AH6898" s="72"/>
      <c r="AI6898" s="72"/>
      <c r="AJ6898" s="72"/>
      <c r="AK6898" s="72"/>
    </row>
    <row r="6899" spans="33:37" ht="14.4">
      <c r="AG6899" s="72"/>
      <c r="AH6899" s="72"/>
      <c r="AI6899" s="72"/>
      <c r="AJ6899" s="72"/>
      <c r="AK6899" s="72"/>
    </row>
    <row r="6900" spans="33:37" ht="14.4">
      <c r="AG6900" s="72"/>
      <c r="AH6900" s="72"/>
      <c r="AI6900" s="72"/>
      <c r="AJ6900" s="72"/>
      <c r="AK6900" s="72"/>
    </row>
    <row r="6901" spans="33:37" ht="14.4">
      <c r="AG6901" s="72"/>
      <c r="AH6901" s="72"/>
      <c r="AI6901" s="72"/>
      <c r="AJ6901" s="72"/>
      <c r="AK6901" s="72"/>
    </row>
    <row r="6902" spans="33:37" ht="14.4">
      <c r="AG6902" s="72"/>
      <c r="AH6902" s="72"/>
      <c r="AI6902" s="72"/>
      <c r="AJ6902" s="72"/>
      <c r="AK6902" s="72"/>
    </row>
    <row r="6903" spans="33:37" ht="14.4">
      <c r="AG6903" s="72"/>
      <c r="AH6903" s="72"/>
      <c r="AI6903" s="72"/>
      <c r="AJ6903" s="72"/>
      <c r="AK6903" s="72"/>
    </row>
    <row r="6904" spans="33:37" ht="14.4">
      <c r="AG6904" s="72"/>
      <c r="AH6904" s="72"/>
      <c r="AI6904" s="72"/>
      <c r="AJ6904" s="72"/>
      <c r="AK6904" s="72"/>
    </row>
    <row r="6905" spans="33:37" ht="14.4">
      <c r="AG6905" s="72"/>
      <c r="AH6905" s="72"/>
      <c r="AI6905" s="72"/>
      <c r="AJ6905" s="72"/>
      <c r="AK6905" s="72"/>
    </row>
    <row r="6906" spans="33:37" ht="14.4">
      <c r="AG6906" s="72"/>
      <c r="AH6906" s="72"/>
      <c r="AI6906" s="72"/>
      <c r="AJ6906" s="72"/>
      <c r="AK6906" s="72"/>
    </row>
    <row r="6907" spans="33:37" ht="14.4">
      <c r="AG6907" s="72"/>
      <c r="AH6907" s="72"/>
      <c r="AI6907" s="72"/>
      <c r="AJ6907" s="72"/>
      <c r="AK6907" s="72"/>
    </row>
    <row r="6908" spans="33:37" ht="14.4">
      <c r="AG6908" s="72"/>
      <c r="AH6908" s="72"/>
      <c r="AI6908" s="72"/>
      <c r="AJ6908" s="72"/>
      <c r="AK6908" s="72"/>
    </row>
    <row r="6909" spans="33:37" ht="14.4">
      <c r="AG6909" s="72"/>
      <c r="AH6909" s="72"/>
      <c r="AI6909" s="72"/>
      <c r="AJ6909" s="72"/>
      <c r="AK6909" s="72"/>
    </row>
    <row r="6910" spans="33:37" ht="14.4">
      <c r="AG6910" s="72"/>
      <c r="AH6910" s="72"/>
      <c r="AI6910" s="72"/>
      <c r="AJ6910" s="72"/>
      <c r="AK6910" s="72"/>
    </row>
    <row r="6911" spans="33:37" ht="14.4">
      <c r="AG6911" s="72"/>
      <c r="AH6911" s="72"/>
      <c r="AI6911" s="72"/>
      <c r="AJ6911" s="72"/>
      <c r="AK6911" s="72"/>
    </row>
    <row r="6912" spans="33:37" ht="14.4">
      <c r="AG6912" s="72"/>
      <c r="AH6912" s="72"/>
      <c r="AI6912" s="72"/>
      <c r="AJ6912" s="72"/>
      <c r="AK6912" s="72"/>
    </row>
    <row r="6913" spans="33:37" ht="14.4">
      <c r="AG6913" s="72"/>
      <c r="AH6913" s="72"/>
      <c r="AI6913" s="72"/>
      <c r="AJ6913" s="72"/>
      <c r="AK6913" s="72"/>
    </row>
    <row r="6914" spans="33:37" ht="14.4">
      <c r="AG6914" s="72"/>
      <c r="AH6914" s="72"/>
      <c r="AI6914" s="72"/>
      <c r="AJ6914" s="72"/>
      <c r="AK6914" s="72"/>
    </row>
    <row r="6915" spans="33:37" ht="14.4">
      <c r="AG6915" s="72"/>
      <c r="AH6915" s="72"/>
      <c r="AI6915" s="72"/>
      <c r="AJ6915" s="72"/>
      <c r="AK6915" s="72"/>
    </row>
    <row r="6916" spans="33:37" ht="14.4">
      <c r="AG6916" s="72"/>
      <c r="AH6916" s="72"/>
      <c r="AI6916" s="72"/>
      <c r="AJ6916" s="72"/>
      <c r="AK6916" s="72"/>
    </row>
    <row r="6917" spans="33:37" ht="14.4">
      <c r="AG6917" s="72"/>
      <c r="AH6917" s="72"/>
      <c r="AI6917" s="72"/>
      <c r="AJ6917" s="72"/>
      <c r="AK6917" s="72"/>
    </row>
    <row r="6918" spans="33:37" ht="14.4">
      <c r="AG6918" s="72"/>
      <c r="AH6918" s="72"/>
      <c r="AI6918" s="72"/>
      <c r="AJ6918" s="72"/>
      <c r="AK6918" s="72"/>
    </row>
    <row r="6919" spans="33:37" ht="14.4">
      <c r="AG6919" s="72"/>
      <c r="AH6919" s="72"/>
      <c r="AI6919" s="72"/>
      <c r="AJ6919" s="72"/>
      <c r="AK6919" s="72"/>
    </row>
    <row r="6920" spans="33:37" ht="14.4">
      <c r="AG6920" s="72"/>
      <c r="AH6920" s="72"/>
      <c r="AI6920" s="72"/>
      <c r="AJ6920" s="72"/>
      <c r="AK6920" s="72"/>
    </row>
    <row r="6921" spans="33:37" ht="14.4">
      <c r="AG6921" s="72"/>
      <c r="AH6921" s="72"/>
      <c r="AI6921" s="72"/>
      <c r="AJ6921" s="72"/>
      <c r="AK6921" s="72"/>
    </row>
    <row r="6922" spans="33:37" ht="14.4">
      <c r="AG6922" s="72"/>
      <c r="AH6922" s="72"/>
      <c r="AI6922" s="72"/>
      <c r="AJ6922" s="72"/>
      <c r="AK6922" s="72"/>
    </row>
    <row r="6923" spans="33:37" ht="14.4">
      <c r="AG6923" s="72"/>
      <c r="AH6923" s="72"/>
      <c r="AI6923" s="72"/>
      <c r="AJ6923" s="72"/>
      <c r="AK6923" s="72"/>
    </row>
    <row r="6924" spans="33:37" ht="14.4">
      <c r="AG6924" s="72"/>
      <c r="AH6924" s="72"/>
      <c r="AI6924" s="72"/>
      <c r="AJ6924" s="72"/>
      <c r="AK6924" s="72"/>
    </row>
    <row r="6925" spans="33:37" ht="14.4">
      <c r="AG6925" s="72"/>
      <c r="AH6925" s="72"/>
      <c r="AI6925" s="72"/>
      <c r="AJ6925" s="72"/>
      <c r="AK6925" s="72"/>
    </row>
    <row r="6926" spans="33:37" ht="14.4">
      <c r="AG6926" s="72"/>
      <c r="AH6926" s="72"/>
      <c r="AI6926" s="72"/>
      <c r="AJ6926" s="72"/>
      <c r="AK6926" s="72"/>
    </row>
    <row r="6927" spans="33:37" ht="14.4">
      <c r="AG6927" s="72"/>
      <c r="AH6927" s="72"/>
      <c r="AI6927" s="72"/>
      <c r="AJ6927" s="72"/>
      <c r="AK6927" s="72"/>
    </row>
    <row r="6928" spans="33:37" ht="14.4">
      <c r="AG6928" s="72"/>
      <c r="AH6928" s="72"/>
      <c r="AI6928" s="72"/>
      <c r="AJ6928" s="72"/>
      <c r="AK6928" s="72"/>
    </row>
    <row r="6929" spans="33:37" ht="14.4">
      <c r="AG6929" s="72"/>
      <c r="AH6929" s="72"/>
      <c r="AI6929" s="72"/>
      <c r="AJ6929" s="72"/>
      <c r="AK6929" s="72"/>
    </row>
    <row r="6930" spans="33:37" ht="14.4">
      <c r="AG6930" s="72"/>
      <c r="AH6930" s="72"/>
      <c r="AI6930" s="72"/>
      <c r="AJ6930" s="72"/>
      <c r="AK6930" s="72"/>
    </row>
    <row r="6931" spans="33:37" ht="14.4">
      <c r="AG6931" s="72"/>
      <c r="AH6931" s="72"/>
      <c r="AI6931" s="72"/>
      <c r="AJ6931" s="72"/>
      <c r="AK6931" s="72"/>
    </row>
    <row r="6932" spans="33:37" ht="14.4">
      <c r="AG6932" s="72"/>
      <c r="AH6932" s="72"/>
      <c r="AI6932" s="72"/>
      <c r="AJ6932" s="72"/>
      <c r="AK6932" s="72"/>
    </row>
    <row r="6933" spans="33:37" ht="14.4">
      <c r="AG6933" s="72"/>
      <c r="AH6933" s="72"/>
      <c r="AI6933" s="72"/>
      <c r="AJ6933" s="72"/>
      <c r="AK6933" s="72"/>
    </row>
    <row r="6934" spans="33:37" ht="14.4">
      <c r="AG6934" s="72"/>
      <c r="AH6934" s="72"/>
      <c r="AI6934" s="72"/>
      <c r="AJ6934" s="72"/>
      <c r="AK6934" s="72"/>
    </row>
    <row r="6935" spans="33:37" ht="14.4">
      <c r="AG6935" s="72"/>
      <c r="AH6935" s="72"/>
      <c r="AI6935" s="72"/>
      <c r="AJ6935" s="72"/>
      <c r="AK6935" s="72"/>
    </row>
    <row r="6936" spans="33:37" ht="14.4">
      <c r="AG6936" s="72"/>
      <c r="AH6936" s="72"/>
      <c r="AI6936" s="72"/>
      <c r="AJ6936" s="72"/>
      <c r="AK6936" s="72"/>
    </row>
    <row r="6937" spans="33:37" ht="14.4">
      <c r="AG6937" s="72"/>
      <c r="AH6937" s="72"/>
      <c r="AI6937" s="72"/>
      <c r="AJ6937" s="72"/>
      <c r="AK6937" s="72"/>
    </row>
    <row r="6938" spans="33:37" ht="14.4">
      <c r="AG6938" s="72"/>
      <c r="AH6938" s="72"/>
      <c r="AI6938" s="72"/>
      <c r="AJ6938" s="72"/>
      <c r="AK6938" s="72"/>
    </row>
    <row r="6939" spans="33:37" ht="14.4">
      <c r="AG6939" s="72"/>
      <c r="AH6939" s="72"/>
      <c r="AI6939" s="72"/>
      <c r="AJ6939" s="72"/>
      <c r="AK6939" s="72"/>
    </row>
    <row r="6940" spans="33:37" ht="14.4">
      <c r="AG6940" s="72"/>
      <c r="AH6940" s="72"/>
      <c r="AI6940" s="72"/>
      <c r="AJ6940" s="72"/>
      <c r="AK6940" s="72"/>
    </row>
    <row r="6941" spans="33:37" ht="14.4">
      <c r="AG6941" s="72"/>
      <c r="AH6941" s="72"/>
      <c r="AI6941" s="72"/>
      <c r="AJ6941" s="72"/>
      <c r="AK6941" s="72"/>
    </row>
    <row r="6942" spans="33:37" ht="14.4">
      <c r="AG6942" s="72"/>
      <c r="AH6942" s="72"/>
      <c r="AI6942" s="72"/>
      <c r="AJ6942" s="72"/>
      <c r="AK6942" s="72"/>
    </row>
    <row r="6943" spans="33:37" ht="14.4">
      <c r="AG6943" s="72"/>
      <c r="AH6943" s="72"/>
      <c r="AI6943" s="72"/>
      <c r="AJ6943" s="72"/>
      <c r="AK6943" s="72"/>
    </row>
    <row r="6944" spans="33:37" ht="14.4">
      <c r="AG6944" s="72"/>
      <c r="AH6944" s="72"/>
      <c r="AI6944" s="72"/>
      <c r="AJ6944" s="72"/>
      <c r="AK6944" s="72"/>
    </row>
    <row r="6945" spans="33:37" ht="14.4">
      <c r="AG6945" s="72"/>
      <c r="AH6945" s="72"/>
      <c r="AI6945" s="72"/>
      <c r="AJ6945" s="72"/>
      <c r="AK6945" s="72"/>
    </row>
    <row r="6946" spans="33:37" ht="14.4">
      <c r="AG6946" s="72"/>
      <c r="AH6946" s="72"/>
      <c r="AI6946" s="72"/>
      <c r="AJ6946" s="72"/>
      <c r="AK6946" s="72"/>
    </row>
    <row r="6947" spans="33:37" ht="14.4">
      <c r="AG6947" s="72"/>
      <c r="AH6947" s="72"/>
      <c r="AI6947" s="72"/>
      <c r="AJ6947" s="72"/>
      <c r="AK6947" s="72"/>
    </row>
    <row r="6948" spans="33:37" ht="14.4">
      <c r="AG6948" s="72"/>
      <c r="AH6948" s="72"/>
      <c r="AI6948" s="72"/>
      <c r="AJ6948" s="72"/>
      <c r="AK6948" s="72"/>
    </row>
    <row r="6949" spans="33:37" ht="14.4">
      <c r="AG6949" s="72"/>
      <c r="AH6949" s="72"/>
      <c r="AI6949" s="72"/>
      <c r="AJ6949" s="72"/>
      <c r="AK6949" s="72"/>
    </row>
    <row r="6950" spans="33:37" ht="14.4">
      <c r="AG6950" s="72"/>
      <c r="AH6950" s="72"/>
      <c r="AI6950" s="72"/>
      <c r="AJ6950" s="72"/>
      <c r="AK6950" s="72"/>
    </row>
    <row r="6951" spans="33:37" ht="14.4">
      <c r="AG6951" s="72"/>
      <c r="AH6951" s="72"/>
      <c r="AI6951" s="72"/>
      <c r="AJ6951" s="72"/>
      <c r="AK6951" s="72"/>
    </row>
    <row r="6952" spans="33:37" ht="14.4">
      <c r="AG6952" s="72"/>
      <c r="AH6952" s="72"/>
      <c r="AI6952" s="72"/>
      <c r="AJ6952" s="72"/>
      <c r="AK6952" s="72"/>
    </row>
    <row r="6953" spans="33:37" ht="14.4">
      <c r="AG6953" s="72"/>
      <c r="AH6953" s="72"/>
      <c r="AI6953" s="72"/>
      <c r="AJ6953" s="72"/>
      <c r="AK6953" s="72"/>
    </row>
    <row r="6954" spans="33:37" ht="14.4">
      <c r="AG6954" s="72"/>
      <c r="AH6954" s="72"/>
      <c r="AI6954" s="72"/>
      <c r="AJ6954" s="72"/>
      <c r="AK6954" s="72"/>
    </row>
    <row r="6955" spans="33:37" ht="14.4">
      <c r="AG6955" s="72"/>
      <c r="AH6955" s="72"/>
      <c r="AI6955" s="72"/>
      <c r="AJ6955" s="72"/>
      <c r="AK6955" s="72"/>
    </row>
    <row r="6956" spans="33:37" ht="14.4">
      <c r="AG6956" s="72"/>
      <c r="AH6956" s="72"/>
      <c r="AI6956" s="72"/>
      <c r="AJ6956" s="72"/>
      <c r="AK6956" s="72"/>
    </row>
    <row r="6957" spans="33:37" ht="14.4">
      <c r="AG6957" s="72"/>
      <c r="AH6957" s="72"/>
      <c r="AI6957" s="72"/>
      <c r="AJ6957" s="72"/>
      <c r="AK6957" s="72"/>
    </row>
    <row r="6958" spans="33:37" ht="14.4">
      <c r="AG6958" s="72"/>
      <c r="AH6958" s="72"/>
      <c r="AI6958" s="72"/>
      <c r="AJ6958" s="72"/>
      <c r="AK6958" s="72"/>
    </row>
    <row r="6959" spans="33:37" ht="14.4">
      <c r="AG6959" s="72"/>
      <c r="AH6959" s="72"/>
      <c r="AI6959" s="72"/>
      <c r="AJ6959" s="72"/>
      <c r="AK6959" s="72"/>
    </row>
    <row r="6960" spans="33:37" ht="14.4">
      <c r="AG6960" s="72"/>
      <c r="AH6960" s="72"/>
      <c r="AI6960" s="72"/>
      <c r="AJ6960" s="72"/>
      <c r="AK6960" s="72"/>
    </row>
    <row r="6961" spans="33:37" ht="14.4">
      <c r="AG6961" s="72"/>
      <c r="AH6961" s="72"/>
      <c r="AI6961" s="72"/>
      <c r="AJ6961" s="72"/>
      <c r="AK6961" s="72"/>
    </row>
    <row r="6962" spans="33:37" ht="14.4">
      <c r="AG6962" s="72"/>
      <c r="AH6962" s="72"/>
      <c r="AI6962" s="72"/>
      <c r="AJ6962" s="72"/>
      <c r="AK6962" s="72"/>
    </row>
    <row r="6963" spans="33:37" ht="14.4">
      <c r="AG6963" s="72"/>
      <c r="AH6963" s="72"/>
      <c r="AI6963" s="72"/>
      <c r="AJ6963" s="72"/>
      <c r="AK6963" s="72"/>
    </row>
    <row r="6964" spans="33:37" ht="14.4">
      <c r="AG6964" s="72"/>
      <c r="AH6964" s="72"/>
      <c r="AI6964" s="72"/>
      <c r="AJ6964" s="72"/>
      <c r="AK6964" s="72"/>
    </row>
    <row r="6965" spans="33:37" ht="14.4">
      <c r="AG6965" s="72"/>
      <c r="AH6965" s="72"/>
      <c r="AI6965" s="72"/>
      <c r="AJ6965" s="72"/>
      <c r="AK6965" s="72"/>
    </row>
    <row r="6966" spans="33:37" ht="14.4">
      <c r="AG6966" s="72"/>
      <c r="AH6966" s="72"/>
      <c r="AI6966" s="72"/>
      <c r="AJ6966" s="72"/>
      <c r="AK6966" s="72"/>
    </row>
    <row r="6967" spans="33:37" ht="14.4">
      <c r="AG6967" s="72"/>
      <c r="AH6967" s="72"/>
      <c r="AI6967" s="72"/>
      <c r="AJ6967" s="72"/>
      <c r="AK6967" s="72"/>
    </row>
    <row r="6968" spans="33:37" ht="14.4">
      <c r="AG6968" s="72"/>
      <c r="AH6968" s="72"/>
      <c r="AI6968" s="72"/>
      <c r="AJ6968" s="72"/>
      <c r="AK6968" s="72"/>
    </row>
    <row r="6969" spans="33:37" ht="14.4">
      <c r="AG6969" s="72"/>
      <c r="AH6969" s="72"/>
      <c r="AI6969" s="72"/>
      <c r="AJ6969" s="72"/>
      <c r="AK6969" s="72"/>
    </row>
    <row r="6970" spans="33:37" ht="14.4">
      <c r="AG6970" s="72"/>
      <c r="AH6970" s="72"/>
      <c r="AI6970" s="72"/>
      <c r="AJ6970" s="72"/>
      <c r="AK6970" s="72"/>
    </row>
    <row r="6971" spans="33:37" ht="14.4">
      <c r="AG6971" s="72"/>
      <c r="AH6971" s="72"/>
      <c r="AI6971" s="72"/>
      <c r="AJ6971" s="72"/>
      <c r="AK6971" s="72"/>
    </row>
    <row r="6972" spans="33:37" ht="14.4">
      <c r="AG6972" s="72"/>
      <c r="AH6972" s="72"/>
      <c r="AI6972" s="72"/>
      <c r="AJ6972" s="72"/>
      <c r="AK6972" s="72"/>
    </row>
    <row r="6973" spans="33:37" ht="14.4">
      <c r="AG6973" s="72"/>
      <c r="AH6973" s="72"/>
      <c r="AI6973" s="72"/>
      <c r="AJ6973" s="72"/>
      <c r="AK6973" s="72"/>
    </row>
    <row r="6974" spans="33:37" ht="14.4">
      <c r="AG6974" s="72"/>
      <c r="AH6974" s="72"/>
      <c r="AI6974" s="72"/>
      <c r="AJ6974" s="72"/>
      <c r="AK6974" s="72"/>
    </row>
    <row r="6975" spans="33:37" ht="14.4">
      <c r="AG6975" s="72"/>
      <c r="AH6975" s="72"/>
      <c r="AI6975" s="72"/>
      <c r="AJ6975" s="72"/>
      <c r="AK6975" s="72"/>
    </row>
    <row r="6976" spans="33:37" ht="14.4">
      <c r="AG6976" s="72"/>
      <c r="AH6976" s="72"/>
      <c r="AI6976" s="72"/>
      <c r="AJ6976" s="72"/>
      <c r="AK6976" s="72"/>
    </row>
    <row r="6977" spans="33:37" ht="14.4">
      <c r="AG6977" s="72"/>
      <c r="AH6977" s="72"/>
      <c r="AI6977" s="72"/>
      <c r="AJ6977" s="72"/>
      <c r="AK6977" s="72"/>
    </row>
    <row r="6978" spans="33:37" ht="14.4">
      <c r="AG6978" s="72"/>
      <c r="AH6978" s="72"/>
      <c r="AI6978" s="72"/>
      <c r="AJ6978" s="72"/>
      <c r="AK6978" s="72"/>
    </row>
    <row r="6979" spans="33:37" ht="14.4">
      <c r="AG6979" s="72"/>
      <c r="AH6979" s="72"/>
      <c r="AI6979" s="72"/>
      <c r="AJ6979" s="72"/>
      <c r="AK6979" s="72"/>
    </row>
    <row r="6980" spans="33:37" ht="14.4">
      <c r="AG6980" s="72"/>
      <c r="AH6980" s="72"/>
      <c r="AI6980" s="72"/>
      <c r="AJ6980" s="72"/>
      <c r="AK6980" s="72"/>
    </row>
    <row r="6981" spans="33:37" ht="14.4">
      <c r="AG6981" s="72"/>
      <c r="AH6981" s="72"/>
      <c r="AI6981" s="72"/>
      <c r="AJ6981" s="72"/>
      <c r="AK6981" s="72"/>
    </row>
    <row r="6982" spans="33:37" ht="14.4">
      <c r="AG6982" s="72"/>
      <c r="AH6982" s="72"/>
      <c r="AI6982" s="72"/>
      <c r="AJ6982" s="72"/>
      <c r="AK6982" s="72"/>
    </row>
    <row r="6983" spans="33:37" ht="14.4">
      <c r="AG6983" s="72"/>
      <c r="AH6983" s="72"/>
      <c r="AI6983" s="72"/>
      <c r="AJ6983" s="72"/>
      <c r="AK6983" s="72"/>
    </row>
    <row r="6984" spans="33:37" ht="14.4">
      <c r="AG6984" s="72"/>
      <c r="AH6984" s="72"/>
      <c r="AI6984" s="72"/>
      <c r="AJ6984" s="72"/>
      <c r="AK6984" s="72"/>
    </row>
    <row r="6985" spans="33:37" ht="14.4">
      <c r="AG6985" s="72"/>
      <c r="AH6985" s="72"/>
      <c r="AI6985" s="72"/>
      <c r="AJ6985" s="72"/>
      <c r="AK6985" s="72"/>
    </row>
    <row r="6986" spans="33:37" ht="14.4">
      <c r="AG6986" s="72"/>
      <c r="AH6986" s="72"/>
      <c r="AI6986" s="72"/>
      <c r="AJ6986" s="72"/>
      <c r="AK6986" s="72"/>
    </row>
    <row r="6987" spans="33:37" ht="14.4">
      <c r="AG6987" s="72"/>
      <c r="AH6987" s="72"/>
      <c r="AI6987" s="72"/>
      <c r="AJ6987" s="72"/>
      <c r="AK6987" s="72"/>
    </row>
    <row r="6988" spans="33:37" ht="14.4">
      <c r="AG6988" s="72"/>
      <c r="AH6988" s="72"/>
      <c r="AI6988" s="72"/>
      <c r="AJ6988" s="72"/>
      <c r="AK6988" s="72"/>
    </row>
    <row r="6989" spans="33:37" ht="14.4">
      <c r="AG6989" s="72"/>
      <c r="AH6989" s="72"/>
      <c r="AI6989" s="72"/>
      <c r="AJ6989" s="72"/>
      <c r="AK6989" s="72"/>
    </row>
    <row r="6990" spans="33:37" ht="14.4">
      <c r="AG6990" s="72"/>
      <c r="AH6990" s="72"/>
      <c r="AI6990" s="72"/>
      <c r="AJ6990" s="72"/>
      <c r="AK6990" s="72"/>
    </row>
    <row r="6991" spans="33:37" ht="14.4">
      <c r="AG6991" s="72"/>
      <c r="AH6991" s="72"/>
      <c r="AI6991" s="72"/>
      <c r="AJ6991" s="72"/>
      <c r="AK6991" s="72"/>
    </row>
    <row r="6992" spans="33:37" ht="14.4">
      <c r="AG6992" s="72"/>
      <c r="AH6992" s="72"/>
      <c r="AI6992" s="72"/>
      <c r="AJ6992" s="72"/>
      <c r="AK6992" s="72"/>
    </row>
    <row r="6993" spans="33:37" ht="14.4">
      <c r="AG6993" s="72"/>
      <c r="AH6993" s="72"/>
      <c r="AI6993" s="72"/>
      <c r="AJ6993" s="72"/>
      <c r="AK6993" s="72"/>
    </row>
    <row r="6994" spans="33:37" ht="14.4">
      <c r="AG6994" s="72"/>
      <c r="AH6994" s="72"/>
      <c r="AI6994" s="72"/>
      <c r="AJ6994" s="72"/>
      <c r="AK6994" s="72"/>
    </row>
    <row r="6995" spans="33:37" ht="14.4">
      <c r="AG6995" s="72"/>
      <c r="AH6995" s="72"/>
      <c r="AI6995" s="72"/>
      <c r="AJ6995" s="72"/>
      <c r="AK6995" s="72"/>
    </row>
    <row r="6996" spans="33:37" ht="14.4">
      <c r="AG6996" s="72"/>
      <c r="AH6996" s="72"/>
      <c r="AI6996" s="72"/>
      <c r="AJ6996" s="72"/>
      <c r="AK6996" s="72"/>
    </row>
    <row r="6997" spans="33:37" ht="14.4">
      <c r="AG6997" s="72"/>
      <c r="AH6997" s="72"/>
      <c r="AI6997" s="72"/>
      <c r="AJ6997" s="72"/>
      <c r="AK6997" s="72"/>
    </row>
    <row r="6998" spans="33:37" ht="14.4">
      <c r="AG6998" s="72"/>
      <c r="AH6998" s="72"/>
      <c r="AI6998" s="72"/>
      <c r="AJ6998" s="72"/>
      <c r="AK6998" s="72"/>
    </row>
    <row r="6999" spans="33:37" ht="14.4">
      <c r="AG6999" s="72"/>
      <c r="AH6999" s="72"/>
      <c r="AI6999" s="72"/>
      <c r="AJ6999" s="72"/>
      <c r="AK6999" s="72"/>
    </row>
    <row r="7000" spans="33:37" ht="14.4">
      <c r="AG7000" s="72"/>
      <c r="AH7000" s="72"/>
      <c r="AI7000" s="72"/>
      <c r="AJ7000" s="72"/>
      <c r="AK7000" s="72"/>
    </row>
    <row r="7001" spans="33:37" ht="14.4">
      <c r="AG7001" s="72"/>
      <c r="AH7001" s="72"/>
      <c r="AI7001" s="72"/>
      <c r="AJ7001" s="72"/>
      <c r="AK7001" s="72"/>
    </row>
    <row r="7002" spans="33:37" ht="14.4">
      <c r="AG7002" s="72"/>
      <c r="AH7002" s="72"/>
      <c r="AI7002" s="72"/>
      <c r="AJ7002" s="72"/>
      <c r="AK7002" s="72"/>
    </row>
    <row r="7003" spans="33:37" ht="14.4">
      <c r="AG7003" s="72"/>
      <c r="AH7003" s="72"/>
      <c r="AI7003" s="72"/>
      <c r="AJ7003" s="72"/>
      <c r="AK7003" s="72"/>
    </row>
    <row r="7004" spans="33:37" ht="14.4">
      <c r="AG7004" s="72"/>
      <c r="AH7004" s="72"/>
      <c r="AI7004" s="72"/>
      <c r="AJ7004" s="72"/>
      <c r="AK7004" s="72"/>
    </row>
    <row r="7005" spans="33:37" ht="14.4">
      <c r="AG7005" s="72"/>
      <c r="AH7005" s="72"/>
      <c r="AI7005" s="72"/>
      <c r="AJ7005" s="72"/>
      <c r="AK7005" s="72"/>
    </row>
  </sheetData>
  <mergeCells count="26">
    <mergeCell ref="K10:K11"/>
    <mergeCell ref="L10:L11"/>
    <mergeCell ref="M10:M11"/>
    <mergeCell ref="N10:N11"/>
    <mergeCell ref="O10:O11"/>
    <mergeCell ref="P10:P11"/>
    <mergeCell ref="Q9:R10"/>
    <mergeCell ref="A10:A11"/>
    <mergeCell ref="B10:B11"/>
    <mergeCell ref="C10:C11"/>
    <mergeCell ref="D10:D11"/>
    <mergeCell ref="E10:E11"/>
    <mergeCell ref="F10:F11"/>
    <mergeCell ref="H10:H11"/>
    <mergeCell ref="I10:I11"/>
    <mergeCell ref="J10:J11"/>
    <mergeCell ref="A1:E1"/>
    <mergeCell ref="H1:R3"/>
    <mergeCell ref="S1:S20"/>
    <mergeCell ref="V1:V20"/>
    <mergeCell ref="A2:B2"/>
    <mergeCell ref="D3:E3"/>
    <mergeCell ref="Q4:R8"/>
    <mergeCell ref="A9:E9"/>
    <mergeCell ref="H9:K9"/>
    <mergeCell ref="L9:P9"/>
  </mergeCells>
  <conditionalFormatting sqref="Q13:R1013">
    <cfRule type="cellIs" dxfId="1" priority="1" stopIfTrue="1" operator="equal">
      <formula>0</formula>
    </cfRule>
  </conditionalFormatting>
  <dataValidations count="1">
    <dataValidation type="list" allowBlank="1" showInputMessage="1" showErrorMessage="1" sqref="B13:B1013">
      <formula1>$T$14:$T$20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H7005"/>
  <sheetViews>
    <sheetView topLeftCell="A4" zoomScaleSheetLayoutView="100" workbookViewId="0">
      <selection activeCell="B23" sqref="B23"/>
    </sheetView>
  </sheetViews>
  <sheetFormatPr defaultRowHeight="13.2"/>
  <cols>
    <col min="1" max="1" width="22.44140625" style="3" customWidth="1"/>
    <col min="2" max="2" width="17.33203125" style="3" customWidth="1"/>
    <col min="3" max="3" width="18.88671875" style="150" customWidth="1"/>
    <col min="4" max="4" width="25.88671875" style="3" customWidth="1"/>
    <col min="5" max="5" width="22.109375" style="3" bestFit="1" customWidth="1"/>
    <col min="6" max="6" width="22.109375" style="3" customWidth="1"/>
    <col min="7" max="7" width="4.77734375" style="71" customWidth="1"/>
    <col min="8" max="8" width="24" style="150" customWidth="1"/>
    <col min="9" max="10" width="12.44140625" style="150" customWidth="1"/>
    <col min="11" max="11" width="12.6640625" style="150" customWidth="1"/>
    <col min="12" max="12" width="19.109375" style="150" customWidth="1"/>
    <col min="13" max="13" width="19.5546875" style="150" customWidth="1"/>
    <col min="14" max="15" width="12" style="150" customWidth="1"/>
    <col min="16" max="16" width="11.109375" style="150" customWidth="1"/>
    <col min="17" max="17" width="9.5546875" style="3" customWidth="1"/>
    <col min="18" max="18" width="18.21875" style="3" customWidth="1"/>
    <col min="19" max="19" width="19.33203125" style="3" customWidth="1"/>
    <col min="20" max="20" width="14.77734375" style="3" hidden="1" customWidth="1"/>
    <col min="21" max="21" width="14.5546875" style="3" hidden="1" customWidth="1"/>
    <col min="22" max="22" width="16.6640625" style="3" hidden="1" customWidth="1"/>
    <col min="23" max="23" width="16.88671875" style="3" customWidth="1"/>
    <col min="24" max="24" width="15.44140625" style="3" bestFit="1" customWidth="1"/>
    <col min="25" max="25" width="11.33203125" style="3" bestFit="1" customWidth="1"/>
    <col min="26" max="26" width="10.6640625" style="73" bestFit="1" customWidth="1"/>
    <col min="27" max="27" width="15.77734375" style="73" bestFit="1" customWidth="1"/>
    <col min="28" max="28" width="10.6640625" style="73" bestFit="1" customWidth="1"/>
    <col min="29" max="32" width="8.88671875" style="73"/>
    <col min="33" max="33" width="11.6640625" style="73" customWidth="1"/>
    <col min="34" max="37" width="8.88671875" style="73"/>
    <col min="38" max="16384" width="8.88671875" style="3"/>
  </cols>
  <sheetData>
    <row r="1" spans="1:60" ht="13.95" customHeight="1" thickBot="1">
      <c r="A1" s="182" t="s">
        <v>49</v>
      </c>
      <c r="B1" s="183"/>
      <c r="C1" s="183"/>
      <c r="D1" s="183"/>
      <c r="E1" s="184"/>
      <c r="F1" s="137"/>
      <c r="G1" s="122"/>
      <c r="H1" s="159" t="s">
        <v>72</v>
      </c>
      <c r="I1" s="160"/>
      <c r="J1" s="160"/>
      <c r="K1" s="160"/>
      <c r="L1" s="160"/>
      <c r="M1" s="160"/>
      <c r="N1" s="160"/>
      <c r="O1" s="160"/>
      <c r="P1" s="160"/>
      <c r="Q1" s="160"/>
      <c r="R1" s="161"/>
      <c r="S1" s="168"/>
      <c r="T1" s="113" t="s">
        <v>1</v>
      </c>
      <c r="U1" s="114">
        <f>B7</f>
        <v>43016</v>
      </c>
      <c r="V1" s="156" t="s">
        <v>71</v>
      </c>
      <c r="X1" s="91"/>
      <c r="Y1" s="1"/>
      <c r="Z1" s="1"/>
      <c r="AA1" s="72"/>
      <c r="AB1" s="2"/>
      <c r="AC1" s="1"/>
      <c r="AD1" s="1"/>
      <c r="AE1" s="1"/>
      <c r="AF1" s="1"/>
      <c r="AG1" s="72"/>
      <c r="AH1" s="72"/>
      <c r="AI1" s="72"/>
      <c r="AJ1" s="72"/>
      <c r="AL1" s="7"/>
      <c r="AM1" s="7"/>
    </row>
    <row r="2" spans="1:60" s="10" customFormat="1" ht="13.95" customHeight="1" thickBot="1">
      <c r="A2" s="201" t="s">
        <v>39</v>
      </c>
      <c r="B2" s="155"/>
      <c r="C2" s="74"/>
      <c r="D2" s="1"/>
      <c r="E2" s="74"/>
      <c r="F2" s="74"/>
      <c r="G2" s="71"/>
      <c r="H2" s="162"/>
      <c r="I2" s="163"/>
      <c r="J2" s="163"/>
      <c r="K2" s="163"/>
      <c r="L2" s="163"/>
      <c r="M2" s="163"/>
      <c r="N2" s="163"/>
      <c r="O2" s="163"/>
      <c r="P2" s="163"/>
      <c r="Q2" s="163"/>
      <c r="R2" s="164"/>
      <c r="S2" s="168"/>
      <c r="T2" s="115" t="s">
        <v>44</v>
      </c>
      <c r="U2" s="103">
        <f>B6</f>
        <v>2070</v>
      </c>
      <c r="V2" s="157"/>
      <c r="X2" s="71"/>
      <c r="Z2" s="13"/>
      <c r="AA2" s="6"/>
      <c r="AB2" s="14"/>
      <c r="AC2" s="1"/>
      <c r="AD2" s="1"/>
      <c r="AE2" s="1"/>
      <c r="AF2" s="1"/>
      <c r="AG2" s="72"/>
      <c r="AH2" s="72"/>
      <c r="AI2" s="72"/>
      <c r="AJ2" s="72"/>
      <c r="AK2" s="74"/>
      <c r="AL2" s="7"/>
      <c r="AM2" s="7"/>
    </row>
    <row r="3" spans="1:60" s="10" customFormat="1" ht="15" thickBot="1">
      <c r="A3" s="135" t="s">
        <v>53</v>
      </c>
      <c r="B3" s="136"/>
      <c r="C3" s="136"/>
      <c r="D3" s="195" t="s">
        <v>51</v>
      </c>
      <c r="E3" s="196"/>
      <c r="F3" s="138"/>
      <c r="G3" s="122"/>
      <c r="H3" s="165"/>
      <c r="I3" s="166"/>
      <c r="J3" s="166"/>
      <c r="K3" s="166"/>
      <c r="L3" s="166"/>
      <c r="M3" s="166"/>
      <c r="N3" s="166"/>
      <c r="O3" s="166"/>
      <c r="P3" s="166"/>
      <c r="Q3" s="166"/>
      <c r="R3" s="167"/>
      <c r="S3" s="168"/>
      <c r="T3" s="115" t="s">
        <v>13</v>
      </c>
      <c r="U3" s="104">
        <f>U2*U8</f>
        <v>796950</v>
      </c>
      <c r="V3" s="157"/>
      <c r="X3" s="71"/>
      <c r="Z3" s="1"/>
      <c r="AA3" s="1"/>
      <c r="AB3" s="1"/>
      <c r="AC3" s="1"/>
      <c r="AD3" s="1"/>
      <c r="AE3" s="1"/>
      <c r="AF3" s="1"/>
      <c r="AG3" s="72"/>
      <c r="AH3" s="72"/>
      <c r="AI3" s="72"/>
      <c r="AJ3" s="72"/>
      <c r="AK3" s="74"/>
      <c r="AL3" s="1"/>
      <c r="AM3" s="1"/>
    </row>
    <row r="4" spans="1:60" s="10" customFormat="1" ht="14.4">
      <c r="A4" s="86" t="s">
        <v>54</v>
      </c>
      <c r="B4" s="74"/>
      <c r="C4" s="74"/>
      <c r="D4" s="78" t="s">
        <v>50</v>
      </c>
      <c r="E4" s="79">
        <f>U5</f>
        <v>200000</v>
      </c>
      <c r="F4" s="139"/>
      <c r="G4" s="123"/>
      <c r="P4" s="43"/>
      <c r="Q4" s="174" t="s">
        <v>70</v>
      </c>
      <c r="R4" s="174"/>
      <c r="S4" s="168"/>
      <c r="T4" s="116" t="s">
        <v>23</v>
      </c>
      <c r="U4" s="106">
        <f>IF(ISERROR(XIRR(Q13:Q10000,R13:R10000)),"",XIRR(Q13:Q10000,R13:R10000))</f>
        <v>0.31677876114845294</v>
      </c>
      <c r="V4" s="157"/>
      <c r="X4" s="71"/>
      <c r="Z4" s="1"/>
      <c r="AA4" s="1"/>
      <c r="AB4" s="1"/>
      <c r="AC4" s="1"/>
      <c r="AD4" s="1"/>
      <c r="AE4" s="1"/>
      <c r="AF4" s="1"/>
      <c r="AG4" s="72"/>
      <c r="AH4" s="72"/>
      <c r="AI4" s="72"/>
      <c r="AJ4" s="72"/>
      <c r="AK4" s="74"/>
      <c r="AL4" s="1"/>
      <c r="AM4" s="1"/>
    </row>
    <row r="5" spans="1:60" s="10" customFormat="1" ht="14.4" customHeight="1">
      <c r="A5" s="87" t="s">
        <v>52</v>
      </c>
      <c r="B5" s="77"/>
      <c r="C5" s="77"/>
      <c r="D5" s="80" t="s">
        <v>48</v>
      </c>
      <c r="E5" s="81">
        <f>U8</f>
        <v>385</v>
      </c>
      <c r="F5" s="140"/>
      <c r="G5" s="124"/>
      <c r="P5" s="43"/>
      <c r="Q5" s="174"/>
      <c r="R5" s="174"/>
      <c r="S5" s="168"/>
      <c r="T5" s="117" t="s">
        <v>4</v>
      </c>
      <c r="U5" s="105">
        <f>SUMIF(B13:B5004,"Purchase",H13:H5004)</f>
        <v>200000</v>
      </c>
      <c r="V5" s="157"/>
      <c r="X5" s="71"/>
      <c r="Y5" s="1"/>
      <c r="Z5" s="1"/>
      <c r="AA5" s="1"/>
      <c r="AB5" s="1"/>
      <c r="AC5" s="1"/>
      <c r="AD5" s="1"/>
      <c r="AE5" s="1"/>
      <c r="AF5" s="1"/>
      <c r="AG5" s="72"/>
      <c r="AH5" s="72"/>
      <c r="AI5" s="72"/>
      <c r="AJ5" s="72"/>
      <c r="AK5" s="74"/>
      <c r="AL5" s="1"/>
      <c r="AM5" s="1"/>
    </row>
    <row r="6" spans="1:60" s="10" customFormat="1" ht="14.4">
      <c r="A6" s="88" t="s">
        <v>33</v>
      </c>
      <c r="B6" s="56">
        <v>2070</v>
      </c>
      <c r="C6" s="74"/>
      <c r="D6" s="80" t="s">
        <v>46</v>
      </c>
      <c r="E6" s="95">
        <f>U3</f>
        <v>796950</v>
      </c>
      <c r="F6" s="141"/>
      <c r="G6" s="125"/>
      <c r="P6" s="43"/>
      <c r="Q6" s="174"/>
      <c r="R6" s="174"/>
      <c r="S6" s="168"/>
      <c r="T6" s="116" t="s">
        <v>24</v>
      </c>
      <c r="U6" s="105">
        <f>SUMIF(B13:B5004,"Dividend",H13:H5004)</f>
        <v>4200</v>
      </c>
      <c r="V6" s="157"/>
      <c r="X6" s="71"/>
      <c r="Y6" s="1"/>
      <c r="Z6" s="1"/>
      <c r="AA6" s="1"/>
      <c r="AB6" s="1"/>
      <c r="AC6" s="1"/>
      <c r="AD6" s="1"/>
      <c r="AE6" s="1"/>
      <c r="AF6" s="1"/>
      <c r="AG6" s="72"/>
      <c r="AH6" s="72"/>
      <c r="AI6" s="72"/>
      <c r="AJ6" s="72"/>
      <c r="AK6" s="74"/>
      <c r="AL6" s="1"/>
      <c r="AM6" s="1"/>
    </row>
    <row r="7" spans="1:60" s="10" customFormat="1" ht="14.4">
      <c r="A7" s="89" t="s">
        <v>34</v>
      </c>
      <c r="B7" s="57">
        <v>43016</v>
      </c>
      <c r="C7" s="74"/>
      <c r="D7" s="82" t="s">
        <v>47</v>
      </c>
      <c r="E7" s="83">
        <f>U6</f>
        <v>4200</v>
      </c>
      <c r="F7" s="139"/>
      <c r="G7" s="123"/>
      <c r="Q7" s="174"/>
      <c r="R7" s="174"/>
      <c r="S7" s="168"/>
      <c r="T7" s="116"/>
      <c r="U7" s="106"/>
      <c r="V7" s="157"/>
      <c r="X7" s="71"/>
      <c r="Y7" s="1"/>
      <c r="Z7" s="1"/>
      <c r="AA7" s="1"/>
      <c r="AB7" s="1"/>
      <c r="AC7" s="1"/>
      <c r="AD7" s="1"/>
      <c r="AE7" s="1"/>
      <c r="AF7" s="1"/>
      <c r="AG7" s="72"/>
      <c r="AH7" s="72"/>
      <c r="AI7" s="72"/>
      <c r="AJ7" s="72"/>
      <c r="AK7" s="74"/>
      <c r="AL7" s="1"/>
      <c r="AM7" s="1"/>
    </row>
    <row r="8" spans="1:60" s="10" customFormat="1" ht="15" thickBot="1">
      <c r="A8" s="87"/>
      <c r="B8" s="77"/>
      <c r="C8" s="77"/>
      <c r="D8" s="84" t="s">
        <v>23</v>
      </c>
      <c r="E8" s="85">
        <f>U4</f>
        <v>0.31677876114845294</v>
      </c>
      <c r="F8" s="142"/>
      <c r="G8" s="126"/>
      <c r="Q8" s="175"/>
      <c r="R8" s="175"/>
      <c r="S8" s="168"/>
      <c r="T8" s="115" t="s">
        <v>55</v>
      </c>
      <c r="U8" s="107">
        <f>SUM(I13:I10000)</f>
        <v>385</v>
      </c>
      <c r="V8" s="157"/>
      <c r="X8" s="71"/>
      <c r="Y8" s="1"/>
      <c r="Z8" s="1"/>
      <c r="AA8" s="1"/>
      <c r="AB8" s="1"/>
      <c r="AC8" s="1"/>
      <c r="AD8" s="1"/>
      <c r="AE8" s="1"/>
      <c r="AF8" s="1"/>
      <c r="AG8" s="72"/>
      <c r="AH8" s="72"/>
      <c r="AI8" s="72"/>
      <c r="AJ8" s="72"/>
      <c r="AK8" s="74"/>
      <c r="AL8" s="1"/>
      <c r="AM8" s="1"/>
    </row>
    <row r="9" spans="1:60" s="10" customFormat="1" ht="15" thickBot="1">
      <c r="A9" s="197" t="s">
        <v>60</v>
      </c>
      <c r="B9" s="198"/>
      <c r="C9" s="198"/>
      <c r="D9" s="198"/>
      <c r="E9" s="199"/>
      <c r="F9" s="143"/>
      <c r="G9" s="127"/>
      <c r="H9" s="169" t="s">
        <v>64</v>
      </c>
      <c r="I9" s="169"/>
      <c r="J9" s="169"/>
      <c r="K9" s="169"/>
      <c r="L9" s="200" t="s">
        <v>43</v>
      </c>
      <c r="M9" s="200"/>
      <c r="N9" s="200"/>
      <c r="O9" s="200"/>
      <c r="P9" s="200"/>
      <c r="Q9" s="170" t="s">
        <v>69</v>
      </c>
      <c r="R9" s="171"/>
      <c r="S9" s="168"/>
      <c r="T9" s="115" t="s">
        <v>20</v>
      </c>
      <c r="U9" s="108">
        <f>U8*U2</f>
        <v>796950</v>
      </c>
      <c r="V9" s="157"/>
      <c r="X9" s="71"/>
      <c r="Y9" s="1"/>
      <c r="Z9" s="1"/>
      <c r="AA9" s="1"/>
      <c r="AB9" s="1"/>
      <c r="AC9" s="1"/>
      <c r="AD9" s="1"/>
      <c r="AE9" s="1"/>
      <c r="AF9" s="1"/>
      <c r="AG9" s="72"/>
      <c r="AH9" s="72"/>
      <c r="AI9" s="72"/>
      <c r="AJ9" s="72"/>
      <c r="AK9" s="74"/>
      <c r="AL9" s="1"/>
      <c r="AM9" s="1"/>
    </row>
    <row r="10" spans="1:60" ht="39.6" customHeight="1">
      <c r="A10" s="189" t="s">
        <v>75</v>
      </c>
      <c r="B10" s="189" t="s">
        <v>40</v>
      </c>
      <c r="C10" s="187" t="s">
        <v>73</v>
      </c>
      <c r="D10" s="185" t="s">
        <v>78</v>
      </c>
      <c r="E10" s="191" t="s">
        <v>76</v>
      </c>
      <c r="F10" s="193" t="s">
        <v>74</v>
      </c>
      <c r="G10" s="128"/>
      <c r="H10" s="178" t="s">
        <v>65</v>
      </c>
      <c r="I10" s="179" t="s">
        <v>45</v>
      </c>
      <c r="J10" s="178" t="s">
        <v>66</v>
      </c>
      <c r="K10" s="178" t="s">
        <v>77</v>
      </c>
      <c r="L10" s="180" t="s">
        <v>67</v>
      </c>
      <c r="M10" s="180" t="s">
        <v>42</v>
      </c>
      <c r="N10" s="180" t="s">
        <v>41</v>
      </c>
      <c r="O10" s="180" t="s">
        <v>63</v>
      </c>
      <c r="P10" s="176" t="s">
        <v>68</v>
      </c>
      <c r="Q10" s="172"/>
      <c r="R10" s="173"/>
      <c r="S10" s="168"/>
      <c r="T10" s="115" t="s">
        <v>57</v>
      </c>
      <c r="U10" s="107">
        <f>SUM(M13:M10000)</f>
        <v>806.20969696969701</v>
      </c>
      <c r="V10" s="157"/>
      <c r="X10" s="71"/>
      <c r="Z10" s="75"/>
      <c r="AA10" s="76"/>
      <c r="AC10" s="1"/>
      <c r="AE10" s="1"/>
      <c r="AF10" s="1"/>
      <c r="AG10" s="72"/>
      <c r="AH10" s="72"/>
      <c r="AI10" s="72"/>
      <c r="AJ10" s="72"/>
      <c r="AL10" s="1"/>
    </row>
    <row r="11" spans="1:60" ht="49.2" customHeight="1">
      <c r="A11" s="190"/>
      <c r="B11" s="190"/>
      <c r="C11" s="188"/>
      <c r="D11" s="186"/>
      <c r="E11" s="192"/>
      <c r="F11" s="194"/>
      <c r="G11" s="128"/>
      <c r="H11" s="178"/>
      <c r="I11" s="179"/>
      <c r="J11" s="178"/>
      <c r="K11" s="178"/>
      <c r="L11" s="181"/>
      <c r="M11" s="181"/>
      <c r="N11" s="181"/>
      <c r="O11" s="181"/>
      <c r="P11" s="177"/>
      <c r="Q11" s="98" t="s">
        <v>21</v>
      </c>
      <c r="R11" s="99" t="s">
        <v>22</v>
      </c>
      <c r="S11" s="168"/>
      <c r="T11" s="115" t="s">
        <v>56</v>
      </c>
      <c r="U11" s="105">
        <f>IF(U8&lt;0.1,U13*U10,U10*U2)</f>
        <v>1668854.0727272728</v>
      </c>
      <c r="V11" s="157"/>
      <c r="X11" s="92"/>
      <c r="Z11" s="75"/>
      <c r="AA11" s="76"/>
      <c r="AC11" s="1"/>
      <c r="AE11" s="1"/>
      <c r="AF11" s="1"/>
      <c r="AG11" s="72"/>
      <c r="AH11" s="72"/>
      <c r="AI11" s="72"/>
      <c r="AJ11" s="72"/>
      <c r="AL11" s="1"/>
    </row>
    <row r="12" spans="1:60" ht="14.4" hidden="1" customHeight="1">
      <c r="A12" s="148"/>
      <c r="B12" s="148"/>
      <c r="C12" s="147"/>
      <c r="D12" s="149"/>
      <c r="E12" s="93"/>
      <c r="F12" s="144"/>
      <c r="G12" s="128"/>
      <c r="H12" s="152"/>
      <c r="I12" s="153"/>
      <c r="J12" s="134"/>
      <c r="K12" s="152"/>
      <c r="L12" s="154"/>
      <c r="M12" s="154"/>
      <c r="N12" s="66"/>
      <c r="O12" s="66"/>
      <c r="P12" s="151"/>
      <c r="Q12" s="98"/>
      <c r="R12" s="99"/>
      <c r="S12" s="168"/>
      <c r="T12" s="116"/>
      <c r="U12" s="109">
        <f>MAX(A13:A5005)</f>
        <v>42923</v>
      </c>
      <c r="V12" s="157"/>
      <c r="X12" s="71"/>
      <c r="Z12" s="75"/>
      <c r="AA12" s="76"/>
      <c r="AC12" s="1"/>
      <c r="AE12" s="1"/>
      <c r="AF12" s="1"/>
      <c r="AG12" s="72"/>
      <c r="AH12" s="72"/>
      <c r="AI12" s="72"/>
      <c r="AJ12" s="72"/>
      <c r="AL12" s="1"/>
    </row>
    <row r="13" spans="1:60" ht="14.4">
      <c r="A13" s="55">
        <v>40179</v>
      </c>
      <c r="B13" s="54" t="s">
        <v>25</v>
      </c>
      <c r="C13" s="58">
        <v>200</v>
      </c>
      <c r="D13" s="58"/>
      <c r="E13" s="58">
        <v>1000</v>
      </c>
      <c r="F13" s="58"/>
      <c r="G13" s="129"/>
      <c r="H13" s="59">
        <f>IF(A13&lt;&gt;"",IF(B13="purchase",C13*E13,IF(B13="Dividend",F13*J12,IF(B13="Redemption",-C13*E13,IF(B13="Split",0,IF(B13="Bonus",0,IF(B13="Rights",D13*C13,IF(B13="Buyback",-D13*C13,""))))))),"")</f>
        <v>200000</v>
      </c>
      <c r="I13" s="64">
        <f>IF(A13&lt;&gt;"",IF(B13="purchase",C13,IF(B13="Dividend",0,IF(B13="Redemption",-C13,IF(B13="Split",C13,IF(B13="Bonus",C13,IF(B13="Rights",C13,IF(B13="Buyback",-C13,))))))),"")</f>
        <v>200</v>
      </c>
      <c r="J13" s="59">
        <f>IF(A13&lt;&gt;"",SUM($I$13:I13),"")</f>
        <v>200</v>
      </c>
      <c r="K13" s="59">
        <f>IF(A13&lt;&gt;"",J13*$B$7,"")</f>
        <v>8603200</v>
      </c>
      <c r="L13" s="65">
        <f>IF(A13&lt;&gt;"",IF(B13="purchase",C13*E13,IF(B13="Dividend",F13*N12,IF(B13="Redemption",-C13*E13,IF(B13="Split",0,IF(B13="Bonus",0,IF(B13="Rights",D13*C13,IF(B13="Buyback",D13*C13,))))))),"")</f>
        <v>200000</v>
      </c>
      <c r="M13" s="65">
        <f>IF(A13&lt;&gt;"",IF(B13="purchase",C13,IF(B13="Dividend",L13/E13,IF(B13="Redemption",-C13,IF(B13="Split",C13,IF(B13="Bonus",C13,IF(B13="Rights",L13/D13,IF(B13="Buyback",L13/E13,))))))),"")</f>
        <v>200</v>
      </c>
      <c r="N13" s="65">
        <f>IF(A13&lt;&gt;"",SUM($M$13:M13),"")</f>
        <v>200</v>
      </c>
      <c r="O13" s="65">
        <f t="shared" ref="O13:O76" si="0">IF(A13&lt;&gt;"",N13*E13,"")</f>
        <v>200000</v>
      </c>
      <c r="P13" s="97">
        <f t="shared" ref="P13:P76" si="1">IF(ISERROR(J13*$U$2),"",J13*$U$2)</f>
        <v>414000</v>
      </c>
      <c r="Q13" s="100">
        <f>IF(A13="",IF(P12=$U$3,$U$11,IF(A13="",0,IF(OR(B13="Dividend",B13="buyback"),0,-L13))),IF(A13="",0,IF(OR(B13="Dividend",B13="buyback"),0,-L13)))</f>
        <v>-200000</v>
      </c>
      <c r="R13" s="101">
        <f t="shared" ref="R13:R76" si="2">IF(Q13=$U$11,IF($U$8&lt;0.1,$U$12,$U$1),IF(Q13=0,0,IF(Q13="","",A13)))</f>
        <v>40179</v>
      </c>
      <c r="S13" s="168"/>
      <c r="T13" s="118"/>
      <c r="U13" s="105">
        <f>INDEX(A13:H1008,MATCH(MAX(A13:A1008),A13:A1008,0),4)</f>
        <v>0</v>
      </c>
      <c r="V13" s="157"/>
      <c r="X13" s="71"/>
      <c r="Z13" s="75"/>
      <c r="AA13" s="76"/>
      <c r="AC13" s="1"/>
      <c r="AE13" s="1"/>
      <c r="AF13" s="1"/>
      <c r="AG13" s="72"/>
      <c r="AH13" s="72"/>
      <c r="AI13" s="72"/>
      <c r="AJ13" s="72"/>
      <c r="AK13" s="72"/>
      <c r="AL13" s="1"/>
      <c r="BC13" s="43"/>
      <c r="BD13" s="43"/>
      <c r="BE13" s="43"/>
      <c r="BF13" s="43"/>
      <c r="BG13" s="43"/>
      <c r="BH13" s="43"/>
    </row>
    <row r="14" spans="1:60" ht="14.4">
      <c r="A14" s="55">
        <v>40576</v>
      </c>
      <c r="B14" s="54" t="s">
        <v>36</v>
      </c>
      <c r="C14" s="61">
        <v>200</v>
      </c>
      <c r="D14" s="61"/>
      <c r="E14" s="61">
        <v>500</v>
      </c>
      <c r="F14" s="61"/>
      <c r="G14" s="130"/>
      <c r="H14" s="59">
        <f>IF(A14&lt;&gt;"",IF(B14="purchase",C14*E14,IF(B14="Dividend",F14*J13,IF(B14="Redemption",-C14*E14,IF(B14="Split",0,IF(B14="Bonus",0,IF(B14="Rights",D14*C14,IF(B14="Buyback",-D14*C14,""))))))),"")</f>
        <v>0</v>
      </c>
      <c r="I14" s="64">
        <f>IF(A14&lt;&gt;"",IF(B14="purchase",C14,IF(B14="Dividend",0,IF(B14="Redemption",-C14,IF(B14="Split",C14,IF(B14="Bonus",C14,IF(B14="Rights",C14,IF(B14="Buyback",-C14,))))))),"")</f>
        <v>200</v>
      </c>
      <c r="J14" s="59">
        <f>IF(A14&lt;&gt;"",SUM($I$13:I14),"")</f>
        <v>400</v>
      </c>
      <c r="K14" s="59">
        <f>IF(A14&lt;&gt;"",J14*$B$7,"")</f>
        <v>17206400</v>
      </c>
      <c r="L14" s="65">
        <f>IF(A14&lt;&gt;"",IF(B14="purchase",C14*E14,IF(B14="Dividend",F14*N13,IF(B14="Redemption",-C14*E14,IF(B14="Split",0,IF(B14="Bonus",0,IF(B14="Rights",D14*C14,IF(B14="Buyback",D14*C14,))))))),"")</f>
        <v>0</v>
      </c>
      <c r="M14" s="65">
        <f>IF(A14&lt;&gt;"",IF(B14="purchase",C14,IF(B14="Dividend",L14/E14,IF(B14="Redemption",-C14,IF(B14="Split",C14,IF(B14="Bonus",C14,IF(B14="Rights",L14/D14,IF(B14="Buyback",L14/E14,))))))),"")</f>
        <v>200</v>
      </c>
      <c r="N14" s="65">
        <f>IF(A14&lt;&gt;"",SUM($M$13:M14),"")</f>
        <v>400</v>
      </c>
      <c r="O14" s="65">
        <f>IF(A14&lt;&gt;"",N14*E14,"")</f>
        <v>200000</v>
      </c>
      <c r="P14" s="97">
        <f t="shared" si="1"/>
        <v>828000</v>
      </c>
      <c r="Q14" s="100">
        <f>IF(A14="",IF(P13=$U$3,$U$11,IF(A14="",0,IF(OR(B14="Dividend",B14="buyback"),0,-L14))),IF(A14="",0,IF(OR(B14="Dividend",B14="buyback"),0,-L14)))</f>
        <v>0</v>
      </c>
      <c r="R14" s="146">
        <f>IF(Q14=$U$11,IF($U$8&lt;0.1,$U$12,$U$1),IF(Q14=0,0,IF(Q14="","",A14)))</f>
        <v>0</v>
      </c>
      <c r="S14" s="168"/>
      <c r="T14" s="119" t="s">
        <v>25</v>
      </c>
      <c r="U14" s="110"/>
      <c r="V14" s="157"/>
      <c r="X14" s="71"/>
      <c r="Z14" s="75"/>
      <c r="AA14" s="76"/>
      <c r="AC14" s="1"/>
      <c r="AE14" s="1"/>
      <c r="AF14" s="1"/>
      <c r="AG14" s="72"/>
      <c r="AH14" s="72"/>
      <c r="AI14" s="72"/>
      <c r="AJ14" s="72"/>
      <c r="AK14" s="72"/>
      <c r="AL14" s="1"/>
    </row>
    <row r="15" spans="1:60" ht="14.4">
      <c r="A15" s="55">
        <v>40971</v>
      </c>
      <c r="B15" s="54" t="s">
        <v>35</v>
      </c>
      <c r="C15" s="61">
        <v>200</v>
      </c>
      <c r="D15" s="61"/>
      <c r="E15" s="61">
        <v>333.33</v>
      </c>
      <c r="F15" s="61"/>
      <c r="G15" s="130"/>
      <c r="H15" s="59">
        <f>IF(A15&lt;&gt;"",IF(B15="purchase",C15*E15,IF(B15="Dividend",F15*J14,IF(B15="Redemption",-C15*E15,IF(B15="Split",0,IF(B15="Bonus",0,IF(B15="Rights",D15*C15,IF(B15="Buyback",-D15*C15,""))))))),"")</f>
        <v>0</v>
      </c>
      <c r="I15" s="64">
        <f>IF(A15&lt;&gt;"",IF(B15="purchase",C15,IF(B15="Dividend",0,IF(B15="Redemption",-C15,IF(B15="Split",C15,IF(B15="Bonus",C15,IF(B15="Rights",C15,IF(B15="Buyback",-C15,))))))),"")</f>
        <v>200</v>
      </c>
      <c r="J15" s="59">
        <f>IF(A15&lt;&gt;"",SUM($I$13:I15),"")</f>
        <v>600</v>
      </c>
      <c r="K15" s="59">
        <f>IF(A15&lt;&gt;"",J15*$B$7,"")</f>
        <v>25809600</v>
      </c>
      <c r="L15" s="65">
        <f>IF(A15&lt;&gt;"",IF(B15="purchase",C15*E15,IF(B15="Dividend",F15*N14,IF(B15="Redemption",-C15*E15,IF(B15="Split",0,IF(B15="Bonus",0,IF(B15="Rights",D15*C15,IF(B15="Buyback",D15*C15,))))))),"")</f>
        <v>0</v>
      </c>
      <c r="M15" s="65">
        <f>IF(A15&lt;&gt;"",IF(B15="purchase",C15,IF(B15="Dividend",L15/E15,IF(B15="Redemption",-C15,IF(B15="Split",C15,IF(B15="Bonus",C15,IF(B15="Rights",L15/D15,IF(B15="Buyback",L15/E15,))))))),"")</f>
        <v>200</v>
      </c>
      <c r="N15" s="65">
        <f>IF(A15&lt;&gt;"",SUM($M$13:M15),"")</f>
        <v>600</v>
      </c>
      <c r="O15" s="65">
        <f>IF(A15&lt;&gt;"",N15*E15,"")</f>
        <v>199998</v>
      </c>
      <c r="P15" s="97">
        <f t="shared" si="1"/>
        <v>1242000</v>
      </c>
      <c r="Q15" s="100">
        <f>IF(A15="",IF(P14=$U$3,$U$11,IF(A15="",0,IF(OR(B15="Dividend",B15="buyback"),0,-L15))),IF(A15="",0,IF(OR(B15="Dividend",B15="buyback"),0,-L15)))</f>
        <v>0</v>
      </c>
      <c r="R15" s="146">
        <f>IF(Q15=$U$11,IF($U$8&lt;0.1,$U$12,$U$1),IF(Q15=0,0,IF(Q15="","",A15)))</f>
        <v>0</v>
      </c>
      <c r="S15" s="168"/>
      <c r="T15" s="119" t="s">
        <v>26</v>
      </c>
      <c r="U15" s="110"/>
      <c r="V15" s="157"/>
      <c r="X15" s="71"/>
      <c r="Z15" s="75"/>
      <c r="AA15" s="76"/>
      <c r="AC15" s="1"/>
      <c r="AE15" s="1"/>
      <c r="AF15" s="1"/>
      <c r="AG15" s="72"/>
      <c r="AH15" s="72"/>
      <c r="AI15" s="72"/>
      <c r="AJ15" s="72"/>
      <c r="AK15" s="72"/>
      <c r="AL15" s="1"/>
    </row>
    <row r="16" spans="1:60" ht="14.4">
      <c r="A16" s="55">
        <v>41368</v>
      </c>
      <c r="B16" s="54" t="s">
        <v>26</v>
      </c>
      <c r="C16" s="61"/>
      <c r="D16" s="61"/>
      <c r="E16" s="61">
        <v>500</v>
      </c>
      <c r="F16" s="61">
        <v>2</v>
      </c>
      <c r="G16" s="130"/>
      <c r="H16" s="59">
        <f t="shared" ref="H16:H79" si="3">IF(A16&lt;&gt;"",IF(B16="purchase",C16*E16,IF(B16="Dividend",F16*J15,IF(B16="Redemption",-C16*E16,IF(B16="Split",0,IF(B16="Bonus",0,IF(B16="Rights",D16*C16,IF(B16="Buyback",-D16*C16,""))))))),"")</f>
        <v>1200</v>
      </c>
      <c r="I16" s="64">
        <f t="shared" ref="I16:I79" si="4">IF(A16&lt;&gt;"",IF(B16="purchase",C16,IF(B16="Dividend",0,IF(B16="Redemption",-C16,IF(B16="Split",C16,IF(B16="Bonus",C16,IF(B16="Rights",C16,IF(B16="Buyback",-C16,))))))),"")</f>
        <v>0</v>
      </c>
      <c r="J16" s="59">
        <f>IF(A16&lt;&gt;"",SUM($I$13:I16),"")</f>
        <v>600</v>
      </c>
      <c r="K16" s="59">
        <f t="shared" ref="K16:K79" si="5">IF(A16&lt;&gt;"",J16*$B$7,"")</f>
        <v>25809600</v>
      </c>
      <c r="L16" s="65">
        <f t="shared" ref="L16:L79" si="6">IF(A16&lt;&gt;"",IF(B16="purchase",C16*E16,IF(B16="Dividend",F16*N15,IF(B16="Redemption",-C16*E16,IF(B16="Split",0,IF(B16="Bonus",0,IF(B16="Rights",D16*C16,IF(B16="Buyback",D16*C16,))))))),"")</f>
        <v>1200</v>
      </c>
      <c r="M16" s="65">
        <f t="shared" ref="M16:M79" si="7">IF(A16&lt;&gt;"",IF(B16="purchase",C16,IF(B16="Dividend",L16/E16,IF(B16="Redemption",-C16,IF(B16="Split",C16,IF(B16="Bonus",C16,IF(B16="Rights",L16/D16,IF(B16="Buyback",L16/E16,))))))),"")</f>
        <v>2.4</v>
      </c>
      <c r="N16" s="65">
        <f>IF(A16&lt;&gt;"",SUM($M$13:M16),"")</f>
        <v>602.4</v>
      </c>
      <c r="O16" s="65">
        <f t="shared" si="0"/>
        <v>301200</v>
      </c>
      <c r="P16" s="97">
        <f t="shared" si="1"/>
        <v>1242000</v>
      </c>
      <c r="Q16" s="100">
        <f t="shared" ref="Q16:Q79" si="8">IF(A16="",IF(P15=$U$3,$U$11,IF(A16="",0,IF(OR(B16="Dividend",B16="buyback"),0,-L16))),IF(A16="",0,IF(OR(B16="Dividend",B16="buyback"),0,-L16)))</f>
        <v>0</v>
      </c>
      <c r="R16" s="146">
        <f t="shared" si="2"/>
        <v>0</v>
      </c>
      <c r="S16" s="168"/>
      <c r="T16" s="119" t="s">
        <v>32</v>
      </c>
      <c r="U16" s="111"/>
      <c r="V16" s="157"/>
      <c r="X16" s="71"/>
      <c r="Z16" s="75"/>
      <c r="AA16" s="76"/>
      <c r="AC16" s="1"/>
      <c r="AE16" s="1"/>
      <c r="AF16" s="1"/>
      <c r="AG16" s="72"/>
      <c r="AH16" s="72"/>
      <c r="AI16" s="72"/>
      <c r="AJ16" s="72"/>
      <c r="AK16" s="72"/>
      <c r="AL16" s="1"/>
    </row>
    <row r="17" spans="1:38" ht="14.4">
      <c r="A17" s="55">
        <v>41526</v>
      </c>
      <c r="B17" s="54" t="s">
        <v>26</v>
      </c>
      <c r="C17" s="61"/>
      <c r="D17" s="61"/>
      <c r="E17" s="61">
        <v>550</v>
      </c>
      <c r="F17" s="61">
        <v>5</v>
      </c>
      <c r="G17" s="130"/>
      <c r="H17" s="59">
        <f t="shared" si="3"/>
        <v>3000</v>
      </c>
      <c r="I17" s="64">
        <f t="shared" si="4"/>
        <v>0</v>
      </c>
      <c r="J17" s="59">
        <f>IF(A17&lt;&gt;"",SUM($I$13:I17),"")</f>
        <v>600</v>
      </c>
      <c r="K17" s="59">
        <f t="shared" si="5"/>
        <v>25809600</v>
      </c>
      <c r="L17" s="65">
        <f t="shared" si="6"/>
        <v>3012</v>
      </c>
      <c r="M17" s="65">
        <f t="shared" si="7"/>
        <v>5.4763636363636365</v>
      </c>
      <c r="N17" s="65">
        <f>IF(A17&lt;&gt;"",SUM($M$13:M17),"")</f>
        <v>607.87636363636364</v>
      </c>
      <c r="O17" s="65">
        <f t="shared" si="0"/>
        <v>334332</v>
      </c>
      <c r="P17" s="97">
        <f t="shared" si="1"/>
        <v>1242000</v>
      </c>
      <c r="Q17" s="100">
        <f t="shared" si="8"/>
        <v>0</v>
      </c>
      <c r="R17" s="146">
        <f t="shared" si="2"/>
        <v>0</v>
      </c>
      <c r="S17" s="168"/>
      <c r="T17" s="119" t="s">
        <v>35</v>
      </c>
      <c r="U17" s="110"/>
      <c r="V17" s="157"/>
      <c r="X17" s="71"/>
      <c r="Z17" s="75"/>
      <c r="AA17" s="76"/>
      <c r="AC17" s="1"/>
      <c r="AE17" s="1"/>
      <c r="AF17" s="1"/>
      <c r="AG17" s="72"/>
      <c r="AH17" s="72"/>
      <c r="AI17" s="72"/>
      <c r="AJ17" s="72"/>
      <c r="AK17" s="72"/>
      <c r="AL17" s="1"/>
    </row>
    <row r="18" spans="1:38" ht="14.4">
      <c r="A18" s="55">
        <v>41764</v>
      </c>
      <c r="B18" s="54" t="s">
        <v>37</v>
      </c>
      <c r="C18" s="61">
        <v>10</v>
      </c>
      <c r="D18" s="61">
        <v>950</v>
      </c>
      <c r="E18" s="61">
        <v>1000</v>
      </c>
      <c r="F18" s="61"/>
      <c r="G18" s="130"/>
      <c r="H18" s="59">
        <f t="shared" si="3"/>
        <v>9500</v>
      </c>
      <c r="I18" s="64">
        <f t="shared" si="4"/>
        <v>10</v>
      </c>
      <c r="J18" s="59">
        <f>IF(A18&lt;&gt;"",SUM($I$13:I18),"")</f>
        <v>610</v>
      </c>
      <c r="K18" s="59">
        <f t="shared" si="5"/>
        <v>26239760</v>
      </c>
      <c r="L18" s="65">
        <f t="shared" si="6"/>
        <v>9500</v>
      </c>
      <c r="M18" s="65">
        <f t="shared" si="7"/>
        <v>10</v>
      </c>
      <c r="N18" s="65">
        <f>IF(A18&lt;&gt;"",SUM($M$13:M18),"")</f>
        <v>617.87636363636364</v>
      </c>
      <c r="O18" s="65">
        <f t="shared" si="0"/>
        <v>617876.36363636365</v>
      </c>
      <c r="P18" s="97">
        <f t="shared" si="1"/>
        <v>1262700</v>
      </c>
      <c r="Q18" s="100">
        <f t="shared" si="8"/>
        <v>-9500</v>
      </c>
      <c r="R18" s="146">
        <f t="shared" si="2"/>
        <v>41764</v>
      </c>
      <c r="S18" s="168"/>
      <c r="T18" s="119" t="s">
        <v>36</v>
      </c>
      <c r="U18" s="112"/>
      <c r="V18" s="157"/>
      <c r="X18" s="71"/>
      <c r="Z18" s="75"/>
      <c r="AA18" s="76"/>
      <c r="AC18" s="1"/>
      <c r="AE18" s="1"/>
      <c r="AF18" s="1"/>
      <c r="AG18" s="72"/>
      <c r="AH18" s="72"/>
      <c r="AI18" s="72"/>
      <c r="AJ18" s="72"/>
      <c r="AK18" s="72"/>
      <c r="AL18" s="1"/>
    </row>
    <row r="19" spans="1:38" ht="14.4">
      <c r="A19" s="55">
        <v>42161</v>
      </c>
      <c r="B19" s="54" t="s">
        <v>38</v>
      </c>
      <c r="C19" s="61">
        <v>200</v>
      </c>
      <c r="D19" s="61">
        <v>1600</v>
      </c>
      <c r="E19" s="61">
        <v>1500</v>
      </c>
      <c r="F19" s="61"/>
      <c r="G19" s="130"/>
      <c r="H19" s="59">
        <f t="shared" si="3"/>
        <v>-320000</v>
      </c>
      <c r="I19" s="64">
        <f t="shared" si="4"/>
        <v>-200</v>
      </c>
      <c r="J19" s="59">
        <f>IF(A19&lt;&gt;"",SUM($I$13:I19),"")</f>
        <v>410</v>
      </c>
      <c r="K19" s="59">
        <f t="shared" si="5"/>
        <v>17636560</v>
      </c>
      <c r="L19" s="65">
        <f t="shared" si="6"/>
        <v>320000</v>
      </c>
      <c r="M19" s="65">
        <f t="shared" si="7"/>
        <v>213.33333333333334</v>
      </c>
      <c r="N19" s="65">
        <f>IF(A19&lt;&gt;"",SUM($M$13:M19),"")</f>
        <v>831.20969696969701</v>
      </c>
      <c r="O19" s="65">
        <f t="shared" si="0"/>
        <v>1246814.5454545454</v>
      </c>
      <c r="P19" s="97">
        <f t="shared" si="1"/>
        <v>848700</v>
      </c>
      <c r="Q19" s="100">
        <f t="shared" si="8"/>
        <v>0</v>
      </c>
      <c r="R19" s="101">
        <f t="shared" si="2"/>
        <v>0</v>
      </c>
      <c r="S19" s="168"/>
      <c r="T19" s="119" t="s">
        <v>37</v>
      </c>
      <c r="U19" s="110"/>
      <c r="V19" s="157"/>
      <c r="X19" s="71"/>
      <c r="Z19" s="75"/>
      <c r="AA19" s="76"/>
      <c r="AC19" s="1"/>
      <c r="AE19" s="1"/>
      <c r="AF19" s="1"/>
      <c r="AG19" s="72"/>
      <c r="AH19" s="72"/>
      <c r="AI19" s="72"/>
      <c r="AJ19" s="72"/>
      <c r="AK19" s="72"/>
      <c r="AL19" s="1"/>
    </row>
    <row r="20" spans="1:38" ht="15" thickBot="1">
      <c r="A20" s="55">
        <v>42923</v>
      </c>
      <c r="B20" s="54" t="s">
        <v>32</v>
      </c>
      <c r="C20" s="61">
        <v>25</v>
      </c>
      <c r="D20" s="61"/>
      <c r="E20" s="61">
        <v>2000</v>
      </c>
      <c r="F20" s="61"/>
      <c r="G20" s="130"/>
      <c r="H20" s="59">
        <f t="shared" si="3"/>
        <v>-50000</v>
      </c>
      <c r="I20" s="64">
        <f t="shared" si="4"/>
        <v>-25</v>
      </c>
      <c r="J20" s="59">
        <f>IF(A20&lt;&gt;"",SUM($I$13:I20),"")</f>
        <v>385</v>
      </c>
      <c r="K20" s="59">
        <f t="shared" si="5"/>
        <v>16561160</v>
      </c>
      <c r="L20" s="65">
        <f t="shared" si="6"/>
        <v>-50000</v>
      </c>
      <c r="M20" s="65">
        <f t="shared" si="7"/>
        <v>-25</v>
      </c>
      <c r="N20" s="65">
        <f>IF(A20&lt;&gt;"",SUM($M$13:M20),"")</f>
        <v>806.20969696969701</v>
      </c>
      <c r="O20" s="65">
        <f t="shared" si="0"/>
        <v>1612419.393939394</v>
      </c>
      <c r="P20" s="97">
        <f t="shared" si="1"/>
        <v>796950</v>
      </c>
      <c r="Q20" s="100">
        <f t="shared" si="8"/>
        <v>50000</v>
      </c>
      <c r="R20" s="101">
        <f t="shared" si="2"/>
        <v>42923</v>
      </c>
      <c r="S20" s="168"/>
      <c r="T20" s="120" t="s">
        <v>38</v>
      </c>
      <c r="U20" s="121"/>
      <c r="V20" s="158"/>
      <c r="X20" s="71"/>
      <c r="Z20" s="75"/>
      <c r="AA20" s="76"/>
      <c r="AC20" s="1"/>
      <c r="AE20" s="49"/>
      <c r="AF20" s="49"/>
      <c r="AG20" s="72"/>
      <c r="AH20" s="72"/>
      <c r="AI20" s="72"/>
      <c r="AJ20" s="72"/>
      <c r="AK20" s="72"/>
      <c r="AL20" s="1"/>
    </row>
    <row r="21" spans="1:38" ht="14.4">
      <c r="A21" s="55"/>
      <c r="B21" s="54"/>
      <c r="C21" s="61"/>
      <c r="D21" s="61"/>
      <c r="E21" s="61"/>
      <c r="F21" s="61"/>
      <c r="G21" s="130"/>
      <c r="H21" s="59" t="str">
        <f t="shared" si="3"/>
        <v/>
      </c>
      <c r="I21" s="64" t="str">
        <f t="shared" si="4"/>
        <v/>
      </c>
      <c r="J21" s="59" t="str">
        <f>IF(A21&lt;&gt;"",SUM($I$13:I21),"")</f>
        <v/>
      </c>
      <c r="K21" s="59" t="str">
        <f t="shared" si="5"/>
        <v/>
      </c>
      <c r="L21" s="65" t="str">
        <f t="shared" si="6"/>
        <v/>
      </c>
      <c r="M21" s="65" t="str">
        <f t="shared" si="7"/>
        <v/>
      </c>
      <c r="N21" s="65" t="str">
        <f>IF(A21&lt;&gt;"",SUM($M$13:M21),"")</f>
        <v/>
      </c>
      <c r="O21" s="65" t="str">
        <f t="shared" si="0"/>
        <v/>
      </c>
      <c r="P21" s="97" t="str">
        <f t="shared" si="1"/>
        <v/>
      </c>
      <c r="Q21" s="100">
        <f t="shared" si="8"/>
        <v>1668854.0727272728</v>
      </c>
      <c r="R21" s="101">
        <f t="shared" si="2"/>
        <v>43016</v>
      </c>
      <c r="U21" s="90"/>
      <c r="V21" s="71"/>
      <c r="W21" s="71">
        <f>B6*N20</f>
        <v>1668854.0727272728</v>
      </c>
      <c r="X21" s="71"/>
      <c r="Z21" s="75"/>
      <c r="AA21" s="76"/>
      <c r="AC21" s="1"/>
      <c r="AE21" s="1"/>
      <c r="AF21" s="1"/>
      <c r="AG21" s="72"/>
      <c r="AH21" s="72"/>
      <c r="AI21" s="72"/>
      <c r="AJ21" s="72"/>
      <c r="AK21" s="72"/>
    </row>
    <row r="22" spans="1:38" ht="14.4">
      <c r="A22" s="55"/>
      <c r="B22" s="54"/>
      <c r="C22" s="61"/>
      <c r="D22" s="60"/>
      <c r="E22" s="60"/>
      <c r="F22" s="60"/>
      <c r="G22" s="130"/>
      <c r="H22" s="59" t="str">
        <f t="shared" si="3"/>
        <v/>
      </c>
      <c r="I22" s="64" t="str">
        <f t="shared" si="4"/>
        <v/>
      </c>
      <c r="J22" s="59" t="str">
        <f>IF(A22&lt;&gt;"",SUM($I$13:I22),"")</f>
        <v/>
      </c>
      <c r="K22" s="59" t="str">
        <f t="shared" si="5"/>
        <v/>
      </c>
      <c r="L22" s="65" t="str">
        <f t="shared" si="6"/>
        <v/>
      </c>
      <c r="M22" s="65" t="str">
        <f t="shared" si="7"/>
        <v/>
      </c>
      <c r="N22" s="65" t="str">
        <f>IF(A22&lt;&gt;"",SUM($M$13:M22),"")</f>
        <v/>
      </c>
      <c r="O22" s="65" t="str">
        <f t="shared" si="0"/>
        <v/>
      </c>
      <c r="P22" s="97" t="str">
        <f t="shared" si="1"/>
        <v/>
      </c>
      <c r="Q22" s="100">
        <f t="shared" si="8"/>
        <v>0</v>
      </c>
      <c r="R22" s="101">
        <f t="shared" si="2"/>
        <v>0</v>
      </c>
      <c r="U22" s="1"/>
      <c r="W22" s="1"/>
      <c r="X22" s="50" t="str">
        <f>IF(ISERROR(XIRR(#REF!,#REF!)),"",XIRR(#REF!,#REF!))</f>
        <v/>
      </c>
      <c r="Z22" s="75"/>
      <c r="AA22" s="76"/>
      <c r="AC22" s="1"/>
      <c r="AE22" s="1"/>
      <c r="AF22" s="1"/>
      <c r="AG22" s="72"/>
      <c r="AH22" s="72"/>
      <c r="AI22" s="72"/>
      <c r="AJ22" s="72"/>
      <c r="AK22" s="72"/>
    </row>
    <row r="23" spans="1:38" ht="14.4">
      <c r="A23" s="55"/>
      <c r="B23" s="54"/>
      <c r="C23" s="56"/>
      <c r="D23" s="61"/>
      <c r="E23" s="61"/>
      <c r="F23" s="61"/>
      <c r="G23" s="131"/>
      <c r="H23" s="59" t="str">
        <f t="shared" si="3"/>
        <v/>
      </c>
      <c r="I23" s="64" t="str">
        <f t="shared" si="4"/>
        <v/>
      </c>
      <c r="J23" s="59" t="str">
        <f>IF(A23&lt;&gt;"",SUM($I$13:I23),"")</f>
        <v/>
      </c>
      <c r="K23" s="59" t="str">
        <f t="shared" si="5"/>
        <v/>
      </c>
      <c r="L23" s="65" t="str">
        <f t="shared" si="6"/>
        <v/>
      </c>
      <c r="M23" s="65" t="str">
        <f t="shared" si="7"/>
        <v/>
      </c>
      <c r="N23" s="65" t="str">
        <f>IF(A23&lt;&gt;"",SUM($M$13:M23),"")</f>
        <v/>
      </c>
      <c r="O23" s="65" t="str">
        <f t="shared" si="0"/>
        <v/>
      </c>
      <c r="P23" s="97" t="str">
        <f t="shared" si="1"/>
        <v/>
      </c>
      <c r="Q23" s="100">
        <f t="shared" si="8"/>
        <v>0</v>
      </c>
      <c r="R23" s="101">
        <f t="shared" si="2"/>
        <v>0</v>
      </c>
      <c r="U23" s="51" t="s">
        <v>61</v>
      </c>
      <c r="W23" s="1"/>
      <c r="X23" s="1"/>
      <c r="Z23" s="75"/>
      <c r="AA23" s="76"/>
      <c r="AC23" s="1"/>
      <c r="AE23" s="1"/>
      <c r="AF23" s="1"/>
      <c r="AG23" s="72"/>
      <c r="AH23" s="72"/>
      <c r="AI23" s="72"/>
      <c r="AJ23" s="72"/>
      <c r="AK23" s="72"/>
    </row>
    <row r="24" spans="1:38" ht="14.4">
      <c r="A24" s="55"/>
      <c r="B24" s="54"/>
      <c r="C24" s="56"/>
      <c r="D24" s="61"/>
      <c r="E24" s="61"/>
      <c r="F24" s="61"/>
      <c r="G24" s="131"/>
      <c r="H24" s="59" t="str">
        <f t="shared" si="3"/>
        <v/>
      </c>
      <c r="I24" s="64" t="str">
        <f t="shared" si="4"/>
        <v/>
      </c>
      <c r="J24" s="59" t="str">
        <f>IF(A24&lt;&gt;"",SUM($I$13:I24),"")</f>
        <v/>
      </c>
      <c r="K24" s="59" t="str">
        <f t="shared" si="5"/>
        <v/>
      </c>
      <c r="L24" s="65" t="str">
        <f t="shared" si="6"/>
        <v/>
      </c>
      <c r="M24" s="65" t="str">
        <f t="shared" si="7"/>
        <v/>
      </c>
      <c r="N24" s="65" t="str">
        <f>IF(A24&lt;&gt;"",SUM($M$13:M24),"")</f>
        <v/>
      </c>
      <c r="O24" s="65" t="str">
        <f t="shared" si="0"/>
        <v/>
      </c>
      <c r="P24" s="97" t="str">
        <f t="shared" si="1"/>
        <v/>
      </c>
      <c r="Q24" s="100">
        <f t="shared" si="8"/>
        <v>0</v>
      </c>
      <c r="R24" s="101">
        <f t="shared" si="2"/>
        <v>0</v>
      </c>
      <c r="Z24" s="75"/>
      <c r="AA24" s="76"/>
      <c r="AC24" s="1"/>
      <c r="AG24" s="72"/>
      <c r="AH24" s="72"/>
      <c r="AI24" s="72"/>
      <c r="AJ24" s="72"/>
      <c r="AK24" s="72"/>
    </row>
    <row r="25" spans="1:38" ht="14.4">
      <c r="A25" s="55"/>
      <c r="B25" s="54"/>
      <c r="C25" s="61"/>
      <c r="D25" s="61"/>
      <c r="E25" s="61"/>
      <c r="F25" s="61"/>
      <c r="G25" s="131"/>
      <c r="H25" s="59" t="str">
        <f t="shared" si="3"/>
        <v/>
      </c>
      <c r="I25" s="64" t="str">
        <f t="shared" si="4"/>
        <v/>
      </c>
      <c r="J25" s="59" t="str">
        <f>IF(A25&lt;&gt;"",SUM($I$13:I25),"")</f>
        <v/>
      </c>
      <c r="K25" s="59" t="str">
        <f t="shared" si="5"/>
        <v/>
      </c>
      <c r="L25" s="65" t="str">
        <f t="shared" si="6"/>
        <v/>
      </c>
      <c r="M25" s="65" t="str">
        <f t="shared" si="7"/>
        <v/>
      </c>
      <c r="N25" s="65" t="str">
        <f>IF(A25&lt;&gt;"",SUM($M$13:M25),"")</f>
        <v/>
      </c>
      <c r="O25" s="65" t="str">
        <f t="shared" si="0"/>
        <v/>
      </c>
      <c r="P25" s="97" t="str">
        <f t="shared" si="1"/>
        <v/>
      </c>
      <c r="Q25" s="100">
        <f t="shared" si="8"/>
        <v>0</v>
      </c>
      <c r="R25" s="101">
        <f t="shared" si="2"/>
        <v>0</v>
      </c>
      <c r="U25" s="52" t="s">
        <v>61</v>
      </c>
      <c r="Z25" s="75"/>
      <c r="AA25" s="76"/>
      <c r="AC25" s="1"/>
      <c r="AG25" s="72"/>
      <c r="AH25" s="72"/>
      <c r="AI25" s="72"/>
      <c r="AJ25" s="72"/>
      <c r="AK25" s="72"/>
    </row>
    <row r="26" spans="1:38" ht="14.4">
      <c r="A26" s="55"/>
      <c r="B26" s="54"/>
      <c r="C26" s="61"/>
      <c r="D26" s="61"/>
      <c r="E26" s="61"/>
      <c r="F26" s="61"/>
      <c r="G26" s="131"/>
      <c r="H26" s="59" t="str">
        <f t="shared" si="3"/>
        <v/>
      </c>
      <c r="I26" s="64" t="str">
        <f t="shared" si="4"/>
        <v/>
      </c>
      <c r="J26" s="59" t="str">
        <f>IF(A26&lt;&gt;"",SUM($I$13:I26),"")</f>
        <v/>
      </c>
      <c r="K26" s="59" t="str">
        <f t="shared" si="5"/>
        <v/>
      </c>
      <c r="L26" s="65" t="str">
        <f t="shared" si="6"/>
        <v/>
      </c>
      <c r="M26" s="65" t="str">
        <f t="shared" si="7"/>
        <v/>
      </c>
      <c r="N26" s="65" t="str">
        <f>IF(A26&lt;&gt;"",SUM($M$13:M26),"")</f>
        <v/>
      </c>
      <c r="O26" s="65" t="str">
        <f t="shared" si="0"/>
        <v/>
      </c>
      <c r="P26" s="97" t="str">
        <f t="shared" si="1"/>
        <v/>
      </c>
      <c r="Q26" s="100">
        <f t="shared" si="8"/>
        <v>0</v>
      </c>
      <c r="R26" s="101">
        <f t="shared" si="2"/>
        <v>0</v>
      </c>
      <c r="Z26" s="75"/>
      <c r="AA26" s="76"/>
      <c r="AC26" s="1"/>
      <c r="AG26" s="72"/>
      <c r="AH26" s="72"/>
      <c r="AI26" s="72"/>
      <c r="AJ26" s="72"/>
      <c r="AK26" s="72"/>
    </row>
    <row r="27" spans="1:38" ht="14.4">
      <c r="A27" s="55"/>
      <c r="B27" s="54"/>
      <c r="C27" s="61"/>
      <c r="D27" s="58"/>
      <c r="E27" s="58"/>
      <c r="F27" s="58"/>
      <c r="G27" s="131"/>
      <c r="H27" s="59" t="str">
        <f t="shared" si="3"/>
        <v/>
      </c>
      <c r="I27" s="64" t="str">
        <f t="shared" si="4"/>
        <v/>
      </c>
      <c r="J27" s="59" t="str">
        <f>IF(A27&lt;&gt;"",SUM($I$13:I27),"")</f>
        <v/>
      </c>
      <c r="K27" s="59" t="str">
        <f t="shared" si="5"/>
        <v/>
      </c>
      <c r="L27" s="65" t="str">
        <f t="shared" si="6"/>
        <v/>
      </c>
      <c r="M27" s="65" t="str">
        <f t="shared" si="7"/>
        <v/>
      </c>
      <c r="N27" s="65" t="str">
        <f>IF(A27&lt;&gt;"",SUM($M$13:M27),"")</f>
        <v/>
      </c>
      <c r="O27" s="65" t="str">
        <f t="shared" si="0"/>
        <v/>
      </c>
      <c r="P27" s="97" t="str">
        <f t="shared" si="1"/>
        <v/>
      </c>
      <c r="Q27" s="100">
        <f t="shared" si="8"/>
        <v>0</v>
      </c>
      <c r="R27" s="101">
        <f t="shared" si="2"/>
        <v>0</v>
      </c>
      <c r="Z27" s="75"/>
      <c r="AA27" s="76"/>
      <c r="AC27" s="1"/>
      <c r="AG27" s="72"/>
      <c r="AH27" s="72"/>
      <c r="AI27" s="72"/>
      <c r="AJ27" s="72"/>
      <c r="AK27" s="72"/>
    </row>
    <row r="28" spans="1:38" ht="14.4">
      <c r="A28" s="55"/>
      <c r="B28" s="54"/>
      <c r="C28" s="61"/>
      <c r="D28" s="61"/>
      <c r="E28" s="62"/>
      <c r="F28" s="62"/>
      <c r="G28" s="131"/>
      <c r="H28" s="59" t="str">
        <f t="shared" si="3"/>
        <v/>
      </c>
      <c r="I28" s="64" t="str">
        <f t="shared" si="4"/>
        <v/>
      </c>
      <c r="J28" s="59" t="str">
        <f>IF(A28&lt;&gt;"",SUM($I$13:I28),"")</f>
        <v/>
      </c>
      <c r="K28" s="59" t="str">
        <f t="shared" si="5"/>
        <v/>
      </c>
      <c r="L28" s="65" t="str">
        <f t="shared" si="6"/>
        <v/>
      </c>
      <c r="M28" s="65" t="str">
        <f t="shared" si="7"/>
        <v/>
      </c>
      <c r="N28" s="65" t="str">
        <f>IF(A28&lt;&gt;"",SUM($M$13:M28),"")</f>
        <v/>
      </c>
      <c r="O28" s="65" t="str">
        <f t="shared" si="0"/>
        <v/>
      </c>
      <c r="P28" s="97" t="str">
        <f t="shared" si="1"/>
        <v/>
      </c>
      <c r="Q28" s="100">
        <f t="shared" si="8"/>
        <v>0</v>
      </c>
      <c r="R28" s="101">
        <f t="shared" si="2"/>
        <v>0</v>
      </c>
      <c r="Z28" s="75"/>
      <c r="AA28" s="76"/>
      <c r="AC28" s="1"/>
      <c r="AG28" s="72"/>
      <c r="AH28" s="72"/>
      <c r="AI28" s="72"/>
      <c r="AJ28" s="72"/>
      <c r="AK28" s="72"/>
    </row>
    <row r="29" spans="1:38" ht="14.4">
      <c r="A29" s="55"/>
      <c r="B29" s="54"/>
      <c r="C29" s="61"/>
      <c r="D29" s="60"/>
      <c r="E29" s="62"/>
      <c r="F29" s="62"/>
      <c r="G29" s="131"/>
      <c r="H29" s="59" t="str">
        <f t="shared" si="3"/>
        <v/>
      </c>
      <c r="I29" s="64" t="str">
        <f t="shared" si="4"/>
        <v/>
      </c>
      <c r="J29" s="59" t="str">
        <f>IF(A29&lt;&gt;"",SUM($I$13:I29),"")</f>
        <v/>
      </c>
      <c r="K29" s="59" t="str">
        <f t="shared" si="5"/>
        <v/>
      </c>
      <c r="L29" s="65" t="str">
        <f t="shared" si="6"/>
        <v/>
      </c>
      <c r="M29" s="65" t="str">
        <f t="shared" si="7"/>
        <v/>
      </c>
      <c r="N29" s="65" t="str">
        <f>IF(A29&lt;&gt;"",SUM($M$13:M29),"")</f>
        <v/>
      </c>
      <c r="O29" s="65" t="str">
        <f t="shared" si="0"/>
        <v/>
      </c>
      <c r="P29" s="97" t="str">
        <f t="shared" si="1"/>
        <v/>
      </c>
      <c r="Q29" s="100">
        <f t="shared" si="8"/>
        <v>0</v>
      </c>
      <c r="R29" s="101">
        <f t="shared" si="2"/>
        <v>0</v>
      </c>
      <c r="Z29" s="75"/>
      <c r="AA29" s="76"/>
      <c r="AC29" s="1"/>
      <c r="AG29" s="72"/>
      <c r="AH29" s="72"/>
      <c r="AI29" s="72"/>
      <c r="AJ29" s="72"/>
      <c r="AK29" s="72"/>
    </row>
    <row r="30" spans="1:38" ht="14.4">
      <c r="A30" s="55"/>
      <c r="B30" s="54"/>
      <c r="C30" s="61"/>
      <c r="D30" s="61"/>
      <c r="E30" s="62"/>
      <c r="F30" s="62"/>
      <c r="G30" s="131"/>
      <c r="H30" s="59" t="str">
        <f t="shared" si="3"/>
        <v/>
      </c>
      <c r="I30" s="64" t="str">
        <f t="shared" si="4"/>
        <v/>
      </c>
      <c r="J30" s="59" t="str">
        <f>IF(A30&lt;&gt;"",SUM($I$13:I30),"")</f>
        <v/>
      </c>
      <c r="K30" s="59" t="str">
        <f t="shared" si="5"/>
        <v/>
      </c>
      <c r="L30" s="65" t="str">
        <f t="shared" si="6"/>
        <v/>
      </c>
      <c r="M30" s="65" t="str">
        <f t="shared" si="7"/>
        <v/>
      </c>
      <c r="N30" s="65" t="str">
        <f>IF(A30&lt;&gt;"",SUM($M$13:M30),"")</f>
        <v/>
      </c>
      <c r="O30" s="65" t="str">
        <f t="shared" si="0"/>
        <v/>
      </c>
      <c r="P30" s="97" t="str">
        <f t="shared" si="1"/>
        <v/>
      </c>
      <c r="Q30" s="100">
        <f t="shared" si="8"/>
        <v>0</v>
      </c>
      <c r="R30" s="101">
        <f t="shared" si="2"/>
        <v>0</v>
      </c>
      <c r="Z30" s="75"/>
      <c r="AA30" s="76"/>
      <c r="AC30" s="1"/>
      <c r="AG30" s="72"/>
      <c r="AH30" s="72"/>
      <c r="AI30" s="72"/>
      <c r="AJ30" s="72"/>
      <c r="AK30" s="72"/>
    </row>
    <row r="31" spans="1:38" ht="14.4">
      <c r="A31" s="55"/>
      <c r="B31" s="54"/>
      <c r="C31" s="61"/>
      <c r="D31" s="61"/>
      <c r="E31" s="62"/>
      <c r="F31" s="62"/>
      <c r="G31" s="131"/>
      <c r="H31" s="59" t="str">
        <f t="shared" si="3"/>
        <v/>
      </c>
      <c r="I31" s="64" t="str">
        <f t="shared" si="4"/>
        <v/>
      </c>
      <c r="J31" s="59" t="str">
        <f>IF(A31&lt;&gt;"",SUM($I$13:I31),"")</f>
        <v/>
      </c>
      <c r="K31" s="59" t="str">
        <f t="shared" si="5"/>
        <v/>
      </c>
      <c r="L31" s="65" t="str">
        <f t="shared" si="6"/>
        <v/>
      </c>
      <c r="M31" s="65" t="str">
        <f t="shared" si="7"/>
        <v/>
      </c>
      <c r="N31" s="65" t="str">
        <f>IF(A31&lt;&gt;"",SUM($M$13:M31),"")</f>
        <v/>
      </c>
      <c r="O31" s="65" t="str">
        <f t="shared" si="0"/>
        <v/>
      </c>
      <c r="P31" s="97" t="str">
        <f t="shared" si="1"/>
        <v/>
      </c>
      <c r="Q31" s="100">
        <f t="shared" si="8"/>
        <v>0</v>
      </c>
      <c r="R31" s="101">
        <f t="shared" si="2"/>
        <v>0</v>
      </c>
      <c r="Z31" s="75"/>
      <c r="AA31" s="76"/>
      <c r="AC31" s="1"/>
      <c r="AG31" s="72"/>
      <c r="AH31" s="72"/>
      <c r="AI31" s="72"/>
      <c r="AJ31" s="72"/>
      <c r="AK31" s="72"/>
    </row>
    <row r="32" spans="1:38" ht="14.4">
      <c r="A32" s="55"/>
      <c r="B32" s="54"/>
      <c r="C32" s="61"/>
      <c r="D32" s="61"/>
      <c r="E32" s="62"/>
      <c r="F32" s="62"/>
      <c r="G32" s="131"/>
      <c r="H32" s="59" t="str">
        <f t="shared" si="3"/>
        <v/>
      </c>
      <c r="I32" s="64" t="str">
        <f t="shared" si="4"/>
        <v/>
      </c>
      <c r="J32" s="59" t="str">
        <f>IF(A32&lt;&gt;"",SUM($I$13:I32),"")</f>
        <v/>
      </c>
      <c r="K32" s="59" t="str">
        <f t="shared" si="5"/>
        <v/>
      </c>
      <c r="L32" s="65" t="str">
        <f t="shared" si="6"/>
        <v/>
      </c>
      <c r="M32" s="65" t="str">
        <f t="shared" si="7"/>
        <v/>
      </c>
      <c r="N32" s="65" t="str">
        <f>IF(A32&lt;&gt;"",SUM($M$13:M32),"")</f>
        <v/>
      </c>
      <c r="O32" s="65" t="str">
        <f t="shared" si="0"/>
        <v/>
      </c>
      <c r="P32" s="97" t="str">
        <f t="shared" si="1"/>
        <v/>
      </c>
      <c r="Q32" s="100">
        <f t="shared" si="8"/>
        <v>0</v>
      </c>
      <c r="R32" s="101">
        <f t="shared" si="2"/>
        <v>0</v>
      </c>
      <c r="Z32" s="75"/>
      <c r="AA32" s="76"/>
      <c r="AC32" s="1"/>
      <c r="AG32" s="72"/>
      <c r="AH32" s="72"/>
      <c r="AI32" s="72"/>
      <c r="AJ32" s="72"/>
      <c r="AK32" s="72"/>
    </row>
    <row r="33" spans="1:37" ht="14.4">
      <c r="A33" s="55"/>
      <c r="B33" s="54"/>
      <c r="C33" s="61"/>
      <c r="D33" s="61"/>
      <c r="E33" s="62"/>
      <c r="F33" s="62"/>
      <c r="G33" s="131"/>
      <c r="H33" s="59" t="str">
        <f t="shared" si="3"/>
        <v/>
      </c>
      <c r="I33" s="64" t="str">
        <f t="shared" si="4"/>
        <v/>
      </c>
      <c r="J33" s="59" t="str">
        <f>IF(A33&lt;&gt;"",SUM($I$13:I33),"")</f>
        <v/>
      </c>
      <c r="K33" s="59" t="str">
        <f t="shared" si="5"/>
        <v/>
      </c>
      <c r="L33" s="65" t="str">
        <f t="shared" si="6"/>
        <v/>
      </c>
      <c r="M33" s="65" t="str">
        <f t="shared" si="7"/>
        <v/>
      </c>
      <c r="N33" s="65" t="str">
        <f>IF(A33&lt;&gt;"",SUM($M$13:M33),"")</f>
        <v/>
      </c>
      <c r="O33" s="65" t="str">
        <f t="shared" si="0"/>
        <v/>
      </c>
      <c r="P33" s="97" t="str">
        <f t="shared" si="1"/>
        <v/>
      </c>
      <c r="Q33" s="100">
        <f t="shared" si="8"/>
        <v>0</v>
      </c>
      <c r="R33" s="101">
        <f t="shared" si="2"/>
        <v>0</v>
      </c>
      <c r="Z33" s="75"/>
      <c r="AA33" s="76"/>
      <c r="AC33" s="1"/>
      <c r="AG33" s="72"/>
      <c r="AH33" s="72"/>
      <c r="AI33" s="72"/>
      <c r="AJ33" s="72"/>
      <c r="AK33" s="72"/>
    </row>
    <row r="34" spans="1:37" ht="14.4">
      <c r="A34" s="55"/>
      <c r="B34" s="54" t="s">
        <v>25</v>
      </c>
      <c r="C34" s="61"/>
      <c r="D34" s="58"/>
      <c r="E34" s="62"/>
      <c r="F34" s="62"/>
      <c r="G34" s="131"/>
      <c r="H34" s="59" t="str">
        <f t="shared" si="3"/>
        <v/>
      </c>
      <c r="I34" s="64" t="str">
        <f t="shared" si="4"/>
        <v/>
      </c>
      <c r="J34" s="59" t="str">
        <f>IF(A34&lt;&gt;"",SUM($I$13:I34),"")</f>
        <v/>
      </c>
      <c r="K34" s="59" t="str">
        <f t="shared" si="5"/>
        <v/>
      </c>
      <c r="L34" s="65" t="str">
        <f t="shared" si="6"/>
        <v/>
      </c>
      <c r="M34" s="65" t="str">
        <f t="shared" si="7"/>
        <v/>
      </c>
      <c r="N34" s="65" t="str">
        <f>IF(A34&lt;&gt;"",SUM($M$13:M34),"")</f>
        <v/>
      </c>
      <c r="O34" s="65" t="str">
        <f t="shared" si="0"/>
        <v/>
      </c>
      <c r="P34" s="97" t="str">
        <f t="shared" si="1"/>
        <v/>
      </c>
      <c r="Q34" s="100">
        <f t="shared" si="8"/>
        <v>0</v>
      </c>
      <c r="R34" s="101">
        <f t="shared" si="2"/>
        <v>0</v>
      </c>
      <c r="Z34" s="75"/>
      <c r="AA34" s="76"/>
      <c r="AC34" s="1"/>
      <c r="AG34" s="72"/>
      <c r="AH34" s="72"/>
      <c r="AI34" s="72"/>
      <c r="AJ34" s="72"/>
      <c r="AK34" s="72"/>
    </row>
    <row r="35" spans="1:37" ht="14.4">
      <c r="A35" s="55"/>
      <c r="B35" s="54" t="s">
        <v>25</v>
      </c>
      <c r="C35" s="61"/>
      <c r="D35" s="61"/>
      <c r="E35" s="62"/>
      <c r="F35" s="62"/>
      <c r="G35" s="131"/>
      <c r="H35" s="59" t="str">
        <f t="shared" si="3"/>
        <v/>
      </c>
      <c r="I35" s="64" t="str">
        <f t="shared" si="4"/>
        <v/>
      </c>
      <c r="J35" s="59" t="str">
        <f>IF(A35&lt;&gt;"",SUM($I$13:I35),"")</f>
        <v/>
      </c>
      <c r="K35" s="59" t="str">
        <f t="shared" si="5"/>
        <v/>
      </c>
      <c r="L35" s="65" t="str">
        <f t="shared" si="6"/>
        <v/>
      </c>
      <c r="M35" s="65" t="str">
        <f t="shared" si="7"/>
        <v/>
      </c>
      <c r="N35" s="65" t="str">
        <f>IF(A35&lt;&gt;"",SUM($M$13:M35),"")</f>
        <v/>
      </c>
      <c r="O35" s="65" t="str">
        <f t="shared" si="0"/>
        <v/>
      </c>
      <c r="P35" s="97" t="str">
        <f t="shared" si="1"/>
        <v/>
      </c>
      <c r="Q35" s="100">
        <f t="shared" si="8"/>
        <v>0</v>
      </c>
      <c r="R35" s="101">
        <f t="shared" si="2"/>
        <v>0</v>
      </c>
      <c r="Z35" s="75"/>
      <c r="AA35" s="76"/>
      <c r="AC35" s="1"/>
      <c r="AG35" s="72"/>
      <c r="AH35" s="72"/>
      <c r="AI35" s="72"/>
      <c r="AJ35" s="72"/>
      <c r="AK35" s="72"/>
    </row>
    <row r="36" spans="1:37" ht="14.4">
      <c r="A36" s="55"/>
      <c r="B36" s="54" t="s">
        <v>25</v>
      </c>
      <c r="C36" s="61"/>
      <c r="D36" s="145"/>
      <c r="E36" s="62"/>
      <c r="F36" s="62"/>
      <c r="G36" s="131"/>
      <c r="H36" s="59" t="str">
        <f t="shared" si="3"/>
        <v/>
      </c>
      <c r="I36" s="64" t="str">
        <f t="shared" si="4"/>
        <v/>
      </c>
      <c r="J36" s="59" t="str">
        <f>IF(A36&lt;&gt;"",SUM($I$13:I36),"")</f>
        <v/>
      </c>
      <c r="K36" s="59" t="str">
        <f t="shared" si="5"/>
        <v/>
      </c>
      <c r="L36" s="65" t="str">
        <f t="shared" si="6"/>
        <v/>
      </c>
      <c r="M36" s="65" t="str">
        <f t="shared" si="7"/>
        <v/>
      </c>
      <c r="N36" s="65" t="str">
        <f>IF(A36&lt;&gt;"",SUM($M$13:M36),"")</f>
        <v/>
      </c>
      <c r="O36" s="65" t="str">
        <f t="shared" si="0"/>
        <v/>
      </c>
      <c r="P36" s="97" t="str">
        <f t="shared" si="1"/>
        <v/>
      </c>
      <c r="Q36" s="100">
        <f t="shared" si="8"/>
        <v>0</v>
      </c>
      <c r="R36" s="101">
        <f t="shared" si="2"/>
        <v>0</v>
      </c>
      <c r="Z36" s="75"/>
      <c r="AA36" s="76"/>
      <c r="AC36" s="1"/>
      <c r="AG36" s="72"/>
      <c r="AH36" s="72"/>
      <c r="AI36" s="72"/>
      <c r="AJ36" s="72"/>
      <c r="AK36" s="72"/>
    </row>
    <row r="37" spans="1:37" ht="14.4">
      <c r="A37" s="55"/>
      <c r="B37" s="54" t="s">
        <v>25</v>
      </c>
      <c r="C37" s="61"/>
      <c r="D37" s="145"/>
      <c r="E37" s="62"/>
      <c r="F37" s="62"/>
      <c r="G37" s="131"/>
      <c r="H37" s="59" t="str">
        <f t="shared" si="3"/>
        <v/>
      </c>
      <c r="I37" s="64" t="str">
        <f t="shared" si="4"/>
        <v/>
      </c>
      <c r="J37" s="59" t="str">
        <f>IF(A37&lt;&gt;"",SUM($I$13:I37),"")</f>
        <v/>
      </c>
      <c r="K37" s="59" t="str">
        <f t="shared" si="5"/>
        <v/>
      </c>
      <c r="L37" s="65" t="str">
        <f t="shared" si="6"/>
        <v/>
      </c>
      <c r="M37" s="65" t="str">
        <f t="shared" si="7"/>
        <v/>
      </c>
      <c r="N37" s="65" t="str">
        <f>IF(A37&lt;&gt;"",SUM($M$13:M37),"")</f>
        <v/>
      </c>
      <c r="O37" s="65" t="str">
        <f t="shared" si="0"/>
        <v/>
      </c>
      <c r="P37" s="97" t="str">
        <f t="shared" si="1"/>
        <v/>
      </c>
      <c r="Q37" s="100">
        <f t="shared" si="8"/>
        <v>0</v>
      </c>
      <c r="R37" s="101">
        <f t="shared" si="2"/>
        <v>0</v>
      </c>
      <c r="Z37" s="75"/>
      <c r="AA37" s="76"/>
      <c r="AC37" s="1"/>
      <c r="AG37" s="72"/>
      <c r="AH37" s="72"/>
      <c r="AI37" s="72"/>
      <c r="AJ37" s="72"/>
      <c r="AK37" s="72"/>
    </row>
    <row r="38" spans="1:37" ht="14.4">
      <c r="A38" s="55"/>
      <c r="B38" s="54" t="s">
        <v>25</v>
      </c>
      <c r="C38" s="61"/>
      <c r="D38" s="145"/>
      <c r="E38" s="62"/>
      <c r="F38" s="62"/>
      <c r="G38" s="131"/>
      <c r="H38" s="59" t="str">
        <f t="shared" si="3"/>
        <v/>
      </c>
      <c r="I38" s="64" t="str">
        <f t="shared" si="4"/>
        <v/>
      </c>
      <c r="J38" s="59" t="str">
        <f>IF(A38&lt;&gt;"",SUM($I$13:I38),"")</f>
        <v/>
      </c>
      <c r="K38" s="59" t="str">
        <f t="shared" si="5"/>
        <v/>
      </c>
      <c r="L38" s="65" t="str">
        <f t="shared" si="6"/>
        <v/>
      </c>
      <c r="M38" s="65" t="str">
        <f t="shared" si="7"/>
        <v/>
      </c>
      <c r="N38" s="65" t="str">
        <f>IF(A38&lt;&gt;"",SUM($M$13:M38),"")</f>
        <v/>
      </c>
      <c r="O38" s="65" t="str">
        <f t="shared" si="0"/>
        <v/>
      </c>
      <c r="P38" s="97" t="str">
        <f t="shared" si="1"/>
        <v/>
      </c>
      <c r="Q38" s="100">
        <f t="shared" si="8"/>
        <v>0</v>
      </c>
      <c r="R38" s="101">
        <f t="shared" si="2"/>
        <v>0</v>
      </c>
      <c r="Z38" s="75"/>
      <c r="AA38" s="76"/>
      <c r="AC38" s="1"/>
      <c r="AG38" s="72"/>
      <c r="AH38" s="72"/>
      <c r="AI38" s="72"/>
      <c r="AJ38" s="72"/>
      <c r="AK38" s="72"/>
    </row>
    <row r="39" spans="1:37" ht="14.4">
      <c r="A39" s="55"/>
      <c r="B39" s="54" t="s">
        <v>25</v>
      </c>
      <c r="C39" s="61"/>
      <c r="D39" s="145"/>
      <c r="E39" s="62"/>
      <c r="F39" s="62"/>
      <c r="G39" s="131"/>
      <c r="H39" s="59" t="str">
        <f t="shared" si="3"/>
        <v/>
      </c>
      <c r="I39" s="64" t="str">
        <f t="shared" si="4"/>
        <v/>
      </c>
      <c r="J39" s="59" t="str">
        <f>IF(A39&lt;&gt;"",SUM($I$13:I39),"")</f>
        <v/>
      </c>
      <c r="K39" s="59" t="str">
        <f t="shared" si="5"/>
        <v/>
      </c>
      <c r="L39" s="65" t="str">
        <f t="shared" si="6"/>
        <v/>
      </c>
      <c r="M39" s="65" t="str">
        <f t="shared" si="7"/>
        <v/>
      </c>
      <c r="N39" s="65" t="str">
        <f>IF(A39&lt;&gt;"",SUM($M$13:M39),"")</f>
        <v/>
      </c>
      <c r="O39" s="65" t="str">
        <f t="shared" si="0"/>
        <v/>
      </c>
      <c r="P39" s="97" t="str">
        <f t="shared" si="1"/>
        <v/>
      </c>
      <c r="Q39" s="100">
        <f t="shared" si="8"/>
        <v>0</v>
      </c>
      <c r="R39" s="101">
        <f t="shared" si="2"/>
        <v>0</v>
      </c>
      <c r="Z39" s="75"/>
      <c r="AA39" s="76"/>
      <c r="AC39" s="1"/>
      <c r="AG39" s="72"/>
      <c r="AH39" s="72"/>
      <c r="AI39" s="72"/>
      <c r="AJ39" s="72"/>
      <c r="AK39" s="72"/>
    </row>
    <row r="40" spans="1:37" ht="14.4">
      <c r="A40" s="55"/>
      <c r="B40" s="54" t="s">
        <v>25</v>
      </c>
      <c r="C40" s="61"/>
      <c r="D40" s="145"/>
      <c r="E40" s="62"/>
      <c r="F40" s="62"/>
      <c r="G40" s="131"/>
      <c r="H40" s="59" t="str">
        <f t="shared" si="3"/>
        <v/>
      </c>
      <c r="I40" s="64" t="str">
        <f t="shared" si="4"/>
        <v/>
      </c>
      <c r="J40" s="59" t="str">
        <f>IF(A40&lt;&gt;"",SUM($I$13:I40),"")</f>
        <v/>
      </c>
      <c r="K40" s="59" t="str">
        <f t="shared" si="5"/>
        <v/>
      </c>
      <c r="L40" s="65" t="str">
        <f t="shared" si="6"/>
        <v/>
      </c>
      <c r="M40" s="65" t="str">
        <f t="shared" si="7"/>
        <v/>
      </c>
      <c r="N40" s="65" t="str">
        <f>IF(A40&lt;&gt;"",SUM($M$13:M40),"")</f>
        <v/>
      </c>
      <c r="O40" s="65" t="str">
        <f t="shared" si="0"/>
        <v/>
      </c>
      <c r="P40" s="97" t="str">
        <f t="shared" si="1"/>
        <v/>
      </c>
      <c r="Q40" s="100">
        <f t="shared" si="8"/>
        <v>0</v>
      </c>
      <c r="R40" s="101">
        <f t="shared" si="2"/>
        <v>0</v>
      </c>
      <c r="Z40" s="75"/>
      <c r="AA40" s="76"/>
      <c r="AC40" s="1"/>
      <c r="AG40" s="72"/>
      <c r="AH40" s="72"/>
      <c r="AI40" s="72"/>
      <c r="AJ40" s="72"/>
      <c r="AK40" s="72"/>
    </row>
    <row r="41" spans="1:37" ht="14.4">
      <c r="A41" s="55"/>
      <c r="B41" s="54" t="s">
        <v>25</v>
      </c>
      <c r="C41" s="61"/>
      <c r="D41" s="145"/>
      <c r="E41" s="62"/>
      <c r="F41" s="62"/>
      <c r="G41" s="131"/>
      <c r="H41" s="59" t="str">
        <f t="shared" si="3"/>
        <v/>
      </c>
      <c r="I41" s="64" t="str">
        <f t="shared" si="4"/>
        <v/>
      </c>
      <c r="J41" s="59" t="str">
        <f>IF(A41&lt;&gt;"",SUM($I$13:I41),"")</f>
        <v/>
      </c>
      <c r="K41" s="59" t="str">
        <f t="shared" si="5"/>
        <v/>
      </c>
      <c r="L41" s="65" t="str">
        <f t="shared" si="6"/>
        <v/>
      </c>
      <c r="M41" s="65" t="str">
        <f t="shared" si="7"/>
        <v/>
      </c>
      <c r="N41" s="65" t="str">
        <f>IF(A41&lt;&gt;"",SUM($M$13:M41),"")</f>
        <v/>
      </c>
      <c r="O41" s="65" t="str">
        <f t="shared" si="0"/>
        <v/>
      </c>
      <c r="P41" s="97" t="str">
        <f t="shared" si="1"/>
        <v/>
      </c>
      <c r="Q41" s="100">
        <f t="shared" si="8"/>
        <v>0</v>
      </c>
      <c r="R41" s="101">
        <f t="shared" si="2"/>
        <v>0</v>
      </c>
      <c r="Z41" s="75"/>
      <c r="AA41" s="76"/>
      <c r="AC41" s="1"/>
      <c r="AG41" s="72"/>
      <c r="AH41" s="72"/>
      <c r="AI41" s="72"/>
      <c r="AJ41" s="72"/>
      <c r="AK41" s="72"/>
    </row>
    <row r="42" spans="1:37" ht="14.4">
      <c r="A42" s="55"/>
      <c r="B42" s="54" t="s">
        <v>25</v>
      </c>
      <c r="C42" s="61"/>
      <c r="D42" s="145"/>
      <c r="E42" s="62"/>
      <c r="F42" s="62"/>
      <c r="G42" s="131"/>
      <c r="H42" s="59" t="str">
        <f t="shared" si="3"/>
        <v/>
      </c>
      <c r="I42" s="64" t="str">
        <f t="shared" si="4"/>
        <v/>
      </c>
      <c r="J42" s="59" t="str">
        <f>IF(A42&lt;&gt;"",SUM($I$13:I42),"")</f>
        <v/>
      </c>
      <c r="K42" s="59" t="str">
        <f t="shared" si="5"/>
        <v/>
      </c>
      <c r="L42" s="65" t="str">
        <f t="shared" si="6"/>
        <v/>
      </c>
      <c r="M42" s="65" t="str">
        <f t="shared" si="7"/>
        <v/>
      </c>
      <c r="N42" s="65" t="str">
        <f>IF(A42&lt;&gt;"",SUM($M$13:M42),"")</f>
        <v/>
      </c>
      <c r="O42" s="65" t="str">
        <f t="shared" si="0"/>
        <v/>
      </c>
      <c r="P42" s="97" t="str">
        <f t="shared" si="1"/>
        <v/>
      </c>
      <c r="Q42" s="100">
        <f t="shared" si="8"/>
        <v>0</v>
      </c>
      <c r="R42" s="101">
        <f t="shared" si="2"/>
        <v>0</v>
      </c>
      <c r="Z42" s="75"/>
      <c r="AA42" s="76"/>
      <c r="AC42" s="1"/>
      <c r="AG42" s="72"/>
      <c r="AH42" s="72"/>
      <c r="AI42" s="72"/>
      <c r="AJ42" s="72"/>
      <c r="AK42" s="72"/>
    </row>
    <row r="43" spans="1:37" ht="14.4">
      <c r="A43" s="55"/>
      <c r="B43" s="54" t="s">
        <v>25</v>
      </c>
      <c r="C43" s="61"/>
      <c r="D43" s="145"/>
      <c r="E43" s="62"/>
      <c r="F43" s="62"/>
      <c r="G43" s="131"/>
      <c r="H43" s="59" t="str">
        <f t="shared" si="3"/>
        <v/>
      </c>
      <c r="I43" s="64" t="str">
        <f t="shared" si="4"/>
        <v/>
      </c>
      <c r="J43" s="59" t="str">
        <f>IF(A43&lt;&gt;"",SUM($I$13:I43),"")</f>
        <v/>
      </c>
      <c r="K43" s="59" t="str">
        <f t="shared" si="5"/>
        <v/>
      </c>
      <c r="L43" s="65" t="str">
        <f t="shared" si="6"/>
        <v/>
      </c>
      <c r="M43" s="65" t="str">
        <f t="shared" si="7"/>
        <v/>
      </c>
      <c r="N43" s="65" t="str">
        <f>IF(A43&lt;&gt;"",SUM($M$13:M43),"")</f>
        <v/>
      </c>
      <c r="O43" s="65" t="str">
        <f t="shared" si="0"/>
        <v/>
      </c>
      <c r="P43" s="97" t="str">
        <f t="shared" si="1"/>
        <v/>
      </c>
      <c r="Q43" s="100">
        <f t="shared" si="8"/>
        <v>0</v>
      </c>
      <c r="R43" s="101">
        <f t="shared" si="2"/>
        <v>0</v>
      </c>
      <c r="Z43" s="75"/>
      <c r="AA43" s="76"/>
      <c r="AC43" s="1"/>
      <c r="AG43" s="72"/>
      <c r="AH43" s="72"/>
      <c r="AI43" s="72"/>
      <c r="AJ43" s="72"/>
      <c r="AK43" s="72"/>
    </row>
    <row r="44" spans="1:37" ht="14.4">
      <c r="A44" s="55"/>
      <c r="B44" s="54" t="s">
        <v>25</v>
      </c>
      <c r="C44" s="61"/>
      <c r="D44" s="145"/>
      <c r="E44" s="62"/>
      <c r="F44" s="62"/>
      <c r="G44" s="131"/>
      <c r="H44" s="59" t="str">
        <f t="shared" si="3"/>
        <v/>
      </c>
      <c r="I44" s="64" t="str">
        <f t="shared" si="4"/>
        <v/>
      </c>
      <c r="J44" s="59" t="str">
        <f>IF(A44&lt;&gt;"",SUM($I$13:I44),"")</f>
        <v/>
      </c>
      <c r="K44" s="59" t="str">
        <f t="shared" si="5"/>
        <v/>
      </c>
      <c r="L44" s="65" t="str">
        <f t="shared" si="6"/>
        <v/>
      </c>
      <c r="M44" s="65" t="str">
        <f t="shared" si="7"/>
        <v/>
      </c>
      <c r="N44" s="65" t="str">
        <f>IF(A44&lt;&gt;"",SUM($M$13:M44),"")</f>
        <v/>
      </c>
      <c r="O44" s="65" t="str">
        <f t="shared" si="0"/>
        <v/>
      </c>
      <c r="P44" s="97" t="str">
        <f t="shared" si="1"/>
        <v/>
      </c>
      <c r="Q44" s="100">
        <f t="shared" si="8"/>
        <v>0</v>
      </c>
      <c r="R44" s="101">
        <f t="shared" si="2"/>
        <v>0</v>
      </c>
      <c r="Z44" s="75"/>
      <c r="AA44" s="76"/>
      <c r="AC44" s="1"/>
      <c r="AG44" s="72"/>
      <c r="AH44" s="72"/>
      <c r="AI44" s="72"/>
      <c r="AJ44" s="72"/>
      <c r="AK44" s="72"/>
    </row>
    <row r="45" spans="1:37" ht="14.4">
      <c r="A45" s="55"/>
      <c r="B45" s="54" t="s">
        <v>25</v>
      </c>
      <c r="C45" s="61"/>
      <c r="D45" s="145"/>
      <c r="E45" s="62"/>
      <c r="F45" s="62"/>
      <c r="G45" s="131"/>
      <c r="H45" s="59" t="str">
        <f t="shared" si="3"/>
        <v/>
      </c>
      <c r="I45" s="64" t="str">
        <f t="shared" si="4"/>
        <v/>
      </c>
      <c r="J45" s="59" t="str">
        <f>IF(A45&lt;&gt;"",SUM($I$13:I45),"")</f>
        <v/>
      </c>
      <c r="K45" s="59" t="str">
        <f t="shared" si="5"/>
        <v/>
      </c>
      <c r="L45" s="65" t="str">
        <f t="shared" si="6"/>
        <v/>
      </c>
      <c r="M45" s="65" t="str">
        <f t="shared" si="7"/>
        <v/>
      </c>
      <c r="N45" s="65" t="str">
        <f>IF(A45&lt;&gt;"",SUM($M$13:M45),"")</f>
        <v/>
      </c>
      <c r="O45" s="65" t="str">
        <f t="shared" si="0"/>
        <v/>
      </c>
      <c r="P45" s="97" t="str">
        <f t="shared" si="1"/>
        <v/>
      </c>
      <c r="Q45" s="100">
        <f t="shared" si="8"/>
        <v>0</v>
      </c>
      <c r="R45" s="101">
        <f t="shared" si="2"/>
        <v>0</v>
      </c>
      <c r="Z45" s="75"/>
      <c r="AA45" s="76"/>
      <c r="AC45" s="1"/>
      <c r="AG45" s="72"/>
      <c r="AH45" s="72"/>
      <c r="AI45" s="72"/>
      <c r="AJ45" s="72"/>
      <c r="AK45" s="72"/>
    </row>
    <row r="46" spans="1:37" ht="14.4">
      <c r="A46" s="55"/>
      <c r="B46" s="54" t="s">
        <v>25</v>
      </c>
      <c r="C46" s="61"/>
      <c r="D46" s="145"/>
      <c r="E46" s="62"/>
      <c r="F46" s="62"/>
      <c r="G46" s="131"/>
      <c r="H46" s="59" t="str">
        <f t="shared" si="3"/>
        <v/>
      </c>
      <c r="I46" s="64" t="str">
        <f t="shared" si="4"/>
        <v/>
      </c>
      <c r="J46" s="59" t="str">
        <f>IF(A46&lt;&gt;"",SUM($I$13:I46),"")</f>
        <v/>
      </c>
      <c r="K46" s="59" t="str">
        <f t="shared" si="5"/>
        <v/>
      </c>
      <c r="L46" s="65" t="str">
        <f t="shared" si="6"/>
        <v/>
      </c>
      <c r="M46" s="65" t="str">
        <f t="shared" si="7"/>
        <v/>
      </c>
      <c r="N46" s="65" t="str">
        <f>IF(A46&lt;&gt;"",SUM($M$13:M46),"")</f>
        <v/>
      </c>
      <c r="O46" s="65" t="str">
        <f t="shared" si="0"/>
        <v/>
      </c>
      <c r="P46" s="97" t="str">
        <f t="shared" si="1"/>
        <v/>
      </c>
      <c r="Q46" s="100">
        <f t="shared" si="8"/>
        <v>0</v>
      </c>
      <c r="R46" s="101">
        <f t="shared" si="2"/>
        <v>0</v>
      </c>
      <c r="Z46" s="75"/>
      <c r="AA46" s="76"/>
      <c r="AC46" s="1"/>
      <c r="AG46" s="72"/>
      <c r="AH46" s="72"/>
      <c r="AI46" s="72"/>
      <c r="AJ46" s="72"/>
      <c r="AK46" s="72"/>
    </row>
    <row r="47" spans="1:37" ht="14.4">
      <c r="A47" s="55"/>
      <c r="B47" s="54" t="s">
        <v>25</v>
      </c>
      <c r="C47" s="61"/>
      <c r="D47" s="145"/>
      <c r="E47" s="62"/>
      <c r="F47" s="62"/>
      <c r="G47" s="131"/>
      <c r="H47" s="59" t="str">
        <f t="shared" si="3"/>
        <v/>
      </c>
      <c r="I47" s="64" t="str">
        <f t="shared" si="4"/>
        <v/>
      </c>
      <c r="J47" s="59" t="str">
        <f>IF(A47&lt;&gt;"",SUM($I$13:I47),"")</f>
        <v/>
      </c>
      <c r="K47" s="59" t="str">
        <f t="shared" si="5"/>
        <v/>
      </c>
      <c r="L47" s="65" t="str">
        <f t="shared" si="6"/>
        <v/>
      </c>
      <c r="M47" s="65" t="str">
        <f t="shared" si="7"/>
        <v/>
      </c>
      <c r="N47" s="65" t="str">
        <f>IF(A47&lt;&gt;"",SUM($M$13:M47),"")</f>
        <v/>
      </c>
      <c r="O47" s="65" t="str">
        <f t="shared" si="0"/>
        <v/>
      </c>
      <c r="P47" s="97" t="str">
        <f t="shared" si="1"/>
        <v/>
      </c>
      <c r="Q47" s="100">
        <f t="shared" si="8"/>
        <v>0</v>
      </c>
      <c r="R47" s="101">
        <f t="shared" si="2"/>
        <v>0</v>
      </c>
      <c r="Z47" s="75"/>
      <c r="AA47" s="76"/>
      <c r="AC47" s="1"/>
      <c r="AG47" s="72"/>
      <c r="AH47" s="72"/>
      <c r="AI47" s="72"/>
      <c r="AJ47" s="72"/>
      <c r="AK47" s="72"/>
    </row>
    <row r="48" spans="1:37" ht="14.4">
      <c r="A48" s="55"/>
      <c r="B48" s="54" t="s">
        <v>25</v>
      </c>
      <c r="C48" s="61"/>
      <c r="D48" s="145"/>
      <c r="E48" s="62"/>
      <c r="F48" s="62"/>
      <c r="G48" s="131"/>
      <c r="H48" s="59" t="str">
        <f t="shared" si="3"/>
        <v/>
      </c>
      <c r="I48" s="64" t="str">
        <f t="shared" si="4"/>
        <v/>
      </c>
      <c r="J48" s="59" t="str">
        <f>IF(A48&lt;&gt;"",SUM($I$13:I48),"")</f>
        <v/>
      </c>
      <c r="K48" s="59" t="str">
        <f t="shared" si="5"/>
        <v/>
      </c>
      <c r="L48" s="65" t="str">
        <f t="shared" si="6"/>
        <v/>
      </c>
      <c r="M48" s="65" t="str">
        <f t="shared" si="7"/>
        <v/>
      </c>
      <c r="N48" s="65" t="str">
        <f>IF(A48&lt;&gt;"",SUM($M$13:M48),"")</f>
        <v/>
      </c>
      <c r="O48" s="65" t="str">
        <f t="shared" si="0"/>
        <v/>
      </c>
      <c r="P48" s="97" t="str">
        <f t="shared" si="1"/>
        <v/>
      </c>
      <c r="Q48" s="100">
        <f t="shared" si="8"/>
        <v>0</v>
      </c>
      <c r="R48" s="101">
        <f t="shared" si="2"/>
        <v>0</v>
      </c>
      <c r="Z48" s="75"/>
      <c r="AA48" s="76"/>
      <c r="AC48" s="1"/>
      <c r="AG48" s="72"/>
      <c r="AH48" s="72"/>
      <c r="AI48" s="72"/>
      <c r="AJ48" s="72"/>
      <c r="AK48" s="72"/>
    </row>
    <row r="49" spans="1:37" ht="14.4">
      <c r="A49" s="55"/>
      <c r="B49" s="54" t="s">
        <v>25</v>
      </c>
      <c r="C49" s="61"/>
      <c r="D49" s="145"/>
      <c r="E49" s="62"/>
      <c r="F49" s="62"/>
      <c r="G49" s="131"/>
      <c r="H49" s="59" t="str">
        <f t="shared" si="3"/>
        <v/>
      </c>
      <c r="I49" s="64" t="str">
        <f t="shared" si="4"/>
        <v/>
      </c>
      <c r="J49" s="59" t="str">
        <f>IF(A49&lt;&gt;"",SUM($I$13:I49),"")</f>
        <v/>
      </c>
      <c r="K49" s="59" t="str">
        <f t="shared" si="5"/>
        <v/>
      </c>
      <c r="L49" s="65" t="str">
        <f t="shared" si="6"/>
        <v/>
      </c>
      <c r="M49" s="65" t="str">
        <f t="shared" si="7"/>
        <v/>
      </c>
      <c r="N49" s="65" t="str">
        <f>IF(A49&lt;&gt;"",SUM($M$13:M49),"")</f>
        <v/>
      </c>
      <c r="O49" s="65" t="str">
        <f t="shared" si="0"/>
        <v/>
      </c>
      <c r="P49" s="97" t="str">
        <f t="shared" si="1"/>
        <v/>
      </c>
      <c r="Q49" s="100">
        <f t="shared" si="8"/>
        <v>0</v>
      </c>
      <c r="R49" s="101">
        <f t="shared" si="2"/>
        <v>0</v>
      </c>
      <c r="Z49" s="75"/>
      <c r="AA49" s="76"/>
      <c r="AC49" s="1"/>
      <c r="AG49" s="72"/>
      <c r="AH49" s="72"/>
      <c r="AI49" s="72"/>
      <c r="AJ49" s="72"/>
      <c r="AK49" s="72"/>
    </row>
    <row r="50" spans="1:37" ht="14.4">
      <c r="A50" s="55"/>
      <c r="B50" s="54" t="s">
        <v>25</v>
      </c>
      <c r="C50" s="61"/>
      <c r="D50" s="145"/>
      <c r="E50" s="62"/>
      <c r="F50" s="62"/>
      <c r="G50" s="131"/>
      <c r="H50" s="59" t="str">
        <f t="shared" si="3"/>
        <v/>
      </c>
      <c r="I50" s="64" t="str">
        <f t="shared" si="4"/>
        <v/>
      </c>
      <c r="J50" s="59" t="str">
        <f>IF(A50&lt;&gt;"",SUM($I$13:I50),"")</f>
        <v/>
      </c>
      <c r="K50" s="59" t="str">
        <f t="shared" si="5"/>
        <v/>
      </c>
      <c r="L50" s="65" t="str">
        <f t="shared" si="6"/>
        <v/>
      </c>
      <c r="M50" s="65" t="str">
        <f t="shared" si="7"/>
        <v/>
      </c>
      <c r="N50" s="65" t="str">
        <f>IF(A50&lt;&gt;"",SUM($M$13:M50),"")</f>
        <v/>
      </c>
      <c r="O50" s="65" t="str">
        <f t="shared" si="0"/>
        <v/>
      </c>
      <c r="P50" s="97" t="str">
        <f t="shared" si="1"/>
        <v/>
      </c>
      <c r="Q50" s="100">
        <f t="shared" si="8"/>
        <v>0</v>
      </c>
      <c r="R50" s="101">
        <f t="shared" si="2"/>
        <v>0</v>
      </c>
      <c r="Z50" s="75"/>
      <c r="AA50" s="76"/>
      <c r="AC50" s="1"/>
      <c r="AG50" s="72"/>
      <c r="AH50" s="72"/>
      <c r="AI50" s="72"/>
      <c r="AJ50" s="72"/>
      <c r="AK50" s="72"/>
    </row>
    <row r="51" spans="1:37" ht="14.4">
      <c r="A51" s="55"/>
      <c r="B51" s="54" t="s">
        <v>25</v>
      </c>
      <c r="C51" s="61"/>
      <c r="D51" s="145"/>
      <c r="E51" s="62"/>
      <c r="F51" s="62"/>
      <c r="G51" s="131"/>
      <c r="H51" s="59" t="str">
        <f t="shared" si="3"/>
        <v/>
      </c>
      <c r="I51" s="64" t="str">
        <f t="shared" si="4"/>
        <v/>
      </c>
      <c r="J51" s="59" t="str">
        <f>IF(A51&lt;&gt;"",SUM($I$13:I51),"")</f>
        <v/>
      </c>
      <c r="K51" s="59" t="str">
        <f t="shared" si="5"/>
        <v/>
      </c>
      <c r="L51" s="65" t="str">
        <f t="shared" si="6"/>
        <v/>
      </c>
      <c r="M51" s="65" t="str">
        <f t="shared" si="7"/>
        <v/>
      </c>
      <c r="N51" s="65" t="str">
        <f>IF(A51&lt;&gt;"",SUM($M$13:M51),"")</f>
        <v/>
      </c>
      <c r="O51" s="65" t="str">
        <f t="shared" si="0"/>
        <v/>
      </c>
      <c r="P51" s="97" t="str">
        <f t="shared" si="1"/>
        <v/>
      </c>
      <c r="Q51" s="100">
        <f t="shared" si="8"/>
        <v>0</v>
      </c>
      <c r="R51" s="101">
        <f t="shared" si="2"/>
        <v>0</v>
      </c>
      <c r="Z51" s="75"/>
      <c r="AA51" s="76"/>
      <c r="AC51" s="1"/>
      <c r="AG51" s="72"/>
      <c r="AH51" s="72"/>
      <c r="AI51" s="72"/>
      <c r="AJ51" s="72"/>
      <c r="AK51" s="72"/>
    </row>
    <row r="52" spans="1:37" ht="14.4">
      <c r="A52" s="55"/>
      <c r="B52" s="54" t="s">
        <v>25</v>
      </c>
      <c r="C52" s="61"/>
      <c r="D52" s="145"/>
      <c r="E52" s="62"/>
      <c r="F52" s="62"/>
      <c r="G52" s="131"/>
      <c r="H52" s="59" t="str">
        <f t="shared" si="3"/>
        <v/>
      </c>
      <c r="I52" s="64" t="str">
        <f t="shared" si="4"/>
        <v/>
      </c>
      <c r="J52" s="59" t="str">
        <f>IF(A52&lt;&gt;"",SUM($I$13:I52),"")</f>
        <v/>
      </c>
      <c r="K52" s="59" t="str">
        <f t="shared" si="5"/>
        <v/>
      </c>
      <c r="L52" s="65" t="str">
        <f t="shared" si="6"/>
        <v/>
      </c>
      <c r="M52" s="65" t="str">
        <f t="shared" si="7"/>
        <v/>
      </c>
      <c r="N52" s="65" t="str">
        <f>IF(A52&lt;&gt;"",SUM($M$13:M52),"")</f>
        <v/>
      </c>
      <c r="O52" s="65" t="str">
        <f t="shared" si="0"/>
        <v/>
      </c>
      <c r="P52" s="97" t="str">
        <f t="shared" si="1"/>
        <v/>
      </c>
      <c r="Q52" s="100">
        <f t="shared" si="8"/>
        <v>0</v>
      </c>
      <c r="R52" s="101">
        <f t="shared" si="2"/>
        <v>0</v>
      </c>
      <c r="Z52" s="75"/>
      <c r="AA52" s="76"/>
      <c r="AC52" s="1"/>
      <c r="AG52" s="72"/>
      <c r="AH52" s="72"/>
      <c r="AI52" s="72"/>
      <c r="AJ52" s="72"/>
      <c r="AK52" s="72"/>
    </row>
    <row r="53" spans="1:37" ht="14.4">
      <c r="A53" s="55"/>
      <c r="B53" s="54" t="s">
        <v>25</v>
      </c>
      <c r="C53" s="61"/>
      <c r="D53" s="145"/>
      <c r="E53" s="62"/>
      <c r="F53" s="62"/>
      <c r="G53" s="131"/>
      <c r="H53" s="59" t="str">
        <f t="shared" si="3"/>
        <v/>
      </c>
      <c r="I53" s="64" t="str">
        <f t="shared" si="4"/>
        <v/>
      </c>
      <c r="J53" s="59" t="str">
        <f>IF(A53&lt;&gt;"",SUM($I$13:I53),"")</f>
        <v/>
      </c>
      <c r="K53" s="59" t="str">
        <f t="shared" si="5"/>
        <v/>
      </c>
      <c r="L53" s="65" t="str">
        <f t="shared" si="6"/>
        <v/>
      </c>
      <c r="M53" s="65" t="str">
        <f t="shared" si="7"/>
        <v/>
      </c>
      <c r="N53" s="65" t="str">
        <f>IF(A53&lt;&gt;"",SUM($M$13:M53),"")</f>
        <v/>
      </c>
      <c r="O53" s="65" t="str">
        <f t="shared" si="0"/>
        <v/>
      </c>
      <c r="P53" s="97" t="str">
        <f t="shared" si="1"/>
        <v/>
      </c>
      <c r="Q53" s="100">
        <f t="shared" si="8"/>
        <v>0</v>
      </c>
      <c r="R53" s="101">
        <f t="shared" si="2"/>
        <v>0</v>
      </c>
      <c r="Z53" s="75"/>
      <c r="AA53" s="76"/>
      <c r="AC53" s="1"/>
      <c r="AG53" s="72"/>
      <c r="AH53" s="72"/>
      <c r="AI53" s="72"/>
      <c r="AJ53" s="72"/>
      <c r="AK53" s="72"/>
    </row>
    <row r="54" spans="1:37" ht="14.4">
      <c r="A54" s="55"/>
      <c r="B54" s="54" t="s">
        <v>25</v>
      </c>
      <c r="C54" s="61"/>
      <c r="D54" s="145"/>
      <c r="E54" s="62"/>
      <c r="F54" s="62"/>
      <c r="G54" s="131"/>
      <c r="H54" s="59" t="str">
        <f t="shared" si="3"/>
        <v/>
      </c>
      <c r="I54" s="64" t="str">
        <f t="shared" si="4"/>
        <v/>
      </c>
      <c r="J54" s="59" t="str">
        <f>IF(A54&lt;&gt;"",SUM($I$13:I54),"")</f>
        <v/>
      </c>
      <c r="K54" s="59" t="str">
        <f t="shared" si="5"/>
        <v/>
      </c>
      <c r="L54" s="65" t="str">
        <f t="shared" si="6"/>
        <v/>
      </c>
      <c r="M54" s="65" t="str">
        <f t="shared" si="7"/>
        <v/>
      </c>
      <c r="N54" s="65" t="str">
        <f>IF(A54&lt;&gt;"",SUM($M$13:M54),"")</f>
        <v/>
      </c>
      <c r="O54" s="65" t="str">
        <f t="shared" si="0"/>
        <v/>
      </c>
      <c r="P54" s="97" t="str">
        <f t="shared" si="1"/>
        <v/>
      </c>
      <c r="Q54" s="100">
        <f t="shared" si="8"/>
        <v>0</v>
      </c>
      <c r="R54" s="101">
        <f t="shared" si="2"/>
        <v>0</v>
      </c>
      <c r="Z54" s="75"/>
      <c r="AA54" s="76"/>
      <c r="AC54" s="1"/>
      <c r="AG54" s="72"/>
      <c r="AH54" s="72"/>
      <c r="AI54" s="72"/>
      <c r="AJ54" s="72"/>
      <c r="AK54" s="72"/>
    </row>
    <row r="55" spans="1:37" ht="14.4">
      <c r="A55" s="55"/>
      <c r="B55" s="54" t="s">
        <v>25</v>
      </c>
      <c r="C55" s="61"/>
      <c r="D55" s="145"/>
      <c r="E55" s="62"/>
      <c r="F55" s="62"/>
      <c r="G55" s="131"/>
      <c r="H55" s="59" t="str">
        <f t="shared" si="3"/>
        <v/>
      </c>
      <c r="I55" s="64" t="str">
        <f t="shared" si="4"/>
        <v/>
      </c>
      <c r="J55" s="59" t="str">
        <f>IF(A55&lt;&gt;"",SUM($I$13:I55),"")</f>
        <v/>
      </c>
      <c r="K55" s="59" t="str">
        <f t="shared" si="5"/>
        <v/>
      </c>
      <c r="L55" s="65" t="str">
        <f t="shared" si="6"/>
        <v/>
      </c>
      <c r="M55" s="65" t="str">
        <f t="shared" si="7"/>
        <v/>
      </c>
      <c r="N55" s="65" t="str">
        <f>IF(A55&lt;&gt;"",SUM($M$13:M55),"")</f>
        <v/>
      </c>
      <c r="O55" s="65" t="str">
        <f t="shared" si="0"/>
        <v/>
      </c>
      <c r="P55" s="97" t="str">
        <f t="shared" si="1"/>
        <v/>
      </c>
      <c r="Q55" s="100">
        <f t="shared" si="8"/>
        <v>0</v>
      </c>
      <c r="R55" s="101">
        <f t="shared" si="2"/>
        <v>0</v>
      </c>
      <c r="Z55" s="75"/>
      <c r="AA55" s="76"/>
      <c r="AC55" s="1"/>
      <c r="AG55" s="72"/>
      <c r="AH55" s="72"/>
      <c r="AI55" s="72"/>
      <c r="AJ55" s="72"/>
      <c r="AK55" s="72"/>
    </row>
    <row r="56" spans="1:37" ht="14.4">
      <c r="A56" s="55"/>
      <c r="B56" s="54" t="s">
        <v>25</v>
      </c>
      <c r="C56" s="61"/>
      <c r="D56" s="145"/>
      <c r="E56" s="62"/>
      <c r="F56" s="62"/>
      <c r="G56" s="131"/>
      <c r="H56" s="59" t="str">
        <f t="shared" si="3"/>
        <v/>
      </c>
      <c r="I56" s="64" t="str">
        <f t="shared" si="4"/>
        <v/>
      </c>
      <c r="J56" s="59" t="str">
        <f>IF(A56&lt;&gt;"",SUM($I$13:I56),"")</f>
        <v/>
      </c>
      <c r="K56" s="59" t="str">
        <f t="shared" si="5"/>
        <v/>
      </c>
      <c r="L56" s="65" t="str">
        <f t="shared" si="6"/>
        <v/>
      </c>
      <c r="M56" s="65" t="str">
        <f t="shared" si="7"/>
        <v/>
      </c>
      <c r="N56" s="65" t="str">
        <f>IF(A56&lt;&gt;"",SUM($M$13:M56),"")</f>
        <v/>
      </c>
      <c r="O56" s="65" t="str">
        <f t="shared" si="0"/>
        <v/>
      </c>
      <c r="P56" s="97" t="str">
        <f t="shared" si="1"/>
        <v/>
      </c>
      <c r="Q56" s="100">
        <f t="shared" si="8"/>
        <v>0</v>
      </c>
      <c r="R56" s="101">
        <f t="shared" si="2"/>
        <v>0</v>
      </c>
      <c r="Z56" s="75"/>
      <c r="AA56" s="76"/>
      <c r="AC56" s="1"/>
      <c r="AG56" s="72"/>
      <c r="AH56" s="72"/>
      <c r="AI56" s="72"/>
      <c r="AJ56" s="72"/>
      <c r="AK56" s="72"/>
    </row>
    <row r="57" spans="1:37" ht="14.4">
      <c r="A57" s="55"/>
      <c r="B57" s="54" t="s">
        <v>25</v>
      </c>
      <c r="C57" s="61"/>
      <c r="D57" s="145"/>
      <c r="E57" s="62"/>
      <c r="F57" s="62"/>
      <c r="G57" s="131"/>
      <c r="H57" s="59" t="str">
        <f t="shared" si="3"/>
        <v/>
      </c>
      <c r="I57" s="64" t="str">
        <f t="shared" si="4"/>
        <v/>
      </c>
      <c r="J57" s="59" t="str">
        <f>IF(A57&lt;&gt;"",SUM($I$13:I57),"")</f>
        <v/>
      </c>
      <c r="K57" s="59" t="str">
        <f t="shared" si="5"/>
        <v/>
      </c>
      <c r="L57" s="65" t="str">
        <f t="shared" si="6"/>
        <v/>
      </c>
      <c r="M57" s="65" t="str">
        <f t="shared" si="7"/>
        <v/>
      </c>
      <c r="N57" s="65" t="str">
        <f>IF(A57&lt;&gt;"",SUM($M$13:M57),"")</f>
        <v/>
      </c>
      <c r="O57" s="65" t="str">
        <f t="shared" si="0"/>
        <v/>
      </c>
      <c r="P57" s="97" t="str">
        <f t="shared" si="1"/>
        <v/>
      </c>
      <c r="Q57" s="100">
        <f t="shared" si="8"/>
        <v>0</v>
      </c>
      <c r="R57" s="101">
        <f t="shared" si="2"/>
        <v>0</v>
      </c>
      <c r="Z57" s="75"/>
      <c r="AA57" s="76"/>
      <c r="AC57" s="1"/>
      <c r="AG57" s="72"/>
      <c r="AH57" s="72"/>
      <c r="AI57" s="72"/>
      <c r="AJ57" s="72"/>
      <c r="AK57" s="72"/>
    </row>
    <row r="58" spans="1:37" ht="14.4">
      <c r="A58" s="55"/>
      <c r="B58" s="54" t="s">
        <v>25</v>
      </c>
      <c r="C58" s="61"/>
      <c r="D58" s="145"/>
      <c r="E58" s="62"/>
      <c r="F58" s="62"/>
      <c r="G58" s="131"/>
      <c r="H58" s="59" t="str">
        <f t="shared" si="3"/>
        <v/>
      </c>
      <c r="I58" s="64" t="str">
        <f t="shared" si="4"/>
        <v/>
      </c>
      <c r="J58" s="59" t="str">
        <f>IF(A58&lt;&gt;"",SUM($I$13:I58),"")</f>
        <v/>
      </c>
      <c r="K58" s="59" t="str">
        <f t="shared" si="5"/>
        <v/>
      </c>
      <c r="L58" s="65" t="str">
        <f t="shared" si="6"/>
        <v/>
      </c>
      <c r="M58" s="65" t="str">
        <f t="shared" si="7"/>
        <v/>
      </c>
      <c r="N58" s="65" t="str">
        <f>IF(A58&lt;&gt;"",SUM($M$13:M58),"")</f>
        <v/>
      </c>
      <c r="O58" s="65" t="str">
        <f t="shared" si="0"/>
        <v/>
      </c>
      <c r="P58" s="97" t="str">
        <f t="shared" si="1"/>
        <v/>
      </c>
      <c r="Q58" s="100">
        <f t="shared" si="8"/>
        <v>0</v>
      </c>
      <c r="R58" s="101">
        <f t="shared" si="2"/>
        <v>0</v>
      </c>
      <c r="Z58" s="75"/>
      <c r="AA58" s="76"/>
      <c r="AC58" s="1"/>
      <c r="AG58" s="72"/>
      <c r="AH58" s="72"/>
      <c r="AI58" s="72"/>
      <c r="AJ58" s="72"/>
      <c r="AK58" s="72"/>
    </row>
    <row r="59" spans="1:37" ht="14.4">
      <c r="A59" s="55"/>
      <c r="B59" s="54" t="s">
        <v>25</v>
      </c>
      <c r="C59" s="61"/>
      <c r="D59" s="145"/>
      <c r="E59" s="62"/>
      <c r="F59" s="62"/>
      <c r="G59" s="131"/>
      <c r="H59" s="59" t="str">
        <f t="shared" si="3"/>
        <v/>
      </c>
      <c r="I59" s="64" t="str">
        <f t="shared" si="4"/>
        <v/>
      </c>
      <c r="J59" s="59" t="str">
        <f>IF(A59&lt;&gt;"",SUM($I$13:I59),"")</f>
        <v/>
      </c>
      <c r="K59" s="59" t="str">
        <f t="shared" si="5"/>
        <v/>
      </c>
      <c r="L59" s="65" t="str">
        <f t="shared" si="6"/>
        <v/>
      </c>
      <c r="M59" s="65" t="str">
        <f t="shared" si="7"/>
        <v/>
      </c>
      <c r="N59" s="65" t="str">
        <f>IF(A59&lt;&gt;"",SUM($M$13:M59),"")</f>
        <v/>
      </c>
      <c r="O59" s="65" t="str">
        <f t="shared" si="0"/>
        <v/>
      </c>
      <c r="P59" s="97" t="str">
        <f t="shared" si="1"/>
        <v/>
      </c>
      <c r="Q59" s="100">
        <f t="shared" si="8"/>
        <v>0</v>
      </c>
      <c r="R59" s="101">
        <f t="shared" si="2"/>
        <v>0</v>
      </c>
      <c r="Z59" s="75"/>
      <c r="AA59" s="76"/>
      <c r="AC59" s="1"/>
      <c r="AG59" s="72"/>
      <c r="AH59" s="72"/>
      <c r="AI59" s="72"/>
      <c r="AJ59" s="72"/>
      <c r="AK59" s="72"/>
    </row>
    <row r="60" spans="1:37" ht="14.4">
      <c r="A60" s="55"/>
      <c r="B60" s="54" t="s">
        <v>25</v>
      </c>
      <c r="C60" s="61"/>
      <c r="D60" s="145"/>
      <c r="E60" s="62"/>
      <c r="F60" s="62"/>
      <c r="G60" s="131"/>
      <c r="H60" s="59" t="str">
        <f t="shared" si="3"/>
        <v/>
      </c>
      <c r="I60" s="64" t="str">
        <f t="shared" si="4"/>
        <v/>
      </c>
      <c r="J60" s="59" t="str">
        <f>IF(A60&lt;&gt;"",SUM($I$13:I60),"")</f>
        <v/>
      </c>
      <c r="K60" s="59" t="str">
        <f t="shared" si="5"/>
        <v/>
      </c>
      <c r="L60" s="65" t="str">
        <f t="shared" si="6"/>
        <v/>
      </c>
      <c r="M60" s="65" t="str">
        <f t="shared" si="7"/>
        <v/>
      </c>
      <c r="N60" s="65" t="str">
        <f>IF(A60&lt;&gt;"",SUM($M$13:M60),"")</f>
        <v/>
      </c>
      <c r="O60" s="65" t="str">
        <f t="shared" si="0"/>
        <v/>
      </c>
      <c r="P60" s="97" t="str">
        <f t="shared" si="1"/>
        <v/>
      </c>
      <c r="Q60" s="100">
        <f t="shared" si="8"/>
        <v>0</v>
      </c>
      <c r="R60" s="101">
        <f t="shared" si="2"/>
        <v>0</v>
      </c>
      <c r="Z60" s="75"/>
      <c r="AA60" s="76"/>
      <c r="AC60" s="1"/>
      <c r="AG60" s="72"/>
      <c r="AH60" s="72"/>
      <c r="AI60" s="72"/>
      <c r="AJ60" s="72"/>
      <c r="AK60" s="72"/>
    </row>
    <row r="61" spans="1:37" ht="14.4">
      <c r="A61" s="55"/>
      <c r="B61" s="54" t="s">
        <v>25</v>
      </c>
      <c r="C61" s="56"/>
      <c r="D61" s="145"/>
      <c r="E61" s="54"/>
      <c r="F61" s="54"/>
      <c r="G61" s="132"/>
      <c r="H61" s="59" t="str">
        <f t="shared" si="3"/>
        <v/>
      </c>
      <c r="I61" s="64" t="str">
        <f t="shared" si="4"/>
        <v/>
      </c>
      <c r="J61" s="59" t="str">
        <f>IF(A61&lt;&gt;"",SUM($I$13:I61),"")</f>
        <v/>
      </c>
      <c r="K61" s="59" t="str">
        <f t="shared" si="5"/>
        <v/>
      </c>
      <c r="L61" s="65" t="str">
        <f t="shared" si="6"/>
        <v/>
      </c>
      <c r="M61" s="65" t="str">
        <f t="shared" si="7"/>
        <v/>
      </c>
      <c r="N61" s="65" t="str">
        <f>IF(A61&lt;&gt;"",SUM($M$13:M61),"")</f>
        <v/>
      </c>
      <c r="O61" s="65" t="str">
        <f t="shared" si="0"/>
        <v/>
      </c>
      <c r="P61" s="97" t="str">
        <f t="shared" si="1"/>
        <v/>
      </c>
      <c r="Q61" s="100">
        <f t="shared" si="8"/>
        <v>0</v>
      </c>
      <c r="R61" s="101">
        <f t="shared" si="2"/>
        <v>0</v>
      </c>
      <c r="Z61" s="75"/>
      <c r="AA61" s="76"/>
      <c r="AC61" s="1"/>
      <c r="AG61" s="72"/>
      <c r="AH61" s="72"/>
      <c r="AI61" s="72"/>
      <c r="AJ61" s="72"/>
      <c r="AK61" s="72"/>
    </row>
    <row r="62" spans="1:37" ht="14.4">
      <c r="A62" s="55"/>
      <c r="B62" s="54" t="s">
        <v>25</v>
      </c>
      <c r="C62" s="56"/>
      <c r="D62" s="145"/>
      <c r="E62" s="54"/>
      <c r="F62" s="54"/>
      <c r="G62" s="132"/>
      <c r="H62" s="59" t="str">
        <f t="shared" si="3"/>
        <v/>
      </c>
      <c r="I62" s="64" t="str">
        <f t="shared" si="4"/>
        <v/>
      </c>
      <c r="J62" s="59" t="str">
        <f>IF(A62&lt;&gt;"",SUM($I$13:I62),"")</f>
        <v/>
      </c>
      <c r="K62" s="59" t="str">
        <f t="shared" si="5"/>
        <v/>
      </c>
      <c r="L62" s="65" t="str">
        <f t="shared" si="6"/>
        <v/>
      </c>
      <c r="M62" s="65" t="str">
        <f t="shared" si="7"/>
        <v/>
      </c>
      <c r="N62" s="65" t="str">
        <f>IF(A62&lt;&gt;"",SUM($M$13:M62),"")</f>
        <v/>
      </c>
      <c r="O62" s="65" t="str">
        <f t="shared" si="0"/>
        <v/>
      </c>
      <c r="P62" s="97" t="str">
        <f t="shared" si="1"/>
        <v/>
      </c>
      <c r="Q62" s="100">
        <f t="shared" si="8"/>
        <v>0</v>
      </c>
      <c r="R62" s="101">
        <f t="shared" si="2"/>
        <v>0</v>
      </c>
      <c r="Z62" s="75"/>
      <c r="AA62" s="76"/>
      <c r="AC62" s="1"/>
      <c r="AG62" s="72"/>
      <c r="AH62" s="72"/>
      <c r="AI62" s="72"/>
      <c r="AJ62" s="72"/>
      <c r="AK62" s="72"/>
    </row>
    <row r="63" spans="1:37" ht="14.4">
      <c r="A63" s="55"/>
      <c r="B63" s="54" t="s">
        <v>25</v>
      </c>
      <c r="C63" s="56"/>
      <c r="D63" s="145"/>
      <c r="E63" s="54"/>
      <c r="F63" s="54"/>
      <c r="G63" s="132"/>
      <c r="H63" s="59" t="str">
        <f t="shared" si="3"/>
        <v/>
      </c>
      <c r="I63" s="64" t="str">
        <f t="shared" si="4"/>
        <v/>
      </c>
      <c r="J63" s="59" t="str">
        <f>IF(A63&lt;&gt;"",SUM($I$13:I63),"")</f>
        <v/>
      </c>
      <c r="K63" s="59" t="str">
        <f t="shared" si="5"/>
        <v/>
      </c>
      <c r="L63" s="65" t="str">
        <f t="shared" si="6"/>
        <v/>
      </c>
      <c r="M63" s="65" t="str">
        <f t="shared" si="7"/>
        <v/>
      </c>
      <c r="N63" s="65" t="str">
        <f>IF(A63&lt;&gt;"",SUM($M$13:M63),"")</f>
        <v/>
      </c>
      <c r="O63" s="65" t="str">
        <f t="shared" si="0"/>
        <v/>
      </c>
      <c r="P63" s="97" t="str">
        <f t="shared" si="1"/>
        <v/>
      </c>
      <c r="Q63" s="100">
        <f t="shared" si="8"/>
        <v>0</v>
      </c>
      <c r="R63" s="101">
        <f t="shared" si="2"/>
        <v>0</v>
      </c>
      <c r="Z63" s="75"/>
      <c r="AA63" s="76"/>
      <c r="AC63" s="1"/>
      <c r="AG63" s="72"/>
      <c r="AH63" s="72"/>
      <c r="AI63" s="72"/>
      <c r="AJ63" s="72"/>
      <c r="AK63" s="72"/>
    </row>
    <row r="64" spans="1:37" ht="14.4">
      <c r="A64" s="55"/>
      <c r="B64" s="54" t="s">
        <v>25</v>
      </c>
      <c r="C64" s="56"/>
      <c r="D64" s="145"/>
      <c r="E64" s="54"/>
      <c r="F64" s="54"/>
      <c r="G64" s="132"/>
      <c r="H64" s="59" t="str">
        <f t="shared" si="3"/>
        <v/>
      </c>
      <c r="I64" s="64" t="str">
        <f t="shared" si="4"/>
        <v/>
      </c>
      <c r="J64" s="59" t="str">
        <f>IF(A64&lt;&gt;"",SUM($I$13:I64),"")</f>
        <v/>
      </c>
      <c r="K64" s="59" t="str">
        <f t="shared" si="5"/>
        <v/>
      </c>
      <c r="L64" s="65" t="str">
        <f t="shared" si="6"/>
        <v/>
      </c>
      <c r="M64" s="65" t="str">
        <f t="shared" si="7"/>
        <v/>
      </c>
      <c r="N64" s="65" t="str">
        <f>IF(A64&lt;&gt;"",SUM($M$13:M64),"")</f>
        <v/>
      </c>
      <c r="O64" s="65" t="str">
        <f t="shared" si="0"/>
        <v/>
      </c>
      <c r="P64" s="97" t="str">
        <f t="shared" si="1"/>
        <v/>
      </c>
      <c r="Q64" s="100">
        <f t="shared" si="8"/>
        <v>0</v>
      </c>
      <c r="R64" s="101">
        <f t="shared" si="2"/>
        <v>0</v>
      </c>
      <c r="Z64" s="75"/>
      <c r="AA64" s="76"/>
      <c r="AC64" s="1"/>
      <c r="AG64" s="72"/>
      <c r="AH64" s="72"/>
      <c r="AI64" s="72"/>
      <c r="AJ64" s="72"/>
      <c r="AK64" s="72"/>
    </row>
    <row r="65" spans="1:37" ht="14.4">
      <c r="A65" s="55"/>
      <c r="B65" s="54" t="s">
        <v>25</v>
      </c>
      <c r="C65" s="56"/>
      <c r="D65" s="145"/>
      <c r="E65" s="54"/>
      <c r="F65" s="54"/>
      <c r="G65" s="132"/>
      <c r="H65" s="59" t="str">
        <f t="shared" si="3"/>
        <v/>
      </c>
      <c r="I65" s="64" t="str">
        <f t="shared" si="4"/>
        <v/>
      </c>
      <c r="J65" s="59" t="str">
        <f>IF(A65&lt;&gt;"",SUM($I$13:I65),"")</f>
        <v/>
      </c>
      <c r="K65" s="59" t="str">
        <f t="shared" si="5"/>
        <v/>
      </c>
      <c r="L65" s="65" t="str">
        <f t="shared" si="6"/>
        <v/>
      </c>
      <c r="M65" s="65" t="str">
        <f t="shared" si="7"/>
        <v/>
      </c>
      <c r="N65" s="65" t="str">
        <f>IF(A65&lt;&gt;"",SUM($M$13:M65),"")</f>
        <v/>
      </c>
      <c r="O65" s="65" t="str">
        <f t="shared" si="0"/>
        <v/>
      </c>
      <c r="P65" s="97" t="str">
        <f t="shared" si="1"/>
        <v/>
      </c>
      <c r="Q65" s="100">
        <f t="shared" si="8"/>
        <v>0</v>
      </c>
      <c r="R65" s="101">
        <f t="shared" si="2"/>
        <v>0</v>
      </c>
      <c r="Z65" s="75"/>
      <c r="AA65" s="76"/>
      <c r="AC65" s="1"/>
      <c r="AG65" s="72"/>
      <c r="AH65" s="72"/>
      <c r="AI65" s="72"/>
      <c r="AJ65" s="72"/>
      <c r="AK65" s="72"/>
    </row>
    <row r="66" spans="1:37" ht="14.4">
      <c r="A66" s="55"/>
      <c r="B66" s="54" t="s">
        <v>25</v>
      </c>
      <c r="C66" s="56"/>
      <c r="D66" s="145"/>
      <c r="E66" s="54"/>
      <c r="F66" s="54"/>
      <c r="G66" s="132"/>
      <c r="H66" s="59" t="str">
        <f t="shared" si="3"/>
        <v/>
      </c>
      <c r="I66" s="64" t="str">
        <f t="shared" si="4"/>
        <v/>
      </c>
      <c r="J66" s="59" t="str">
        <f>IF(A66&lt;&gt;"",SUM($I$13:I66),"")</f>
        <v/>
      </c>
      <c r="K66" s="59" t="str">
        <f t="shared" si="5"/>
        <v/>
      </c>
      <c r="L66" s="65" t="str">
        <f t="shared" si="6"/>
        <v/>
      </c>
      <c r="M66" s="65" t="str">
        <f t="shared" si="7"/>
        <v/>
      </c>
      <c r="N66" s="65" t="str">
        <f>IF(A66&lt;&gt;"",SUM($M$13:M66),"")</f>
        <v/>
      </c>
      <c r="O66" s="65" t="str">
        <f t="shared" si="0"/>
        <v/>
      </c>
      <c r="P66" s="97" t="str">
        <f t="shared" si="1"/>
        <v/>
      </c>
      <c r="Q66" s="100">
        <f t="shared" si="8"/>
        <v>0</v>
      </c>
      <c r="R66" s="101">
        <f t="shared" si="2"/>
        <v>0</v>
      </c>
      <c r="Z66" s="75"/>
      <c r="AA66" s="76"/>
      <c r="AC66" s="1"/>
      <c r="AG66" s="72"/>
      <c r="AH66" s="72"/>
      <c r="AI66" s="72"/>
      <c r="AJ66" s="72"/>
      <c r="AK66" s="72"/>
    </row>
    <row r="67" spans="1:37" ht="14.4">
      <c r="A67" s="55"/>
      <c r="B67" s="54" t="s">
        <v>25</v>
      </c>
      <c r="C67" s="56"/>
      <c r="D67" s="145"/>
      <c r="E67" s="54"/>
      <c r="F67" s="54"/>
      <c r="G67" s="132"/>
      <c r="H67" s="59" t="str">
        <f t="shared" si="3"/>
        <v/>
      </c>
      <c r="I67" s="64" t="str">
        <f t="shared" si="4"/>
        <v/>
      </c>
      <c r="J67" s="59" t="str">
        <f>IF(A67&lt;&gt;"",SUM($I$13:I67),"")</f>
        <v/>
      </c>
      <c r="K67" s="59" t="str">
        <f t="shared" si="5"/>
        <v/>
      </c>
      <c r="L67" s="65" t="str">
        <f t="shared" si="6"/>
        <v/>
      </c>
      <c r="M67" s="65" t="str">
        <f t="shared" si="7"/>
        <v/>
      </c>
      <c r="N67" s="65" t="str">
        <f>IF(A67&lt;&gt;"",SUM($M$13:M67),"")</f>
        <v/>
      </c>
      <c r="O67" s="65" t="str">
        <f t="shared" si="0"/>
        <v/>
      </c>
      <c r="P67" s="97" t="str">
        <f t="shared" si="1"/>
        <v/>
      </c>
      <c r="Q67" s="100">
        <f t="shared" si="8"/>
        <v>0</v>
      </c>
      <c r="R67" s="101">
        <f t="shared" si="2"/>
        <v>0</v>
      </c>
      <c r="Z67" s="75"/>
      <c r="AA67" s="76"/>
      <c r="AC67" s="1"/>
      <c r="AG67" s="72"/>
      <c r="AH67" s="72"/>
      <c r="AI67" s="72"/>
      <c r="AJ67" s="72"/>
      <c r="AK67" s="72"/>
    </row>
    <row r="68" spans="1:37" ht="14.4">
      <c r="A68" s="55"/>
      <c r="B68" s="54" t="s">
        <v>25</v>
      </c>
      <c r="C68" s="56"/>
      <c r="D68" s="145"/>
      <c r="E68" s="54"/>
      <c r="F68" s="54"/>
      <c r="G68" s="132"/>
      <c r="H68" s="59" t="str">
        <f t="shared" si="3"/>
        <v/>
      </c>
      <c r="I68" s="64" t="str">
        <f t="shared" si="4"/>
        <v/>
      </c>
      <c r="J68" s="59" t="str">
        <f>IF(A68&lt;&gt;"",SUM($I$13:I68),"")</f>
        <v/>
      </c>
      <c r="K68" s="59" t="str">
        <f t="shared" si="5"/>
        <v/>
      </c>
      <c r="L68" s="65" t="str">
        <f t="shared" si="6"/>
        <v/>
      </c>
      <c r="M68" s="65" t="str">
        <f t="shared" si="7"/>
        <v/>
      </c>
      <c r="N68" s="65" t="str">
        <f>IF(A68&lt;&gt;"",SUM($M$13:M68),"")</f>
        <v/>
      </c>
      <c r="O68" s="65" t="str">
        <f t="shared" si="0"/>
        <v/>
      </c>
      <c r="P68" s="97" t="str">
        <f t="shared" si="1"/>
        <v/>
      </c>
      <c r="Q68" s="100">
        <f t="shared" si="8"/>
        <v>0</v>
      </c>
      <c r="R68" s="101">
        <f t="shared" si="2"/>
        <v>0</v>
      </c>
      <c r="Z68" s="75"/>
      <c r="AA68" s="76"/>
      <c r="AC68" s="1"/>
      <c r="AG68" s="72"/>
      <c r="AH68" s="72"/>
      <c r="AI68" s="72"/>
      <c r="AJ68" s="72"/>
      <c r="AK68" s="72"/>
    </row>
    <row r="69" spans="1:37" ht="14.4">
      <c r="A69" s="55"/>
      <c r="B69" s="54" t="s">
        <v>25</v>
      </c>
      <c r="C69" s="56"/>
      <c r="D69" s="145"/>
      <c r="E69" s="54"/>
      <c r="F69" s="54"/>
      <c r="G69" s="132"/>
      <c r="H69" s="59" t="str">
        <f t="shared" si="3"/>
        <v/>
      </c>
      <c r="I69" s="64" t="str">
        <f t="shared" si="4"/>
        <v/>
      </c>
      <c r="J69" s="59" t="str">
        <f>IF(A69&lt;&gt;"",SUM($I$13:I69),"")</f>
        <v/>
      </c>
      <c r="K69" s="59" t="str">
        <f t="shared" si="5"/>
        <v/>
      </c>
      <c r="L69" s="65" t="str">
        <f t="shared" si="6"/>
        <v/>
      </c>
      <c r="M69" s="65" t="str">
        <f t="shared" si="7"/>
        <v/>
      </c>
      <c r="N69" s="65" t="str">
        <f>IF(A69&lt;&gt;"",SUM($M$13:M69),"")</f>
        <v/>
      </c>
      <c r="O69" s="65" t="str">
        <f t="shared" si="0"/>
        <v/>
      </c>
      <c r="P69" s="97" t="str">
        <f t="shared" si="1"/>
        <v/>
      </c>
      <c r="Q69" s="100">
        <f t="shared" si="8"/>
        <v>0</v>
      </c>
      <c r="R69" s="101">
        <f t="shared" si="2"/>
        <v>0</v>
      </c>
      <c r="Z69" s="75"/>
      <c r="AA69" s="76"/>
      <c r="AC69" s="1"/>
      <c r="AG69" s="72"/>
      <c r="AH69" s="72"/>
      <c r="AI69" s="72"/>
      <c r="AJ69" s="72"/>
      <c r="AK69" s="72"/>
    </row>
    <row r="70" spans="1:37" ht="14.4">
      <c r="A70" s="55"/>
      <c r="B70" s="54" t="s">
        <v>25</v>
      </c>
      <c r="C70" s="56"/>
      <c r="D70" s="145"/>
      <c r="E70" s="54"/>
      <c r="F70" s="54"/>
      <c r="G70" s="132"/>
      <c r="H70" s="59" t="str">
        <f t="shared" si="3"/>
        <v/>
      </c>
      <c r="I70" s="64" t="str">
        <f t="shared" si="4"/>
        <v/>
      </c>
      <c r="J70" s="59" t="str">
        <f>IF(A70&lt;&gt;"",SUM($I$13:I70),"")</f>
        <v/>
      </c>
      <c r="K70" s="59" t="str">
        <f t="shared" si="5"/>
        <v/>
      </c>
      <c r="L70" s="65" t="str">
        <f t="shared" si="6"/>
        <v/>
      </c>
      <c r="M70" s="65" t="str">
        <f t="shared" si="7"/>
        <v/>
      </c>
      <c r="N70" s="65" t="str">
        <f>IF(A70&lt;&gt;"",SUM($M$13:M70),"")</f>
        <v/>
      </c>
      <c r="O70" s="65" t="str">
        <f t="shared" si="0"/>
        <v/>
      </c>
      <c r="P70" s="97" t="str">
        <f t="shared" si="1"/>
        <v/>
      </c>
      <c r="Q70" s="100">
        <f t="shared" si="8"/>
        <v>0</v>
      </c>
      <c r="R70" s="101">
        <f t="shared" si="2"/>
        <v>0</v>
      </c>
      <c r="Z70" s="75"/>
      <c r="AA70" s="76"/>
      <c r="AC70" s="1"/>
      <c r="AG70" s="72"/>
      <c r="AH70" s="72"/>
      <c r="AI70" s="72"/>
      <c r="AJ70" s="72"/>
      <c r="AK70" s="72"/>
    </row>
    <row r="71" spans="1:37" ht="14.4">
      <c r="A71" s="55"/>
      <c r="B71" s="54" t="s">
        <v>25</v>
      </c>
      <c r="C71" s="56"/>
      <c r="D71" s="145"/>
      <c r="E71" s="54"/>
      <c r="F71" s="54"/>
      <c r="G71" s="132"/>
      <c r="H71" s="59" t="str">
        <f t="shared" si="3"/>
        <v/>
      </c>
      <c r="I71" s="64" t="str">
        <f t="shared" si="4"/>
        <v/>
      </c>
      <c r="J71" s="59" t="str">
        <f>IF(A71&lt;&gt;"",SUM($I$13:I71),"")</f>
        <v/>
      </c>
      <c r="K71" s="59" t="str">
        <f t="shared" si="5"/>
        <v/>
      </c>
      <c r="L71" s="65" t="str">
        <f t="shared" si="6"/>
        <v/>
      </c>
      <c r="M71" s="65" t="str">
        <f t="shared" si="7"/>
        <v/>
      </c>
      <c r="N71" s="65" t="str">
        <f>IF(A71&lt;&gt;"",SUM($M$13:M71),"")</f>
        <v/>
      </c>
      <c r="O71" s="65" t="str">
        <f t="shared" si="0"/>
        <v/>
      </c>
      <c r="P71" s="97" t="str">
        <f t="shared" si="1"/>
        <v/>
      </c>
      <c r="Q71" s="100">
        <f t="shared" si="8"/>
        <v>0</v>
      </c>
      <c r="R71" s="101">
        <f t="shared" si="2"/>
        <v>0</v>
      </c>
      <c r="Z71" s="75"/>
      <c r="AA71" s="76"/>
      <c r="AC71" s="1"/>
      <c r="AG71" s="72"/>
      <c r="AH71" s="72"/>
      <c r="AI71" s="72"/>
      <c r="AJ71" s="72"/>
      <c r="AK71" s="72"/>
    </row>
    <row r="72" spans="1:37" ht="14.4">
      <c r="A72" s="55"/>
      <c r="B72" s="54" t="s">
        <v>25</v>
      </c>
      <c r="C72" s="56"/>
      <c r="D72" s="145"/>
      <c r="E72" s="54"/>
      <c r="F72" s="54"/>
      <c r="G72" s="132"/>
      <c r="H72" s="59" t="str">
        <f t="shared" si="3"/>
        <v/>
      </c>
      <c r="I72" s="64" t="str">
        <f t="shared" si="4"/>
        <v/>
      </c>
      <c r="J72" s="59" t="str">
        <f>IF(A72&lt;&gt;"",SUM($I$13:I72),"")</f>
        <v/>
      </c>
      <c r="K72" s="59" t="str">
        <f t="shared" si="5"/>
        <v/>
      </c>
      <c r="L72" s="65" t="str">
        <f t="shared" si="6"/>
        <v/>
      </c>
      <c r="M72" s="65" t="str">
        <f t="shared" si="7"/>
        <v/>
      </c>
      <c r="N72" s="65" t="str">
        <f>IF(A72&lt;&gt;"",SUM($M$13:M72),"")</f>
        <v/>
      </c>
      <c r="O72" s="65" t="str">
        <f t="shared" si="0"/>
        <v/>
      </c>
      <c r="P72" s="97" t="str">
        <f t="shared" si="1"/>
        <v/>
      </c>
      <c r="Q72" s="100">
        <f t="shared" si="8"/>
        <v>0</v>
      </c>
      <c r="R72" s="101">
        <f t="shared" si="2"/>
        <v>0</v>
      </c>
      <c r="Z72" s="75"/>
      <c r="AA72" s="76"/>
      <c r="AC72" s="1"/>
      <c r="AG72" s="72"/>
      <c r="AH72" s="72"/>
      <c r="AI72" s="72"/>
      <c r="AJ72" s="72"/>
      <c r="AK72" s="72"/>
    </row>
    <row r="73" spans="1:37" ht="14.4">
      <c r="A73" s="55"/>
      <c r="B73" s="54" t="s">
        <v>25</v>
      </c>
      <c r="C73" s="56"/>
      <c r="D73" s="145"/>
      <c r="E73" s="54"/>
      <c r="F73" s="54"/>
      <c r="G73" s="132"/>
      <c r="H73" s="59" t="str">
        <f t="shared" si="3"/>
        <v/>
      </c>
      <c r="I73" s="64" t="str">
        <f t="shared" si="4"/>
        <v/>
      </c>
      <c r="J73" s="59" t="str">
        <f>IF(A73&lt;&gt;"",SUM($I$13:I73),"")</f>
        <v/>
      </c>
      <c r="K73" s="59" t="str">
        <f t="shared" si="5"/>
        <v/>
      </c>
      <c r="L73" s="65" t="str">
        <f t="shared" si="6"/>
        <v/>
      </c>
      <c r="M73" s="65" t="str">
        <f t="shared" si="7"/>
        <v/>
      </c>
      <c r="N73" s="65" t="str">
        <f>IF(A73&lt;&gt;"",SUM($M$13:M73),"")</f>
        <v/>
      </c>
      <c r="O73" s="65" t="str">
        <f t="shared" si="0"/>
        <v/>
      </c>
      <c r="P73" s="97" t="str">
        <f t="shared" si="1"/>
        <v/>
      </c>
      <c r="Q73" s="100">
        <f t="shared" si="8"/>
        <v>0</v>
      </c>
      <c r="R73" s="101">
        <f t="shared" si="2"/>
        <v>0</v>
      </c>
      <c r="Z73" s="75"/>
      <c r="AA73" s="76"/>
      <c r="AC73" s="1"/>
      <c r="AG73" s="72"/>
      <c r="AH73" s="72"/>
      <c r="AI73" s="72"/>
      <c r="AJ73" s="72"/>
      <c r="AK73" s="72"/>
    </row>
    <row r="74" spans="1:37" ht="14.4">
      <c r="A74" s="55"/>
      <c r="B74" s="54" t="s">
        <v>25</v>
      </c>
      <c r="C74" s="56"/>
      <c r="D74" s="145"/>
      <c r="E74" s="54"/>
      <c r="F74" s="54"/>
      <c r="G74" s="132"/>
      <c r="H74" s="59" t="str">
        <f t="shared" si="3"/>
        <v/>
      </c>
      <c r="I74" s="64" t="str">
        <f t="shared" si="4"/>
        <v/>
      </c>
      <c r="J74" s="59" t="str">
        <f>IF(A74&lt;&gt;"",SUM($I$13:I74),"")</f>
        <v/>
      </c>
      <c r="K74" s="59" t="str">
        <f t="shared" si="5"/>
        <v/>
      </c>
      <c r="L74" s="65" t="str">
        <f t="shared" si="6"/>
        <v/>
      </c>
      <c r="M74" s="65" t="str">
        <f t="shared" si="7"/>
        <v/>
      </c>
      <c r="N74" s="65" t="str">
        <f>IF(A74&lt;&gt;"",SUM($M$13:M74),"")</f>
        <v/>
      </c>
      <c r="O74" s="65" t="str">
        <f t="shared" si="0"/>
        <v/>
      </c>
      <c r="P74" s="97" t="str">
        <f t="shared" si="1"/>
        <v/>
      </c>
      <c r="Q74" s="100">
        <f t="shared" si="8"/>
        <v>0</v>
      </c>
      <c r="R74" s="101">
        <f t="shared" si="2"/>
        <v>0</v>
      </c>
      <c r="Z74" s="75"/>
      <c r="AA74" s="76"/>
      <c r="AC74" s="1"/>
      <c r="AG74" s="72"/>
      <c r="AH74" s="72"/>
      <c r="AI74" s="72"/>
      <c r="AJ74" s="72"/>
      <c r="AK74" s="72"/>
    </row>
    <row r="75" spans="1:37" ht="14.4">
      <c r="A75" s="55"/>
      <c r="B75" s="54" t="s">
        <v>25</v>
      </c>
      <c r="C75" s="56"/>
      <c r="D75" s="145"/>
      <c r="E75" s="54"/>
      <c r="F75" s="54"/>
      <c r="G75" s="132"/>
      <c r="H75" s="59" t="str">
        <f t="shared" si="3"/>
        <v/>
      </c>
      <c r="I75" s="64" t="str">
        <f t="shared" si="4"/>
        <v/>
      </c>
      <c r="J75" s="59" t="str">
        <f>IF(A75&lt;&gt;"",SUM($I$13:I75),"")</f>
        <v/>
      </c>
      <c r="K75" s="59" t="str">
        <f t="shared" si="5"/>
        <v/>
      </c>
      <c r="L75" s="65" t="str">
        <f t="shared" si="6"/>
        <v/>
      </c>
      <c r="M75" s="65" t="str">
        <f t="shared" si="7"/>
        <v/>
      </c>
      <c r="N75" s="65" t="str">
        <f>IF(A75&lt;&gt;"",SUM($M$13:M75),"")</f>
        <v/>
      </c>
      <c r="O75" s="65" t="str">
        <f t="shared" si="0"/>
        <v/>
      </c>
      <c r="P75" s="97" t="str">
        <f t="shared" si="1"/>
        <v/>
      </c>
      <c r="Q75" s="100">
        <f t="shared" si="8"/>
        <v>0</v>
      </c>
      <c r="R75" s="101">
        <f t="shared" si="2"/>
        <v>0</v>
      </c>
      <c r="Z75" s="75"/>
      <c r="AA75" s="76"/>
      <c r="AC75" s="1"/>
      <c r="AG75" s="72"/>
      <c r="AH75" s="72"/>
      <c r="AI75" s="72"/>
      <c r="AJ75" s="72"/>
      <c r="AK75" s="72"/>
    </row>
    <row r="76" spans="1:37" ht="14.4">
      <c r="A76" s="55"/>
      <c r="B76" s="54" t="s">
        <v>25</v>
      </c>
      <c r="C76" s="56"/>
      <c r="D76" s="145"/>
      <c r="E76" s="54"/>
      <c r="F76" s="54"/>
      <c r="G76" s="132"/>
      <c r="H76" s="59" t="str">
        <f t="shared" si="3"/>
        <v/>
      </c>
      <c r="I76" s="64" t="str">
        <f t="shared" si="4"/>
        <v/>
      </c>
      <c r="J76" s="59" t="str">
        <f>IF(A76&lt;&gt;"",SUM($I$13:I76),"")</f>
        <v/>
      </c>
      <c r="K76" s="59" t="str">
        <f t="shared" si="5"/>
        <v/>
      </c>
      <c r="L76" s="65" t="str">
        <f t="shared" si="6"/>
        <v/>
      </c>
      <c r="M76" s="65" t="str">
        <f t="shared" si="7"/>
        <v/>
      </c>
      <c r="N76" s="65" t="str">
        <f>IF(A76&lt;&gt;"",SUM($M$13:M76),"")</f>
        <v/>
      </c>
      <c r="O76" s="65" t="str">
        <f t="shared" si="0"/>
        <v/>
      </c>
      <c r="P76" s="97" t="str">
        <f t="shared" si="1"/>
        <v/>
      </c>
      <c r="Q76" s="100">
        <f t="shared" si="8"/>
        <v>0</v>
      </c>
      <c r="R76" s="101">
        <f t="shared" si="2"/>
        <v>0</v>
      </c>
      <c r="Z76" s="75"/>
      <c r="AA76" s="76"/>
      <c r="AC76" s="1"/>
      <c r="AG76" s="72"/>
      <c r="AH76" s="72"/>
      <c r="AI76" s="72"/>
      <c r="AJ76" s="72"/>
      <c r="AK76" s="72"/>
    </row>
    <row r="77" spans="1:37" ht="14.4">
      <c r="A77" s="55"/>
      <c r="B77" s="54" t="s">
        <v>25</v>
      </c>
      <c r="C77" s="56"/>
      <c r="D77" s="145"/>
      <c r="E77" s="54"/>
      <c r="F77" s="54"/>
      <c r="G77" s="132"/>
      <c r="H77" s="59" t="str">
        <f t="shared" si="3"/>
        <v/>
      </c>
      <c r="I77" s="64" t="str">
        <f t="shared" si="4"/>
        <v/>
      </c>
      <c r="J77" s="59" t="str">
        <f>IF(A77&lt;&gt;"",SUM($I$13:I77),"")</f>
        <v/>
      </c>
      <c r="K77" s="59" t="str">
        <f t="shared" si="5"/>
        <v/>
      </c>
      <c r="L77" s="65" t="str">
        <f t="shared" si="6"/>
        <v/>
      </c>
      <c r="M77" s="65" t="str">
        <f t="shared" si="7"/>
        <v/>
      </c>
      <c r="N77" s="65" t="str">
        <f>IF(A77&lt;&gt;"",SUM($M$13:M77),"")</f>
        <v/>
      </c>
      <c r="O77" s="65" t="str">
        <f t="shared" ref="O77:O140" si="9">IF(A77&lt;&gt;"",N77*E77,"")</f>
        <v/>
      </c>
      <c r="P77" s="97" t="str">
        <f t="shared" ref="P77:P140" si="10">IF(ISERROR(J77*$U$2),"",J77*$U$2)</f>
        <v/>
      </c>
      <c r="Q77" s="100">
        <f t="shared" si="8"/>
        <v>0</v>
      </c>
      <c r="R77" s="101">
        <f t="shared" ref="R77:R140" si="11">IF(Q77=$U$11,IF($U$8&lt;0.1,$U$12,$U$1),IF(Q77=0,0,IF(Q77="","",A77)))</f>
        <v>0</v>
      </c>
      <c r="Z77" s="75"/>
      <c r="AA77" s="76"/>
      <c r="AC77" s="1"/>
      <c r="AG77" s="72"/>
      <c r="AH77" s="72"/>
      <c r="AI77" s="72"/>
      <c r="AJ77" s="72"/>
      <c r="AK77" s="72"/>
    </row>
    <row r="78" spans="1:37" ht="14.4">
      <c r="A78" s="55"/>
      <c r="B78" s="54" t="s">
        <v>25</v>
      </c>
      <c r="C78" s="56"/>
      <c r="D78" s="145"/>
      <c r="E78" s="54"/>
      <c r="F78" s="54"/>
      <c r="G78" s="132"/>
      <c r="H78" s="59" t="str">
        <f t="shared" si="3"/>
        <v/>
      </c>
      <c r="I78" s="64" t="str">
        <f t="shared" si="4"/>
        <v/>
      </c>
      <c r="J78" s="59" t="str">
        <f>IF(A78&lt;&gt;"",SUM($I$13:I78),"")</f>
        <v/>
      </c>
      <c r="K78" s="59" t="str">
        <f t="shared" si="5"/>
        <v/>
      </c>
      <c r="L78" s="65" t="str">
        <f t="shared" si="6"/>
        <v/>
      </c>
      <c r="M78" s="65" t="str">
        <f t="shared" si="7"/>
        <v/>
      </c>
      <c r="N78" s="65" t="str">
        <f>IF(A78&lt;&gt;"",SUM($M$13:M78),"")</f>
        <v/>
      </c>
      <c r="O78" s="65" t="str">
        <f t="shared" si="9"/>
        <v/>
      </c>
      <c r="P78" s="97" t="str">
        <f t="shared" si="10"/>
        <v/>
      </c>
      <c r="Q78" s="100">
        <f t="shared" si="8"/>
        <v>0</v>
      </c>
      <c r="R78" s="101">
        <f t="shared" si="11"/>
        <v>0</v>
      </c>
      <c r="Z78" s="75"/>
      <c r="AA78" s="76"/>
      <c r="AC78" s="1"/>
      <c r="AG78" s="72"/>
      <c r="AH78" s="72"/>
      <c r="AI78" s="72"/>
      <c r="AJ78" s="72"/>
      <c r="AK78" s="72"/>
    </row>
    <row r="79" spans="1:37" ht="14.4">
      <c r="A79" s="55"/>
      <c r="B79" s="54" t="s">
        <v>25</v>
      </c>
      <c r="C79" s="56"/>
      <c r="D79" s="145"/>
      <c r="E79" s="54"/>
      <c r="F79" s="54"/>
      <c r="G79" s="132"/>
      <c r="H79" s="59" t="str">
        <f t="shared" si="3"/>
        <v/>
      </c>
      <c r="I79" s="64" t="str">
        <f t="shared" si="4"/>
        <v/>
      </c>
      <c r="J79" s="59" t="str">
        <f>IF(A79&lt;&gt;"",SUM($I$13:I79),"")</f>
        <v/>
      </c>
      <c r="K79" s="59" t="str">
        <f t="shared" si="5"/>
        <v/>
      </c>
      <c r="L79" s="65" t="str">
        <f t="shared" si="6"/>
        <v/>
      </c>
      <c r="M79" s="65" t="str">
        <f t="shared" si="7"/>
        <v/>
      </c>
      <c r="N79" s="65" t="str">
        <f>IF(A79&lt;&gt;"",SUM($M$13:M79),"")</f>
        <v/>
      </c>
      <c r="O79" s="65" t="str">
        <f t="shared" si="9"/>
        <v/>
      </c>
      <c r="P79" s="97" t="str">
        <f t="shared" si="10"/>
        <v/>
      </c>
      <c r="Q79" s="100">
        <f t="shared" si="8"/>
        <v>0</v>
      </c>
      <c r="R79" s="101">
        <f t="shared" si="11"/>
        <v>0</v>
      </c>
      <c r="Z79" s="75"/>
      <c r="AA79" s="76"/>
      <c r="AC79" s="1"/>
      <c r="AG79" s="72"/>
      <c r="AH79" s="72"/>
      <c r="AI79" s="72"/>
      <c r="AJ79" s="72"/>
      <c r="AK79" s="72"/>
    </row>
    <row r="80" spans="1:37" ht="14.4">
      <c r="A80" s="55"/>
      <c r="B80" s="54" t="s">
        <v>25</v>
      </c>
      <c r="C80" s="56"/>
      <c r="D80" s="145"/>
      <c r="E80" s="54"/>
      <c r="F80" s="54"/>
      <c r="G80" s="132"/>
      <c r="H80" s="59" t="str">
        <f t="shared" ref="H80:H143" si="12">IF(A80&lt;&gt;"",IF(B80="purchase",C80*E80,IF(B80="Dividend",F80*J79,IF(B80="Redemption",-C80*E80,IF(B80="Split",0,IF(B80="Bonus",0,IF(B80="Rights",D80*C80,IF(B80="Buyback",-D80*C80,""))))))),"")</f>
        <v/>
      </c>
      <c r="I80" s="64" t="str">
        <f t="shared" ref="I80:I143" si="13">IF(A80&lt;&gt;"",IF(B80="purchase",C80,IF(B80="Dividend",0,IF(B80="Redemption",-C80,IF(B80="Split",C80,IF(B80="Bonus",C80,IF(B80="Rights",C80,IF(B80="Buyback",-C80,))))))),"")</f>
        <v/>
      </c>
      <c r="J80" s="59" t="str">
        <f>IF(A80&lt;&gt;"",SUM($I$13:I80),"")</f>
        <v/>
      </c>
      <c r="K80" s="59" t="str">
        <f t="shared" ref="K80:K143" si="14">IF(A80&lt;&gt;"",J80*$B$7,"")</f>
        <v/>
      </c>
      <c r="L80" s="65" t="str">
        <f t="shared" ref="L80:L143" si="15">IF(A80&lt;&gt;"",IF(B80="purchase",C80*E80,IF(B80="Dividend",F80*N79,IF(B80="Redemption",-C80*E80,IF(B80="Split",0,IF(B80="Bonus",0,IF(B80="Rights",D80*C80,IF(B80="Buyback",D80*C80,))))))),"")</f>
        <v/>
      </c>
      <c r="M80" s="65" t="str">
        <f t="shared" ref="M80:M143" si="16">IF(A80&lt;&gt;"",IF(B80="purchase",C80,IF(B80="Dividend",L80/E80,IF(B80="Redemption",-C80,IF(B80="Split",C80,IF(B80="Bonus",C80,IF(B80="Rights",L80/D80,IF(B80="Buyback",L80/E80,))))))),"")</f>
        <v/>
      </c>
      <c r="N80" s="65" t="str">
        <f>IF(A80&lt;&gt;"",SUM($M$13:M80),"")</f>
        <v/>
      </c>
      <c r="O80" s="65" t="str">
        <f t="shared" si="9"/>
        <v/>
      </c>
      <c r="P80" s="97" t="str">
        <f t="shared" si="10"/>
        <v/>
      </c>
      <c r="Q80" s="100">
        <f t="shared" ref="Q80:Q143" si="17">IF(A80="",IF(P79=$U$3,$U$11,IF(A80="",0,IF(OR(B80="Dividend",B80="buyback"),0,-L80))),IF(A80="",0,IF(OR(B80="Dividend",B80="buyback"),0,-L80)))</f>
        <v>0</v>
      </c>
      <c r="R80" s="101">
        <f t="shared" si="11"/>
        <v>0</v>
      </c>
      <c r="Z80" s="75"/>
      <c r="AA80" s="76"/>
      <c r="AC80" s="1"/>
      <c r="AG80" s="72"/>
      <c r="AH80" s="72"/>
      <c r="AI80" s="72"/>
      <c r="AJ80" s="72"/>
      <c r="AK80" s="72"/>
    </row>
    <row r="81" spans="1:37" ht="14.4">
      <c r="A81" s="55"/>
      <c r="B81" s="54" t="s">
        <v>25</v>
      </c>
      <c r="C81" s="56"/>
      <c r="D81" s="145"/>
      <c r="E81" s="54"/>
      <c r="F81" s="54"/>
      <c r="G81" s="132"/>
      <c r="H81" s="59" t="str">
        <f t="shared" si="12"/>
        <v/>
      </c>
      <c r="I81" s="64" t="str">
        <f t="shared" si="13"/>
        <v/>
      </c>
      <c r="J81" s="59" t="str">
        <f>IF(A81&lt;&gt;"",SUM($I$13:I81),"")</f>
        <v/>
      </c>
      <c r="K81" s="59" t="str">
        <f t="shared" si="14"/>
        <v/>
      </c>
      <c r="L81" s="65" t="str">
        <f t="shared" si="15"/>
        <v/>
      </c>
      <c r="M81" s="65" t="str">
        <f t="shared" si="16"/>
        <v/>
      </c>
      <c r="N81" s="65" t="str">
        <f>IF(A81&lt;&gt;"",SUM($M$13:M81),"")</f>
        <v/>
      </c>
      <c r="O81" s="65" t="str">
        <f t="shared" si="9"/>
        <v/>
      </c>
      <c r="P81" s="97" t="str">
        <f t="shared" si="10"/>
        <v/>
      </c>
      <c r="Q81" s="100">
        <f t="shared" si="17"/>
        <v>0</v>
      </c>
      <c r="R81" s="101">
        <f t="shared" si="11"/>
        <v>0</v>
      </c>
      <c r="Z81" s="75"/>
      <c r="AA81" s="76"/>
      <c r="AC81" s="1"/>
      <c r="AG81" s="72"/>
      <c r="AH81" s="72"/>
      <c r="AI81" s="72"/>
      <c r="AJ81" s="72"/>
      <c r="AK81" s="72"/>
    </row>
    <row r="82" spans="1:37" ht="14.4">
      <c r="A82" s="55"/>
      <c r="B82" s="54" t="s">
        <v>25</v>
      </c>
      <c r="C82" s="56"/>
      <c r="D82" s="145"/>
      <c r="E82" s="54"/>
      <c r="F82" s="54"/>
      <c r="G82" s="132"/>
      <c r="H82" s="59" t="str">
        <f t="shared" si="12"/>
        <v/>
      </c>
      <c r="I82" s="64" t="str">
        <f t="shared" si="13"/>
        <v/>
      </c>
      <c r="J82" s="59" t="str">
        <f>IF(A82&lt;&gt;"",SUM($I$13:I82),"")</f>
        <v/>
      </c>
      <c r="K82" s="59" t="str">
        <f t="shared" si="14"/>
        <v/>
      </c>
      <c r="L82" s="65" t="str">
        <f t="shared" si="15"/>
        <v/>
      </c>
      <c r="M82" s="65" t="str">
        <f t="shared" si="16"/>
        <v/>
      </c>
      <c r="N82" s="65" t="str">
        <f>IF(A82&lt;&gt;"",SUM($M$13:M82),"")</f>
        <v/>
      </c>
      <c r="O82" s="65" t="str">
        <f t="shared" si="9"/>
        <v/>
      </c>
      <c r="P82" s="97" t="str">
        <f t="shared" si="10"/>
        <v/>
      </c>
      <c r="Q82" s="100">
        <f t="shared" si="17"/>
        <v>0</v>
      </c>
      <c r="R82" s="101">
        <f t="shared" si="11"/>
        <v>0</v>
      </c>
      <c r="Z82" s="75"/>
      <c r="AA82" s="76"/>
      <c r="AC82" s="1"/>
      <c r="AG82" s="72"/>
      <c r="AH82" s="72"/>
      <c r="AI82" s="72"/>
      <c r="AJ82" s="72"/>
      <c r="AK82" s="72"/>
    </row>
    <row r="83" spans="1:37" ht="14.4">
      <c r="A83" s="55"/>
      <c r="B83" s="54" t="s">
        <v>25</v>
      </c>
      <c r="C83" s="56"/>
      <c r="D83" s="145"/>
      <c r="E83" s="54"/>
      <c r="F83" s="54"/>
      <c r="G83" s="132"/>
      <c r="H83" s="59" t="str">
        <f t="shared" si="12"/>
        <v/>
      </c>
      <c r="I83" s="64" t="str">
        <f t="shared" si="13"/>
        <v/>
      </c>
      <c r="J83" s="59" t="str">
        <f>IF(A83&lt;&gt;"",SUM($I$13:I83),"")</f>
        <v/>
      </c>
      <c r="K83" s="59" t="str">
        <f t="shared" si="14"/>
        <v/>
      </c>
      <c r="L83" s="65" t="str">
        <f t="shared" si="15"/>
        <v/>
      </c>
      <c r="M83" s="65" t="str">
        <f t="shared" si="16"/>
        <v/>
      </c>
      <c r="N83" s="65" t="str">
        <f>IF(A83&lt;&gt;"",SUM($M$13:M83),"")</f>
        <v/>
      </c>
      <c r="O83" s="65" t="str">
        <f t="shared" si="9"/>
        <v/>
      </c>
      <c r="P83" s="97" t="str">
        <f t="shared" si="10"/>
        <v/>
      </c>
      <c r="Q83" s="100">
        <f t="shared" si="17"/>
        <v>0</v>
      </c>
      <c r="R83" s="101">
        <f t="shared" si="11"/>
        <v>0</v>
      </c>
      <c r="Z83" s="75"/>
      <c r="AA83" s="76"/>
      <c r="AC83" s="1"/>
      <c r="AG83" s="72"/>
      <c r="AH83" s="72"/>
      <c r="AI83" s="72"/>
      <c r="AJ83" s="72"/>
      <c r="AK83" s="72"/>
    </row>
    <row r="84" spans="1:37" ht="14.4">
      <c r="A84" s="55"/>
      <c r="B84" s="54" t="s">
        <v>25</v>
      </c>
      <c r="C84" s="56"/>
      <c r="D84" s="145"/>
      <c r="E84" s="54"/>
      <c r="F84" s="54"/>
      <c r="G84" s="132"/>
      <c r="H84" s="59" t="str">
        <f t="shared" si="12"/>
        <v/>
      </c>
      <c r="I84" s="64" t="str">
        <f t="shared" si="13"/>
        <v/>
      </c>
      <c r="J84" s="59" t="str">
        <f>IF(A84&lt;&gt;"",SUM($I$13:I84),"")</f>
        <v/>
      </c>
      <c r="K84" s="59" t="str">
        <f t="shared" si="14"/>
        <v/>
      </c>
      <c r="L84" s="65" t="str">
        <f t="shared" si="15"/>
        <v/>
      </c>
      <c r="M84" s="65" t="str">
        <f t="shared" si="16"/>
        <v/>
      </c>
      <c r="N84" s="65" t="str">
        <f>IF(A84&lt;&gt;"",SUM($M$13:M84),"")</f>
        <v/>
      </c>
      <c r="O84" s="65" t="str">
        <f t="shared" si="9"/>
        <v/>
      </c>
      <c r="P84" s="97" t="str">
        <f t="shared" si="10"/>
        <v/>
      </c>
      <c r="Q84" s="100">
        <f t="shared" si="17"/>
        <v>0</v>
      </c>
      <c r="R84" s="101">
        <f t="shared" si="11"/>
        <v>0</v>
      </c>
      <c r="Z84" s="75"/>
      <c r="AA84" s="76"/>
      <c r="AC84" s="1"/>
      <c r="AG84" s="72"/>
      <c r="AH84" s="72"/>
      <c r="AI84" s="72"/>
      <c r="AJ84" s="72"/>
      <c r="AK84" s="72"/>
    </row>
    <row r="85" spans="1:37" ht="14.4">
      <c r="A85" s="55"/>
      <c r="B85" s="54" t="s">
        <v>25</v>
      </c>
      <c r="C85" s="56"/>
      <c r="D85" s="145"/>
      <c r="E85" s="54"/>
      <c r="F85" s="54"/>
      <c r="G85" s="132"/>
      <c r="H85" s="59" t="str">
        <f t="shared" si="12"/>
        <v/>
      </c>
      <c r="I85" s="64" t="str">
        <f t="shared" si="13"/>
        <v/>
      </c>
      <c r="J85" s="59" t="str">
        <f>IF(A85&lt;&gt;"",SUM($I$13:I85),"")</f>
        <v/>
      </c>
      <c r="K85" s="59" t="str">
        <f t="shared" si="14"/>
        <v/>
      </c>
      <c r="L85" s="65" t="str">
        <f t="shared" si="15"/>
        <v/>
      </c>
      <c r="M85" s="65" t="str">
        <f t="shared" si="16"/>
        <v/>
      </c>
      <c r="N85" s="65" t="str">
        <f>IF(A85&lt;&gt;"",SUM($M$13:M85),"")</f>
        <v/>
      </c>
      <c r="O85" s="65" t="str">
        <f t="shared" si="9"/>
        <v/>
      </c>
      <c r="P85" s="97" t="str">
        <f t="shared" si="10"/>
        <v/>
      </c>
      <c r="Q85" s="100">
        <f t="shared" si="17"/>
        <v>0</v>
      </c>
      <c r="R85" s="101">
        <f t="shared" si="11"/>
        <v>0</v>
      </c>
      <c r="Z85" s="75"/>
      <c r="AA85" s="76"/>
      <c r="AC85" s="1"/>
      <c r="AG85" s="72"/>
      <c r="AH85" s="72"/>
      <c r="AI85" s="72"/>
      <c r="AJ85" s="72"/>
      <c r="AK85" s="72"/>
    </row>
    <row r="86" spans="1:37" ht="14.4">
      <c r="A86" s="55"/>
      <c r="B86" s="54" t="s">
        <v>25</v>
      </c>
      <c r="C86" s="56"/>
      <c r="D86" s="145"/>
      <c r="E86" s="54"/>
      <c r="F86" s="54"/>
      <c r="G86" s="132"/>
      <c r="H86" s="59" t="str">
        <f t="shared" si="12"/>
        <v/>
      </c>
      <c r="I86" s="64" t="str">
        <f t="shared" si="13"/>
        <v/>
      </c>
      <c r="J86" s="59" t="str">
        <f>IF(A86&lt;&gt;"",SUM($I$13:I86),"")</f>
        <v/>
      </c>
      <c r="K86" s="59" t="str">
        <f t="shared" si="14"/>
        <v/>
      </c>
      <c r="L86" s="65" t="str">
        <f t="shared" si="15"/>
        <v/>
      </c>
      <c r="M86" s="65" t="str">
        <f t="shared" si="16"/>
        <v/>
      </c>
      <c r="N86" s="65" t="str">
        <f>IF(A86&lt;&gt;"",SUM($M$13:M86),"")</f>
        <v/>
      </c>
      <c r="O86" s="65" t="str">
        <f t="shared" si="9"/>
        <v/>
      </c>
      <c r="P86" s="97" t="str">
        <f t="shared" si="10"/>
        <v/>
      </c>
      <c r="Q86" s="100">
        <f t="shared" si="17"/>
        <v>0</v>
      </c>
      <c r="R86" s="101">
        <f t="shared" si="11"/>
        <v>0</v>
      </c>
      <c r="Z86" s="75"/>
      <c r="AA86" s="76"/>
      <c r="AC86" s="1"/>
      <c r="AG86" s="72"/>
      <c r="AH86" s="72"/>
      <c r="AI86" s="72"/>
      <c r="AJ86" s="72"/>
      <c r="AK86" s="72"/>
    </row>
    <row r="87" spans="1:37" ht="14.4">
      <c r="A87" s="55"/>
      <c r="B87" s="54" t="s">
        <v>25</v>
      </c>
      <c r="C87" s="56"/>
      <c r="D87" s="145"/>
      <c r="E87" s="54"/>
      <c r="F87" s="54"/>
      <c r="G87" s="132"/>
      <c r="H87" s="59" t="str">
        <f t="shared" si="12"/>
        <v/>
      </c>
      <c r="I87" s="64" t="str">
        <f t="shared" si="13"/>
        <v/>
      </c>
      <c r="J87" s="59" t="str">
        <f>IF(A87&lt;&gt;"",SUM($I$13:I87),"")</f>
        <v/>
      </c>
      <c r="K87" s="59" t="str">
        <f t="shared" si="14"/>
        <v/>
      </c>
      <c r="L87" s="65" t="str">
        <f t="shared" si="15"/>
        <v/>
      </c>
      <c r="M87" s="65" t="str">
        <f t="shared" si="16"/>
        <v/>
      </c>
      <c r="N87" s="65" t="str">
        <f>IF(A87&lt;&gt;"",SUM($M$13:M87),"")</f>
        <v/>
      </c>
      <c r="O87" s="65" t="str">
        <f t="shared" si="9"/>
        <v/>
      </c>
      <c r="P87" s="97" t="str">
        <f t="shared" si="10"/>
        <v/>
      </c>
      <c r="Q87" s="100">
        <f t="shared" si="17"/>
        <v>0</v>
      </c>
      <c r="R87" s="101">
        <f t="shared" si="11"/>
        <v>0</v>
      </c>
      <c r="Z87" s="75"/>
      <c r="AA87" s="76"/>
      <c r="AC87" s="1"/>
      <c r="AG87" s="72"/>
      <c r="AH87" s="72"/>
      <c r="AI87" s="72"/>
      <c r="AJ87" s="72"/>
      <c r="AK87" s="72"/>
    </row>
    <row r="88" spans="1:37" ht="14.4">
      <c r="A88" s="55"/>
      <c r="B88" s="54" t="s">
        <v>25</v>
      </c>
      <c r="C88" s="56"/>
      <c r="D88" s="145"/>
      <c r="E88" s="54"/>
      <c r="F88" s="54"/>
      <c r="G88" s="132"/>
      <c r="H88" s="59" t="str">
        <f t="shared" si="12"/>
        <v/>
      </c>
      <c r="I88" s="64" t="str">
        <f t="shared" si="13"/>
        <v/>
      </c>
      <c r="J88" s="59" t="str">
        <f>IF(A88&lt;&gt;"",SUM($I$13:I88),"")</f>
        <v/>
      </c>
      <c r="K88" s="59" t="str">
        <f t="shared" si="14"/>
        <v/>
      </c>
      <c r="L88" s="65" t="str">
        <f t="shared" si="15"/>
        <v/>
      </c>
      <c r="M88" s="65" t="str">
        <f t="shared" si="16"/>
        <v/>
      </c>
      <c r="N88" s="65" t="str">
        <f>IF(A88&lt;&gt;"",SUM($M$13:M88),"")</f>
        <v/>
      </c>
      <c r="O88" s="65" t="str">
        <f t="shared" si="9"/>
        <v/>
      </c>
      <c r="P88" s="97" t="str">
        <f t="shared" si="10"/>
        <v/>
      </c>
      <c r="Q88" s="100">
        <f t="shared" si="17"/>
        <v>0</v>
      </c>
      <c r="R88" s="101">
        <f t="shared" si="11"/>
        <v>0</v>
      </c>
      <c r="Z88" s="75"/>
      <c r="AA88" s="76"/>
      <c r="AC88" s="1"/>
      <c r="AG88" s="72"/>
      <c r="AH88" s="72"/>
      <c r="AI88" s="72"/>
      <c r="AJ88" s="72"/>
      <c r="AK88" s="72"/>
    </row>
    <row r="89" spans="1:37" ht="14.4">
      <c r="A89" s="55"/>
      <c r="B89" s="54" t="s">
        <v>25</v>
      </c>
      <c r="C89" s="56"/>
      <c r="D89" s="145"/>
      <c r="E89" s="54"/>
      <c r="F89" s="54"/>
      <c r="G89" s="132"/>
      <c r="H89" s="59" t="str">
        <f t="shared" si="12"/>
        <v/>
      </c>
      <c r="I89" s="64" t="str">
        <f t="shared" si="13"/>
        <v/>
      </c>
      <c r="J89" s="59" t="str">
        <f>IF(A89&lt;&gt;"",SUM($I$13:I89),"")</f>
        <v/>
      </c>
      <c r="K89" s="59" t="str">
        <f t="shared" si="14"/>
        <v/>
      </c>
      <c r="L89" s="65" t="str">
        <f t="shared" si="15"/>
        <v/>
      </c>
      <c r="M89" s="65" t="str">
        <f t="shared" si="16"/>
        <v/>
      </c>
      <c r="N89" s="65" t="str">
        <f>IF(A89&lt;&gt;"",SUM($M$13:M89),"")</f>
        <v/>
      </c>
      <c r="O89" s="65" t="str">
        <f t="shared" si="9"/>
        <v/>
      </c>
      <c r="P89" s="97" t="str">
        <f t="shared" si="10"/>
        <v/>
      </c>
      <c r="Q89" s="100">
        <f t="shared" si="17"/>
        <v>0</v>
      </c>
      <c r="R89" s="101">
        <f t="shared" si="11"/>
        <v>0</v>
      </c>
      <c r="Z89" s="75"/>
      <c r="AA89" s="76"/>
      <c r="AC89" s="1"/>
      <c r="AG89" s="72"/>
      <c r="AH89" s="72"/>
      <c r="AI89" s="72"/>
      <c r="AJ89" s="72"/>
      <c r="AK89" s="72"/>
    </row>
    <row r="90" spans="1:37" ht="14.4">
      <c r="A90" s="55"/>
      <c r="B90" s="54" t="s">
        <v>25</v>
      </c>
      <c r="C90" s="56"/>
      <c r="D90" s="145"/>
      <c r="E90" s="54"/>
      <c r="F90" s="54"/>
      <c r="G90" s="132"/>
      <c r="H90" s="59" t="str">
        <f t="shared" si="12"/>
        <v/>
      </c>
      <c r="I90" s="64" t="str">
        <f t="shared" si="13"/>
        <v/>
      </c>
      <c r="J90" s="59" t="str">
        <f>IF(A90&lt;&gt;"",SUM($I$13:I90),"")</f>
        <v/>
      </c>
      <c r="K90" s="59" t="str">
        <f t="shared" si="14"/>
        <v/>
      </c>
      <c r="L90" s="65" t="str">
        <f t="shared" si="15"/>
        <v/>
      </c>
      <c r="M90" s="65" t="str">
        <f t="shared" si="16"/>
        <v/>
      </c>
      <c r="N90" s="65" t="str">
        <f>IF(A90&lt;&gt;"",SUM($M$13:M90),"")</f>
        <v/>
      </c>
      <c r="O90" s="65" t="str">
        <f t="shared" si="9"/>
        <v/>
      </c>
      <c r="P90" s="97" t="str">
        <f t="shared" si="10"/>
        <v/>
      </c>
      <c r="Q90" s="100">
        <f t="shared" si="17"/>
        <v>0</v>
      </c>
      <c r="R90" s="101">
        <f t="shared" si="11"/>
        <v>0</v>
      </c>
      <c r="Z90" s="75"/>
      <c r="AA90" s="76"/>
      <c r="AC90" s="1"/>
      <c r="AG90" s="72"/>
      <c r="AH90" s="72"/>
      <c r="AI90" s="72"/>
      <c r="AJ90" s="72"/>
      <c r="AK90" s="72"/>
    </row>
    <row r="91" spans="1:37" ht="14.4">
      <c r="A91" s="55"/>
      <c r="B91" s="54" t="s">
        <v>25</v>
      </c>
      <c r="C91" s="56"/>
      <c r="D91" s="145"/>
      <c r="E91" s="54"/>
      <c r="F91" s="54"/>
      <c r="G91" s="132"/>
      <c r="H91" s="59" t="str">
        <f t="shared" si="12"/>
        <v/>
      </c>
      <c r="I91" s="64" t="str">
        <f t="shared" si="13"/>
        <v/>
      </c>
      <c r="J91" s="59" t="str">
        <f>IF(A91&lt;&gt;"",SUM($I$13:I91),"")</f>
        <v/>
      </c>
      <c r="K91" s="59" t="str">
        <f t="shared" si="14"/>
        <v/>
      </c>
      <c r="L91" s="65" t="str">
        <f t="shared" si="15"/>
        <v/>
      </c>
      <c r="M91" s="65" t="str">
        <f t="shared" si="16"/>
        <v/>
      </c>
      <c r="N91" s="65" t="str">
        <f>IF(A91&lt;&gt;"",SUM($M$13:M91),"")</f>
        <v/>
      </c>
      <c r="O91" s="65" t="str">
        <f t="shared" si="9"/>
        <v/>
      </c>
      <c r="P91" s="97" t="str">
        <f t="shared" si="10"/>
        <v/>
      </c>
      <c r="Q91" s="100">
        <f t="shared" si="17"/>
        <v>0</v>
      </c>
      <c r="R91" s="101">
        <f t="shared" si="11"/>
        <v>0</v>
      </c>
      <c r="Z91" s="75"/>
      <c r="AA91" s="76"/>
      <c r="AC91" s="1"/>
      <c r="AG91" s="72"/>
      <c r="AH91" s="72"/>
      <c r="AI91" s="72"/>
      <c r="AJ91" s="72"/>
      <c r="AK91" s="72"/>
    </row>
    <row r="92" spans="1:37" ht="14.4">
      <c r="A92" s="55"/>
      <c r="B92" s="54" t="s">
        <v>25</v>
      </c>
      <c r="C92" s="56"/>
      <c r="D92" s="145"/>
      <c r="E92" s="54"/>
      <c r="F92" s="54"/>
      <c r="G92" s="132"/>
      <c r="H92" s="59" t="str">
        <f t="shared" si="12"/>
        <v/>
      </c>
      <c r="I92" s="64" t="str">
        <f t="shared" si="13"/>
        <v/>
      </c>
      <c r="J92" s="59" t="str">
        <f>IF(A92&lt;&gt;"",SUM($I$13:I92),"")</f>
        <v/>
      </c>
      <c r="K92" s="59" t="str">
        <f t="shared" si="14"/>
        <v/>
      </c>
      <c r="L92" s="65" t="str">
        <f t="shared" si="15"/>
        <v/>
      </c>
      <c r="M92" s="65" t="str">
        <f t="shared" si="16"/>
        <v/>
      </c>
      <c r="N92" s="65" t="str">
        <f>IF(A92&lt;&gt;"",SUM($M$13:M92),"")</f>
        <v/>
      </c>
      <c r="O92" s="65" t="str">
        <f t="shared" si="9"/>
        <v/>
      </c>
      <c r="P92" s="97" t="str">
        <f t="shared" si="10"/>
        <v/>
      </c>
      <c r="Q92" s="100">
        <f t="shared" si="17"/>
        <v>0</v>
      </c>
      <c r="R92" s="101">
        <f t="shared" si="11"/>
        <v>0</v>
      </c>
      <c r="Z92" s="75"/>
      <c r="AA92" s="76"/>
      <c r="AC92" s="1"/>
      <c r="AG92" s="72"/>
      <c r="AH92" s="72"/>
      <c r="AI92" s="72"/>
      <c r="AJ92" s="72"/>
      <c r="AK92" s="72"/>
    </row>
    <row r="93" spans="1:37" ht="14.4">
      <c r="A93" s="55"/>
      <c r="B93" s="54" t="s">
        <v>25</v>
      </c>
      <c r="C93" s="56"/>
      <c r="D93" s="145"/>
      <c r="E93" s="54"/>
      <c r="F93" s="54"/>
      <c r="G93" s="132"/>
      <c r="H93" s="59" t="str">
        <f t="shared" si="12"/>
        <v/>
      </c>
      <c r="I93" s="64" t="str">
        <f t="shared" si="13"/>
        <v/>
      </c>
      <c r="J93" s="59" t="str">
        <f>IF(A93&lt;&gt;"",SUM($I$13:I93),"")</f>
        <v/>
      </c>
      <c r="K93" s="59" t="str">
        <f t="shared" si="14"/>
        <v/>
      </c>
      <c r="L93" s="65" t="str">
        <f t="shared" si="15"/>
        <v/>
      </c>
      <c r="M93" s="65" t="str">
        <f t="shared" si="16"/>
        <v/>
      </c>
      <c r="N93" s="65" t="str">
        <f>IF(A93&lt;&gt;"",SUM($M$13:M93),"")</f>
        <v/>
      </c>
      <c r="O93" s="65" t="str">
        <f t="shared" si="9"/>
        <v/>
      </c>
      <c r="P93" s="97" t="str">
        <f t="shared" si="10"/>
        <v/>
      </c>
      <c r="Q93" s="100">
        <f t="shared" si="17"/>
        <v>0</v>
      </c>
      <c r="R93" s="101">
        <f t="shared" si="11"/>
        <v>0</v>
      </c>
      <c r="Z93" s="75"/>
      <c r="AA93" s="76"/>
      <c r="AC93" s="1"/>
      <c r="AG93" s="72"/>
      <c r="AH93" s="72"/>
      <c r="AI93" s="72"/>
      <c r="AJ93" s="72"/>
      <c r="AK93" s="72"/>
    </row>
    <row r="94" spans="1:37" ht="14.4">
      <c r="A94" s="55"/>
      <c r="B94" s="54" t="s">
        <v>25</v>
      </c>
      <c r="C94" s="56"/>
      <c r="D94" s="145"/>
      <c r="E94" s="54"/>
      <c r="F94" s="54"/>
      <c r="G94" s="132"/>
      <c r="H94" s="59" t="str">
        <f t="shared" si="12"/>
        <v/>
      </c>
      <c r="I94" s="64" t="str">
        <f t="shared" si="13"/>
        <v/>
      </c>
      <c r="J94" s="59" t="str">
        <f>IF(A94&lt;&gt;"",SUM($I$13:I94),"")</f>
        <v/>
      </c>
      <c r="K94" s="59" t="str">
        <f t="shared" si="14"/>
        <v/>
      </c>
      <c r="L94" s="65" t="str">
        <f t="shared" si="15"/>
        <v/>
      </c>
      <c r="M94" s="65" t="str">
        <f t="shared" si="16"/>
        <v/>
      </c>
      <c r="N94" s="65" t="str">
        <f>IF(A94&lt;&gt;"",SUM($M$13:M94),"")</f>
        <v/>
      </c>
      <c r="O94" s="65" t="str">
        <f t="shared" si="9"/>
        <v/>
      </c>
      <c r="P94" s="97" t="str">
        <f t="shared" si="10"/>
        <v/>
      </c>
      <c r="Q94" s="100">
        <f t="shared" si="17"/>
        <v>0</v>
      </c>
      <c r="R94" s="101">
        <f t="shared" si="11"/>
        <v>0</v>
      </c>
      <c r="Z94" s="75"/>
      <c r="AA94" s="76"/>
      <c r="AC94" s="1"/>
      <c r="AG94" s="72"/>
      <c r="AH94" s="72"/>
      <c r="AI94" s="72"/>
      <c r="AJ94" s="72"/>
      <c r="AK94" s="72"/>
    </row>
    <row r="95" spans="1:37" ht="14.4">
      <c r="A95" s="55"/>
      <c r="B95" s="54" t="s">
        <v>25</v>
      </c>
      <c r="C95" s="56"/>
      <c r="D95" s="145"/>
      <c r="E95" s="54"/>
      <c r="F95" s="54"/>
      <c r="G95" s="132"/>
      <c r="H95" s="59" t="str">
        <f t="shared" si="12"/>
        <v/>
      </c>
      <c r="I95" s="64" t="str">
        <f t="shared" si="13"/>
        <v/>
      </c>
      <c r="J95" s="59" t="str">
        <f>IF(A95&lt;&gt;"",SUM($I$13:I95),"")</f>
        <v/>
      </c>
      <c r="K95" s="59" t="str">
        <f t="shared" si="14"/>
        <v/>
      </c>
      <c r="L95" s="65" t="str">
        <f t="shared" si="15"/>
        <v/>
      </c>
      <c r="M95" s="65" t="str">
        <f t="shared" si="16"/>
        <v/>
      </c>
      <c r="N95" s="65" t="str">
        <f>IF(A95&lt;&gt;"",SUM($M$13:M95),"")</f>
        <v/>
      </c>
      <c r="O95" s="65" t="str">
        <f t="shared" si="9"/>
        <v/>
      </c>
      <c r="P95" s="97" t="str">
        <f t="shared" si="10"/>
        <v/>
      </c>
      <c r="Q95" s="100">
        <f t="shared" si="17"/>
        <v>0</v>
      </c>
      <c r="R95" s="101">
        <f t="shared" si="11"/>
        <v>0</v>
      </c>
      <c r="Z95" s="75"/>
      <c r="AA95" s="76"/>
      <c r="AC95" s="1"/>
      <c r="AG95" s="72"/>
      <c r="AH95" s="72"/>
      <c r="AI95" s="72"/>
      <c r="AJ95" s="72"/>
      <c r="AK95" s="72"/>
    </row>
    <row r="96" spans="1:37" ht="14.4">
      <c r="A96" s="55"/>
      <c r="B96" s="54" t="s">
        <v>25</v>
      </c>
      <c r="C96" s="56"/>
      <c r="D96" s="145"/>
      <c r="E96" s="54"/>
      <c r="F96" s="54"/>
      <c r="G96" s="132"/>
      <c r="H96" s="59" t="str">
        <f t="shared" si="12"/>
        <v/>
      </c>
      <c r="I96" s="64" t="str">
        <f t="shared" si="13"/>
        <v/>
      </c>
      <c r="J96" s="59" t="str">
        <f>IF(A96&lt;&gt;"",SUM($I$13:I96),"")</f>
        <v/>
      </c>
      <c r="K96" s="59" t="str">
        <f t="shared" si="14"/>
        <v/>
      </c>
      <c r="L96" s="65" t="str">
        <f t="shared" si="15"/>
        <v/>
      </c>
      <c r="M96" s="65" t="str">
        <f t="shared" si="16"/>
        <v/>
      </c>
      <c r="N96" s="65" t="str">
        <f>IF(A96&lt;&gt;"",SUM($M$13:M96),"")</f>
        <v/>
      </c>
      <c r="O96" s="65" t="str">
        <f t="shared" si="9"/>
        <v/>
      </c>
      <c r="P96" s="97" t="str">
        <f t="shared" si="10"/>
        <v/>
      </c>
      <c r="Q96" s="100">
        <f t="shared" si="17"/>
        <v>0</v>
      </c>
      <c r="R96" s="101">
        <f t="shared" si="11"/>
        <v>0</v>
      </c>
      <c r="Z96" s="75"/>
      <c r="AA96" s="76"/>
      <c r="AC96" s="1"/>
      <c r="AG96" s="72"/>
      <c r="AH96" s="72"/>
      <c r="AI96" s="72"/>
      <c r="AJ96" s="72"/>
      <c r="AK96" s="72"/>
    </row>
    <row r="97" spans="1:37" ht="14.4">
      <c r="A97" s="55"/>
      <c r="B97" s="54" t="s">
        <v>25</v>
      </c>
      <c r="C97" s="56"/>
      <c r="D97" s="145"/>
      <c r="E97" s="54"/>
      <c r="F97" s="54"/>
      <c r="G97" s="132"/>
      <c r="H97" s="59" t="str">
        <f t="shared" si="12"/>
        <v/>
      </c>
      <c r="I97" s="64" t="str">
        <f t="shared" si="13"/>
        <v/>
      </c>
      <c r="J97" s="59" t="str">
        <f>IF(A97&lt;&gt;"",SUM($I$13:I97),"")</f>
        <v/>
      </c>
      <c r="K97" s="59" t="str">
        <f t="shared" si="14"/>
        <v/>
      </c>
      <c r="L97" s="65" t="str">
        <f t="shared" si="15"/>
        <v/>
      </c>
      <c r="M97" s="65" t="str">
        <f t="shared" si="16"/>
        <v/>
      </c>
      <c r="N97" s="65" t="str">
        <f>IF(A97&lt;&gt;"",SUM($M$13:M97),"")</f>
        <v/>
      </c>
      <c r="O97" s="65" t="str">
        <f t="shared" si="9"/>
        <v/>
      </c>
      <c r="P97" s="97" t="str">
        <f t="shared" si="10"/>
        <v/>
      </c>
      <c r="Q97" s="100">
        <f t="shared" si="17"/>
        <v>0</v>
      </c>
      <c r="R97" s="101">
        <f t="shared" si="11"/>
        <v>0</v>
      </c>
      <c r="Z97" s="75"/>
      <c r="AA97" s="76"/>
      <c r="AC97" s="1"/>
      <c r="AG97" s="72"/>
      <c r="AH97" s="72"/>
      <c r="AI97" s="72"/>
      <c r="AJ97" s="72"/>
      <c r="AK97" s="72"/>
    </row>
    <row r="98" spans="1:37" ht="14.4">
      <c r="A98" s="55"/>
      <c r="B98" s="54" t="s">
        <v>25</v>
      </c>
      <c r="C98" s="56"/>
      <c r="D98" s="145"/>
      <c r="E98" s="54"/>
      <c r="F98" s="54"/>
      <c r="G98" s="132"/>
      <c r="H98" s="59" t="str">
        <f t="shared" si="12"/>
        <v/>
      </c>
      <c r="I98" s="64" t="str">
        <f t="shared" si="13"/>
        <v/>
      </c>
      <c r="J98" s="59" t="str">
        <f>IF(A98&lt;&gt;"",SUM($I$13:I98),"")</f>
        <v/>
      </c>
      <c r="K98" s="59" t="str">
        <f t="shared" si="14"/>
        <v/>
      </c>
      <c r="L98" s="65" t="str">
        <f t="shared" si="15"/>
        <v/>
      </c>
      <c r="M98" s="65" t="str">
        <f t="shared" si="16"/>
        <v/>
      </c>
      <c r="N98" s="65" t="str">
        <f>IF(A98&lt;&gt;"",SUM($M$13:M98),"")</f>
        <v/>
      </c>
      <c r="O98" s="65" t="str">
        <f t="shared" si="9"/>
        <v/>
      </c>
      <c r="P98" s="97" t="str">
        <f t="shared" si="10"/>
        <v/>
      </c>
      <c r="Q98" s="100">
        <f t="shared" si="17"/>
        <v>0</v>
      </c>
      <c r="R98" s="101">
        <f t="shared" si="11"/>
        <v>0</v>
      </c>
      <c r="Z98" s="75"/>
      <c r="AA98" s="76"/>
      <c r="AC98" s="1"/>
      <c r="AG98" s="72"/>
      <c r="AH98" s="72"/>
      <c r="AI98" s="72"/>
      <c r="AJ98" s="72"/>
      <c r="AK98" s="72"/>
    </row>
    <row r="99" spans="1:37" ht="14.4">
      <c r="A99" s="55"/>
      <c r="B99" s="54" t="s">
        <v>25</v>
      </c>
      <c r="C99" s="56"/>
      <c r="D99" s="145"/>
      <c r="E99" s="54"/>
      <c r="F99" s="54"/>
      <c r="G99" s="132"/>
      <c r="H99" s="59" t="str">
        <f t="shared" si="12"/>
        <v/>
      </c>
      <c r="I99" s="64" t="str">
        <f t="shared" si="13"/>
        <v/>
      </c>
      <c r="J99" s="59" t="str">
        <f>IF(A99&lt;&gt;"",SUM($I$13:I99),"")</f>
        <v/>
      </c>
      <c r="K99" s="59" t="str">
        <f t="shared" si="14"/>
        <v/>
      </c>
      <c r="L99" s="65" t="str">
        <f t="shared" si="15"/>
        <v/>
      </c>
      <c r="M99" s="65" t="str">
        <f t="shared" si="16"/>
        <v/>
      </c>
      <c r="N99" s="65" t="str">
        <f>IF(A99&lt;&gt;"",SUM($M$13:M99),"")</f>
        <v/>
      </c>
      <c r="O99" s="65" t="str">
        <f t="shared" si="9"/>
        <v/>
      </c>
      <c r="P99" s="97" t="str">
        <f t="shared" si="10"/>
        <v/>
      </c>
      <c r="Q99" s="100">
        <f t="shared" si="17"/>
        <v>0</v>
      </c>
      <c r="R99" s="101">
        <f t="shared" si="11"/>
        <v>0</v>
      </c>
      <c r="Z99" s="75"/>
      <c r="AA99" s="76"/>
      <c r="AC99" s="1"/>
      <c r="AG99" s="72"/>
      <c r="AH99" s="72"/>
      <c r="AI99" s="72"/>
      <c r="AJ99" s="72"/>
      <c r="AK99" s="72"/>
    </row>
    <row r="100" spans="1:37" ht="14.4">
      <c r="A100" s="55"/>
      <c r="B100" s="54" t="s">
        <v>25</v>
      </c>
      <c r="C100" s="56"/>
      <c r="D100" s="145"/>
      <c r="E100" s="54"/>
      <c r="F100" s="54"/>
      <c r="G100" s="132"/>
      <c r="H100" s="59" t="str">
        <f t="shared" si="12"/>
        <v/>
      </c>
      <c r="I100" s="64" t="str">
        <f t="shared" si="13"/>
        <v/>
      </c>
      <c r="J100" s="59" t="str">
        <f>IF(A100&lt;&gt;"",SUM($I$13:I100),"")</f>
        <v/>
      </c>
      <c r="K100" s="59" t="str">
        <f t="shared" si="14"/>
        <v/>
      </c>
      <c r="L100" s="65" t="str">
        <f t="shared" si="15"/>
        <v/>
      </c>
      <c r="M100" s="65" t="str">
        <f t="shared" si="16"/>
        <v/>
      </c>
      <c r="N100" s="65" t="str">
        <f>IF(A100&lt;&gt;"",SUM($M$13:M100),"")</f>
        <v/>
      </c>
      <c r="O100" s="65" t="str">
        <f t="shared" si="9"/>
        <v/>
      </c>
      <c r="P100" s="97" t="str">
        <f t="shared" si="10"/>
        <v/>
      </c>
      <c r="Q100" s="100">
        <f t="shared" si="17"/>
        <v>0</v>
      </c>
      <c r="R100" s="101">
        <f t="shared" si="11"/>
        <v>0</v>
      </c>
      <c r="Z100" s="75"/>
      <c r="AA100" s="76"/>
      <c r="AC100" s="1"/>
      <c r="AG100" s="72"/>
      <c r="AH100" s="72"/>
      <c r="AI100" s="72"/>
      <c r="AJ100" s="72"/>
      <c r="AK100" s="72"/>
    </row>
    <row r="101" spans="1:37" ht="14.4">
      <c r="A101" s="55"/>
      <c r="B101" s="54" t="s">
        <v>25</v>
      </c>
      <c r="C101" s="56"/>
      <c r="D101" s="145"/>
      <c r="E101" s="54"/>
      <c r="F101" s="54"/>
      <c r="G101" s="132"/>
      <c r="H101" s="59" t="str">
        <f t="shared" si="12"/>
        <v/>
      </c>
      <c r="I101" s="64" t="str">
        <f t="shared" si="13"/>
        <v/>
      </c>
      <c r="J101" s="59" t="str">
        <f>IF(A101&lt;&gt;"",SUM($I$13:I101),"")</f>
        <v/>
      </c>
      <c r="K101" s="59" t="str">
        <f t="shared" si="14"/>
        <v/>
      </c>
      <c r="L101" s="65" t="str">
        <f t="shared" si="15"/>
        <v/>
      </c>
      <c r="M101" s="65" t="str">
        <f t="shared" si="16"/>
        <v/>
      </c>
      <c r="N101" s="65" t="str">
        <f>IF(A101&lt;&gt;"",SUM($M$13:M101),"")</f>
        <v/>
      </c>
      <c r="O101" s="65" t="str">
        <f t="shared" si="9"/>
        <v/>
      </c>
      <c r="P101" s="97" t="str">
        <f t="shared" si="10"/>
        <v/>
      </c>
      <c r="Q101" s="100">
        <f t="shared" si="17"/>
        <v>0</v>
      </c>
      <c r="R101" s="101">
        <f t="shared" si="11"/>
        <v>0</v>
      </c>
      <c r="Z101" s="75"/>
      <c r="AA101" s="76"/>
      <c r="AC101" s="1"/>
      <c r="AG101" s="72"/>
      <c r="AH101" s="72"/>
      <c r="AI101" s="72"/>
      <c r="AJ101" s="72"/>
      <c r="AK101" s="72"/>
    </row>
    <row r="102" spans="1:37" ht="14.4">
      <c r="A102" s="55"/>
      <c r="B102" s="54" t="s">
        <v>25</v>
      </c>
      <c r="C102" s="56"/>
      <c r="D102" s="145"/>
      <c r="E102" s="54"/>
      <c r="F102" s="54"/>
      <c r="G102" s="132"/>
      <c r="H102" s="59" t="str">
        <f t="shared" si="12"/>
        <v/>
      </c>
      <c r="I102" s="64" t="str">
        <f t="shared" si="13"/>
        <v/>
      </c>
      <c r="J102" s="59" t="str">
        <f>IF(A102&lt;&gt;"",SUM($I$13:I102),"")</f>
        <v/>
      </c>
      <c r="K102" s="59" t="str">
        <f t="shared" si="14"/>
        <v/>
      </c>
      <c r="L102" s="65" t="str">
        <f t="shared" si="15"/>
        <v/>
      </c>
      <c r="M102" s="65" t="str">
        <f t="shared" si="16"/>
        <v/>
      </c>
      <c r="N102" s="65" t="str">
        <f>IF(A102&lt;&gt;"",SUM($M$13:M102),"")</f>
        <v/>
      </c>
      <c r="O102" s="65" t="str">
        <f t="shared" si="9"/>
        <v/>
      </c>
      <c r="P102" s="97" t="str">
        <f t="shared" si="10"/>
        <v/>
      </c>
      <c r="Q102" s="100">
        <f t="shared" si="17"/>
        <v>0</v>
      </c>
      <c r="R102" s="101">
        <f t="shared" si="11"/>
        <v>0</v>
      </c>
      <c r="Z102" s="75"/>
      <c r="AA102" s="76"/>
      <c r="AC102" s="1"/>
      <c r="AG102" s="72"/>
      <c r="AH102" s="72"/>
      <c r="AI102" s="72"/>
      <c r="AJ102" s="72"/>
      <c r="AK102" s="72"/>
    </row>
    <row r="103" spans="1:37" ht="14.4">
      <c r="A103" s="55"/>
      <c r="B103" s="54" t="s">
        <v>25</v>
      </c>
      <c r="C103" s="56"/>
      <c r="D103" s="145"/>
      <c r="E103" s="54"/>
      <c r="F103" s="54"/>
      <c r="G103" s="132"/>
      <c r="H103" s="59" t="str">
        <f t="shared" si="12"/>
        <v/>
      </c>
      <c r="I103" s="64" t="str">
        <f t="shared" si="13"/>
        <v/>
      </c>
      <c r="J103" s="59" t="str">
        <f>IF(A103&lt;&gt;"",SUM($I$13:I103),"")</f>
        <v/>
      </c>
      <c r="K103" s="59" t="str">
        <f t="shared" si="14"/>
        <v/>
      </c>
      <c r="L103" s="65" t="str">
        <f t="shared" si="15"/>
        <v/>
      </c>
      <c r="M103" s="65" t="str">
        <f t="shared" si="16"/>
        <v/>
      </c>
      <c r="N103" s="65" t="str">
        <f>IF(A103&lt;&gt;"",SUM($M$13:M103),"")</f>
        <v/>
      </c>
      <c r="O103" s="65" t="str">
        <f t="shared" si="9"/>
        <v/>
      </c>
      <c r="P103" s="97" t="str">
        <f t="shared" si="10"/>
        <v/>
      </c>
      <c r="Q103" s="100">
        <f t="shared" si="17"/>
        <v>0</v>
      </c>
      <c r="R103" s="101">
        <f t="shared" si="11"/>
        <v>0</v>
      </c>
      <c r="Z103" s="75"/>
      <c r="AA103" s="76"/>
      <c r="AC103" s="1"/>
      <c r="AG103" s="72"/>
      <c r="AH103" s="72"/>
      <c r="AI103" s="72"/>
      <c r="AJ103" s="72"/>
      <c r="AK103" s="72"/>
    </row>
    <row r="104" spans="1:37" ht="14.4">
      <c r="A104" s="55"/>
      <c r="B104" s="54" t="s">
        <v>25</v>
      </c>
      <c r="C104" s="56"/>
      <c r="D104" s="145"/>
      <c r="E104" s="54"/>
      <c r="F104" s="54"/>
      <c r="G104" s="132"/>
      <c r="H104" s="59" t="str">
        <f t="shared" si="12"/>
        <v/>
      </c>
      <c r="I104" s="64" t="str">
        <f t="shared" si="13"/>
        <v/>
      </c>
      <c r="J104" s="59" t="str">
        <f>IF(A104&lt;&gt;"",SUM($I$13:I104),"")</f>
        <v/>
      </c>
      <c r="K104" s="59" t="str">
        <f t="shared" si="14"/>
        <v/>
      </c>
      <c r="L104" s="65" t="str">
        <f t="shared" si="15"/>
        <v/>
      </c>
      <c r="M104" s="65" t="str">
        <f t="shared" si="16"/>
        <v/>
      </c>
      <c r="N104" s="65" t="str">
        <f>IF(A104&lt;&gt;"",SUM($M$13:M104),"")</f>
        <v/>
      </c>
      <c r="O104" s="65" t="str">
        <f t="shared" si="9"/>
        <v/>
      </c>
      <c r="P104" s="97" t="str">
        <f t="shared" si="10"/>
        <v/>
      </c>
      <c r="Q104" s="100">
        <f t="shared" si="17"/>
        <v>0</v>
      </c>
      <c r="R104" s="101">
        <f t="shared" si="11"/>
        <v>0</v>
      </c>
      <c r="Z104" s="75"/>
      <c r="AA104" s="76"/>
      <c r="AC104" s="1"/>
      <c r="AG104" s="72"/>
      <c r="AH104" s="72"/>
      <c r="AI104" s="72"/>
      <c r="AJ104" s="72"/>
      <c r="AK104" s="72"/>
    </row>
    <row r="105" spans="1:37" ht="14.4">
      <c r="A105" s="55"/>
      <c r="B105" s="54" t="s">
        <v>25</v>
      </c>
      <c r="C105" s="56"/>
      <c r="D105" s="145"/>
      <c r="E105" s="54"/>
      <c r="F105" s="54"/>
      <c r="G105" s="132"/>
      <c r="H105" s="59" t="str">
        <f t="shared" si="12"/>
        <v/>
      </c>
      <c r="I105" s="64" t="str">
        <f t="shared" si="13"/>
        <v/>
      </c>
      <c r="J105" s="59" t="str">
        <f>IF(A105&lt;&gt;"",SUM($I$13:I105),"")</f>
        <v/>
      </c>
      <c r="K105" s="59" t="str">
        <f t="shared" si="14"/>
        <v/>
      </c>
      <c r="L105" s="65" t="str">
        <f t="shared" si="15"/>
        <v/>
      </c>
      <c r="M105" s="65" t="str">
        <f t="shared" si="16"/>
        <v/>
      </c>
      <c r="N105" s="65" t="str">
        <f>IF(A105&lt;&gt;"",SUM($M$13:M105),"")</f>
        <v/>
      </c>
      <c r="O105" s="65" t="str">
        <f t="shared" si="9"/>
        <v/>
      </c>
      <c r="P105" s="97" t="str">
        <f t="shared" si="10"/>
        <v/>
      </c>
      <c r="Q105" s="100">
        <f t="shared" si="17"/>
        <v>0</v>
      </c>
      <c r="R105" s="101">
        <f t="shared" si="11"/>
        <v>0</v>
      </c>
      <c r="Z105" s="75"/>
      <c r="AA105" s="76"/>
      <c r="AC105" s="1"/>
      <c r="AG105" s="72"/>
      <c r="AH105" s="72"/>
      <c r="AI105" s="72"/>
      <c r="AJ105" s="72"/>
      <c r="AK105" s="72"/>
    </row>
    <row r="106" spans="1:37" ht="14.4">
      <c r="A106" s="55"/>
      <c r="B106" s="54" t="s">
        <v>25</v>
      </c>
      <c r="C106" s="56"/>
      <c r="D106" s="145"/>
      <c r="E106" s="54"/>
      <c r="F106" s="54"/>
      <c r="G106" s="132"/>
      <c r="H106" s="59" t="str">
        <f t="shared" si="12"/>
        <v/>
      </c>
      <c r="I106" s="64" t="str">
        <f t="shared" si="13"/>
        <v/>
      </c>
      <c r="J106" s="59" t="str">
        <f>IF(A106&lt;&gt;"",SUM($I$13:I106),"")</f>
        <v/>
      </c>
      <c r="K106" s="59" t="str">
        <f t="shared" si="14"/>
        <v/>
      </c>
      <c r="L106" s="65" t="str">
        <f t="shared" si="15"/>
        <v/>
      </c>
      <c r="M106" s="65" t="str">
        <f t="shared" si="16"/>
        <v/>
      </c>
      <c r="N106" s="65" t="str">
        <f>IF(A106&lt;&gt;"",SUM($M$13:M106),"")</f>
        <v/>
      </c>
      <c r="O106" s="65" t="str">
        <f t="shared" si="9"/>
        <v/>
      </c>
      <c r="P106" s="97" t="str">
        <f t="shared" si="10"/>
        <v/>
      </c>
      <c r="Q106" s="100">
        <f t="shared" si="17"/>
        <v>0</v>
      </c>
      <c r="R106" s="101">
        <f t="shared" si="11"/>
        <v>0</v>
      </c>
      <c r="Z106" s="75"/>
      <c r="AA106" s="76"/>
      <c r="AC106" s="1"/>
      <c r="AG106" s="72"/>
      <c r="AH106" s="72"/>
      <c r="AI106" s="72"/>
      <c r="AJ106" s="72"/>
      <c r="AK106" s="72"/>
    </row>
    <row r="107" spans="1:37" ht="14.4">
      <c r="A107" s="55"/>
      <c r="B107" s="54" t="s">
        <v>25</v>
      </c>
      <c r="C107" s="56"/>
      <c r="D107" s="145"/>
      <c r="E107" s="54"/>
      <c r="F107" s="54"/>
      <c r="G107" s="132"/>
      <c r="H107" s="59" t="str">
        <f t="shared" si="12"/>
        <v/>
      </c>
      <c r="I107" s="64" t="str">
        <f t="shared" si="13"/>
        <v/>
      </c>
      <c r="J107" s="59" t="str">
        <f>IF(A107&lt;&gt;"",SUM($I$13:I107),"")</f>
        <v/>
      </c>
      <c r="K107" s="59" t="str">
        <f t="shared" si="14"/>
        <v/>
      </c>
      <c r="L107" s="65" t="str">
        <f t="shared" si="15"/>
        <v/>
      </c>
      <c r="M107" s="65" t="str">
        <f t="shared" si="16"/>
        <v/>
      </c>
      <c r="N107" s="65" t="str">
        <f>IF(A107&lt;&gt;"",SUM($M$13:M107),"")</f>
        <v/>
      </c>
      <c r="O107" s="65" t="str">
        <f t="shared" si="9"/>
        <v/>
      </c>
      <c r="P107" s="97" t="str">
        <f t="shared" si="10"/>
        <v/>
      </c>
      <c r="Q107" s="100">
        <f t="shared" si="17"/>
        <v>0</v>
      </c>
      <c r="R107" s="101">
        <f t="shared" si="11"/>
        <v>0</v>
      </c>
      <c r="Z107" s="75"/>
      <c r="AA107" s="76"/>
      <c r="AC107" s="1"/>
      <c r="AG107" s="72"/>
      <c r="AH107" s="72"/>
      <c r="AI107" s="72"/>
      <c r="AJ107" s="72"/>
      <c r="AK107" s="72"/>
    </row>
    <row r="108" spans="1:37" ht="14.4">
      <c r="A108" s="55"/>
      <c r="B108" s="54" t="s">
        <v>25</v>
      </c>
      <c r="C108" s="56"/>
      <c r="D108" s="145"/>
      <c r="E108" s="54"/>
      <c r="F108" s="54"/>
      <c r="G108" s="132"/>
      <c r="H108" s="59" t="str">
        <f t="shared" si="12"/>
        <v/>
      </c>
      <c r="I108" s="64" t="str">
        <f t="shared" si="13"/>
        <v/>
      </c>
      <c r="J108" s="59" t="str">
        <f>IF(A108&lt;&gt;"",SUM($I$13:I108),"")</f>
        <v/>
      </c>
      <c r="K108" s="59" t="str">
        <f t="shared" si="14"/>
        <v/>
      </c>
      <c r="L108" s="65" t="str">
        <f t="shared" si="15"/>
        <v/>
      </c>
      <c r="M108" s="65" t="str">
        <f t="shared" si="16"/>
        <v/>
      </c>
      <c r="N108" s="65" t="str">
        <f>IF(A108&lt;&gt;"",SUM($M$13:M108),"")</f>
        <v/>
      </c>
      <c r="O108" s="65" t="str">
        <f t="shared" si="9"/>
        <v/>
      </c>
      <c r="P108" s="97" t="str">
        <f t="shared" si="10"/>
        <v/>
      </c>
      <c r="Q108" s="100">
        <f t="shared" si="17"/>
        <v>0</v>
      </c>
      <c r="R108" s="101">
        <f t="shared" si="11"/>
        <v>0</v>
      </c>
      <c r="Z108" s="75"/>
      <c r="AA108" s="76"/>
      <c r="AC108" s="1"/>
      <c r="AG108" s="72"/>
      <c r="AH108" s="72"/>
      <c r="AI108" s="72"/>
      <c r="AJ108" s="72"/>
      <c r="AK108" s="72"/>
    </row>
    <row r="109" spans="1:37" ht="14.4">
      <c r="A109" s="55"/>
      <c r="B109" s="54" t="s">
        <v>25</v>
      </c>
      <c r="C109" s="56"/>
      <c r="D109" s="145"/>
      <c r="E109" s="54"/>
      <c r="F109" s="54"/>
      <c r="G109" s="132"/>
      <c r="H109" s="59" t="str">
        <f t="shared" si="12"/>
        <v/>
      </c>
      <c r="I109" s="64" t="str">
        <f t="shared" si="13"/>
        <v/>
      </c>
      <c r="J109" s="59" t="str">
        <f>IF(A109&lt;&gt;"",SUM($I$13:I109),"")</f>
        <v/>
      </c>
      <c r="K109" s="59" t="str">
        <f t="shared" si="14"/>
        <v/>
      </c>
      <c r="L109" s="65" t="str">
        <f t="shared" si="15"/>
        <v/>
      </c>
      <c r="M109" s="65" t="str">
        <f t="shared" si="16"/>
        <v/>
      </c>
      <c r="N109" s="65" t="str">
        <f>IF(A109&lt;&gt;"",SUM($M$13:M109),"")</f>
        <v/>
      </c>
      <c r="O109" s="65" t="str">
        <f t="shared" si="9"/>
        <v/>
      </c>
      <c r="P109" s="97" t="str">
        <f t="shared" si="10"/>
        <v/>
      </c>
      <c r="Q109" s="100">
        <f t="shared" si="17"/>
        <v>0</v>
      </c>
      <c r="R109" s="101">
        <f t="shared" si="11"/>
        <v>0</v>
      </c>
      <c r="Z109" s="75"/>
      <c r="AA109" s="76"/>
      <c r="AC109" s="1"/>
      <c r="AG109" s="72"/>
      <c r="AH109" s="72"/>
      <c r="AI109" s="72"/>
      <c r="AJ109" s="72"/>
      <c r="AK109" s="72"/>
    </row>
    <row r="110" spans="1:37" ht="14.4">
      <c r="A110" s="55"/>
      <c r="B110" s="54" t="s">
        <v>25</v>
      </c>
      <c r="C110" s="56"/>
      <c r="D110" s="145"/>
      <c r="E110" s="54"/>
      <c r="F110" s="54"/>
      <c r="G110" s="132"/>
      <c r="H110" s="59" t="str">
        <f t="shared" si="12"/>
        <v/>
      </c>
      <c r="I110" s="64" t="str">
        <f t="shared" si="13"/>
        <v/>
      </c>
      <c r="J110" s="59" t="str">
        <f>IF(A110&lt;&gt;"",SUM($I$13:I110),"")</f>
        <v/>
      </c>
      <c r="K110" s="59" t="str">
        <f t="shared" si="14"/>
        <v/>
      </c>
      <c r="L110" s="65" t="str">
        <f t="shared" si="15"/>
        <v/>
      </c>
      <c r="M110" s="65" t="str">
        <f t="shared" si="16"/>
        <v/>
      </c>
      <c r="N110" s="65" t="str">
        <f>IF(A110&lt;&gt;"",SUM($M$13:M110),"")</f>
        <v/>
      </c>
      <c r="O110" s="65" t="str">
        <f t="shared" si="9"/>
        <v/>
      </c>
      <c r="P110" s="97" t="str">
        <f t="shared" si="10"/>
        <v/>
      </c>
      <c r="Q110" s="100">
        <f t="shared" si="17"/>
        <v>0</v>
      </c>
      <c r="R110" s="101">
        <f t="shared" si="11"/>
        <v>0</v>
      </c>
      <c r="Z110" s="75"/>
      <c r="AA110" s="76"/>
      <c r="AC110" s="1"/>
      <c r="AG110" s="72"/>
      <c r="AH110" s="72"/>
      <c r="AI110" s="72"/>
      <c r="AJ110" s="72"/>
      <c r="AK110" s="72"/>
    </row>
    <row r="111" spans="1:37" ht="14.4">
      <c r="A111" s="55"/>
      <c r="B111" s="54" t="s">
        <v>25</v>
      </c>
      <c r="C111" s="56"/>
      <c r="D111" s="145"/>
      <c r="E111" s="54"/>
      <c r="F111" s="54"/>
      <c r="G111" s="132"/>
      <c r="H111" s="59" t="str">
        <f t="shared" si="12"/>
        <v/>
      </c>
      <c r="I111" s="64" t="str">
        <f t="shared" si="13"/>
        <v/>
      </c>
      <c r="J111" s="59" t="str">
        <f>IF(A111&lt;&gt;"",SUM($I$13:I111),"")</f>
        <v/>
      </c>
      <c r="K111" s="59" t="str">
        <f t="shared" si="14"/>
        <v/>
      </c>
      <c r="L111" s="65" t="str">
        <f t="shared" si="15"/>
        <v/>
      </c>
      <c r="M111" s="65" t="str">
        <f t="shared" si="16"/>
        <v/>
      </c>
      <c r="N111" s="65" t="str">
        <f>IF(A111&lt;&gt;"",SUM($M$13:M111),"")</f>
        <v/>
      </c>
      <c r="O111" s="65" t="str">
        <f t="shared" si="9"/>
        <v/>
      </c>
      <c r="P111" s="97" t="str">
        <f t="shared" si="10"/>
        <v/>
      </c>
      <c r="Q111" s="100">
        <f t="shared" si="17"/>
        <v>0</v>
      </c>
      <c r="R111" s="101">
        <f t="shared" si="11"/>
        <v>0</v>
      </c>
      <c r="Z111" s="75"/>
      <c r="AA111" s="76"/>
      <c r="AC111" s="1"/>
      <c r="AG111" s="72"/>
      <c r="AH111" s="72"/>
      <c r="AI111" s="72"/>
      <c r="AJ111" s="72"/>
      <c r="AK111" s="72"/>
    </row>
    <row r="112" spans="1:37" ht="14.4">
      <c r="A112" s="55"/>
      <c r="B112" s="54" t="s">
        <v>25</v>
      </c>
      <c r="C112" s="56"/>
      <c r="D112" s="145"/>
      <c r="E112" s="54"/>
      <c r="F112" s="54"/>
      <c r="G112" s="132"/>
      <c r="H112" s="59" t="str">
        <f t="shared" si="12"/>
        <v/>
      </c>
      <c r="I112" s="64" t="str">
        <f t="shared" si="13"/>
        <v/>
      </c>
      <c r="J112" s="59" t="str">
        <f>IF(A112&lt;&gt;"",SUM($I$13:I112),"")</f>
        <v/>
      </c>
      <c r="K112" s="59" t="str">
        <f t="shared" si="14"/>
        <v/>
      </c>
      <c r="L112" s="65" t="str">
        <f t="shared" si="15"/>
        <v/>
      </c>
      <c r="M112" s="65" t="str">
        <f t="shared" si="16"/>
        <v/>
      </c>
      <c r="N112" s="65" t="str">
        <f>IF(A112&lt;&gt;"",SUM($M$13:M112),"")</f>
        <v/>
      </c>
      <c r="O112" s="65" t="str">
        <f t="shared" si="9"/>
        <v/>
      </c>
      <c r="P112" s="97" t="str">
        <f t="shared" si="10"/>
        <v/>
      </c>
      <c r="Q112" s="100">
        <f t="shared" si="17"/>
        <v>0</v>
      </c>
      <c r="R112" s="101">
        <f t="shared" si="11"/>
        <v>0</v>
      </c>
      <c r="Z112" s="75"/>
      <c r="AA112" s="76"/>
      <c r="AC112" s="1"/>
      <c r="AG112" s="72"/>
      <c r="AH112" s="72"/>
      <c r="AI112" s="72"/>
      <c r="AJ112" s="72"/>
      <c r="AK112" s="72"/>
    </row>
    <row r="113" spans="1:37" ht="14.4">
      <c r="A113" s="55"/>
      <c r="B113" s="54" t="s">
        <v>25</v>
      </c>
      <c r="C113" s="56"/>
      <c r="D113" s="145"/>
      <c r="E113" s="54"/>
      <c r="F113" s="54"/>
      <c r="G113" s="132"/>
      <c r="H113" s="59" t="str">
        <f t="shared" si="12"/>
        <v/>
      </c>
      <c r="I113" s="64" t="str">
        <f t="shared" si="13"/>
        <v/>
      </c>
      <c r="J113" s="59" t="str">
        <f>IF(A113&lt;&gt;"",SUM($I$13:I113),"")</f>
        <v/>
      </c>
      <c r="K113" s="59" t="str">
        <f t="shared" si="14"/>
        <v/>
      </c>
      <c r="L113" s="65" t="str">
        <f t="shared" si="15"/>
        <v/>
      </c>
      <c r="M113" s="65" t="str">
        <f t="shared" si="16"/>
        <v/>
      </c>
      <c r="N113" s="65" t="str">
        <f>IF(A113&lt;&gt;"",SUM($M$13:M113),"")</f>
        <v/>
      </c>
      <c r="O113" s="65" t="str">
        <f t="shared" si="9"/>
        <v/>
      </c>
      <c r="P113" s="97" t="str">
        <f t="shared" si="10"/>
        <v/>
      </c>
      <c r="Q113" s="100">
        <f t="shared" si="17"/>
        <v>0</v>
      </c>
      <c r="R113" s="101">
        <f t="shared" si="11"/>
        <v>0</v>
      </c>
      <c r="Z113" s="75"/>
      <c r="AA113" s="76"/>
      <c r="AC113" s="1"/>
      <c r="AG113" s="72"/>
      <c r="AH113" s="72"/>
      <c r="AI113" s="72"/>
      <c r="AJ113" s="72"/>
      <c r="AK113" s="72"/>
    </row>
    <row r="114" spans="1:37" ht="14.4">
      <c r="A114" s="55"/>
      <c r="B114" s="54" t="s">
        <v>25</v>
      </c>
      <c r="C114" s="56"/>
      <c r="D114" s="145"/>
      <c r="E114" s="54"/>
      <c r="F114" s="54"/>
      <c r="G114" s="132"/>
      <c r="H114" s="59" t="str">
        <f t="shared" si="12"/>
        <v/>
      </c>
      <c r="I114" s="64" t="str">
        <f t="shared" si="13"/>
        <v/>
      </c>
      <c r="J114" s="59" t="str">
        <f>IF(A114&lt;&gt;"",SUM($I$13:I114),"")</f>
        <v/>
      </c>
      <c r="K114" s="59" t="str">
        <f t="shared" si="14"/>
        <v/>
      </c>
      <c r="L114" s="65" t="str">
        <f t="shared" si="15"/>
        <v/>
      </c>
      <c r="M114" s="65" t="str">
        <f t="shared" si="16"/>
        <v/>
      </c>
      <c r="N114" s="65" t="str">
        <f>IF(A114&lt;&gt;"",SUM($M$13:M114),"")</f>
        <v/>
      </c>
      <c r="O114" s="65" t="str">
        <f t="shared" si="9"/>
        <v/>
      </c>
      <c r="P114" s="97" t="str">
        <f t="shared" si="10"/>
        <v/>
      </c>
      <c r="Q114" s="100">
        <f t="shared" si="17"/>
        <v>0</v>
      </c>
      <c r="R114" s="101">
        <f t="shared" si="11"/>
        <v>0</v>
      </c>
      <c r="Z114" s="75"/>
      <c r="AA114" s="76"/>
      <c r="AC114" s="1"/>
      <c r="AG114" s="72"/>
      <c r="AH114" s="72"/>
      <c r="AI114" s="72"/>
      <c r="AJ114" s="72"/>
      <c r="AK114" s="72"/>
    </row>
    <row r="115" spans="1:37" ht="14.4">
      <c r="A115" s="55"/>
      <c r="B115" s="54" t="s">
        <v>25</v>
      </c>
      <c r="C115" s="56"/>
      <c r="D115" s="145"/>
      <c r="E115" s="54"/>
      <c r="F115" s="54"/>
      <c r="G115" s="132"/>
      <c r="H115" s="59" t="str">
        <f t="shared" si="12"/>
        <v/>
      </c>
      <c r="I115" s="64" t="str">
        <f t="shared" si="13"/>
        <v/>
      </c>
      <c r="J115" s="59" t="str">
        <f>IF(A115&lt;&gt;"",SUM($I$13:I115),"")</f>
        <v/>
      </c>
      <c r="K115" s="59" t="str">
        <f t="shared" si="14"/>
        <v/>
      </c>
      <c r="L115" s="65" t="str">
        <f t="shared" si="15"/>
        <v/>
      </c>
      <c r="M115" s="65" t="str">
        <f t="shared" si="16"/>
        <v/>
      </c>
      <c r="N115" s="65" t="str">
        <f>IF(A115&lt;&gt;"",SUM($M$13:M115),"")</f>
        <v/>
      </c>
      <c r="O115" s="65" t="str">
        <f t="shared" si="9"/>
        <v/>
      </c>
      <c r="P115" s="97" t="str">
        <f t="shared" si="10"/>
        <v/>
      </c>
      <c r="Q115" s="100">
        <f t="shared" si="17"/>
        <v>0</v>
      </c>
      <c r="R115" s="101">
        <f t="shared" si="11"/>
        <v>0</v>
      </c>
      <c r="Z115" s="75"/>
      <c r="AA115" s="76"/>
      <c r="AC115" s="1"/>
      <c r="AG115" s="72"/>
      <c r="AH115" s="72"/>
      <c r="AI115" s="72"/>
      <c r="AJ115" s="72"/>
      <c r="AK115" s="72"/>
    </row>
    <row r="116" spans="1:37" ht="14.4">
      <c r="A116" s="55"/>
      <c r="B116" s="54" t="s">
        <v>25</v>
      </c>
      <c r="C116" s="56"/>
      <c r="D116" s="145"/>
      <c r="E116" s="54"/>
      <c r="F116" s="54"/>
      <c r="G116" s="132"/>
      <c r="H116" s="59" t="str">
        <f t="shared" si="12"/>
        <v/>
      </c>
      <c r="I116" s="64" t="str">
        <f t="shared" si="13"/>
        <v/>
      </c>
      <c r="J116" s="59" t="str">
        <f>IF(A116&lt;&gt;"",SUM($I$13:I116),"")</f>
        <v/>
      </c>
      <c r="K116" s="59" t="str">
        <f t="shared" si="14"/>
        <v/>
      </c>
      <c r="L116" s="65" t="str">
        <f t="shared" si="15"/>
        <v/>
      </c>
      <c r="M116" s="65" t="str">
        <f t="shared" si="16"/>
        <v/>
      </c>
      <c r="N116" s="65" t="str">
        <f>IF(A116&lt;&gt;"",SUM($M$13:M116),"")</f>
        <v/>
      </c>
      <c r="O116" s="65" t="str">
        <f t="shared" si="9"/>
        <v/>
      </c>
      <c r="P116" s="97" t="str">
        <f t="shared" si="10"/>
        <v/>
      </c>
      <c r="Q116" s="100">
        <f t="shared" si="17"/>
        <v>0</v>
      </c>
      <c r="R116" s="101">
        <f t="shared" si="11"/>
        <v>0</v>
      </c>
      <c r="Z116" s="75"/>
      <c r="AA116" s="76"/>
      <c r="AC116" s="1"/>
      <c r="AG116" s="72"/>
      <c r="AH116" s="72"/>
      <c r="AI116" s="72"/>
      <c r="AJ116" s="72"/>
      <c r="AK116" s="72"/>
    </row>
    <row r="117" spans="1:37" ht="14.4">
      <c r="A117" s="55"/>
      <c r="B117" s="54" t="s">
        <v>25</v>
      </c>
      <c r="C117" s="56"/>
      <c r="D117" s="145"/>
      <c r="E117" s="54"/>
      <c r="F117" s="54"/>
      <c r="G117" s="132"/>
      <c r="H117" s="59" t="str">
        <f t="shared" si="12"/>
        <v/>
      </c>
      <c r="I117" s="64" t="str">
        <f t="shared" si="13"/>
        <v/>
      </c>
      <c r="J117" s="59" t="str">
        <f>IF(A117&lt;&gt;"",SUM($I$13:I117),"")</f>
        <v/>
      </c>
      <c r="K117" s="59" t="str">
        <f t="shared" si="14"/>
        <v/>
      </c>
      <c r="L117" s="65" t="str">
        <f t="shared" si="15"/>
        <v/>
      </c>
      <c r="M117" s="65" t="str">
        <f t="shared" si="16"/>
        <v/>
      </c>
      <c r="N117" s="65" t="str">
        <f>IF(A117&lt;&gt;"",SUM($M$13:M117),"")</f>
        <v/>
      </c>
      <c r="O117" s="65" t="str">
        <f t="shared" si="9"/>
        <v/>
      </c>
      <c r="P117" s="97" t="str">
        <f t="shared" si="10"/>
        <v/>
      </c>
      <c r="Q117" s="100">
        <f t="shared" si="17"/>
        <v>0</v>
      </c>
      <c r="R117" s="101">
        <f t="shared" si="11"/>
        <v>0</v>
      </c>
      <c r="Z117" s="75"/>
      <c r="AA117" s="76"/>
      <c r="AC117" s="1"/>
      <c r="AG117" s="72"/>
      <c r="AH117" s="72"/>
      <c r="AI117" s="72"/>
      <c r="AJ117" s="72"/>
      <c r="AK117" s="72"/>
    </row>
    <row r="118" spans="1:37" ht="14.4">
      <c r="A118" s="55"/>
      <c r="B118" s="54" t="s">
        <v>25</v>
      </c>
      <c r="C118" s="56"/>
      <c r="D118" s="145"/>
      <c r="E118" s="54"/>
      <c r="F118" s="54"/>
      <c r="G118" s="132"/>
      <c r="H118" s="59" t="str">
        <f t="shared" si="12"/>
        <v/>
      </c>
      <c r="I118" s="64" t="str">
        <f t="shared" si="13"/>
        <v/>
      </c>
      <c r="J118" s="59" t="str">
        <f>IF(A118&lt;&gt;"",SUM($I$13:I118),"")</f>
        <v/>
      </c>
      <c r="K118" s="59" t="str">
        <f t="shared" si="14"/>
        <v/>
      </c>
      <c r="L118" s="65" t="str">
        <f t="shared" si="15"/>
        <v/>
      </c>
      <c r="M118" s="65" t="str">
        <f t="shared" si="16"/>
        <v/>
      </c>
      <c r="N118" s="65" t="str">
        <f>IF(A118&lt;&gt;"",SUM($M$13:M118),"")</f>
        <v/>
      </c>
      <c r="O118" s="65" t="str">
        <f t="shared" si="9"/>
        <v/>
      </c>
      <c r="P118" s="97" t="str">
        <f t="shared" si="10"/>
        <v/>
      </c>
      <c r="Q118" s="100">
        <f t="shared" si="17"/>
        <v>0</v>
      </c>
      <c r="R118" s="101">
        <f t="shared" si="11"/>
        <v>0</v>
      </c>
      <c r="Z118" s="75"/>
      <c r="AA118" s="76"/>
      <c r="AC118" s="1"/>
      <c r="AG118" s="72"/>
      <c r="AH118" s="72"/>
      <c r="AI118" s="72"/>
      <c r="AJ118" s="72"/>
      <c r="AK118" s="72"/>
    </row>
    <row r="119" spans="1:37" ht="14.4">
      <c r="A119" s="55"/>
      <c r="B119" s="54" t="s">
        <v>25</v>
      </c>
      <c r="C119" s="56"/>
      <c r="D119" s="145"/>
      <c r="E119" s="54"/>
      <c r="F119" s="54"/>
      <c r="G119" s="132"/>
      <c r="H119" s="59" t="str">
        <f t="shared" si="12"/>
        <v/>
      </c>
      <c r="I119" s="64" t="str">
        <f t="shared" si="13"/>
        <v/>
      </c>
      <c r="J119" s="59" t="str">
        <f>IF(A119&lt;&gt;"",SUM($I$13:I119),"")</f>
        <v/>
      </c>
      <c r="K119" s="59" t="str">
        <f t="shared" si="14"/>
        <v/>
      </c>
      <c r="L119" s="65" t="str">
        <f t="shared" si="15"/>
        <v/>
      </c>
      <c r="M119" s="65" t="str">
        <f t="shared" si="16"/>
        <v/>
      </c>
      <c r="N119" s="65" t="str">
        <f>IF(A119&lt;&gt;"",SUM($M$13:M119),"")</f>
        <v/>
      </c>
      <c r="O119" s="65" t="str">
        <f t="shared" si="9"/>
        <v/>
      </c>
      <c r="P119" s="97" t="str">
        <f t="shared" si="10"/>
        <v/>
      </c>
      <c r="Q119" s="100">
        <f t="shared" si="17"/>
        <v>0</v>
      </c>
      <c r="R119" s="101">
        <f t="shared" si="11"/>
        <v>0</v>
      </c>
      <c r="Z119" s="75"/>
      <c r="AA119" s="76"/>
      <c r="AC119" s="1"/>
      <c r="AG119" s="72"/>
      <c r="AH119" s="72"/>
      <c r="AI119" s="72"/>
      <c r="AJ119" s="72"/>
      <c r="AK119" s="72"/>
    </row>
    <row r="120" spans="1:37" ht="14.4">
      <c r="A120" s="55"/>
      <c r="B120" s="54" t="s">
        <v>25</v>
      </c>
      <c r="C120" s="56"/>
      <c r="D120" s="145"/>
      <c r="E120" s="54"/>
      <c r="F120" s="54"/>
      <c r="G120" s="132"/>
      <c r="H120" s="59" t="str">
        <f t="shared" si="12"/>
        <v/>
      </c>
      <c r="I120" s="64" t="str">
        <f t="shared" si="13"/>
        <v/>
      </c>
      <c r="J120" s="59" t="str">
        <f>IF(A120&lt;&gt;"",SUM($I$13:I120),"")</f>
        <v/>
      </c>
      <c r="K120" s="59" t="str">
        <f t="shared" si="14"/>
        <v/>
      </c>
      <c r="L120" s="65" t="str">
        <f t="shared" si="15"/>
        <v/>
      </c>
      <c r="M120" s="65" t="str">
        <f t="shared" si="16"/>
        <v/>
      </c>
      <c r="N120" s="65" t="str">
        <f>IF(A120&lt;&gt;"",SUM($M$13:M120),"")</f>
        <v/>
      </c>
      <c r="O120" s="65" t="str">
        <f t="shared" si="9"/>
        <v/>
      </c>
      <c r="P120" s="97" t="str">
        <f t="shared" si="10"/>
        <v/>
      </c>
      <c r="Q120" s="100">
        <f t="shared" si="17"/>
        <v>0</v>
      </c>
      <c r="R120" s="101">
        <f t="shared" si="11"/>
        <v>0</v>
      </c>
      <c r="Z120" s="75"/>
      <c r="AA120" s="76"/>
      <c r="AC120" s="1"/>
      <c r="AG120" s="72"/>
      <c r="AH120" s="72"/>
      <c r="AI120" s="72"/>
      <c r="AJ120" s="72"/>
      <c r="AK120" s="72"/>
    </row>
    <row r="121" spans="1:37" ht="14.4">
      <c r="A121" s="55"/>
      <c r="B121" s="54" t="s">
        <v>25</v>
      </c>
      <c r="C121" s="56"/>
      <c r="D121" s="145"/>
      <c r="E121" s="54"/>
      <c r="F121" s="54"/>
      <c r="G121" s="132"/>
      <c r="H121" s="59" t="str">
        <f t="shared" si="12"/>
        <v/>
      </c>
      <c r="I121" s="64" t="str">
        <f t="shared" si="13"/>
        <v/>
      </c>
      <c r="J121" s="59" t="str">
        <f>IF(A121&lt;&gt;"",SUM($I$13:I121),"")</f>
        <v/>
      </c>
      <c r="K121" s="59" t="str">
        <f t="shared" si="14"/>
        <v/>
      </c>
      <c r="L121" s="65" t="str">
        <f t="shared" si="15"/>
        <v/>
      </c>
      <c r="M121" s="65" t="str">
        <f t="shared" si="16"/>
        <v/>
      </c>
      <c r="N121" s="65" t="str">
        <f>IF(A121&lt;&gt;"",SUM($M$13:M121),"")</f>
        <v/>
      </c>
      <c r="O121" s="65" t="str">
        <f t="shared" si="9"/>
        <v/>
      </c>
      <c r="P121" s="97" t="str">
        <f t="shared" si="10"/>
        <v/>
      </c>
      <c r="Q121" s="100">
        <f t="shared" si="17"/>
        <v>0</v>
      </c>
      <c r="R121" s="101">
        <f t="shared" si="11"/>
        <v>0</v>
      </c>
      <c r="Z121" s="75"/>
      <c r="AA121" s="76"/>
      <c r="AC121" s="1"/>
      <c r="AG121" s="72"/>
      <c r="AH121" s="72"/>
      <c r="AI121" s="72"/>
      <c r="AJ121" s="72"/>
      <c r="AK121" s="72"/>
    </row>
    <row r="122" spans="1:37" ht="14.4">
      <c r="A122" s="55"/>
      <c r="B122" s="54" t="s">
        <v>25</v>
      </c>
      <c r="C122" s="56"/>
      <c r="D122" s="145"/>
      <c r="E122" s="54"/>
      <c r="F122" s="54"/>
      <c r="G122" s="132"/>
      <c r="H122" s="59" t="str">
        <f t="shared" si="12"/>
        <v/>
      </c>
      <c r="I122" s="64" t="str">
        <f t="shared" si="13"/>
        <v/>
      </c>
      <c r="J122" s="59" t="str">
        <f>IF(A122&lt;&gt;"",SUM($I$13:I122),"")</f>
        <v/>
      </c>
      <c r="K122" s="59" t="str">
        <f t="shared" si="14"/>
        <v/>
      </c>
      <c r="L122" s="65" t="str">
        <f t="shared" si="15"/>
        <v/>
      </c>
      <c r="M122" s="65" t="str">
        <f t="shared" si="16"/>
        <v/>
      </c>
      <c r="N122" s="65" t="str">
        <f>IF(A122&lt;&gt;"",SUM($M$13:M122),"")</f>
        <v/>
      </c>
      <c r="O122" s="65" t="str">
        <f t="shared" si="9"/>
        <v/>
      </c>
      <c r="P122" s="97" t="str">
        <f t="shared" si="10"/>
        <v/>
      </c>
      <c r="Q122" s="100">
        <f t="shared" si="17"/>
        <v>0</v>
      </c>
      <c r="R122" s="101">
        <f t="shared" si="11"/>
        <v>0</v>
      </c>
      <c r="Z122" s="75"/>
      <c r="AA122" s="76"/>
      <c r="AC122" s="1"/>
      <c r="AG122" s="72"/>
      <c r="AH122" s="72"/>
      <c r="AI122" s="72"/>
      <c r="AJ122" s="72"/>
      <c r="AK122" s="72"/>
    </row>
    <row r="123" spans="1:37" ht="14.4">
      <c r="A123" s="55"/>
      <c r="B123" s="54" t="s">
        <v>25</v>
      </c>
      <c r="C123" s="56"/>
      <c r="D123" s="145"/>
      <c r="E123" s="54"/>
      <c r="F123" s="54"/>
      <c r="G123" s="132"/>
      <c r="H123" s="59" t="str">
        <f t="shared" si="12"/>
        <v/>
      </c>
      <c r="I123" s="64" t="str">
        <f t="shared" si="13"/>
        <v/>
      </c>
      <c r="J123" s="59" t="str">
        <f>IF(A123&lt;&gt;"",SUM($I$13:I123),"")</f>
        <v/>
      </c>
      <c r="K123" s="59" t="str">
        <f t="shared" si="14"/>
        <v/>
      </c>
      <c r="L123" s="65" t="str">
        <f t="shared" si="15"/>
        <v/>
      </c>
      <c r="M123" s="65" t="str">
        <f t="shared" si="16"/>
        <v/>
      </c>
      <c r="N123" s="65" t="str">
        <f>IF(A123&lt;&gt;"",SUM($M$13:M123),"")</f>
        <v/>
      </c>
      <c r="O123" s="65" t="str">
        <f t="shared" si="9"/>
        <v/>
      </c>
      <c r="P123" s="97" t="str">
        <f t="shared" si="10"/>
        <v/>
      </c>
      <c r="Q123" s="100">
        <f t="shared" si="17"/>
        <v>0</v>
      </c>
      <c r="R123" s="101">
        <f t="shared" si="11"/>
        <v>0</v>
      </c>
      <c r="Z123" s="75"/>
      <c r="AA123" s="76"/>
      <c r="AC123" s="1"/>
      <c r="AG123" s="72"/>
      <c r="AH123" s="72"/>
      <c r="AI123" s="72"/>
      <c r="AJ123" s="72"/>
      <c r="AK123" s="72"/>
    </row>
    <row r="124" spans="1:37" ht="14.4">
      <c r="A124" s="55"/>
      <c r="B124" s="54" t="s">
        <v>25</v>
      </c>
      <c r="C124" s="56"/>
      <c r="D124" s="145"/>
      <c r="E124" s="54"/>
      <c r="F124" s="54"/>
      <c r="G124" s="132"/>
      <c r="H124" s="59" t="str">
        <f t="shared" si="12"/>
        <v/>
      </c>
      <c r="I124" s="64" t="str">
        <f t="shared" si="13"/>
        <v/>
      </c>
      <c r="J124" s="59" t="str">
        <f>IF(A124&lt;&gt;"",SUM($I$13:I124),"")</f>
        <v/>
      </c>
      <c r="K124" s="59" t="str">
        <f t="shared" si="14"/>
        <v/>
      </c>
      <c r="L124" s="65" t="str">
        <f t="shared" si="15"/>
        <v/>
      </c>
      <c r="M124" s="65" t="str">
        <f t="shared" si="16"/>
        <v/>
      </c>
      <c r="N124" s="65" t="str">
        <f>IF(A124&lt;&gt;"",SUM($M$13:M124),"")</f>
        <v/>
      </c>
      <c r="O124" s="65" t="str">
        <f t="shared" si="9"/>
        <v/>
      </c>
      <c r="P124" s="97" t="str">
        <f t="shared" si="10"/>
        <v/>
      </c>
      <c r="Q124" s="100">
        <f t="shared" si="17"/>
        <v>0</v>
      </c>
      <c r="R124" s="101">
        <f t="shared" si="11"/>
        <v>0</v>
      </c>
      <c r="Z124" s="75"/>
      <c r="AA124" s="76"/>
      <c r="AC124" s="1"/>
      <c r="AG124" s="72"/>
      <c r="AH124" s="72"/>
      <c r="AI124" s="72"/>
      <c r="AJ124" s="72"/>
      <c r="AK124" s="72"/>
    </row>
    <row r="125" spans="1:37" ht="14.4">
      <c r="A125" s="55"/>
      <c r="B125" s="54" t="s">
        <v>25</v>
      </c>
      <c r="C125" s="56"/>
      <c r="D125" s="145"/>
      <c r="E125" s="54"/>
      <c r="F125" s="54"/>
      <c r="G125" s="132"/>
      <c r="H125" s="59" t="str">
        <f t="shared" si="12"/>
        <v/>
      </c>
      <c r="I125" s="64" t="str">
        <f t="shared" si="13"/>
        <v/>
      </c>
      <c r="J125" s="59" t="str">
        <f>IF(A125&lt;&gt;"",SUM($I$13:I125),"")</f>
        <v/>
      </c>
      <c r="K125" s="59" t="str">
        <f t="shared" si="14"/>
        <v/>
      </c>
      <c r="L125" s="65" t="str">
        <f t="shared" si="15"/>
        <v/>
      </c>
      <c r="M125" s="65" t="str">
        <f t="shared" si="16"/>
        <v/>
      </c>
      <c r="N125" s="65" t="str">
        <f>IF(A125&lt;&gt;"",SUM($M$13:M125),"")</f>
        <v/>
      </c>
      <c r="O125" s="65" t="str">
        <f t="shared" si="9"/>
        <v/>
      </c>
      <c r="P125" s="97" t="str">
        <f t="shared" si="10"/>
        <v/>
      </c>
      <c r="Q125" s="100">
        <f t="shared" si="17"/>
        <v>0</v>
      </c>
      <c r="R125" s="101">
        <f t="shared" si="11"/>
        <v>0</v>
      </c>
      <c r="Z125" s="75"/>
      <c r="AA125" s="76"/>
      <c r="AC125" s="1"/>
      <c r="AG125" s="72"/>
      <c r="AH125" s="72"/>
      <c r="AI125" s="72"/>
      <c r="AJ125" s="72"/>
      <c r="AK125" s="72"/>
    </row>
    <row r="126" spans="1:37" ht="14.4">
      <c r="A126" s="55"/>
      <c r="B126" s="54" t="s">
        <v>25</v>
      </c>
      <c r="C126" s="56"/>
      <c r="D126" s="145"/>
      <c r="E126" s="54"/>
      <c r="F126" s="54"/>
      <c r="G126" s="132"/>
      <c r="H126" s="59" t="str">
        <f t="shared" si="12"/>
        <v/>
      </c>
      <c r="I126" s="64" t="str">
        <f t="shared" si="13"/>
        <v/>
      </c>
      <c r="J126" s="59" t="str">
        <f>IF(A126&lt;&gt;"",SUM($I$13:I126),"")</f>
        <v/>
      </c>
      <c r="K126" s="59" t="str">
        <f t="shared" si="14"/>
        <v/>
      </c>
      <c r="L126" s="65" t="str">
        <f t="shared" si="15"/>
        <v/>
      </c>
      <c r="M126" s="65" t="str">
        <f t="shared" si="16"/>
        <v/>
      </c>
      <c r="N126" s="65" t="str">
        <f>IF(A126&lt;&gt;"",SUM($M$13:M126),"")</f>
        <v/>
      </c>
      <c r="O126" s="65" t="str">
        <f t="shared" si="9"/>
        <v/>
      </c>
      <c r="P126" s="97" t="str">
        <f t="shared" si="10"/>
        <v/>
      </c>
      <c r="Q126" s="100">
        <f t="shared" si="17"/>
        <v>0</v>
      </c>
      <c r="R126" s="101">
        <f t="shared" si="11"/>
        <v>0</v>
      </c>
      <c r="Z126" s="75"/>
      <c r="AA126" s="76"/>
      <c r="AC126" s="1"/>
      <c r="AG126" s="72"/>
      <c r="AH126" s="72"/>
      <c r="AI126" s="72"/>
      <c r="AJ126" s="72"/>
      <c r="AK126" s="72"/>
    </row>
    <row r="127" spans="1:37" ht="14.4">
      <c r="A127" s="55"/>
      <c r="B127" s="54" t="s">
        <v>25</v>
      </c>
      <c r="C127" s="56"/>
      <c r="D127" s="145"/>
      <c r="E127" s="54"/>
      <c r="F127" s="54"/>
      <c r="G127" s="132"/>
      <c r="H127" s="59" t="str">
        <f t="shared" si="12"/>
        <v/>
      </c>
      <c r="I127" s="64" t="str">
        <f t="shared" si="13"/>
        <v/>
      </c>
      <c r="J127" s="59" t="str">
        <f>IF(A127&lt;&gt;"",SUM($I$13:I127),"")</f>
        <v/>
      </c>
      <c r="K127" s="59" t="str">
        <f t="shared" si="14"/>
        <v/>
      </c>
      <c r="L127" s="65" t="str">
        <f t="shared" si="15"/>
        <v/>
      </c>
      <c r="M127" s="65" t="str">
        <f t="shared" si="16"/>
        <v/>
      </c>
      <c r="N127" s="65" t="str">
        <f>IF(A127&lt;&gt;"",SUM($M$13:M127),"")</f>
        <v/>
      </c>
      <c r="O127" s="65" t="str">
        <f t="shared" si="9"/>
        <v/>
      </c>
      <c r="P127" s="97" t="str">
        <f t="shared" si="10"/>
        <v/>
      </c>
      <c r="Q127" s="100">
        <f t="shared" si="17"/>
        <v>0</v>
      </c>
      <c r="R127" s="101">
        <f t="shared" si="11"/>
        <v>0</v>
      </c>
      <c r="Z127" s="75"/>
      <c r="AA127" s="76"/>
      <c r="AC127" s="1"/>
      <c r="AG127" s="72"/>
      <c r="AH127" s="72"/>
      <c r="AI127" s="72"/>
      <c r="AJ127" s="72"/>
      <c r="AK127" s="72"/>
    </row>
    <row r="128" spans="1:37" ht="14.4">
      <c r="A128" s="55"/>
      <c r="B128" s="54" t="s">
        <v>25</v>
      </c>
      <c r="C128" s="56"/>
      <c r="D128" s="145"/>
      <c r="E128" s="54"/>
      <c r="F128" s="54"/>
      <c r="G128" s="132"/>
      <c r="H128" s="59" t="str">
        <f t="shared" si="12"/>
        <v/>
      </c>
      <c r="I128" s="64" t="str">
        <f t="shared" si="13"/>
        <v/>
      </c>
      <c r="J128" s="59" t="str">
        <f>IF(A128&lt;&gt;"",SUM($I$13:I128),"")</f>
        <v/>
      </c>
      <c r="K128" s="59" t="str">
        <f t="shared" si="14"/>
        <v/>
      </c>
      <c r="L128" s="65" t="str">
        <f t="shared" si="15"/>
        <v/>
      </c>
      <c r="M128" s="65" t="str">
        <f t="shared" si="16"/>
        <v/>
      </c>
      <c r="N128" s="65" t="str">
        <f>IF(A128&lt;&gt;"",SUM($M$13:M128),"")</f>
        <v/>
      </c>
      <c r="O128" s="65" t="str">
        <f t="shared" si="9"/>
        <v/>
      </c>
      <c r="P128" s="97" t="str">
        <f t="shared" si="10"/>
        <v/>
      </c>
      <c r="Q128" s="100">
        <f t="shared" si="17"/>
        <v>0</v>
      </c>
      <c r="R128" s="101">
        <f t="shared" si="11"/>
        <v>0</v>
      </c>
      <c r="Z128" s="75"/>
      <c r="AA128" s="76"/>
      <c r="AC128" s="1"/>
      <c r="AG128" s="72"/>
      <c r="AH128" s="72"/>
      <c r="AI128" s="72"/>
      <c r="AJ128" s="72"/>
      <c r="AK128" s="72"/>
    </row>
    <row r="129" spans="1:37" ht="14.4">
      <c r="A129" s="55"/>
      <c r="B129" s="54" t="s">
        <v>25</v>
      </c>
      <c r="C129" s="56"/>
      <c r="D129" s="145"/>
      <c r="E129" s="54"/>
      <c r="F129" s="54"/>
      <c r="G129" s="132"/>
      <c r="H129" s="59" t="str">
        <f t="shared" si="12"/>
        <v/>
      </c>
      <c r="I129" s="64" t="str">
        <f t="shared" si="13"/>
        <v/>
      </c>
      <c r="J129" s="59" t="str">
        <f>IF(A129&lt;&gt;"",SUM($I$13:I129),"")</f>
        <v/>
      </c>
      <c r="K129" s="59" t="str">
        <f t="shared" si="14"/>
        <v/>
      </c>
      <c r="L129" s="65" t="str">
        <f t="shared" si="15"/>
        <v/>
      </c>
      <c r="M129" s="65" t="str">
        <f t="shared" si="16"/>
        <v/>
      </c>
      <c r="N129" s="65" t="str">
        <f>IF(A129&lt;&gt;"",SUM($M$13:M129),"")</f>
        <v/>
      </c>
      <c r="O129" s="65" t="str">
        <f t="shared" si="9"/>
        <v/>
      </c>
      <c r="P129" s="97" t="str">
        <f t="shared" si="10"/>
        <v/>
      </c>
      <c r="Q129" s="100">
        <f t="shared" si="17"/>
        <v>0</v>
      </c>
      <c r="R129" s="101">
        <f t="shared" si="11"/>
        <v>0</v>
      </c>
      <c r="Z129" s="75"/>
      <c r="AA129" s="76"/>
      <c r="AC129" s="1"/>
      <c r="AG129" s="72"/>
      <c r="AH129" s="72"/>
      <c r="AI129" s="72"/>
      <c r="AJ129" s="72"/>
      <c r="AK129" s="72"/>
    </row>
    <row r="130" spans="1:37" ht="14.4">
      <c r="A130" s="55"/>
      <c r="B130" s="54" t="s">
        <v>25</v>
      </c>
      <c r="C130" s="56"/>
      <c r="D130" s="145"/>
      <c r="E130" s="54"/>
      <c r="F130" s="54"/>
      <c r="G130" s="132"/>
      <c r="H130" s="59" t="str">
        <f t="shared" si="12"/>
        <v/>
      </c>
      <c r="I130" s="64" t="str">
        <f t="shared" si="13"/>
        <v/>
      </c>
      <c r="J130" s="59" t="str">
        <f>IF(A130&lt;&gt;"",SUM($I$13:I130),"")</f>
        <v/>
      </c>
      <c r="K130" s="59" t="str">
        <f t="shared" si="14"/>
        <v/>
      </c>
      <c r="L130" s="65" t="str">
        <f t="shared" si="15"/>
        <v/>
      </c>
      <c r="M130" s="65" t="str">
        <f t="shared" si="16"/>
        <v/>
      </c>
      <c r="N130" s="65" t="str">
        <f>IF(A130&lt;&gt;"",SUM($M$13:M130),"")</f>
        <v/>
      </c>
      <c r="O130" s="65" t="str">
        <f t="shared" si="9"/>
        <v/>
      </c>
      <c r="P130" s="97" t="str">
        <f t="shared" si="10"/>
        <v/>
      </c>
      <c r="Q130" s="100">
        <f t="shared" si="17"/>
        <v>0</v>
      </c>
      <c r="R130" s="101">
        <f t="shared" si="11"/>
        <v>0</v>
      </c>
      <c r="Z130" s="75"/>
      <c r="AA130" s="76"/>
      <c r="AC130" s="1"/>
      <c r="AG130" s="72"/>
      <c r="AH130" s="72"/>
      <c r="AI130" s="72"/>
      <c r="AJ130" s="72"/>
      <c r="AK130" s="72"/>
    </row>
    <row r="131" spans="1:37" ht="14.4">
      <c r="A131" s="55"/>
      <c r="B131" s="54" t="s">
        <v>25</v>
      </c>
      <c r="C131" s="56"/>
      <c r="D131" s="145"/>
      <c r="E131" s="54"/>
      <c r="F131" s="54"/>
      <c r="G131" s="132"/>
      <c r="H131" s="59" t="str">
        <f t="shared" si="12"/>
        <v/>
      </c>
      <c r="I131" s="64" t="str">
        <f t="shared" si="13"/>
        <v/>
      </c>
      <c r="J131" s="59" t="str">
        <f>IF(A131&lt;&gt;"",SUM($I$13:I131),"")</f>
        <v/>
      </c>
      <c r="K131" s="59" t="str">
        <f t="shared" si="14"/>
        <v/>
      </c>
      <c r="L131" s="65" t="str">
        <f t="shared" si="15"/>
        <v/>
      </c>
      <c r="M131" s="65" t="str">
        <f t="shared" si="16"/>
        <v/>
      </c>
      <c r="N131" s="65" t="str">
        <f>IF(A131&lt;&gt;"",SUM($M$13:M131),"")</f>
        <v/>
      </c>
      <c r="O131" s="65" t="str">
        <f t="shared" si="9"/>
        <v/>
      </c>
      <c r="P131" s="97" t="str">
        <f t="shared" si="10"/>
        <v/>
      </c>
      <c r="Q131" s="100">
        <f t="shared" si="17"/>
        <v>0</v>
      </c>
      <c r="R131" s="101">
        <f t="shared" si="11"/>
        <v>0</v>
      </c>
      <c r="Z131" s="75"/>
      <c r="AA131" s="76"/>
      <c r="AC131" s="1"/>
      <c r="AG131" s="72"/>
      <c r="AH131" s="72"/>
      <c r="AI131" s="72"/>
      <c r="AJ131" s="72"/>
      <c r="AK131" s="72"/>
    </row>
    <row r="132" spans="1:37" ht="14.4">
      <c r="A132" s="55"/>
      <c r="B132" s="54" t="s">
        <v>25</v>
      </c>
      <c r="C132" s="56"/>
      <c r="D132" s="145"/>
      <c r="E132" s="54"/>
      <c r="F132" s="54"/>
      <c r="G132" s="132"/>
      <c r="H132" s="59" t="str">
        <f t="shared" si="12"/>
        <v/>
      </c>
      <c r="I132" s="64" t="str">
        <f t="shared" si="13"/>
        <v/>
      </c>
      <c r="J132" s="59" t="str">
        <f>IF(A132&lt;&gt;"",SUM($I$13:I132),"")</f>
        <v/>
      </c>
      <c r="K132" s="59" t="str">
        <f t="shared" si="14"/>
        <v/>
      </c>
      <c r="L132" s="65" t="str">
        <f t="shared" si="15"/>
        <v/>
      </c>
      <c r="M132" s="65" t="str">
        <f t="shared" si="16"/>
        <v/>
      </c>
      <c r="N132" s="65" t="str">
        <f>IF(A132&lt;&gt;"",SUM($M$13:M132),"")</f>
        <v/>
      </c>
      <c r="O132" s="65" t="str">
        <f t="shared" si="9"/>
        <v/>
      </c>
      <c r="P132" s="97" t="str">
        <f t="shared" si="10"/>
        <v/>
      </c>
      <c r="Q132" s="100">
        <f t="shared" si="17"/>
        <v>0</v>
      </c>
      <c r="R132" s="101">
        <f t="shared" si="11"/>
        <v>0</v>
      </c>
      <c r="Z132" s="75"/>
      <c r="AA132" s="76"/>
      <c r="AC132" s="1"/>
      <c r="AG132" s="72"/>
      <c r="AH132" s="72"/>
      <c r="AI132" s="72"/>
      <c r="AJ132" s="72"/>
      <c r="AK132" s="72"/>
    </row>
    <row r="133" spans="1:37" ht="14.4">
      <c r="A133" s="55"/>
      <c r="B133" s="54" t="s">
        <v>25</v>
      </c>
      <c r="C133" s="56"/>
      <c r="D133" s="145"/>
      <c r="E133" s="54"/>
      <c r="F133" s="54"/>
      <c r="G133" s="132"/>
      <c r="H133" s="59" t="str">
        <f t="shared" si="12"/>
        <v/>
      </c>
      <c r="I133" s="64" t="str">
        <f t="shared" si="13"/>
        <v/>
      </c>
      <c r="J133" s="59" t="str">
        <f>IF(A133&lt;&gt;"",SUM($I$13:I133),"")</f>
        <v/>
      </c>
      <c r="K133" s="59" t="str">
        <f t="shared" si="14"/>
        <v/>
      </c>
      <c r="L133" s="65" t="str">
        <f t="shared" si="15"/>
        <v/>
      </c>
      <c r="M133" s="65" t="str">
        <f t="shared" si="16"/>
        <v/>
      </c>
      <c r="N133" s="65" t="str">
        <f>IF(A133&lt;&gt;"",SUM($M$13:M133),"")</f>
        <v/>
      </c>
      <c r="O133" s="65" t="str">
        <f t="shared" si="9"/>
        <v/>
      </c>
      <c r="P133" s="97" t="str">
        <f t="shared" si="10"/>
        <v/>
      </c>
      <c r="Q133" s="100">
        <f t="shared" si="17"/>
        <v>0</v>
      </c>
      <c r="R133" s="101">
        <f t="shared" si="11"/>
        <v>0</v>
      </c>
      <c r="Z133" s="75"/>
      <c r="AA133" s="76"/>
      <c r="AC133" s="1"/>
      <c r="AG133" s="72"/>
      <c r="AH133" s="72"/>
      <c r="AI133" s="72"/>
      <c r="AJ133" s="72"/>
      <c r="AK133" s="72"/>
    </row>
    <row r="134" spans="1:37" ht="14.4">
      <c r="A134" s="55"/>
      <c r="B134" s="54" t="s">
        <v>25</v>
      </c>
      <c r="C134" s="56"/>
      <c r="D134" s="145"/>
      <c r="E134" s="54"/>
      <c r="F134" s="54"/>
      <c r="G134" s="132"/>
      <c r="H134" s="59" t="str">
        <f t="shared" si="12"/>
        <v/>
      </c>
      <c r="I134" s="64" t="str">
        <f t="shared" si="13"/>
        <v/>
      </c>
      <c r="J134" s="59" t="str">
        <f>IF(A134&lt;&gt;"",SUM($I$13:I134),"")</f>
        <v/>
      </c>
      <c r="K134" s="59" t="str">
        <f t="shared" si="14"/>
        <v/>
      </c>
      <c r="L134" s="65" t="str">
        <f t="shared" si="15"/>
        <v/>
      </c>
      <c r="M134" s="65" t="str">
        <f t="shared" si="16"/>
        <v/>
      </c>
      <c r="N134" s="65" t="str">
        <f>IF(A134&lt;&gt;"",SUM($M$13:M134),"")</f>
        <v/>
      </c>
      <c r="O134" s="65" t="str">
        <f t="shared" si="9"/>
        <v/>
      </c>
      <c r="P134" s="97" t="str">
        <f t="shared" si="10"/>
        <v/>
      </c>
      <c r="Q134" s="100">
        <f t="shared" si="17"/>
        <v>0</v>
      </c>
      <c r="R134" s="101">
        <f t="shared" si="11"/>
        <v>0</v>
      </c>
      <c r="Z134" s="75"/>
      <c r="AA134" s="76"/>
      <c r="AC134" s="1"/>
      <c r="AG134" s="72"/>
      <c r="AH134" s="72"/>
      <c r="AI134" s="72"/>
      <c r="AJ134" s="72"/>
      <c r="AK134" s="72"/>
    </row>
    <row r="135" spans="1:37" ht="14.4">
      <c r="A135" s="55"/>
      <c r="B135" s="54" t="s">
        <v>25</v>
      </c>
      <c r="C135" s="56"/>
      <c r="D135" s="145"/>
      <c r="E135" s="54"/>
      <c r="F135" s="54"/>
      <c r="G135" s="132"/>
      <c r="H135" s="59" t="str">
        <f t="shared" si="12"/>
        <v/>
      </c>
      <c r="I135" s="64" t="str">
        <f t="shared" si="13"/>
        <v/>
      </c>
      <c r="J135" s="59" t="str">
        <f>IF(A135&lt;&gt;"",SUM($I$13:I135),"")</f>
        <v/>
      </c>
      <c r="K135" s="59" t="str">
        <f t="shared" si="14"/>
        <v/>
      </c>
      <c r="L135" s="65" t="str">
        <f t="shared" si="15"/>
        <v/>
      </c>
      <c r="M135" s="65" t="str">
        <f t="shared" si="16"/>
        <v/>
      </c>
      <c r="N135" s="65" t="str">
        <f>IF(A135&lt;&gt;"",SUM($M$13:M135),"")</f>
        <v/>
      </c>
      <c r="O135" s="65" t="str">
        <f t="shared" si="9"/>
        <v/>
      </c>
      <c r="P135" s="97" t="str">
        <f t="shared" si="10"/>
        <v/>
      </c>
      <c r="Q135" s="100">
        <f t="shared" si="17"/>
        <v>0</v>
      </c>
      <c r="R135" s="101">
        <f t="shared" si="11"/>
        <v>0</v>
      </c>
      <c r="Z135" s="75"/>
      <c r="AA135" s="76"/>
      <c r="AC135" s="1"/>
      <c r="AG135" s="72"/>
      <c r="AH135" s="72"/>
      <c r="AI135" s="72"/>
      <c r="AJ135" s="72"/>
      <c r="AK135" s="72"/>
    </row>
    <row r="136" spans="1:37" ht="14.4">
      <c r="A136" s="55"/>
      <c r="B136" s="54" t="s">
        <v>25</v>
      </c>
      <c r="C136" s="56"/>
      <c r="D136" s="145"/>
      <c r="E136" s="54"/>
      <c r="F136" s="54"/>
      <c r="G136" s="132"/>
      <c r="H136" s="59" t="str">
        <f t="shared" si="12"/>
        <v/>
      </c>
      <c r="I136" s="64" t="str">
        <f t="shared" si="13"/>
        <v/>
      </c>
      <c r="J136" s="59" t="str">
        <f>IF(A136&lt;&gt;"",SUM($I$13:I136),"")</f>
        <v/>
      </c>
      <c r="K136" s="59" t="str">
        <f t="shared" si="14"/>
        <v/>
      </c>
      <c r="L136" s="65" t="str">
        <f t="shared" si="15"/>
        <v/>
      </c>
      <c r="M136" s="65" t="str">
        <f t="shared" si="16"/>
        <v/>
      </c>
      <c r="N136" s="65" t="str">
        <f>IF(A136&lt;&gt;"",SUM($M$13:M136),"")</f>
        <v/>
      </c>
      <c r="O136" s="65" t="str">
        <f t="shared" si="9"/>
        <v/>
      </c>
      <c r="P136" s="97" t="str">
        <f t="shared" si="10"/>
        <v/>
      </c>
      <c r="Q136" s="100">
        <f t="shared" si="17"/>
        <v>0</v>
      </c>
      <c r="R136" s="101">
        <f t="shared" si="11"/>
        <v>0</v>
      </c>
      <c r="Z136" s="75"/>
      <c r="AA136" s="76"/>
      <c r="AC136" s="1"/>
      <c r="AG136" s="72"/>
      <c r="AH136" s="72"/>
      <c r="AI136" s="72"/>
      <c r="AJ136" s="72"/>
      <c r="AK136" s="72"/>
    </row>
    <row r="137" spans="1:37" ht="14.4">
      <c r="A137" s="55"/>
      <c r="B137" s="54" t="s">
        <v>25</v>
      </c>
      <c r="C137" s="56"/>
      <c r="D137" s="145"/>
      <c r="E137" s="54"/>
      <c r="F137" s="54"/>
      <c r="G137" s="132"/>
      <c r="H137" s="59" t="str">
        <f t="shared" si="12"/>
        <v/>
      </c>
      <c r="I137" s="64" t="str">
        <f t="shared" si="13"/>
        <v/>
      </c>
      <c r="J137" s="59" t="str">
        <f>IF(A137&lt;&gt;"",SUM($I$13:I137),"")</f>
        <v/>
      </c>
      <c r="K137" s="59" t="str">
        <f t="shared" si="14"/>
        <v/>
      </c>
      <c r="L137" s="65" t="str">
        <f t="shared" si="15"/>
        <v/>
      </c>
      <c r="M137" s="65" t="str">
        <f t="shared" si="16"/>
        <v/>
      </c>
      <c r="N137" s="65" t="str">
        <f>IF(A137&lt;&gt;"",SUM($M$13:M137),"")</f>
        <v/>
      </c>
      <c r="O137" s="65" t="str">
        <f t="shared" si="9"/>
        <v/>
      </c>
      <c r="P137" s="97" t="str">
        <f t="shared" si="10"/>
        <v/>
      </c>
      <c r="Q137" s="100">
        <f t="shared" si="17"/>
        <v>0</v>
      </c>
      <c r="R137" s="101">
        <f t="shared" si="11"/>
        <v>0</v>
      </c>
      <c r="Z137" s="75"/>
      <c r="AA137" s="76"/>
      <c r="AC137" s="1"/>
      <c r="AG137" s="72"/>
      <c r="AH137" s="72"/>
      <c r="AI137" s="72"/>
      <c r="AJ137" s="72"/>
      <c r="AK137" s="72"/>
    </row>
    <row r="138" spans="1:37" ht="14.4">
      <c r="A138" s="55"/>
      <c r="B138" s="54" t="s">
        <v>25</v>
      </c>
      <c r="C138" s="56"/>
      <c r="D138" s="145"/>
      <c r="E138" s="54"/>
      <c r="F138" s="54"/>
      <c r="G138" s="132"/>
      <c r="H138" s="59" t="str">
        <f t="shared" si="12"/>
        <v/>
      </c>
      <c r="I138" s="64" t="str">
        <f t="shared" si="13"/>
        <v/>
      </c>
      <c r="J138" s="59" t="str">
        <f>IF(A138&lt;&gt;"",SUM($I$13:I138),"")</f>
        <v/>
      </c>
      <c r="K138" s="59" t="str">
        <f t="shared" si="14"/>
        <v/>
      </c>
      <c r="L138" s="65" t="str">
        <f t="shared" si="15"/>
        <v/>
      </c>
      <c r="M138" s="65" t="str">
        <f t="shared" si="16"/>
        <v/>
      </c>
      <c r="N138" s="65" t="str">
        <f>IF(A138&lt;&gt;"",SUM($M$13:M138),"")</f>
        <v/>
      </c>
      <c r="O138" s="65" t="str">
        <f t="shared" si="9"/>
        <v/>
      </c>
      <c r="P138" s="97" t="str">
        <f t="shared" si="10"/>
        <v/>
      </c>
      <c r="Q138" s="100">
        <f t="shared" si="17"/>
        <v>0</v>
      </c>
      <c r="R138" s="101">
        <f t="shared" si="11"/>
        <v>0</v>
      </c>
      <c r="Z138" s="75"/>
      <c r="AA138" s="76"/>
      <c r="AC138" s="1"/>
      <c r="AG138" s="72"/>
      <c r="AH138" s="72"/>
      <c r="AI138" s="72"/>
      <c r="AJ138" s="72"/>
      <c r="AK138" s="72"/>
    </row>
    <row r="139" spans="1:37" ht="14.4">
      <c r="A139" s="55"/>
      <c r="B139" s="54" t="s">
        <v>25</v>
      </c>
      <c r="C139" s="56"/>
      <c r="D139" s="145"/>
      <c r="E139" s="54"/>
      <c r="F139" s="54"/>
      <c r="G139" s="132"/>
      <c r="H139" s="59" t="str">
        <f t="shared" si="12"/>
        <v/>
      </c>
      <c r="I139" s="64" t="str">
        <f t="shared" si="13"/>
        <v/>
      </c>
      <c r="J139" s="59" t="str">
        <f>IF(A139&lt;&gt;"",SUM($I$13:I139),"")</f>
        <v/>
      </c>
      <c r="K139" s="59" t="str">
        <f t="shared" si="14"/>
        <v/>
      </c>
      <c r="L139" s="65" t="str">
        <f t="shared" si="15"/>
        <v/>
      </c>
      <c r="M139" s="65" t="str">
        <f t="shared" si="16"/>
        <v/>
      </c>
      <c r="N139" s="65" t="str">
        <f>IF(A139&lt;&gt;"",SUM($M$13:M139),"")</f>
        <v/>
      </c>
      <c r="O139" s="65" t="str">
        <f t="shared" si="9"/>
        <v/>
      </c>
      <c r="P139" s="97" t="str">
        <f t="shared" si="10"/>
        <v/>
      </c>
      <c r="Q139" s="100">
        <f t="shared" si="17"/>
        <v>0</v>
      </c>
      <c r="R139" s="101">
        <f t="shared" si="11"/>
        <v>0</v>
      </c>
      <c r="Z139" s="75"/>
      <c r="AA139" s="76"/>
      <c r="AC139" s="1"/>
      <c r="AG139" s="72"/>
      <c r="AH139" s="72"/>
      <c r="AI139" s="72"/>
      <c r="AJ139" s="72"/>
      <c r="AK139" s="72"/>
    </row>
    <row r="140" spans="1:37" ht="14.4">
      <c r="A140" s="55"/>
      <c r="B140" s="54" t="s">
        <v>25</v>
      </c>
      <c r="C140" s="56"/>
      <c r="D140" s="145"/>
      <c r="E140" s="54"/>
      <c r="F140" s="54"/>
      <c r="G140" s="132"/>
      <c r="H140" s="59" t="str">
        <f t="shared" si="12"/>
        <v/>
      </c>
      <c r="I140" s="64" t="str">
        <f t="shared" si="13"/>
        <v/>
      </c>
      <c r="J140" s="59" t="str">
        <f>IF(A140&lt;&gt;"",SUM($I$13:I140),"")</f>
        <v/>
      </c>
      <c r="K140" s="59" t="str">
        <f t="shared" si="14"/>
        <v/>
      </c>
      <c r="L140" s="65" t="str">
        <f t="shared" si="15"/>
        <v/>
      </c>
      <c r="M140" s="65" t="str">
        <f t="shared" si="16"/>
        <v/>
      </c>
      <c r="N140" s="65" t="str">
        <f>IF(A140&lt;&gt;"",SUM($M$13:M140),"")</f>
        <v/>
      </c>
      <c r="O140" s="65" t="str">
        <f t="shared" si="9"/>
        <v/>
      </c>
      <c r="P140" s="97" t="str">
        <f t="shared" si="10"/>
        <v/>
      </c>
      <c r="Q140" s="100">
        <f t="shared" si="17"/>
        <v>0</v>
      </c>
      <c r="R140" s="101">
        <f t="shared" si="11"/>
        <v>0</v>
      </c>
      <c r="Z140" s="75"/>
      <c r="AA140" s="76"/>
      <c r="AC140" s="1"/>
      <c r="AG140" s="72"/>
      <c r="AH140" s="72"/>
      <c r="AI140" s="72"/>
      <c r="AJ140" s="72"/>
      <c r="AK140" s="72"/>
    </row>
    <row r="141" spans="1:37" ht="14.4">
      <c r="A141" s="55"/>
      <c r="B141" s="54" t="s">
        <v>25</v>
      </c>
      <c r="C141" s="56"/>
      <c r="D141" s="145"/>
      <c r="E141" s="54"/>
      <c r="F141" s="54"/>
      <c r="G141" s="132"/>
      <c r="H141" s="59" t="str">
        <f t="shared" si="12"/>
        <v/>
      </c>
      <c r="I141" s="64" t="str">
        <f t="shared" si="13"/>
        <v/>
      </c>
      <c r="J141" s="59" t="str">
        <f>IF(A141&lt;&gt;"",SUM($I$13:I141),"")</f>
        <v/>
      </c>
      <c r="K141" s="59" t="str">
        <f t="shared" si="14"/>
        <v/>
      </c>
      <c r="L141" s="65" t="str">
        <f t="shared" si="15"/>
        <v/>
      </c>
      <c r="M141" s="65" t="str">
        <f t="shared" si="16"/>
        <v/>
      </c>
      <c r="N141" s="65" t="str">
        <f>IF(A141&lt;&gt;"",SUM($M$13:M141),"")</f>
        <v/>
      </c>
      <c r="O141" s="65" t="str">
        <f t="shared" ref="O141:O204" si="18">IF(A141&lt;&gt;"",N141*E141,"")</f>
        <v/>
      </c>
      <c r="P141" s="97" t="str">
        <f t="shared" ref="P141:P204" si="19">IF(ISERROR(J141*$U$2),"",J141*$U$2)</f>
        <v/>
      </c>
      <c r="Q141" s="100">
        <f t="shared" si="17"/>
        <v>0</v>
      </c>
      <c r="R141" s="101">
        <f t="shared" ref="R141:R204" si="20">IF(Q141=$U$11,IF($U$8&lt;0.1,$U$12,$U$1),IF(Q141=0,0,IF(Q141="","",A141)))</f>
        <v>0</v>
      </c>
      <c r="Z141" s="75"/>
      <c r="AA141" s="76"/>
      <c r="AC141" s="1"/>
      <c r="AG141" s="72"/>
      <c r="AH141" s="72"/>
      <c r="AI141" s="72"/>
      <c r="AJ141" s="72"/>
      <c r="AK141" s="72"/>
    </row>
    <row r="142" spans="1:37" ht="14.4">
      <c r="A142" s="55"/>
      <c r="B142" s="54" t="s">
        <v>25</v>
      </c>
      <c r="C142" s="56"/>
      <c r="D142" s="145"/>
      <c r="E142" s="54"/>
      <c r="F142" s="54"/>
      <c r="G142" s="132"/>
      <c r="H142" s="59" t="str">
        <f t="shared" si="12"/>
        <v/>
      </c>
      <c r="I142" s="64" t="str">
        <f t="shared" si="13"/>
        <v/>
      </c>
      <c r="J142" s="59" t="str">
        <f>IF(A142&lt;&gt;"",SUM($I$13:I142),"")</f>
        <v/>
      </c>
      <c r="K142" s="59" t="str">
        <f t="shared" si="14"/>
        <v/>
      </c>
      <c r="L142" s="65" t="str">
        <f t="shared" si="15"/>
        <v/>
      </c>
      <c r="M142" s="65" t="str">
        <f t="shared" si="16"/>
        <v/>
      </c>
      <c r="N142" s="65" t="str">
        <f>IF(A142&lt;&gt;"",SUM($M$13:M142),"")</f>
        <v/>
      </c>
      <c r="O142" s="65" t="str">
        <f t="shared" si="18"/>
        <v/>
      </c>
      <c r="P142" s="97" t="str">
        <f t="shared" si="19"/>
        <v/>
      </c>
      <c r="Q142" s="100">
        <f t="shared" si="17"/>
        <v>0</v>
      </c>
      <c r="R142" s="101">
        <f t="shared" si="20"/>
        <v>0</v>
      </c>
      <c r="Z142" s="75"/>
      <c r="AA142" s="76"/>
      <c r="AC142" s="1"/>
      <c r="AG142" s="72"/>
      <c r="AH142" s="72"/>
      <c r="AI142" s="72"/>
      <c r="AJ142" s="72"/>
      <c r="AK142" s="72"/>
    </row>
    <row r="143" spans="1:37" ht="14.4">
      <c r="A143" s="55"/>
      <c r="B143" s="54" t="s">
        <v>25</v>
      </c>
      <c r="C143" s="56"/>
      <c r="D143" s="145"/>
      <c r="E143" s="54"/>
      <c r="F143" s="54"/>
      <c r="G143" s="132"/>
      <c r="H143" s="59" t="str">
        <f t="shared" si="12"/>
        <v/>
      </c>
      <c r="I143" s="64" t="str">
        <f t="shared" si="13"/>
        <v/>
      </c>
      <c r="J143" s="59" t="str">
        <f>IF(A143&lt;&gt;"",SUM($I$13:I143),"")</f>
        <v/>
      </c>
      <c r="K143" s="59" t="str">
        <f t="shared" si="14"/>
        <v/>
      </c>
      <c r="L143" s="65" t="str">
        <f t="shared" si="15"/>
        <v/>
      </c>
      <c r="M143" s="65" t="str">
        <f t="shared" si="16"/>
        <v/>
      </c>
      <c r="N143" s="65" t="str">
        <f>IF(A143&lt;&gt;"",SUM($M$13:M143),"")</f>
        <v/>
      </c>
      <c r="O143" s="65" t="str">
        <f t="shared" si="18"/>
        <v/>
      </c>
      <c r="P143" s="97" t="str">
        <f t="shared" si="19"/>
        <v/>
      </c>
      <c r="Q143" s="100">
        <f t="shared" si="17"/>
        <v>0</v>
      </c>
      <c r="R143" s="101">
        <f t="shared" si="20"/>
        <v>0</v>
      </c>
      <c r="Z143" s="75"/>
      <c r="AA143" s="76"/>
      <c r="AC143" s="1"/>
      <c r="AG143" s="72"/>
      <c r="AH143" s="72"/>
      <c r="AI143" s="72"/>
      <c r="AJ143" s="72"/>
      <c r="AK143" s="72"/>
    </row>
    <row r="144" spans="1:37" ht="14.4">
      <c r="A144" s="55"/>
      <c r="B144" s="54" t="s">
        <v>25</v>
      </c>
      <c r="C144" s="56"/>
      <c r="D144" s="145"/>
      <c r="E144" s="54"/>
      <c r="F144" s="54"/>
      <c r="G144" s="132"/>
      <c r="H144" s="59" t="str">
        <f t="shared" ref="H144:H207" si="21">IF(A144&lt;&gt;"",IF(B144="purchase",C144*E144,IF(B144="Dividend",F144*J143,IF(B144="Redemption",-C144*E144,IF(B144="Split",0,IF(B144="Bonus",0,IF(B144="Rights",D144*C144,IF(B144="Buyback",-D144*C144,""))))))),"")</f>
        <v/>
      </c>
      <c r="I144" s="64" t="str">
        <f t="shared" ref="I144:I207" si="22">IF(A144&lt;&gt;"",IF(B144="purchase",C144,IF(B144="Dividend",0,IF(B144="Redemption",-C144,IF(B144="Split",C144,IF(B144="Bonus",C144,IF(B144="Rights",C144,IF(B144="Buyback",-C144,))))))),"")</f>
        <v/>
      </c>
      <c r="J144" s="59" t="str">
        <f>IF(A144&lt;&gt;"",SUM($I$13:I144),"")</f>
        <v/>
      </c>
      <c r="K144" s="59" t="str">
        <f t="shared" ref="K144:K207" si="23">IF(A144&lt;&gt;"",J144*$B$7,"")</f>
        <v/>
      </c>
      <c r="L144" s="65" t="str">
        <f t="shared" ref="L144:L207" si="24">IF(A144&lt;&gt;"",IF(B144="purchase",C144*E144,IF(B144="Dividend",F144*N143,IF(B144="Redemption",-C144*E144,IF(B144="Split",0,IF(B144="Bonus",0,IF(B144="Rights",D144*C144,IF(B144="Buyback",D144*C144,))))))),"")</f>
        <v/>
      </c>
      <c r="M144" s="65" t="str">
        <f t="shared" ref="M144:M207" si="25">IF(A144&lt;&gt;"",IF(B144="purchase",C144,IF(B144="Dividend",L144/E144,IF(B144="Redemption",-C144,IF(B144="Split",C144,IF(B144="Bonus",C144,IF(B144="Rights",L144/D144,IF(B144="Buyback",L144/E144,))))))),"")</f>
        <v/>
      </c>
      <c r="N144" s="65" t="str">
        <f>IF(A144&lt;&gt;"",SUM($M$13:M144),"")</f>
        <v/>
      </c>
      <c r="O144" s="65" t="str">
        <f t="shared" si="18"/>
        <v/>
      </c>
      <c r="P144" s="97" t="str">
        <f t="shared" si="19"/>
        <v/>
      </c>
      <c r="Q144" s="100">
        <f t="shared" ref="Q144:Q207" si="26">IF(A144="",IF(P143=$U$3,$U$11,IF(A144="",0,IF(OR(B144="Dividend",B144="buyback"),0,-L144))),IF(A144="",0,IF(OR(B144="Dividend",B144="buyback"),0,-L144)))</f>
        <v>0</v>
      </c>
      <c r="R144" s="101">
        <f t="shared" si="20"/>
        <v>0</v>
      </c>
      <c r="Z144" s="75"/>
      <c r="AA144" s="76"/>
      <c r="AC144" s="1"/>
      <c r="AG144" s="72"/>
      <c r="AH144" s="72"/>
      <c r="AI144" s="72"/>
      <c r="AJ144" s="72"/>
      <c r="AK144" s="72"/>
    </row>
    <row r="145" spans="1:37" ht="14.4">
      <c r="A145" s="55"/>
      <c r="B145" s="54" t="s">
        <v>25</v>
      </c>
      <c r="C145" s="56"/>
      <c r="D145" s="145"/>
      <c r="E145" s="54"/>
      <c r="F145" s="54"/>
      <c r="G145" s="132"/>
      <c r="H145" s="59" t="str">
        <f t="shared" si="21"/>
        <v/>
      </c>
      <c r="I145" s="64" t="str">
        <f t="shared" si="22"/>
        <v/>
      </c>
      <c r="J145" s="59" t="str">
        <f>IF(A145&lt;&gt;"",SUM($I$13:I145),"")</f>
        <v/>
      </c>
      <c r="K145" s="59" t="str">
        <f t="shared" si="23"/>
        <v/>
      </c>
      <c r="L145" s="65" t="str">
        <f t="shared" si="24"/>
        <v/>
      </c>
      <c r="M145" s="65" t="str">
        <f t="shared" si="25"/>
        <v/>
      </c>
      <c r="N145" s="65" t="str">
        <f>IF(A145&lt;&gt;"",SUM($M$13:M145),"")</f>
        <v/>
      </c>
      <c r="O145" s="65" t="str">
        <f t="shared" si="18"/>
        <v/>
      </c>
      <c r="P145" s="97" t="str">
        <f t="shared" si="19"/>
        <v/>
      </c>
      <c r="Q145" s="100">
        <f t="shared" si="26"/>
        <v>0</v>
      </c>
      <c r="R145" s="101">
        <f t="shared" si="20"/>
        <v>0</v>
      </c>
      <c r="Z145" s="75"/>
      <c r="AA145" s="76"/>
      <c r="AC145" s="1"/>
      <c r="AG145" s="72"/>
      <c r="AH145" s="72"/>
      <c r="AI145" s="72"/>
      <c r="AJ145" s="72"/>
      <c r="AK145" s="72"/>
    </row>
    <row r="146" spans="1:37" ht="14.4">
      <c r="A146" s="55"/>
      <c r="B146" s="54" t="s">
        <v>25</v>
      </c>
      <c r="C146" s="56"/>
      <c r="D146" s="145"/>
      <c r="E146" s="54"/>
      <c r="F146" s="54"/>
      <c r="G146" s="132"/>
      <c r="H146" s="59" t="str">
        <f t="shared" si="21"/>
        <v/>
      </c>
      <c r="I146" s="64" t="str">
        <f t="shared" si="22"/>
        <v/>
      </c>
      <c r="J146" s="59" t="str">
        <f>IF(A146&lt;&gt;"",SUM($I$13:I146),"")</f>
        <v/>
      </c>
      <c r="K146" s="59" t="str">
        <f t="shared" si="23"/>
        <v/>
      </c>
      <c r="L146" s="65" t="str">
        <f t="shared" si="24"/>
        <v/>
      </c>
      <c r="M146" s="65" t="str">
        <f t="shared" si="25"/>
        <v/>
      </c>
      <c r="N146" s="65" t="str">
        <f>IF(A146&lt;&gt;"",SUM($M$13:M146),"")</f>
        <v/>
      </c>
      <c r="O146" s="65" t="str">
        <f t="shared" si="18"/>
        <v/>
      </c>
      <c r="P146" s="97" t="str">
        <f t="shared" si="19"/>
        <v/>
      </c>
      <c r="Q146" s="100">
        <f t="shared" si="26"/>
        <v>0</v>
      </c>
      <c r="R146" s="101">
        <f t="shared" si="20"/>
        <v>0</v>
      </c>
      <c r="Z146" s="75"/>
      <c r="AA146" s="76"/>
      <c r="AC146" s="1"/>
      <c r="AG146" s="72"/>
      <c r="AH146" s="72"/>
      <c r="AI146" s="72"/>
      <c r="AJ146" s="72"/>
      <c r="AK146" s="72"/>
    </row>
    <row r="147" spans="1:37" ht="14.4">
      <c r="A147" s="55"/>
      <c r="B147" s="54" t="s">
        <v>25</v>
      </c>
      <c r="C147" s="56"/>
      <c r="D147" s="145"/>
      <c r="E147" s="54"/>
      <c r="F147" s="54"/>
      <c r="G147" s="132"/>
      <c r="H147" s="59" t="str">
        <f t="shared" si="21"/>
        <v/>
      </c>
      <c r="I147" s="64" t="str">
        <f t="shared" si="22"/>
        <v/>
      </c>
      <c r="J147" s="59" t="str">
        <f>IF(A147&lt;&gt;"",SUM($I$13:I147),"")</f>
        <v/>
      </c>
      <c r="K147" s="59" t="str">
        <f t="shared" si="23"/>
        <v/>
      </c>
      <c r="L147" s="65" t="str">
        <f t="shared" si="24"/>
        <v/>
      </c>
      <c r="M147" s="65" t="str">
        <f t="shared" si="25"/>
        <v/>
      </c>
      <c r="N147" s="65" t="str">
        <f>IF(A147&lt;&gt;"",SUM($M$13:M147),"")</f>
        <v/>
      </c>
      <c r="O147" s="65" t="str">
        <f t="shared" si="18"/>
        <v/>
      </c>
      <c r="P147" s="97" t="str">
        <f t="shared" si="19"/>
        <v/>
      </c>
      <c r="Q147" s="100">
        <f t="shared" si="26"/>
        <v>0</v>
      </c>
      <c r="R147" s="101">
        <f t="shared" si="20"/>
        <v>0</v>
      </c>
      <c r="Z147" s="75"/>
      <c r="AA147" s="76"/>
      <c r="AC147" s="1"/>
      <c r="AG147" s="72"/>
      <c r="AH147" s="72"/>
      <c r="AI147" s="72"/>
      <c r="AJ147" s="72"/>
      <c r="AK147" s="72"/>
    </row>
    <row r="148" spans="1:37" ht="14.4">
      <c r="A148" s="55"/>
      <c r="B148" s="54" t="s">
        <v>25</v>
      </c>
      <c r="C148" s="56"/>
      <c r="D148" s="145"/>
      <c r="E148" s="54"/>
      <c r="F148" s="54"/>
      <c r="G148" s="132"/>
      <c r="H148" s="59" t="str">
        <f t="shared" si="21"/>
        <v/>
      </c>
      <c r="I148" s="64" t="str">
        <f t="shared" si="22"/>
        <v/>
      </c>
      <c r="J148" s="59" t="str">
        <f>IF(A148&lt;&gt;"",SUM($I$13:I148),"")</f>
        <v/>
      </c>
      <c r="K148" s="59" t="str">
        <f t="shared" si="23"/>
        <v/>
      </c>
      <c r="L148" s="65" t="str">
        <f t="shared" si="24"/>
        <v/>
      </c>
      <c r="M148" s="65" t="str">
        <f t="shared" si="25"/>
        <v/>
      </c>
      <c r="N148" s="65" t="str">
        <f>IF(A148&lt;&gt;"",SUM($M$13:M148),"")</f>
        <v/>
      </c>
      <c r="O148" s="65" t="str">
        <f t="shared" si="18"/>
        <v/>
      </c>
      <c r="P148" s="97" t="str">
        <f t="shared" si="19"/>
        <v/>
      </c>
      <c r="Q148" s="100">
        <f t="shared" si="26"/>
        <v>0</v>
      </c>
      <c r="R148" s="101">
        <f t="shared" si="20"/>
        <v>0</v>
      </c>
      <c r="Z148" s="75"/>
      <c r="AA148" s="76"/>
      <c r="AC148" s="1"/>
      <c r="AG148" s="72"/>
      <c r="AH148" s="72"/>
      <c r="AI148" s="72"/>
      <c r="AJ148" s="72"/>
      <c r="AK148" s="72"/>
    </row>
    <row r="149" spans="1:37" ht="14.4">
      <c r="A149" s="55"/>
      <c r="B149" s="54" t="s">
        <v>25</v>
      </c>
      <c r="C149" s="56"/>
      <c r="D149" s="145"/>
      <c r="E149" s="54"/>
      <c r="F149" s="54"/>
      <c r="G149" s="132"/>
      <c r="H149" s="59" t="str">
        <f t="shared" si="21"/>
        <v/>
      </c>
      <c r="I149" s="64" t="str">
        <f t="shared" si="22"/>
        <v/>
      </c>
      <c r="J149" s="59" t="str">
        <f>IF(A149&lt;&gt;"",SUM($I$13:I149),"")</f>
        <v/>
      </c>
      <c r="K149" s="59" t="str">
        <f t="shared" si="23"/>
        <v/>
      </c>
      <c r="L149" s="65" t="str">
        <f t="shared" si="24"/>
        <v/>
      </c>
      <c r="M149" s="65" t="str">
        <f t="shared" si="25"/>
        <v/>
      </c>
      <c r="N149" s="65" t="str">
        <f>IF(A149&lt;&gt;"",SUM($M$13:M149),"")</f>
        <v/>
      </c>
      <c r="O149" s="65" t="str">
        <f t="shared" si="18"/>
        <v/>
      </c>
      <c r="P149" s="97" t="str">
        <f t="shared" si="19"/>
        <v/>
      </c>
      <c r="Q149" s="100">
        <f t="shared" si="26"/>
        <v>0</v>
      </c>
      <c r="R149" s="101">
        <f t="shared" si="20"/>
        <v>0</v>
      </c>
      <c r="Z149" s="75"/>
      <c r="AA149" s="76"/>
      <c r="AC149" s="1"/>
      <c r="AG149" s="72"/>
      <c r="AH149" s="72"/>
      <c r="AI149" s="72"/>
      <c r="AJ149" s="72"/>
      <c r="AK149" s="72"/>
    </row>
    <row r="150" spans="1:37" ht="14.4">
      <c r="A150" s="55"/>
      <c r="B150" s="54" t="s">
        <v>25</v>
      </c>
      <c r="C150" s="56"/>
      <c r="D150" s="145"/>
      <c r="E150" s="54"/>
      <c r="F150" s="54"/>
      <c r="G150" s="132"/>
      <c r="H150" s="59" t="str">
        <f t="shared" si="21"/>
        <v/>
      </c>
      <c r="I150" s="64" t="str">
        <f t="shared" si="22"/>
        <v/>
      </c>
      <c r="J150" s="59" t="str">
        <f>IF(A150&lt;&gt;"",SUM($I$13:I150),"")</f>
        <v/>
      </c>
      <c r="K150" s="59" t="str">
        <f t="shared" si="23"/>
        <v/>
      </c>
      <c r="L150" s="65" t="str">
        <f t="shared" si="24"/>
        <v/>
      </c>
      <c r="M150" s="65" t="str">
        <f t="shared" si="25"/>
        <v/>
      </c>
      <c r="N150" s="65" t="str">
        <f>IF(A150&lt;&gt;"",SUM($M$13:M150),"")</f>
        <v/>
      </c>
      <c r="O150" s="65" t="str">
        <f t="shared" si="18"/>
        <v/>
      </c>
      <c r="P150" s="97" t="str">
        <f t="shared" si="19"/>
        <v/>
      </c>
      <c r="Q150" s="100">
        <f t="shared" si="26"/>
        <v>0</v>
      </c>
      <c r="R150" s="101">
        <f t="shared" si="20"/>
        <v>0</v>
      </c>
      <c r="Z150" s="75"/>
      <c r="AA150" s="76"/>
      <c r="AC150" s="1"/>
      <c r="AG150" s="72"/>
      <c r="AH150" s="72"/>
      <c r="AI150" s="72"/>
      <c r="AJ150" s="72"/>
      <c r="AK150" s="72"/>
    </row>
    <row r="151" spans="1:37" ht="14.4">
      <c r="A151" s="55"/>
      <c r="B151" s="54" t="s">
        <v>25</v>
      </c>
      <c r="C151" s="56"/>
      <c r="D151" s="145"/>
      <c r="E151" s="54"/>
      <c r="F151" s="54"/>
      <c r="G151" s="132"/>
      <c r="H151" s="59" t="str">
        <f t="shared" si="21"/>
        <v/>
      </c>
      <c r="I151" s="64" t="str">
        <f t="shared" si="22"/>
        <v/>
      </c>
      <c r="J151" s="59" t="str">
        <f>IF(A151&lt;&gt;"",SUM($I$13:I151),"")</f>
        <v/>
      </c>
      <c r="K151" s="59" t="str">
        <f t="shared" si="23"/>
        <v/>
      </c>
      <c r="L151" s="65" t="str">
        <f t="shared" si="24"/>
        <v/>
      </c>
      <c r="M151" s="65" t="str">
        <f t="shared" si="25"/>
        <v/>
      </c>
      <c r="N151" s="65" t="str">
        <f>IF(A151&lt;&gt;"",SUM($M$13:M151),"")</f>
        <v/>
      </c>
      <c r="O151" s="65" t="str">
        <f t="shared" si="18"/>
        <v/>
      </c>
      <c r="P151" s="97" t="str">
        <f t="shared" si="19"/>
        <v/>
      </c>
      <c r="Q151" s="100">
        <f t="shared" si="26"/>
        <v>0</v>
      </c>
      <c r="R151" s="101">
        <f t="shared" si="20"/>
        <v>0</v>
      </c>
      <c r="Z151" s="75"/>
      <c r="AA151" s="76"/>
      <c r="AC151" s="1"/>
      <c r="AG151" s="72"/>
      <c r="AH151" s="72"/>
      <c r="AI151" s="72"/>
      <c r="AJ151" s="72"/>
      <c r="AK151" s="72"/>
    </row>
    <row r="152" spans="1:37" ht="14.4">
      <c r="A152" s="55"/>
      <c r="B152" s="54" t="s">
        <v>25</v>
      </c>
      <c r="C152" s="56"/>
      <c r="D152" s="145"/>
      <c r="E152" s="54"/>
      <c r="F152" s="54"/>
      <c r="G152" s="132"/>
      <c r="H152" s="59" t="str">
        <f t="shared" si="21"/>
        <v/>
      </c>
      <c r="I152" s="64" t="str">
        <f t="shared" si="22"/>
        <v/>
      </c>
      <c r="J152" s="59" t="str">
        <f>IF(A152&lt;&gt;"",SUM($I$13:I152),"")</f>
        <v/>
      </c>
      <c r="K152" s="59" t="str">
        <f t="shared" si="23"/>
        <v/>
      </c>
      <c r="L152" s="65" t="str">
        <f t="shared" si="24"/>
        <v/>
      </c>
      <c r="M152" s="65" t="str">
        <f t="shared" si="25"/>
        <v/>
      </c>
      <c r="N152" s="65" t="str">
        <f>IF(A152&lt;&gt;"",SUM($M$13:M152),"")</f>
        <v/>
      </c>
      <c r="O152" s="65" t="str">
        <f t="shared" si="18"/>
        <v/>
      </c>
      <c r="P152" s="97" t="str">
        <f t="shared" si="19"/>
        <v/>
      </c>
      <c r="Q152" s="100">
        <f t="shared" si="26"/>
        <v>0</v>
      </c>
      <c r="R152" s="101">
        <f t="shared" si="20"/>
        <v>0</v>
      </c>
      <c r="Z152" s="75"/>
      <c r="AA152" s="76"/>
      <c r="AC152" s="1"/>
      <c r="AG152" s="72"/>
      <c r="AH152" s="72"/>
      <c r="AI152" s="72"/>
      <c r="AJ152" s="72"/>
      <c r="AK152" s="72"/>
    </row>
    <row r="153" spans="1:37" ht="14.4">
      <c r="A153" s="55"/>
      <c r="B153" s="54" t="s">
        <v>25</v>
      </c>
      <c r="C153" s="56"/>
      <c r="D153" s="145"/>
      <c r="E153" s="54"/>
      <c r="F153" s="54"/>
      <c r="G153" s="132"/>
      <c r="H153" s="59" t="str">
        <f t="shared" si="21"/>
        <v/>
      </c>
      <c r="I153" s="64" t="str">
        <f t="shared" si="22"/>
        <v/>
      </c>
      <c r="J153" s="59" t="str">
        <f>IF(A153&lt;&gt;"",SUM($I$13:I153),"")</f>
        <v/>
      </c>
      <c r="K153" s="59" t="str">
        <f t="shared" si="23"/>
        <v/>
      </c>
      <c r="L153" s="65" t="str">
        <f t="shared" si="24"/>
        <v/>
      </c>
      <c r="M153" s="65" t="str">
        <f t="shared" si="25"/>
        <v/>
      </c>
      <c r="N153" s="65" t="str">
        <f>IF(A153&lt;&gt;"",SUM($M$13:M153),"")</f>
        <v/>
      </c>
      <c r="O153" s="65" t="str">
        <f t="shared" si="18"/>
        <v/>
      </c>
      <c r="P153" s="97" t="str">
        <f t="shared" si="19"/>
        <v/>
      </c>
      <c r="Q153" s="100">
        <f t="shared" si="26"/>
        <v>0</v>
      </c>
      <c r="R153" s="101">
        <f t="shared" si="20"/>
        <v>0</v>
      </c>
      <c r="Z153" s="75"/>
      <c r="AA153" s="76"/>
      <c r="AC153" s="1"/>
      <c r="AG153" s="72"/>
      <c r="AH153" s="72"/>
      <c r="AI153" s="72"/>
      <c r="AJ153" s="72"/>
      <c r="AK153" s="72"/>
    </row>
    <row r="154" spans="1:37" ht="14.4">
      <c r="A154" s="55"/>
      <c r="B154" s="54" t="s">
        <v>25</v>
      </c>
      <c r="C154" s="56"/>
      <c r="D154" s="145"/>
      <c r="E154" s="54"/>
      <c r="F154" s="54"/>
      <c r="G154" s="132"/>
      <c r="H154" s="59" t="str">
        <f t="shared" si="21"/>
        <v/>
      </c>
      <c r="I154" s="64" t="str">
        <f t="shared" si="22"/>
        <v/>
      </c>
      <c r="J154" s="59" t="str">
        <f>IF(A154&lt;&gt;"",SUM($I$13:I154),"")</f>
        <v/>
      </c>
      <c r="K154" s="59" t="str">
        <f t="shared" si="23"/>
        <v/>
      </c>
      <c r="L154" s="65" t="str">
        <f t="shared" si="24"/>
        <v/>
      </c>
      <c r="M154" s="65" t="str">
        <f t="shared" si="25"/>
        <v/>
      </c>
      <c r="N154" s="65" t="str">
        <f>IF(A154&lt;&gt;"",SUM($M$13:M154),"")</f>
        <v/>
      </c>
      <c r="O154" s="65" t="str">
        <f t="shared" si="18"/>
        <v/>
      </c>
      <c r="P154" s="97" t="str">
        <f t="shared" si="19"/>
        <v/>
      </c>
      <c r="Q154" s="100">
        <f t="shared" si="26"/>
        <v>0</v>
      </c>
      <c r="R154" s="101">
        <f t="shared" si="20"/>
        <v>0</v>
      </c>
      <c r="Z154" s="75"/>
      <c r="AA154" s="76"/>
      <c r="AC154" s="1"/>
      <c r="AG154" s="72"/>
      <c r="AH154" s="72"/>
      <c r="AI154" s="72"/>
      <c r="AJ154" s="72"/>
      <c r="AK154" s="72"/>
    </row>
    <row r="155" spans="1:37" ht="14.4">
      <c r="A155" s="55"/>
      <c r="B155" s="54" t="s">
        <v>25</v>
      </c>
      <c r="C155" s="56"/>
      <c r="D155" s="145"/>
      <c r="E155" s="54"/>
      <c r="F155" s="54"/>
      <c r="G155" s="132"/>
      <c r="H155" s="59" t="str">
        <f t="shared" si="21"/>
        <v/>
      </c>
      <c r="I155" s="64" t="str">
        <f t="shared" si="22"/>
        <v/>
      </c>
      <c r="J155" s="59" t="str">
        <f>IF(A155&lt;&gt;"",SUM($I$13:I155),"")</f>
        <v/>
      </c>
      <c r="K155" s="59" t="str">
        <f t="shared" si="23"/>
        <v/>
      </c>
      <c r="L155" s="65" t="str">
        <f t="shared" si="24"/>
        <v/>
      </c>
      <c r="M155" s="65" t="str">
        <f t="shared" si="25"/>
        <v/>
      </c>
      <c r="N155" s="65" t="str">
        <f>IF(A155&lt;&gt;"",SUM($M$13:M155),"")</f>
        <v/>
      </c>
      <c r="O155" s="65" t="str">
        <f t="shared" si="18"/>
        <v/>
      </c>
      <c r="P155" s="97" t="str">
        <f t="shared" si="19"/>
        <v/>
      </c>
      <c r="Q155" s="100">
        <f t="shared" si="26"/>
        <v>0</v>
      </c>
      <c r="R155" s="101">
        <f t="shared" si="20"/>
        <v>0</v>
      </c>
      <c r="Z155" s="75"/>
      <c r="AA155" s="76"/>
      <c r="AC155" s="1"/>
      <c r="AG155" s="72"/>
      <c r="AH155" s="72"/>
      <c r="AI155" s="72"/>
      <c r="AJ155" s="72"/>
      <c r="AK155" s="72"/>
    </row>
    <row r="156" spans="1:37" ht="14.4">
      <c r="A156" s="55"/>
      <c r="B156" s="54" t="s">
        <v>25</v>
      </c>
      <c r="C156" s="56"/>
      <c r="D156" s="145"/>
      <c r="E156" s="54"/>
      <c r="F156" s="54"/>
      <c r="G156" s="132"/>
      <c r="H156" s="59" t="str">
        <f t="shared" si="21"/>
        <v/>
      </c>
      <c r="I156" s="64" t="str">
        <f t="shared" si="22"/>
        <v/>
      </c>
      <c r="J156" s="59" t="str">
        <f>IF(A156&lt;&gt;"",SUM($I$13:I156),"")</f>
        <v/>
      </c>
      <c r="K156" s="59" t="str">
        <f t="shared" si="23"/>
        <v/>
      </c>
      <c r="L156" s="65" t="str">
        <f t="shared" si="24"/>
        <v/>
      </c>
      <c r="M156" s="65" t="str">
        <f t="shared" si="25"/>
        <v/>
      </c>
      <c r="N156" s="65" t="str">
        <f>IF(A156&lt;&gt;"",SUM($M$13:M156),"")</f>
        <v/>
      </c>
      <c r="O156" s="65" t="str">
        <f t="shared" si="18"/>
        <v/>
      </c>
      <c r="P156" s="97" t="str">
        <f t="shared" si="19"/>
        <v/>
      </c>
      <c r="Q156" s="100">
        <f t="shared" si="26"/>
        <v>0</v>
      </c>
      <c r="R156" s="101">
        <f t="shared" si="20"/>
        <v>0</v>
      </c>
      <c r="Z156" s="75"/>
      <c r="AA156" s="76"/>
      <c r="AC156" s="1"/>
      <c r="AG156" s="72"/>
      <c r="AH156" s="72"/>
      <c r="AI156" s="72"/>
      <c r="AJ156" s="72"/>
      <c r="AK156" s="72"/>
    </row>
    <row r="157" spans="1:37" ht="14.4">
      <c r="A157" s="55"/>
      <c r="B157" s="54" t="s">
        <v>25</v>
      </c>
      <c r="C157" s="56"/>
      <c r="D157" s="145"/>
      <c r="E157" s="54"/>
      <c r="F157" s="54"/>
      <c r="G157" s="132"/>
      <c r="H157" s="59" t="str">
        <f t="shared" si="21"/>
        <v/>
      </c>
      <c r="I157" s="64" t="str">
        <f t="shared" si="22"/>
        <v/>
      </c>
      <c r="J157" s="59" t="str">
        <f>IF(A157&lt;&gt;"",SUM($I$13:I157),"")</f>
        <v/>
      </c>
      <c r="K157" s="59" t="str">
        <f t="shared" si="23"/>
        <v/>
      </c>
      <c r="L157" s="65" t="str">
        <f t="shared" si="24"/>
        <v/>
      </c>
      <c r="M157" s="65" t="str">
        <f t="shared" si="25"/>
        <v/>
      </c>
      <c r="N157" s="65" t="str">
        <f>IF(A157&lt;&gt;"",SUM($M$13:M157),"")</f>
        <v/>
      </c>
      <c r="O157" s="65" t="str">
        <f t="shared" si="18"/>
        <v/>
      </c>
      <c r="P157" s="97" t="str">
        <f t="shared" si="19"/>
        <v/>
      </c>
      <c r="Q157" s="100">
        <f t="shared" si="26"/>
        <v>0</v>
      </c>
      <c r="R157" s="101">
        <f t="shared" si="20"/>
        <v>0</v>
      </c>
      <c r="Z157" s="75"/>
      <c r="AA157" s="76"/>
      <c r="AC157" s="1"/>
      <c r="AG157" s="72"/>
      <c r="AH157" s="72"/>
      <c r="AI157" s="72"/>
      <c r="AJ157" s="72"/>
      <c r="AK157" s="72"/>
    </row>
    <row r="158" spans="1:37" ht="14.4">
      <c r="A158" s="55"/>
      <c r="B158" s="54" t="s">
        <v>25</v>
      </c>
      <c r="C158" s="56"/>
      <c r="D158" s="145"/>
      <c r="E158" s="54"/>
      <c r="F158" s="54"/>
      <c r="G158" s="132"/>
      <c r="H158" s="59" t="str">
        <f t="shared" si="21"/>
        <v/>
      </c>
      <c r="I158" s="64" t="str">
        <f t="shared" si="22"/>
        <v/>
      </c>
      <c r="J158" s="59" t="str">
        <f>IF(A158&lt;&gt;"",SUM($I$13:I158),"")</f>
        <v/>
      </c>
      <c r="K158" s="59" t="str">
        <f t="shared" si="23"/>
        <v/>
      </c>
      <c r="L158" s="65" t="str">
        <f t="shared" si="24"/>
        <v/>
      </c>
      <c r="M158" s="65" t="str">
        <f t="shared" si="25"/>
        <v/>
      </c>
      <c r="N158" s="65" t="str">
        <f>IF(A158&lt;&gt;"",SUM($M$13:M158),"")</f>
        <v/>
      </c>
      <c r="O158" s="65" t="str">
        <f t="shared" si="18"/>
        <v/>
      </c>
      <c r="P158" s="97" t="str">
        <f t="shared" si="19"/>
        <v/>
      </c>
      <c r="Q158" s="100">
        <f t="shared" si="26"/>
        <v>0</v>
      </c>
      <c r="R158" s="101">
        <f t="shared" si="20"/>
        <v>0</v>
      </c>
      <c r="Z158" s="75"/>
      <c r="AA158" s="76"/>
      <c r="AC158" s="1"/>
      <c r="AG158" s="72"/>
      <c r="AH158" s="72"/>
      <c r="AI158" s="72"/>
      <c r="AJ158" s="72"/>
      <c r="AK158" s="72"/>
    </row>
    <row r="159" spans="1:37" ht="14.4">
      <c r="A159" s="55"/>
      <c r="B159" s="54" t="s">
        <v>25</v>
      </c>
      <c r="C159" s="56"/>
      <c r="D159" s="145"/>
      <c r="E159" s="54"/>
      <c r="F159" s="54"/>
      <c r="G159" s="132"/>
      <c r="H159" s="59" t="str">
        <f t="shared" si="21"/>
        <v/>
      </c>
      <c r="I159" s="64" t="str">
        <f t="shared" si="22"/>
        <v/>
      </c>
      <c r="J159" s="59" t="str">
        <f>IF(A159&lt;&gt;"",SUM($I$13:I159),"")</f>
        <v/>
      </c>
      <c r="K159" s="59" t="str">
        <f t="shared" si="23"/>
        <v/>
      </c>
      <c r="L159" s="65" t="str">
        <f t="shared" si="24"/>
        <v/>
      </c>
      <c r="M159" s="65" t="str">
        <f t="shared" si="25"/>
        <v/>
      </c>
      <c r="N159" s="65" t="str">
        <f>IF(A159&lt;&gt;"",SUM($M$13:M159),"")</f>
        <v/>
      </c>
      <c r="O159" s="65" t="str">
        <f t="shared" si="18"/>
        <v/>
      </c>
      <c r="P159" s="97" t="str">
        <f t="shared" si="19"/>
        <v/>
      </c>
      <c r="Q159" s="100">
        <f t="shared" si="26"/>
        <v>0</v>
      </c>
      <c r="R159" s="101">
        <f t="shared" si="20"/>
        <v>0</v>
      </c>
      <c r="Z159" s="75"/>
      <c r="AA159" s="76"/>
      <c r="AC159" s="1"/>
      <c r="AG159" s="72"/>
      <c r="AH159" s="72"/>
      <c r="AI159" s="72"/>
      <c r="AJ159" s="72"/>
      <c r="AK159" s="72"/>
    </row>
    <row r="160" spans="1:37" ht="14.4">
      <c r="A160" s="55"/>
      <c r="B160" s="54" t="s">
        <v>25</v>
      </c>
      <c r="C160" s="56"/>
      <c r="D160" s="145"/>
      <c r="E160" s="54"/>
      <c r="F160" s="54"/>
      <c r="G160" s="132"/>
      <c r="H160" s="59" t="str">
        <f t="shared" si="21"/>
        <v/>
      </c>
      <c r="I160" s="64" t="str">
        <f t="shared" si="22"/>
        <v/>
      </c>
      <c r="J160" s="59" t="str">
        <f>IF(A160&lt;&gt;"",SUM($I$13:I160),"")</f>
        <v/>
      </c>
      <c r="K160" s="59" t="str">
        <f t="shared" si="23"/>
        <v/>
      </c>
      <c r="L160" s="65" t="str">
        <f t="shared" si="24"/>
        <v/>
      </c>
      <c r="M160" s="65" t="str">
        <f t="shared" si="25"/>
        <v/>
      </c>
      <c r="N160" s="65" t="str">
        <f>IF(A160&lt;&gt;"",SUM($M$13:M160),"")</f>
        <v/>
      </c>
      <c r="O160" s="65" t="str">
        <f t="shared" si="18"/>
        <v/>
      </c>
      <c r="P160" s="97" t="str">
        <f t="shared" si="19"/>
        <v/>
      </c>
      <c r="Q160" s="100">
        <f t="shared" si="26"/>
        <v>0</v>
      </c>
      <c r="R160" s="101">
        <f t="shared" si="20"/>
        <v>0</v>
      </c>
      <c r="Z160" s="75"/>
      <c r="AA160" s="76"/>
      <c r="AC160" s="1"/>
      <c r="AG160" s="72"/>
      <c r="AH160" s="72"/>
      <c r="AI160" s="72"/>
      <c r="AJ160" s="72"/>
      <c r="AK160" s="72"/>
    </row>
    <row r="161" spans="1:37" ht="14.4">
      <c r="A161" s="55"/>
      <c r="B161" s="54" t="s">
        <v>25</v>
      </c>
      <c r="C161" s="56"/>
      <c r="D161" s="145"/>
      <c r="E161" s="54"/>
      <c r="F161" s="54"/>
      <c r="G161" s="132"/>
      <c r="H161" s="59" t="str">
        <f t="shared" si="21"/>
        <v/>
      </c>
      <c r="I161" s="64" t="str">
        <f t="shared" si="22"/>
        <v/>
      </c>
      <c r="J161" s="59" t="str">
        <f>IF(A161&lt;&gt;"",SUM($I$13:I161),"")</f>
        <v/>
      </c>
      <c r="K161" s="59" t="str">
        <f t="shared" si="23"/>
        <v/>
      </c>
      <c r="L161" s="65" t="str">
        <f t="shared" si="24"/>
        <v/>
      </c>
      <c r="M161" s="65" t="str">
        <f t="shared" si="25"/>
        <v/>
      </c>
      <c r="N161" s="65" t="str">
        <f>IF(A161&lt;&gt;"",SUM($M$13:M161),"")</f>
        <v/>
      </c>
      <c r="O161" s="65" t="str">
        <f t="shared" si="18"/>
        <v/>
      </c>
      <c r="P161" s="97" t="str">
        <f t="shared" si="19"/>
        <v/>
      </c>
      <c r="Q161" s="100">
        <f t="shared" si="26"/>
        <v>0</v>
      </c>
      <c r="R161" s="101">
        <f t="shared" si="20"/>
        <v>0</v>
      </c>
      <c r="Z161" s="75"/>
      <c r="AA161" s="76"/>
      <c r="AC161" s="1"/>
      <c r="AG161" s="72"/>
      <c r="AH161" s="72"/>
      <c r="AI161" s="72"/>
      <c r="AJ161" s="72"/>
      <c r="AK161" s="72"/>
    </row>
    <row r="162" spans="1:37" ht="14.4">
      <c r="A162" s="55"/>
      <c r="B162" s="54" t="s">
        <v>25</v>
      </c>
      <c r="C162" s="56"/>
      <c r="D162" s="145"/>
      <c r="E162" s="54"/>
      <c r="F162" s="54"/>
      <c r="G162" s="132"/>
      <c r="H162" s="59" t="str">
        <f t="shared" si="21"/>
        <v/>
      </c>
      <c r="I162" s="64" t="str">
        <f t="shared" si="22"/>
        <v/>
      </c>
      <c r="J162" s="59" t="str">
        <f>IF(A162&lt;&gt;"",SUM($I$13:I162),"")</f>
        <v/>
      </c>
      <c r="K162" s="59" t="str">
        <f t="shared" si="23"/>
        <v/>
      </c>
      <c r="L162" s="65" t="str">
        <f t="shared" si="24"/>
        <v/>
      </c>
      <c r="M162" s="65" t="str">
        <f t="shared" si="25"/>
        <v/>
      </c>
      <c r="N162" s="65" t="str">
        <f>IF(A162&lt;&gt;"",SUM($M$13:M162),"")</f>
        <v/>
      </c>
      <c r="O162" s="65" t="str">
        <f t="shared" si="18"/>
        <v/>
      </c>
      <c r="P162" s="97" t="str">
        <f t="shared" si="19"/>
        <v/>
      </c>
      <c r="Q162" s="100">
        <f t="shared" si="26"/>
        <v>0</v>
      </c>
      <c r="R162" s="101">
        <f t="shared" si="20"/>
        <v>0</v>
      </c>
      <c r="Z162" s="75"/>
      <c r="AA162" s="76"/>
      <c r="AC162" s="1"/>
      <c r="AG162" s="72"/>
      <c r="AH162" s="72"/>
      <c r="AI162" s="72"/>
      <c r="AJ162" s="72"/>
      <c r="AK162" s="72"/>
    </row>
    <row r="163" spans="1:37" ht="14.4">
      <c r="A163" s="55"/>
      <c r="B163" s="54" t="s">
        <v>25</v>
      </c>
      <c r="C163" s="56"/>
      <c r="D163" s="145"/>
      <c r="E163" s="54"/>
      <c r="F163" s="54"/>
      <c r="G163" s="132"/>
      <c r="H163" s="59" t="str">
        <f t="shared" si="21"/>
        <v/>
      </c>
      <c r="I163" s="64" t="str">
        <f t="shared" si="22"/>
        <v/>
      </c>
      <c r="J163" s="59" t="str">
        <f>IF(A163&lt;&gt;"",SUM($I$13:I163),"")</f>
        <v/>
      </c>
      <c r="K163" s="59" t="str">
        <f t="shared" si="23"/>
        <v/>
      </c>
      <c r="L163" s="65" t="str">
        <f t="shared" si="24"/>
        <v/>
      </c>
      <c r="M163" s="65" t="str">
        <f t="shared" si="25"/>
        <v/>
      </c>
      <c r="N163" s="65" t="str">
        <f>IF(A163&lt;&gt;"",SUM($M$13:M163),"")</f>
        <v/>
      </c>
      <c r="O163" s="65" t="str">
        <f t="shared" si="18"/>
        <v/>
      </c>
      <c r="P163" s="97" t="str">
        <f t="shared" si="19"/>
        <v/>
      </c>
      <c r="Q163" s="100">
        <f t="shared" si="26"/>
        <v>0</v>
      </c>
      <c r="R163" s="101">
        <f t="shared" si="20"/>
        <v>0</v>
      </c>
      <c r="Z163" s="75"/>
      <c r="AA163" s="76"/>
      <c r="AC163" s="1"/>
      <c r="AG163" s="72"/>
      <c r="AH163" s="72"/>
      <c r="AI163" s="72"/>
      <c r="AJ163" s="72"/>
      <c r="AK163" s="72"/>
    </row>
    <row r="164" spans="1:37" ht="14.4">
      <c r="A164" s="55"/>
      <c r="B164" s="54" t="s">
        <v>25</v>
      </c>
      <c r="C164" s="56"/>
      <c r="D164" s="145"/>
      <c r="E164" s="54"/>
      <c r="F164" s="54"/>
      <c r="G164" s="132"/>
      <c r="H164" s="59" t="str">
        <f t="shared" si="21"/>
        <v/>
      </c>
      <c r="I164" s="64" t="str">
        <f t="shared" si="22"/>
        <v/>
      </c>
      <c r="J164" s="59" t="str">
        <f>IF(A164&lt;&gt;"",SUM($I$13:I164),"")</f>
        <v/>
      </c>
      <c r="K164" s="59" t="str">
        <f t="shared" si="23"/>
        <v/>
      </c>
      <c r="L164" s="65" t="str">
        <f t="shared" si="24"/>
        <v/>
      </c>
      <c r="M164" s="65" t="str">
        <f t="shared" si="25"/>
        <v/>
      </c>
      <c r="N164" s="65" t="str">
        <f>IF(A164&lt;&gt;"",SUM($M$13:M164),"")</f>
        <v/>
      </c>
      <c r="O164" s="65" t="str">
        <f t="shared" si="18"/>
        <v/>
      </c>
      <c r="P164" s="97" t="str">
        <f t="shared" si="19"/>
        <v/>
      </c>
      <c r="Q164" s="100">
        <f t="shared" si="26"/>
        <v>0</v>
      </c>
      <c r="R164" s="101">
        <f t="shared" si="20"/>
        <v>0</v>
      </c>
      <c r="Z164" s="75"/>
      <c r="AA164" s="76"/>
      <c r="AC164" s="1"/>
      <c r="AG164" s="72"/>
      <c r="AH164" s="72"/>
      <c r="AI164" s="72"/>
      <c r="AJ164" s="72"/>
      <c r="AK164" s="72"/>
    </row>
    <row r="165" spans="1:37" ht="14.4">
      <c r="A165" s="55"/>
      <c r="B165" s="54" t="s">
        <v>25</v>
      </c>
      <c r="C165" s="56"/>
      <c r="D165" s="145"/>
      <c r="E165" s="54"/>
      <c r="F165" s="54"/>
      <c r="G165" s="132"/>
      <c r="H165" s="59" t="str">
        <f t="shared" si="21"/>
        <v/>
      </c>
      <c r="I165" s="64" t="str">
        <f t="shared" si="22"/>
        <v/>
      </c>
      <c r="J165" s="59" t="str">
        <f>IF(A165&lt;&gt;"",SUM($I$13:I165),"")</f>
        <v/>
      </c>
      <c r="K165" s="59" t="str">
        <f t="shared" si="23"/>
        <v/>
      </c>
      <c r="L165" s="65" t="str">
        <f t="shared" si="24"/>
        <v/>
      </c>
      <c r="M165" s="65" t="str">
        <f t="shared" si="25"/>
        <v/>
      </c>
      <c r="N165" s="65" t="str">
        <f>IF(A165&lt;&gt;"",SUM($M$13:M165),"")</f>
        <v/>
      </c>
      <c r="O165" s="65" t="str">
        <f t="shared" si="18"/>
        <v/>
      </c>
      <c r="P165" s="97" t="str">
        <f t="shared" si="19"/>
        <v/>
      </c>
      <c r="Q165" s="100">
        <f t="shared" si="26"/>
        <v>0</v>
      </c>
      <c r="R165" s="101">
        <f t="shared" si="20"/>
        <v>0</v>
      </c>
      <c r="Z165" s="75"/>
      <c r="AA165" s="76"/>
      <c r="AC165" s="1"/>
      <c r="AG165" s="72"/>
      <c r="AH165" s="72"/>
      <c r="AI165" s="72"/>
      <c r="AJ165" s="72"/>
      <c r="AK165" s="72"/>
    </row>
    <row r="166" spans="1:37" ht="14.4">
      <c r="A166" s="55"/>
      <c r="B166" s="54" t="s">
        <v>25</v>
      </c>
      <c r="C166" s="56"/>
      <c r="D166" s="145"/>
      <c r="E166" s="54"/>
      <c r="F166" s="54"/>
      <c r="G166" s="132"/>
      <c r="H166" s="59" t="str">
        <f t="shared" si="21"/>
        <v/>
      </c>
      <c r="I166" s="64" t="str">
        <f t="shared" si="22"/>
        <v/>
      </c>
      <c r="J166" s="59" t="str">
        <f>IF(A166&lt;&gt;"",SUM($I$13:I166),"")</f>
        <v/>
      </c>
      <c r="K166" s="59" t="str">
        <f t="shared" si="23"/>
        <v/>
      </c>
      <c r="L166" s="65" t="str">
        <f t="shared" si="24"/>
        <v/>
      </c>
      <c r="M166" s="65" t="str">
        <f t="shared" si="25"/>
        <v/>
      </c>
      <c r="N166" s="65" t="str">
        <f>IF(A166&lt;&gt;"",SUM($M$13:M166),"")</f>
        <v/>
      </c>
      <c r="O166" s="65" t="str">
        <f t="shared" si="18"/>
        <v/>
      </c>
      <c r="P166" s="97" t="str">
        <f t="shared" si="19"/>
        <v/>
      </c>
      <c r="Q166" s="100">
        <f t="shared" si="26"/>
        <v>0</v>
      </c>
      <c r="R166" s="101">
        <f t="shared" si="20"/>
        <v>0</v>
      </c>
      <c r="Z166" s="75"/>
      <c r="AA166" s="76"/>
      <c r="AC166" s="1"/>
      <c r="AG166" s="72"/>
      <c r="AH166" s="72"/>
      <c r="AI166" s="72"/>
      <c r="AJ166" s="72"/>
      <c r="AK166" s="72"/>
    </row>
    <row r="167" spans="1:37" ht="14.4">
      <c r="A167" s="55"/>
      <c r="B167" s="54" t="s">
        <v>25</v>
      </c>
      <c r="C167" s="56"/>
      <c r="D167" s="145"/>
      <c r="E167" s="54"/>
      <c r="F167" s="54"/>
      <c r="G167" s="132"/>
      <c r="H167" s="59" t="str">
        <f t="shared" si="21"/>
        <v/>
      </c>
      <c r="I167" s="64" t="str">
        <f t="shared" si="22"/>
        <v/>
      </c>
      <c r="J167" s="59" t="str">
        <f>IF(A167&lt;&gt;"",SUM($I$13:I167),"")</f>
        <v/>
      </c>
      <c r="K167" s="59" t="str">
        <f t="shared" si="23"/>
        <v/>
      </c>
      <c r="L167" s="65" t="str">
        <f t="shared" si="24"/>
        <v/>
      </c>
      <c r="M167" s="65" t="str">
        <f t="shared" si="25"/>
        <v/>
      </c>
      <c r="N167" s="65" t="str">
        <f>IF(A167&lt;&gt;"",SUM($M$13:M167),"")</f>
        <v/>
      </c>
      <c r="O167" s="65" t="str">
        <f t="shared" si="18"/>
        <v/>
      </c>
      <c r="P167" s="97" t="str">
        <f t="shared" si="19"/>
        <v/>
      </c>
      <c r="Q167" s="100">
        <f t="shared" si="26"/>
        <v>0</v>
      </c>
      <c r="R167" s="101">
        <f t="shared" si="20"/>
        <v>0</v>
      </c>
      <c r="Z167" s="75"/>
      <c r="AA167" s="76"/>
      <c r="AC167" s="1"/>
      <c r="AG167" s="72"/>
      <c r="AH167" s="72"/>
      <c r="AI167" s="72"/>
      <c r="AJ167" s="72"/>
      <c r="AK167" s="72"/>
    </row>
    <row r="168" spans="1:37" ht="14.4">
      <c r="A168" s="55"/>
      <c r="B168" s="54" t="s">
        <v>25</v>
      </c>
      <c r="C168" s="56"/>
      <c r="D168" s="145"/>
      <c r="E168" s="54"/>
      <c r="F168" s="54"/>
      <c r="G168" s="132"/>
      <c r="H168" s="59" t="str">
        <f t="shared" si="21"/>
        <v/>
      </c>
      <c r="I168" s="64" t="str">
        <f t="shared" si="22"/>
        <v/>
      </c>
      <c r="J168" s="59" t="str">
        <f>IF(A168&lt;&gt;"",SUM($I$13:I168),"")</f>
        <v/>
      </c>
      <c r="K168" s="59" t="str">
        <f t="shared" si="23"/>
        <v/>
      </c>
      <c r="L168" s="65" t="str">
        <f t="shared" si="24"/>
        <v/>
      </c>
      <c r="M168" s="65" t="str">
        <f t="shared" si="25"/>
        <v/>
      </c>
      <c r="N168" s="65" t="str">
        <f>IF(A168&lt;&gt;"",SUM($M$13:M168),"")</f>
        <v/>
      </c>
      <c r="O168" s="65" t="str">
        <f t="shared" si="18"/>
        <v/>
      </c>
      <c r="P168" s="97" t="str">
        <f t="shared" si="19"/>
        <v/>
      </c>
      <c r="Q168" s="100">
        <f t="shared" si="26"/>
        <v>0</v>
      </c>
      <c r="R168" s="101">
        <f t="shared" si="20"/>
        <v>0</v>
      </c>
      <c r="Z168" s="75"/>
      <c r="AA168" s="76"/>
      <c r="AC168" s="1"/>
      <c r="AG168" s="72"/>
      <c r="AH168" s="72"/>
      <c r="AI168" s="72"/>
      <c r="AJ168" s="72"/>
      <c r="AK168" s="72"/>
    </row>
    <row r="169" spans="1:37" ht="14.4">
      <c r="A169" s="55"/>
      <c r="B169" s="54" t="s">
        <v>25</v>
      </c>
      <c r="C169" s="56"/>
      <c r="D169" s="145"/>
      <c r="E169" s="54"/>
      <c r="F169" s="54"/>
      <c r="G169" s="132"/>
      <c r="H169" s="59" t="str">
        <f t="shared" si="21"/>
        <v/>
      </c>
      <c r="I169" s="64" t="str">
        <f t="shared" si="22"/>
        <v/>
      </c>
      <c r="J169" s="59" t="str">
        <f>IF(A169&lt;&gt;"",SUM($I$13:I169),"")</f>
        <v/>
      </c>
      <c r="K169" s="59" t="str">
        <f t="shared" si="23"/>
        <v/>
      </c>
      <c r="L169" s="65" t="str">
        <f t="shared" si="24"/>
        <v/>
      </c>
      <c r="M169" s="65" t="str">
        <f t="shared" si="25"/>
        <v/>
      </c>
      <c r="N169" s="65" t="str">
        <f>IF(A169&lt;&gt;"",SUM($M$13:M169),"")</f>
        <v/>
      </c>
      <c r="O169" s="65" t="str">
        <f t="shared" si="18"/>
        <v/>
      </c>
      <c r="P169" s="97" t="str">
        <f t="shared" si="19"/>
        <v/>
      </c>
      <c r="Q169" s="100">
        <f t="shared" si="26"/>
        <v>0</v>
      </c>
      <c r="R169" s="101">
        <f t="shared" si="20"/>
        <v>0</v>
      </c>
      <c r="Z169" s="75"/>
      <c r="AA169" s="76"/>
      <c r="AC169" s="1"/>
      <c r="AG169" s="72"/>
      <c r="AH169" s="72"/>
      <c r="AI169" s="72"/>
      <c r="AJ169" s="72"/>
      <c r="AK169" s="72"/>
    </row>
    <row r="170" spans="1:37" ht="14.4">
      <c r="A170" s="55"/>
      <c r="B170" s="54" t="s">
        <v>25</v>
      </c>
      <c r="C170" s="56"/>
      <c r="D170" s="145"/>
      <c r="E170" s="54"/>
      <c r="F170" s="54"/>
      <c r="G170" s="132"/>
      <c r="H170" s="59" t="str">
        <f t="shared" si="21"/>
        <v/>
      </c>
      <c r="I170" s="64" t="str">
        <f t="shared" si="22"/>
        <v/>
      </c>
      <c r="J170" s="59" t="str">
        <f>IF(A170&lt;&gt;"",SUM($I$13:I170),"")</f>
        <v/>
      </c>
      <c r="K170" s="59" t="str">
        <f t="shared" si="23"/>
        <v/>
      </c>
      <c r="L170" s="65" t="str">
        <f t="shared" si="24"/>
        <v/>
      </c>
      <c r="M170" s="65" t="str">
        <f t="shared" si="25"/>
        <v/>
      </c>
      <c r="N170" s="65" t="str">
        <f>IF(A170&lt;&gt;"",SUM($M$13:M170),"")</f>
        <v/>
      </c>
      <c r="O170" s="65" t="str">
        <f t="shared" si="18"/>
        <v/>
      </c>
      <c r="P170" s="97" t="str">
        <f t="shared" si="19"/>
        <v/>
      </c>
      <c r="Q170" s="100">
        <f t="shared" si="26"/>
        <v>0</v>
      </c>
      <c r="R170" s="101">
        <f t="shared" si="20"/>
        <v>0</v>
      </c>
      <c r="Z170" s="75"/>
      <c r="AA170" s="76"/>
      <c r="AC170" s="1"/>
      <c r="AG170" s="72"/>
      <c r="AH170" s="72"/>
      <c r="AI170" s="72"/>
      <c r="AJ170" s="72"/>
      <c r="AK170" s="72"/>
    </row>
    <row r="171" spans="1:37" ht="14.4">
      <c r="A171" s="55"/>
      <c r="B171" s="54" t="s">
        <v>25</v>
      </c>
      <c r="C171" s="56"/>
      <c r="D171" s="145"/>
      <c r="E171" s="54"/>
      <c r="F171" s="54"/>
      <c r="G171" s="132"/>
      <c r="H171" s="59" t="str">
        <f t="shared" si="21"/>
        <v/>
      </c>
      <c r="I171" s="64" t="str">
        <f t="shared" si="22"/>
        <v/>
      </c>
      <c r="J171" s="59" t="str">
        <f>IF(A171&lt;&gt;"",SUM($I$13:I171),"")</f>
        <v/>
      </c>
      <c r="K171" s="59" t="str">
        <f t="shared" si="23"/>
        <v/>
      </c>
      <c r="L171" s="65" t="str">
        <f t="shared" si="24"/>
        <v/>
      </c>
      <c r="M171" s="65" t="str">
        <f t="shared" si="25"/>
        <v/>
      </c>
      <c r="N171" s="65" t="str">
        <f>IF(A171&lt;&gt;"",SUM($M$13:M171),"")</f>
        <v/>
      </c>
      <c r="O171" s="65" t="str">
        <f t="shared" si="18"/>
        <v/>
      </c>
      <c r="P171" s="97" t="str">
        <f t="shared" si="19"/>
        <v/>
      </c>
      <c r="Q171" s="100">
        <f t="shared" si="26"/>
        <v>0</v>
      </c>
      <c r="R171" s="101">
        <f t="shared" si="20"/>
        <v>0</v>
      </c>
      <c r="Z171" s="75"/>
      <c r="AA171" s="76"/>
      <c r="AC171" s="1"/>
      <c r="AG171" s="72"/>
      <c r="AH171" s="72"/>
      <c r="AI171" s="72"/>
      <c r="AJ171" s="72"/>
      <c r="AK171" s="72"/>
    </row>
    <row r="172" spans="1:37" ht="14.4">
      <c r="A172" s="55"/>
      <c r="B172" s="54" t="s">
        <v>25</v>
      </c>
      <c r="C172" s="56"/>
      <c r="D172" s="145"/>
      <c r="E172" s="54"/>
      <c r="F172" s="54"/>
      <c r="G172" s="132"/>
      <c r="H172" s="59" t="str">
        <f t="shared" si="21"/>
        <v/>
      </c>
      <c r="I172" s="64" t="str">
        <f t="shared" si="22"/>
        <v/>
      </c>
      <c r="J172" s="59" t="str">
        <f>IF(A172&lt;&gt;"",SUM($I$13:I172),"")</f>
        <v/>
      </c>
      <c r="K172" s="59" t="str">
        <f t="shared" si="23"/>
        <v/>
      </c>
      <c r="L172" s="65" t="str">
        <f t="shared" si="24"/>
        <v/>
      </c>
      <c r="M172" s="65" t="str">
        <f t="shared" si="25"/>
        <v/>
      </c>
      <c r="N172" s="65" t="str">
        <f>IF(A172&lt;&gt;"",SUM($M$13:M172),"")</f>
        <v/>
      </c>
      <c r="O172" s="65" t="str">
        <f t="shared" si="18"/>
        <v/>
      </c>
      <c r="P172" s="97" t="str">
        <f t="shared" si="19"/>
        <v/>
      </c>
      <c r="Q172" s="100">
        <f t="shared" si="26"/>
        <v>0</v>
      </c>
      <c r="R172" s="101">
        <f t="shared" si="20"/>
        <v>0</v>
      </c>
      <c r="Z172" s="75"/>
      <c r="AA172" s="76"/>
      <c r="AC172" s="1"/>
      <c r="AG172" s="72"/>
      <c r="AH172" s="72"/>
      <c r="AI172" s="72"/>
      <c r="AJ172" s="72"/>
      <c r="AK172" s="72"/>
    </row>
    <row r="173" spans="1:37" ht="14.4">
      <c r="A173" s="55"/>
      <c r="B173" s="54" t="s">
        <v>25</v>
      </c>
      <c r="C173" s="56"/>
      <c r="D173" s="145"/>
      <c r="E173" s="54"/>
      <c r="F173" s="54"/>
      <c r="G173" s="132"/>
      <c r="H173" s="59" t="str">
        <f t="shared" si="21"/>
        <v/>
      </c>
      <c r="I173" s="64" t="str">
        <f t="shared" si="22"/>
        <v/>
      </c>
      <c r="J173" s="59" t="str">
        <f>IF(A173&lt;&gt;"",SUM($I$13:I173),"")</f>
        <v/>
      </c>
      <c r="K173" s="59" t="str">
        <f t="shared" si="23"/>
        <v/>
      </c>
      <c r="L173" s="65" t="str">
        <f t="shared" si="24"/>
        <v/>
      </c>
      <c r="M173" s="65" t="str">
        <f t="shared" si="25"/>
        <v/>
      </c>
      <c r="N173" s="65" t="str">
        <f>IF(A173&lt;&gt;"",SUM($M$13:M173),"")</f>
        <v/>
      </c>
      <c r="O173" s="65" t="str">
        <f t="shared" si="18"/>
        <v/>
      </c>
      <c r="P173" s="97" t="str">
        <f t="shared" si="19"/>
        <v/>
      </c>
      <c r="Q173" s="100">
        <f t="shared" si="26"/>
        <v>0</v>
      </c>
      <c r="R173" s="101">
        <f t="shared" si="20"/>
        <v>0</v>
      </c>
      <c r="Z173" s="75"/>
      <c r="AA173" s="76"/>
      <c r="AC173" s="1"/>
      <c r="AG173" s="72"/>
      <c r="AH173" s="72"/>
      <c r="AI173" s="72"/>
      <c r="AJ173" s="72"/>
      <c r="AK173" s="72"/>
    </row>
    <row r="174" spans="1:37" ht="14.4">
      <c r="A174" s="55"/>
      <c r="B174" s="54" t="s">
        <v>25</v>
      </c>
      <c r="C174" s="56"/>
      <c r="D174" s="145"/>
      <c r="E174" s="54"/>
      <c r="F174" s="54"/>
      <c r="G174" s="132"/>
      <c r="H174" s="59" t="str">
        <f t="shared" si="21"/>
        <v/>
      </c>
      <c r="I174" s="64" t="str">
        <f t="shared" si="22"/>
        <v/>
      </c>
      <c r="J174" s="59" t="str">
        <f>IF(A174&lt;&gt;"",SUM($I$13:I174),"")</f>
        <v/>
      </c>
      <c r="K174" s="59" t="str">
        <f t="shared" si="23"/>
        <v/>
      </c>
      <c r="L174" s="65" t="str">
        <f t="shared" si="24"/>
        <v/>
      </c>
      <c r="M174" s="65" t="str">
        <f t="shared" si="25"/>
        <v/>
      </c>
      <c r="N174" s="65" t="str">
        <f>IF(A174&lt;&gt;"",SUM($M$13:M174),"")</f>
        <v/>
      </c>
      <c r="O174" s="65" t="str">
        <f t="shared" si="18"/>
        <v/>
      </c>
      <c r="P174" s="97" t="str">
        <f t="shared" si="19"/>
        <v/>
      </c>
      <c r="Q174" s="100">
        <f t="shared" si="26"/>
        <v>0</v>
      </c>
      <c r="R174" s="101">
        <f t="shared" si="20"/>
        <v>0</v>
      </c>
      <c r="Z174" s="75"/>
      <c r="AA174" s="76"/>
      <c r="AC174" s="1"/>
      <c r="AG174" s="72"/>
      <c r="AH174" s="72"/>
      <c r="AI174" s="72"/>
      <c r="AJ174" s="72"/>
      <c r="AK174" s="72"/>
    </row>
    <row r="175" spans="1:37" ht="14.4">
      <c r="A175" s="55"/>
      <c r="B175" s="54" t="s">
        <v>25</v>
      </c>
      <c r="C175" s="56"/>
      <c r="D175" s="145"/>
      <c r="E175" s="54"/>
      <c r="F175" s="54"/>
      <c r="G175" s="132"/>
      <c r="H175" s="59" t="str">
        <f t="shared" si="21"/>
        <v/>
      </c>
      <c r="I175" s="64" t="str">
        <f t="shared" si="22"/>
        <v/>
      </c>
      <c r="J175" s="59" t="str">
        <f>IF(A175&lt;&gt;"",SUM($I$13:I175),"")</f>
        <v/>
      </c>
      <c r="K175" s="59" t="str">
        <f t="shared" si="23"/>
        <v/>
      </c>
      <c r="L175" s="65" t="str">
        <f t="shared" si="24"/>
        <v/>
      </c>
      <c r="M175" s="65" t="str">
        <f t="shared" si="25"/>
        <v/>
      </c>
      <c r="N175" s="65" t="str">
        <f>IF(A175&lt;&gt;"",SUM($M$13:M175),"")</f>
        <v/>
      </c>
      <c r="O175" s="65" t="str">
        <f t="shared" si="18"/>
        <v/>
      </c>
      <c r="P175" s="97" t="str">
        <f t="shared" si="19"/>
        <v/>
      </c>
      <c r="Q175" s="100">
        <f t="shared" si="26"/>
        <v>0</v>
      </c>
      <c r="R175" s="101">
        <f t="shared" si="20"/>
        <v>0</v>
      </c>
      <c r="Z175" s="75"/>
      <c r="AA175" s="76"/>
      <c r="AC175" s="1"/>
      <c r="AG175" s="72"/>
      <c r="AH175" s="72"/>
      <c r="AI175" s="72"/>
      <c r="AJ175" s="72"/>
      <c r="AK175" s="72"/>
    </row>
    <row r="176" spans="1:37" ht="14.4">
      <c r="A176" s="55"/>
      <c r="B176" s="54" t="s">
        <v>25</v>
      </c>
      <c r="C176" s="56"/>
      <c r="D176" s="145"/>
      <c r="E176" s="54"/>
      <c r="F176" s="54"/>
      <c r="G176" s="132"/>
      <c r="H176" s="59" t="str">
        <f t="shared" si="21"/>
        <v/>
      </c>
      <c r="I176" s="64" t="str">
        <f t="shared" si="22"/>
        <v/>
      </c>
      <c r="J176" s="59" t="str">
        <f>IF(A176&lt;&gt;"",SUM($I$13:I176),"")</f>
        <v/>
      </c>
      <c r="K176" s="59" t="str">
        <f t="shared" si="23"/>
        <v/>
      </c>
      <c r="L176" s="65" t="str">
        <f t="shared" si="24"/>
        <v/>
      </c>
      <c r="M176" s="65" t="str">
        <f t="shared" si="25"/>
        <v/>
      </c>
      <c r="N176" s="65" t="str">
        <f>IF(A176&lt;&gt;"",SUM($M$13:M176),"")</f>
        <v/>
      </c>
      <c r="O176" s="65" t="str">
        <f t="shared" si="18"/>
        <v/>
      </c>
      <c r="P176" s="97" t="str">
        <f t="shared" si="19"/>
        <v/>
      </c>
      <c r="Q176" s="100">
        <f t="shared" si="26"/>
        <v>0</v>
      </c>
      <c r="R176" s="101">
        <f t="shared" si="20"/>
        <v>0</v>
      </c>
      <c r="Z176" s="75"/>
      <c r="AA176" s="76"/>
      <c r="AC176" s="1"/>
      <c r="AG176" s="72"/>
      <c r="AH176" s="72"/>
      <c r="AI176" s="72"/>
      <c r="AJ176" s="72"/>
      <c r="AK176" s="72"/>
    </row>
    <row r="177" spans="1:37" ht="14.4">
      <c r="A177" s="55"/>
      <c r="B177" s="54" t="s">
        <v>25</v>
      </c>
      <c r="C177" s="56"/>
      <c r="D177" s="145"/>
      <c r="E177" s="54"/>
      <c r="F177" s="54"/>
      <c r="G177" s="132"/>
      <c r="H177" s="59" t="str">
        <f t="shared" si="21"/>
        <v/>
      </c>
      <c r="I177" s="64" t="str">
        <f t="shared" si="22"/>
        <v/>
      </c>
      <c r="J177" s="59" t="str">
        <f>IF(A177&lt;&gt;"",SUM($I$13:I177),"")</f>
        <v/>
      </c>
      <c r="K177" s="59" t="str">
        <f t="shared" si="23"/>
        <v/>
      </c>
      <c r="L177" s="65" t="str">
        <f t="shared" si="24"/>
        <v/>
      </c>
      <c r="M177" s="65" t="str">
        <f t="shared" si="25"/>
        <v/>
      </c>
      <c r="N177" s="65" t="str">
        <f>IF(A177&lt;&gt;"",SUM($M$13:M177),"")</f>
        <v/>
      </c>
      <c r="O177" s="65" t="str">
        <f t="shared" si="18"/>
        <v/>
      </c>
      <c r="P177" s="97" t="str">
        <f t="shared" si="19"/>
        <v/>
      </c>
      <c r="Q177" s="100">
        <f t="shared" si="26"/>
        <v>0</v>
      </c>
      <c r="R177" s="101">
        <f t="shared" si="20"/>
        <v>0</v>
      </c>
      <c r="Z177" s="75"/>
      <c r="AA177" s="76"/>
      <c r="AC177" s="1"/>
      <c r="AG177" s="72"/>
      <c r="AH177" s="72"/>
      <c r="AI177" s="72"/>
      <c r="AJ177" s="72"/>
      <c r="AK177" s="72"/>
    </row>
    <row r="178" spans="1:37" ht="14.4">
      <c r="A178" s="55"/>
      <c r="B178" s="54" t="s">
        <v>25</v>
      </c>
      <c r="C178" s="56"/>
      <c r="D178" s="145"/>
      <c r="E178" s="54"/>
      <c r="F178" s="54"/>
      <c r="G178" s="132"/>
      <c r="H178" s="59" t="str">
        <f t="shared" si="21"/>
        <v/>
      </c>
      <c r="I178" s="64" t="str">
        <f t="shared" si="22"/>
        <v/>
      </c>
      <c r="J178" s="59" t="str">
        <f>IF(A178&lt;&gt;"",SUM($I$13:I178),"")</f>
        <v/>
      </c>
      <c r="K178" s="59" t="str">
        <f t="shared" si="23"/>
        <v/>
      </c>
      <c r="L178" s="65" t="str">
        <f t="shared" si="24"/>
        <v/>
      </c>
      <c r="M178" s="65" t="str">
        <f t="shared" si="25"/>
        <v/>
      </c>
      <c r="N178" s="65" t="str">
        <f>IF(A178&lt;&gt;"",SUM($M$13:M178),"")</f>
        <v/>
      </c>
      <c r="O178" s="65" t="str">
        <f t="shared" si="18"/>
        <v/>
      </c>
      <c r="P178" s="97" t="str">
        <f t="shared" si="19"/>
        <v/>
      </c>
      <c r="Q178" s="100">
        <f t="shared" si="26"/>
        <v>0</v>
      </c>
      <c r="R178" s="101">
        <f t="shared" si="20"/>
        <v>0</v>
      </c>
      <c r="Z178" s="75"/>
      <c r="AA178" s="76"/>
      <c r="AC178" s="1"/>
      <c r="AG178" s="72"/>
      <c r="AH178" s="72"/>
      <c r="AI178" s="72"/>
      <c r="AJ178" s="72"/>
      <c r="AK178" s="72"/>
    </row>
    <row r="179" spans="1:37" ht="14.4">
      <c r="A179" s="55"/>
      <c r="B179" s="54" t="s">
        <v>25</v>
      </c>
      <c r="C179" s="56"/>
      <c r="D179" s="145"/>
      <c r="E179" s="54"/>
      <c r="F179" s="54"/>
      <c r="G179" s="132"/>
      <c r="H179" s="59" t="str">
        <f t="shared" si="21"/>
        <v/>
      </c>
      <c r="I179" s="64" t="str">
        <f t="shared" si="22"/>
        <v/>
      </c>
      <c r="J179" s="59" t="str">
        <f>IF(A179&lt;&gt;"",SUM($I$13:I179),"")</f>
        <v/>
      </c>
      <c r="K179" s="59" t="str">
        <f t="shared" si="23"/>
        <v/>
      </c>
      <c r="L179" s="65" t="str">
        <f t="shared" si="24"/>
        <v/>
      </c>
      <c r="M179" s="65" t="str">
        <f t="shared" si="25"/>
        <v/>
      </c>
      <c r="N179" s="65" t="str">
        <f>IF(A179&lt;&gt;"",SUM($M$13:M179),"")</f>
        <v/>
      </c>
      <c r="O179" s="65" t="str">
        <f t="shared" si="18"/>
        <v/>
      </c>
      <c r="P179" s="97" t="str">
        <f t="shared" si="19"/>
        <v/>
      </c>
      <c r="Q179" s="100">
        <f t="shared" si="26"/>
        <v>0</v>
      </c>
      <c r="R179" s="101">
        <f t="shared" si="20"/>
        <v>0</v>
      </c>
      <c r="Z179" s="75"/>
      <c r="AA179" s="76"/>
      <c r="AC179" s="1"/>
      <c r="AG179" s="72"/>
      <c r="AH179" s="72"/>
      <c r="AI179" s="72"/>
      <c r="AJ179" s="72"/>
      <c r="AK179" s="72"/>
    </row>
    <row r="180" spans="1:37" ht="14.4">
      <c r="A180" s="55"/>
      <c r="B180" s="54" t="s">
        <v>25</v>
      </c>
      <c r="C180" s="56"/>
      <c r="D180" s="145"/>
      <c r="E180" s="54"/>
      <c r="F180" s="54"/>
      <c r="G180" s="132"/>
      <c r="H180" s="59" t="str">
        <f t="shared" si="21"/>
        <v/>
      </c>
      <c r="I180" s="64" t="str">
        <f t="shared" si="22"/>
        <v/>
      </c>
      <c r="J180" s="59" t="str">
        <f>IF(A180&lt;&gt;"",SUM($I$13:I180),"")</f>
        <v/>
      </c>
      <c r="K180" s="59" t="str">
        <f t="shared" si="23"/>
        <v/>
      </c>
      <c r="L180" s="65" t="str">
        <f t="shared" si="24"/>
        <v/>
      </c>
      <c r="M180" s="65" t="str">
        <f t="shared" si="25"/>
        <v/>
      </c>
      <c r="N180" s="65" t="str">
        <f>IF(A180&lt;&gt;"",SUM($M$13:M180),"")</f>
        <v/>
      </c>
      <c r="O180" s="65" t="str">
        <f t="shared" si="18"/>
        <v/>
      </c>
      <c r="P180" s="97" t="str">
        <f t="shared" si="19"/>
        <v/>
      </c>
      <c r="Q180" s="100">
        <f t="shared" si="26"/>
        <v>0</v>
      </c>
      <c r="R180" s="101">
        <f t="shared" si="20"/>
        <v>0</v>
      </c>
      <c r="Z180" s="75"/>
      <c r="AA180" s="76"/>
      <c r="AC180" s="1"/>
      <c r="AG180" s="72"/>
      <c r="AH180" s="72"/>
      <c r="AI180" s="72"/>
      <c r="AJ180" s="72"/>
      <c r="AK180" s="72"/>
    </row>
    <row r="181" spans="1:37" ht="14.4">
      <c r="A181" s="55"/>
      <c r="B181" s="54" t="s">
        <v>25</v>
      </c>
      <c r="C181" s="56"/>
      <c r="D181" s="145"/>
      <c r="E181" s="54"/>
      <c r="F181" s="54"/>
      <c r="G181" s="132"/>
      <c r="H181" s="59" t="str">
        <f t="shared" si="21"/>
        <v/>
      </c>
      <c r="I181" s="64" t="str">
        <f t="shared" si="22"/>
        <v/>
      </c>
      <c r="J181" s="59" t="str">
        <f>IF(A181&lt;&gt;"",SUM($I$13:I181),"")</f>
        <v/>
      </c>
      <c r="K181" s="59" t="str">
        <f t="shared" si="23"/>
        <v/>
      </c>
      <c r="L181" s="65" t="str">
        <f t="shared" si="24"/>
        <v/>
      </c>
      <c r="M181" s="65" t="str">
        <f t="shared" si="25"/>
        <v/>
      </c>
      <c r="N181" s="65" t="str">
        <f>IF(A181&lt;&gt;"",SUM($M$13:M181),"")</f>
        <v/>
      </c>
      <c r="O181" s="65" t="str">
        <f t="shared" si="18"/>
        <v/>
      </c>
      <c r="P181" s="97" t="str">
        <f t="shared" si="19"/>
        <v/>
      </c>
      <c r="Q181" s="100">
        <f t="shared" si="26"/>
        <v>0</v>
      </c>
      <c r="R181" s="101">
        <f t="shared" si="20"/>
        <v>0</v>
      </c>
      <c r="Z181" s="75"/>
      <c r="AA181" s="76"/>
      <c r="AC181" s="1"/>
      <c r="AG181" s="72"/>
      <c r="AH181" s="72"/>
      <c r="AI181" s="72"/>
      <c r="AJ181" s="72"/>
      <c r="AK181" s="72"/>
    </row>
    <row r="182" spans="1:37" ht="14.4">
      <c r="A182" s="55"/>
      <c r="B182" s="54" t="s">
        <v>25</v>
      </c>
      <c r="C182" s="56"/>
      <c r="D182" s="145"/>
      <c r="E182" s="54"/>
      <c r="F182" s="54"/>
      <c r="G182" s="132"/>
      <c r="H182" s="59" t="str">
        <f t="shared" si="21"/>
        <v/>
      </c>
      <c r="I182" s="64" t="str">
        <f t="shared" si="22"/>
        <v/>
      </c>
      <c r="J182" s="59" t="str">
        <f>IF(A182&lt;&gt;"",SUM($I$13:I182),"")</f>
        <v/>
      </c>
      <c r="K182" s="59" t="str">
        <f t="shared" si="23"/>
        <v/>
      </c>
      <c r="L182" s="65" t="str">
        <f t="shared" si="24"/>
        <v/>
      </c>
      <c r="M182" s="65" t="str">
        <f t="shared" si="25"/>
        <v/>
      </c>
      <c r="N182" s="65" t="str">
        <f>IF(A182&lt;&gt;"",SUM($M$13:M182),"")</f>
        <v/>
      </c>
      <c r="O182" s="65" t="str">
        <f t="shared" si="18"/>
        <v/>
      </c>
      <c r="P182" s="97" t="str">
        <f t="shared" si="19"/>
        <v/>
      </c>
      <c r="Q182" s="100">
        <f t="shared" si="26"/>
        <v>0</v>
      </c>
      <c r="R182" s="101">
        <f t="shared" si="20"/>
        <v>0</v>
      </c>
      <c r="Z182" s="75"/>
      <c r="AA182" s="76"/>
      <c r="AC182" s="1"/>
      <c r="AG182" s="72"/>
      <c r="AH182" s="72"/>
      <c r="AI182" s="72"/>
      <c r="AJ182" s="72"/>
      <c r="AK182" s="72"/>
    </row>
    <row r="183" spans="1:37" ht="14.4">
      <c r="A183" s="55"/>
      <c r="B183" s="54" t="s">
        <v>25</v>
      </c>
      <c r="C183" s="56"/>
      <c r="D183" s="145"/>
      <c r="E183" s="54"/>
      <c r="F183" s="54"/>
      <c r="G183" s="132"/>
      <c r="H183" s="59" t="str">
        <f t="shared" si="21"/>
        <v/>
      </c>
      <c r="I183" s="64" t="str">
        <f t="shared" si="22"/>
        <v/>
      </c>
      <c r="J183" s="59" t="str">
        <f>IF(A183&lt;&gt;"",SUM($I$13:I183),"")</f>
        <v/>
      </c>
      <c r="K183" s="59" t="str">
        <f t="shared" si="23"/>
        <v/>
      </c>
      <c r="L183" s="65" t="str">
        <f t="shared" si="24"/>
        <v/>
      </c>
      <c r="M183" s="65" t="str">
        <f t="shared" si="25"/>
        <v/>
      </c>
      <c r="N183" s="65" t="str">
        <f>IF(A183&lt;&gt;"",SUM($M$13:M183),"")</f>
        <v/>
      </c>
      <c r="O183" s="65" t="str">
        <f t="shared" si="18"/>
        <v/>
      </c>
      <c r="P183" s="97" t="str">
        <f t="shared" si="19"/>
        <v/>
      </c>
      <c r="Q183" s="100">
        <f t="shared" si="26"/>
        <v>0</v>
      </c>
      <c r="R183" s="101">
        <f t="shared" si="20"/>
        <v>0</v>
      </c>
      <c r="Z183" s="75"/>
      <c r="AA183" s="76"/>
      <c r="AC183" s="1"/>
      <c r="AG183" s="72"/>
      <c r="AH183" s="72"/>
      <c r="AI183" s="72"/>
      <c r="AJ183" s="72"/>
      <c r="AK183" s="72"/>
    </row>
    <row r="184" spans="1:37" ht="14.4">
      <c r="A184" s="55"/>
      <c r="B184" s="54" t="s">
        <v>25</v>
      </c>
      <c r="C184" s="56"/>
      <c r="D184" s="145"/>
      <c r="E184" s="54"/>
      <c r="F184" s="54"/>
      <c r="G184" s="132"/>
      <c r="H184" s="59" t="str">
        <f t="shared" si="21"/>
        <v/>
      </c>
      <c r="I184" s="64" t="str">
        <f t="shared" si="22"/>
        <v/>
      </c>
      <c r="J184" s="59" t="str">
        <f>IF(A184&lt;&gt;"",SUM($I$13:I184),"")</f>
        <v/>
      </c>
      <c r="K184" s="59" t="str">
        <f t="shared" si="23"/>
        <v/>
      </c>
      <c r="L184" s="65" t="str">
        <f t="shared" si="24"/>
        <v/>
      </c>
      <c r="M184" s="65" t="str">
        <f t="shared" si="25"/>
        <v/>
      </c>
      <c r="N184" s="65" t="str">
        <f>IF(A184&lt;&gt;"",SUM($M$13:M184),"")</f>
        <v/>
      </c>
      <c r="O184" s="65" t="str">
        <f t="shared" si="18"/>
        <v/>
      </c>
      <c r="P184" s="97" t="str">
        <f t="shared" si="19"/>
        <v/>
      </c>
      <c r="Q184" s="100">
        <f t="shared" si="26"/>
        <v>0</v>
      </c>
      <c r="R184" s="101">
        <f t="shared" si="20"/>
        <v>0</v>
      </c>
      <c r="Z184" s="75"/>
      <c r="AA184" s="76"/>
      <c r="AC184" s="1"/>
      <c r="AG184" s="72"/>
      <c r="AH184" s="72"/>
      <c r="AI184" s="72"/>
      <c r="AJ184" s="72"/>
      <c r="AK184" s="72"/>
    </row>
    <row r="185" spans="1:37" ht="14.4">
      <c r="A185" s="55"/>
      <c r="B185" s="54" t="s">
        <v>25</v>
      </c>
      <c r="C185" s="56"/>
      <c r="D185" s="145"/>
      <c r="E185" s="54"/>
      <c r="F185" s="54"/>
      <c r="G185" s="132"/>
      <c r="H185" s="59" t="str">
        <f t="shared" si="21"/>
        <v/>
      </c>
      <c r="I185" s="64" t="str">
        <f t="shared" si="22"/>
        <v/>
      </c>
      <c r="J185" s="59" t="str">
        <f>IF(A185&lt;&gt;"",SUM($I$13:I185),"")</f>
        <v/>
      </c>
      <c r="K185" s="59" t="str">
        <f t="shared" si="23"/>
        <v/>
      </c>
      <c r="L185" s="65" t="str">
        <f t="shared" si="24"/>
        <v/>
      </c>
      <c r="M185" s="65" t="str">
        <f t="shared" si="25"/>
        <v/>
      </c>
      <c r="N185" s="65" t="str">
        <f>IF(A185&lt;&gt;"",SUM($M$13:M185),"")</f>
        <v/>
      </c>
      <c r="O185" s="65" t="str">
        <f t="shared" si="18"/>
        <v/>
      </c>
      <c r="P185" s="97" t="str">
        <f t="shared" si="19"/>
        <v/>
      </c>
      <c r="Q185" s="100">
        <f t="shared" si="26"/>
        <v>0</v>
      </c>
      <c r="R185" s="101">
        <f t="shared" si="20"/>
        <v>0</v>
      </c>
      <c r="Z185" s="75"/>
      <c r="AA185" s="76"/>
      <c r="AC185" s="1"/>
      <c r="AG185" s="72"/>
      <c r="AH185" s="72"/>
      <c r="AI185" s="72"/>
      <c r="AJ185" s="72"/>
      <c r="AK185" s="72"/>
    </row>
    <row r="186" spans="1:37" ht="14.4">
      <c r="A186" s="55"/>
      <c r="B186" s="54" t="s">
        <v>25</v>
      </c>
      <c r="C186" s="56"/>
      <c r="D186" s="145"/>
      <c r="E186" s="54"/>
      <c r="F186" s="54"/>
      <c r="G186" s="132"/>
      <c r="H186" s="59" t="str">
        <f t="shared" si="21"/>
        <v/>
      </c>
      <c r="I186" s="64" t="str">
        <f t="shared" si="22"/>
        <v/>
      </c>
      <c r="J186" s="59" t="str">
        <f>IF(A186&lt;&gt;"",SUM($I$13:I186),"")</f>
        <v/>
      </c>
      <c r="K186" s="59" t="str">
        <f t="shared" si="23"/>
        <v/>
      </c>
      <c r="L186" s="65" t="str">
        <f t="shared" si="24"/>
        <v/>
      </c>
      <c r="M186" s="65" t="str">
        <f t="shared" si="25"/>
        <v/>
      </c>
      <c r="N186" s="65" t="str">
        <f>IF(A186&lt;&gt;"",SUM($M$13:M186),"")</f>
        <v/>
      </c>
      <c r="O186" s="65" t="str">
        <f t="shared" si="18"/>
        <v/>
      </c>
      <c r="P186" s="97" t="str">
        <f t="shared" si="19"/>
        <v/>
      </c>
      <c r="Q186" s="100">
        <f t="shared" si="26"/>
        <v>0</v>
      </c>
      <c r="R186" s="101">
        <f t="shared" si="20"/>
        <v>0</v>
      </c>
      <c r="Z186" s="75"/>
      <c r="AA186" s="76"/>
      <c r="AC186" s="1"/>
      <c r="AG186" s="72"/>
      <c r="AH186" s="72"/>
      <c r="AI186" s="72"/>
      <c r="AJ186" s="72"/>
      <c r="AK186" s="72"/>
    </row>
    <row r="187" spans="1:37" ht="14.4">
      <c r="A187" s="55"/>
      <c r="B187" s="54" t="s">
        <v>25</v>
      </c>
      <c r="C187" s="56"/>
      <c r="D187" s="145"/>
      <c r="E187" s="54"/>
      <c r="F187" s="54"/>
      <c r="G187" s="132"/>
      <c r="H187" s="59" t="str">
        <f t="shared" si="21"/>
        <v/>
      </c>
      <c r="I187" s="64" t="str">
        <f t="shared" si="22"/>
        <v/>
      </c>
      <c r="J187" s="59" t="str">
        <f>IF(A187&lt;&gt;"",SUM($I$13:I187),"")</f>
        <v/>
      </c>
      <c r="K187" s="59" t="str">
        <f t="shared" si="23"/>
        <v/>
      </c>
      <c r="L187" s="65" t="str">
        <f t="shared" si="24"/>
        <v/>
      </c>
      <c r="M187" s="65" t="str">
        <f t="shared" si="25"/>
        <v/>
      </c>
      <c r="N187" s="65" t="str">
        <f>IF(A187&lt;&gt;"",SUM($M$13:M187),"")</f>
        <v/>
      </c>
      <c r="O187" s="65" t="str">
        <f t="shared" si="18"/>
        <v/>
      </c>
      <c r="P187" s="97" t="str">
        <f t="shared" si="19"/>
        <v/>
      </c>
      <c r="Q187" s="100">
        <f t="shared" si="26"/>
        <v>0</v>
      </c>
      <c r="R187" s="101">
        <f t="shared" si="20"/>
        <v>0</v>
      </c>
      <c r="Z187" s="75"/>
      <c r="AA187" s="76"/>
      <c r="AC187" s="1"/>
      <c r="AG187" s="72"/>
      <c r="AH187" s="72"/>
      <c r="AI187" s="72"/>
      <c r="AJ187" s="72"/>
      <c r="AK187" s="72"/>
    </row>
    <row r="188" spans="1:37" ht="14.4">
      <c r="A188" s="55"/>
      <c r="B188" s="54" t="s">
        <v>25</v>
      </c>
      <c r="C188" s="56"/>
      <c r="D188" s="145"/>
      <c r="E188" s="54"/>
      <c r="F188" s="54"/>
      <c r="G188" s="132"/>
      <c r="H188" s="59" t="str">
        <f t="shared" si="21"/>
        <v/>
      </c>
      <c r="I188" s="64" t="str">
        <f t="shared" si="22"/>
        <v/>
      </c>
      <c r="J188" s="59" t="str">
        <f>IF(A188&lt;&gt;"",SUM($I$13:I188),"")</f>
        <v/>
      </c>
      <c r="K188" s="59" t="str">
        <f t="shared" si="23"/>
        <v/>
      </c>
      <c r="L188" s="65" t="str">
        <f t="shared" si="24"/>
        <v/>
      </c>
      <c r="M188" s="65" t="str">
        <f t="shared" si="25"/>
        <v/>
      </c>
      <c r="N188" s="65" t="str">
        <f>IF(A188&lt;&gt;"",SUM($M$13:M188),"")</f>
        <v/>
      </c>
      <c r="O188" s="65" t="str">
        <f t="shared" si="18"/>
        <v/>
      </c>
      <c r="P188" s="97" t="str">
        <f t="shared" si="19"/>
        <v/>
      </c>
      <c r="Q188" s="100">
        <f t="shared" si="26"/>
        <v>0</v>
      </c>
      <c r="R188" s="101">
        <f t="shared" si="20"/>
        <v>0</v>
      </c>
      <c r="Z188" s="75"/>
      <c r="AA188" s="76"/>
      <c r="AC188" s="1"/>
      <c r="AG188" s="72"/>
      <c r="AH188" s="72"/>
      <c r="AI188" s="72"/>
      <c r="AJ188" s="72"/>
      <c r="AK188" s="72"/>
    </row>
    <row r="189" spans="1:37" ht="14.4">
      <c r="A189" s="55"/>
      <c r="B189" s="54" t="s">
        <v>25</v>
      </c>
      <c r="C189" s="56"/>
      <c r="D189" s="145"/>
      <c r="E189" s="54"/>
      <c r="F189" s="54"/>
      <c r="G189" s="132"/>
      <c r="H189" s="59" t="str">
        <f t="shared" si="21"/>
        <v/>
      </c>
      <c r="I189" s="64" t="str">
        <f t="shared" si="22"/>
        <v/>
      </c>
      <c r="J189" s="59" t="str">
        <f>IF(A189&lt;&gt;"",SUM($I$13:I189),"")</f>
        <v/>
      </c>
      <c r="K189" s="59" t="str">
        <f t="shared" si="23"/>
        <v/>
      </c>
      <c r="L189" s="65" t="str">
        <f t="shared" si="24"/>
        <v/>
      </c>
      <c r="M189" s="65" t="str">
        <f t="shared" si="25"/>
        <v/>
      </c>
      <c r="N189" s="65" t="str">
        <f>IF(A189&lt;&gt;"",SUM($M$13:M189),"")</f>
        <v/>
      </c>
      <c r="O189" s="65" t="str">
        <f t="shared" si="18"/>
        <v/>
      </c>
      <c r="P189" s="97" t="str">
        <f t="shared" si="19"/>
        <v/>
      </c>
      <c r="Q189" s="100">
        <f t="shared" si="26"/>
        <v>0</v>
      </c>
      <c r="R189" s="101">
        <f t="shared" si="20"/>
        <v>0</v>
      </c>
      <c r="Z189" s="75"/>
      <c r="AA189" s="76"/>
      <c r="AC189" s="1"/>
      <c r="AG189" s="72"/>
      <c r="AH189" s="72"/>
      <c r="AI189" s="72"/>
      <c r="AJ189" s="72"/>
      <c r="AK189" s="72"/>
    </row>
    <row r="190" spans="1:37" ht="14.4">
      <c r="A190" s="55"/>
      <c r="B190" s="54" t="s">
        <v>25</v>
      </c>
      <c r="C190" s="56"/>
      <c r="D190" s="145"/>
      <c r="E190" s="54"/>
      <c r="F190" s="54"/>
      <c r="G190" s="132"/>
      <c r="H190" s="59" t="str">
        <f t="shared" si="21"/>
        <v/>
      </c>
      <c r="I190" s="64" t="str">
        <f t="shared" si="22"/>
        <v/>
      </c>
      <c r="J190" s="59" t="str">
        <f>IF(A190&lt;&gt;"",SUM($I$13:I190),"")</f>
        <v/>
      </c>
      <c r="K190" s="59" t="str">
        <f t="shared" si="23"/>
        <v/>
      </c>
      <c r="L190" s="65" t="str">
        <f t="shared" si="24"/>
        <v/>
      </c>
      <c r="M190" s="65" t="str">
        <f t="shared" si="25"/>
        <v/>
      </c>
      <c r="N190" s="65" t="str">
        <f>IF(A190&lt;&gt;"",SUM($M$13:M190),"")</f>
        <v/>
      </c>
      <c r="O190" s="65" t="str">
        <f t="shared" si="18"/>
        <v/>
      </c>
      <c r="P190" s="97" t="str">
        <f t="shared" si="19"/>
        <v/>
      </c>
      <c r="Q190" s="100">
        <f t="shared" si="26"/>
        <v>0</v>
      </c>
      <c r="R190" s="101">
        <f t="shared" si="20"/>
        <v>0</v>
      </c>
      <c r="Z190" s="75"/>
      <c r="AA190" s="76"/>
      <c r="AC190" s="1"/>
      <c r="AG190" s="72"/>
      <c r="AH190" s="72"/>
      <c r="AI190" s="72"/>
      <c r="AJ190" s="72"/>
      <c r="AK190" s="72"/>
    </row>
    <row r="191" spans="1:37" ht="14.4">
      <c r="A191" s="55"/>
      <c r="B191" s="54" t="s">
        <v>25</v>
      </c>
      <c r="C191" s="56"/>
      <c r="D191" s="145"/>
      <c r="E191" s="54"/>
      <c r="F191" s="54"/>
      <c r="G191" s="132"/>
      <c r="H191" s="59" t="str">
        <f t="shared" si="21"/>
        <v/>
      </c>
      <c r="I191" s="64" t="str">
        <f t="shared" si="22"/>
        <v/>
      </c>
      <c r="J191" s="59" t="str">
        <f>IF(A191&lt;&gt;"",SUM($I$13:I191),"")</f>
        <v/>
      </c>
      <c r="K191" s="59" t="str">
        <f t="shared" si="23"/>
        <v/>
      </c>
      <c r="L191" s="65" t="str">
        <f t="shared" si="24"/>
        <v/>
      </c>
      <c r="M191" s="65" t="str">
        <f t="shared" si="25"/>
        <v/>
      </c>
      <c r="N191" s="65" t="str">
        <f>IF(A191&lt;&gt;"",SUM($M$13:M191),"")</f>
        <v/>
      </c>
      <c r="O191" s="65" t="str">
        <f t="shared" si="18"/>
        <v/>
      </c>
      <c r="P191" s="97" t="str">
        <f t="shared" si="19"/>
        <v/>
      </c>
      <c r="Q191" s="100">
        <f t="shared" si="26"/>
        <v>0</v>
      </c>
      <c r="R191" s="101">
        <f t="shared" si="20"/>
        <v>0</v>
      </c>
      <c r="Z191" s="75"/>
      <c r="AA191" s="76"/>
      <c r="AC191" s="1"/>
      <c r="AG191" s="72"/>
      <c r="AH191" s="72"/>
      <c r="AI191" s="72"/>
      <c r="AJ191" s="72"/>
      <c r="AK191" s="72"/>
    </row>
    <row r="192" spans="1:37" ht="14.4">
      <c r="A192" s="55"/>
      <c r="B192" s="54" t="s">
        <v>25</v>
      </c>
      <c r="C192" s="56"/>
      <c r="D192" s="145"/>
      <c r="E192" s="54"/>
      <c r="F192" s="54"/>
      <c r="G192" s="132"/>
      <c r="H192" s="59" t="str">
        <f t="shared" si="21"/>
        <v/>
      </c>
      <c r="I192" s="64" t="str">
        <f t="shared" si="22"/>
        <v/>
      </c>
      <c r="J192" s="59" t="str">
        <f>IF(A192&lt;&gt;"",SUM($I$13:I192),"")</f>
        <v/>
      </c>
      <c r="K192" s="59" t="str">
        <f t="shared" si="23"/>
        <v/>
      </c>
      <c r="L192" s="65" t="str">
        <f t="shared" si="24"/>
        <v/>
      </c>
      <c r="M192" s="65" t="str">
        <f t="shared" si="25"/>
        <v/>
      </c>
      <c r="N192" s="65" t="str">
        <f>IF(A192&lt;&gt;"",SUM($M$13:M192),"")</f>
        <v/>
      </c>
      <c r="O192" s="65" t="str">
        <f t="shared" si="18"/>
        <v/>
      </c>
      <c r="P192" s="97" t="str">
        <f t="shared" si="19"/>
        <v/>
      </c>
      <c r="Q192" s="100">
        <f t="shared" si="26"/>
        <v>0</v>
      </c>
      <c r="R192" s="101">
        <f t="shared" si="20"/>
        <v>0</v>
      </c>
      <c r="Z192" s="75"/>
      <c r="AA192" s="76"/>
      <c r="AC192" s="1"/>
      <c r="AG192" s="72"/>
      <c r="AH192" s="72"/>
      <c r="AI192" s="72"/>
      <c r="AJ192" s="72"/>
      <c r="AK192" s="72"/>
    </row>
    <row r="193" spans="1:37" ht="14.4">
      <c r="A193" s="55"/>
      <c r="B193" s="54" t="s">
        <v>25</v>
      </c>
      <c r="C193" s="56"/>
      <c r="D193" s="145"/>
      <c r="E193" s="54"/>
      <c r="F193" s="54"/>
      <c r="G193" s="132"/>
      <c r="H193" s="59" t="str">
        <f t="shared" si="21"/>
        <v/>
      </c>
      <c r="I193" s="64" t="str">
        <f t="shared" si="22"/>
        <v/>
      </c>
      <c r="J193" s="59" t="str">
        <f>IF(A193&lt;&gt;"",SUM($I$13:I193),"")</f>
        <v/>
      </c>
      <c r="K193" s="59" t="str">
        <f t="shared" si="23"/>
        <v/>
      </c>
      <c r="L193" s="65" t="str">
        <f t="shared" si="24"/>
        <v/>
      </c>
      <c r="M193" s="65" t="str">
        <f t="shared" si="25"/>
        <v/>
      </c>
      <c r="N193" s="65" t="str">
        <f>IF(A193&lt;&gt;"",SUM($M$13:M193),"")</f>
        <v/>
      </c>
      <c r="O193" s="65" t="str">
        <f t="shared" si="18"/>
        <v/>
      </c>
      <c r="P193" s="97" t="str">
        <f t="shared" si="19"/>
        <v/>
      </c>
      <c r="Q193" s="100">
        <f t="shared" si="26"/>
        <v>0</v>
      </c>
      <c r="R193" s="101">
        <f t="shared" si="20"/>
        <v>0</v>
      </c>
      <c r="Z193" s="75"/>
      <c r="AA193" s="76"/>
      <c r="AC193" s="1"/>
      <c r="AG193" s="72"/>
      <c r="AH193" s="72"/>
      <c r="AI193" s="72"/>
      <c r="AJ193" s="72"/>
      <c r="AK193" s="72"/>
    </row>
    <row r="194" spans="1:37" ht="14.4">
      <c r="A194" s="55"/>
      <c r="B194" s="54" t="s">
        <v>25</v>
      </c>
      <c r="C194" s="56"/>
      <c r="D194" s="145"/>
      <c r="E194" s="54"/>
      <c r="F194" s="54"/>
      <c r="G194" s="132"/>
      <c r="H194" s="59" t="str">
        <f t="shared" si="21"/>
        <v/>
      </c>
      <c r="I194" s="64" t="str">
        <f t="shared" si="22"/>
        <v/>
      </c>
      <c r="J194" s="59" t="str">
        <f>IF(A194&lt;&gt;"",SUM($I$13:I194),"")</f>
        <v/>
      </c>
      <c r="K194" s="59" t="str">
        <f t="shared" si="23"/>
        <v/>
      </c>
      <c r="L194" s="65" t="str">
        <f t="shared" si="24"/>
        <v/>
      </c>
      <c r="M194" s="65" t="str">
        <f t="shared" si="25"/>
        <v/>
      </c>
      <c r="N194" s="65" t="str">
        <f>IF(A194&lt;&gt;"",SUM($M$13:M194),"")</f>
        <v/>
      </c>
      <c r="O194" s="65" t="str">
        <f t="shared" si="18"/>
        <v/>
      </c>
      <c r="P194" s="97" t="str">
        <f t="shared" si="19"/>
        <v/>
      </c>
      <c r="Q194" s="100">
        <f t="shared" si="26"/>
        <v>0</v>
      </c>
      <c r="R194" s="101">
        <f t="shared" si="20"/>
        <v>0</v>
      </c>
      <c r="Z194" s="75"/>
      <c r="AA194" s="76"/>
      <c r="AC194" s="1"/>
      <c r="AG194" s="72"/>
      <c r="AH194" s="72"/>
      <c r="AI194" s="72"/>
      <c r="AJ194" s="72"/>
      <c r="AK194" s="72"/>
    </row>
    <row r="195" spans="1:37" ht="14.4">
      <c r="A195" s="55"/>
      <c r="B195" s="54" t="s">
        <v>25</v>
      </c>
      <c r="C195" s="56"/>
      <c r="D195" s="145"/>
      <c r="E195" s="54"/>
      <c r="F195" s="54"/>
      <c r="G195" s="132"/>
      <c r="H195" s="59" t="str">
        <f t="shared" si="21"/>
        <v/>
      </c>
      <c r="I195" s="64" t="str">
        <f t="shared" si="22"/>
        <v/>
      </c>
      <c r="J195" s="59" t="str">
        <f>IF(A195&lt;&gt;"",SUM($I$13:I195),"")</f>
        <v/>
      </c>
      <c r="K195" s="59" t="str">
        <f t="shared" si="23"/>
        <v/>
      </c>
      <c r="L195" s="65" t="str">
        <f t="shared" si="24"/>
        <v/>
      </c>
      <c r="M195" s="65" t="str">
        <f t="shared" si="25"/>
        <v/>
      </c>
      <c r="N195" s="65" t="str">
        <f>IF(A195&lt;&gt;"",SUM($M$13:M195),"")</f>
        <v/>
      </c>
      <c r="O195" s="65" t="str">
        <f t="shared" si="18"/>
        <v/>
      </c>
      <c r="P195" s="97" t="str">
        <f t="shared" si="19"/>
        <v/>
      </c>
      <c r="Q195" s="100">
        <f t="shared" si="26"/>
        <v>0</v>
      </c>
      <c r="R195" s="101">
        <f t="shared" si="20"/>
        <v>0</v>
      </c>
      <c r="Z195" s="75"/>
      <c r="AA195" s="76"/>
      <c r="AC195" s="1"/>
      <c r="AG195" s="72"/>
      <c r="AH195" s="72"/>
      <c r="AI195" s="72"/>
      <c r="AJ195" s="72"/>
      <c r="AK195" s="72"/>
    </row>
    <row r="196" spans="1:37" ht="14.4">
      <c r="A196" s="55"/>
      <c r="B196" s="54" t="s">
        <v>25</v>
      </c>
      <c r="C196" s="56"/>
      <c r="D196" s="145"/>
      <c r="E196" s="54"/>
      <c r="F196" s="54"/>
      <c r="G196" s="132"/>
      <c r="H196" s="59" t="str">
        <f t="shared" si="21"/>
        <v/>
      </c>
      <c r="I196" s="64" t="str">
        <f t="shared" si="22"/>
        <v/>
      </c>
      <c r="J196" s="59" t="str">
        <f>IF(A196&lt;&gt;"",SUM($I$13:I196),"")</f>
        <v/>
      </c>
      <c r="K196" s="59" t="str">
        <f t="shared" si="23"/>
        <v/>
      </c>
      <c r="L196" s="65" t="str">
        <f t="shared" si="24"/>
        <v/>
      </c>
      <c r="M196" s="65" t="str">
        <f t="shared" si="25"/>
        <v/>
      </c>
      <c r="N196" s="65" t="str">
        <f>IF(A196&lt;&gt;"",SUM($M$13:M196),"")</f>
        <v/>
      </c>
      <c r="O196" s="65" t="str">
        <f t="shared" si="18"/>
        <v/>
      </c>
      <c r="P196" s="97" t="str">
        <f t="shared" si="19"/>
        <v/>
      </c>
      <c r="Q196" s="100">
        <f t="shared" si="26"/>
        <v>0</v>
      </c>
      <c r="R196" s="101">
        <f t="shared" si="20"/>
        <v>0</v>
      </c>
      <c r="Z196" s="75"/>
      <c r="AA196" s="76"/>
      <c r="AC196" s="1"/>
      <c r="AG196" s="72"/>
      <c r="AH196" s="72"/>
      <c r="AI196" s="72"/>
      <c r="AJ196" s="72"/>
      <c r="AK196" s="72"/>
    </row>
    <row r="197" spans="1:37" ht="14.4">
      <c r="A197" s="55"/>
      <c r="B197" s="54" t="s">
        <v>25</v>
      </c>
      <c r="C197" s="56"/>
      <c r="D197" s="145"/>
      <c r="E197" s="54"/>
      <c r="F197" s="54"/>
      <c r="G197" s="132"/>
      <c r="H197" s="59" t="str">
        <f t="shared" si="21"/>
        <v/>
      </c>
      <c r="I197" s="64" t="str">
        <f t="shared" si="22"/>
        <v/>
      </c>
      <c r="J197" s="59" t="str">
        <f>IF(A197&lt;&gt;"",SUM($I$13:I197),"")</f>
        <v/>
      </c>
      <c r="K197" s="59" t="str">
        <f t="shared" si="23"/>
        <v/>
      </c>
      <c r="L197" s="65" t="str">
        <f t="shared" si="24"/>
        <v/>
      </c>
      <c r="M197" s="65" t="str">
        <f t="shared" si="25"/>
        <v/>
      </c>
      <c r="N197" s="65" t="str">
        <f>IF(A197&lt;&gt;"",SUM($M$13:M197),"")</f>
        <v/>
      </c>
      <c r="O197" s="65" t="str">
        <f t="shared" si="18"/>
        <v/>
      </c>
      <c r="P197" s="97" t="str">
        <f t="shared" si="19"/>
        <v/>
      </c>
      <c r="Q197" s="100">
        <f t="shared" si="26"/>
        <v>0</v>
      </c>
      <c r="R197" s="101">
        <f t="shared" si="20"/>
        <v>0</v>
      </c>
      <c r="Z197" s="75"/>
      <c r="AA197" s="76"/>
      <c r="AC197" s="1"/>
      <c r="AG197" s="72"/>
      <c r="AH197" s="72"/>
      <c r="AI197" s="72"/>
      <c r="AJ197" s="72"/>
      <c r="AK197" s="72"/>
    </row>
    <row r="198" spans="1:37" ht="14.4">
      <c r="A198" s="55"/>
      <c r="B198" s="54" t="s">
        <v>25</v>
      </c>
      <c r="C198" s="56"/>
      <c r="D198" s="145"/>
      <c r="E198" s="54"/>
      <c r="F198" s="54"/>
      <c r="G198" s="132"/>
      <c r="H198" s="59" t="str">
        <f t="shared" si="21"/>
        <v/>
      </c>
      <c r="I198" s="64" t="str">
        <f t="shared" si="22"/>
        <v/>
      </c>
      <c r="J198" s="59" t="str">
        <f>IF(A198&lt;&gt;"",SUM($I$13:I198),"")</f>
        <v/>
      </c>
      <c r="K198" s="59" t="str">
        <f t="shared" si="23"/>
        <v/>
      </c>
      <c r="L198" s="65" t="str">
        <f t="shared" si="24"/>
        <v/>
      </c>
      <c r="M198" s="65" t="str">
        <f t="shared" si="25"/>
        <v/>
      </c>
      <c r="N198" s="65" t="str">
        <f>IF(A198&lt;&gt;"",SUM($M$13:M198),"")</f>
        <v/>
      </c>
      <c r="O198" s="65" t="str">
        <f t="shared" si="18"/>
        <v/>
      </c>
      <c r="P198" s="97" t="str">
        <f t="shared" si="19"/>
        <v/>
      </c>
      <c r="Q198" s="100">
        <f t="shared" si="26"/>
        <v>0</v>
      </c>
      <c r="R198" s="101">
        <f t="shared" si="20"/>
        <v>0</v>
      </c>
      <c r="Z198" s="75"/>
      <c r="AA198" s="76"/>
      <c r="AC198" s="1"/>
      <c r="AG198" s="72"/>
      <c r="AH198" s="72"/>
      <c r="AI198" s="72"/>
      <c r="AJ198" s="72"/>
      <c r="AK198" s="72"/>
    </row>
    <row r="199" spans="1:37" ht="14.4">
      <c r="A199" s="55"/>
      <c r="B199" s="54" t="s">
        <v>25</v>
      </c>
      <c r="C199" s="56"/>
      <c r="D199" s="145"/>
      <c r="E199" s="54"/>
      <c r="F199" s="54"/>
      <c r="G199" s="132"/>
      <c r="H199" s="59" t="str">
        <f t="shared" si="21"/>
        <v/>
      </c>
      <c r="I199" s="64" t="str">
        <f t="shared" si="22"/>
        <v/>
      </c>
      <c r="J199" s="59" t="str">
        <f>IF(A199&lt;&gt;"",SUM($I$13:I199),"")</f>
        <v/>
      </c>
      <c r="K199" s="59" t="str">
        <f t="shared" si="23"/>
        <v/>
      </c>
      <c r="L199" s="65" t="str">
        <f t="shared" si="24"/>
        <v/>
      </c>
      <c r="M199" s="65" t="str">
        <f t="shared" si="25"/>
        <v/>
      </c>
      <c r="N199" s="65" t="str">
        <f>IF(A199&lt;&gt;"",SUM($M$13:M199),"")</f>
        <v/>
      </c>
      <c r="O199" s="65" t="str">
        <f t="shared" si="18"/>
        <v/>
      </c>
      <c r="P199" s="97" t="str">
        <f t="shared" si="19"/>
        <v/>
      </c>
      <c r="Q199" s="100">
        <f t="shared" si="26"/>
        <v>0</v>
      </c>
      <c r="R199" s="101">
        <f t="shared" si="20"/>
        <v>0</v>
      </c>
      <c r="Z199" s="75"/>
      <c r="AA199" s="76"/>
      <c r="AC199" s="1"/>
      <c r="AG199" s="72"/>
      <c r="AH199" s="72"/>
      <c r="AI199" s="72"/>
      <c r="AJ199" s="72"/>
      <c r="AK199" s="72"/>
    </row>
    <row r="200" spans="1:37" ht="14.4">
      <c r="A200" s="55"/>
      <c r="B200" s="54" t="s">
        <v>25</v>
      </c>
      <c r="C200" s="56"/>
      <c r="D200" s="145"/>
      <c r="E200" s="54"/>
      <c r="F200" s="54"/>
      <c r="G200" s="132"/>
      <c r="H200" s="59" t="str">
        <f t="shared" si="21"/>
        <v/>
      </c>
      <c r="I200" s="64" t="str">
        <f t="shared" si="22"/>
        <v/>
      </c>
      <c r="J200" s="59" t="str">
        <f>IF(A200&lt;&gt;"",SUM($I$13:I200),"")</f>
        <v/>
      </c>
      <c r="K200" s="59" t="str">
        <f t="shared" si="23"/>
        <v/>
      </c>
      <c r="L200" s="65" t="str">
        <f t="shared" si="24"/>
        <v/>
      </c>
      <c r="M200" s="65" t="str">
        <f t="shared" si="25"/>
        <v/>
      </c>
      <c r="N200" s="65" t="str">
        <f>IF(A200&lt;&gt;"",SUM($M$13:M200),"")</f>
        <v/>
      </c>
      <c r="O200" s="65" t="str">
        <f t="shared" si="18"/>
        <v/>
      </c>
      <c r="P200" s="97" t="str">
        <f t="shared" si="19"/>
        <v/>
      </c>
      <c r="Q200" s="100">
        <f t="shared" si="26"/>
        <v>0</v>
      </c>
      <c r="R200" s="101">
        <f t="shared" si="20"/>
        <v>0</v>
      </c>
      <c r="Z200" s="75"/>
      <c r="AA200" s="76"/>
      <c r="AC200" s="1"/>
      <c r="AG200" s="72"/>
      <c r="AH200" s="72"/>
      <c r="AI200" s="72"/>
      <c r="AJ200" s="72"/>
      <c r="AK200" s="72"/>
    </row>
    <row r="201" spans="1:37" ht="14.4">
      <c r="A201" s="55"/>
      <c r="B201" s="54" t="s">
        <v>25</v>
      </c>
      <c r="C201" s="56"/>
      <c r="D201" s="145"/>
      <c r="E201" s="54"/>
      <c r="F201" s="54"/>
      <c r="G201" s="132"/>
      <c r="H201" s="59" t="str">
        <f t="shared" si="21"/>
        <v/>
      </c>
      <c r="I201" s="64" t="str">
        <f t="shared" si="22"/>
        <v/>
      </c>
      <c r="J201" s="59" t="str">
        <f>IF(A201&lt;&gt;"",SUM($I$13:I201),"")</f>
        <v/>
      </c>
      <c r="K201" s="59" t="str">
        <f t="shared" si="23"/>
        <v/>
      </c>
      <c r="L201" s="65" t="str">
        <f t="shared" si="24"/>
        <v/>
      </c>
      <c r="M201" s="65" t="str">
        <f t="shared" si="25"/>
        <v/>
      </c>
      <c r="N201" s="65" t="str">
        <f>IF(A201&lt;&gt;"",SUM($M$13:M201),"")</f>
        <v/>
      </c>
      <c r="O201" s="65" t="str">
        <f t="shared" si="18"/>
        <v/>
      </c>
      <c r="P201" s="97" t="str">
        <f t="shared" si="19"/>
        <v/>
      </c>
      <c r="Q201" s="100">
        <f t="shared" si="26"/>
        <v>0</v>
      </c>
      <c r="R201" s="101">
        <f t="shared" si="20"/>
        <v>0</v>
      </c>
      <c r="Z201" s="75"/>
      <c r="AA201" s="76"/>
      <c r="AC201" s="1"/>
      <c r="AG201" s="72"/>
      <c r="AH201" s="72"/>
      <c r="AI201" s="72"/>
      <c r="AJ201" s="72"/>
      <c r="AK201" s="72"/>
    </row>
    <row r="202" spans="1:37" ht="14.4">
      <c r="A202" s="55"/>
      <c r="B202" s="54" t="s">
        <v>25</v>
      </c>
      <c r="C202" s="56"/>
      <c r="D202" s="145"/>
      <c r="E202" s="54"/>
      <c r="F202" s="54"/>
      <c r="G202" s="132"/>
      <c r="H202" s="59" t="str">
        <f t="shared" si="21"/>
        <v/>
      </c>
      <c r="I202" s="64" t="str">
        <f t="shared" si="22"/>
        <v/>
      </c>
      <c r="J202" s="59" t="str">
        <f>IF(A202&lt;&gt;"",SUM($I$13:I202),"")</f>
        <v/>
      </c>
      <c r="K202" s="59" t="str">
        <f t="shared" si="23"/>
        <v/>
      </c>
      <c r="L202" s="65" t="str">
        <f t="shared" si="24"/>
        <v/>
      </c>
      <c r="M202" s="65" t="str">
        <f t="shared" si="25"/>
        <v/>
      </c>
      <c r="N202" s="65" t="str">
        <f>IF(A202&lt;&gt;"",SUM($M$13:M202),"")</f>
        <v/>
      </c>
      <c r="O202" s="65" t="str">
        <f t="shared" si="18"/>
        <v/>
      </c>
      <c r="P202" s="97" t="str">
        <f t="shared" si="19"/>
        <v/>
      </c>
      <c r="Q202" s="100">
        <f t="shared" si="26"/>
        <v>0</v>
      </c>
      <c r="R202" s="101">
        <f t="shared" si="20"/>
        <v>0</v>
      </c>
      <c r="Z202" s="75"/>
      <c r="AA202" s="76"/>
      <c r="AC202" s="1"/>
      <c r="AG202" s="72"/>
      <c r="AH202" s="72"/>
      <c r="AI202" s="72"/>
      <c r="AJ202" s="72"/>
      <c r="AK202" s="72"/>
    </row>
    <row r="203" spans="1:37" ht="14.4">
      <c r="A203" s="55"/>
      <c r="B203" s="54" t="s">
        <v>25</v>
      </c>
      <c r="C203" s="56"/>
      <c r="D203" s="145"/>
      <c r="E203" s="54"/>
      <c r="F203" s="54"/>
      <c r="G203" s="132"/>
      <c r="H203" s="59" t="str">
        <f t="shared" si="21"/>
        <v/>
      </c>
      <c r="I203" s="64" t="str">
        <f t="shared" si="22"/>
        <v/>
      </c>
      <c r="J203" s="59" t="str">
        <f>IF(A203&lt;&gt;"",SUM($I$13:I203),"")</f>
        <v/>
      </c>
      <c r="K203" s="59" t="str">
        <f t="shared" si="23"/>
        <v/>
      </c>
      <c r="L203" s="65" t="str">
        <f t="shared" si="24"/>
        <v/>
      </c>
      <c r="M203" s="65" t="str">
        <f t="shared" si="25"/>
        <v/>
      </c>
      <c r="N203" s="65" t="str">
        <f>IF(A203&lt;&gt;"",SUM($M$13:M203),"")</f>
        <v/>
      </c>
      <c r="O203" s="65" t="str">
        <f t="shared" si="18"/>
        <v/>
      </c>
      <c r="P203" s="97" t="str">
        <f t="shared" si="19"/>
        <v/>
      </c>
      <c r="Q203" s="100">
        <f t="shared" si="26"/>
        <v>0</v>
      </c>
      <c r="R203" s="101">
        <f t="shared" si="20"/>
        <v>0</v>
      </c>
      <c r="Z203" s="75"/>
      <c r="AA203" s="76"/>
      <c r="AC203" s="1"/>
      <c r="AG203" s="72"/>
      <c r="AH203" s="72"/>
      <c r="AI203" s="72"/>
      <c r="AJ203" s="72"/>
      <c r="AK203" s="72"/>
    </row>
    <row r="204" spans="1:37" ht="14.4">
      <c r="A204" s="55"/>
      <c r="B204" s="54" t="s">
        <v>25</v>
      </c>
      <c r="C204" s="56"/>
      <c r="D204" s="145"/>
      <c r="E204" s="54"/>
      <c r="F204" s="54"/>
      <c r="G204" s="132"/>
      <c r="H204" s="59" t="str">
        <f t="shared" si="21"/>
        <v/>
      </c>
      <c r="I204" s="64" t="str">
        <f t="shared" si="22"/>
        <v/>
      </c>
      <c r="J204" s="59" t="str">
        <f>IF(A204&lt;&gt;"",SUM($I$13:I204),"")</f>
        <v/>
      </c>
      <c r="K204" s="59" t="str">
        <f t="shared" si="23"/>
        <v/>
      </c>
      <c r="L204" s="65" t="str">
        <f t="shared" si="24"/>
        <v/>
      </c>
      <c r="M204" s="65" t="str">
        <f t="shared" si="25"/>
        <v/>
      </c>
      <c r="N204" s="65" t="str">
        <f>IF(A204&lt;&gt;"",SUM($M$13:M204),"")</f>
        <v/>
      </c>
      <c r="O204" s="65" t="str">
        <f t="shared" si="18"/>
        <v/>
      </c>
      <c r="P204" s="97" t="str">
        <f t="shared" si="19"/>
        <v/>
      </c>
      <c r="Q204" s="100">
        <f t="shared" si="26"/>
        <v>0</v>
      </c>
      <c r="R204" s="101">
        <f t="shared" si="20"/>
        <v>0</v>
      </c>
      <c r="Z204" s="75"/>
      <c r="AA204" s="76"/>
      <c r="AC204" s="1"/>
      <c r="AG204" s="72"/>
      <c r="AH204" s="72"/>
      <c r="AI204" s="72"/>
      <c r="AJ204" s="72"/>
      <c r="AK204" s="72"/>
    </row>
    <row r="205" spans="1:37" ht="14.4">
      <c r="A205" s="55"/>
      <c r="B205" s="54" t="s">
        <v>25</v>
      </c>
      <c r="C205" s="56"/>
      <c r="D205" s="145"/>
      <c r="E205" s="54"/>
      <c r="F205" s="54"/>
      <c r="G205" s="132"/>
      <c r="H205" s="59" t="str">
        <f t="shared" si="21"/>
        <v/>
      </c>
      <c r="I205" s="64" t="str">
        <f t="shared" si="22"/>
        <v/>
      </c>
      <c r="J205" s="59" t="str">
        <f>IF(A205&lt;&gt;"",SUM($I$13:I205),"")</f>
        <v/>
      </c>
      <c r="K205" s="59" t="str">
        <f t="shared" si="23"/>
        <v/>
      </c>
      <c r="L205" s="65" t="str">
        <f t="shared" si="24"/>
        <v/>
      </c>
      <c r="M205" s="65" t="str">
        <f t="shared" si="25"/>
        <v/>
      </c>
      <c r="N205" s="65" t="str">
        <f>IF(A205&lt;&gt;"",SUM($M$13:M205),"")</f>
        <v/>
      </c>
      <c r="O205" s="65" t="str">
        <f t="shared" ref="O205:O268" si="27">IF(A205&lt;&gt;"",N205*E205,"")</f>
        <v/>
      </c>
      <c r="P205" s="97" t="str">
        <f t="shared" ref="P205:P268" si="28">IF(ISERROR(J205*$U$2),"",J205*$U$2)</f>
        <v/>
      </c>
      <c r="Q205" s="100">
        <f t="shared" si="26"/>
        <v>0</v>
      </c>
      <c r="R205" s="101">
        <f t="shared" ref="R205:R268" si="29">IF(Q205=$U$11,IF($U$8&lt;0.1,$U$12,$U$1),IF(Q205=0,0,IF(Q205="","",A205)))</f>
        <v>0</v>
      </c>
      <c r="Z205" s="75"/>
      <c r="AA205" s="76"/>
      <c r="AC205" s="1"/>
      <c r="AG205" s="72"/>
      <c r="AH205" s="72"/>
      <c r="AI205" s="72"/>
      <c r="AJ205" s="72"/>
      <c r="AK205" s="72"/>
    </row>
    <row r="206" spans="1:37" ht="14.4">
      <c r="A206" s="55"/>
      <c r="B206" s="54" t="s">
        <v>25</v>
      </c>
      <c r="C206" s="56"/>
      <c r="D206" s="145"/>
      <c r="E206" s="54"/>
      <c r="F206" s="54"/>
      <c r="G206" s="132"/>
      <c r="H206" s="59" t="str">
        <f t="shared" si="21"/>
        <v/>
      </c>
      <c r="I206" s="64" t="str">
        <f t="shared" si="22"/>
        <v/>
      </c>
      <c r="J206" s="59" t="str">
        <f>IF(A206&lt;&gt;"",SUM($I$13:I206),"")</f>
        <v/>
      </c>
      <c r="K206" s="59" t="str">
        <f t="shared" si="23"/>
        <v/>
      </c>
      <c r="L206" s="65" t="str">
        <f t="shared" si="24"/>
        <v/>
      </c>
      <c r="M206" s="65" t="str">
        <f t="shared" si="25"/>
        <v/>
      </c>
      <c r="N206" s="65" t="str">
        <f>IF(A206&lt;&gt;"",SUM($M$13:M206),"")</f>
        <v/>
      </c>
      <c r="O206" s="65" t="str">
        <f t="shared" si="27"/>
        <v/>
      </c>
      <c r="P206" s="97" t="str">
        <f t="shared" si="28"/>
        <v/>
      </c>
      <c r="Q206" s="100">
        <f t="shared" si="26"/>
        <v>0</v>
      </c>
      <c r="R206" s="101">
        <f t="shared" si="29"/>
        <v>0</v>
      </c>
      <c r="Z206" s="75"/>
      <c r="AA206" s="76"/>
      <c r="AC206" s="1"/>
      <c r="AG206" s="72"/>
      <c r="AH206" s="72"/>
      <c r="AI206" s="72"/>
      <c r="AJ206" s="72"/>
      <c r="AK206" s="72"/>
    </row>
    <row r="207" spans="1:37" ht="14.4">
      <c r="A207" s="55"/>
      <c r="B207" s="54" t="s">
        <v>25</v>
      </c>
      <c r="C207" s="56"/>
      <c r="D207" s="145"/>
      <c r="E207" s="54"/>
      <c r="F207" s="54"/>
      <c r="G207" s="132"/>
      <c r="H207" s="59" t="str">
        <f t="shared" si="21"/>
        <v/>
      </c>
      <c r="I207" s="64" t="str">
        <f t="shared" si="22"/>
        <v/>
      </c>
      <c r="J207" s="59" t="str">
        <f>IF(A207&lt;&gt;"",SUM($I$13:I207),"")</f>
        <v/>
      </c>
      <c r="K207" s="59" t="str">
        <f t="shared" si="23"/>
        <v/>
      </c>
      <c r="L207" s="65" t="str">
        <f t="shared" si="24"/>
        <v/>
      </c>
      <c r="M207" s="65" t="str">
        <f t="shared" si="25"/>
        <v/>
      </c>
      <c r="N207" s="65" t="str">
        <f>IF(A207&lt;&gt;"",SUM($M$13:M207),"")</f>
        <v/>
      </c>
      <c r="O207" s="65" t="str">
        <f t="shared" si="27"/>
        <v/>
      </c>
      <c r="P207" s="97" t="str">
        <f t="shared" si="28"/>
        <v/>
      </c>
      <c r="Q207" s="100">
        <f t="shared" si="26"/>
        <v>0</v>
      </c>
      <c r="R207" s="101">
        <f t="shared" si="29"/>
        <v>0</v>
      </c>
      <c r="Z207" s="75"/>
      <c r="AA207" s="76"/>
      <c r="AC207" s="1"/>
      <c r="AG207" s="72"/>
      <c r="AH207" s="72"/>
      <c r="AI207" s="72"/>
      <c r="AJ207" s="72"/>
      <c r="AK207" s="72"/>
    </row>
    <row r="208" spans="1:37" ht="14.4">
      <c r="A208" s="55"/>
      <c r="B208" s="54" t="s">
        <v>25</v>
      </c>
      <c r="C208" s="56"/>
      <c r="D208" s="145"/>
      <c r="E208" s="54"/>
      <c r="F208" s="54"/>
      <c r="G208" s="132"/>
      <c r="H208" s="59" t="str">
        <f t="shared" ref="H208:H271" si="30">IF(A208&lt;&gt;"",IF(B208="purchase",C208*E208,IF(B208="Dividend",F208*J207,IF(B208="Redemption",-C208*E208,IF(B208="Split",0,IF(B208="Bonus",0,IF(B208="Rights",D208*C208,IF(B208="Buyback",-D208*C208,""))))))),"")</f>
        <v/>
      </c>
      <c r="I208" s="64" t="str">
        <f t="shared" ref="I208:I271" si="31">IF(A208&lt;&gt;"",IF(B208="purchase",C208,IF(B208="Dividend",0,IF(B208="Redemption",-C208,IF(B208="Split",C208,IF(B208="Bonus",C208,IF(B208="Rights",C208,IF(B208="Buyback",-C208,))))))),"")</f>
        <v/>
      </c>
      <c r="J208" s="59" t="str">
        <f>IF(A208&lt;&gt;"",SUM($I$13:I208),"")</f>
        <v/>
      </c>
      <c r="K208" s="59" t="str">
        <f t="shared" ref="K208:K271" si="32">IF(A208&lt;&gt;"",J208*$B$7,"")</f>
        <v/>
      </c>
      <c r="L208" s="65" t="str">
        <f t="shared" ref="L208:L271" si="33">IF(A208&lt;&gt;"",IF(B208="purchase",C208*E208,IF(B208="Dividend",F208*N207,IF(B208="Redemption",-C208*E208,IF(B208="Split",0,IF(B208="Bonus",0,IF(B208="Rights",D208*C208,IF(B208="Buyback",D208*C208,))))))),"")</f>
        <v/>
      </c>
      <c r="M208" s="65" t="str">
        <f t="shared" ref="M208:M271" si="34">IF(A208&lt;&gt;"",IF(B208="purchase",C208,IF(B208="Dividend",L208/E208,IF(B208="Redemption",-C208,IF(B208="Split",C208,IF(B208="Bonus",C208,IF(B208="Rights",L208/D208,IF(B208="Buyback",L208/E208,))))))),"")</f>
        <v/>
      </c>
      <c r="N208" s="65" t="str">
        <f>IF(A208&lt;&gt;"",SUM($M$13:M208),"")</f>
        <v/>
      </c>
      <c r="O208" s="65" t="str">
        <f t="shared" si="27"/>
        <v/>
      </c>
      <c r="P208" s="97" t="str">
        <f t="shared" si="28"/>
        <v/>
      </c>
      <c r="Q208" s="100">
        <f t="shared" ref="Q208:Q271" si="35">IF(A208="",IF(P207=$U$3,$U$11,IF(A208="",0,IF(OR(B208="Dividend",B208="buyback"),0,-L208))),IF(A208="",0,IF(OR(B208="Dividend",B208="buyback"),0,-L208)))</f>
        <v>0</v>
      </c>
      <c r="R208" s="101">
        <f t="shared" si="29"/>
        <v>0</v>
      </c>
      <c r="Z208" s="75"/>
      <c r="AA208" s="76"/>
      <c r="AC208" s="1"/>
      <c r="AG208" s="72"/>
      <c r="AH208" s="72"/>
      <c r="AI208" s="72"/>
      <c r="AJ208" s="72"/>
      <c r="AK208" s="72"/>
    </row>
    <row r="209" spans="1:37" ht="14.4">
      <c r="A209" s="55"/>
      <c r="B209" s="54" t="s">
        <v>25</v>
      </c>
      <c r="C209" s="56"/>
      <c r="D209" s="145"/>
      <c r="E209" s="54"/>
      <c r="F209" s="54"/>
      <c r="G209" s="132"/>
      <c r="H209" s="59" t="str">
        <f t="shared" si="30"/>
        <v/>
      </c>
      <c r="I209" s="64" t="str">
        <f t="shared" si="31"/>
        <v/>
      </c>
      <c r="J209" s="59" t="str">
        <f>IF(A209&lt;&gt;"",SUM($I$13:I209),"")</f>
        <v/>
      </c>
      <c r="K209" s="59" t="str">
        <f t="shared" si="32"/>
        <v/>
      </c>
      <c r="L209" s="65" t="str">
        <f t="shared" si="33"/>
        <v/>
      </c>
      <c r="M209" s="65" t="str">
        <f t="shared" si="34"/>
        <v/>
      </c>
      <c r="N209" s="65" t="str">
        <f>IF(A209&lt;&gt;"",SUM($M$13:M209),"")</f>
        <v/>
      </c>
      <c r="O209" s="65" t="str">
        <f t="shared" si="27"/>
        <v/>
      </c>
      <c r="P209" s="97" t="str">
        <f t="shared" si="28"/>
        <v/>
      </c>
      <c r="Q209" s="100">
        <f t="shared" si="35"/>
        <v>0</v>
      </c>
      <c r="R209" s="101">
        <f t="shared" si="29"/>
        <v>0</v>
      </c>
      <c r="Z209" s="75"/>
      <c r="AA209" s="76"/>
      <c r="AC209" s="1"/>
      <c r="AG209" s="72"/>
      <c r="AH209" s="72"/>
      <c r="AI209" s="72"/>
      <c r="AJ209" s="72"/>
      <c r="AK209" s="72"/>
    </row>
    <row r="210" spans="1:37" ht="14.4">
      <c r="A210" s="55"/>
      <c r="B210" s="54" t="s">
        <v>25</v>
      </c>
      <c r="C210" s="56"/>
      <c r="D210" s="145"/>
      <c r="E210" s="54"/>
      <c r="F210" s="54"/>
      <c r="G210" s="132"/>
      <c r="H210" s="59" t="str">
        <f t="shared" si="30"/>
        <v/>
      </c>
      <c r="I210" s="64" t="str">
        <f t="shared" si="31"/>
        <v/>
      </c>
      <c r="J210" s="59" t="str">
        <f>IF(A210&lt;&gt;"",SUM($I$13:I210),"")</f>
        <v/>
      </c>
      <c r="K210" s="59" t="str">
        <f t="shared" si="32"/>
        <v/>
      </c>
      <c r="L210" s="65" t="str">
        <f t="shared" si="33"/>
        <v/>
      </c>
      <c r="M210" s="65" t="str">
        <f t="shared" si="34"/>
        <v/>
      </c>
      <c r="N210" s="65" t="str">
        <f>IF(A210&lt;&gt;"",SUM($M$13:M210),"")</f>
        <v/>
      </c>
      <c r="O210" s="65" t="str">
        <f t="shared" si="27"/>
        <v/>
      </c>
      <c r="P210" s="97" t="str">
        <f t="shared" si="28"/>
        <v/>
      </c>
      <c r="Q210" s="100">
        <f t="shared" si="35"/>
        <v>0</v>
      </c>
      <c r="R210" s="101">
        <f t="shared" si="29"/>
        <v>0</v>
      </c>
      <c r="Z210" s="75"/>
      <c r="AA210" s="76"/>
      <c r="AC210" s="1"/>
      <c r="AG210" s="72"/>
      <c r="AH210" s="72"/>
      <c r="AI210" s="72"/>
      <c r="AJ210" s="72"/>
      <c r="AK210" s="72"/>
    </row>
    <row r="211" spans="1:37" ht="14.4">
      <c r="A211" s="55"/>
      <c r="B211" s="54" t="s">
        <v>25</v>
      </c>
      <c r="C211" s="56"/>
      <c r="D211" s="145"/>
      <c r="E211" s="54"/>
      <c r="F211" s="54"/>
      <c r="G211" s="132"/>
      <c r="H211" s="59" t="str">
        <f t="shared" si="30"/>
        <v/>
      </c>
      <c r="I211" s="64" t="str">
        <f t="shared" si="31"/>
        <v/>
      </c>
      <c r="J211" s="59" t="str">
        <f>IF(A211&lt;&gt;"",SUM($I$13:I211),"")</f>
        <v/>
      </c>
      <c r="K211" s="59" t="str">
        <f t="shared" si="32"/>
        <v/>
      </c>
      <c r="L211" s="65" t="str">
        <f t="shared" si="33"/>
        <v/>
      </c>
      <c r="M211" s="65" t="str">
        <f t="shared" si="34"/>
        <v/>
      </c>
      <c r="N211" s="65" t="str">
        <f>IF(A211&lt;&gt;"",SUM($M$13:M211),"")</f>
        <v/>
      </c>
      <c r="O211" s="65" t="str">
        <f t="shared" si="27"/>
        <v/>
      </c>
      <c r="P211" s="97" t="str">
        <f t="shared" si="28"/>
        <v/>
      </c>
      <c r="Q211" s="100">
        <f t="shared" si="35"/>
        <v>0</v>
      </c>
      <c r="R211" s="101">
        <f t="shared" si="29"/>
        <v>0</v>
      </c>
      <c r="Z211" s="75"/>
      <c r="AA211" s="76"/>
      <c r="AC211" s="1"/>
      <c r="AG211" s="72"/>
      <c r="AH211" s="72"/>
      <c r="AI211" s="72"/>
      <c r="AJ211" s="72"/>
      <c r="AK211" s="72"/>
    </row>
    <row r="212" spans="1:37" ht="14.4">
      <c r="A212" s="55"/>
      <c r="B212" s="54" t="s">
        <v>25</v>
      </c>
      <c r="C212" s="56"/>
      <c r="D212" s="145"/>
      <c r="E212" s="54"/>
      <c r="F212" s="54"/>
      <c r="G212" s="132"/>
      <c r="H212" s="59" t="str">
        <f t="shared" si="30"/>
        <v/>
      </c>
      <c r="I212" s="64" t="str">
        <f t="shared" si="31"/>
        <v/>
      </c>
      <c r="J212" s="59" t="str">
        <f>IF(A212&lt;&gt;"",SUM($I$13:I212),"")</f>
        <v/>
      </c>
      <c r="K212" s="59" t="str">
        <f t="shared" si="32"/>
        <v/>
      </c>
      <c r="L212" s="65" t="str">
        <f t="shared" si="33"/>
        <v/>
      </c>
      <c r="M212" s="65" t="str">
        <f t="shared" si="34"/>
        <v/>
      </c>
      <c r="N212" s="65" t="str">
        <f>IF(A212&lt;&gt;"",SUM($M$13:M212),"")</f>
        <v/>
      </c>
      <c r="O212" s="65" t="str">
        <f t="shared" si="27"/>
        <v/>
      </c>
      <c r="P212" s="97" t="str">
        <f t="shared" si="28"/>
        <v/>
      </c>
      <c r="Q212" s="100">
        <f t="shared" si="35"/>
        <v>0</v>
      </c>
      <c r="R212" s="101">
        <f t="shared" si="29"/>
        <v>0</v>
      </c>
      <c r="Z212" s="75"/>
      <c r="AA212" s="76"/>
      <c r="AC212" s="1"/>
      <c r="AG212" s="72"/>
      <c r="AH212" s="72"/>
      <c r="AI212" s="72"/>
      <c r="AJ212" s="72"/>
      <c r="AK212" s="72"/>
    </row>
    <row r="213" spans="1:37" ht="14.4">
      <c r="A213" s="55"/>
      <c r="B213" s="54" t="s">
        <v>25</v>
      </c>
      <c r="C213" s="56"/>
      <c r="D213" s="145"/>
      <c r="E213" s="54"/>
      <c r="F213" s="54"/>
      <c r="G213" s="132"/>
      <c r="H213" s="59" t="str">
        <f t="shared" si="30"/>
        <v/>
      </c>
      <c r="I213" s="64" t="str">
        <f t="shared" si="31"/>
        <v/>
      </c>
      <c r="J213" s="59" t="str">
        <f>IF(A213&lt;&gt;"",SUM($I$13:I213),"")</f>
        <v/>
      </c>
      <c r="K213" s="59" t="str">
        <f t="shared" si="32"/>
        <v/>
      </c>
      <c r="L213" s="65" t="str">
        <f t="shared" si="33"/>
        <v/>
      </c>
      <c r="M213" s="65" t="str">
        <f t="shared" si="34"/>
        <v/>
      </c>
      <c r="N213" s="65" t="str">
        <f>IF(A213&lt;&gt;"",SUM($M$13:M213),"")</f>
        <v/>
      </c>
      <c r="O213" s="65" t="str">
        <f t="shared" si="27"/>
        <v/>
      </c>
      <c r="P213" s="97" t="str">
        <f t="shared" si="28"/>
        <v/>
      </c>
      <c r="Q213" s="100">
        <f t="shared" si="35"/>
        <v>0</v>
      </c>
      <c r="R213" s="101">
        <f t="shared" si="29"/>
        <v>0</v>
      </c>
      <c r="Z213" s="75"/>
      <c r="AA213" s="76"/>
      <c r="AC213" s="1"/>
      <c r="AG213" s="72"/>
      <c r="AH213" s="72"/>
      <c r="AI213" s="72"/>
      <c r="AJ213" s="72"/>
      <c r="AK213" s="72"/>
    </row>
    <row r="214" spans="1:37" ht="14.4">
      <c r="A214" s="55"/>
      <c r="B214" s="54" t="s">
        <v>25</v>
      </c>
      <c r="C214" s="56"/>
      <c r="D214" s="145"/>
      <c r="E214" s="54"/>
      <c r="F214" s="54"/>
      <c r="G214" s="132"/>
      <c r="H214" s="59" t="str">
        <f t="shared" si="30"/>
        <v/>
      </c>
      <c r="I214" s="64" t="str">
        <f t="shared" si="31"/>
        <v/>
      </c>
      <c r="J214" s="59" t="str">
        <f>IF(A214&lt;&gt;"",SUM($I$13:I214),"")</f>
        <v/>
      </c>
      <c r="K214" s="59" t="str">
        <f t="shared" si="32"/>
        <v/>
      </c>
      <c r="L214" s="65" t="str">
        <f t="shared" si="33"/>
        <v/>
      </c>
      <c r="M214" s="65" t="str">
        <f t="shared" si="34"/>
        <v/>
      </c>
      <c r="N214" s="65" t="str">
        <f>IF(A214&lt;&gt;"",SUM($M$13:M214),"")</f>
        <v/>
      </c>
      <c r="O214" s="65" t="str">
        <f t="shared" si="27"/>
        <v/>
      </c>
      <c r="P214" s="97" t="str">
        <f t="shared" si="28"/>
        <v/>
      </c>
      <c r="Q214" s="100">
        <f t="shared" si="35"/>
        <v>0</v>
      </c>
      <c r="R214" s="101">
        <f t="shared" si="29"/>
        <v>0</v>
      </c>
      <c r="Z214" s="75"/>
      <c r="AA214" s="76"/>
      <c r="AC214" s="1"/>
      <c r="AG214" s="72"/>
      <c r="AH214" s="72"/>
      <c r="AI214" s="72"/>
      <c r="AJ214" s="72"/>
      <c r="AK214" s="72"/>
    </row>
    <row r="215" spans="1:37" ht="14.4">
      <c r="A215" s="55"/>
      <c r="B215" s="54" t="s">
        <v>25</v>
      </c>
      <c r="C215" s="56"/>
      <c r="D215" s="145"/>
      <c r="E215" s="54"/>
      <c r="F215" s="54"/>
      <c r="G215" s="132"/>
      <c r="H215" s="59" t="str">
        <f t="shared" si="30"/>
        <v/>
      </c>
      <c r="I215" s="64" t="str">
        <f t="shared" si="31"/>
        <v/>
      </c>
      <c r="J215" s="59" t="str">
        <f>IF(A215&lt;&gt;"",SUM($I$13:I215),"")</f>
        <v/>
      </c>
      <c r="K215" s="59" t="str">
        <f t="shared" si="32"/>
        <v/>
      </c>
      <c r="L215" s="65" t="str">
        <f t="shared" si="33"/>
        <v/>
      </c>
      <c r="M215" s="65" t="str">
        <f t="shared" si="34"/>
        <v/>
      </c>
      <c r="N215" s="65" t="str">
        <f>IF(A215&lt;&gt;"",SUM($M$13:M215),"")</f>
        <v/>
      </c>
      <c r="O215" s="65" t="str">
        <f t="shared" si="27"/>
        <v/>
      </c>
      <c r="P215" s="97" t="str">
        <f t="shared" si="28"/>
        <v/>
      </c>
      <c r="Q215" s="100">
        <f t="shared" si="35"/>
        <v>0</v>
      </c>
      <c r="R215" s="101">
        <f t="shared" si="29"/>
        <v>0</v>
      </c>
      <c r="Z215" s="75"/>
      <c r="AA215" s="76"/>
      <c r="AC215" s="1"/>
      <c r="AG215" s="72"/>
      <c r="AH215" s="72"/>
      <c r="AI215" s="72"/>
      <c r="AJ215" s="72"/>
      <c r="AK215" s="72"/>
    </row>
    <row r="216" spans="1:37" ht="14.4">
      <c r="A216" s="55"/>
      <c r="B216" s="54" t="s">
        <v>25</v>
      </c>
      <c r="C216" s="56"/>
      <c r="D216" s="145"/>
      <c r="E216" s="54"/>
      <c r="F216" s="54"/>
      <c r="G216" s="132"/>
      <c r="H216" s="59" t="str">
        <f t="shared" si="30"/>
        <v/>
      </c>
      <c r="I216" s="64" t="str">
        <f t="shared" si="31"/>
        <v/>
      </c>
      <c r="J216" s="59" t="str">
        <f>IF(A216&lt;&gt;"",SUM($I$13:I216),"")</f>
        <v/>
      </c>
      <c r="K216" s="59" t="str">
        <f t="shared" si="32"/>
        <v/>
      </c>
      <c r="L216" s="65" t="str">
        <f t="shared" si="33"/>
        <v/>
      </c>
      <c r="M216" s="65" t="str">
        <f t="shared" si="34"/>
        <v/>
      </c>
      <c r="N216" s="65" t="str">
        <f>IF(A216&lt;&gt;"",SUM($M$13:M216),"")</f>
        <v/>
      </c>
      <c r="O216" s="65" t="str">
        <f t="shared" si="27"/>
        <v/>
      </c>
      <c r="P216" s="97" t="str">
        <f t="shared" si="28"/>
        <v/>
      </c>
      <c r="Q216" s="100">
        <f t="shared" si="35"/>
        <v>0</v>
      </c>
      <c r="R216" s="101">
        <f t="shared" si="29"/>
        <v>0</v>
      </c>
      <c r="Z216" s="75"/>
      <c r="AA216" s="76"/>
      <c r="AC216" s="1"/>
      <c r="AG216" s="72"/>
      <c r="AH216" s="72"/>
      <c r="AI216" s="72"/>
      <c r="AJ216" s="72"/>
      <c r="AK216" s="72"/>
    </row>
    <row r="217" spans="1:37" ht="14.4">
      <c r="A217" s="55"/>
      <c r="B217" s="54" t="s">
        <v>25</v>
      </c>
      <c r="C217" s="56"/>
      <c r="D217" s="145"/>
      <c r="E217" s="54"/>
      <c r="F217" s="54"/>
      <c r="G217" s="132"/>
      <c r="H217" s="59" t="str">
        <f t="shared" si="30"/>
        <v/>
      </c>
      <c r="I217" s="64" t="str">
        <f t="shared" si="31"/>
        <v/>
      </c>
      <c r="J217" s="59" t="str">
        <f>IF(A217&lt;&gt;"",SUM($I$13:I217),"")</f>
        <v/>
      </c>
      <c r="K217" s="59" t="str">
        <f t="shared" si="32"/>
        <v/>
      </c>
      <c r="L217" s="65" t="str">
        <f t="shared" si="33"/>
        <v/>
      </c>
      <c r="M217" s="65" t="str">
        <f t="shared" si="34"/>
        <v/>
      </c>
      <c r="N217" s="65" t="str">
        <f>IF(A217&lt;&gt;"",SUM($M$13:M217),"")</f>
        <v/>
      </c>
      <c r="O217" s="65" t="str">
        <f t="shared" si="27"/>
        <v/>
      </c>
      <c r="P217" s="97" t="str">
        <f t="shared" si="28"/>
        <v/>
      </c>
      <c r="Q217" s="100">
        <f t="shared" si="35"/>
        <v>0</v>
      </c>
      <c r="R217" s="101">
        <f t="shared" si="29"/>
        <v>0</v>
      </c>
      <c r="Z217" s="75"/>
      <c r="AA217" s="76"/>
      <c r="AC217" s="1"/>
      <c r="AG217" s="72"/>
      <c r="AH217" s="72"/>
      <c r="AI217" s="72"/>
      <c r="AJ217" s="72"/>
      <c r="AK217" s="72"/>
    </row>
    <row r="218" spans="1:37" ht="14.4">
      <c r="A218" s="55"/>
      <c r="B218" s="54" t="s">
        <v>25</v>
      </c>
      <c r="C218" s="56"/>
      <c r="D218" s="145"/>
      <c r="E218" s="54"/>
      <c r="F218" s="54"/>
      <c r="G218" s="132"/>
      <c r="H218" s="59" t="str">
        <f t="shared" si="30"/>
        <v/>
      </c>
      <c r="I218" s="64" t="str">
        <f t="shared" si="31"/>
        <v/>
      </c>
      <c r="J218" s="59" t="str">
        <f>IF(A218&lt;&gt;"",SUM($I$13:I218),"")</f>
        <v/>
      </c>
      <c r="K218" s="59" t="str">
        <f t="shared" si="32"/>
        <v/>
      </c>
      <c r="L218" s="65" t="str">
        <f t="shared" si="33"/>
        <v/>
      </c>
      <c r="M218" s="65" t="str">
        <f t="shared" si="34"/>
        <v/>
      </c>
      <c r="N218" s="65" t="str">
        <f>IF(A218&lt;&gt;"",SUM($M$13:M218),"")</f>
        <v/>
      </c>
      <c r="O218" s="65" t="str">
        <f t="shared" si="27"/>
        <v/>
      </c>
      <c r="P218" s="97" t="str">
        <f t="shared" si="28"/>
        <v/>
      </c>
      <c r="Q218" s="100">
        <f t="shared" si="35"/>
        <v>0</v>
      </c>
      <c r="R218" s="101">
        <f t="shared" si="29"/>
        <v>0</v>
      </c>
      <c r="Z218" s="75"/>
      <c r="AA218" s="76"/>
      <c r="AC218" s="1"/>
      <c r="AG218" s="72"/>
      <c r="AH218" s="72"/>
      <c r="AI218" s="72"/>
      <c r="AJ218" s="72"/>
      <c r="AK218" s="72"/>
    </row>
    <row r="219" spans="1:37" ht="14.4">
      <c r="A219" s="55"/>
      <c r="B219" s="54" t="s">
        <v>25</v>
      </c>
      <c r="C219" s="56"/>
      <c r="D219" s="145"/>
      <c r="E219" s="54"/>
      <c r="F219" s="54"/>
      <c r="G219" s="132"/>
      <c r="H219" s="59" t="str">
        <f t="shared" si="30"/>
        <v/>
      </c>
      <c r="I219" s="64" t="str">
        <f t="shared" si="31"/>
        <v/>
      </c>
      <c r="J219" s="59" t="str">
        <f>IF(A219&lt;&gt;"",SUM($I$13:I219),"")</f>
        <v/>
      </c>
      <c r="K219" s="59" t="str">
        <f t="shared" si="32"/>
        <v/>
      </c>
      <c r="L219" s="65" t="str">
        <f t="shared" si="33"/>
        <v/>
      </c>
      <c r="M219" s="65" t="str">
        <f t="shared" si="34"/>
        <v/>
      </c>
      <c r="N219" s="65" t="str">
        <f>IF(A219&lt;&gt;"",SUM($M$13:M219),"")</f>
        <v/>
      </c>
      <c r="O219" s="65" t="str">
        <f t="shared" si="27"/>
        <v/>
      </c>
      <c r="P219" s="97" t="str">
        <f t="shared" si="28"/>
        <v/>
      </c>
      <c r="Q219" s="100">
        <f t="shared" si="35"/>
        <v>0</v>
      </c>
      <c r="R219" s="101">
        <f t="shared" si="29"/>
        <v>0</v>
      </c>
      <c r="Z219" s="75"/>
      <c r="AA219" s="76"/>
      <c r="AC219" s="1"/>
      <c r="AG219" s="72"/>
      <c r="AH219" s="72"/>
      <c r="AI219" s="72"/>
      <c r="AJ219" s="72"/>
      <c r="AK219" s="72"/>
    </row>
    <row r="220" spans="1:37" ht="14.4">
      <c r="A220" s="55"/>
      <c r="B220" s="54" t="s">
        <v>25</v>
      </c>
      <c r="C220" s="56"/>
      <c r="D220" s="145"/>
      <c r="E220" s="54"/>
      <c r="F220" s="54"/>
      <c r="G220" s="132"/>
      <c r="H220" s="59" t="str">
        <f t="shared" si="30"/>
        <v/>
      </c>
      <c r="I220" s="64" t="str">
        <f t="shared" si="31"/>
        <v/>
      </c>
      <c r="J220" s="59" t="str">
        <f>IF(A220&lt;&gt;"",SUM($I$13:I220),"")</f>
        <v/>
      </c>
      <c r="K220" s="59" t="str">
        <f t="shared" si="32"/>
        <v/>
      </c>
      <c r="L220" s="65" t="str">
        <f t="shared" si="33"/>
        <v/>
      </c>
      <c r="M220" s="65" t="str">
        <f t="shared" si="34"/>
        <v/>
      </c>
      <c r="N220" s="65" t="str">
        <f>IF(A220&lt;&gt;"",SUM($M$13:M220),"")</f>
        <v/>
      </c>
      <c r="O220" s="65" t="str">
        <f t="shared" si="27"/>
        <v/>
      </c>
      <c r="P220" s="97" t="str">
        <f t="shared" si="28"/>
        <v/>
      </c>
      <c r="Q220" s="100">
        <f t="shared" si="35"/>
        <v>0</v>
      </c>
      <c r="R220" s="101">
        <f t="shared" si="29"/>
        <v>0</v>
      </c>
      <c r="Z220" s="75"/>
      <c r="AA220" s="76"/>
      <c r="AC220" s="1"/>
      <c r="AG220" s="72"/>
      <c r="AH220" s="72"/>
      <c r="AI220" s="72"/>
      <c r="AJ220" s="72"/>
      <c r="AK220" s="72"/>
    </row>
    <row r="221" spans="1:37" ht="14.4">
      <c r="A221" s="55"/>
      <c r="B221" s="54" t="s">
        <v>25</v>
      </c>
      <c r="C221" s="56"/>
      <c r="D221" s="145"/>
      <c r="E221" s="54"/>
      <c r="F221" s="54"/>
      <c r="G221" s="132"/>
      <c r="H221" s="59" t="str">
        <f t="shared" si="30"/>
        <v/>
      </c>
      <c r="I221" s="64" t="str">
        <f t="shared" si="31"/>
        <v/>
      </c>
      <c r="J221" s="59" t="str">
        <f>IF(A221&lt;&gt;"",SUM($I$13:I221),"")</f>
        <v/>
      </c>
      <c r="K221" s="59" t="str">
        <f t="shared" si="32"/>
        <v/>
      </c>
      <c r="L221" s="65" t="str">
        <f t="shared" si="33"/>
        <v/>
      </c>
      <c r="M221" s="65" t="str">
        <f t="shared" si="34"/>
        <v/>
      </c>
      <c r="N221" s="65" t="str">
        <f>IF(A221&lt;&gt;"",SUM($M$13:M221),"")</f>
        <v/>
      </c>
      <c r="O221" s="65" t="str">
        <f t="shared" si="27"/>
        <v/>
      </c>
      <c r="P221" s="97" t="str">
        <f t="shared" si="28"/>
        <v/>
      </c>
      <c r="Q221" s="100">
        <f t="shared" si="35"/>
        <v>0</v>
      </c>
      <c r="R221" s="101">
        <f t="shared" si="29"/>
        <v>0</v>
      </c>
      <c r="Z221" s="75"/>
      <c r="AA221" s="76"/>
      <c r="AC221" s="1"/>
      <c r="AG221" s="72"/>
      <c r="AH221" s="72"/>
      <c r="AI221" s="72"/>
      <c r="AJ221" s="72"/>
      <c r="AK221" s="72"/>
    </row>
    <row r="222" spans="1:37" ht="14.4">
      <c r="A222" s="55"/>
      <c r="B222" s="54" t="s">
        <v>25</v>
      </c>
      <c r="C222" s="56"/>
      <c r="D222" s="145"/>
      <c r="E222" s="54"/>
      <c r="F222" s="54"/>
      <c r="G222" s="132"/>
      <c r="H222" s="59" t="str">
        <f t="shared" si="30"/>
        <v/>
      </c>
      <c r="I222" s="64" t="str">
        <f t="shared" si="31"/>
        <v/>
      </c>
      <c r="J222" s="59" t="str">
        <f>IF(A222&lt;&gt;"",SUM($I$13:I222),"")</f>
        <v/>
      </c>
      <c r="K222" s="59" t="str">
        <f t="shared" si="32"/>
        <v/>
      </c>
      <c r="L222" s="65" t="str">
        <f t="shared" si="33"/>
        <v/>
      </c>
      <c r="M222" s="65" t="str">
        <f t="shared" si="34"/>
        <v/>
      </c>
      <c r="N222" s="65" t="str">
        <f>IF(A222&lt;&gt;"",SUM($M$13:M222),"")</f>
        <v/>
      </c>
      <c r="O222" s="65" t="str">
        <f t="shared" si="27"/>
        <v/>
      </c>
      <c r="P222" s="97" t="str">
        <f t="shared" si="28"/>
        <v/>
      </c>
      <c r="Q222" s="100">
        <f t="shared" si="35"/>
        <v>0</v>
      </c>
      <c r="R222" s="101">
        <f t="shared" si="29"/>
        <v>0</v>
      </c>
      <c r="Z222" s="75"/>
      <c r="AA222" s="76"/>
      <c r="AC222" s="1"/>
      <c r="AG222" s="72"/>
      <c r="AH222" s="72"/>
      <c r="AI222" s="72"/>
      <c r="AJ222" s="72"/>
      <c r="AK222" s="72"/>
    </row>
    <row r="223" spans="1:37" ht="14.4">
      <c r="A223" s="55"/>
      <c r="B223" s="54" t="s">
        <v>25</v>
      </c>
      <c r="C223" s="56"/>
      <c r="D223" s="145"/>
      <c r="E223" s="54"/>
      <c r="F223" s="54"/>
      <c r="G223" s="132"/>
      <c r="H223" s="59" t="str">
        <f t="shared" si="30"/>
        <v/>
      </c>
      <c r="I223" s="64" t="str">
        <f t="shared" si="31"/>
        <v/>
      </c>
      <c r="J223" s="59" t="str">
        <f>IF(A223&lt;&gt;"",SUM($I$13:I223),"")</f>
        <v/>
      </c>
      <c r="K223" s="59" t="str">
        <f t="shared" si="32"/>
        <v/>
      </c>
      <c r="L223" s="65" t="str">
        <f t="shared" si="33"/>
        <v/>
      </c>
      <c r="M223" s="65" t="str">
        <f t="shared" si="34"/>
        <v/>
      </c>
      <c r="N223" s="65" t="str">
        <f>IF(A223&lt;&gt;"",SUM($M$13:M223),"")</f>
        <v/>
      </c>
      <c r="O223" s="65" t="str">
        <f t="shared" si="27"/>
        <v/>
      </c>
      <c r="P223" s="97" t="str">
        <f t="shared" si="28"/>
        <v/>
      </c>
      <c r="Q223" s="100">
        <f t="shared" si="35"/>
        <v>0</v>
      </c>
      <c r="R223" s="101">
        <f t="shared" si="29"/>
        <v>0</v>
      </c>
      <c r="Z223" s="75"/>
      <c r="AA223" s="76"/>
      <c r="AC223" s="1"/>
      <c r="AG223" s="72"/>
      <c r="AH223" s="72"/>
      <c r="AI223" s="72"/>
      <c r="AJ223" s="72"/>
      <c r="AK223" s="72"/>
    </row>
    <row r="224" spans="1:37" ht="14.4">
      <c r="A224" s="55"/>
      <c r="B224" s="54" t="s">
        <v>25</v>
      </c>
      <c r="C224" s="56"/>
      <c r="D224" s="145"/>
      <c r="E224" s="54"/>
      <c r="F224" s="54"/>
      <c r="G224" s="132"/>
      <c r="H224" s="59" t="str">
        <f t="shared" si="30"/>
        <v/>
      </c>
      <c r="I224" s="64" t="str">
        <f t="shared" si="31"/>
        <v/>
      </c>
      <c r="J224" s="59" t="str">
        <f>IF(A224&lt;&gt;"",SUM($I$13:I224),"")</f>
        <v/>
      </c>
      <c r="K224" s="59" t="str">
        <f t="shared" si="32"/>
        <v/>
      </c>
      <c r="L224" s="65" t="str">
        <f t="shared" si="33"/>
        <v/>
      </c>
      <c r="M224" s="65" t="str">
        <f t="shared" si="34"/>
        <v/>
      </c>
      <c r="N224" s="65" t="str">
        <f>IF(A224&lt;&gt;"",SUM($M$13:M224),"")</f>
        <v/>
      </c>
      <c r="O224" s="65" t="str">
        <f t="shared" si="27"/>
        <v/>
      </c>
      <c r="P224" s="97" t="str">
        <f t="shared" si="28"/>
        <v/>
      </c>
      <c r="Q224" s="100">
        <f t="shared" si="35"/>
        <v>0</v>
      </c>
      <c r="R224" s="101">
        <f t="shared" si="29"/>
        <v>0</v>
      </c>
      <c r="Z224" s="75"/>
      <c r="AA224" s="76"/>
      <c r="AC224" s="1"/>
      <c r="AG224" s="72"/>
      <c r="AH224" s="72"/>
      <c r="AI224" s="72"/>
      <c r="AJ224" s="72"/>
      <c r="AK224" s="72"/>
    </row>
    <row r="225" spans="1:37" ht="14.4">
      <c r="A225" s="55"/>
      <c r="B225" s="54" t="s">
        <v>25</v>
      </c>
      <c r="C225" s="56"/>
      <c r="D225" s="145"/>
      <c r="E225" s="54"/>
      <c r="F225" s="54"/>
      <c r="G225" s="132"/>
      <c r="H225" s="59" t="str">
        <f t="shared" si="30"/>
        <v/>
      </c>
      <c r="I225" s="64" t="str">
        <f t="shared" si="31"/>
        <v/>
      </c>
      <c r="J225" s="59" t="str">
        <f>IF(A225&lt;&gt;"",SUM($I$13:I225),"")</f>
        <v/>
      </c>
      <c r="K225" s="59" t="str">
        <f t="shared" si="32"/>
        <v/>
      </c>
      <c r="L225" s="65" t="str">
        <f t="shared" si="33"/>
        <v/>
      </c>
      <c r="M225" s="65" t="str">
        <f t="shared" si="34"/>
        <v/>
      </c>
      <c r="N225" s="65" t="str">
        <f>IF(A225&lt;&gt;"",SUM($M$13:M225),"")</f>
        <v/>
      </c>
      <c r="O225" s="65" t="str">
        <f t="shared" si="27"/>
        <v/>
      </c>
      <c r="P225" s="97" t="str">
        <f t="shared" si="28"/>
        <v/>
      </c>
      <c r="Q225" s="100">
        <f t="shared" si="35"/>
        <v>0</v>
      </c>
      <c r="R225" s="101">
        <f t="shared" si="29"/>
        <v>0</v>
      </c>
      <c r="Z225" s="75"/>
      <c r="AA225" s="76"/>
      <c r="AC225" s="1"/>
      <c r="AG225" s="72"/>
      <c r="AH225" s="72"/>
      <c r="AI225" s="72"/>
      <c r="AJ225" s="72"/>
      <c r="AK225" s="72"/>
    </row>
    <row r="226" spans="1:37" ht="14.4">
      <c r="A226" s="55"/>
      <c r="B226" s="54" t="s">
        <v>25</v>
      </c>
      <c r="C226" s="56"/>
      <c r="D226" s="145"/>
      <c r="E226" s="54"/>
      <c r="F226" s="54"/>
      <c r="G226" s="132"/>
      <c r="H226" s="59" t="str">
        <f t="shared" si="30"/>
        <v/>
      </c>
      <c r="I226" s="64" t="str">
        <f t="shared" si="31"/>
        <v/>
      </c>
      <c r="J226" s="59" t="str">
        <f>IF(A226&lt;&gt;"",SUM($I$13:I226),"")</f>
        <v/>
      </c>
      <c r="K226" s="59" t="str">
        <f t="shared" si="32"/>
        <v/>
      </c>
      <c r="L226" s="65" t="str">
        <f t="shared" si="33"/>
        <v/>
      </c>
      <c r="M226" s="65" t="str">
        <f t="shared" si="34"/>
        <v/>
      </c>
      <c r="N226" s="65" t="str">
        <f>IF(A226&lt;&gt;"",SUM($M$13:M226),"")</f>
        <v/>
      </c>
      <c r="O226" s="65" t="str">
        <f t="shared" si="27"/>
        <v/>
      </c>
      <c r="P226" s="97" t="str">
        <f t="shared" si="28"/>
        <v/>
      </c>
      <c r="Q226" s="100">
        <f t="shared" si="35"/>
        <v>0</v>
      </c>
      <c r="R226" s="101">
        <f t="shared" si="29"/>
        <v>0</v>
      </c>
      <c r="Z226" s="75"/>
      <c r="AA226" s="76"/>
      <c r="AC226" s="1"/>
      <c r="AG226" s="72"/>
      <c r="AH226" s="72"/>
      <c r="AI226" s="72"/>
      <c r="AJ226" s="72"/>
      <c r="AK226" s="72"/>
    </row>
    <row r="227" spans="1:37" ht="14.4">
      <c r="A227" s="55"/>
      <c r="B227" s="54" t="s">
        <v>25</v>
      </c>
      <c r="C227" s="56"/>
      <c r="D227" s="145"/>
      <c r="E227" s="54"/>
      <c r="F227" s="54"/>
      <c r="G227" s="132"/>
      <c r="H227" s="59" t="str">
        <f t="shared" si="30"/>
        <v/>
      </c>
      <c r="I227" s="64" t="str">
        <f t="shared" si="31"/>
        <v/>
      </c>
      <c r="J227" s="59" t="str">
        <f>IF(A227&lt;&gt;"",SUM($I$13:I227),"")</f>
        <v/>
      </c>
      <c r="K227" s="59" t="str">
        <f t="shared" si="32"/>
        <v/>
      </c>
      <c r="L227" s="65" t="str">
        <f t="shared" si="33"/>
        <v/>
      </c>
      <c r="M227" s="65" t="str">
        <f t="shared" si="34"/>
        <v/>
      </c>
      <c r="N227" s="65" t="str">
        <f>IF(A227&lt;&gt;"",SUM($M$13:M227),"")</f>
        <v/>
      </c>
      <c r="O227" s="65" t="str">
        <f t="shared" si="27"/>
        <v/>
      </c>
      <c r="P227" s="97" t="str">
        <f t="shared" si="28"/>
        <v/>
      </c>
      <c r="Q227" s="100">
        <f t="shared" si="35"/>
        <v>0</v>
      </c>
      <c r="R227" s="101">
        <f t="shared" si="29"/>
        <v>0</v>
      </c>
      <c r="Z227" s="75"/>
      <c r="AA227" s="76"/>
      <c r="AC227" s="1"/>
      <c r="AG227" s="72"/>
      <c r="AH227" s="72"/>
      <c r="AI227" s="72"/>
      <c r="AJ227" s="72"/>
      <c r="AK227" s="72"/>
    </row>
    <row r="228" spans="1:37" ht="14.4">
      <c r="A228" s="55"/>
      <c r="B228" s="54" t="s">
        <v>25</v>
      </c>
      <c r="C228" s="56"/>
      <c r="D228" s="145"/>
      <c r="E228" s="54"/>
      <c r="F228" s="54"/>
      <c r="G228" s="132"/>
      <c r="H228" s="59" t="str">
        <f t="shared" si="30"/>
        <v/>
      </c>
      <c r="I228" s="64" t="str">
        <f t="shared" si="31"/>
        <v/>
      </c>
      <c r="J228" s="59" t="str">
        <f>IF(A228&lt;&gt;"",SUM($I$13:I228),"")</f>
        <v/>
      </c>
      <c r="K228" s="59" t="str">
        <f t="shared" si="32"/>
        <v/>
      </c>
      <c r="L228" s="65" t="str">
        <f t="shared" si="33"/>
        <v/>
      </c>
      <c r="M228" s="65" t="str">
        <f t="shared" si="34"/>
        <v/>
      </c>
      <c r="N228" s="65" t="str">
        <f>IF(A228&lt;&gt;"",SUM($M$13:M228),"")</f>
        <v/>
      </c>
      <c r="O228" s="65" t="str">
        <f t="shared" si="27"/>
        <v/>
      </c>
      <c r="P228" s="97" t="str">
        <f t="shared" si="28"/>
        <v/>
      </c>
      <c r="Q228" s="100">
        <f t="shared" si="35"/>
        <v>0</v>
      </c>
      <c r="R228" s="101">
        <f t="shared" si="29"/>
        <v>0</v>
      </c>
      <c r="Z228" s="75"/>
      <c r="AA228" s="76"/>
      <c r="AC228" s="1"/>
      <c r="AG228" s="72"/>
      <c r="AH228" s="72"/>
      <c r="AI228" s="72"/>
      <c r="AJ228" s="72"/>
      <c r="AK228" s="72"/>
    </row>
    <row r="229" spans="1:37" ht="14.4">
      <c r="A229" s="55"/>
      <c r="B229" s="54" t="s">
        <v>25</v>
      </c>
      <c r="C229" s="56"/>
      <c r="D229" s="145"/>
      <c r="E229" s="54"/>
      <c r="F229" s="54"/>
      <c r="G229" s="132"/>
      <c r="H229" s="59" t="str">
        <f t="shared" si="30"/>
        <v/>
      </c>
      <c r="I229" s="64" t="str">
        <f t="shared" si="31"/>
        <v/>
      </c>
      <c r="J229" s="59" t="str">
        <f>IF(A229&lt;&gt;"",SUM($I$13:I229),"")</f>
        <v/>
      </c>
      <c r="K229" s="59" t="str">
        <f t="shared" si="32"/>
        <v/>
      </c>
      <c r="L229" s="65" t="str">
        <f t="shared" si="33"/>
        <v/>
      </c>
      <c r="M229" s="65" t="str">
        <f t="shared" si="34"/>
        <v/>
      </c>
      <c r="N229" s="65" t="str">
        <f>IF(A229&lt;&gt;"",SUM($M$13:M229),"")</f>
        <v/>
      </c>
      <c r="O229" s="65" t="str">
        <f t="shared" si="27"/>
        <v/>
      </c>
      <c r="P229" s="97" t="str">
        <f t="shared" si="28"/>
        <v/>
      </c>
      <c r="Q229" s="100">
        <f t="shared" si="35"/>
        <v>0</v>
      </c>
      <c r="R229" s="101">
        <f t="shared" si="29"/>
        <v>0</v>
      </c>
      <c r="Z229" s="75"/>
      <c r="AA229" s="76"/>
      <c r="AC229" s="1"/>
      <c r="AG229" s="72"/>
      <c r="AH229" s="72"/>
      <c r="AI229" s="72"/>
      <c r="AJ229" s="72"/>
      <c r="AK229" s="72"/>
    </row>
    <row r="230" spans="1:37" ht="14.4">
      <c r="A230" s="55"/>
      <c r="B230" s="54" t="s">
        <v>25</v>
      </c>
      <c r="C230" s="56"/>
      <c r="D230" s="145"/>
      <c r="E230" s="54"/>
      <c r="F230" s="54"/>
      <c r="G230" s="132"/>
      <c r="H230" s="59" t="str">
        <f t="shared" si="30"/>
        <v/>
      </c>
      <c r="I230" s="64" t="str">
        <f t="shared" si="31"/>
        <v/>
      </c>
      <c r="J230" s="59" t="str">
        <f>IF(A230&lt;&gt;"",SUM($I$13:I230),"")</f>
        <v/>
      </c>
      <c r="K230" s="59" t="str">
        <f t="shared" si="32"/>
        <v/>
      </c>
      <c r="L230" s="65" t="str">
        <f t="shared" si="33"/>
        <v/>
      </c>
      <c r="M230" s="65" t="str">
        <f t="shared" si="34"/>
        <v/>
      </c>
      <c r="N230" s="65" t="str">
        <f>IF(A230&lt;&gt;"",SUM($M$13:M230),"")</f>
        <v/>
      </c>
      <c r="O230" s="65" t="str">
        <f t="shared" si="27"/>
        <v/>
      </c>
      <c r="P230" s="97" t="str">
        <f t="shared" si="28"/>
        <v/>
      </c>
      <c r="Q230" s="100">
        <f t="shared" si="35"/>
        <v>0</v>
      </c>
      <c r="R230" s="101">
        <f t="shared" si="29"/>
        <v>0</v>
      </c>
      <c r="Z230" s="75"/>
      <c r="AA230" s="76"/>
      <c r="AC230" s="1"/>
      <c r="AG230" s="72"/>
      <c r="AH230" s="72"/>
      <c r="AI230" s="72"/>
      <c r="AJ230" s="72"/>
      <c r="AK230" s="72"/>
    </row>
    <row r="231" spans="1:37" ht="14.4">
      <c r="A231" s="55"/>
      <c r="B231" s="54" t="s">
        <v>25</v>
      </c>
      <c r="C231" s="56"/>
      <c r="D231" s="145"/>
      <c r="E231" s="54"/>
      <c r="F231" s="54"/>
      <c r="G231" s="132"/>
      <c r="H231" s="59" t="str">
        <f t="shared" si="30"/>
        <v/>
      </c>
      <c r="I231" s="64" t="str">
        <f t="shared" si="31"/>
        <v/>
      </c>
      <c r="J231" s="59" t="str">
        <f>IF(A231&lt;&gt;"",SUM($I$13:I231),"")</f>
        <v/>
      </c>
      <c r="K231" s="59" t="str">
        <f t="shared" si="32"/>
        <v/>
      </c>
      <c r="L231" s="65" t="str">
        <f t="shared" si="33"/>
        <v/>
      </c>
      <c r="M231" s="65" t="str">
        <f t="shared" si="34"/>
        <v/>
      </c>
      <c r="N231" s="65" t="str">
        <f>IF(A231&lt;&gt;"",SUM($M$13:M231),"")</f>
        <v/>
      </c>
      <c r="O231" s="65" t="str">
        <f t="shared" si="27"/>
        <v/>
      </c>
      <c r="P231" s="97" t="str">
        <f t="shared" si="28"/>
        <v/>
      </c>
      <c r="Q231" s="100">
        <f t="shared" si="35"/>
        <v>0</v>
      </c>
      <c r="R231" s="101">
        <f t="shared" si="29"/>
        <v>0</v>
      </c>
      <c r="Z231" s="75"/>
      <c r="AA231" s="76"/>
      <c r="AC231" s="1"/>
      <c r="AG231" s="72"/>
      <c r="AH231" s="72"/>
      <c r="AI231" s="72"/>
      <c r="AJ231" s="72"/>
      <c r="AK231" s="72"/>
    </row>
    <row r="232" spans="1:37" ht="14.4">
      <c r="A232" s="55"/>
      <c r="B232" s="54" t="s">
        <v>25</v>
      </c>
      <c r="C232" s="56"/>
      <c r="D232" s="145"/>
      <c r="E232" s="54"/>
      <c r="F232" s="54"/>
      <c r="G232" s="132"/>
      <c r="H232" s="59" t="str">
        <f t="shared" si="30"/>
        <v/>
      </c>
      <c r="I232" s="64" t="str">
        <f t="shared" si="31"/>
        <v/>
      </c>
      <c r="J232" s="59" t="str">
        <f>IF(A232&lt;&gt;"",SUM($I$13:I232),"")</f>
        <v/>
      </c>
      <c r="K232" s="59" t="str">
        <f t="shared" si="32"/>
        <v/>
      </c>
      <c r="L232" s="65" t="str">
        <f t="shared" si="33"/>
        <v/>
      </c>
      <c r="M232" s="65" t="str">
        <f t="shared" si="34"/>
        <v/>
      </c>
      <c r="N232" s="65" t="str">
        <f>IF(A232&lt;&gt;"",SUM($M$13:M232),"")</f>
        <v/>
      </c>
      <c r="O232" s="65" t="str">
        <f t="shared" si="27"/>
        <v/>
      </c>
      <c r="P232" s="97" t="str">
        <f t="shared" si="28"/>
        <v/>
      </c>
      <c r="Q232" s="100">
        <f t="shared" si="35"/>
        <v>0</v>
      </c>
      <c r="R232" s="101">
        <f t="shared" si="29"/>
        <v>0</v>
      </c>
      <c r="Z232" s="75"/>
      <c r="AA232" s="76"/>
      <c r="AC232" s="1"/>
      <c r="AG232" s="72"/>
      <c r="AH232" s="72"/>
      <c r="AI232" s="72"/>
      <c r="AJ232" s="72"/>
      <c r="AK232" s="72"/>
    </row>
    <row r="233" spans="1:37" ht="14.4">
      <c r="A233" s="55"/>
      <c r="B233" s="54" t="s">
        <v>25</v>
      </c>
      <c r="C233" s="56"/>
      <c r="D233" s="145"/>
      <c r="E233" s="54"/>
      <c r="F233" s="54"/>
      <c r="G233" s="132"/>
      <c r="H233" s="59" t="str">
        <f t="shared" si="30"/>
        <v/>
      </c>
      <c r="I233" s="64" t="str">
        <f t="shared" si="31"/>
        <v/>
      </c>
      <c r="J233" s="59" t="str">
        <f>IF(A233&lt;&gt;"",SUM($I$13:I233),"")</f>
        <v/>
      </c>
      <c r="K233" s="59" t="str">
        <f t="shared" si="32"/>
        <v/>
      </c>
      <c r="L233" s="65" t="str">
        <f t="shared" si="33"/>
        <v/>
      </c>
      <c r="M233" s="65" t="str">
        <f t="shared" si="34"/>
        <v/>
      </c>
      <c r="N233" s="65" t="str">
        <f>IF(A233&lt;&gt;"",SUM($M$13:M233),"")</f>
        <v/>
      </c>
      <c r="O233" s="65" t="str">
        <f t="shared" si="27"/>
        <v/>
      </c>
      <c r="P233" s="97" t="str">
        <f t="shared" si="28"/>
        <v/>
      </c>
      <c r="Q233" s="100">
        <f t="shared" si="35"/>
        <v>0</v>
      </c>
      <c r="R233" s="101">
        <f t="shared" si="29"/>
        <v>0</v>
      </c>
      <c r="Z233" s="75"/>
      <c r="AA233" s="76"/>
      <c r="AC233" s="1"/>
      <c r="AG233" s="72"/>
      <c r="AH233" s="72"/>
      <c r="AI233" s="72"/>
      <c r="AJ233" s="72"/>
      <c r="AK233" s="72"/>
    </row>
    <row r="234" spans="1:37" ht="14.4">
      <c r="A234" s="55"/>
      <c r="B234" s="54" t="s">
        <v>25</v>
      </c>
      <c r="C234" s="56"/>
      <c r="D234" s="145"/>
      <c r="E234" s="54"/>
      <c r="F234" s="54"/>
      <c r="G234" s="132"/>
      <c r="H234" s="59" t="str">
        <f t="shared" si="30"/>
        <v/>
      </c>
      <c r="I234" s="64" t="str">
        <f t="shared" si="31"/>
        <v/>
      </c>
      <c r="J234" s="59" t="str">
        <f>IF(A234&lt;&gt;"",SUM($I$13:I234),"")</f>
        <v/>
      </c>
      <c r="K234" s="59" t="str">
        <f t="shared" si="32"/>
        <v/>
      </c>
      <c r="L234" s="65" t="str">
        <f t="shared" si="33"/>
        <v/>
      </c>
      <c r="M234" s="65" t="str">
        <f t="shared" si="34"/>
        <v/>
      </c>
      <c r="N234" s="65" t="str">
        <f>IF(A234&lt;&gt;"",SUM($M$13:M234),"")</f>
        <v/>
      </c>
      <c r="O234" s="65" t="str">
        <f t="shared" si="27"/>
        <v/>
      </c>
      <c r="P234" s="97" t="str">
        <f t="shared" si="28"/>
        <v/>
      </c>
      <c r="Q234" s="100">
        <f t="shared" si="35"/>
        <v>0</v>
      </c>
      <c r="R234" s="101">
        <f t="shared" si="29"/>
        <v>0</v>
      </c>
      <c r="Z234" s="75"/>
      <c r="AA234" s="76"/>
      <c r="AC234" s="1"/>
      <c r="AG234" s="72"/>
      <c r="AH234" s="72"/>
      <c r="AI234" s="72"/>
      <c r="AJ234" s="72"/>
      <c r="AK234" s="72"/>
    </row>
    <row r="235" spans="1:37" ht="14.4">
      <c r="A235" s="55"/>
      <c r="B235" s="54" t="s">
        <v>25</v>
      </c>
      <c r="C235" s="56"/>
      <c r="D235" s="145"/>
      <c r="E235" s="54"/>
      <c r="F235" s="54"/>
      <c r="G235" s="132"/>
      <c r="H235" s="59" t="str">
        <f t="shared" si="30"/>
        <v/>
      </c>
      <c r="I235" s="64" t="str">
        <f t="shared" si="31"/>
        <v/>
      </c>
      <c r="J235" s="59" t="str">
        <f>IF(A235&lt;&gt;"",SUM($I$13:I235),"")</f>
        <v/>
      </c>
      <c r="K235" s="59" t="str">
        <f t="shared" si="32"/>
        <v/>
      </c>
      <c r="L235" s="65" t="str">
        <f t="shared" si="33"/>
        <v/>
      </c>
      <c r="M235" s="65" t="str">
        <f t="shared" si="34"/>
        <v/>
      </c>
      <c r="N235" s="65" t="str">
        <f>IF(A235&lt;&gt;"",SUM($M$13:M235),"")</f>
        <v/>
      </c>
      <c r="O235" s="65" t="str">
        <f t="shared" si="27"/>
        <v/>
      </c>
      <c r="P235" s="97" t="str">
        <f t="shared" si="28"/>
        <v/>
      </c>
      <c r="Q235" s="100">
        <f t="shared" si="35"/>
        <v>0</v>
      </c>
      <c r="R235" s="101">
        <f t="shared" si="29"/>
        <v>0</v>
      </c>
      <c r="Z235" s="75"/>
      <c r="AA235" s="76"/>
      <c r="AC235" s="1"/>
      <c r="AG235" s="72"/>
      <c r="AH235" s="72"/>
      <c r="AI235" s="72"/>
      <c r="AJ235" s="72"/>
      <c r="AK235" s="72"/>
    </row>
    <row r="236" spans="1:37" ht="14.4">
      <c r="A236" s="55"/>
      <c r="B236" s="54" t="s">
        <v>25</v>
      </c>
      <c r="C236" s="56"/>
      <c r="D236" s="145"/>
      <c r="E236" s="54"/>
      <c r="F236" s="54"/>
      <c r="G236" s="132"/>
      <c r="H236" s="59" t="str">
        <f t="shared" si="30"/>
        <v/>
      </c>
      <c r="I236" s="64" t="str">
        <f t="shared" si="31"/>
        <v/>
      </c>
      <c r="J236" s="59" t="str">
        <f>IF(A236&lt;&gt;"",SUM($I$13:I236),"")</f>
        <v/>
      </c>
      <c r="K236" s="59" t="str">
        <f t="shared" si="32"/>
        <v/>
      </c>
      <c r="L236" s="65" t="str">
        <f t="shared" si="33"/>
        <v/>
      </c>
      <c r="M236" s="65" t="str">
        <f t="shared" si="34"/>
        <v/>
      </c>
      <c r="N236" s="65" t="str">
        <f>IF(A236&lt;&gt;"",SUM($M$13:M236),"")</f>
        <v/>
      </c>
      <c r="O236" s="65" t="str">
        <f t="shared" si="27"/>
        <v/>
      </c>
      <c r="P236" s="97" t="str">
        <f t="shared" si="28"/>
        <v/>
      </c>
      <c r="Q236" s="100">
        <f t="shared" si="35"/>
        <v>0</v>
      </c>
      <c r="R236" s="101">
        <f t="shared" si="29"/>
        <v>0</v>
      </c>
      <c r="Z236" s="75"/>
      <c r="AA236" s="76"/>
      <c r="AC236" s="1"/>
      <c r="AG236" s="72"/>
      <c r="AH236" s="72"/>
      <c r="AI236" s="72"/>
      <c r="AJ236" s="72"/>
      <c r="AK236" s="72"/>
    </row>
    <row r="237" spans="1:37" ht="14.4">
      <c r="A237" s="55"/>
      <c r="B237" s="54" t="s">
        <v>25</v>
      </c>
      <c r="C237" s="56"/>
      <c r="D237" s="145"/>
      <c r="E237" s="54"/>
      <c r="F237" s="54"/>
      <c r="G237" s="132"/>
      <c r="H237" s="59" t="str">
        <f t="shared" si="30"/>
        <v/>
      </c>
      <c r="I237" s="64" t="str">
        <f t="shared" si="31"/>
        <v/>
      </c>
      <c r="J237" s="59" t="str">
        <f>IF(A237&lt;&gt;"",SUM($I$13:I237),"")</f>
        <v/>
      </c>
      <c r="K237" s="59" t="str">
        <f t="shared" si="32"/>
        <v/>
      </c>
      <c r="L237" s="65" t="str">
        <f t="shared" si="33"/>
        <v/>
      </c>
      <c r="M237" s="65" t="str">
        <f t="shared" si="34"/>
        <v/>
      </c>
      <c r="N237" s="65" t="str">
        <f>IF(A237&lt;&gt;"",SUM($M$13:M237),"")</f>
        <v/>
      </c>
      <c r="O237" s="65" t="str">
        <f t="shared" si="27"/>
        <v/>
      </c>
      <c r="P237" s="97" t="str">
        <f t="shared" si="28"/>
        <v/>
      </c>
      <c r="Q237" s="100">
        <f t="shared" si="35"/>
        <v>0</v>
      </c>
      <c r="R237" s="101">
        <f t="shared" si="29"/>
        <v>0</v>
      </c>
      <c r="Z237" s="75"/>
      <c r="AA237" s="76"/>
      <c r="AC237" s="1"/>
      <c r="AG237" s="72"/>
      <c r="AH237" s="72"/>
      <c r="AI237" s="72"/>
      <c r="AJ237" s="72"/>
      <c r="AK237" s="72"/>
    </row>
    <row r="238" spans="1:37" ht="14.4">
      <c r="A238" s="55"/>
      <c r="B238" s="54" t="s">
        <v>25</v>
      </c>
      <c r="C238" s="56"/>
      <c r="D238" s="145"/>
      <c r="E238" s="54"/>
      <c r="F238" s="54"/>
      <c r="G238" s="132"/>
      <c r="H238" s="59" t="str">
        <f t="shared" si="30"/>
        <v/>
      </c>
      <c r="I238" s="64" t="str">
        <f t="shared" si="31"/>
        <v/>
      </c>
      <c r="J238" s="59" t="str">
        <f>IF(A238&lt;&gt;"",SUM($I$13:I238),"")</f>
        <v/>
      </c>
      <c r="K238" s="59" t="str">
        <f t="shared" si="32"/>
        <v/>
      </c>
      <c r="L238" s="65" t="str">
        <f t="shared" si="33"/>
        <v/>
      </c>
      <c r="M238" s="65" t="str">
        <f t="shared" si="34"/>
        <v/>
      </c>
      <c r="N238" s="65" t="str">
        <f>IF(A238&lt;&gt;"",SUM($M$13:M238),"")</f>
        <v/>
      </c>
      <c r="O238" s="65" t="str">
        <f t="shared" si="27"/>
        <v/>
      </c>
      <c r="P238" s="97" t="str">
        <f t="shared" si="28"/>
        <v/>
      </c>
      <c r="Q238" s="100">
        <f t="shared" si="35"/>
        <v>0</v>
      </c>
      <c r="R238" s="101">
        <f t="shared" si="29"/>
        <v>0</v>
      </c>
      <c r="Z238" s="75"/>
      <c r="AA238" s="76"/>
      <c r="AC238" s="1"/>
      <c r="AG238" s="72"/>
      <c r="AH238" s="72"/>
      <c r="AI238" s="72"/>
      <c r="AJ238" s="72"/>
      <c r="AK238" s="72"/>
    </row>
    <row r="239" spans="1:37" ht="14.4">
      <c r="A239" s="55"/>
      <c r="B239" s="54" t="s">
        <v>25</v>
      </c>
      <c r="C239" s="56"/>
      <c r="D239" s="145"/>
      <c r="E239" s="54"/>
      <c r="F239" s="54"/>
      <c r="G239" s="132"/>
      <c r="H239" s="59" t="str">
        <f t="shared" si="30"/>
        <v/>
      </c>
      <c r="I239" s="64" t="str">
        <f t="shared" si="31"/>
        <v/>
      </c>
      <c r="J239" s="59" t="str">
        <f>IF(A239&lt;&gt;"",SUM($I$13:I239),"")</f>
        <v/>
      </c>
      <c r="K239" s="59" t="str">
        <f t="shared" si="32"/>
        <v/>
      </c>
      <c r="L239" s="65" t="str">
        <f t="shared" si="33"/>
        <v/>
      </c>
      <c r="M239" s="65" t="str">
        <f t="shared" si="34"/>
        <v/>
      </c>
      <c r="N239" s="65" t="str">
        <f>IF(A239&lt;&gt;"",SUM($M$13:M239),"")</f>
        <v/>
      </c>
      <c r="O239" s="65" t="str">
        <f t="shared" si="27"/>
        <v/>
      </c>
      <c r="P239" s="97" t="str">
        <f t="shared" si="28"/>
        <v/>
      </c>
      <c r="Q239" s="100">
        <f t="shared" si="35"/>
        <v>0</v>
      </c>
      <c r="R239" s="101">
        <f t="shared" si="29"/>
        <v>0</v>
      </c>
      <c r="Z239" s="75"/>
      <c r="AA239" s="76"/>
      <c r="AC239" s="1"/>
      <c r="AG239" s="72"/>
      <c r="AH239" s="72"/>
      <c r="AI239" s="72"/>
      <c r="AJ239" s="72"/>
      <c r="AK239" s="72"/>
    </row>
    <row r="240" spans="1:37" ht="14.4">
      <c r="A240" s="55"/>
      <c r="B240" s="54" t="s">
        <v>25</v>
      </c>
      <c r="C240" s="56"/>
      <c r="D240" s="145"/>
      <c r="E240" s="54"/>
      <c r="F240" s="54"/>
      <c r="G240" s="132"/>
      <c r="H240" s="59" t="str">
        <f t="shared" si="30"/>
        <v/>
      </c>
      <c r="I240" s="64" t="str">
        <f t="shared" si="31"/>
        <v/>
      </c>
      <c r="J240" s="59" t="str">
        <f>IF(A240&lt;&gt;"",SUM($I$13:I240),"")</f>
        <v/>
      </c>
      <c r="K240" s="59" t="str">
        <f t="shared" si="32"/>
        <v/>
      </c>
      <c r="L240" s="65" t="str">
        <f t="shared" si="33"/>
        <v/>
      </c>
      <c r="M240" s="65" t="str">
        <f t="shared" si="34"/>
        <v/>
      </c>
      <c r="N240" s="65" t="str">
        <f>IF(A240&lt;&gt;"",SUM($M$13:M240),"")</f>
        <v/>
      </c>
      <c r="O240" s="65" t="str">
        <f t="shared" si="27"/>
        <v/>
      </c>
      <c r="P240" s="97" t="str">
        <f t="shared" si="28"/>
        <v/>
      </c>
      <c r="Q240" s="100">
        <f t="shared" si="35"/>
        <v>0</v>
      </c>
      <c r="R240" s="101">
        <f t="shared" si="29"/>
        <v>0</v>
      </c>
      <c r="Z240" s="75"/>
      <c r="AA240" s="76"/>
      <c r="AC240" s="1"/>
      <c r="AG240" s="72"/>
      <c r="AH240" s="72"/>
      <c r="AI240" s="72"/>
      <c r="AJ240" s="72"/>
      <c r="AK240" s="72"/>
    </row>
    <row r="241" spans="1:37" ht="14.4">
      <c r="A241" s="55"/>
      <c r="B241" s="54" t="s">
        <v>25</v>
      </c>
      <c r="C241" s="56"/>
      <c r="D241" s="145"/>
      <c r="E241" s="54"/>
      <c r="F241" s="54"/>
      <c r="G241" s="132"/>
      <c r="H241" s="59" t="str">
        <f t="shared" si="30"/>
        <v/>
      </c>
      <c r="I241" s="64" t="str">
        <f t="shared" si="31"/>
        <v/>
      </c>
      <c r="J241" s="59" t="str">
        <f>IF(A241&lt;&gt;"",SUM($I$13:I241),"")</f>
        <v/>
      </c>
      <c r="K241" s="59" t="str">
        <f t="shared" si="32"/>
        <v/>
      </c>
      <c r="L241" s="65" t="str">
        <f t="shared" si="33"/>
        <v/>
      </c>
      <c r="M241" s="65" t="str">
        <f t="shared" si="34"/>
        <v/>
      </c>
      <c r="N241" s="65" t="str">
        <f>IF(A241&lt;&gt;"",SUM($M$13:M241),"")</f>
        <v/>
      </c>
      <c r="O241" s="65" t="str">
        <f t="shared" si="27"/>
        <v/>
      </c>
      <c r="P241" s="97" t="str">
        <f t="shared" si="28"/>
        <v/>
      </c>
      <c r="Q241" s="100">
        <f t="shared" si="35"/>
        <v>0</v>
      </c>
      <c r="R241" s="101">
        <f t="shared" si="29"/>
        <v>0</v>
      </c>
      <c r="Z241" s="75"/>
      <c r="AA241" s="76"/>
      <c r="AC241" s="1"/>
      <c r="AG241" s="72"/>
      <c r="AH241" s="72"/>
      <c r="AI241" s="72"/>
      <c r="AJ241" s="72"/>
      <c r="AK241" s="72"/>
    </row>
    <row r="242" spans="1:37" ht="14.4">
      <c r="A242" s="55"/>
      <c r="B242" s="54" t="s">
        <v>25</v>
      </c>
      <c r="C242" s="56"/>
      <c r="D242" s="145"/>
      <c r="E242" s="54"/>
      <c r="F242" s="54"/>
      <c r="G242" s="132"/>
      <c r="H242" s="59" t="str">
        <f t="shared" si="30"/>
        <v/>
      </c>
      <c r="I242" s="64" t="str">
        <f t="shared" si="31"/>
        <v/>
      </c>
      <c r="J242" s="59" t="str">
        <f>IF(A242&lt;&gt;"",SUM($I$13:I242),"")</f>
        <v/>
      </c>
      <c r="K242" s="59" t="str">
        <f t="shared" si="32"/>
        <v/>
      </c>
      <c r="L242" s="65" t="str">
        <f t="shared" si="33"/>
        <v/>
      </c>
      <c r="M242" s="65" t="str">
        <f t="shared" si="34"/>
        <v/>
      </c>
      <c r="N242" s="65" t="str">
        <f>IF(A242&lt;&gt;"",SUM($M$13:M242),"")</f>
        <v/>
      </c>
      <c r="O242" s="65" t="str">
        <f t="shared" si="27"/>
        <v/>
      </c>
      <c r="P242" s="97" t="str">
        <f t="shared" si="28"/>
        <v/>
      </c>
      <c r="Q242" s="100">
        <f t="shared" si="35"/>
        <v>0</v>
      </c>
      <c r="R242" s="101">
        <f t="shared" si="29"/>
        <v>0</v>
      </c>
      <c r="Z242" s="75"/>
      <c r="AA242" s="76"/>
      <c r="AC242" s="1"/>
      <c r="AG242" s="72"/>
      <c r="AH242" s="72"/>
      <c r="AI242" s="72"/>
      <c r="AJ242" s="72"/>
      <c r="AK242" s="72"/>
    </row>
    <row r="243" spans="1:37" ht="14.4">
      <c r="A243" s="55"/>
      <c r="B243" s="54" t="s">
        <v>25</v>
      </c>
      <c r="C243" s="56"/>
      <c r="D243" s="145"/>
      <c r="E243" s="54"/>
      <c r="F243" s="54"/>
      <c r="G243" s="132"/>
      <c r="H243" s="59" t="str">
        <f t="shared" si="30"/>
        <v/>
      </c>
      <c r="I243" s="64" t="str">
        <f t="shared" si="31"/>
        <v/>
      </c>
      <c r="J243" s="59" t="str">
        <f>IF(A243&lt;&gt;"",SUM($I$13:I243),"")</f>
        <v/>
      </c>
      <c r="K243" s="59" t="str">
        <f t="shared" si="32"/>
        <v/>
      </c>
      <c r="L243" s="65" t="str">
        <f t="shared" si="33"/>
        <v/>
      </c>
      <c r="M243" s="65" t="str">
        <f t="shared" si="34"/>
        <v/>
      </c>
      <c r="N243" s="65" t="str">
        <f>IF(A243&lt;&gt;"",SUM($M$13:M243),"")</f>
        <v/>
      </c>
      <c r="O243" s="65" t="str">
        <f t="shared" si="27"/>
        <v/>
      </c>
      <c r="P243" s="97" t="str">
        <f t="shared" si="28"/>
        <v/>
      </c>
      <c r="Q243" s="100">
        <f t="shared" si="35"/>
        <v>0</v>
      </c>
      <c r="R243" s="101">
        <f t="shared" si="29"/>
        <v>0</v>
      </c>
      <c r="Z243" s="75"/>
      <c r="AA243" s="76"/>
      <c r="AC243" s="1"/>
      <c r="AG243" s="72"/>
      <c r="AH243" s="72"/>
      <c r="AI243" s="72"/>
      <c r="AJ243" s="72"/>
      <c r="AK243" s="72"/>
    </row>
    <row r="244" spans="1:37" ht="14.4">
      <c r="A244" s="55"/>
      <c r="B244" s="54" t="s">
        <v>25</v>
      </c>
      <c r="C244" s="56"/>
      <c r="D244" s="145"/>
      <c r="E244" s="54"/>
      <c r="F244" s="54"/>
      <c r="G244" s="132"/>
      <c r="H244" s="59" t="str">
        <f t="shared" si="30"/>
        <v/>
      </c>
      <c r="I244" s="64" t="str">
        <f t="shared" si="31"/>
        <v/>
      </c>
      <c r="J244" s="59" t="str">
        <f>IF(A244&lt;&gt;"",SUM($I$13:I244),"")</f>
        <v/>
      </c>
      <c r="K244" s="59" t="str">
        <f t="shared" si="32"/>
        <v/>
      </c>
      <c r="L244" s="65" t="str">
        <f t="shared" si="33"/>
        <v/>
      </c>
      <c r="M244" s="65" t="str">
        <f t="shared" si="34"/>
        <v/>
      </c>
      <c r="N244" s="65" t="str">
        <f>IF(A244&lt;&gt;"",SUM($M$13:M244),"")</f>
        <v/>
      </c>
      <c r="O244" s="65" t="str">
        <f t="shared" si="27"/>
        <v/>
      </c>
      <c r="P244" s="97" t="str">
        <f t="shared" si="28"/>
        <v/>
      </c>
      <c r="Q244" s="100">
        <f t="shared" si="35"/>
        <v>0</v>
      </c>
      <c r="R244" s="101">
        <f t="shared" si="29"/>
        <v>0</v>
      </c>
      <c r="Z244" s="75"/>
      <c r="AA244" s="76"/>
      <c r="AC244" s="1"/>
      <c r="AG244" s="72"/>
      <c r="AH244" s="72"/>
      <c r="AI244" s="72"/>
      <c r="AJ244" s="72"/>
      <c r="AK244" s="72"/>
    </row>
    <row r="245" spans="1:37" ht="14.4">
      <c r="A245" s="55"/>
      <c r="B245" s="54" t="s">
        <v>25</v>
      </c>
      <c r="C245" s="56"/>
      <c r="D245" s="145"/>
      <c r="E245" s="54"/>
      <c r="F245" s="54"/>
      <c r="G245" s="132"/>
      <c r="H245" s="59" t="str">
        <f t="shared" si="30"/>
        <v/>
      </c>
      <c r="I245" s="64" t="str">
        <f t="shared" si="31"/>
        <v/>
      </c>
      <c r="J245" s="59" t="str">
        <f>IF(A245&lt;&gt;"",SUM($I$13:I245),"")</f>
        <v/>
      </c>
      <c r="K245" s="59" t="str">
        <f t="shared" si="32"/>
        <v/>
      </c>
      <c r="L245" s="65" t="str">
        <f t="shared" si="33"/>
        <v/>
      </c>
      <c r="M245" s="65" t="str">
        <f t="shared" si="34"/>
        <v/>
      </c>
      <c r="N245" s="65" t="str">
        <f>IF(A245&lt;&gt;"",SUM($M$13:M245),"")</f>
        <v/>
      </c>
      <c r="O245" s="65" t="str">
        <f t="shared" si="27"/>
        <v/>
      </c>
      <c r="P245" s="97" t="str">
        <f t="shared" si="28"/>
        <v/>
      </c>
      <c r="Q245" s="100">
        <f t="shared" si="35"/>
        <v>0</v>
      </c>
      <c r="R245" s="101">
        <f t="shared" si="29"/>
        <v>0</v>
      </c>
      <c r="Z245" s="75"/>
      <c r="AA245" s="76"/>
      <c r="AC245" s="1"/>
      <c r="AG245" s="72"/>
      <c r="AH245" s="72"/>
      <c r="AI245" s="72"/>
      <c r="AJ245" s="72"/>
      <c r="AK245" s="72"/>
    </row>
    <row r="246" spans="1:37" ht="14.4">
      <c r="A246" s="55"/>
      <c r="B246" s="54" t="s">
        <v>25</v>
      </c>
      <c r="C246" s="56"/>
      <c r="D246" s="145"/>
      <c r="E246" s="54"/>
      <c r="F246" s="54"/>
      <c r="G246" s="132"/>
      <c r="H246" s="59" t="str">
        <f t="shared" si="30"/>
        <v/>
      </c>
      <c r="I246" s="64" t="str">
        <f t="shared" si="31"/>
        <v/>
      </c>
      <c r="J246" s="59" t="str">
        <f>IF(A246&lt;&gt;"",SUM($I$13:I246),"")</f>
        <v/>
      </c>
      <c r="K246" s="59" t="str">
        <f t="shared" si="32"/>
        <v/>
      </c>
      <c r="L246" s="65" t="str">
        <f t="shared" si="33"/>
        <v/>
      </c>
      <c r="M246" s="65" t="str">
        <f t="shared" si="34"/>
        <v/>
      </c>
      <c r="N246" s="65" t="str">
        <f>IF(A246&lt;&gt;"",SUM($M$13:M246),"")</f>
        <v/>
      </c>
      <c r="O246" s="65" t="str">
        <f t="shared" si="27"/>
        <v/>
      </c>
      <c r="P246" s="97" t="str">
        <f t="shared" si="28"/>
        <v/>
      </c>
      <c r="Q246" s="100">
        <f t="shared" si="35"/>
        <v>0</v>
      </c>
      <c r="R246" s="101">
        <f t="shared" si="29"/>
        <v>0</v>
      </c>
      <c r="Z246" s="75"/>
      <c r="AA246" s="76"/>
      <c r="AC246" s="1"/>
      <c r="AG246" s="72"/>
      <c r="AH246" s="72"/>
      <c r="AI246" s="72"/>
      <c r="AJ246" s="72"/>
      <c r="AK246" s="72"/>
    </row>
    <row r="247" spans="1:37" ht="14.4">
      <c r="A247" s="55"/>
      <c r="B247" s="54" t="s">
        <v>25</v>
      </c>
      <c r="C247" s="56"/>
      <c r="D247" s="145"/>
      <c r="E247" s="54"/>
      <c r="F247" s="54"/>
      <c r="G247" s="132"/>
      <c r="H247" s="59" t="str">
        <f t="shared" si="30"/>
        <v/>
      </c>
      <c r="I247" s="64" t="str">
        <f t="shared" si="31"/>
        <v/>
      </c>
      <c r="J247" s="59" t="str">
        <f>IF(A247&lt;&gt;"",SUM($I$13:I247),"")</f>
        <v/>
      </c>
      <c r="K247" s="59" t="str">
        <f t="shared" si="32"/>
        <v/>
      </c>
      <c r="L247" s="65" t="str">
        <f t="shared" si="33"/>
        <v/>
      </c>
      <c r="M247" s="65" t="str">
        <f t="shared" si="34"/>
        <v/>
      </c>
      <c r="N247" s="65" t="str">
        <f>IF(A247&lt;&gt;"",SUM($M$13:M247),"")</f>
        <v/>
      </c>
      <c r="O247" s="65" t="str">
        <f t="shared" si="27"/>
        <v/>
      </c>
      <c r="P247" s="97" t="str">
        <f t="shared" si="28"/>
        <v/>
      </c>
      <c r="Q247" s="100">
        <f t="shared" si="35"/>
        <v>0</v>
      </c>
      <c r="R247" s="101">
        <f t="shared" si="29"/>
        <v>0</v>
      </c>
      <c r="Z247" s="75"/>
      <c r="AA247" s="76"/>
      <c r="AC247" s="1"/>
      <c r="AG247" s="72"/>
      <c r="AH247" s="72"/>
      <c r="AI247" s="72"/>
      <c r="AJ247" s="72"/>
      <c r="AK247" s="72"/>
    </row>
    <row r="248" spans="1:37" ht="14.4">
      <c r="A248" s="55"/>
      <c r="B248" s="54" t="s">
        <v>25</v>
      </c>
      <c r="C248" s="56"/>
      <c r="D248" s="145"/>
      <c r="E248" s="54"/>
      <c r="F248" s="54"/>
      <c r="G248" s="132"/>
      <c r="H248" s="59" t="str">
        <f t="shared" si="30"/>
        <v/>
      </c>
      <c r="I248" s="64" t="str">
        <f t="shared" si="31"/>
        <v/>
      </c>
      <c r="J248" s="59" t="str">
        <f>IF(A248&lt;&gt;"",SUM($I$13:I248),"")</f>
        <v/>
      </c>
      <c r="K248" s="59" t="str">
        <f t="shared" si="32"/>
        <v/>
      </c>
      <c r="L248" s="65" t="str">
        <f t="shared" si="33"/>
        <v/>
      </c>
      <c r="M248" s="65" t="str">
        <f t="shared" si="34"/>
        <v/>
      </c>
      <c r="N248" s="65" t="str">
        <f>IF(A248&lt;&gt;"",SUM($M$13:M248),"")</f>
        <v/>
      </c>
      <c r="O248" s="65" t="str">
        <f t="shared" si="27"/>
        <v/>
      </c>
      <c r="P248" s="97" t="str">
        <f t="shared" si="28"/>
        <v/>
      </c>
      <c r="Q248" s="100">
        <f t="shared" si="35"/>
        <v>0</v>
      </c>
      <c r="R248" s="101">
        <f t="shared" si="29"/>
        <v>0</v>
      </c>
      <c r="Z248" s="75"/>
      <c r="AA248" s="76"/>
      <c r="AC248" s="1"/>
      <c r="AG248" s="72"/>
      <c r="AH248" s="72"/>
      <c r="AI248" s="72"/>
      <c r="AJ248" s="72"/>
      <c r="AK248" s="72"/>
    </row>
    <row r="249" spans="1:37" ht="14.4">
      <c r="A249" s="55"/>
      <c r="B249" s="54" t="s">
        <v>25</v>
      </c>
      <c r="C249" s="56"/>
      <c r="D249" s="145"/>
      <c r="E249" s="54"/>
      <c r="F249" s="54"/>
      <c r="G249" s="132"/>
      <c r="H249" s="59" t="str">
        <f t="shared" si="30"/>
        <v/>
      </c>
      <c r="I249" s="64" t="str">
        <f t="shared" si="31"/>
        <v/>
      </c>
      <c r="J249" s="59" t="str">
        <f>IF(A249&lt;&gt;"",SUM($I$13:I249),"")</f>
        <v/>
      </c>
      <c r="K249" s="59" t="str">
        <f t="shared" si="32"/>
        <v/>
      </c>
      <c r="L249" s="65" t="str">
        <f t="shared" si="33"/>
        <v/>
      </c>
      <c r="M249" s="65" t="str">
        <f t="shared" si="34"/>
        <v/>
      </c>
      <c r="N249" s="65" t="str">
        <f>IF(A249&lt;&gt;"",SUM($M$13:M249),"")</f>
        <v/>
      </c>
      <c r="O249" s="65" t="str">
        <f t="shared" si="27"/>
        <v/>
      </c>
      <c r="P249" s="97" t="str">
        <f t="shared" si="28"/>
        <v/>
      </c>
      <c r="Q249" s="100">
        <f t="shared" si="35"/>
        <v>0</v>
      </c>
      <c r="R249" s="101">
        <f t="shared" si="29"/>
        <v>0</v>
      </c>
      <c r="Z249" s="75"/>
      <c r="AA249" s="76"/>
      <c r="AC249" s="1"/>
      <c r="AG249" s="72"/>
      <c r="AH249" s="72"/>
      <c r="AI249" s="72"/>
      <c r="AJ249" s="72"/>
      <c r="AK249" s="72"/>
    </row>
    <row r="250" spans="1:37" ht="14.4">
      <c r="A250" s="55"/>
      <c r="B250" s="54" t="s">
        <v>25</v>
      </c>
      <c r="C250" s="56"/>
      <c r="D250" s="145"/>
      <c r="E250" s="54"/>
      <c r="F250" s="54"/>
      <c r="G250" s="132"/>
      <c r="H250" s="59" t="str">
        <f t="shared" si="30"/>
        <v/>
      </c>
      <c r="I250" s="64" t="str">
        <f t="shared" si="31"/>
        <v/>
      </c>
      <c r="J250" s="59" t="str">
        <f>IF(A250&lt;&gt;"",SUM($I$13:I250),"")</f>
        <v/>
      </c>
      <c r="K250" s="59" t="str">
        <f t="shared" si="32"/>
        <v/>
      </c>
      <c r="L250" s="65" t="str">
        <f t="shared" si="33"/>
        <v/>
      </c>
      <c r="M250" s="65" t="str">
        <f t="shared" si="34"/>
        <v/>
      </c>
      <c r="N250" s="65" t="str">
        <f>IF(A250&lt;&gt;"",SUM($M$13:M250),"")</f>
        <v/>
      </c>
      <c r="O250" s="65" t="str">
        <f t="shared" si="27"/>
        <v/>
      </c>
      <c r="P250" s="97" t="str">
        <f t="shared" si="28"/>
        <v/>
      </c>
      <c r="Q250" s="100">
        <f t="shared" si="35"/>
        <v>0</v>
      </c>
      <c r="R250" s="101">
        <f t="shared" si="29"/>
        <v>0</v>
      </c>
      <c r="Z250" s="75"/>
      <c r="AA250" s="76"/>
      <c r="AC250" s="1"/>
      <c r="AG250" s="72"/>
      <c r="AH250" s="72"/>
      <c r="AI250" s="72"/>
      <c r="AJ250" s="72"/>
      <c r="AK250" s="72"/>
    </row>
    <row r="251" spans="1:37" ht="14.4">
      <c r="A251" s="55"/>
      <c r="B251" s="54" t="s">
        <v>25</v>
      </c>
      <c r="C251" s="56"/>
      <c r="D251" s="145"/>
      <c r="E251" s="54"/>
      <c r="F251" s="54"/>
      <c r="G251" s="132"/>
      <c r="H251" s="59" t="str">
        <f t="shared" si="30"/>
        <v/>
      </c>
      <c r="I251" s="64" t="str">
        <f t="shared" si="31"/>
        <v/>
      </c>
      <c r="J251" s="59" t="str">
        <f>IF(A251&lt;&gt;"",SUM($I$13:I251),"")</f>
        <v/>
      </c>
      <c r="K251" s="59" t="str">
        <f t="shared" si="32"/>
        <v/>
      </c>
      <c r="L251" s="65" t="str">
        <f t="shared" si="33"/>
        <v/>
      </c>
      <c r="M251" s="65" t="str">
        <f t="shared" si="34"/>
        <v/>
      </c>
      <c r="N251" s="65" t="str">
        <f>IF(A251&lt;&gt;"",SUM($M$13:M251),"")</f>
        <v/>
      </c>
      <c r="O251" s="65" t="str">
        <f t="shared" si="27"/>
        <v/>
      </c>
      <c r="P251" s="97" t="str">
        <f t="shared" si="28"/>
        <v/>
      </c>
      <c r="Q251" s="100">
        <f t="shared" si="35"/>
        <v>0</v>
      </c>
      <c r="R251" s="101">
        <f t="shared" si="29"/>
        <v>0</v>
      </c>
      <c r="Z251" s="75"/>
      <c r="AA251" s="76"/>
      <c r="AC251" s="1"/>
      <c r="AG251" s="72"/>
      <c r="AH251" s="72"/>
      <c r="AI251" s="72"/>
      <c r="AJ251" s="72"/>
      <c r="AK251" s="72"/>
    </row>
    <row r="252" spans="1:37" ht="14.4">
      <c r="A252" s="55"/>
      <c r="B252" s="54" t="s">
        <v>25</v>
      </c>
      <c r="C252" s="56"/>
      <c r="D252" s="145"/>
      <c r="E252" s="54"/>
      <c r="F252" s="54"/>
      <c r="G252" s="132"/>
      <c r="H252" s="59" t="str">
        <f t="shared" si="30"/>
        <v/>
      </c>
      <c r="I252" s="64" t="str">
        <f t="shared" si="31"/>
        <v/>
      </c>
      <c r="J252" s="59" t="str">
        <f>IF(A252&lt;&gt;"",SUM($I$13:I252),"")</f>
        <v/>
      </c>
      <c r="K252" s="59" t="str">
        <f t="shared" si="32"/>
        <v/>
      </c>
      <c r="L252" s="65" t="str">
        <f t="shared" si="33"/>
        <v/>
      </c>
      <c r="M252" s="65" t="str">
        <f t="shared" si="34"/>
        <v/>
      </c>
      <c r="N252" s="65" t="str">
        <f>IF(A252&lt;&gt;"",SUM($M$13:M252),"")</f>
        <v/>
      </c>
      <c r="O252" s="65" t="str">
        <f t="shared" si="27"/>
        <v/>
      </c>
      <c r="P252" s="97" t="str">
        <f t="shared" si="28"/>
        <v/>
      </c>
      <c r="Q252" s="100">
        <f t="shared" si="35"/>
        <v>0</v>
      </c>
      <c r="R252" s="101">
        <f t="shared" si="29"/>
        <v>0</v>
      </c>
      <c r="Z252" s="75"/>
      <c r="AA252" s="76"/>
      <c r="AC252" s="1"/>
      <c r="AG252" s="72"/>
      <c r="AH252" s="72"/>
      <c r="AI252" s="72"/>
      <c r="AJ252" s="72"/>
      <c r="AK252" s="72"/>
    </row>
    <row r="253" spans="1:37" ht="14.4">
      <c r="A253" s="55"/>
      <c r="B253" s="54" t="s">
        <v>25</v>
      </c>
      <c r="C253" s="56"/>
      <c r="D253" s="145"/>
      <c r="E253" s="54"/>
      <c r="F253" s="54"/>
      <c r="G253" s="132"/>
      <c r="H253" s="59" t="str">
        <f t="shared" si="30"/>
        <v/>
      </c>
      <c r="I253" s="64" t="str">
        <f t="shared" si="31"/>
        <v/>
      </c>
      <c r="J253" s="59" t="str">
        <f>IF(A253&lt;&gt;"",SUM($I$13:I253),"")</f>
        <v/>
      </c>
      <c r="K253" s="59" t="str">
        <f t="shared" si="32"/>
        <v/>
      </c>
      <c r="L253" s="65" t="str">
        <f t="shared" si="33"/>
        <v/>
      </c>
      <c r="M253" s="65" t="str">
        <f t="shared" si="34"/>
        <v/>
      </c>
      <c r="N253" s="65" t="str">
        <f>IF(A253&lt;&gt;"",SUM($M$13:M253),"")</f>
        <v/>
      </c>
      <c r="O253" s="65" t="str">
        <f t="shared" si="27"/>
        <v/>
      </c>
      <c r="P253" s="97" t="str">
        <f t="shared" si="28"/>
        <v/>
      </c>
      <c r="Q253" s="100">
        <f t="shared" si="35"/>
        <v>0</v>
      </c>
      <c r="R253" s="101">
        <f t="shared" si="29"/>
        <v>0</v>
      </c>
      <c r="Z253" s="75"/>
      <c r="AA253" s="76"/>
      <c r="AC253" s="1"/>
      <c r="AG253" s="72"/>
      <c r="AH253" s="72"/>
      <c r="AI253" s="72"/>
      <c r="AJ253" s="72"/>
      <c r="AK253" s="72"/>
    </row>
    <row r="254" spans="1:37" ht="14.4">
      <c r="A254" s="55"/>
      <c r="B254" s="54" t="s">
        <v>25</v>
      </c>
      <c r="C254" s="56"/>
      <c r="D254" s="145"/>
      <c r="E254" s="54"/>
      <c r="F254" s="54"/>
      <c r="G254" s="132"/>
      <c r="H254" s="59" t="str">
        <f t="shared" si="30"/>
        <v/>
      </c>
      <c r="I254" s="64" t="str">
        <f t="shared" si="31"/>
        <v/>
      </c>
      <c r="J254" s="59" t="str">
        <f>IF(A254&lt;&gt;"",SUM($I$13:I254),"")</f>
        <v/>
      </c>
      <c r="K254" s="59" t="str">
        <f t="shared" si="32"/>
        <v/>
      </c>
      <c r="L254" s="65" t="str">
        <f t="shared" si="33"/>
        <v/>
      </c>
      <c r="M254" s="65" t="str">
        <f t="shared" si="34"/>
        <v/>
      </c>
      <c r="N254" s="65" t="str">
        <f>IF(A254&lt;&gt;"",SUM($M$13:M254),"")</f>
        <v/>
      </c>
      <c r="O254" s="65" t="str">
        <f t="shared" si="27"/>
        <v/>
      </c>
      <c r="P254" s="97" t="str">
        <f t="shared" si="28"/>
        <v/>
      </c>
      <c r="Q254" s="100">
        <f t="shared" si="35"/>
        <v>0</v>
      </c>
      <c r="R254" s="101">
        <f t="shared" si="29"/>
        <v>0</v>
      </c>
      <c r="Z254" s="75"/>
      <c r="AA254" s="76"/>
      <c r="AC254" s="1"/>
      <c r="AG254" s="72"/>
      <c r="AH254" s="72"/>
      <c r="AI254" s="72"/>
      <c r="AJ254" s="72"/>
      <c r="AK254" s="72"/>
    </row>
    <row r="255" spans="1:37" ht="14.4">
      <c r="A255" s="55"/>
      <c r="B255" s="54" t="s">
        <v>25</v>
      </c>
      <c r="C255" s="56"/>
      <c r="D255" s="145"/>
      <c r="E255" s="54"/>
      <c r="F255" s="54"/>
      <c r="G255" s="132"/>
      <c r="H255" s="59" t="str">
        <f t="shared" si="30"/>
        <v/>
      </c>
      <c r="I255" s="64" t="str">
        <f t="shared" si="31"/>
        <v/>
      </c>
      <c r="J255" s="59" t="str">
        <f>IF(A255&lt;&gt;"",SUM($I$13:I255),"")</f>
        <v/>
      </c>
      <c r="K255" s="59" t="str">
        <f t="shared" si="32"/>
        <v/>
      </c>
      <c r="L255" s="65" t="str">
        <f t="shared" si="33"/>
        <v/>
      </c>
      <c r="M255" s="65" t="str">
        <f t="shared" si="34"/>
        <v/>
      </c>
      <c r="N255" s="65" t="str">
        <f>IF(A255&lt;&gt;"",SUM($M$13:M255),"")</f>
        <v/>
      </c>
      <c r="O255" s="65" t="str">
        <f t="shared" si="27"/>
        <v/>
      </c>
      <c r="P255" s="97" t="str">
        <f t="shared" si="28"/>
        <v/>
      </c>
      <c r="Q255" s="100">
        <f t="shared" si="35"/>
        <v>0</v>
      </c>
      <c r="R255" s="101">
        <f t="shared" si="29"/>
        <v>0</v>
      </c>
      <c r="Z255" s="75"/>
      <c r="AA255" s="76"/>
      <c r="AC255" s="1"/>
      <c r="AG255" s="72"/>
      <c r="AH255" s="72"/>
      <c r="AI255" s="72"/>
      <c r="AJ255" s="72"/>
      <c r="AK255" s="72"/>
    </row>
    <row r="256" spans="1:37" ht="14.4">
      <c r="A256" s="55"/>
      <c r="B256" s="54" t="s">
        <v>25</v>
      </c>
      <c r="C256" s="56"/>
      <c r="D256" s="145"/>
      <c r="E256" s="54"/>
      <c r="F256" s="54"/>
      <c r="G256" s="132"/>
      <c r="H256" s="59" t="str">
        <f t="shared" si="30"/>
        <v/>
      </c>
      <c r="I256" s="64" t="str">
        <f t="shared" si="31"/>
        <v/>
      </c>
      <c r="J256" s="59" t="str">
        <f>IF(A256&lt;&gt;"",SUM($I$13:I256),"")</f>
        <v/>
      </c>
      <c r="K256" s="59" t="str">
        <f t="shared" si="32"/>
        <v/>
      </c>
      <c r="L256" s="65" t="str">
        <f t="shared" si="33"/>
        <v/>
      </c>
      <c r="M256" s="65" t="str">
        <f t="shared" si="34"/>
        <v/>
      </c>
      <c r="N256" s="65" t="str">
        <f>IF(A256&lt;&gt;"",SUM($M$13:M256),"")</f>
        <v/>
      </c>
      <c r="O256" s="65" t="str">
        <f t="shared" si="27"/>
        <v/>
      </c>
      <c r="P256" s="97" t="str">
        <f t="shared" si="28"/>
        <v/>
      </c>
      <c r="Q256" s="100">
        <f t="shared" si="35"/>
        <v>0</v>
      </c>
      <c r="R256" s="101">
        <f t="shared" si="29"/>
        <v>0</v>
      </c>
      <c r="Z256" s="75"/>
      <c r="AA256" s="76"/>
      <c r="AC256" s="1"/>
      <c r="AG256" s="72"/>
      <c r="AH256" s="72"/>
      <c r="AI256" s="72"/>
      <c r="AJ256" s="72"/>
      <c r="AK256" s="72"/>
    </row>
    <row r="257" spans="1:37" ht="14.4">
      <c r="A257" s="55"/>
      <c r="B257" s="54" t="s">
        <v>25</v>
      </c>
      <c r="C257" s="56"/>
      <c r="D257" s="145"/>
      <c r="E257" s="54"/>
      <c r="F257" s="54"/>
      <c r="G257" s="132"/>
      <c r="H257" s="59" t="str">
        <f t="shared" si="30"/>
        <v/>
      </c>
      <c r="I257" s="64" t="str">
        <f t="shared" si="31"/>
        <v/>
      </c>
      <c r="J257" s="59" t="str">
        <f>IF(A257&lt;&gt;"",SUM($I$13:I257),"")</f>
        <v/>
      </c>
      <c r="K257" s="59" t="str">
        <f t="shared" si="32"/>
        <v/>
      </c>
      <c r="L257" s="65" t="str">
        <f t="shared" si="33"/>
        <v/>
      </c>
      <c r="M257" s="65" t="str">
        <f t="shared" si="34"/>
        <v/>
      </c>
      <c r="N257" s="65" t="str">
        <f>IF(A257&lt;&gt;"",SUM($M$13:M257),"")</f>
        <v/>
      </c>
      <c r="O257" s="65" t="str">
        <f t="shared" si="27"/>
        <v/>
      </c>
      <c r="P257" s="97" t="str">
        <f t="shared" si="28"/>
        <v/>
      </c>
      <c r="Q257" s="100">
        <f t="shared" si="35"/>
        <v>0</v>
      </c>
      <c r="R257" s="101">
        <f t="shared" si="29"/>
        <v>0</v>
      </c>
      <c r="Z257" s="75"/>
      <c r="AA257" s="76"/>
      <c r="AC257" s="1"/>
      <c r="AG257" s="72"/>
      <c r="AH257" s="72"/>
      <c r="AI257" s="72"/>
      <c r="AJ257" s="72"/>
      <c r="AK257" s="72"/>
    </row>
    <row r="258" spans="1:37" ht="14.4">
      <c r="A258" s="55"/>
      <c r="B258" s="54" t="s">
        <v>25</v>
      </c>
      <c r="C258" s="56"/>
      <c r="D258" s="145"/>
      <c r="E258" s="54"/>
      <c r="F258" s="54"/>
      <c r="G258" s="132"/>
      <c r="H258" s="59" t="str">
        <f t="shared" si="30"/>
        <v/>
      </c>
      <c r="I258" s="64" t="str">
        <f t="shared" si="31"/>
        <v/>
      </c>
      <c r="J258" s="59" t="str">
        <f>IF(A258&lt;&gt;"",SUM($I$13:I258),"")</f>
        <v/>
      </c>
      <c r="K258" s="59" t="str">
        <f t="shared" si="32"/>
        <v/>
      </c>
      <c r="L258" s="65" t="str">
        <f t="shared" si="33"/>
        <v/>
      </c>
      <c r="M258" s="65" t="str">
        <f t="shared" si="34"/>
        <v/>
      </c>
      <c r="N258" s="65" t="str">
        <f>IF(A258&lt;&gt;"",SUM($M$13:M258),"")</f>
        <v/>
      </c>
      <c r="O258" s="65" t="str">
        <f t="shared" si="27"/>
        <v/>
      </c>
      <c r="P258" s="97" t="str">
        <f t="shared" si="28"/>
        <v/>
      </c>
      <c r="Q258" s="100">
        <f t="shared" si="35"/>
        <v>0</v>
      </c>
      <c r="R258" s="101">
        <f t="shared" si="29"/>
        <v>0</v>
      </c>
      <c r="Z258" s="75"/>
      <c r="AA258" s="76"/>
      <c r="AC258" s="1"/>
      <c r="AG258" s="72"/>
      <c r="AH258" s="72"/>
      <c r="AI258" s="72"/>
      <c r="AJ258" s="72"/>
      <c r="AK258" s="72"/>
    </row>
    <row r="259" spans="1:37" ht="14.4">
      <c r="A259" s="55"/>
      <c r="B259" s="54" t="s">
        <v>25</v>
      </c>
      <c r="C259" s="56"/>
      <c r="D259" s="145"/>
      <c r="E259" s="54"/>
      <c r="F259" s="54"/>
      <c r="G259" s="132"/>
      <c r="H259" s="59" t="str">
        <f t="shared" si="30"/>
        <v/>
      </c>
      <c r="I259" s="64" t="str">
        <f t="shared" si="31"/>
        <v/>
      </c>
      <c r="J259" s="59" t="str">
        <f>IF(A259&lt;&gt;"",SUM($I$13:I259),"")</f>
        <v/>
      </c>
      <c r="K259" s="59" t="str">
        <f t="shared" si="32"/>
        <v/>
      </c>
      <c r="L259" s="65" t="str">
        <f t="shared" si="33"/>
        <v/>
      </c>
      <c r="M259" s="65" t="str">
        <f t="shared" si="34"/>
        <v/>
      </c>
      <c r="N259" s="65" t="str">
        <f>IF(A259&lt;&gt;"",SUM($M$13:M259),"")</f>
        <v/>
      </c>
      <c r="O259" s="65" t="str">
        <f t="shared" si="27"/>
        <v/>
      </c>
      <c r="P259" s="97" t="str">
        <f t="shared" si="28"/>
        <v/>
      </c>
      <c r="Q259" s="100">
        <f t="shared" si="35"/>
        <v>0</v>
      </c>
      <c r="R259" s="101">
        <f t="shared" si="29"/>
        <v>0</v>
      </c>
      <c r="Z259" s="75"/>
      <c r="AA259" s="76"/>
      <c r="AC259" s="1"/>
      <c r="AG259" s="72"/>
      <c r="AH259" s="72"/>
      <c r="AI259" s="72"/>
      <c r="AJ259" s="72"/>
      <c r="AK259" s="72"/>
    </row>
    <row r="260" spans="1:37" ht="14.4">
      <c r="A260" s="55"/>
      <c r="B260" s="54" t="s">
        <v>25</v>
      </c>
      <c r="C260" s="56"/>
      <c r="D260" s="145"/>
      <c r="E260" s="54"/>
      <c r="F260" s="54"/>
      <c r="G260" s="132"/>
      <c r="H260" s="59" t="str">
        <f t="shared" si="30"/>
        <v/>
      </c>
      <c r="I260" s="64" t="str">
        <f t="shared" si="31"/>
        <v/>
      </c>
      <c r="J260" s="59" t="str">
        <f>IF(A260&lt;&gt;"",SUM($I$13:I260),"")</f>
        <v/>
      </c>
      <c r="K260" s="59" t="str">
        <f t="shared" si="32"/>
        <v/>
      </c>
      <c r="L260" s="65" t="str">
        <f t="shared" si="33"/>
        <v/>
      </c>
      <c r="M260" s="65" t="str">
        <f t="shared" si="34"/>
        <v/>
      </c>
      <c r="N260" s="65" t="str">
        <f>IF(A260&lt;&gt;"",SUM($M$13:M260),"")</f>
        <v/>
      </c>
      <c r="O260" s="65" t="str">
        <f t="shared" si="27"/>
        <v/>
      </c>
      <c r="P260" s="97" t="str">
        <f t="shared" si="28"/>
        <v/>
      </c>
      <c r="Q260" s="100">
        <f t="shared" si="35"/>
        <v>0</v>
      </c>
      <c r="R260" s="101">
        <f t="shared" si="29"/>
        <v>0</v>
      </c>
      <c r="Z260" s="75"/>
      <c r="AA260" s="76"/>
      <c r="AC260" s="1"/>
      <c r="AG260" s="72"/>
      <c r="AH260" s="72"/>
      <c r="AI260" s="72"/>
      <c r="AJ260" s="72"/>
      <c r="AK260" s="72"/>
    </row>
    <row r="261" spans="1:37" ht="14.4">
      <c r="A261" s="55"/>
      <c r="B261" s="54" t="s">
        <v>25</v>
      </c>
      <c r="C261" s="56"/>
      <c r="D261" s="145"/>
      <c r="E261" s="54"/>
      <c r="F261" s="54"/>
      <c r="G261" s="132"/>
      <c r="H261" s="59" t="str">
        <f t="shared" si="30"/>
        <v/>
      </c>
      <c r="I261" s="64" t="str">
        <f t="shared" si="31"/>
        <v/>
      </c>
      <c r="J261" s="59" t="str">
        <f>IF(A261&lt;&gt;"",SUM($I$13:I261),"")</f>
        <v/>
      </c>
      <c r="K261" s="59" t="str">
        <f t="shared" si="32"/>
        <v/>
      </c>
      <c r="L261" s="65" t="str">
        <f t="shared" si="33"/>
        <v/>
      </c>
      <c r="M261" s="65" t="str">
        <f t="shared" si="34"/>
        <v/>
      </c>
      <c r="N261" s="65" t="str">
        <f>IF(A261&lt;&gt;"",SUM($M$13:M261),"")</f>
        <v/>
      </c>
      <c r="O261" s="65" t="str">
        <f t="shared" si="27"/>
        <v/>
      </c>
      <c r="P261" s="97" t="str">
        <f t="shared" si="28"/>
        <v/>
      </c>
      <c r="Q261" s="100">
        <f t="shared" si="35"/>
        <v>0</v>
      </c>
      <c r="R261" s="101">
        <f t="shared" si="29"/>
        <v>0</v>
      </c>
      <c r="Z261" s="75"/>
      <c r="AA261" s="76"/>
      <c r="AC261" s="1"/>
      <c r="AG261" s="72"/>
      <c r="AH261" s="72"/>
      <c r="AI261" s="72"/>
      <c r="AJ261" s="72"/>
      <c r="AK261" s="72"/>
    </row>
    <row r="262" spans="1:37" ht="14.4">
      <c r="A262" s="55"/>
      <c r="B262" s="54" t="s">
        <v>25</v>
      </c>
      <c r="C262" s="56"/>
      <c r="D262" s="145"/>
      <c r="E262" s="54"/>
      <c r="F262" s="54"/>
      <c r="G262" s="132"/>
      <c r="H262" s="59" t="str">
        <f t="shared" si="30"/>
        <v/>
      </c>
      <c r="I262" s="64" t="str">
        <f t="shared" si="31"/>
        <v/>
      </c>
      <c r="J262" s="59" t="str">
        <f>IF(A262&lt;&gt;"",SUM($I$13:I262),"")</f>
        <v/>
      </c>
      <c r="K262" s="59" t="str">
        <f t="shared" si="32"/>
        <v/>
      </c>
      <c r="L262" s="65" t="str">
        <f t="shared" si="33"/>
        <v/>
      </c>
      <c r="M262" s="65" t="str">
        <f t="shared" si="34"/>
        <v/>
      </c>
      <c r="N262" s="65" t="str">
        <f>IF(A262&lt;&gt;"",SUM($M$13:M262),"")</f>
        <v/>
      </c>
      <c r="O262" s="65" t="str">
        <f t="shared" si="27"/>
        <v/>
      </c>
      <c r="P262" s="97" t="str">
        <f t="shared" si="28"/>
        <v/>
      </c>
      <c r="Q262" s="100">
        <f t="shared" si="35"/>
        <v>0</v>
      </c>
      <c r="R262" s="101">
        <f t="shared" si="29"/>
        <v>0</v>
      </c>
      <c r="Z262" s="75"/>
      <c r="AA262" s="76"/>
      <c r="AC262" s="1"/>
      <c r="AG262" s="72"/>
      <c r="AH262" s="72"/>
      <c r="AI262" s="72"/>
      <c r="AJ262" s="72"/>
      <c r="AK262" s="72"/>
    </row>
    <row r="263" spans="1:37" ht="14.4">
      <c r="A263" s="55"/>
      <c r="B263" s="54" t="s">
        <v>25</v>
      </c>
      <c r="C263" s="56"/>
      <c r="D263" s="145"/>
      <c r="E263" s="54"/>
      <c r="F263" s="54"/>
      <c r="G263" s="132"/>
      <c r="H263" s="59" t="str">
        <f t="shared" si="30"/>
        <v/>
      </c>
      <c r="I263" s="64" t="str">
        <f t="shared" si="31"/>
        <v/>
      </c>
      <c r="J263" s="59" t="str">
        <f>IF(A263&lt;&gt;"",SUM($I$13:I263),"")</f>
        <v/>
      </c>
      <c r="K263" s="59" t="str">
        <f t="shared" si="32"/>
        <v/>
      </c>
      <c r="L263" s="65" t="str">
        <f t="shared" si="33"/>
        <v/>
      </c>
      <c r="M263" s="65" t="str">
        <f t="shared" si="34"/>
        <v/>
      </c>
      <c r="N263" s="65" t="str">
        <f>IF(A263&lt;&gt;"",SUM($M$13:M263),"")</f>
        <v/>
      </c>
      <c r="O263" s="65" t="str">
        <f t="shared" si="27"/>
        <v/>
      </c>
      <c r="P263" s="97" t="str">
        <f t="shared" si="28"/>
        <v/>
      </c>
      <c r="Q263" s="100">
        <f t="shared" si="35"/>
        <v>0</v>
      </c>
      <c r="R263" s="101">
        <f t="shared" si="29"/>
        <v>0</v>
      </c>
      <c r="Z263" s="75"/>
      <c r="AA263" s="76"/>
      <c r="AC263" s="1"/>
      <c r="AG263" s="72"/>
      <c r="AH263" s="72"/>
      <c r="AI263" s="72"/>
      <c r="AJ263" s="72"/>
      <c r="AK263" s="72"/>
    </row>
    <row r="264" spans="1:37" ht="14.4">
      <c r="A264" s="55"/>
      <c r="B264" s="54" t="s">
        <v>25</v>
      </c>
      <c r="C264" s="56"/>
      <c r="D264" s="145"/>
      <c r="E264" s="54"/>
      <c r="F264" s="54"/>
      <c r="G264" s="132"/>
      <c r="H264" s="59" t="str">
        <f t="shared" si="30"/>
        <v/>
      </c>
      <c r="I264" s="64" t="str">
        <f t="shared" si="31"/>
        <v/>
      </c>
      <c r="J264" s="59" t="str">
        <f>IF(A264&lt;&gt;"",SUM($I$13:I264),"")</f>
        <v/>
      </c>
      <c r="K264" s="59" t="str">
        <f t="shared" si="32"/>
        <v/>
      </c>
      <c r="L264" s="65" t="str">
        <f t="shared" si="33"/>
        <v/>
      </c>
      <c r="M264" s="65" t="str">
        <f t="shared" si="34"/>
        <v/>
      </c>
      <c r="N264" s="65" t="str">
        <f>IF(A264&lt;&gt;"",SUM($M$13:M264),"")</f>
        <v/>
      </c>
      <c r="O264" s="65" t="str">
        <f t="shared" si="27"/>
        <v/>
      </c>
      <c r="P264" s="97" t="str">
        <f t="shared" si="28"/>
        <v/>
      </c>
      <c r="Q264" s="100">
        <f t="shared" si="35"/>
        <v>0</v>
      </c>
      <c r="R264" s="101">
        <f t="shared" si="29"/>
        <v>0</v>
      </c>
      <c r="Z264" s="75"/>
      <c r="AA264" s="76"/>
      <c r="AC264" s="1"/>
      <c r="AG264" s="72"/>
      <c r="AH264" s="72"/>
      <c r="AI264" s="72"/>
      <c r="AJ264" s="72"/>
      <c r="AK264" s="72"/>
    </row>
    <row r="265" spans="1:37" ht="14.4">
      <c r="A265" s="55"/>
      <c r="B265" s="54" t="s">
        <v>25</v>
      </c>
      <c r="C265" s="56"/>
      <c r="D265" s="145"/>
      <c r="E265" s="54"/>
      <c r="F265" s="54"/>
      <c r="G265" s="132"/>
      <c r="H265" s="59" t="str">
        <f t="shared" si="30"/>
        <v/>
      </c>
      <c r="I265" s="64" t="str">
        <f t="shared" si="31"/>
        <v/>
      </c>
      <c r="J265" s="59" t="str">
        <f>IF(A265&lt;&gt;"",SUM($I$13:I265),"")</f>
        <v/>
      </c>
      <c r="K265" s="59" t="str">
        <f t="shared" si="32"/>
        <v/>
      </c>
      <c r="L265" s="65" t="str">
        <f t="shared" si="33"/>
        <v/>
      </c>
      <c r="M265" s="65" t="str">
        <f t="shared" si="34"/>
        <v/>
      </c>
      <c r="N265" s="65" t="str">
        <f>IF(A265&lt;&gt;"",SUM($M$13:M265),"")</f>
        <v/>
      </c>
      <c r="O265" s="65" t="str">
        <f t="shared" si="27"/>
        <v/>
      </c>
      <c r="P265" s="97" t="str">
        <f t="shared" si="28"/>
        <v/>
      </c>
      <c r="Q265" s="100">
        <f t="shared" si="35"/>
        <v>0</v>
      </c>
      <c r="R265" s="101">
        <f t="shared" si="29"/>
        <v>0</v>
      </c>
      <c r="Z265" s="75"/>
      <c r="AA265" s="76"/>
      <c r="AC265" s="1"/>
      <c r="AG265" s="72"/>
      <c r="AH265" s="72"/>
      <c r="AI265" s="72"/>
      <c r="AJ265" s="72"/>
      <c r="AK265" s="72"/>
    </row>
    <row r="266" spans="1:37" ht="14.4">
      <c r="A266" s="55"/>
      <c r="B266" s="54" t="s">
        <v>25</v>
      </c>
      <c r="C266" s="56"/>
      <c r="D266" s="145"/>
      <c r="E266" s="54"/>
      <c r="F266" s="54"/>
      <c r="G266" s="132"/>
      <c r="H266" s="59" t="str">
        <f t="shared" si="30"/>
        <v/>
      </c>
      <c r="I266" s="64" t="str">
        <f t="shared" si="31"/>
        <v/>
      </c>
      <c r="J266" s="59" t="str">
        <f>IF(A266&lt;&gt;"",SUM($I$13:I266),"")</f>
        <v/>
      </c>
      <c r="K266" s="59" t="str">
        <f t="shared" si="32"/>
        <v/>
      </c>
      <c r="L266" s="65" t="str">
        <f t="shared" si="33"/>
        <v/>
      </c>
      <c r="M266" s="65" t="str">
        <f t="shared" si="34"/>
        <v/>
      </c>
      <c r="N266" s="65" t="str">
        <f>IF(A266&lt;&gt;"",SUM($M$13:M266),"")</f>
        <v/>
      </c>
      <c r="O266" s="65" t="str">
        <f t="shared" si="27"/>
        <v/>
      </c>
      <c r="P266" s="97" t="str">
        <f t="shared" si="28"/>
        <v/>
      </c>
      <c r="Q266" s="100">
        <f t="shared" si="35"/>
        <v>0</v>
      </c>
      <c r="R266" s="101">
        <f t="shared" si="29"/>
        <v>0</v>
      </c>
      <c r="Z266" s="75"/>
      <c r="AA266" s="76"/>
      <c r="AC266" s="1"/>
      <c r="AG266" s="72"/>
      <c r="AH266" s="72"/>
      <c r="AI266" s="72"/>
      <c r="AJ266" s="72"/>
      <c r="AK266" s="72"/>
    </row>
    <row r="267" spans="1:37" ht="14.4">
      <c r="A267" s="55"/>
      <c r="B267" s="54" t="s">
        <v>25</v>
      </c>
      <c r="C267" s="56"/>
      <c r="D267" s="145"/>
      <c r="E267" s="54"/>
      <c r="F267" s="54"/>
      <c r="G267" s="132"/>
      <c r="H267" s="59" t="str">
        <f t="shared" si="30"/>
        <v/>
      </c>
      <c r="I267" s="64" t="str">
        <f t="shared" si="31"/>
        <v/>
      </c>
      <c r="J267" s="59" t="str">
        <f>IF(A267&lt;&gt;"",SUM($I$13:I267),"")</f>
        <v/>
      </c>
      <c r="K267" s="59" t="str">
        <f t="shared" si="32"/>
        <v/>
      </c>
      <c r="L267" s="65" t="str">
        <f t="shared" si="33"/>
        <v/>
      </c>
      <c r="M267" s="65" t="str">
        <f t="shared" si="34"/>
        <v/>
      </c>
      <c r="N267" s="65" t="str">
        <f>IF(A267&lt;&gt;"",SUM($M$13:M267),"")</f>
        <v/>
      </c>
      <c r="O267" s="65" t="str">
        <f t="shared" si="27"/>
        <v/>
      </c>
      <c r="P267" s="97" t="str">
        <f t="shared" si="28"/>
        <v/>
      </c>
      <c r="Q267" s="100">
        <f t="shared" si="35"/>
        <v>0</v>
      </c>
      <c r="R267" s="101">
        <f t="shared" si="29"/>
        <v>0</v>
      </c>
      <c r="Z267" s="75"/>
      <c r="AA267" s="76"/>
      <c r="AC267" s="1"/>
      <c r="AG267" s="72"/>
      <c r="AH267" s="72"/>
      <c r="AI267" s="72"/>
      <c r="AJ267" s="72"/>
      <c r="AK267" s="72"/>
    </row>
    <row r="268" spans="1:37" ht="14.4">
      <c r="A268" s="55"/>
      <c r="B268" s="54" t="s">
        <v>25</v>
      </c>
      <c r="C268" s="56"/>
      <c r="D268" s="145"/>
      <c r="E268" s="54"/>
      <c r="F268" s="54"/>
      <c r="G268" s="132"/>
      <c r="H268" s="59" t="str">
        <f t="shared" si="30"/>
        <v/>
      </c>
      <c r="I268" s="64" t="str">
        <f t="shared" si="31"/>
        <v/>
      </c>
      <c r="J268" s="59" t="str">
        <f>IF(A268&lt;&gt;"",SUM($I$13:I268),"")</f>
        <v/>
      </c>
      <c r="K268" s="59" t="str">
        <f t="shared" si="32"/>
        <v/>
      </c>
      <c r="L268" s="65" t="str">
        <f t="shared" si="33"/>
        <v/>
      </c>
      <c r="M268" s="65" t="str">
        <f t="shared" si="34"/>
        <v/>
      </c>
      <c r="N268" s="65" t="str">
        <f>IF(A268&lt;&gt;"",SUM($M$13:M268),"")</f>
        <v/>
      </c>
      <c r="O268" s="65" t="str">
        <f t="shared" si="27"/>
        <v/>
      </c>
      <c r="P268" s="97" t="str">
        <f t="shared" si="28"/>
        <v/>
      </c>
      <c r="Q268" s="100">
        <f t="shared" si="35"/>
        <v>0</v>
      </c>
      <c r="R268" s="101">
        <f t="shared" si="29"/>
        <v>0</v>
      </c>
      <c r="Z268" s="75"/>
      <c r="AA268" s="76"/>
      <c r="AC268" s="1"/>
      <c r="AG268" s="72"/>
      <c r="AH268" s="72"/>
      <c r="AI268" s="72"/>
      <c r="AJ268" s="72"/>
      <c r="AK268" s="72"/>
    </row>
    <row r="269" spans="1:37" ht="14.4">
      <c r="A269" s="55"/>
      <c r="B269" s="54" t="s">
        <v>25</v>
      </c>
      <c r="C269" s="56"/>
      <c r="D269" s="145"/>
      <c r="E269" s="54"/>
      <c r="F269" s="54"/>
      <c r="G269" s="132"/>
      <c r="H269" s="59" t="str">
        <f t="shared" si="30"/>
        <v/>
      </c>
      <c r="I269" s="64" t="str">
        <f t="shared" si="31"/>
        <v/>
      </c>
      <c r="J269" s="59" t="str">
        <f>IF(A269&lt;&gt;"",SUM($I$13:I269),"")</f>
        <v/>
      </c>
      <c r="K269" s="59" t="str">
        <f t="shared" si="32"/>
        <v/>
      </c>
      <c r="L269" s="65" t="str">
        <f t="shared" si="33"/>
        <v/>
      </c>
      <c r="M269" s="65" t="str">
        <f t="shared" si="34"/>
        <v/>
      </c>
      <c r="N269" s="65" t="str">
        <f>IF(A269&lt;&gt;"",SUM($M$13:M269),"")</f>
        <v/>
      </c>
      <c r="O269" s="65" t="str">
        <f t="shared" ref="O269:O332" si="36">IF(A269&lt;&gt;"",N269*E269,"")</f>
        <v/>
      </c>
      <c r="P269" s="97" t="str">
        <f t="shared" ref="P269:P332" si="37">IF(ISERROR(J269*$U$2),"",J269*$U$2)</f>
        <v/>
      </c>
      <c r="Q269" s="100">
        <f t="shared" si="35"/>
        <v>0</v>
      </c>
      <c r="R269" s="101">
        <f t="shared" ref="R269:R332" si="38">IF(Q269=$U$11,IF($U$8&lt;0.1,$U$12,$U$1),IF(Q269=0,0,IF(Q269="","",A269)))</f>
        <v>0</v>
      </c>
      <c r="Z269" s="75"/>
      <c r="AA269" s="76"/>
      <c r="AC269" s="1"/>
      <c r="AG269" s="72"/>
      <c r="AH269" s="72"/>
      <c r="AI269" s="72"/>
      <c r="AJ269" s="72"/>
      <c r="AK269" s="72"/>
    </row>
    <row r="270" spans="1:37" ht="14.4">
      <c r="A270" s="55"/>
      <c r="B270" s="54" t="s">
        <v>25</v>
      </c>
      <c r="C270" s="56"/>
      <c r="D270" s="145"/>
      <c r="E270" s="54"/>
      <c r="F270" s="54"/>
      <c r="G270" s="132"/>
      <c r="H270" s="59" t="str">
        <f t="shared" si="30"/>
        <v/>
      </c>
      <c r="I270" s="64" t="str">
        <f t="shared" si="31"/>
        <v/>
      </c>
      <c r="J270" s="59" t="str">
        <f>IF(A270&lt;&gt;"",SUM($I$13:I270),"")</f>
        <v/>
      </c>
      <c r="K270" s="59" t="str">
        <f t="shared" si="32"/>
        <v/>
      </c>
      <c r="L270" s="65" t="str">
        <f t="shared" si="33"/>
        <v/>
      </c>
      <c r="M270" s="65" t="str">
        <f t="shared" si="34"/>
        <v/>
      </c>
      <c r="N270" s="65" t="str">
        <f>IF(A270&lt;&gt;"",SUM($M$13:M270),"")</f>
        <v/>
      </c>
      <c r="O270" s="65" t="str">
        <f t="shared" si="36"/>
        <v/>
      </c>
      <c r="P270" s="97" t="str">
        <f t="shared" si="37"/>
        <v/>
      </c>
      <c r="Q270" s="100">
        <f t="shared" si="35"/>
        <v>0</v>
      </c>
      <c r="R270" s="101">
        <f t="shared" si="38"/>
        <v>0</v>
      </c>
      <c r="Z270" s="75"/>
      <c r="AA270" s="76"/>
      <c r="AC270" s="1"/>
      <c r="AG270" s="72"/>
      <c r="AH270" s="72"/>
      <c r="AI270" s="72"/>
      <c r="AJ270" s="72"/>
      <c r="AK270" s="72"/>
    </row>
    <row r="271" spans="1:37" ht="14.4">
      <c r="A271" s="55"/>
      <c r="B271" s="54" t="s">
        <v>25</v>
      </c>
      <c r="C271" s="56"/>
      <c r="D271" s="145"/>
      <c r="E271" s="54"/>
      <c r="F271" s="54"/>
      <c r="G271" s="132"/>
      <c r="H271" s="59" t="str">
        <f t="shared" si="30"/>
        <v/>
      </c>
      <c r="I271" s="64" t="str">
        <f t="shared" si="31"/>
        <v/>
      </c>
      <c r="J271" s="59" t="str">
        <f>IF(A271&lt;&gt;"",SUM($I$13:I271),"")</f>
        <v/>
      </c>
      <c r="K271" s="59" t="str">
        <f t="shared" si="32"/>
        <v/>
      </c>
      <c r="L271" s="65" t="str">
        <f t="shared" si="33"/>
        <v/>
      </c>
      <c r="M271" s="65" t="str">
        <f t="shared" si="34"/>
        <v/>
      </c>
      <c r="N271" s="65" t="str">
        <f>IF(A271&lt;&gt;"",SUM($M$13:M271),"")</f>
        <v/>
      </c>
      <c r="O271" s="65" t="str">
        <f t="shared" si="36"/>
        <v/>
      </c>
      <c r="P271" s="97" t="str">
        <f t="shared" si="37"/>
        <v/>
      </c>
      <c r="Q271" s="100">
        <f t="shared" si="35"/>
        <v>0</v>
      </c>
      <c r="R271" s="101">
        <f t="shared" si="38"/>
        <v>0</v>
      </c>
      <c r="Z271" s="75"/>
      <c r="AA271" s="76"/>
      <c r="AC271" s="1"/>
      <c r="AG271" s="72"/>
      <c r="AH271" s="72"/>
      <c r="AI271" s="72"/>
      <c r="AJ271" s="72"/>
      <c r="AK271" s="72"/>
    </row>
    <row r="272" spans="1:37" ht="14.4">
      <c r="A272" s="55"/>
      <c r="B272" s="54" t="s">
        <v>25</v>
      </c>
      <c r="C272" s="56"/>
      <c r="D272" s="145"/>
      <c r="E272" s="54"/>
      <c r="F272" s="54"/>
      <c r="G272" s="132"/>
      <c r="H272" s="59" t="str">
        <f t="shared" ref="H272:H335" si="39">IF(A272&lt;&gt;"",IF(B272="purchase",C272*E272,IF(B272="Dividend",F272*J271,IF(B272="Redemption",-C272*E272,IF(B272="Split",0,IF(B272="Bonus",0,IF(B272="Rights",D272*C272,IF(B272="Buyback",-D272*C272,""))))))),"")</f>
        <v/>
      </c>
      <c r="I272" s="64" t="str">
        <f t="shared" ref="I272:I335" si="40">IF(A272&lt;&gt;"",IF(B272="purchase",C272,IF(B272="Dividend",0,IF(B272="Redemption",-C272,IF(B272="Split",C272,IF(B272="Bonus",C272,IF(B272="Rights",C272,IF(B272="Buyback",-C272,))))))),"")</f>
        <v/>
      </c>
      <c r="J272" s="59" t="str">
        <f>IF(A272&lt;&gt;"",SUM($I$13:I272),"")</f>
        <v/>
      </c>
      <c r="K272" s="59" t="str">
        <f t="shared" ref="K272:K335" si="41">IF(A272&lt;&gt;"",J272*$B$7,"")</f>
        <v/>
      </c>
      <c r="L272" s="65" t="str">
        <f t="shared" ref="L272:L335" si="42">IF(A272&lt;&gt;"",IF(B272="purchase",C272*E272,IF(B272="Dividend",F272*N271,IF(B272="Redemption",-C272*E272,IF(B272="Split",0,IF(B272="Bonus",0,IF(B272="Rights",D272*C272,IF(B272="Buyback",D272*C272,))))))),"")</f>
        <v/>
      </c>
      <c r="M272" s="65" t="str">
        <f t="shared" ref="M272:M335" si="43">IF(A272&lt;&gt;"",IF(B272="purchase",C272,IF(B272="Dividend",L272/E272,IF(B272="Redemption",-C272,IF(B272="Split",C272,IF(B272="Bonus",C272,IF(B272="Rights",L272/D272,IF(B272="Buyback",L272/E272,))))))),"")</f>
        <v/>
      </c>
      <c r="N272" s="65" t="str">
        <f>IF(A272&lt;&gt;"",SUM($M$13:M272),"")</f>
        <v/>
      </c>
      <c r="O272" s="65" t="str">
        <f t="shared" si="36"/>
        <v/>
      </c>
      <c r="P272" s="97" t="str">
        <f t="shared" si="37"/>
        <v/>
      </c>
      <c r="Q272" s="100">
        <f t="shared" ref="Q272:Q335" si="44">IF(A272="",IF(P271=$U$3,$U$11,IF(A272="",0,IF(OR(B272="Dividend",B272="buyback"),0,-L272))),IF(A272="",0,IF(OR(B272="Dividend",B272="buyback"),0,-L272)))</f>
        <v>0</v>
      </c>
      <c r="R272" s="101">
        <f t="shared" si="38"/>
        <v>0</v>
      </c>
      <c r="Z272" s="75"/>
      <c r="AA272" s="76"/>
      <c r="AC272" s="1"/>
      <c r="AG272" s="72"/>
      <c r="AH272" s="72"/>
      <c r="AI272" s="72"/>
      <c r="AJ272" s="72"/>
      <c r="AK272" s="72"/>
    </row>
    <row r="273" spans="1:37" ht="14.4">
      <c r="A273" s="55"/>
      <c r="B273" s="54" t="s">
        <v>25</v>
      </c>
      <c r="C273" s="56"/>
      <c r="D273" s="145"/>
      <c r="E273" s="54"/>
      <c r="F273" s="54"/>
      <c r="G273" s="132"/>
      <c r="H273" s="59" t="str">
        <f t="shared" si="39"/>
        <v/>
      </c>
      <c r="I273" s="64" t="str">
        <f t="shared" si="40"/>
        <v/>
      </c>
      <c r="J273" s="59" t="str">
        <f>IF(A273&lt;&gt;"",SUM($I$13:I273),"")</f>
        <v/>
      </c>
      <c r="K273" s="59" t="str">
        <f t="shared" si="41"/>
        <v/>
      </c>
      <c r="L273" s="65" t="str">
        <f t="shared" si="42"/>
        <v/>
      </c>
      <c r="M273" s="65" t="str">
        <f t="shared" si="43"/>
        <v/>
      </c>
      <c r="N273" s="65" t="str">
        <f>IF(A273&lt;&gt;"",SUM($M$13:M273),"")</f>
        <v/>
      </c>
      <c r="O273" s="65" t="str">
        <f t="shared" si="36"/>
        <v/>
      </c>
      <c r="P273" s="97" t="str">
        <f t="shared" si="37"/>
        <v/>
      </c>
      <c r="Q273" s="100">
        <f t="shared" si="44"/>
        <v>0</v>
      </c>
      <c r="R273" s="101">
        <f t="shared" si="38"/>
        <v>0</v>
      </c>
      <c r="Z273" s="75"/>
      <c r="AA273" s="76"/>
      <c r="AC273" s="1"/>
      <c r="AG273" s="72"/>
      <c r="AH273" s="72"/>
      <c r="AI273" s="72"/>
      <c r="AJ273" s="72"/>
      <c r="AK273" s="72"/>
    </row>
    <row r="274" spans="1:37" ht="14.4">
      <c r="A274" s="55"/>
      <c r="B274" s="54" t="s">
        <v>25</v>
      </c>
      <c r="C274" s="56"/>
      <c r="D274" s="145"/>
      <c r="E274" s="54"/>
      <c r="F274" s="54"/>
      <c r="G274" s="132"/>
      <c r="H274" s="59" t="str">
        <f t="shared" si="39"/>
        <v/>
      </c>
      <c r="I274" s="64" t="str">
        <f t="shared" si="40"/>
        <v/>
      </c>
      <c r="J274" s="59" t="str">
        <f>IF(A274&lt;&gt;"",SUM($I$13:I274),"")</f>
        <v/>
      </c>
      <c r="K274" s="59" t="str">
        <f t="shared" si="41"/>
        <v/>
      </c>
      <c r="L274" s="65" t="str">
        <f t="shared" si="42"/>
        <v/>
      </c>
      <c r="M274" s="65" t="str">
        <f t="shared" si="43"/>
        <v/>
      </c>
      <c r="N274" s="65" t="str">
        <f>IF(A274&lt;&gt;"",SUM($M$13:M274),"")</f>
        <v/>
      </c>
      <c r="O274" s="65" t="str">
        <f t="shared" si="36"/>
        <v/>
      </c>
      <c r="P274" s="97" t="str">
        <f t="shared" si="37"/>
        <v/>
      </c>
      <c r="Q274" s="100">
        <f t="shared" si="44"/>
        <v>0</v>
      </c>
      <c r="R274" s="101">
        <f t="shared" si="38"/>
        <v>0</v>
      </c>
      <c r="Z274" s="75"/>
      <c r="AA274" s="76"/>
      <c r="AC274" s="1"/>
      <c r="AG274" s="72"/>
      <c r="AH274" s="72"/>
      <c r="AI274" s="72"/>
      <c r="AJ274" s="72"/>
      <c r="AK274" s="72"/>
    </row>
    <row r="275" spans="1:37" ht="14.4">
      <c r="A275" s="55"/>
      <c r="B275" s="54" t="s">
        <v>25</v>
      </c>
      <c r="C275" s="56"/>
      <c r="D275" s="145"/>
      <c r="E275" s="54"/>
      <c r="F275" s="54"/>
      <c r="G275" s="132"/>
      <c r="H275" s="59" t="str">
        <f t="shared" si="39"/>
        <v/>
      </c>
      <c r="I275" s="64" t="str">
        <f t="shared" si="40"/>
        <v/>
      </c>
      <c r="J275" s="59" t="str">
        <f>IF(A275&lt;&gt;"",SUM($I$13:I275),"")</f>
        <v/>
      </c>
      <c r="K275" s="59" t="str">
        <f t="shared" si="41"/>
        <v/>
      </c>
      <c r="L275" s="65" t="str">
        <f t="shared" si="42"/>
        <v/>
      </c>
      <c r="M275" s="65" t="str">
        <f t="shared" si="43"/>
        <v/>
      </c>
      <c r="N275" s="65" t="str">
        <f>IF(A275&lt;&gt;"",SUM($M$13:M275),"")</f>
        <v/>
      </c>
      <c r="O275" s="65" t="str">
        <f t="shared" si="36"/>
        <v/>
      </c>
      <c r="P275" s="97" t="str">
        <f t="shared" si="37"/>
        <v/>
      </c>
      <c r="Q275" s="100">
        <f t="shared" si="44"/>
        <v>0</v>
      </c>
      <c r="R275" s="101">
        <f t="shared" si="38"/>
        <v>0</v>
      </c>
      <c r="Z275" s="75"/>
      <c r="AA275" s="76"/>
      <c r="AC275" s="1"/>
      <c r="AG275" s="72"/>
      <c r="AH275" s="72"/>
      <c r="AI275" s="72"/>
      <c r="AJ275" s="72"/>
      <c r="AK275" s="72"/>
    </row>
    <row r="276" spans="1:37" ht="14.4">
      <c r="A276" s="55"/>
      <c r="B276" s="54" t="s">
        <v>25</v>
      </c>
      <c r="C276" s="56"/>
      <c r="D276" s="145"/>
      <c r="E276" s="54"/>
      <c r="F276" s="54"/>
      <c r="G276" s="132"/>
      <c r="H276" s="59" t="str">
        <f t="shared" si="39"/>
        <v/>
      </c>
      <c r="I276" s="64" t="str">
        <f t="shared" si="40"/>
        <v/>
      </c>
      <c r="J276" s="59" t="str">
        <f>IF(A276&lt;&gt;"",SUM($I$13:I276),"")</f>
        <v/>
      </c>
      <c r="K276" s="59" t="str">
        <f t="shared" si="41"/>
        <v/>
      </c>
      <c r="L276" s="65" t="str">
        <f t="shared" si="42"/>
        <v/>
      </c>
      <c r="M276" s="65" t="str">
        <f t="shared" si="43"/>
        <v/>
      </c>
      <c r="N276" s="65" t="str">
        <f>IF(A276&lt;&gt;"",SUM($M$13:M276),"")</f>
        <v/>
      </c>
      <c r="O276" s="65" t="str">
        <f t="shared" si="36"/>
        <v/>
      </c>
      <c r="P276" s="97" t="str">
        <f t="shared" si="37"/>
        <v/>
      </c>
      <c r="Q276" s="100">
        <f t="shared" si="44"/>
        <v>0</v>
      </c>
      <c r="R276" s="101">
        <f t="shared" si="38"/>
        <v>0</v>
      </c>
      <c r="Z276" s="75"/>
      <c r="AA276" s="76"/>
      <c r="AC276" s="1"/>
      <c r="AG276" s="72"/>
      <c r="AH276" s="72"/>
      <c r="AI276" s="72"/>
      <c r="AJ276" s="72"/>
      <c r="AK276" s="72"/>
    </row>
    <row r="277" spans="1:37" ht="14.4">
      <c r="A277" s="55"/>
      <c r="B277" s="54" t="s">
        <v>25</v>
      </c>
      <c r="C277" s="56"/>
      <c r="D277" s="145"/>
      <c r="E277" s="54"/>
      <c r="F277" s="54"/>
      <c r="G277" s="132"/>
      <c r="H277" s="59" t="str">
        <f t="shared" si="39"/>
        <v/>
      </c>
      <c r="I277" s="64" t="str">
        <f t="shared" si="40"/>
        <v/>
      </c>
      <c r="J277" s="59" t="str">
        <f>IF(A277&lt;&gt;"",SUM($I$13:I277),"")</f>
        <v/>
      </c>
      <c r="K277" s="59" t="str">
        <f t="shared" si="41"/>
        <v/>
      </c>
      <c r="L277" s="65" t="str">
        <f t="shared" si="42"/>
        <v/>
      </c>
      <c r="M277" s="65" t="str">
        <f t="shared" si="43"/>
        <v/>
      </c>
      <c r="N277" s="65" t="str">
        <f>IF(A277&lt;&gt;"",SUM($M$13:M277),"")</f>
        <v/>
      </c>
      <c r="O277" s="65" t="str">
        <f t="shared" si="36"/>
        <v/>
      </c>
      <c r="P277" s="97" t="str">
        <f t="shared" si="37"/>
        <v/>
      </c>
      <c r="Q277" s="100">
        <f t="shared" si="44"/>
        <v>0</v>
      </c>
      <c r="R277" s="101">
        <f t="shared" si="38"/>
        <v>0</v>
      </c>
      <c r="Z277" s="75"/>
      <c r="AA277" s="76"/>
      <c r="AC277" s="1"/>
      <c r="AG277" s="72"/>
      <c r="AH277" s="72"/>
      <c r="AI277" s="72"/>
      <c r="AJ277" s="72"/>
      <c r="AK277" s="72"/>
    </row>
    <row r="278" spans="1:37" ht="14.4">
      <c r="A278" s="55"/>
      <c r="B278" s="54" t="s">
        <v>25</v>
      </c>
      <c r="C278" s="56"/>
      <c r="D278" s="145"/>
      <c r="E278" s="54"/>
      <c r="F278" s="54"/>
      <c r="G278" s="132"/>
      <c r="H278" s="59" t="str">
        <f t="shared" si="39"/>
        <v/>
      </c>
      <c r="I278" s="64" t="str">
        <f t="shared" si="40"/>
        <v/>
      </c>
      <c r="J278" s="59" t="str">
        <f>IF(A278&lt;&gt;"",SUM($I$13:I278),"")</f>
        <v/>
      </c>
      <c r="K278" s="59" t="str">
        <f t="shared" si="41"/>
        <v/>
      </c>
      <c r="L278" s="65" t="str">
        <f t="shared" si="42"/>
        <v/>
      </c>
      <c r="M278" s="65" t="str">
        <f t="shared" si="43"/>
        <v/>
      </c>
      <c r="N278" s="65" t="str">
        <f>IF(A278&lt;&gt;"",SUM($M$13:M278),"")</f>
        <v/>
      </c>
      <c r="O278" s="65" t="str">
        <f t="shared" si="36"/>
        <v/>
      </c>
      <c r="P278" s="97" t="str">
        <f t="shared" si="37"/>
        <v/>
      </c>
      <c r="Q278" s="100">
        <f t="shared" si="44"/>
        <v>0</v>
      </c>
      <c r="R278" s="101">
        <f t="shared" si="38"/>
        <v>0</v>
      </c>
      <c r="Z278" s="75"/>
      <c r="AA278" s="76"/>
      <c r="AC278" s="1"/>
      <c r="AG278" s="72"/>
      <c r="AH278" s="72"/>
      <c r="AI278" s="72"/>
      <c r="AJ278" s="72"/>
      <c r="AK278" s="72"/>
    </row>
    <row r="279" spans="1:37" ht="14.4">
      <c r="A279" s="55"/>
      <c r="B279" s="54" t="s">
        <v>25</v>
      </c>
      <c r="C279" s="56"/>
      <c r="D279" s="145"/>
      <c r="E279" s="54"/>
      <c r="F279" s="54"/>
      <c r="G279" s="132"/>
      <c r="H279" s="59" t="str">
        <f t="shared" si="39"/>
        <v/>
      </c>
      <c r="I279" s="64" t="str">
        <f t="shared" si="40"/>
        <v/>
      </c>
      <c r="J279" s="59" t="str">
        <f>IF(A279&lt;&gt;"",SUM($I$13:I279),"")</f>
        <v/>
      </c>
      <c r="K279" s="59" t="str">
        <f t="shared" si="41"/>
        <v/>
      </c>
      <c r="L279" s="65" t="str">
        <f t="shared" si="42"/>
        <v/>
      </c>
      <c r="M279" s="65" t="str">
        <f t="shared" si="43"/>
        <v/>
      </c>
      <c r="N279" s="65" t="str">
        <f>IF(A279&lt;&gt;"",SUM($M$13:M279),"")</f>
        <v/>
      </c>
      <c r="O279" s="65" t="str">
        <f t="shared" si="36"/>
        <v/>
      </c>
      <c r="P279" s="97" t="str">
        <f t="shared" si="37"/>
        <v/>
      </c>
      <c r="Q279" s="100">
        <f t="shared" si="44"/>
        <v>0</v>
      </c>
      <c r="R279" s="101">
        <f t="shared" si="38"/>
        <v>0</v>
      </c>
      <c r="Z279" s="75"/>
      <c r="AA279" s="76"/>
      <c r="AC279" s="1"/>
      <c r="AG279" s="72"/>
      <c r="AH279" s="72"/>
      <c r="AI279" s="72"/>
      <c r="AJ279" s="72"/>
      <c r="AK279" s="72"/>
    </row>
    <row r="280" spans="1:37" ht="14.4">
      <c r="A280" s="55"/>
      <c r="B280" s="54" t="s">
        <v>25</v>
      </c>
      <c r="C280" s="56"/>
      <c r="D280" s="145"/>
      <c r="E280" s="54"/>
      <c r="F280" s="54"/>
      <c r="G280" s="132"/>
      <c r="H280" s="59" t="str">
        <f t="shared" si="39"/>
        <v/>
      </c>
      <c r="I280" s="64" t="str">
        <f t="shared" si="40"/>
        <v/>
      </c>
      <c r="J280" s="59" t="str">
        <f>IF(A280&lt;&gt;"",SUM($I$13:I280),"")</f>
        <v/>
      </c>
      <c r="K280" s="59" t="str">
        <f t="shared" si="41"/>
        <v/>
      </c>
      <c r="L280" s="65" t="str">
        <f t="shared" si="42"/>
        <v/>
      </c>
      <c r="M280" s="65" t="str">
        <f t="shared" si="43"/>
        <v/>
      </c>
      <c r="N280" s="65" t="str">
        <f>IF(A280&lt;&gt;"",SUM($M$13:M280),"")</f>
        <v/>
      </c>
      <c r="O280" s="65" t="str">
        <f t="shared" si="36"/>
        <v/>
      </c>
      <c r="P280" s="97" t="str">
        <f t="shared" si="37"/>
        <v/>
      </c>
      <c r="Q280" s="100">
        <f t="shared" si="44"/>
        <v>0</v>
      </c>
      <c r="R280" s="101">
        <f t="shared" si="38"/>
        <v>0</v>
      </c>
      <c r="Z280" s="75"/>
      <c r="AA280" s="76"/>
      <c r="AC280" s="1"/>
      <c r="AG280" s="72"/>
      <c r="AH280" s="72"/>
      <c r="AI280" s="72"/>
      <c r="AJ280" s="72"/>
      <c r="AK280" s="72"/>
    </row>
    <row r="281" spans="1:37" ht="14.4">
      <c r="A281" s="55"/>
      <c r="B281" s="54" t="s">
        <v>25</v>
      </c>
      <c r="C281" s="56"/>
      <c r="D281" s="145"/>
      <c r="E281" s="54"/>
      <c r="F281" s="54"/>
      <c r="G281" s="132"/>
      <c r="H281" s="59" t="str">
        <f t="shared" si="39"/>
        <v/>
      </c>
      <c r="I281" s="64" t="str">
        <f t="shared" si="40"/>
        <v/>
      </c>
      <c r="J281" s="59" t="str">
        <f>IF(A281&lt;&gt;"",SUM($I$13:I281),"")</f>
        <v/>
      </c>
      <c r="K281" s="59" t="str">
        <f t="shared" si="41"/>
        <v/>
      </c>
      <c r="L281" s="65" t="str">
        <f t="shared" si="42"/>
        <v/>
      </c>
      <c r="M281" s="65" t="str">
        <f t="shared" si="43"/>
        <v/>
      </c>
      <c r="N281" s="65" t="str">
        <f>IF(A281&lt;&gt;"",SUM($M$13:M281),"")</f>
        <v/>
      </c>
      <c r="O281" s="65" t="str">
        <f t="shared" si="36"/>
        <v/>
      </c>
      <c r="P281" s="97" t="str">
        <f t="shared" si="37"/>
        <v/>
      </c>
      <c r="Q281" s="100">
        <f t="shared" si="44"/>
        <v>0</v>
      </c>
      <c r="R281" s="101">
        <f t="shared" si="38"/>
        <v>0</v>
      </c>
      <c r="Z281" s="75"/>
      <c r="AA281" s="76"/>
      <c r="AC281" s="1"/>
      <c r="AG281" s="72"/>
      <c r="AH281" s="72"/>
      <c r="AI281" s="72"/>
      <c r="AJ281" s="72"/>
      <c r="AK281" s="72"/>
    </row>
    <row r="282" spans="1:37" ht="14.4">
      <c r="A282" s="55"/>
      <c r="B282" s="54" t="s">
        <v>25</v>
      </c>
      <c r="C282" s="56"/>
      <c r="D282" s="145"/>
      <c r="E282" s="54"/>
      <c r="F282" s="54"/>
      <c r="G282" s="132"/>
      <c r="H282" s="59" t="str">
        <f t="shared" si="39"/>
        <v/>
      </c>
      <c r="I282" s="64" t="str">
        <f t="shared" si="40"/>
        <v/>
      </c>
      <c r="J282" s="59" t="str">
        <f>IF(A282&lt;&gt;"",SUM($I$13:I282),"")</f>
        <v/>
      </c>
      <c r="K282" s="59" t="str">
        <f t="shared" si="41"/>
        <v/>
      </c>
      <c r="L282" s="65" t="str">
        <f t="shared" si="42"/>
        <v/>
      </c>
      <c r="M282" s="65" t="str">
        <f t="shared" si="43"/>
        <v/>
      </c>
      <c r="N282" s="65" t="str">
        <f>IF(A282&lt;&gt;"",SUM($M$13:M282),"")</f>
        <v/>
      </c>
      <c r="O282" s="65" t="str">
        <f t="shared" si="36"/>
        <v/>
      </c>
      <c r="P282" s="97" t="str">
        <f t="shared" si="37"/>
        <v/>
      </c>
      <c r="Q282" s="100">
        <f t="shared" si="44"/>
        <v>0</v>
      </c>
      <c r="R282" s="101">
        <f t="shared" si="38"/>
        <v>0</v>
      </c>
      <c r="Z282" s="75"/>
      <c r="AA282" s="76"/>
      <c r="AC282" s="1"/>
      <c r="AG282" s="72"/>
      <c r="AH282" s="72"/>
      <c r="AI282" s="72"/>
      <c r="AJ282" s="72"/>
      <c r="AK282" s="72"/>
    </row>
    <row r="283" spans="1:37" ht="14.4">
      <c r="A283" s="55"/>
      <c r="B283" s="54" t="s">
        <v>25</v>
      </c>
      <c r="C283" s="56"/>
      <c r="D283" s="145"/>
      <c r="E283" s="54"/>
      <c r="F283" s="54"/>
      <c r="G283" s="132"/>
      <c r="H283" s="59" t="str">
        <f t="shared" si="39"/>
        <v/>
      </c>
      <c r="I283" s="64" t="str">
        <f t="shared" si="40"/>
        <v/>
      </c>
      <c r="J283" s="59" t="str">
        <f>IF(A283&lt;&gt;"",SUM($I$13:I283),"")</f>
        <v/>
      </c>
      <c r="K283" s="59" t="str">
        <f t="shared" si="41"/>
        <v/>
      </c>
      <c r="L283" s="65" t="str">
        <f t="shared" si="42"/>
        <v/>
      </c>
      <c r="M283" s="65" t="str">
        <f t="shared" si="43"/>
        <v/>
      </c>
      <c r="N283" s="65" t="str">
        <f>IF(A283&lt;&gt;"",SUM($M$13:M283),"")</f>
        <v/>
      </c>
      <c r="O283" s="65" t="str">
        <f t="shared" si="36"/>
        <v/>
      </c>
      <c r="P283" s="97" t="str">
        <f t="shared" si="37"/>
        <v/>
      </c>
      <c r="Q283" s="100">
        <f t="shared" si="44"/>
        <v>0</v>
      </c>
      <c r="R283" s="101">
        <f t="shared" si="38"/>
        <v>0</v>
      </c>
      <c r="Z283" s="75"/>
      <c r="AA283" s="76"/>
      <c r="AC283" s="1"/>
      <c r="AG283" s="72"/>
      <c r="AH283" s="72"/>
      <c r="AI283" s="72"/>
      <c r="AJ283" s="72"/>
      <c r="AK283" s="72"/>
    </row>
    <row r="284" spans="1:37" ht="14.4">
      <c r="A284" s="55"/>
      <c r="B284" s="54" t="s">
        <v>25</v>
      </c>
      <c r="C284" s="56"/>
      <c r="D284" s="145"/>
      <c r="E284" s="54"/>
      <c r="F284" s="54"/>
      <c r="G284" s="132"/>
      <c r="H284" s="59" t="str">
        <f t="shared" si="39"/>
        <v/>
      </c>
      <c r="I284" s="64" t="str">
        <f t="shared" si="40"/>
        <v/>
      </c>
      <c r="J284" s="59" t="str">
        <f>IF(A284&lt;&gt;"",SUM($I$13:I284),"")</f>
        <v/>
      </c>
      <c r="K284" s="59" t="str">
        <f t="shared" si="41"/>
        <v/>
      </c>
      <c r="L284" s="65" t="str">
        <f t="shared" si="42"/>
        <v/>
      </c>
      <c r="M284" s="65" t="str">
        <f t="shared" si="43"/>
        <v/>
      </c>
      <c r="N284" s="65" t="str">
        <f>IF(A284&lt;&gt;"",SUM($M$13:M284),"")</f>
        <v/>
      </c>
      <c r="O284" s="65" t="str">
        <f t="shared" si="36"/>
        <v/>
      </c>
      <c r="P284" s="97" t="str">
        <f t="shared" si="37"/>
        <v/>
      </c>
      <c r="Q284" s="100">
        <f t="shared" si="44"/>
        <v>0</v>
      </c>
      <c r="R284" s="101">
        <f t="shared" si="38"/>
        <v>0</v>
      </c>
      <c r="Z284" s="75"/>
      <c r="AA284" s="76"/>
      <c r="AC284" s="1"/>
      <c r="AG284" s="72"/>
      <c r="AH284" s="72"/>
      <c r="AI284" s="72"/>
      <c r="AJ284" s="72"/>
      <c r="AK284" s="72"/>
    </row>
    <row r="285" spans="1:37" ht="14.4">
      <c r="A285" s="55"/>
      <c r="B285" s="54" t="s">
        <v>25</v>
      </c>
      <c r="C285" s="56"/>
      <c r="D285" s="145"/>
      <c r="E285" s="54"/>
      <c r="F285" s="54"/>
      <c r="G285" s="132"/>
      <c r="H285" s="59" t="str">
        <f t="shared" si="39"/>
        <v/>
      </c>
      <c r="I285" s="64" t="str">
        <f t="shared" si="40"/>
        <v/>
      </c>
      <c r="J285" s="59" t="str">
        <f>IF(A285&lt;&gt;"",SUM($I$13:I285),"")</f>
        <v/>
      </c>
      <c r="K285" s="59" t="str">
        <f t="shared" si="41"/>
        <v/>
      </c>
      <c r="L285" s="65" t="str">
        <f t="shared" si="42"/>
        <v/>
      </c>
      <c r="M285" s="65" t="str">
        <f t="shared" si="43"/>
        <v/>
      </c>
      <c r="N285" s="65" t="str">
        <f>IF(A285&lt;&gt;"",SUM($M$13:M285),"")</f>
        <v/>
      </c>
      <c r="O285" s="65" t="str">
        <f t="shared" si="36"/>
        <v/>
      </c>
      <c r="P285" s="97" t="str">
        <f t="shared" si="37"/>
        <v/>
      </c>
      <c r="Q285" s="100">
        <f t="shared" si="44"/>
        <v>0</v>
      </c>
      <c r="R285" s="101">
        <f t="shared" si="38"/>
        <v>0</v>
      </c>
      <c r="Z285" s="75"/>
      <c r="AA285" s="76"/>
      <c r="AC285" s="1"/>
      <c r="AG285" s="72"/>
      <c r="AH285" s="72"/>
      <c r="AI285" s="72"/>
      <c r="AJ285" s="72"/>
      <c r="AK285" s="72"/>
    </row>
    <row r="286" spans="1:37" ht="14.4">
      <c r="A286" s="55"/>
      <c r="B286" s="54" t="s">
        <v>25</v>
      </c>
      <c r="C286" s="56"/>
      <c r="D286" s="145"/>
      <c r="E286" s="54"/>
      <c r="F286" s="54"/>
      <c r="G286" s="132"/>
      <c r="H286" s="59" t="str">
        <f t="shared" si="39"/>
        <v/>
      </c>
      <c r="I286" s="64" t="str">
        <f t="shared" si="40"/>
        <v/>
      </c>
      <c r="J286" s="59" t="str">
        <f>IF(A286&lt;&gt;"",SUM($I$13:I286),"")</f>
        <v/>
      </c>
      <c r="K286" s="59" t="str">
        <f t="shared" si="41"/>
        <v/>
      </c>
      <c r="L286" s="65" t="str">
        <f t="shared" si="42"/>
        <v/>
      </c>
      <c r="M286" s="65" t="str">
        <f t="shared" si="43"/>
        <v/>
      </c>
      <c r="N286" s="65" t="str">
        <f>IF(A286&lt;&gt;"",SUM($M$13:M286),"")</f>
        <v/>
      </c>
      <c r="O286" s="65" t="str">
        <f t="shared" si="36"/>
        <v/>
      </c>
      <c r="P286" s="97" t="str">
        <f t="shared" si="37"/>
        <v/>
      </c>
      <c r="Q286" s="100">
        <f t="shared" si="44"/>
        <v>0</v>
      </c>
      <c r="R286" s="101">
        <f t="shared" si="38"/>
        <v>0</v>
      </c>
      <c r="Z286" s="75"/>
      <c r="AA286" s="76"/>
      <c r="AC286" s="1"/>
      <c r="AG286" s="72"/>
      <c r="AH286" s="72"/>
      <c r="AI286" s="72"/>
      <c r="AJ286" s="72"/>
      <c r="AK286" s="72"/>
    </row>
    <row r="287" spans="1:37" ht="14.4">
      <c r="A287" s="55"/>
      <c r="B287" s="54" t="s">
        <v>25</v>
      </c>
      <c r="C287" s="56"/>
      <c r="D287" s="145"/>
      <c r="E287" s="54"/>
      <c r="F287" s="54"/>
      <c r="G287" s="132"/>
      <c r="H287" s="59" t="str">
        <f t="shared" si="39"/>
        <v/>
      </c>
      <c r="I287" s="64" t="str">
        <f t="shared" si="40"/>
        <v/>
      </c>
      <c r="J287" s="59" t="str">
        <f>IF(A287&lt;&gt;"",SUM($I$13:I287),"")</f>
        <v/>
      </c>
      <c r="K287" s="59" t="str">
        <f t="shared" si="41"/>
        <v/>
      </c>
      <c r="L287" s="65" t="str">
        <f t="shared" si="42"/>
        <v/>
      </c>
      <c r="M287" s="65" t="str">
        <f t="shared" si="43"/>
        <v/>
      </c>
      <c r="N287" s="65" t="str">
        <f>IF(A287&lt;&gt;"",SUM($M$13:M287),"")</f>
        <v/>
      </c>
      <c r="O287" s="65" t="str">
        <f t="shared" si="36"/>
        <v/>
      </c>
      <c r="P287" s="97" t="str">
        <f t="shared" si="37"/>
        <v/>
      </c>
      <c r="Q287" s="100">
        <f t="shared" si="44"/>
        <v>0</v>
      </c>
      <c r="R287" s="101">
        <f t="shared" si="38"/>
        <v>0</v>
      </c>
      <c r="Z287" s="75"/>
      <c r="AA287" s="76"/>
      <c r="AC287" s="1"/>
      <c r="AG287" s="72"/>
      <c r="AH287" s="72"/>
      <c r="AI287" s="72"/>
      <c r="AJ287" s="72"/>
      <c r="AK287" s="72"/>
    </row>
    <row r="288" spans="1:37" ht="14.4">
      <c r="A288" s="55"/>
      <c r="B288" s="54" t="s">
        <v>25</v>
      </c>
      <c r="C288" s="56"/>
      <c r="D288" s="145"/>
      <c r="E288" s="54"/>
      <c r="F288" s="54"/>
      <c r="G288" s="132"/>
      <c r="H288" s="59" t="str">
        <f t="shared" si="39"/>
        <v/>
      </c>
      <c r="I288" s="64" t="str">
        <f t="shared" si="40"/>
        <v/>
      </c>
      <c r="J288" s="59" t="str">
        <f>IF(A288&lt;&gt;"",SUM($I$13:I288),"")</f>
        <v/>
      </c>
      <c r="K288" s="59" t="str">
        <f t="shared" si="41"/>
        <v/>
      </c>
      <c r="L288" s="65" t="str">
        <f t="shared" si="42"/>
        <v/>
      </c>
      <c r="M288" s="65" t="str">
        <f t="shared" si="43"/>
        <v/>
      </c>
      <c r="N288" s="65" t="str">
        <f>IF(A288&lt;&gt;"",SUM($M$13:M288),"")</f>
        <v/>
      </c>
      <c r="O288" s="65" t="str">
        <f t="shared" si="36"/>
        <v/>
      </c>
      <c r="P288" s="97" t="str">
        <f t="shared" si="37"/>
        <v/>
      </c>
      <c r="Q288" s="100">
        <f t="shared" si="44"/>
        <v>0</v>
      </c>
      <c r="R288" s="101">
        <f t="shared" si="38"/>
        <v>0</v>
      </c>
      <c r="Z288" s="75"/>
      <c r="AA288" s="76"/>
      <c r="AC288" s="1"/>
      <c r="AG288" s="72"/>
      <c r="AH288" s="72"/>
      <c r="AI288" s="72"/>
      <c r="AJ288" s="72"/>
      <c r="AK288" s="72"/>
    </row>
    <row r="289" spans="1:37" ht="14.4">
      <c r="A289" s="55"/>
      <c r="B289" s="54" t="s">
        <v>25</v>
      </c>
      <c r="C289" s="56"/>
      <c r="D289" s="145"/>
      <c r="E289" s="54"/>
      <c r="F289" s="54"/>
      <c r="G289" s="132"/>
      <c r="H289" s="59" t="str">
        <f t="shared" si="39"/>
        <v/>
      </c>
      <c r="I289" s="64" t="str">
        <f t="shared" si="40"/>
        <v/>
      </c>
      <c r="J289" s="59" t="str">
        <f>IF(A289&lt;&gt;"",SUM($I$13:I289),"")</f>
        <v/>
      </c>
      <c r="K289" s="59" t="str">
        <f t="shared" si="41"/>
        <v/>
      </c>
      <c r="L289" s="65" t="str">
        <f t="shared" si="42"/>
        <v/>
      </c>
      <c r="M289" s="65" t="str">
        <f t="shared" si="43"/>
        <v/>
      </c>
      <c r="N289" s="65" t="str">
        <f>IF(A289&lt;&gt;"",SUM($M$13:M289),"")</f>
        <v/>
      </c>
      <c r="O289" s="65" t="str">
        <f t="shared" si="36"/>
        <v/>
      </c>
      <c r="P289" s="97" t="str">
        <f t="shared" si="37"/>
        <v/>
      </c>
      <c r="Q289" s="100">
        <f t="shared" si="44"/>
        <v>0</v>
      </c>
      <c r="R289" s="101">
        <f t="shared" si="38"/>
        <v>0</v>
      </c>
      <c r="Z289" s="75"/>
      <c r="AA289" s="76"/>
      <c r="AC289" s="1"/>
      <c r="AG289" s="72"/>
      <c r="AH289" s="72"/>
      <c r="AI289" s="72"/>
      <c r="AJ289" s="72"/>
      <c r="AK289" s="72"/>
    </row>
    <row r="290" spans="1:37" ht="14.4">
      <c r="A290" s="55"/>
      <c r="B290" s="54" t="s">
        <v>25</v>
      </c>
      <c r="C290" s="56"/>
      <c r="D290" s="145"/>
      <c r="E290" s="54"/>
      <c r="F290" s="54"/>
      <c r="G290" s="132"/>
      <c r="H290" s="59" t="str">
        <f t="shared" si="39"/>
        <v/>
      </c>
      <c r="I290" s="64" t="str">
        <f t="shared" si="40"/>
        <v/>
      </c>
      <c r="J290" s="59" t="str">
        <f>IF(A290&lt;&gt;"",SUM($I$13:I290),"")</f>
        <v/>
      </c>
      <c r="K290" s="59" t="str">
        <f t="shared" si="41"/>
        <v/>
      </c>
      <c r="L290" s="65" t="str">
        <f t="shared" si="42"/>
        <v/>
      </c>
      <c r="M290" s="65" t="str">
        <f t="shared" si="43"/>
        <v/>
      </c>
      <c r="N290" s="65" t="str">
        <f>IF(A290&lt;&gt;"",SUM($M$13:M290),"")</f>
        <v/>
      </c>
      <c r="O290" s="65" t="str">
        <f t="shared" si="36"/>
        <v/>
      </c>
      <c r="P290" s="97" t="str">
        <f t="shared" si="37"/>
        <v/>
      </c>
      <c r="Q290" s="100">
        <f t="shared" si="44"/>
        <v>0</v>
      </c>
      <c r="R290" s="101">
        <f t="shared" si="38"/>
        <v>0</v>
      </c>
      <c r="Z290" s="75"/>
      <c r="AA290" s="76"/>
      <c r="AC290" s="1"/>
      <c r="AG290" s="72"/>
      <c r="AH290" s="72"/>
      <c r="AI290" s="72"/>
      <c r="AJ290" s="72"/>
      <c r="AK290" s="72"/>
    </row>
    <row r="291" spans="1:37" ht="14.4">
      <c r="A291" s="55"/>
      <c r="B291" s="54" t="s">
        <v>25</v>
      </c>
      <c r="C291" s="56"/>
      <c r="D291" s="145"/>
      <c r="E291" s="54"/>
      <c r="F291" s="54"/>
      <c r="G291" s="132"/>
      <c r="H291" s="59" t="str">
        <f t="shared" si="39"/>
        <v/>
      </c>
      <c r="I291" s="64" t="str">
        <f t="shared" si="40"/>
        <v/>
      </c>
      <c r="J291" s="59" t="str">
        <f>IF(A291&lt;&gt;"",SUM($I$13:I291),"")</f>
        <v/>
      </c>
      <c r="K291" s="59" t="str">
        <f t="shared" si="41"/>
        <v/>
      </c>
      <c r="L291" s="65" t="str">
        <f t="shared" si="42"/>
        <v/>
      </c>
      <c r="M291" s="65" t="str">
        <f t="shared" si="43"/>
        <v/>
      </c>
      <c r="N291" s="65" t="str">
        <f>IF(A291&lt;&gt;"",SUM($M$13:M291),"")</f>
        <v/>
      </c>
      <c r="O291" s="65" t="str">
        <f t="shared" si="36"/>
        <v/>
      </c>
      <c r="P291" s="97" t="str">
        <f t="shared" si="37"/>
        <v/>
      </c>
      <c r="Q291" s="100">
        <f t="shared" si="44"/>
        <v>0</v>
      </c>
      <c r="R291" s="101">
        <f t="shared" si="38"/>
        <v>0</v>
      </c>
      <c r="Z291" s="75"/>
      <c r="AA291" s="76"/>
      <c r="AC291" s="1"/>
      <c r="AG291" s="72"/>
      <c r="AH291" s="72"/>
      <c r="AI291" s="72"/>
      <c r="AJ291" s="72"/>
      <c r="AK291" s="72"/>
    </row>
    <row r="292" spans="1:37" ht="14.4">
      <c r="A292" s="55"/>
      <c r="B292" s="54" t="s">
        <v>25</v>
      </c>
      <c r="C292" s="56"/>
      <c r="D292" s="145"/>
      <c r="E292" s="54"/>
      <c r="F292" s="54"/>
      <c r="G292" s="132"/>
      <c r="H292" s="59" t="str">
        <f t="shared" si="39"/>
        <v/>
      </c>
      <c r="I292" s="64" t="str">
        <f t="shared" si="40"/>
        <v/>
      </c>
      <c r="J292" s="59" t="str">
        <f>IF(A292&lt;&gt;"",SUM($I$13:I292),"")</f>
        <v/>
      </c>
      <c r="K292" s="59" t="str">
        <f t="shared" si="41"/>
        <v/>
      </c>
      <c r="L292" s="65" t="str">
        <f t="shared" si="42"/>
        <v/>
      </c>
      <c r="M292" s="65" t="str">
        <f t="shared" si="43"/>
        <v/>
      </c>
      <c r="N292" s="65" t="str">
        <f>IF(A292&lt;&gt;"",SUM($M$13:M292),"")</f>
        <v/>
      </c>
      <c r="O292" s="65" t="str">
        <f t="shared" si="36"/>
        <v/>
      </c>
      <c r="P292" s="97" t="str">
        <f t="shared" si="37"/>
        <v/>
      </c>
      <c r="Q292" s="100">
        <f t="shared" si="44"/>
        <v>0</v>
      </c>
      <c r="R292" s="101">
        <f t="shared" si="38"/>
        <v>0</v>
      </c>
      <c r="Z292" s="75"/>
      <c r="AA292" s="76"/>
      <c r="AC292" s="1"/>
      <c r="AG292" s="72"/>
      <c r="AH292" s="72"/>
      <c r="AI292" s="72"/>
      <c r="AJ292" s="72"/>
      <c r="AK292" s="72"/>
    </row>
    <row r="293" spans="1:37" ht="14.4">
      <c r="A293" s="55"/>
      <c r="B293" s="54" t="s">
        <v>25</v>
      </c>
      <c r="C293" s="56"/>
      <c r="D293" s="145"/>
      <c r="E293" s="54"/>
      <c r="F293" s="54"/>
      <c r="G293" s="132"/>
      <c r="H293" s="59" t="str">
        <f t="shared" si="39"/>
        <v/>
      </c>
      <c r="I293" s="64" t="str">
        <f t="shared" si="40"/>
        <v/>
      </c>
      <c r="J293" s="59" t="str">
        <f>IF(A293&lt;&gt;"",SUM($I$13:I293),"")</f>
        <v/>
      </c>
      <c r="K293" s="59" t="str">
        <f t="shared" si="41"/>
        <v/>
      </c>
      <c r="L293" s="65" t="str">
        <f t="shared" si="42"/>
        <v/>
      </c>
      <c r="M293" s="65" t="str">
        <f t="shared" si="43"/>
        <v/>
      </c>
      <c r="N293" s="65" t="str">
        <f>IF(A293&lt;&gt;"",SUM($M$13:M293),"")</f>
        <v/>
      </c>
      <c r="O293" s="65" t="str">
        <f t="shared" si="36"/>
        <v/>
      </c>
      <c r="P293" s="97" t="str">
        <f t="shared" si="37"/>
        <v/>
      </c>
      <c r="Q293" s="100">
        <f t="shared" si="44"/>
        <v>0</v>
      </c>
      <c r="R293" s="101">
        <f t="shared" si="38"/>
        <v>0</v>
      </c>
      <c r="Z293" s="75"/>
      <c r="AA293" s="76"/>
      <c r="AC293" s="1"/>
      <c r="AG293" s="72"/>
      <c r="AH293" s="72"/>
      <c r="AI293" s="72"/>
      <c r="AJ293" s="72"/>
      <c r="AK293" s="72"/>
    </row>
    <row r="294" spans="1:37" ht="14.4">
      <c r="A294" s="55"/>
      <c r="B294" s="54" t="s">
        <v>25</v>
      </c>
      <c r="C294" s="56"/>
      <c r="D294" s="145"/>
      <c r="E294" s="54"/>
      <c r="F294" s="54"/>
      <c r="G294" s="132"/>
      <c r="H294" s="59" t="str">
        <f t="shared" si="39"/>
        <v/>
      </c>
      <c r="I294" s="64" t="str">
        <f t="shared" si="40"/>
        <v/>
      </c>
      <c r="J294" s="59" t="str">
        <f>IF(A294&lt;&gt;"",SUM($I$13:I294),"")</f>
        <v/>
      </c>
      <c r="K294" s="59" t="str">
        <f t="shared" si="41"/>
        <v/>
      </c>
      <c r="L294" s="65" t="str">
        <f t="shared" si="42"/>
        <v/>
      </c>
      <c r="M294" s="65" t="str">
        <f t="shared" si="43"/>
        <v/>
      </c>
      <c r="N294" s="65" t="str">
        <f>IF(A294&lt;&gt;"",SUM($M$13:M294),"")</f>
        <v/>
      </c>
      <c r="O294" s="65" t="str">
        <f t="shared" si="36"/>
        <v/>
      </c>
      <c r="P294" s="97" t="str">
        <f t="shared" si="37"/>
        <v/>
      </c>
      <c r="Q294" s="100">
        <f t="shared" si="44"/>
        <v>0</v>
      </c>
      <c r="R294" s="101">
        <f t="shared" si="38"/>
        <v>0</v>
      </c>
      <c r="Z294" s="75"/>
      <c r="AA294" s="76"/>
      <c r="AC294" s="1"/>
      <c r="AG294" s="72"/>
      <c r="AH294" s="72"/>
      <c r="AI294" s="72"/>
      <c r="AJ294" s="72"/>
      <c r="AK294" s="72"/>
    </row>
    <row r="295" spans="1:37" ht="14.4">
      <c r="A295" s="55"/>
      <c r="B295" s="54" t="s">
        <v>25</v>
      </c>
      <c r="C295" s="56"/>
      <c r="D295" s="145"/>
      <c r="E295" s="54"/>
      <c r="F295" s="54"/>
      <c r="G295" s="132"/>
      <c r="H295" s="59" t="str">
        <f t="shared" si="39"/>
        <v/>
      </c>
      <c r="I295" s="64" t="str">
        <f t="shared" si="40"/>
        <v/>
      </c>
      <c r="J295" s="59" t="str">
        <f>IF(A295&lt;&gt;"",SUM($I$13:I295),"")</f>
        <v/>
      </c>
      <c r="K295" s="59" t="str">
        <f t="shared" si="41"/>
        <v/>
      </c>
      <c r="L295" s="65" t="str">
        <f t="shared" si="42"/>
        <v/>
      </c>
      <c r="M295" s="65" t="str">
        <f t="shared" si="43"/>
        <v/>
      </c>
      <c r="N295" s="65" t="str">
        <f>IF(A295&lt;&gt;"",SUM($M$13:M295),"")</f>
        <v/>
      </c>
      <c r="O295" s="65" t="str">
        <f t="shared" si="36"/>
        <v/>
      </c>
      <c r="P295" s="97" t="str">
        <f t="shared" si="37"/>
        <v/>
      </c>
      <c r="Q295" s="100">
        <f t="shared" si="44"/>
        <v>0</v>
      </c>
      <c r="R295" s="101">
        <f t="shared" si="38"/>
        <v>0</v>
      </c>
      <c r="Z295" s="75"/>
      <c r="AA295" s="76"/>
      <c r="AC295" s="1"/>
      <c r="AG295" s="72"/>
      <c r="AH295" s="72"/>
      <c r="AI295" s="72"/>
      <c r="AJ295" s="72"/>
      <c r="AK295" s="72"/>
    </row>
    <row r="296" spans="1:37" ht="14.4">
      <c r="A296" s="55"/>
      <c r="B296" s="54" t="s">
        <v>25</v>
      </c>
      <c r="C296" s="56"/>
      <c r="D296" s="145"/>
      <c r="E296" s="54"/>
      <c r="F296" s="54"/>
      <c r="G296" s="132"/>
      <c r="H296" s="59" t="str">
        <f t="shared" si="39"/>
        <v/>
      </c>
      <c r="I296" s="64" t="str">
        <f t="shared" si="40"/>
        <v/>
      </c>
      <c r="J296" s="59" t="str">
        <f>IF(A296&lt;&gt;"",SUM($I$13:I296),"")</f>
        <v/>
      </c>
      <c r="K296" s="59" t="str">
        <f t="shared" si="41"/>
        <v/>
      </c>
      <c r="L296" s="65" t="str">
        <f t="shared" si="42"/>
        <v/>
      </c>
      <c r="M296" s="65" t="str">
        <f t="shared" si="43"/>
        <v/>
      </c>
      <c r="N296" s="65" t="str">
        <f>IF(A296&lt;&gt;"",SUM($M$13:M296),"")</f>
        <v/>
      </c>
      <c r="O296" s="65" t="str">
        <f t="shared" si="36"/>
        <v/>
      </c>
      <c r="P296" s="97" t="str">
        <f t="shared" si="37"/>
        <v/>
      </c>
      <c r="Q296" s="100">
        <f t="shared" si="44"/>
        <v>0</v>
      </c>
      <c r="R296" s="101">
        <f t="shared" si="38"/>
        <v>0</v>
      </c>
      <c r="Z296" s="75"/>
      <c r="AA296" s="76"/>
      <c r="AC296" s="1"/>
      <c r="AG296" s="72"/>
      <c r="AH296" s="72"/>
      <c r="AI296" s="72"/>
      <c r="AJ296" s="72"/>
      <c r="AK296" s="72"/>
    </row>
    <row r="297" spans="1:37" ht="14.4">
      <c r="A297" s="55"/>
      <c r="B297" s="54" t="s">
        <v>25</v>
      </c>
      <c r="C297" s="56"/>
      <c r="D297" s="145"/>
      <c r="E297" s="54"/>
      <c r="F297" s="54"/>
      <c r="G297" s="132"/>
      <c r="H297" s="59" t="str">
        <f t="shared" si="39"/>
        <v/>
      </c>
      <c r="I297" s="64" t="str">
        <f t="shared" si="40"/>
        <v/>
      </c>
      <c r="J297" s="59" t="str">
        <f>IF(A297&lt;&gt;"",SUM($I$13:I297),"")</f>
        <v/>
      </c>
      <c r="K297" s="59" t="str">
        <f t="shared" si="41"/>
        <v/>
      </c>
      <c r="L297" s="65" t="str">
        <f t="shared" si="42"/>
        <v/>
      </c>
      <c r="M297" s="65" t="str">
        <f t="shared" si="43"/>
        <v/>
      </c>
      <c r="N297" s="65" t="str">
        <f>IF(A297&lt;&gt;"",SUM($M$13:M297),"")</f>
        <v/>
      </c>
      <c r="O297" s="65" t="str">
        <f t="shared" si="36"/>
        <v/>
      </c>
      <c r="P297" s="97" t="str">
        <f t="shared" si="37"/>
        <v/>
      </c>
      <c r="Q297" s="100">
        <f t="shared" si="44"/>
        <v>0</v>
      </c>
      <c r="R297" s="101">
        <f t="shared" si="38"/>
        <v>0</v>
      </c>
      <c r="Z297" s="75"/>
      <c r="AA297" s="76"/>
      <c r="AC297" s="1"/>
      <c r="AG297" s="72"/>
      <c r="AH297" s="72"/>
      <c r="AI297" s="72"/>
      <c r="AJ297" s="72"/>
      <c r="AK297" s="72"/>
    </row>
    <row r="298" spans="1:37" ht="14.4">
      <c r="A298" s="55"/>
      <c r="B298" s="54" t="s">
        <v>25</v>
      </c>
      <c r="C298" s="56"/>
      <c r="D298" s="145"/>
      <c r="E298" s="54"/>
      <c r="F298" s="54"/>
      <c r="G298" s="132"/>
      <c r="H298" s="59" t="str">
        <f t="shared" si="39"/>
        <v/>
      </c>
      <c r="I298" s="64" t="str">
        <f t="shared" si="40"/>
        <v/>
      </c>
      <c r="J298" s="59" t="str">
        <f>IF(A298&lt;&gt;"",SUM($I$13:I298),"")</f>
        <v/>
      </c>
      <c r="K298" s="59" t="str">
        <f t="shared" si="41"/>
        <v/>
      </c>
      <c r="L298" s="65" t="str">
        <f t="shared" si="42"/>
        <v/>
      </c>
      <c r="M298" s="65" t="str">
        <f t="shared" si="43"/>
        <v/>
      </c>
      <c r="N298" s="65" t="str">
        <f>IF(A298&lt;&gt;"",SUM($M$13:M298),"")</f>
        <v/>
      </c>
      <c r="O298" s="65" t="str">
        <f t="shared" si="36"/>
        <v/>
      </c>
      <c r="P298" s="97" t="str">
        <f t="shared" si="37"/>
        <v/>
      </c>
      <c r="Q298" s="100">
        <f t="shared" si="44"/>
        <v>0</v>
      </c>
      <c r="R298" s="101">
        <f t="shared" si="38"/>
        <v>0</v>
      </c>
      <c r="Z298" s="75"/>
      <c r="AA298" s="76"/>
      <c r="AC298" s="1"/>
      <c r="AG298" s="72"/>
      <c r="AH298" s="72"/>
      <c r="AI298" s="72"/>
      <c r="AJ298" s="72"/>
      <c r="AK298" s="72"/>
    </row>
    <row r="299" spans="1:37" ht="14.4">
      <c r="A299" s="55"/>
      <c r="B299" s="54" t="s">
        <v>25</v>
      </c>
      <c r="C299" s="56"/>
      <c r="D299" s="145"/>
      <c r="E299" s="54"/>
      <c r="F299" s="54"/>
      <c r="G299" s="132"/>
      <c r="H299" s="59" t="str">
        <f t="shared" si="39"/>
        <v/>
      </c>
      <c r="I299" s="64" t="str">
        <f t="shared" si="40"/>
        <v/>
      </c>
      <c r="J299" s="59" t="str">
        <f>IF(A299&lt;&gt;"",SUM($I$13:I299),"")</f>
        <v/>
      </c>
      <c r="K299" s="59" t="str">
        <f t="shared" si="41"/>
        <v/>
      </c>
      <c r="L299" s="65" t="str">
        <f t="shared" si="42"/>
        <v/>
      </c>
      <c r="M299" s="65" t="str">
        <f t="shared" si="43"/>
        <v/>
      </c>
      <c r="N299" s="65" t="str">
        <f>IF(A299&lt;&gt;"",SUM($M$13:M299),"")</f>
        <v/>
      </c>
      <c r="O299" s="65" t="str">
        <f t="shared" si="36"/>
        <v/>
      </c>
      <c r="P299" s="97" t="str">
        <f t="shared" si="37"/>
        <v/>
      </c>
      <c r="Q299" s="100">
        <f t="shared" si="44"/>
        <v>0</v>
      </c>
      <c r="R299" s="101">
        <f t="shared" si="38"/>
        <v>0</v>
      </c>
      <c r="Z299" s="75"/>
      <c r="AA299" s="76"/>
      <c r="AC299" s="1"/>
      <c r="AG299" s="72"/>
      <c r="AH299" s="72"/>
      <c r="AI299" s="72"/>
      <c r="AJ299" s="72"/>
      <c r="AK299" s="72"/>
    </row>
    <row r="300" spans="1:37" ht="14.4">
      <c r="A300" s="55"/>
      <c r="B300" s="54" t="s">
        <v>25</v>
      </c>
      <c r="C300" s="56"/>
      <c r="D300" s="145"/>
      <c r="E300" s="54"/>
      <c r="F300" s="54"/>
      <c r="G300" s="132"/>
      <c r="H300" s="59" t="str">
        <f t="shared" si="39"/>
        <v/>
      </c>
      <c r="I300" s="64" t="str">
        <f t="shared" si="40"/>
        <v/>
      </c>
      <c r="J300" s="59" t="str">
        <f>IF(A300&lt;&gt;"",SUM($I$13:I300),"")</f>
        <v/>
      </c>
      <c r="K300" s="59" t="str">
        <f t="shared" si="41"/>
        <v/>
      </c>
      <c r="L300" s="65" t="str">
        <f t="shared" si="42"/>
        <v/>
      </c>
      <c r="M300" s="65" t="str">
        <f t="shared" si="43"/>
        <v/>
      </c>
      <c r="N300" s="65" t="str">
        <f>IF(A300&lt;&gt;"",SUM($M$13:M300),"")</f>
        <v/>
      </c>
      <c r="O300" s="65" t="str">
        <f t="shared" si="36"/>
        <v/>
      </c>
      <c r="P300" s="97" t="str">
        <f t="shared" si="37"/>
        <v/>
      </c>
      <c r="Q300" s="100">
        <f t="shared" si="44"/>
        <v>0</v>
      </c>
      <c r="R300" s="101">
        <f t="shared" si="38"/>
        <v>0</v>
      </c>
      <c r="Z300" s="75"/>
      <c r="AA300" s="76"/>
      <c r="AC300" s="1"/>
      <c r="AG300" s="72"/>
      <c r="AH300" s="72"/>
      <c r="AI300" s="72"/>
      <c r="AJ300" s="72"/>
      <c r="AK300" s="72"/>
    </row>
    <row r="301" spans="1:37" ht="14.4">
      <c r="A301" s="55"/>
      <c r="B301" s="54" t="s">
        <v>25</v>
      </c>
      <c r="C301" s="56"/>
      <c r="D301" s="145"/>
      <c r="E301" s="54"/>
      <c r="F301" s="54"/>
      <c r="G301" s="132"/>
      <c r="H301" s="59" t="str">
        <f t="shared" si="39"/>
        <v/>
      </c>
      <c r="I301" s="64" t="str">
        <f t="shared" si="40"/>
        <v/>
      </c>
      <c r="J301" s="59" t="str">
        <f>IF(A301&lt;&gt;"",SUM($I$13:I301),"")</f>
        <v/>
      </c>
      <c r="K301" s="59" t="str">
        <f t="shared" si="41"/>
        <v/>
      </c>
      <c r="L301" s="65" t="str">
        <f t="shared" si="42"/>
        <v/>
      </c>
      <c r="M301" s="65" t="str">
        <f t="shared" si="43"/>
        <v/>
      </c>
      <c r="N301" s="65" t="str">
        <f>IF(A301&lt;&gt;"",SUM($M$13:M301),"")</f>
        <v/>
      </c>
      <c r="O301" s="65" t="str">
        <f t="shared" si="36"/>
        <v/>
      </c>
      <c r="P301" s="97" t="str">
        <f t="shared" si="37"/>
        <v/>
      </c>
      <c r="Q301" s="100">
        <f t="shared" si="44"/>
        <v>0</v>
      </c>
      <c r="R301" s="101">
        <f t="shared" si="38"/>
        <v>0</v>
      </c>
      <c r="Z301" s="75"/>
      <c r="AA301" s="76"/>
      <c r="AC301" s="1"/>
      <c r="AG301" s="72"/>
      <c r="AH301" s="72"/>
      <c r="AI301" s="72"/>
      <c r="AJ301" s="72"/>
      <c r="AK301" s="72"/>
    </row>
    <row r="302" spans="1:37" ht="14.4">
      <c r="A302" s="55"/>
      <c r="B302" s="54" t="s">
        <v>25</v>
      </c>
      <c r="C302" s="56"/>
      <c r="D302" s="145"/>
      <c r="E302" s="54"/>
      <c r="F302" s="54"/>
      <c r="G302" s="132"/>
      <c r="H302" s="59" t="str">
        <f t="shared" si="39"/>
        <v/>
      </c>
      <c r="I302" s="64" t="str">
        <f t="shared" si="40"/>
        <v/>
      </c>
      <c r="J302" s="59" t="str">
        <f>IF(A302&lt;&gt;"",SUM($I$13:I302),"")</f>
        <v/>
      </c>
      <c r="K302" s="59" t="str">
        <f t="shared" si="41"/>
        <v/>
      </c>
      <c r="L302" s="65" t="str">
        <f t="shared" si="42"/>
        <v/>
      </c>
      <c r="M302" s="65" t="str">
        <f t="shared" si="43"/>
        <v/>
      </c>
      <c r="N302" s="65" t="str">
        <f>IF(A302&lt;&gt;"",SUM($M$13:M302),"")</f>
        <v/>
      </c>
      <c r="O302" s="65" t="str">
        <f t="shared" si="36"/>
        <v/>
      </c>
      <c r="P302" s="97" t="str">
        <f t="shared" si="37"/>
        <v/>
      </c>
      <c r="Q302" s="100">
        <f t="shared" si="44"/>
        <v>0</v>
      </c>
      <c r="R302" s="101">
        <f t="shared" si="38"/>
        <v>0</v>
      </c>
      <c r="Z302" s="75"/>
      <c r="AA302" s="76"/>
      <c r="AC302" s="1"/>
      <c r="AG302" s="72"/>
      <c r="AH302" s="72"/>
      <c r="AI302" s="72"/>
      <c r="AJ302" s="72"/>
      <c r="AK302" s="72"/>
    </row>
    <row r="303" spans="1:37" ht="14.4">
      <c r="A303" s="55"/>
      <c r="B303" s="54" t="s">
        <v>25</v>
      </c>
      <c r="C303" s="56"/>
      <c r="D303" s="145"/>
      <c r="E303" s="54"/>
      <c r="F303" s="54"/>
      <c r="G303" s="132"/>
      <c r="H303" s="59" t="str">
        <f t="shared" si="39"/>
        <v/>
      </c>
      <c r="I303" s="64" t="str">
        <f t="shared" si="40"/>
        <v/>
      </c>
      <c r="J303" s="59" t="str">
        <f>IF(A303&lt;&gt;"",SUM($I$13:I303),"")</f>
        <v/>
      </c>
      <c r="K303" s="59" t="str">
        <f t="shared" si="41"/>
        <v/>
      </c>
      <c r="L303" s="65" t="str">
        <f t="shared" si="42"/>
        <v/>
      </c>
      <c r="M303" s="65" t="str">
        <f t="shared" si="43"/>
        <v/>
      </c>
      <c r="N303" s="65" t="str">
        <f>IF(A303&lt;&gt;"",SUM($M$13:M303),"")</f>
        <v/>
      </c>
      <c r="O303" s="65" t="str">
        <f t="shared" si="36"/>
        <v/>
      </c>
      <c r="P303" s="97" t="str">
        <f t="shared" si="37"/>
        <v/>
      </c>
      <c r="Q303" s="100">
        <f t="shared" si="44"/>
        <v>0</v>
      </c>
      <c r="R303" s="101">
        <f t="shared" si="38"/>
        <v>0</v>
      </c>
      <c r="Z303" s="75"/>
      <c r="AA303" s="76"/>
      <c r="AC303" s="1"/>
      <c r="AG303" s="72"/>
      <c r="AH303" s="72"/>
      <c r="AI303" s="72"/>
      <c r="AJ303" s="72"/>
      <c r="AK303" s="72"/>
    </row>
    <row r="304" spans="1:37" ht="14.4">
      <c r="A304" s="55"/>
      <c r="B304" s="54" t="s">
        <v>25</v>
      </c>
      <c r="C304" s="56"/>
      <c r="D304" s="145"/>
      <c r="E304" s="54"/>
      <c r="F304" s="54"/>
      <c r="G304" s="132"/>
      <c r="H304" s="59" t="str">
        <f t="shared" si="39"/>
        <v/>
      </c>
      <c r="I304" s="64" t="str">
        <f t="shared" si="40"/>
        <v/>
      </c>
      <c r="J304" s="59" t="str">
        <f>IF(A304&lt;&gt;"",SUM($I$13:I304),"")</f>
        <v/>
      </c>
      <c r="K304" s="59" t="str">
        <f t="shared" si="41"/>
        <v/>
      </c>
      <c r="L304" s="65" t="str">
        <f t="shared" si="42"/>
        <v/>
      </c>
      <c r="M304" s="65" t="str">
        <f t="shared" si="43"/>
        <v/>
      </c>
      <c r="N304" s="65" t="str">
        <f>IF(A304&lt;&gt;"",SUM($M$13:M304),"")</f>
        <v/>
      </c>
      <c r="O304" s="65" t="str">
        <f t="shared" si="36"/>
        <v/>
      </c>
      <c r="P304" s="97" t="str">
        <f t="shared" si="37"/>
        <v/>
      </c>
      <c r="Q304" s="100">
        <f t="shared" si="44"/>
        <v>0</v>
      </c>
      <c r="R304" s="101">
        <f t="shared" si="38"/>
        <v>0</v>
      </c>
      <c r="Z304" s="75"/>
      <c r="AA304" s="76"/>
      <c r="AC304" s="1"/>
      <c r="AG304" s="72"/>
      <c r="AH304" s="72"/>
      <c r="AI304" s="72"/>
      <c r="AJ304" s="72"/>
      <c r="AK304" s="72"/>
    </row>
    <row r="305" spans="1:37" ht="14.4">
      <c r="A305" s="55"/>
      <c r="B305" s="54" t="s">
        <v>25</v>
      </c>
      <c r="C305" s="56"/>
      <c r="D305" s="145"/>
      <c r="E305" s="54"/>
      <c r="F305" s="54"/>
      <c r="G305" s="132"/>
      <c r="H305" s="59" t="str">
        <f t="shared" si="39"/>
        <v/>
      </c>
      <c r="I305" s="64" t="str">
        <f t="shared" si="40"/>
        <v/>
      </c>
      <c r="J305" s="59" t="str">
        <f>IF(A305&lt;&gt;"",SUM($I$13:I305),"")</f>
        <v/>
      </c>
      <c r="K305" s="59" t="str">
        <f t="shared" si="41"/>
        <v/>
      </c>
      <c r="L305" s="65" t="str">
        <f t="shared" si="42"/>
        <v/>
      </c>
      <c r="M305" s="65" t="str">
        <f t="shared" si="43"/>
        <v/>
      </c>
      <c r="N305" s="65" t="str">
        <f>IF(A305&lt;&gt;"",SUM($M$13:M305),"")</f>
        <v/>
      </c>
      <c r="O305" s="65" t="str">
        <f t="shared" si="36"/>
        <v/>
      </c>
      <c r="P305" s="97" t="str">
        <f t="shared" si="37"/>
        <v/>
      </c>
      <c r="Q305" s="100">
        <f t="shared" si="44"/>
        <v>0</v>
      </c>
      <c r="R305" s="101">
        <f t="shared" si="38"/>
        <v>0</v>
      </c>
      <c r="Z305" s="75"/>
      <c r="AA305" s="76"/>
      <c r="AC305" s="1"/>
      <c r="AG305" s="72"/>
      <c r="AH305" s="72"/>
      <c r="AI305" s="72"/>
      <c r="AJ305" s="72"/>
      <c r="AK305" s="72"/>
    </row>
    <row r="306" spans="1:37" ht="14.4">
      <c r="A306" s="55"/>
      <c r="B306" s="54" t="s">
        <v>25</v>
      </c>
      <c r="C306" s="56"/>
      <c r="D306" s="145"/>
      <c r="E306" s="54"/>
      <c r="F306" s="54"/>
      <c r="G306" s="132"/>
      <c r="H306" s="59" t="str">
        <f t="shared" si="39"/>
        <v/>
      </c>
      <c r="I306" s="64" t="str">
        <f t="shared" si="40"/>
        <v/>
      </c>
      <c r="J306" s="59" t="str">
        <f>IF(A306&lt;&gt;"",SUM($I$13:I306),"")</f>
        <v/>
      </c>
      <c r="K306" s="59" t="str">
        <f t="shared" si="41"/>
        <v/>
      </c>
      <c r="L306" s="65" t="str">
        <f t="shared" si="42"/>
        <v/>
      </c>
      <c r="M306" s="65" t="str">
        <f t="shared" si="43"/>
        <v/>
      </c>
      <c r="N306" s="65" t="str">
        <f>IF(A306&lt;&gt;"",SUM($M$13:M306),"")</f>
        <v/>
      </c>
      <c r="O306" s="65" t="str">
        <f t="shared" si="36"/>
        <v/>
      </c>
      <c r="P306" s="97" t="str">
        <f t="shared" si="37"/>
        <v/>
      </c>
      <c r="Q306" s="100">
        <f t="shared" si="44"/>
        <v>0</v>
      </c>
      <c r="R306" s="101">
        <f t="shared" si="38"/>
        <v>0</v>
      </c>
      <c r="Z306" s="75"/>
      <c r="AA306" s="76"/>
      <c r="AC306" s="1"/>
      <c r="AG306" s="72"/>
      <c r="AH306" s="72"/>
      <c r="AI306" s="72"/>
      <c r="AJ306" s="72"/>
      <c r="AK306" s="72"/>
    </row>
    <row r="307" spans="1:37" ht="14.4">
      <c r="A307" s="55"/>
      <c r="B307" s="54" t="s">
        <v>25</v>
      </c>
      <c r="C307" s="56"/>
      <c r="D307" s="145"/>
      <c r="E307" s="54"/>
      <c r="F307" s="54"/>
      <c r="G307" s="132"/>
      <c r="H307" s="59" t="str">
        <f t="shared" si="39"/>
        <v/>
      </c>
      <c r="I307" s="64" t="str">
        <f t="shared" si="40"/>
        <v/>
      </c>
      <c r="J307" s="59" t="str">
        <f>IF(A307&lt;&gt;"",SUM($I$13:I307),"")</f>
        <v/>
      </c>
      <c r="K307" s="59" t="str">
        <f t="shared" si="41"/>
        <v/>
      </c>
      <c r="L307" s="65" t="str">
        <f t="shared" si="42"/>
        <v/>
      </c>
      <c r="M307" s="65" t="str">
        <f t="shared" si="43"/>
        <v/>
      </c>
      <c r="N307" s="65" t="str">
        <f>IF(A307&lt;&gt;"",SUM($M$13:M307),"")</f>
        <v/>
      </c>
      <c r="O307" s="65" t="str">
        <f t="shared" si="36"/>
        <v/>
      </c>
      <c r="P307" s="97" t="str">
        <f t="shared" si="37"/>
        <v/>
      </c>
      <c r="Q307" s="100">
        <f t="shared" si="44"/>
        <v>0</v>
      </c>
      <c r="R307" s="101">
        <f t="shared" si="38"/>
        <v>0</v>
      </c>
      <c r="Z307" s="75"/>
      <c r="AA307" s="76"/>
      <c r="AC307" s="1"/>
      <c r="AG307" s="72"/>
      <c r="AH307" s="72"/>
      <c r="AI307" s="72"/>
      <c r="AJ307" s="72"/>
      <c r="AK307" s="72"/>
    </row>
    <row r="308" spans="1:37" ht="14.4">
      <c r="A308" s="55"/>
      <c r="B308" s="54" t="s">
        <v>25</v>
      </c>
      <c r="C308" s="56"/>
      <c r="D308" s="145"/>
      <c r="E308" s="54"/>
      <c r="F308" s="54"/>
      <c r="G308" s="132"/>
      <c r="H308" s="59" t="str">
        <f t="shared" si="39"/>
        <v/>
      </c>
      <c r="I308" s="64" t="str">
        <f t="shared" si="40"/>
        <v/>
      </c>
      <c r="J308" s="59" t="str">
        <f>IF(A308&lt;&gt;"",SUM($I$13:I308),"")</f>
        <v/>
      </c>
      <c r="K308" s="59" t="str">
        <f t="shared" si="41"/>
        <v/>
      </c>
      <c r="L308" s="65" t="str">
        <f t="shared" si="42"/>
        <v/>
      </c>
      <c r="M308" s="65" t="str">
        <f t="shared" si="43"/>
        <v/>
      </c>
      <c r="N308" s="65" t="str">
        <f>IF(A308&lt;&gt;"",SUM($M$13:M308),"")</f>
        <v/>
      </c>
      <c r="O308" s="65" t="str">
        <f t="shared" si="36"/>
        <v/>
      </c>
      <c r="P308" s="97" t="str">
        <f t="shared" si="37"/>
        <v/>
      </c>
      <c r="Q308" s="100">
        <f t="shared" si="44"/>
        <v>0</v>
      </c>
      <c r="R308" s="101">
        <f t="shared" si="38"/>
        <v>0</v>
      </c>
      <c r="Z308" s="75"/>
      <c r="AA308" s="76"/>
      <c r="AC308" s="1"/>
      <c r="AG308" s="72"/>
      <c r="AH308" s="72"/>
      <c r="AI308" s="72"/>
      <c r="AJ308" s="72"/>
      <c r="AK308" s="72"/>
    </row>
    <row r="309" spans="1:37" ht="14.4">
      <c r="A309" s="55"/>
      <c r="B309" s="54" t="s">
        <v>25</v>
      </c>
      <c r="C309" s="56"/>
      <c r="D309" s="145"/>
      <c r="E309" s="54"/>
      <c r="F309" s="54"/>
      <c r="G309" s="132"/>
      <c r="H309" s="59" t="str">
        <f t="shared" si="39"/>
        <v/>
      </c>
      <c r="I309" s="64" t="str">
        <f t="shared" si="40"/>
        <v/>
      </c>
      <c r="J309" s="59" t="str">
        <f>IF(A309&lt;&gt;"",SUM($I$13:I309),"")</f>
        <v/>
      </c>
      <c r="K309" s="59" t="str">
        <f t="shared" si="41"/>
        <v/>
      </c>
      <c r="L309" s="65" t="str">
        <f t="shared" si="42"/>
        <v/>
      </c>
      <c r="M309" s="65" t="str">
        <f t="shared" si="43"/>
        <v/>
      </c>
      <c r="N309" s="65" t="str">
        <f>IF(A309&lt;&gt;"",SUM($M$13:M309),"")</f>
        <v/>
      </c>
      <c r="O309" s="65" t="str">
        <f t="shared" si="36"/>
        <v/>
      </c>
      <c r="P309" s="97" t="str">
        <f t="shared" si="37"/>
        <v/>
      </c>
      <c r="Q309" s="100">
        <f t="shared" si="44"/>
        <v>0</v>
      </c>
      <c r="R309" s="101">
        <f t="shared" si="38"/>
        <v>0</v>
      </c>
      <c r="Z309" s="75"/>
      <c r="AA309" s="76"/>
      <c r="AC309" s="1"/>
      <c r="AG309" s="72"/>
      <c r="AH309" s="72"/>
      <c r="AI309" s="72"/>
      <c r="AJ309" s="72"/>
      <c r="AK309" s="72"/>
    </row>
    <row r="310" spans="1:37" ht="14.4">
      <c r="A310" s="55"/>
      <c r="B310" s="54" t="s">
        <v>25</v>
      </c>
      <c r="C310" s="56"/>
      <c r="D310" s="145"/>
      <c r="E310" s="54"/>
      <c r="F310" s="54"/>
      <c r="G310" s="132"/>
      <c r="H310" s="59" t="str">
        <f t="shared" si="39"/>
        <v/>
      </c>
      <c r="I310" s="64" t="str">
        <f t="shared" si="40"/>
        <v/>
      </c>
      <c r="J310" s="59" t="str">
        <f>IF(A310&lt;&gt;"",SUM($I$13:I310),"")</f>
        <v/>
      </c>
      <c r="K310" s="59" t="str">
        <f t="shared" si="41"/>
        <v/>
      </c>
      <c r="L310" s="65" t="str">
        <f t="shared" si="42"/>
        <v/>
      </c>
      <c r="M310" s="65" t="str">
        <f t="shared" si="43"/>
        <v/>
      </c>
      <c r="N310" s="65" t="str">
        <f>IF(A310&lt;&gt;"",SUM($M$13:M310),"")</f>
        <v/>
      </c>
      <c r="O310" s="65" t="str">
        <f t="shared" si="36"/>
        <v/>
      </c>
      <c r="P310" s="97" t="str">
        <f t="shared" si="37"/>
        <v/>
      </c>
      <c r="Q310" s="100">
        <f t="shared" si="44"/>
        <v>0</v>
      </c>
      <c r="R310" s="101">
        <f t="shared" si="38"/>
        <v>0</v>
      </c>
      <c r="Z310" s="75"/>
      <c r="AA310" s="76"/>
      <c r="AC310" s="1"/>
      <c r="AG310" s="72"/>
      <c r="AH310" s="72"/>
      <c r="AI310" s="72"/>
      <c r="AJ310" s="72"/>
      <c r="AK310" s="72"/>
    </row>
    <row r="311" spans="1:37" ht="14.4">
      <c r="A311" s="55"/>
      <c r="B311" s="54" t="s">
        <v>25</v>
      </c>
      <c r="C311" s="56"/>
      <c r="D311" s="145"/>
      <c r="E311" s="54"/>
      <c r="F311" s="54"/>
      <c r="G311" s="132"/>
      <c r="H311" s="59" t="str">
        <f t="shared" si="39"/>
        <v/>
      </c>
      <c r="I311" s="64" t="str">
        <f t="shared" si="40"/>
        <v/>
      </c>
      <c r="J311" s="59" t="str">
        <f>IF(A311&lt;&gt;"",SUM($I$13:I311),"")</f>
        <v/>
      </c>
      <c r="K311" s="59" t="str">
        <f t="shared" si="41"/>
        <v/>
      </c>
      <c r="L311" s="65" t="str">
        <f t="shared" si="42"/>
        <v/>
      </c>
      <c r="M311" s="65" t="str">
        <f t="shared" si="43"/>
        <v/>
      </c>
      <c r="N311" s="65" t="str">
        <f>IF(A311&lt;&gt;"",SUM($M$13:M311),"")</f>
        <v/>
      </c>
      <c r="O311" s="65" t="str">
        <f t="shared" si="36"/>
        <v/>
      </c>
      <c r="P311" s="97" t="str">
        <f t="shared" si="37"/>
        <v/>
      </c>
      <c r="Q311" s="100">
        <f t="shared" si="44"/>
        <v>0</v>
      </c>
      <c r="R311" s="101">
        <f t="shared" si="38"/>
        <v>0</v>
      </c>
      <c r="Z311" s="75"/>
      <c r="AA311" s="76"/>
      <c r="AC311" s="1"/>
      <c r="AG311" s="72"/>
      <c r="AH311" s="72"/>
      <c r="AI311" s="72"/>
      <c r="AJ311" s="72"/>
      <c r="AK311" s="72"/>
    </row>
    <row r="312" spans="1:37" ht="14.4">
      <c r="A312" s="55"/>
      <c r="B312" s="54" t="s">
        <v>25</v>
      </c>
      <c r="C312" s="56"/>
      <c r="D312" s="145"/>
      <c r="E312" s="54"/>
      <c r="F312" s="54"/>
      <c r="G312" s="132"/>
      <c r="H312" s="59" t="str">
        <f t="shared" si="39"/>
        <v/>
      </c>
      <c r="I312" s="64" t="str">
        <f t="shared" si="40"/>
        <v/>
      </c>
      <c r="J312" s="59" t="str">
        <f>IF(A312&lt;&gt;"",SUM($I$13:I312),"")</f>
        <v/>
      </c>
      <c r="K312" s="59" t="str">
        <f t="shared" si="41"/>
        <v/>
      </c>
      <c r="L312" s="65" t="str">
        <f t="shared" si="42"/>
        <v/>
      </c>
      <c r="M312" s="65" t="str">
        <f t="shared" si="43"/>
        <v/>
      </c>
      <c r="N312" s="65" t="str">
        <f>IF(A312&lt;&gt;"",SUM($M$13:M312),"")</f>
        <v/>
      </c>
      <c r="O312" s="65" t="str">
        <f t="shared" si="36"/>
        <v/>
      </c>
      <c r="P312" s="97" t="str">
        <f t="shared" si="37"/>
        <v/>
      </c>
      <c r="Q312" s="100">
        <f t="shared" si="44"/>
        <v>0</v>
      </c>
      <c r="R312" s="101">
        <f t="shared" si="38"/>
        <v>0</v>
      </c>
      <c r="Z312" s="75"/>
      <c r="AA312" s="76"/>
      <c r="AC312" s="1"/>
      <c r="AG312" s="72"/>
      <c r="AH312" s="72"/>
      <c r="AI312" s="72"/>
      <c r="AJ312" s="72"/>
      <c r="AK312" s="72"/>
    </row>
    <row r="313" spans="1:37" ht="14.4">
      <c r="A313" s="55"/>
      <c r="B313" s="54" t="s">
        <v>25</v>
      </c>
      <c r="C313" s="56"/>
      <c r="D313" s="145"/>
      <c r="E313" s="54"/>
      <c r="F313" s="54"/>
      <c r="G313" s="132"/>
      <c r="H313" s="59" t="str">
        <f t="shared" si="39"/>
        <v/>
      </c>
      <c r="I313" s="64" t="str">
        <f t="shared" si="40"/>
        <v/>
      </c>
      <c r="J313" s="59" t="str">
        <f>IF(A313&lt;&gt;"",SUM($I$13:I313),"")</f>
        <v/>
      </c>
      <c r="K313" s="59" t="str">
        <f t="shared" si="41"/>
        <v/>
      </c>
      <c r="L313" s="65" t="str">
        <f t="shared" si="42"/>
        <v/>
      </c>
      <c r="M313" s="65" t="str">
        <f t="shared" si="43"/>
        <v/>
      </c>
      <c r="N313" s="65" t="str">
        <f>IF(A313&lt;&gt;"",SUM($M$13:M313),"")</f>
        <v/>
      </c>
      <c r="O313" s="65" t="str">
        <f t="shared" si="36"/>
        <v/>
      </c>
      <c r="P313" s="97" t="str">
        <f t="shared" si="37"/>
        <v/>
      </c>
      <c r="Q313" s="100">
        <f t="shared" si="44"/>
        <v>0</v>
      </c>
      <c r="R313" s="101">
        <f t="shared" si="38"/>
        <v>0</v>
      </c>
      <c r="Z313" s="75"/>
      <c r="AA313" s="76"/>
      <c r="AC313" s="1"/>
      <c r="AG313" s="72"/>
      <c r="AH313" s="72"/>
      <c r="AI313" s="72"/>
      <c r="AJ313" s="72"/>
      <c r="AK313" s="72"/>
    </row>
    <row r="314" spans="1:37" ht="14.4">
      <c r="A314" s="55"/>
      <c r="B314" s="54" t="s">
        <v>25</v>
      </c>
      <c r="C314" s="56"/>
      <c r="D314" s="145"/>
      <c r="E314" s="54"/>
      <c r="F314" s="54"/>
      <c r="G314" s="132"/>
      <c r="H314" s="59" t="str">
        <f t="shared" si="39"/>
        <v/>
      </c>
      <c r="I314" s="64" t="str">
        <f t="shared" si="40"/>
        <v/>
      </c>
      <c r="J314" s="59" t="str">
        <f>IF(A314&lt;&gt;"",SUM($I$13:I314),"")</f>
        <v/>
      </c>
      <c r="K314" s="59" t="str">
        <f t="shared" si="41"/>
        <v/>
      </c>
      <c r="L314" s="65" t="str">
        <f t="shared" si="42"/>
        <v/>
      </c>
      <c r="M314" s="65" t="str">
        <f t="shared" si="43"/>
        <v/>
      </c>
      <c r="N314" s="65" t="str">
        <f>IF(A314&lt;&gt;"",SUM($M$13:M314),"")</f>
        <v/>
      </c>
      <c r="O314" s="65" t="str">
        <f t="shared" si="36"/>
        <v/>
      </c>
      <c r="P314" s="97" t="str">
        <f t="shared" si="37"/>
        <v/>
      </c>
      <c r="Q314" s="100">
        <f t="shared" si="44"/>
        <v>0</v>
      </c>
      <c r="R314" s="101">
        <f t="shared" si="38"/>
        <v>0</v>
      </c>
      <c r="Z314" s="75"/>
      <c r="AA314" s="76"/>
      <c r="AC314" s="1"/>
      <c r="AG314" s="72"/>
      <c r="AH314" s="72"/>
      <c r="AI314" s="72"/>
      <c r="AJ314" s="72"/>
      <c r="AK314" s="72"/>
    </row>
    <row r="315" spans="1:37" ht="14.4">
      <c r="A315" s="55"/>
      <c r="B315" s="54" t="s">
        <v>25</v>
      </c>
      <c r="C315" s="56"/>
      <c r="D315" s="145"/>
      <c r="E315" s="54"/>
      <c r="F315" s="54"/>
      <c r="G315" s="132"/>
      <c r="H315" s="59" t="str">
        <f t="shared" si="39"/>
        <v/>
      </c>
      <c r="I315" s="64" t="str">
        <f t="shared" si="40"/>
        <v/>
      </c>
      <c r="J315" s="59" t="str">
        <f>IF(A315&lt;&gt;"",SUM($I$13:I315),"")</f>
        <v/>
      </c>
      <c r="K315" s="59" t="str">
        <f t="shared" si="41"/>
        <v/>
      </c>
      <c r="L315" s="65" t="str">
        <f t="shared" si="42"/>
        <v/>
      </c>
      <c r="M315" s="65" t="str">
        <f t="shared" si="43"/>
        <v/>
      </c>
      <c r="N315" s="65" t="str">
        <f>IF(A315&lt;&gt;"",SUM($M$13:M315),"")</f>
        <v/>
      </c>
      <c r="O315" s="65" t="str">
        <f t="shared" si="36"/>
        <v/>
      </c>
      <c r="P315" s="97" t="str">
        <f t="shared" si="37"/>
        <v/>
      </c>
      <c r="Q315" s="100">
        <f t="shared" si="44"/>
        <v>0</v>
      </c>
      <c r="R315" s="101">
        <f t="shared" si="38"/>
        <v>0</v>
      </c>
      <c r="Z315" s="75"/>
      <c r="AA315" s="76"/>
      <c r="AC315" s="1"/>
      <c r="AG315" s="72"/>
      <c r="AH315" s="72"/>
      <c r="AI315" s="72"/>
      <c r="AJ315" s="72"/>
      <c r="AK315" s="72"/>
    </row>
    <row r="316" spans="1:37" ht="14.4">
      <c r="A316" s="55"/>
      <c r="B316" s="54" t="s">
        <v>25</v>
      </c>
      <c r="C316" s="56"/>
      <c r="D316" s="145"/>
      <c r="E316" s="54"/>
      <c r="F316" s="54"/>
      <c r="G316" s="132"/>
      <c r="H316" s="59" t="str">
        <f t="shared" si="39"/>
        <v/>
      </c>
      <c r="I316" s="64" t="str">
        <f t="shared" si="40"/>
        <v/>
      </c>
      <c r="J316" s="59" t="str">
        <f>IF(A316&lt;&gt;"",SUM($I$13:I316),"")</f>
        <v/>
      </c>
      <c r="K316" s="59" t="str">
        <f t="shared" si="41"/>
        <v/>
      </c>
      <c r="L316" s="65" t="str">
        <f t="shared" si="42"/>
        <v/>
      </c>
      <c r="M316" s="65" t="str">
        <f t="shared" si="43"/>
        <v/>
      </c>
      <c r="N316" s="65" t="str">
        <f>IF(A316&lt;&gt;"",SUM($M$13:M316),"")</f>
        <v/>
      </c>
      <c r="O316" s="65" t="str">
        <f t="shared" si="36"/>
        <v/>
      </c>
      <c r="P316" s="97" t="str">
        <f t="shared" si="37"/>
        <v/>
      </c>
      <c r="Q316" s="100">
        <f t="shared" si="44"/>
        <v>0</v>
      </c>
      <c r="R316" s="101">
        <f t="shared" si="38"/>
        <v>0</v>
      </c>
      <c r="Z316" s="75"/>
      <c r="AA316" s="76"/>
      <c r="AC316" s="1"/>
      <c r="AG316" s="72"/>
      <c r="AH316" s="72"/>
      <c r="AI316" s="72"/>
      <c r="AJ316" s="72"/>
      <c r="AK316" s="72"/>
    </row>
    <row r="317" spans="1:37" ht="14.4">
      <c r="A317" s="55"/>
      <c r="B317" s="54" t="s">
        <v>25</v>
      </c>
      <c r="C317" s="56"/>
      <c r="D317" s="145"/>
      <c r="E317" s="54"/>
      <c r="F317" s="54"/>
      <c r="G317" s="132"/>
      <c r="H317" s="59" t="str">
        <f t="shared" si="39"/>
        <v/>
      </c>
      <c r="I317" s="64" t="str">
        <f t="shared" si="40"/>
        <v/>
      </c>
      <c r="J317" s="59" t="str">
        <f>IF(A317&lt;&gt;"",SUM($I$13:I317),"")</f>
        <v/>
      </c>
      <c r="K317" s="59" t="str">
        <f t="shared" si="41"/>
        <v/>
      </c>
      <c r="L317" s="65" t="str">
        <f t="shared" si="42"/>
        <v/>
      </c>
      <c r="M317" s="65" t="str">
        <f t="shared" si="43"/>
        <v/>
      </c>
      <c r="N317" s="65" t="str">
        <f>IF(A317&lt;&gt;"",SUM($M$13:M317),"")</f>
        <v/>
      </c>
      <c r="O317" s="65" t="str">
        <f t="shared" si="36"/>
        <v/>
      </c>
      <c r="P317" s="97" t="str">
        <f t="shared" si="37"/>
        <v/>
      </c>
      <c r="Q317" s="100">
        <f t="shared" si="44"/>
        <v>0</v>
      </c>
      <c r="R317" s="101">
        <f t="shared" si="38"/>
        <v>0</v>
      </c>
      <c r="Z317" s="75"/>
      <c r="AA317" s="76"/>
      <c r="AC317" s="1"/>
      <c r="AG317" s="72"/>
      <c r="AH317" s="72"/>
      <c r="AI317" s="72"/>
      <c r="AJ317" s="72"/>
      <c r="AK317" s="72"/>
    </row>
    <row r="318" spans="1:37" ht="14.4">
      <c r="A318" s="55"/>
      <c r="B318" s="54" t="s">
        <v>25</v>
      </c>
      <c r="C318" s="56"/>
      <c r="D318" s="145"/>
      <c r="E318" s="54"/>
      <c r="F318" s="54"/>
      <c r="G318" s="132"/>
      <c r="H318" s="59" t="str">
        <f t="shared" si="39"/>
        <v/>
      </c>
      <c r="I318" s="64" t="str">
        <f t="shared" si="40"/>
        <v/>
      </c>
      <c r="J318" s="59" t="str">
        <f>IF(A318&lt;&gt;"",SUM($I$13:I318),"")</f>
        <v/>
      </c>
      <c r="K318" s="59" t="str">
        <f t="shared" si="41"/>
        <v/>
      </c>
      <c r="L318" s="65" t="str">
        <f t="shared" si="42"/>
        <v/>
      </c>
      <c r="M318" s="65" t="str">
        <f t="shared" si="43"/>
        <v/>
      </c>
      <c r="N318" s="65" t="str">
        <f>IF(A318&lt;&gt;"",SUM($M$13:M318),"")</f>
        <v/>
      </c>
      <c r="O318" s="65" t="str">
        <f t="shared" si="36"/>
        <v/>
      </c>
      <c r="P318" s="97" t="str">
        <f t="shared" si="37"/>
        <v/>
      </c>
      <c r="Q318" s="100">
        <f t="shared" si="44"/>
        <v>0</v>
      </c>
      <c r="R318" s="101">
        <f t="shared" si="38"/>
        <v>0</v>
      </c>
      <c r="Z318" s="75"/>
      <c r="AA318" s="76"/>
      <c r="AC318" s="1"/>
      <c r="AG318" s="72"/>
      <c r="AH318" s="72"/>
      <c r="AI318" s="72"/>
      <c r="AJ318" s="72"/>
      <c r="AK318" s="72"/>
    </row>
    <row r="319" spans="1:37" ht="14.4">
      <c r="A319" s="55"/>
      <c r="B319" s="54" t="s">
        <v>25</v>
      </c>
      <c r="C319" s="56"/>
      <c r="D319" s="145"/>
      <c r="E319" s="54"/>
      <c r="F319" s="54"/>
      <c r="G319" s="132"/>
      <c r="H319" s="59" t="str">
        <f t="shared" si="39"/>
        <v/>
      </c>
      <c r="I319" s="64" t="str">
        <f t="shared" si="40"/>
        <v/>
      </c>
      <c r="J319" s="59" t="str">
        <f>IF(A319&lt;&gt;"",SUM($I$13:I319),"")</f>
        <v/>
      </c>
      <c r="K319" s="59" t="str">
        <f t="shared" si="41"/>
        <v/>
      </c>
      <c r="L319" s="65" t="str">
        <f t="shared" si="42"/>
        <v/>
      </c>
      <c r="M319" s="65" t="str">
        <f t="shared" si="43"/>
        <v/>
      </c>
      <c r="N319" s="65" t="str">
        <f>IF(A319&lt;&gt;"",SUM($M$13:M319),"")</f>
        <v/>
      </c>
      <c r="O319" s="65" t="str">
        <f t="shared" si="36"/>
        <v/>
      </c>
      <c r="P319" s="97" t="str">
        <f t="shared" si="37"/>
        <v/>
      </c>
      <c r="Q319" s="100">
        <f t="shared" si="44"/>
        <v>0</v>
      </c>
      <c r="R319" s="101">
        <f t="shared" si="38"/>
        <v>0</v>
      </c>
      <c r="Z319" s="75"/>
      <c r="AA319" s="76"/>
      <c r="AC319" s="1"/>
      <c r="AG319" s="72"/>
      <c r="AH319" s="72"/>
      <c r="AI319" s="72"/>
      <c r="AJ319" s="72"/>
      <c r="AK319" s="72"/>
    </row>
    <row r="320" spans="1:37" ht="14.4">
      <c r="A320" s="55"/>
      <c r="B320" s="54" t="s">
        <v>25</v>
      </c>
      <c r="C320" s="56"/>
      <c r="D320" s="145"/>
      <c r="E320" s="54"/>
      <c r="F320" s="54"/>
      <c r="G320" s="132"/>
      <c r="H320" s="59" t="str">
        <f t="shared" si="39"/>
        <v/>
      </c>
      <c r="I320" s="64" t="str">
        <f t="shared" si="40"/>
        <v/>
      </c>
      <c r="J320" s="59" t="str">
        <f>IF(A320&lt;&gt;"",SUM($I$13:I320),"")</f>
        <v/>
      </c>
      <c r="K320" s="59" t="str">
        <f t="shared" si="41"/>
        <v/>
      </c>
      <c r="L320" s="65" t="str">
        <f t="shared" si="42"/>
        <v/>
      </c>
      <c r="M320" s="65" t="str">
        <f t="shared" si="43"/>
        <v/>
      </c>
      <c r="N320" s="65" t="str">
        <f>IF(A320&lt;&gt;"",SUM($M$13:M320),"")</f>
        <v/>
      </c>
      <c r="O320" s="65" t="str">
        <f t="shared" si="36"/>
        <v/>
      </c>
      <c r="P320" s="97" t="str">
        <f t="shared" si="37"/>
        <v/>
      </c>
      <c r="Q320" s="100">
        <f t="shared" si="44"/>
        <v>0</v>
      </c>
      <c r="R320" s="101">
        <f t="shared" si="38"/>
        <v>0</v>
      </c>
      <c r="Z320" s="75"/>
      <c r="AA320" s="76"/>
      <c r="AC320" s="1"/>
      <c r="AG320" s="72"/>
      <c r="AH320" s="72"/>
      <c r="AI320" s="72"/>
      <c r="AJ320" s="72"/>
      <c r="AK320" s="72"/>
    </row>
    <row r="321" spans="1:37" ht="14.4">
      <c r="A321" s="55"/>
      <c r="B321" s="54" t="s">
        <v>25</v>
      </c>
      <c r="C321" s="56"/>
      <c r="D321" s="145"/>
      <c r="E321" s="54"/>
      <c r="F321" s="54"/>
      <c r="G321" s="132"/>
      <c r="H321" s="59" t="str">
        <f t="shared" si="39"/>
        <v/>
      </c>
      <c r="I321" s="64" t="str">
        <f t="shared" si="40"/>
        <v/>
      </c>
      <c r="J321" s="59" t="str">
        <f>IF(A321&lt;&gt;"",SUM($I$13:I321),"")</f>
        <v/>
      </c>
      <c r="K321" s="59" t="str">
        <f t="shared" si="41"/>
        <v/>
      </c>
      <c r="L321" s="65" t="str">
        <f t="shared" si="42"/>
        <v/>
      </c>
      <c r="M321" s="65" t="str">
        <f t="shared" si="43"/>
        <v/>
      </c>
      <c r="N321" s="65" t="str">
        <f>IF(A321&lt;&gt;"",SUM($M$13:M321),"")</f>
        <v/>
      </c>
      <c r="O321" s="65" t="str">
        <f t="shared" si="36"/>
        <v/>
      </c>
      <c r="P321" s="97" t="str">
        <f t="shared" si="37"/>
        <v/>
      </c>
      <c r="Q321" s="100">
        <f t="shared" si="44"/>
        <v>0</v>
      </c>
      <c r="R321" s="101">
        <f t="shared" si="38"/>
        <v>0</v>
      </c>
      <c r="Z321" s="75"/>
      <c r="AA321" s="76"/>
      <c r="AC321" s="1"/>
      <c r="AG321" s="72"/>
      <c r="AH321" s="72"/>
      <c r="AI321" s="72"/>
      <c r="AJ321" s="72"/>
      <c r="AK321" s="72"/>
    </row>
    <row r="322" spans="1:37" ht="14.4">
      <c r="A322" s="55"/>
      <c r="B322" s="54" t="s">
        <v>25</v>
      </c>
      <c r="C322" s="56"/>
      <c r="D322" s="145"/>
      <c r="E322" s="54"/>
      <c r="F322" s="54"/>
      <c r="G322" s="132"/>
      <c r="H322" s="59" t="str">
        <f t="shared" si="39"/>
        <v/>
      </c>
      <c r="I322" s="64" t="str">
        <f t="shared" si="40"/>
        <v/>
      </c>
      <c r="J322" s="59" t="str">
        <f>IF(A322&lt;&gt;"",SUM($I$13:I322),"")</f>
        <v/>
      </c>
      <c r="K322" s="59" t="str">
        <f t="shared" si="41"/>
        <v/>
      </c>
      <c r="L322" s="65" t="str">
        <f t="shared" si="42"/>
        <v/>
      </c>
      <c r="M322" s="65" t="str">
        <f t="shared" si="43"/>
        <v/>
      </c>
      <c r="N322" s="65" t="str">
        <f>IF(A322&lt;&gt;"",SUM($M$13:M322),"")</f>
        <v/>
      </c>
      <c r="O322" s="65" t="str">
        <f t="shared" si="36"/>
        <v/>
      </c>
      <c r="P322" s="97" t="str">
        <f t="shared" si="37"/>
        <v/>
      </c>
      <c r="Q322" s="100">
        <f t="shared" si="44"/>
        <v>0</v>
      </c>
      <c r="R322" s="101">
        <f t="shared" si="38"/>
        <v>0</v>
      </c>
      <c r="Z322" s="75"/>
      <c r="AA322" s="76"/>
      <c r="AC322" s="1"/>
      <c r="AG322" s="72"/>
      <c r="AH322" s="72"/>
      <c r="AI322" s="72"/>
      <c r="AJ322" s="72"/>
      <c r="AK322" s="72"/>
    </row>
    <row r="323" spans="1:37" ht="14.4">
      <c r="A323" s="55"/>
      <c r="B323" s="54" t="s">
        <v>25</v>
      </c>
      <c r="C323" s="56"/>
      <c r="D323" s="145"/>
      <c r="E323" s="54"/>
      <c r="F323" s="54"/>
      <c r="G323" s="132"/>
      <c r="H323" s="59" t="str">
        <f t="shared" si="39"/>
        <v/>
      </c>
      <c r="I323" s="64" t="str">
        <f t="shared" si="40"/>
        <v/>
      </c>
      <c r="J323" s="59" t="str">
        <f>IF(A323&lt;&gt;"",SUM($I$13:I323),"")</f>
        <v/>
      </c>
      <c r="K323" s="59" t="str">
        <f t="shared" si="41"/>
        <v/>
      </c>
      <c r="L323" s="65" t="str">
        <f t="shared" si="42"/>
        <v/>
      </c>
      <c r="M323" s="65" t="str">
        <f t="shared" si="43"/>
        <v/>
      </c>
      <c r="N323" s="65" t="str">
        <f>IF(A323&lt;&gt;"",SUM($M$13:M323),"")</f>
        <v/>
      </c>
      <c r="O323" s="65" t="str">
        <f t="shared" si="36"/>
        <v/>
      </c>
      <c r="P323" s="97" t="str">
        <f t="shared" si="37"/>
        <v/>
      </c>
      <c r="Q323" s="100">
        <f t="shared" si="44"/>
        <v>0</v>
      </c>
      <c r="R323" s="101">
        <f t="shared" si="38"/>
        <v>0</v>
      </c>
      <c r="Z323" s="75"/>
      <c r="AA323" s="76"/>
      <c r="AC323" s="1"/>
      <c r="AG323" s="72"/>
      <c r="AH323" s="72"/>
      <c r="AI323" s="72"/>
      <c r="AJ323" s="72"/>
      <c r="AK323" s="72"/>
    </row>
    <row r="324" spans="1:37" ht="14.4">
      <c r="A324" s="55"/>
      <c r="B324" s="54" t="s">
        <v>25</v>
      </c>
      <c r="C324" s="56"/>
      <c r="D324" s="145"/>
      <c r="E324" s="54"/>
      <c r="F324" s="54"/>
      <c r="G324" s="132"/>
      <c r="H324" s="59" t="str">
        <f t="shared" si="39"/>
        <v/>
      </c>
      <c r="I324" s="64" t="str">
        <f t="shared" si="40"/>
        <v/>
      </c>
      <c r="J324" s="59" t="str">
        <f>IF(A324&lt;&gt;"",SUM($I$13:I324),"")</f>
        <v/>
      </c>
      <c r="K324" s="59" t="str">
        <f t="shared" si="41"/>
        <v/>
      </c>
      <c r="L324" s="65" t="str">
        <f t="shared" si="42"/>
        <v/>
      </c>
      <c r="M324" s="65" t="str">
        <f t="shared" si="43"/>
        <v/>
      </c>
      <c r="N324" s="65" t="str">
        <f>IF(A324&lt;&gt;"",SUM($M$13:M324),"")</f>
        <v/>
      </c>
      <c r="O324" s="65" t="str">
        <f t="shared" si="36"/>
        <v/>
      </c>
      <c r="P324" s="97" t="str">
        <f t="shared" si="37"/>
        <v/>
      </c>
      <c r="Q324" s="100">
        <f t="shared" si="44"/>
        <v>0</v>
      </c>
      <c r="R324" s="101">
        <f t="shared" si="38"/>
        <v>0</v>
      </c>
      <c r="Z324" s="75"/>
      <c r="AA324" s="76"/>
      <c r="AC324" s="1"/>
      <c r="AG324" s="72"/>
      <c r="AH324" s="72"/>
      <c r="AI324" s="72"/>
      <c r="AJ324" s="72"/>
      <c r="AK324" s="72"/>
    </row>
    <row r="325" spans="1:37" ht="14.4">
      <c r="A325" s="55"/>
      <c r="B325" s="54" t="s">
        <v>25</v>
      </c>
      <c r="C325" s="56"/>
      <c r="D325" s="145"/>
      <c r="E325" s="54"/>
      <c r="F325" s="54"/>
      <c r="G325" s="132"/>
      <c r="H325" s="59" t="str">
        <f t="shared" si="39"/>
        <v/>
      </c>
      <c r="I325" s="64" t="str">
        <f t="shared" si="40"/>
        <v/>
      </c>
      <c r="J325" s="59" t="str">
        <f>IF(A325&lt;&gt;"",SUM($I$13:I325),"")</f>
        <v/>
      </c>
      <c r="K325" s="59" t="str">
        <f t="shared" si="41"/>
        <v/>
      </c>
      <c r="L325" s="65" t="str">
        <f t="shared" si="42"/>
        <v/>
      </c>
      <c r="M325" s="65" t="str">
        <f t="shared" si="43"/>
        <v/>
      </c>
      <c r="N325" s="65" t="str">
        <f>IF(A325&lt;&gt;"",SUM($M$13:M325),"")</f>
        <v/>
      </c>
      <c r="O325" s="65" t="str">
        <f t="shared" si="36"/>
        <v/>
      </c>
      <c r="P325" s="97" t="str">
        <f t="shared" si="37"/>
        <v/>
      </c>
      <c r="Q325" s="100">
        <f t="shared" si="44"/>
        <v>0</v>
      </c>
      <c r="R325" s="101">
        <f t="shared" si="38"/>
        <v>0</v>
      </c>
      <c r="Z325" s="75"/>
      <c r="AA325" s="76"/>
      <c r="AC325" s="1"/>
      <c r="AG325" s="72"/>
      <c r="AH325" s="72"/>
      <c r="AI325" s="72"/>
      <c r="AJ325" s="72"/>
      <c r="AK325" s="72"/>
    </row>
    <row r="326" spans="1:37" ht="14.4">
      <c r="A326" s="55"/>
      <c r="B326" s="54" t="s">
        <v>25</v>
      </c>
      <c r="C326" s="56"/>
      <c r="D326" s="145"/>
      <c r="E326" s="54"/>
      <c r="F326" s="54"/>
      <c r="G326" s="132"/>
      <c r="H326" s="59" t="str">
        <f t="shared" si="39"/>
        <v/>
      </c>
      <c r="I326" s="64" t="str">
        <f t="shared" si="40"/>
        <v/>
      </c>
      <c r="J326" s="59" t="str">
        <f>IF(A326&lt;&gt;"",SUM($I$13:I326),"")</f>
        <v/>
      </c>
      <c r="K326" s="59" t="str">
        <f t="shared" si="41"/>
        <v/>
      </c>
      <c r="L326" s="65" t="str">
        <f t="shared" si="42"/>
        <v/>
      </c>
      <c r="M326" s="65" t="str">
        <f t="shared" si="43"/>
        <v/>
      </c>
      <c r="N326" s="65" t="str">
        <f>IF(A326&lt;&gt;"",SUM($M$13:M326),"")</f>
        <v/>
      </c>
      <c r="O326" s="65" t="str">
        <f t="shared" si="36"/>
        <v/>
      </c>
      <c r="P326" s="97" t="str">
        <f t="shared" si="37"/>
        <v/>
      </c>
      <c r="Q326" s="100">
        <f t="shared" si="44"/>
        <v>0</v>
      </c>
      <c r="R326" s="101">
        <f t="shared" si="38"/>
        <v>0</v>
      </c>
      <c r="Z326" s="75"/>
      <c r="AA326" s="76"/>
      <c r="AC326" s="1"/>
      <c r="AG326" s="72"/>
      <c r="AH326" s="72"/>
      <c r="AI326" s="72"/>
      <c r="AJ326" s="72"/>
      <c r="AK326" s="72"/>
    </row>
    <row r="327" spans="1:37" ht="14.4">
      <c r="A327" s="55"/>
      <c r="B327" s="54" t="s">
        <v>25</v>
      </c>
      <c r="C327" s="56"/>
      <c r="D327" s="145"/>
      <c r="E327" s="54"/>
      <c r="F327" s="54"/>
      <c r="G327" s="132"/>
      <c r="H327" s="59" t="str">
        <f t="shared" si="39"/>
        <v/>
      </c>
      <c r="I327" s="64" t="str">
        <f t="shared" si="40"/>
        <v/>
      </c>
      <c r="J327" s="59" t="str">
        <f>IF(A327&lt;&gt;"",SUM($I$13:I327),"")</f>
        <v/>
      </c>
      <c r="K327" s="59" t="str">
        <f t="shared" si="41"/>
        <v/>
      </c>
      <c r="L327" s="65" t="str">
        <f t="shared" si="42"/>
        <v/>
      </c>
      <c r="M327" s="65" t="str">
        <f t="shared" si="43"/>
        <v/>
      </c>
      <c r="N327" s="65" t="str">
        <f>IF(A327&lt;&gt;"",SUM($M$13:M327),"")</f>
        <v/>
      </c>
      <c r="O327" s="65" t="str">
        <f t="shared" si="36"/>
        <v/>
      </c>
      <c r="P327" s="97" t="str">
        <f t="shared" si="37"/>
        <v/>
      </c>
      <c r="Q327" s="100">
        <f t="shared" si="44"/>
        <v>0</v>
      </c>
      <c r="R327" s="101">
        <f t="shared" si="38"/>
        <v>0</v>
      </c>
      <c r="Z327" s="75"/>
      <c r="AA327" s="76"/>
      <c r="AC327" s="1"/>
      <c r="AG327" s="72"/>
      <c r="AH327" s="72"/>
      <c r="AI327" s="72"/>
      <c r="AJ327" s="72"/>
      <c r="AK327" s="72"/>
    </row>
    <row r="328" spans="1:37" ht="14.4">
      <c r="A328" s="55"/>
      <c r="B328" s="54" t="s">
        <v>25</v>
      </c>
      <c r="C328" s="56"/>
      <c r="D328" s="145"/>
      <c r="E328" s="54"/>
      <c r="F328" s="54"/>
      <c r="G328" s="132"/>
      <c r="H328" s="59" t="str">
        <f t="shared" si="39"/>
        <v/>
      </c>
      <c r="I328" s="64" t="str">
        <f t="shared" si="40"/>
        <v/>
      </c>
      <c r="J328" s="59" t="str">
        <f>IF(A328&lt;&gt;"",SUM($I$13:I328),"")</f>
        <v/>
      </c>
      <c r="K328" s="59" t="str">
        <f t="shared" si="41"/>
        <v/>
      </c>
      <c r="L328" s="65" t="str">
        <f t="shared" si="42"/>
        <v/>
      </c>
      <c r="M328" s="65" t="str">
        <f t="shared" si="43"/>
        <v/>
      </c>
      <c r="N328" s="65" t="str">
        <f>IF(A328&lt;&gt;"",SUM($M$13:M328),"")</f>
        <v/>
      </c>
      <c r="O328" s="65" t="str">
        <f t="shared" si="36"/>
        <v/>
      </c>
      <c r="P328" s="97" t="str">
        <f t="shared" si="37"/>
        <v/>
      </c>
      <c r="Q328" s="100">
        <f t="shared" si="44"/>
        <v>0</v>
      </c>
      <c r="R328" s="101">
        <f t="shared" si="38"/>
        <v>0</v>
      </c>
      <c r="Z328" s="75"/>
      <c r="AA328" s="76"/>
      <c r="AC328" s="1"/>
      <c r="AG328" s="72"/>
      <c r="AH328" s="72"/>
      <c r="AI328" s="72"/>
      <c r="AJ328" s="72"/>
      <c r="AK328" s="72"/>
    </row>
    <row r="329" spans="1:37" ht="14.4">
      <c r="A329" s="55"/>
      <c r="B329" s="54" t="s">
        <v>25</v>
      </c>
      <c r="C329" s="56"/>
      <c r="D329" s="145"/>
      <c r="E329" s="54"/>
      <c r="F329" s="54"/>
      <c r="G329" s="132"/>
      <c r="H329" s="59" t="str">
        <f t="shared" si="39"/>
        <v/>
      </c>
      <c r="I329" s="64" t="str">
        <f t="shared" si="40"/>
        <v/>
      </c>
      <c r="J329" s="59" t="str">
        <f>IF(A329&lt;&gt;"",SUM($I$13:I329),"")</f>
        <v/>
      </c>
      <c r="K329" s="59" t="str">
        <f t="shared" si="41"/>
        <v/>
      </c>
      <c r="L329" s="65" t="str">
        <f t="shared" si="42"/>
        <v/>
      </c>
      <c r="M329" s="65" t="str">
        <f t="shared" si="43"/>
        <v/>
      </c>
      <c r="N329" s="65" t="str">
        <f>IF(A329&lt;&gt;"",SUM($M$13:M329),"")</f>
        <v/>
      </c>
      <c r="O329" s="65" t="str">
        <f t="shared" si="36"/>
        <v/>
      </c>
      <c r="P329" s="97" t="str">
        <f t="shared" si="37"/>
        <v/>
      </c>
      <c r="Q329" s="100">
        <f t="shared" si="44"/>
        <v>0</v>
      </c>
      <c r="R329" s="101">
        <f t="shared" si="38"/>
        <v>0</v>
      </c>
      <c r="Z329" s="75"/>
      <c r="AA329" s="76"/>
      <c r="AC329" s="1"/>
      <c r="AG329" s="72"/>
      <c r="AH329" s="72"/>
      <c r="AI329" s="72"/>
      <c r="AJ329" s="72"/>
      <c r="AK329" s="72"/>
    </row>
    <row r="330" spans="1:37" ht="14.4">
      <c r="A330" s="55"/>
      <c r="B330" s="54" t="s">
        <v>25</v>
      </c>
      <c r="C330" s="56"/>
      <c r="D330" s="145"/>
      <c r="E330" s="54"/>
      <c r="F330" s="54"/>
      <c r="G330" s="132"/>
      <c r="H330" s="59" t="str">
        <f t="shared" si="39"/>
        <v/>
      </c>
      <c r="I330" s="64" t="str">
        <f t="shared" si="40"/>
        <v/>
      </c>
      <c r="J330" s="59" t="str">
        <f>IF(A330&lt;&gt;"",SUM($I$13:I330),"")</f>
        <v/>
      </c>
      <c r="K330" s="59" t="str">
        <f t="shared" si="41"/>
        <v/>
      </c>
      <c r="L330" s="65" t="str">
        <f t="shared" si="42"/>
        <v/>
      </c>
      <c r="M330" s="65" t="str">
        <f t="shared" si="43"/>
        <v/>
      </c>
      <c r="N330" s="65" t="str">
        <f>IF(A330&lt;&gt;"",SUM($M$13:M330),"")</f>
        <v/>
      </c>
      <c r="O330" s="65" t="str">
        <f t="shared" si="36"/>
        <v/>
      </c>
      <c r="P330" s="97" t="str">
        <f t="shared" si="37"/>
        <v/>
      </c>
      <c r="Q330" s="100">
        <f t="shared" si="44"/>
        <v>0</v>
      </c>
      <c r="R330" s="101">
        <f t="shared" si="38"/>
        <v>0</v>
      </c>
      <c r="Z330" s="75"/>
      <c r="AA330" s="76"/>
      <c r="AC330" s="1"/>
      <c r="AG330" s="72"/>
      <c r="AH330" s="72"/>
      <c r="AI330" s="72"/>
      <c r="AJ330" s="72"/>
      <c r="AK330" s="72"/>
    </row>
    <row r="331" spans="1:37" ht="14.4">
      <c r="A331" s="55"/>
      <c r="B331" s="54" t="s">
        <v>25</v>
      </c>
      <c r="C331" s="56"/>
      <c r="D331" s="145"/>
      <c r="E331" s="54"/>
      <c r="F331" s="54"/>
      <c r="G331" s="132"/>
      <c r="H331" s="59" t="str">
        <f t="shared" si="39"/>
        <v/>
      </c>
      <c r="I331" s="64" t="str">
        <f t="shared" si="40"/>
        <v/>
      </c>
      <c r="J331" s="59" t="str">
        <f>IF(A331&lt;&gt;"",SUM($I$13:I331),"")</f>
        <v/>
      </c>
      <c r="K331" s="59" t="str">
        <f t="shared" si="41"/>
        <v/>
      </c>
      <c r="L331" s="65" t="str">
        <f t="shared" si="42"/>
        <v/>
      </c>
      <c r="M331" s="65" t="str">
        <f t="shared" si="43"/>
        <v/>
      </c>
      <c r="N331" s="65" t="str">
        <f>IF(A331&lt;&gt;"",SUM($M$13:M331),"")</f>
        <v/>
      </c>
      <c r="O331" s="65" t="str">
        <f t="shared" si="36"/>
        <v/>
      </c>
      <c r="P331" s="97" t="str">
        <f t="shared" si="37"/>
        <v/>
      </c>
      <c r="Q331" s="100">
        <f t="shared" si="44"/>
        <v>0</v>
      </c>
      <c r="R331" s="101">
        <f t="shared" si="38"/>
        <v>0</v>
      </c>
      <c r="Z331" s="75"/>
      <c r="AA331" s="76"/>
      <c r="AC331" s="1"/>
      <c r="AG331" s="72"/>
      <c r="AH331" s="72"/>
      <c r="AI331" s="72"/>
      <c r="AJ331" s="72"/>
      <c r="AK331" s="72"/>
    </row>
    <row r="332" spans="1:37" ht="14.4">
      <c r="A332" s="55"/>
      <c r="B332" s="54" t="s">
        <v>25</v>
      </c>
      <c r="C332" s="56"/>
      <c r="D332" s="145"/>
      <c r="E332" s="54"/>
      <c r="F332" s="54"/>
      <c r="G332" s="132"/>
      <c r="H332" s="59" t="str">
        <f t="shared" si="39"/>
        <v/>
      </c>
      <c r="I332" s="64" t="str">
        <f t="shared" si="40"/>
        <v/>
      </c>
      <c r="J332" s="59" t="str">
        <f>IF(A332&lt;&gt;"",SUM($I$13:I332),"")</f>
        <v/>
      </c>
      <c r="K332" s="59" t="str">
        <f t="shared" si="41"/>
        <v/>
      </c>
      <c r="L332" s="65" t="str">
        <f t="shared" si="42"/>
        <v/>
      </c>
      <c r="M332" s="65" t="str">
        <f t="shared" si="43"/>
        <v/>
      </c>
      <c r="N332" s="65" t="str">
        <f>IF(A332&lt;&gt;"",SUM($M$13:M332),"")</f>
        <v/>
      </c>
      <c r="O332" s="65" t="str">
        <f t="shared" si="36"/>
        <v/>
      </c>
      <c r="P332" s="97" t="str">
        <f t="shared" si="37"/>
        <v/>
      </c>
      <c r="Q332" s="100">
        <f t="shared" si="44"/>
        <v>0</v>
      </c>
      <c r="R332" s="101">
        <f t="shared" si="38"/>
        <v>0</v>
      </c>
      <c r="Z332" s="75"/>
      <c r="AA332" s="76"/>
      <c r="AC332" s="1"/>
      <c r="AG332" s="72"/>
      <c r="AH332" s="72"/>
      <c r="AI332" s="72"/>
      <c r="AJ332" s="72"/>
      <c r="AK332" s="72"/>
    </row>
    <row r="333" spans="1:37" ht="14.4">
      <c r="A333" s="55"/>
      <c r="B333" s="54" t="s">
        <v>25</v>
      </c>
      <c r="C333" s="56"/>
      <c r="D333" s="145"/>
      <c r="E333" s="54"/>
      <c r="F333" s="54"/>
      <c r="G333" s="132"/>
      <c r="H333" s="59" t="str">
        <f t="shared" si="39"/>
        <v/>
      </c>
      <c r="I333" s="64" t="str">
        <f t="shared" si="40"/>
        <v/>
      </c>
      <c r="J333" s="59" t="str">
        <f>IF(A333&lt;&gt;"",SUM($I$13:I333),"")</f>
        <v/>
      </c>
      <c r="K333" s="59" t="str">
        <f t="shared" si="41"/>
        <v/>
      </c>
      <c r="L333" s="65" t="str">
        <f t="shared" si="42"/>
        <v/>
      </c>
      <c r="M333" s="65" t="str">
        <f t="shared" si="43"/>
        <v/>
      </c>
      <c r="N333" s="65" t="str">
        <f>IF(A333&lt;&gt;"",SUM($M$13:M333),"")</f>
        <v/>
      </c>
      <c r="O333" s="65" t="str">
        <f t="shared" ref="O333:O396" si="45">IF(A333&lt;&gt;"",N333*E333,"")</f>
        <v/>
      </c>
      <c r="P333" s="97" t="str">
        <f t="shared" ref="P333:P396" si="46">IF(ISERROR(J333*$U$2),"",J333*$U$2)</f>
        <v/>
      </c>
      <c r="Q333" s="100">
        <f t="shared" si="44"/>
        <v>0</v>
      </c>
      <c r="R333" s="101">
        <f t="shared" ref="R333:R396" si="47">IF(Q333=$U$11,IF($U$8&lt;0.1,$U$12,$U$1),IF(Q333=0,0,IF(Q333="","",A333)))</f>
        <v>0</v>
      </c>
      <c r="Z333" s="75"/>
      <c r="AA333" s="76"/>
      <c r="AC333" s="1"/>
      <c r="AG333" s="72"/>
      <c r="AH333" s="72"/>
      <c r="AI333" s="72"/>
      <c r="AJ333" s="72"/>
      <c r="AK333" s="72"/>
    </row>
    <row r="334" spans="1:37" ht="14.4">
      <c r="A334" s="55"/>
      <c r="B334" s="54" t="s">
        <v>25</v>
      </c>
      <c r="C334" s="56"/>
      <c r="D334" s="145"/>
      <c r="E334" s="54"/>
      <c r="F334" s="54"/>
      <c r="G334" s="132"/>
      <c r="H334" s="59" t="str">
        <f t="shared" si="39"/>
        <v/>
      </c>
      <c r="I334" s="64" t="str">
        <f t="shared" si="40"/>
        <v/>
      </c>
      <c r="J334" s="59" t="str">
        <f>IF(A334&lt;&gt;"",SUM($I$13:I334),"")</f>
        <v/>
      </c>
      <c r="K334" s="59" t="str">
        <f t="shared" si="41"/>
        <v/>
      </c>
      <c r="L334" s="65" t="str">
        <f t="shared" si="42"/>
        <v/>
      </c>
      <c r="M334" s="65" t="str">
        <f t="shared" si="43"/>
        <v/>
      </c>
      <c r="N334" s="65" t="str">
        <f>IF(A334&lt;&gt;"",SUM($M$13:M334),"")</f>
        <v/>
      </c>
      <c r="O334" s="65" t="str">
        <f t="shared" si="45"/>
        <v/>
      </c>
      <c r="P334" s="97" t="str">
        <f t="shared" si="46"/>
        <v/>
      </c>
      <c r="Q334" s="100">
        <f t="shared" si="44"/>
        <v>0</v>
      </c>
      <c r="R334" s="101">
        <f t="shared" si="47"/>
        <v>0</v>
      </c>
      <c r="Z334" s="75"/>
      <c r="AA334" s="76"/>
      <c r="AC334" s="1"/>
      <c r="AG334" s="72"/>
      <c r="AH334" s="72"/>
      <c r="AI334" s="72"/>
      <c r="AJ334" s="72"/>
      <c r="AK334" s="72"/>
    </row>
    <row r="335" spans="1:37" ht="14.4">
      <c r="A335" s="55"/>
      <c r="B335" s="54" t="s">
        <v>25</v>
      </c>
      <c r="C335" s="56"/>
      <c r="D335" s="145"/>
      <c r="E335" s="54"/>
      <c r="F335" s="54"/>
      <c r="G335" s="132"/>
      <c r="H335" s="59" t="str">
        <f t="shared" si="39"/>
        <v/>
      </c>
      <c r="I335" s="64" t="str">
        <f t="shared" si="40"/>
        <v/>
      </c>
      <c r="J335" s="59" t="str">
        <f>IF(A335&lt;&gt;"",SUM($I$13:I335),"")</f>
        <v/>
      </c>
      <c r="K335" s="59" t="str">
        <f t="shared" si="41"/>
        <v/>
      </c>
      <c r="L335" s="65" t="str">
        <f t="shared" si="42"/>
        <v/>
      </c>
      <c r="M335" s="65" t="str">
        <f t="shared" si="43"/>
        <v/>
      </c>
      <c r="N335" s="65" t="str">
        <f>IF(A335&lt;&gt;"",SUM($M$13:M335),"")</f>
        <v/>
      </c>
      <c r="O335" s="65" t="str">
        <f t="shared" si="45"/>
        <v/>
      </c>
      <c r="P335" s="97" t="str">
        <f t="shared" si="46"/>
        <v/>
      </c>
      <c r="Q335" s="100">
        <f t="shared" si="44"/>
        <v>0</v>
      </c>
      <c r="R335" s="101">
        <f t="shared" si="47"/>
        <v>0</v>
      </c>
      <c r="Z335" s="75"/>
      <c r="AA335" s="76"/>
      <c r="AC335" s="1"/>
      <c r="AG335" s="72"/>
      <c r="AH335" s="72"/>
      <c r="AI335" s="72"/>
      <c r="AJ335" s="72"/>
      <c r="AK335" s="72"/>
    </row>
    <row r="336" spans="1:37" ht="14.4">
      <c r="A336" s="55"/>
      <c r="B336" s="54" t="s">
        <v>25</v>
      </c>
      <c r="C336" s="56"/>
      <c r="D336" s="145"/>
      <c r="E336" s="54"/>
      <c r="F336" s="54"/>
      <c r="G336" s="132"/>
      <c r="H336" s="59" t="str">
        <f t="shared" ref="H336:H399" si="48">IF(A336&lt;&gt;"",IF(B336="purchase",C336*E336,IF(B336="Dividend",F336*J335,IF(B336="Redemption",-C336*E336,IF(B336="Split",0,IF(B336="Bonus",0,IF(B336="Rights",D336*C336,IF(B336="Buyback",-D336*C336,""))))))),"")</f>
        <v/>
      </c>
      <c r="I336" s="64" t="str">
        <f t="shared" ref="I336:I399" si="49">IF(A336&lt;&gt;"",IF(B336="purchase",C336,IF(B336="Dividend",0,IF(B336="Redemption",-C336,IF(B336="Split",C336,IF(B336="Bonus",C336,IF(B336="Rights",C336,IF(B336="Buyback",-C336,))))))),"")</f>
        <v/>
      </c>
      <c r="J336" s="59" t="str">
        <f>IF(A336&lt;&gt;"",SUM($I$13:I336),"")</f>
        <v/>
      </c>
      <c r="K336" s="59" t="str">
        <f t="shared" ref="K336:K399" si="50">IF(A336&lt;&gt;"",J336*$B$7,"")</f>
        <v/>
      </c>
      <c r="L336" s="65" t="str">
        <f t="shared" ref="L336:L399" si="51">IF(A336&lt;&gt;"",IF(B336="purchase",C336*E336,IF(B336="Dividend",F336*N335,IF(B336="Redemption",-C336*E336,IF(B336="Split",0,IF(B336="Bonus",0,IF(B336="Rights",D336*C336,IF(B336="Buyback",D336*C336,))))))),"")</f>
        <v/>
      </c>
      <c r="M336" s="65" t="str">
        <f t="shared" ref="M336:M399" si="52">IF(A336&lt;&gt;"",IF(B336="purchase",C336,IF(B336="Dividend",L336/E336,IF(B336="Redemption",-C336,IF(B336="Split",C336,IF(B336="Bonus",C336,IF(B336="Rights",L336/D336,IF(B336="Buyback",L336/E336,))))))),"")</f>
        <v/>
      </c>
      <c r="N336" s="65" t="str">
        <f>IF(A336&lt;&gt;"",SUM($M$13:M336),"")</f>
        <v/>
      </c>
      <c r="O336" s="65" t="str">
        <f t="shared" si="45"/>
        <v/>
      </c>
      <c r="P336" s="97" t="str">
        <f t="shared" si="46"/>
        <v/>
      </c>
      <c r="Q336" s="100">
        <f t="shared" ref="Q336:Q399" si="53">IF(A336="",IF(P335=$U$3,$U$11,IF(A336="",0,IF(OR(B336="Dividend",B336="buyback"),0,-L336))),IF(A336="",0,IF(OR(B336="Dividend",B336="buyback"),0,-L336)))</f>
        <v>0</v>
      </c>
      <c r="R336" s="101">
        <f t="shared" si="47"/>
        <v>0</v>
      </c>
      <c r="Z336" s="75"/>
      <c r="AA336" s="76"/>
      <c r="AC336" s="1"/>
      <c r="AG336" s="72"/>
      <c r="AH336" s="72"/>
      <c r="AI336" s="72"/>
      <c r="AJ336" s="72"/>
      <c r="AK336" s="72"/>
    </row>
    <row r="337" spans="1:37" ht="14.4">
      <c r="A337" s="55"/>
      <c r="B337" s="54" t="s">
        <v>25</v>
      </c>
      <c r="C337" s="56"/>
      <c r="D337" s="145"/>
      <c r="E337" s="54"/>
      <c r="F337" s="54"/>
      <c r="G337" s="132"/>
      <c r="H337" s="59" t="str">
        <f t="shared" si="48"/>
        <v/>
      </c>
      <c r="I337" s="64" t="str">
        <f t="shared" si="49"/>
        <v/>
      </c>
      <c r="J337" s="59" t="str">
        <f>IF(A337&lt;&gt;"",SUM($I$13:I337),"")</f>
        <v/>
      </c>
      <c r="K337" s="59" t="str">
        <f t="shared" si="50"/>
        <v/>
      </c>
      <c r="L337" s="65" t="str">
        <f t="shared" si="51"/>
        <v/>
      </c>
      <c r="M337" s="65" t="str">
        <f t="shared" si="52"/>
        <v/>
      </c>
      <c r="N337" s="65" t="str">
        <f>IF(A337&lt;&gt;"",SUM($M$13:M337),"")</f>
        <v/>
      </c>
      <c r="O337" s="65" t="str">
        <f t="shared" si="45"/>
        <v/>
      </c>
      <c r="P337" s="97" t="str">
        <f t="shared" si="46"/>
        <v/>
      </c>
      <c r="Q337" s="100">
        <f t="shared" si="53"/>
        <v>0</v>
      </c>
      <c r="R337" s="101">
        <f t="shared" si="47"/>
        <v>0</v>
      </c>
      <c r="Z337" s="75"/>
      <c r="AA337" s="76"/>
      <c r="AC337" s="1"/>
      <c r="AG337" s="72"/>
      <c r="AH337" s="72"/>
      <c r="AI337" s="72"/>
      <c r="AJ337" s="72"/>
      <c r="AK337" s="72"/>
    </row>
    <row r="338" spans="1:37" ht="14.4">
      <c r="A338" s="55"/>
      <c r="B338" s="54" t="s">
        <v>25</v>
      </c>
      <c r="C338" s="56"/>
      <c r="D338" s="145"/>
      <c r="E338" s="54"/>
      <c r="F338" s="54"/>
      <c r="G338" s="132"/>
      <c r="H338" s="59" t="str">
        <f t="shared" si="48"/>
        <v/>
      </c>
      <c r="I338" s="64" t="str">
        <f t="shared" si="49"/>
        <v/>
      </c>
      <c r="J338" s="59" t="str">
        <f>IF(A338&lt;&gt;"",SUM($I$13:I338),"")</f>
        <v/>
      </c>
      <c r="K338" s="59" t="str">
        <f t="shared" si="50"/>
        <v/>
      </c>
      <c r="L338" s="65" t="str">
        <f t="shared" si="51"/>
        <v/>
      </c>
      <c r="M338" s="65" t="str">
        <f t="shared" si="52"/>
        <v/>
      </c>
      <c r="N338" s="65" t="str">
        <f>IF(A338&lt;&gt;"",SUM($M$13:M338),"")</f>
        <v/>
      </c>
      <c r="O338" s="65" t="str">
        <f t="shared" si="45"/>
        <v/>
      </c>
      <c r="P338" s="97" t="str">
        <f t="shared" si="46"/>
        <v/>
      </c>
      <c r="Q338" s="100">
        <f t="shared" si="53"/>
        <v>0</v>
      </c>
      <c r="R338" s="101">
        <f t="shared" si="47"/>
        <v>0</v>
      </c>
      <c r="Z338" s="75"/>
      <c r="AA338" s="76"/>
      <c r="AC338" s="1"/>
      <c r="AG338" s="72"/>
      <c r="AH338" s="72"/>
      <c r="AI338" s="72"/>
      <c r="AJ338" s="72"/>
      <c r="AK338" s="72"/>
    </row>
    <row r="339" spans="1:37" ht="14.4">
      <c r="A339" s="55"/>
      <c r="B339" s="54" t="s">
        <v>25</v>
      </c>
      <c r="C339" s="56"/>
      <c r="D339" s="145"/>
      <c r="E339" s="54"/>
      <c r="F339" s="54"/>
      <c r="G339" s="132"/>
      <c r="H339" s="59" t="str">
        <f t="shared" si="48"/>
        <v/>
      </c>
      <c r="I339" s="64" t="str">
        <f t="shared" si="49"/>
        <v/>
      </c>
      <c r="J339" s="59" t="str">
        <f>IF(A339&lt;&gt;"",SUM($I$13:I339),"")</f>
        <v/>
      </c>
      <c r="K339" s="59" t="str">
        <f t="shared" si="50"/>
        <v/>
      </c>
      <c r="L339" s="65" t="str">
        <f t="shared" si="51"/>
        <v/>
      </c>
      <c r="M339" s="65" t="str">
        <f t="shared" si="52"/>
        <v/>
      </c>
      <c r="N339" s="65" t="str">
        <f>IF(A339&lt;&gt;"",SUM($M$13:M339),"")</f>
        <v/>
      </c>
      <c r="O339" s="65" t="str">
        <f t="shared" si="45"/>
        <v/>
      </c>
      <c r="P339" s="97" t="str">
        <f t="shared" si="46"/>
        <v/>
      </c>
      <c r="Q339" s="100">
        <f t="shared" si="53"/>
        <v>0</v>
      </c>
      <c r="R339" s="101">
        <f t="shared" si="47"/>
        <v>0</v>
      </c>
      <c r="Z339" s="75"/>
      <c r="AA339" s="76"/>
      <c r="AC339" s="1"/>
      <c r="AG339" s="72"/>
      <c r="AH339" s="72"/>
      <c r="AI339" s="72"/>
      <c r="AJ339" s="72"/>
      <c r="AK339" s="72"/>
    </row>
    <row r="340" spans="1:37" ht="14.4">
      <c r="A340" s="55"/>
      <c r="B340" s="54" t="s">
        <v>25</v>
      </c>
      <c r="C340" s="56"/>
      <c r="D340" s="145"/>
      <c r="E340" s="54"/>
      <c r="F340" s="54"/>
      <c r="G340" s="132"/>
      <c r="H340" s="59" t="str">
        <f t="shared" si="48"/>
        <v/>
      </c>
      <c r="I340" s="64" t="str">
        <f t="shared" si="49"/>
        <v/>
      </c>
      <c r="J340" s="59" t="str">
        <f>IF(A340&lt;&gt;"",SUM($I$13:I340),"")</f>
        <v/>
      </c>
      <c r="K340" s="59" t="str">
        <f t="shared" si="50"/>
        <v/>
      </c>
      <c r="L340" s="65" t="str">
        <f t="shared" si="51"/>
        <v/>
      </c>
      <c r="M340" s="65" t="str">
        <f t="shared" si="52"/>
        <v/>
      </c>
      <c r="N340" s="65" t="str">
        <f>IF(A340&lt;&gt;"",SUM($M$13:M340),"")</f>
        <v/>
      </c>
      <c r="O340" s="65" t="str">
        <f t="shared" si="45"/>
        <v/>
      </c>
      <c r="P340" s="97" t="str">
        <f t="shared" si="46"/>
        <v/>
      </c>
      <c r="Q340" s="100">
        <f t="shared" si="53"/>
        <v>0</v>
      </c>
      <c r="R340" s="101">
        <f t="shared" si="47"/>
        <v>0</v>
      </c>
      <c r="Z340" s="75"/>
      <c r="AA340" s="76"/>
      <c r="AC340" s="1"/>
      <c r="AG340" s="72"/>
      <c r="AH340" s="72"/>
      <c r="AI340" s="72"/>
      <c r="AJ340" s="72"/>
      <c r="AK340" s="72"/>
    </row>
    <row r="341" spans="1:37" ht="14.4">
      <c r="A341" s="55"/>
      <c r="B341" s="54" t="s">
        <v>25</v>
      </c>
      <c r="C341" s="56"/>
      <c r="D341" s="145"/>
      <c r="E341" s="54"/>
      <c r="F341" s="54"/>
      <c r="G341" s="132"/>
      <c r="H341" s="59" t="str">
        <f t="shared" si="48"/>
        <v/>
      </c>
      <c r="I341" s="64" t="str">
        <f t="shared" si="49"/>
        <v/>
      </c>
      <c r="J341" s="59" t="str">
        <f>IF(A341&lt;&gt;"",SUM($I$13:I341),"")</f>
        <v/>
      </c>
      <c r="K341" s="59" t="str">
        <f t="shared" si="50"/>
        <v/>
      </c>
      <c r="L341" s="65" t="str">
        <f t="shared" si="51"/>
        <v/>
      </c>
      <c r="M341" s="65" t="str">
        <f t="shared" si="52"/>
        <v/>
      </c>
      <c r="N341" s="65" t="str">
        <f>IF(A341&lt;&gt;"",SUM($M$13:M341),"")</f>
        <v/>
      </c>
      <c r="O341" s="65" t="str">
        <f t="shared" si="45"/>
        <v/>
      </c>
      <c r="P341" s="97" t="str">
        <f t="shared" si="46"/>
        <v/>
      </c>
      <c r="Q341" s="100">
        <f t="shared" si="53"/>
        <v>0</v>
      </c>
      <c r="R341" s="101">
        <f t="shared" si="47"/>
        <v>0</v>
      </c>
      <c r="Z341" s="75"/>
      <c r="AA341" s="76"/>
      <c r="AC341" s="1"/>
      <c r="AG341" s="72"/>
      <c r="AH341" s="72"/>
      <c r="AI341" s="72"/>
      <c r="AJ341" s="72"/>
      <c r="AK341" s="72"/>
    </row>
    <row r="342" spans="1:37" ht="14.4">
      <c r="A342" s="55"/>
      <c r="B342" s="54" t="s">
        <v>25</v>
      </c>
      <c r="C342" s="56"/>
      <c r="D342" s="145"/>
      <c r="E342" s="54"/>
      <c r="F342" s="54"/>
      <c r="G342" s="132"/>
      <c r="H342" s="59" t="str">
        <f t="shared" si="48"/>
        <v/>
      </c>
      <c r="I342" s="64" t="str">
        <f t="shared" si="49"/>
        <v/>
      </c>
      <c r="J342" s="59" t="str">
        <f>IF(A342&lt;&gt;"",SUM($I$13:I342),"")</f>
        <v/>
      </c>
      <c r="K342" s="59" t="str">
        <f t="shared" si="50"/>
        <v/>
      </c>
      <c r="L342" s="65" t="str">
        <f t="shared" si="51"/>
        <v/>
      </c>
      <c r="M342" s="65" t="str">
        <f t="shared" si="52"/>
        <v/>
      </c>
      <c r="N342" s="65" t="str">
        <f>IF(A342&lt;&gt;"",SUM($M$13:M342),"")</f>
        <v/>
      </c>
      <c r="O342" s="65" t="str">
        <f t="shared" si="45"/>
        <v/>
      </c>
      <c r="P342" s="97" t="str">
        <f t="shared" si="46"/>
        <v/>
      </c>
      <c r="Q342" s="100">
        <f t="shared" si="53"/>
        <v>0</v>
      </c>
      <c r="R342" s="101">
        <f t="shared" si="47"/>
        <v>0</v>
      </c>
      <c r="Z342" s="75"/>
      <c r="AA342" s="76"/>
      <c r="AC342" s="1"/>
      <c r="AG342" s="72"/>
      <c r="AH342" s="72"/>
      <c r="AI342" s="72"/>
      <c r="AJ342" s="72"/>
      <c r="AK342" s="72"/>
    </row>
    <row r="343" spans="1:37" ht="14.4">
      <c r="A343" s="55"/>
      <c r="B343" s="54" t="s">
        <v>25</v>
      </c>
      <c r="C343" s="56"/>
      <c r="D343" s="145"/>
      <c r="E343" s="54"/>
      <c r="F343" s="54"/>
      <c r="G343" s="132"/>
      <c r="H343" s="59" t="str">
        <f t="shared" si="48"/>
        <v/>
      </c>
      <c r="I343" s="64" t="str">
        <f t="shared" si="49"/>
        <v/>
      </c>
      <c r="J343" s="59" t="str">
        <f>IF(A343&lt;&gt;"",SUM($I$13:I343),"")</f>
        <v/>
      </c>
      <c r="K343" s="59" t="str">
        <f t="shared" si="50"/>
        <v/>
      </c>
      <c r="L343" s="65" t="str">
        <f t="shared" si="51"/>
        <v/>
      </c>
      <c r="M343" s="65" t="str">
        <f t="shared" si="52"/>
        <v/>
      </c>
      <c r="N343" s="65" t="str">
        <f>IF(A343&lt;&gt;"",SUM($M$13:M343),"")</f>
        <v/>
      </c>
      <c r="O343" s="65" t="str">
        <f t="shared" si="45"/>
        <v/>
      </c>
      <c r="P343" s="97" t="str">
        <f t="shared" si="46"/>
        <v/>
      </c>
      <c r="Q343" s="100">
        <f t="shared" si="53"/>
        <v>0</v>
      </c>
      <c r="R343" s="101">
        <f t="shared" si="47"/>
        <v>0</v>
      </c>
      <c r="Z343" s="75"/>
      <c r="AA343" s="76"/>
      <c r="AC343" s="1"/>
      <c r="AG343" s="72"/>
      <c r="AH343" s="72"/>
      <c r="AI343" s="72"/>
      <c r="AJ343" s="72"/>
      <c r="AK343" s="72"/>
    </row>
    <row r="344" spans="1:37" ht="14.4">
      <c r="A344" s="55"/>
      <c r="B344" s="54" t="s">
        <v>25</v>
      </c>
      <c r="C344" s="56"/>
      <c r="D344" s="145"/>
      <c r="E344" s="54"/>
      <c r="F344" s="54"/>
      <c r="G344" s="132"/>
      <c r="H344" s="59" t="str">
        <f t="shared" si="48"/>
        <v/>
      </c>
      <c r="I344" s="64" t="str">
        <f t="shared" si="49"/>
        <v/>
      </c>
      <c r="J344" s="59" t="str">
        <f>IF(A344&lt;&gt;"",SUM($I$13:I344),"")</f>
        <v/>
      </c>
      <c r="K344" s="59" t="str">
        <f t="shared" si="50"/>
        <v/>
      </c>
      <c r="L344" s="65" t="str">
        <f t="shared" si="51"/>
        <v/>
      </c>
      <c r="M344" s="65" t="str">
        <f t="shared" si="52"/>
        <v/>
      </c>
      <c r="N344" s="65" t="str">
        <f>IF(A344&lt;&gt;"",SUM($M$13:M344),"")</f>
        <v/>
      </c>
      <c r="O344" s="65" t="str">
        <f t="shared" si="45"/>
        <v/>
      </c>
      <c r="P344" s="97" t="str">
        <f t="shared" si="46"/>
        <v/>
      </c>
      <c r="Q344" s="100">
        <f t="shared" si="53"/>
        <v>0</v>
      </c>
      <c r="R344" s="101">
        <f t="shared" si="47"/>
        <v>0</v>
      </c>
      <c r="Z344" s="75"/>
      <c r="AA344" s="76"/>
      <c r="AC344" s="1"/>
      <c r="AG344" s="72"/>
      <c r="AH344" s="72"/>
      <c r="AI344" s="72"/>
      <c r="AJ344" s="72"/>
      <c r="AK344" s="72"/>
    </row>
    <row r="345" spans="1:37" ht="14.4">
      <c r="A345" s="55"/>
      <c r="B345" s="54" t="s">
        <v>25</v>
      </c>
      <c r="C345" s="56"/>
      <c r="D345" s="145"/>
      <c r="E345" s="54"/>
      <c r="F345" s="54"/>
      <c r="G345" s="132"/>
      <c r="H345" s="59" t="str">
        <f t="shared" si="48"/>
        <v/>
      </c>
      <c r="I345" s="64" t="str">
        <f t="shared" si="49"/>
        <v/>
      </c>
      <c r="J345" s="59" t="str">
        <f>IF(A345&lt;&gt;"",SUM($I$13:I345),"")</f>
        <v/>
      </c>
      <c r="K345" s="59" t="str">
        <f t="shared" si="50"/>
        <v/>
      </c>
      <c r="L345" s="65" t="str">
        <f t="shared" si="51"/>
        <v/>
      </c>
      <c r="M345" s="65" t="str">
        <f t="shared" si="52"/>
        <v/>
      </c>
      <c r="N345" s="65" t="str">
        <f>IF(A345&lt;&gt;"",SUM($M$13:M345),"")</f>
        <v/>
      </c>
      <c r="O345" s="65" t="str">
        <f t="shared" si="45"/>
        <v/>
      </c>
      <c r="P345" s="97" t="str">
        <f t="shared" si="46"/>
        <v/>
      </c>
      <c r="Q345" s="100">
        <f t="shared" si="53"/>
        <v>0</v>
      </c>
      <c r="R345" s="101">
        <f t="shared" si="47"/>
        <v>0</v>
      </c>
      <c r="Z345" s="75"/>
      <c r="AA345" s="76"/>
      <c r="AC345" s="1"/>
      <c r="AG345" s="72"/>
      <c r="AH345" s="72"/>
      <c r="AI345" s="72"/>
      <c r="AJ345" s="72"/>
      <c r="AK345" s="72"/>
    </row>
    <row r="346" spans="1:37" ht="14.4">
      <c r="A346" s="55"/>
      <c r="B346" s="54" t="s">
        <v>25</v>
      </c>
      <c r="C346" s="56"/>
      <c r="D346" s="145"/>
      <c r="E346" s="54"/>
      <c r="F346" s="54"/>
      <c r="G346" s="132"/>
      <c r="H346" s="59" t="str">
        <f t="shared" si="48"/>
        <v/>
      </c>
      <c r="I346" s="64" t="str">
        <f t="shared" si="49"/>
        <v/>
      </c>
      <c r="J346" s="59" t="str">
        <f>IF(A346&lt;&gt;"",SUM($I$13:I346),"")</f>
        <v/>
      </c>
      <c r="K346" s="59" t="str">
        <f t="shared" si="50"/>
        <v/>
      </c>
      <c r="L346" s="65" t="str">
        <f t="shared" si="51"/>
        <v/>
      </c>
      <c r="M346" s="65" t="str">
        <f t="shared" si="52"/>
        <v/>
      </c>
      <c r="N346" s="65" t="str">
        <f>IF(A346&lt;&gt;"",SUM($M$13:M346),"")</f>
        <v/>
      </c>
      <c r="O346" s="65" t="str">
        <f t="shared" si="45"/>
        <v/>
      </c>
      <c r="P346" s="97" t="str">
        <f t="shared" si="46"/>
        <v/>
      </c>
      <c r="Q346" s="100">
        <f t="shared" si="53"/>
        <v>0</v>
      </c>
      <c r="R346" s="101">
        <f t="shared" si="47"/>
        <v>0</v>
      </c>
      <c r="Z346" s="75"/>
      <c r="AA346" s="76"/>
      <c r="AC346" s="1"/>
      <c r="AG346" s="72"/>
      <c r="AH346" s="72"/>
      <c r="AI346" s="72"/>
      <c r="AJ346" s="72"/>
      <c r="AK346" s="72"/>
    </row>
    <row r="347" spans="1:37" ht="14.4">
      <c r="A347" s="55"/>
      <c r="B347" s="54" t="s">
        <v>25</v>
      </c>
      <c r="C347" s="56"/>
      <c r="D347" s="145"/>
      <c r="E347" s="54"/>
      <c r="F347" s="54"/>
      <c r="G347" s="132"/>
      <c r="H347" s="59" t="str">
        <f t="shared" si="48"/>
        <v/>
      </c>
      <c r="I347" s="64" t="str">
        <f t="shared" si="49"/>
        <v/>
      </c>
      <c r="J347" s="59" t="str">
        <f>IF(A347&lt;&gt;"",SUM($I$13:I347),"")</f>
        <v/>
      </c>
      <c r="K347" s="59" t="str">
        <f t="shared" si="50"/>
        <v/>
      </c>
      <c r="L347" s="65" t="str">
        <f t="shared" si="51"/>
        <v/>
      </c>
      <c r="M347" s="65" t="str">
        <f t="shared" si="52"/>
        <v/>
      </c>
      <c r="N347" s="65" t="str">
        <f>IF(A347&lt;&gt;"",SUM($M$13:M347),"")</f>
        <v/>
      </c>
      <c r="O347" s="65" t="str">
        <f t="shared" si="45"/>
        <v/>
      </c>
      <c r="P347" s="97" t="str">
        <f t="shared" si="46"/>
        <v/>
      </c>
      <c r="Q347" s="100">
        <f t="shared" si="53"/>
        <v>0</v>
      </c>
      <c r="R347" s="101">
        <f t="shared" si="47"/>
        <v>0</v>
      </c>
      <c r="Z347" s="75"/>
      <c r="AA347" s="76"/>
      <c r="AC347" s="1"/>
      <c r="AG347" s="72"/>
      <c r="AH347" s="72"/>
      <c r="AI347" s="72"/>
      <c r="AJ347" s="72"/>
      <c r="AK347" s="72"/>
    </row>
    <row r="348" spans="1:37" ht="14.4">
      <c r="A348" s="55"/>
      <c r="B348" s="54" t="s">
        <v>25</v>
      </c>
      <c r="C348" s="56"/>
      <c r="D348" s="145"/>
      <c r="E348" s="54"/>
      <c r="F348" s="54"/>
      <c r="G348" s="132"/>
      <c r="H348" s="59" t="str">
        <f t="shared" si="48"/>
        <v/>
      </c>
      <c r="I348" s="64" t="str">
        <f t="shared" si="49"/>
        <v/>
      </c>
      <c r="J348" s="59" t="str">
        <f>IF(A348&lt;&gt;"",SUM($I$13:I348),"")</f>
        <v/>
      </c>
      <c r="K348" s="59" t="str">
        <f t="shared" si="50"/>
        <v/>
      </c>
      <c r="L348" s="65" t="str">
        <f t="shared" si="51"/>
        <v/>
      </c>
      <c r="M348" s="65" t="str">
        <f t="shared" si="52"/>
        <v/>
      </c>
      <c r="N348" s="65" t="str">
        <f>IF(A348&lt;&gt;"",SUM($M$13:M348),"")</f>
        <v/>
      </c>
      <c r="O348" s="65" t="str">
        <f t="shared" si="45"/>
        <v/>
      </c>
      <c r="P348" s="97" t="str">
        <f t="shared" si="46"/>
        <v/>
      </c>
      <c r="Q348" s="100">
        <f t="shared" si="53"/>
        <v>0</v>
      </c>
      <c r="R348" s="101">
        <f t="shared" si="47"/>
        <v>0</v>
      </c>
      <c r="Z348" s="75"/>
      <c r="AA348" s="76"/>
      <c r="AC348" s="1"/>
      <c r="AG348" s="72"/>
      <c r="AH348" s="72"/>
      <c r="AI348" s="72"/>
      <c r="AJ348" s="72"/>
      <c r="AK348" s="72"/>
    </row>
    <row r="349" spans="1:37" ht="14.4">
      <c r="A349" s="55"/>
      <c r="B349" s="54" t="s">
        <v>25</v>
      </c>
      <c r="C349" s="56"/>
      <c r="D349" s="145"/>
      <c r="E349" s="54"/>
      <c r="F349" s="54"/>
      <c r="G349" s="132"/>
      <c r="H349" s="59" t="str">
        <f t="shared" si="48"/>
        <v/>
      </c>
      <c r="I349" s="64" t="str">
        <f t="shared" si="49"/>
        <v/>
      </c>
      <c r="J349" s="59" t="str">
        <f>IF(A349&lt;&gt;"",SUM($I$13:I349),"")</f>
        <v/>
      </c>
      <c r="K349" s="59" t="str">
        <f t="shared" si="50"/>
        <v/>
      </c>
      <c r="L349" s="65" t="str">
        <f t="shared" si="51"/>
        <v/>
      </c>
      <c r="M349" s="65" t="str">
        <f t="shared" si="52"/>
        <v/>
      </c>
      <c r="N349" s="65" t="str">
        <f>IF(A349&lt;&gt;"",SUM($M$13:M349),"")</f>
        <v/>
      </c>
      <c r="O349" s="65" t="str">
        <f t="shared" si="45"/>
        <v/>
      </c>
      <c r="P349" s="97" t="str">
        <f t="shared" si="46"/>
        <v/>
      </c>
      <c r="Q349" s="100">
        <f t="shared" si="53"/>
        <v>0</v>
      </c>
      <c r="R349" s="101">
        <f t="shared" si="47"/>
        <v>0</v>
      </c>
      <c r="Z349" s="75"/>
      <c r="AA349" s="76"/>
      <c r="AC349" s="1"/>
      <c r="AG349" s="72"/>
      <c r="AH349" s="72"/>
      <c r="AI349" s="72"/>
      <c r="AJ349" s="72"/>
      <c r="AK349" s="72"/>
    </row>
    <row r="350" spans="1:37" ht="14.4">
      <c r="A350" s="55"/>
      <c r="B350" s="54" t="s">
        <v>25</v>
      </c>
      <c r="C350" s="56"/>
      <c r="D350" s="145"/>
      <c r="E350" s="54"/>
      <c r="F350" s="54"/>
      <c r="G350" s="132"/>
      <c r="H350" s="59" t="str">
        <f t="shared" si="48"/>
        <v/>
      </c>
      <c r="I350" s="64" t="str">
        <f t="shared" si="49"/>
        <v/>
      </c>
      <c r="J350" s="59" t="str">
        <f>IF(A350&lt;&gt;"",SUM($I$13:I350),"")</f>
        <v/>
      </c>
      <c r="K350" s="59" t="str">
        <f t="shared" si="50"/>
        <v/>
      </c>
      <c r="L350" s="65" t="str">
        <f t="shared" si="51"/>
        <v/>
      </c>
      <c r="M350" s="65" t="str">
        <f t="shared" si="52"/>
        <v/>
      </c>
      <c r="N350" s="65" t="str">
        <f>IF(A350&lt;&gt;"",SUM($M$13:M350),"")</f>
        <v/>
      </c>
      <c r="O350" s="65" t="str">
        <f t="shared" si="45"/>
        <v/>
      </c>
      <c r="P350" s="97" t="str">
        <f t="shared" si="46"/>
        <v/>
      </c>
      <c r="Q350" s="100">
        <f t="shared" si="53"/>
        <v>0</v>
      </c>
      <c r="R350" s="101">
        <f t="shared" si="47"/>
        <v>0</v>
      </c>
      <c r="Z350" s="75"/>
      <c r="AA350" s="76"/>
      <c r="AC350" s="1"/>
      <c r="AG350" s="72"/>
      <c r="AH350" s="72"/>
      <c r="AI350" s="72"/>
      <c r="AJ350" s="72"/>
      <c r="AK350" s="72"/>
    </row>
    <row r="351" spans="1:37" ht="14.4">
      <c r="A351" s="55"/>
      <c r="B351" s="54" t="s">
        <v>25</v>
      </c>
      <c r="C351" s="56"/>
      <c r="D351" s="145"/>
      <c r="E351" s="54"/>
      <c r="F351" s="54"/>
      <c r="G351" s="132"/>
      <c r="H351" s="59" t="str">
        <f t="shared" si="48"/>
        <v/>
      </c>
      <c r="I351" s="64" t="str">
        <f t="shared" si="49"/>
        <v/>
      </c>
      <c r="J351" s="59" t="str">
        <f>IF(A351&lt;&gt;"",SUM($I$13:I351),"")</f>
        <v/>
      </c>
      <c r="K351" s="59" t="str">
        <f t="shared" si="50"/>
        <v/>
      </c>
      <c r="L351" s="65" t="str">
        <f t="shared" si="51"/>
        <v/>
      </c>
      <c r="M351" s="65" t="str">
        <f t="shared" si="52"/>
        <v/>
      </c>
      <c r="N351" s="65" t="str">
        <f>IF(A351&lt;&gt;"",SUM($M$13:M351),"")</f>
        <v/>
      </c>
      <c r="O351" s="65" t="str">
        <f t="shared" si="45"/>
        <v/>
      </c>
      <c r="P351" s="97" t="str">
        <f t="shared" si="46"/>
        <v/>
      </c>
      <c r="Q351" s="100">
        <f t="shared" si="53"/>
        <v>0</v>
      </c>
      <c r="R351" s="101">
        <f t="shared" si="47"/>
        <v>0</v>
      </c>
      <c r="Z351" s="75"/>
      <c r="AA351" s="76"/>
      <c r="AC351" s="1"/>
      <c r="AG351" s="72"/>
      <c r="AH351" s="72"/>
      <c r="AI351" s="72"/>
      <c r="AJ351" s="72"/>
      <c r="AK351" s="72"/>
    </row>
    <row r="352" spans="1:37" ht="14.4">
      <c r="A352" s="55"/>
      <c r="B352" s="54" t="s">
        <v>25</v>
      </c>
      <c r="C352" s="56"/>
      <c r="D352" s="145"/>
      <c r="E352" s="54"/>
      <c r="F352" s="54"/>
      <c r="G352" s="132"/>
      <c r="H352" s="59" t="str">
        <f t="shared" si="48"/>
        <v/>
      </c>
      <c r="I352" s="64" t="str">
        <f t="shared" si="49"/>
        <v/>
      </c>
      <c r="J352" s="59" t="str">
        <f>IF(A352&lt;&gt;"",SUM($I$13:I352),"")</f>
        <v/>
      </c>
      <c r="K352" s="59" t="str">
        <f t="shared" si="50"/>
        <v/>
      </c>
      <c r="L352" s="65" t="str">
        <f t="shared" si="51"/>
        <v/>
      </c>
      <c r="M352" s="65" t="str">
        <f t="shared" si="52"/>
        <v/>
      </c>
      <c r="N352" s="65" t="str">
        <f>IF(A352&lt;&gt;"",SUM($M$13:M352),"")</f>
        <v/>
      </c>
      <c r="O352" s="65" t="str">
        <f t="shared" si="45"/>
        <v/>
      </c>
      <c r="P352" s="97" t="str">
        <f t="shared" si="46"/>
        <v/>
      </c>
      <c r="Q352" s="100">
        <f t="shared" si="53"/>
        <v>0</v>
      </c>
      <c r="R352" s="101">
        <f t="shared" si="47"/>
        <v>0</v>
      </c>
      <c r="Z352" s="75"/>
      <c r="AA352" s="76"/>
      <c r="AC352" s="1"/>
      <c r="AG352" s="72"/>
      <c r="AH352" s="72"/>
      <c r="AI352" s="72"/>
      <c r="AJ352" s="72"/>
      <c r="AK352" s="72"/>
    </row>
    <row r="353" spans="1:37" ht="14.4">
      <c r="A353" s="55"/>
      <c r="B353" s="54" t="s">
        <v>25</v>
      </c>
      <c r="C353" s="56"/>
      <c r="D353" s="145"/>
      <c r="E353" s="54"/>
      <c r="F353" s="54"/>
      <c r="G353" s="132"/>
      <c r="H353" s="59" t="str">
        <f t="shared" si="48"/>
        <v/>
      </c>
      <c r="I353" s="64" t="str">
        <f t="shared" si="49"/>
        <v/>
      </c>
      <c r="J353" s="59" t="str">
        <f>IF(A353&lt;&gt;"",SUM($I$13:I353),"")</f>
        <v/>
      </c>
      <c r="K353" s="59" t="str">
        <f t="shared" si="50"/>
        <v/>
      </c>
      <c r="L353" s="65" t="str">
        <f t="shared" si="51"/>
        <v/>
      </c>
      <c r="M353" s="65" t="str">
        <f t="shared" si="52"/>
        <v/>
      </c>
      <c r="N353" s="65" t="str">
        <f>IF(A353&lt;&gt;"",SUM($M$13:M353),"")</f>
        <v/>
      </c>
      <c r="O353" s="65" t="str">
        <f t="shared" si="45"/>
        <v/>
      </c>
      <c r="P353" s="97" t="str">
        <f t="shared" si="46"/>
        <v/>
      </c>
      <c r="Q353" s="100">
        <f t="shared" si="53"/>
        <v>0</v>
      </c>
      <c r="R353" s="101">
        <f t="shared" si="47"/>
        <v>0</v>
      </c>
      <c r="Z353" s="75"/>
      <c r="AA353" s="76"/>
      <c r="AC353" s="1"/>
      <c r="AG353" s="72"/>
      <c r="AH353" s="72"/>
      <c r="AI353" s="72"/>
      <c r="AJ353" s="72"/>
      <c r="AK353" s="72"/>
    </row>
    <row r="354" spans="1:37" ht="14.4">
      <c r="A354" s="55"/>
      <c r="B354" s="54" t="s">
        <v>25</v>
      </c>
      <c r="C354" s="56"/>
      <c r="D354" s="145"/>
      <c r="E354" s="54"/>
      <c r="F354" s="54"/>
      <c r="G354" s="132"/>
      <c r="H354" s="59" t="str">
        <f t="shared" si="48"/>
        <v/>
      </c>
      <c r="I354" s="64" t="str">
        <f t="shared" si="49"/>
        <v/>
      </c>
      <c r="J354" s="59" t="str">
        <f>IF(A354&lt;&gt;"",SUM($I$13:I354),"")</f>
        <v/>
      </c>
      <c r="K354" s="59" t="str">
        <f t="shared" si="50"/>
        <v/>
      </c>
      <c r="L354" s="65" t="str">
        <f t="shared" si="51"/>
        <v/>
      </c>
      <c r="M354" s="65" t="str">
        <f t="shared" si="52"/>
        <v/>
      </c>
      <c r="N354" s="65" t="str">
        <f>IF(A354&lt;&gt;"",SUM($M$13:M354),"")</f>
        <v/>
      </c>
      <c r="O354" s="65" t="str">
        <f t="shared" si="45"/>
        <v/>
      </c>
      <c r="P354" s="97" t="str">
        <f t="shared" si="46"/>
        <v/>
      </c>
      <c r="Q354" s="100">
        <f t="shared" si="53"/>
        <v>0</v>
      </c>
      <c r="R354" s="101">
        <f t="shared" si="47"/>
        <v>0</v>
      </c>
      <c r="Z354" s="75"/>
      <c r="AA354" s="76"/>
      <c r="AC354" s="1"/>
      <c r="AG354" s="72"/>
      <c r="AH354" s="72"/>
      <c r="AI354" s="72"/>
      <c r="AJ354" s="72"/>
      <c r="AK354" s="72"/>
    </row>
    <row r="355" spans="1:37" ht="14.4">
      <c r="A355" s="55"/>
      <c r="B355" s="54" t="s">
        <v>25</v>
      </c>
      <c r="C355" s="56"/>
      <c r="D355" s="145"/>
      <c r="E355" s="54"/>
      <c r="F355" s="54"/>
      <c r="G355" s="132"/>
      <c r="H355" s="59" t="str">
        <f t="shared" si="48"/>
        <v/>
      </c>
      <c r="I355" s="64" t="str">
        <f t="shared" si="49"/>
        <v/>
      </c>
      <c r="J355" s="59" t="str">
        <f>IF(A355&lt;&gt;"",SUM($I$13:I355),"")</f>
        <v/>
      </c>
      <c r="K355" s="59" t="str">
        <f t="shared" si="50"/>
        <v/>
      </c>
      <c r="L355" s="65" t="str">
        <f t="shared" si="51"/>
        <v/>
      </c>
      <c r="M355" s="65" t="str">
        <f t="shared" si="52"/>
        <v/>
      </c>
      <c r="N355" s="65" t="str">
        <f>IF(A355&lt;&gt;"",SUM($M$13:M355),"")</f>
        <v/>
      </c>
      <c r="O355" s="65" t="str">
        <f t="shared" si="45"/>
        <v/>
      </c>
      <c r="P355" s="97" t="str">
        <f t="shared" si="46"/>
        <v/>
      </c>
      <c r="Q355" s="100">
        <f t="shared" si="53"/>
        <v>0</v>
      </c>
      <c r="R355" s="101">
        <f t="shared" si="47"/>
        <v>0</v>
      </c>
      <c r="Z355" s="75"/>
      <c r="AA355" s="76"/>
      <c r="AC355" s="1"/>
      <c r="AG355" s="72"/>
      <c r="AH355" s="72"/>
      <c r="AI355" s="72"/>
      <c r="AJ355" s="72"/>
      <c r="AK355" s="72"/>
    </row>
    <row r="356" spans="1:37" ht="14.4">
      <c r="A356" s="55"/>
      <c r="B356" s="54" t="s">
        <v>25</v>
      </c>
      <c r="C356" s="56"/>
      <c r="D356" s="145"/>
      <c r="E356" s="54"/>
      <c r="F356" s="54"/>
      <c r="G356" s="132"/>
      <c r="H356" s="59" t="str">
        <f t="shared" si="48"/>
        <v/>
      </c>
      <c r="I356" s="64" t="str">
        <f t="shared" si="49"/>
        <v/>
      </c>
      <c r="J356" s="59" t="str">
        <f>IF(A356&lt;&gt;"",SUM($I$13:I356),"")</f>
        <v/>
      </c>
      <c r="K356" s="59" t="str">
        <f t="shared" si="50"/>
        <v/>
      </c>
      <c r="L356" s="65" t="str">
        <f t="shared" si="51"/>
        <v/>
      </c>
      <c r="M356" s="65" t="str">
        <f t="shared" si="52"/>
        <v/>
      </c>
      <c r="N356" s="65" t="str">
        <f>IF(A356&lt;&gt;"",SUM($M$13:M356),"")</f>
        <v/>
      </c>
      <c r="O356" s="65" t="str">
        <f t="shared" si="45"/>
        <v/>
      </c>
      <c r="P356" s="97" t="str">
        <f t="shared" si="46"/>
        <v/>
      </c>
      <c r="Q356" s="100">
        <f t="shared" si="53"/>
        <v>0</v>
      </c>
      <c r="R356" s="101">
        <f t="shared" si="47"/>
        <v>0</v>
      </c>
      <c r="Z356" s="75"/>
      <c r="AA356" s="76"/>
      <c r="AC356" s="1"/>
      <c r="AG356" s="72"/>
      <c r="AH356" s="72"/>
      <c r="AI356" s="72"/>
      <c r="AJ356" s="72"/>
      <c r="AK356" s="72"/>
    </row>
    <row r="357" spans="1:37" ht="14.4">
      <c r="A357" s="55"/>
      <c r="B357" s="54" t="s">
        <v>25</v>
      </c>
      <c r="C357" s="56"/>
      <c r="D357" s="145"/>
      <c r="E357" s="54"/>
      <c r="F357" s="54"/>
      <c r="G357" s="132"/>
      <c r="H357" s="59" t="str">
        <f t="shared" si="48"/>
        <v/>
      </c>
      <c r="I357" s="64" t="str">
        <f t="shared" si="49"/>
        <v/>
      </c>
      <c r="J357" s="59" t="str">
        <f>IF(A357&lt;&gt;"",SUM($I$13:I357),"")</f>
        <v/>
      </c>
      <c r="K357" s="59" t="str">
        <f t="shared" si="50"/>
        <v/>
      </c>
      <c r="L357" s="65" t="str">
        <f t="shared" si="51"/>
        <v/>
      </c>
      <c r="M357" s="65" t="str">
        <f t="shared" si="52"/>
        <v/>
      </c>
      <c r="N357" s="65" t="str">
        <f>IF(A357&lt;&gt;"",SUM($M$13:M357),"")</f>
        <v/>
      </c>
      <c r="O357" s="65" t="str">
        <f t="shared" si="45"/>
        <v/>
      </c>
      <c r="P357" s="97" t="str">
        <f t="shared" si="46"/>
        <v/>
      </c>
      <c r="Q357" s="100">
        <f t="shared" si="53"/>
        <v>0</v>
      </c>
      <c r="R357" s="101">
        <f t="shared" si="47"/>
        <v>0</v>
      </c>
      <c r="Z357" s="75"/>
      <c r="AA357" s="76"/>
      <c r="AC357" s="1"/>
      <c r="AG357" s="72"/>
      <c r="AH357" s="72"/>
      <c r="AI357" s="72"/>
      <c r="AJ357" s="72"/>
      <c r="AK357" s="72"/>
    </row>
    <row r="358" spans="1:37" ht="14.4">
      <c r="A358" s="55"/>
      <c r="B358" s="54" t="s">
        <v>25</v>
      </c>
      <c r="C358" s="56"/>
      <c r="D358" s="145"/>
      <c r="E358" s="54"/>
      <c r="F358" s="54"/>
      <c r="G358" s="132"/>
      <c r="H358" s="59" t="str">
        <f t="shared" si="48"/>
        <v/>
      </c>
      <c r="I358" s="64" t="str">
        <f t="shared" si="49"/>
        <v/>
      </c>
      <c r="J358" s="59" t="str">
        <f>IF(A358&lt;&gt;"",SUM($I$13:I358),"")</f>
        <v/>
      </c>
      <c r="K358" s="59" t="str">
        <f t="shared" si="50"/>
        <v/>
      </c>
      <c r="L358" s="65" t="str">
        <f t="shared" si="51"/>
        <v/>
      </c>
      <c r="M358" s="65" t="str">
        <f t="shared" si="52"/>
        <v/>
      </c>
      <c r="N358" s="65" t="str">
        <f>IF(A358&lt;&gt;"",SUM($M$13:M358),"")</f>
        <v/>
      </c>
      <c r="O358" s="65" t="str">
        <f t="shared" si="45"/>
        <v/>
      </c>
      <c r="P358" s="97" t="str">
        <f t="shared" si="46"/>
        <v/>
      </c>
      <c r="Q358" s="100">
        <f t="shared" si="53"/>
        <v>0</v>
      </c>
      <c r="R358" s="101">
        <f t="shared" si="47"/>
        <v>0</v>
      </c>
      <c r="Z358" s="75"/>
      <c r="AA358" s="76"/>
      <c r="AC358" s="1"/>
      <c r="AG358" s="72"/>
      <c r="AH358" s="72"/>
      <c r="AI358" s="72"/>
      <c r="AJ358" s="72"/>
      <c r="AK358" s="72"/>
    </row>
    <row r="359" spans="1:37" ht="14.4">
      <c r="A359" s="55"/>
      <c r="B359" s="54" t="s">
        <v>25</v>
      </c>
      <c r="C359" s="56"/>
      <c r="D359" s="145"/>
      <c r="E359" s="54"/>
      <c r="F359" s="54"/>
      <c r="G359" s="132"/>
      <c r="H359" s="59" t="str">
        <f t="shared" si="48"/>
        <v/>
      </c>
      <c r="I359" s="64" t="str">
        <f t="shared" si="49"/>
        <v/>
      </c>
      <c r="J359" s="59" t="str">
        <f>IF(A359&lt;&gt;"",SUM($I$13:I359),"")</f>
        <v/>
      </c>
      <c r="K359" s="59" t="str">
        <f t="shared" si="50"/>
        <v/>
      </c>
      <c r="L359" s="65" t="str">
        <f t="shared" si="51"/>
        <v/>
      </c>
      <c r="M359" s="65" t="str">
        <f t="shared" si="52"/>
        <v/>
      </c>
      <c r="N359" s="65" t="str">
        <f>IF(A359&lt;&gt;"",SUM($M$13:M359),"")</f>
        <v/>
      </c>
      <c r="O359" s="65" t="str">
        <f t="shared" si="45"/>
        <v/>
      </c>
      <c r="P359" s="97" t="str">
        <f t="shared" si="46"/>
        <v/>
      </c>
      <c r="Q359" s="100">
        <f t="shared" si="53"/>
        <v>0</v>
      </c>
      <c r="R359" s="101">
        <f t="shared" si="47"/>
        <v>0</v>
      </c>
      <c r="Z359" s="75"/>
      <c r="AA359" s="76"/>
      <c r="AC359" s="1"/>
      <c r="AG359" s="72"/>
      <c r="AH359" s="72"/>
      <c r="AI359" s="72"/>
      <c r="AJ359" s="72"/>
      <c r="AK359" s="72"/>
    </row>
    <row r="360" spans="1:37" ht="14.4">
      <c r="A360" s="55"/>
      <c r="B360" s="54" t="s">
        <v>25</v>
      </c>
      <c r="C360" s="56"/>
      <c r="D360" s="145"/>
      <c r="E360" s="54"/>
      <c r="F360" s="54"/>
      <c r="G360" s="132"/>
      <c r="H360" s="59" t="str">
        <f t="shared" si="48"/>
        <v/>
      </c>
      <c r="I360" s="64" t="str">
        <f t="shared" si="49"/>
        <v/>
      </c>
      <c r="J360" s="59" t="str">
        <f>IF(A360&lt;&gt;"",SUM($I$13:I360),"")</f>
        <v/>
      </c>
      <c r="K360" s="59" t="str">
        <f t="shared" si="50"/>
        <v/>
      </c>
      <c r="L360" s="65" t="str">
        <f t="shared" si="51"/>
        <v/>
      </c>
      <c r="M360" s="65" t="str">
        <f t="shared" si="52"/>
        <v/>
      </c>
      <c r="N360" s="65" t="str">
        <f>IF(A360&lt;&gt;"",SUM($M$13:M360),"")</f>
        <v/>
      </c>
      <c r="O360" s="65" t="str">
        <f t="shared" si="45"/>
        <v/>
      </c>
      <c r="P360" s="97" t="str">
        <f t="shared" si="46"/>
        <v/>
      </c>
      <c r="Q360" s="100">
        <f t="shared" si="53"/>
        <v>0</v>
      </c>
      <c r="R360" s="101">
        <f t="shared" si="47"/>
        <v>0</v>
      </c>
      <c r="Z360" s="75"/>
      <c r="AA360" s="76"/>
      <c r="AC360" s="1"/>
      <c r="AG360" s="72"/>
      <c r="AH360" s="72"/>
      <c r="AI360" s="72"/>
      <c r="AJ360" s="72"/>
      <c r="AK360" s="72"/>
    </row>
    <row r="361" spans="1:37" ht="14.4">
      <c r="A361" s="55"/>
      <c r="B361" s="54" t="s">
        <v>25</v>
      </c>
      <c r="C361" s="56"/>
      <c r="D361" s="145"/>
      <c r="E361" s="54"/>
      <c r="F361" s="54"/>
      <c r="G361" s="132"/>
      <c r="H361" s="59" t="str">
        <f t="shared" si="48"/>
        <v/>
      </c>
      <c r="I361" s="64" t="str">
        <f t="shared" si="49"/>
        <v/>
      </c>
      <c r="J361" s="59" t="str">
        <f>IF(A361&lt;&gt;"",SUM($I$13:I361),"")</f>
        <v/>
      </c>
      <c r="K361" s="59" t="str">
        <f t="shared" si="50"/>
        <v/>
      </c>
      <c r="L361" s="65" t="str">
        <f t="shared" si="51"/>
        <v/>
      </c>
      <c r="M361" s="65" t="str">
        <f t="shared" si="52"/>
        <v/>
      </c>
      <c r="N361" s="65" t="str">
        <f>IF(A361&lt;&gt;"",SUM($M$13:M361),"")</f>
        <v/>
      </c>
      <c r="O361" s="65" t="str">
        <f t="shared" si="45"/>
        <v/>
      </c>
      <c r="P361" s="97" t="str">
        <f t="shared" si="46"/>
        <v/>
      </c>
      <c r="Q361" s="100">
        <f t="shared" si="53"/>
        <v>0</v>
      </c>
      <c r="R361" s="101">
        <f t="shared" si="47"/>
        <v>0</v>
      </c>
      <c r="Z361" s="75"/>
      <c r="AA361" s="76"/>
      <c r="AC361" s="1"/>
      <c r="AG361" s="72"/>
      <c r="AH361" s="72"/>
      <c r="AI361" s="72"/>
      <c r="AJ361" s="72"/>
      <c r="AK361" s="72"/>
    </row>
    <row r="362" spans="1:37" ht="14.4">
      <c r="A362" s="55"/>
      <c r="B362" s="54" t="s">
        <v>25</v>
      </c>
      <c r="C362" s="56"/>
      <c r="D362" s="145"/>
      <c r="E362" s="54"/>
      <c r="F362" s="54"/>
      <c r="G362" s="132"/>
      <c r="H362" s="59" t="str">
        <f t="shared" si="48"/>
        <v/>
      </c>
      <c r="I362" s="64" t="str">
        <f t="shared" si="49"/>
        <v/>
      </c>
      <c r="J362" s="59" t="str">
        <f>IF(A362&lt;&gt;"",SUM($I$13:I362),"")</f>
        <v/>
      </c>
      <c r="K362" s="59" t="str">
        <f t="shared" si="50"/>
        <v/>
      </c>
      <c r="L362" s="65" t="str">
        <f t="shared" si="51"/>
        <v/>
      </c>
      <c r="M362" s="65" t="str">
        <f t="shared" si="52"/>
        <v/>
      </c>
      <c r="N362" s="65" t="str">
        <f>IF(A362&lt;&gt;"",SUM($M$13:M362),"")</f>
        <v/>
      </c>
      <c r="O362" s="65" t="str">
        <f t="shared" si="45"/>
        <v/>
      </c>
      <c r="P362" s="97" t="str">
        <f t="shared" si="46"/>
        <v/>
      </c>
      <c r="Q362" s="100">
        <f t="shared" si="53"/>
        <v>0</v>
      </c>
      <c r="R362" s="101">
        <f t="shared" si="47"/>
        <v>0</v>
      </c>
      <c r="Z362" s="75"/>
      <c r="AA362" s="76"/>
      <c r="AC362" s="1"/>
      <c r="AG362" s="72"/>
      <c r="AH362" s="72"/>
      <c r="AI362" s="72"/>
      <c r="AJ362" s="72"/>
      <c r="AK362" s="72"/>
    </row>
    <row r="363" spans="1:37" ht="14.4">
      <c r="A363" s="55"/>
      <c r="B363" s="54" t="s">
        <v>25</v>
      </c>
      <c r="C363" s="56"/>
      <c r="D363" s="145"/>
      <c r="E363" s="54"/>
      <c r="F363" s="54"/>
      <c r="G363" s="132"/>
      <c r="H363" s="59" t="str">
        <f t="shared" si="48"/>
        <v/>
      </c>
      <c r="I363" s="64" t="str">
        <f t="shared" si="49"/>
        <v/>
      </c>
      <c r="J363" s="59" t="str">
        <f>IF(A363&lt;&gt;"",SUM($I$13:I363),"")</f>
        <v/>
      </c>
      <c r="K363" s="59" t="str">
        <f t="shared" si="50"/>
        <v/>
      </c>
      <c r="L363" s="65" t="str">
        <f t="shared" si="51"/>
        <v/>
      </c>
      <c r="M363" s="65" t="str">
        <f t="shared" si="52"/>
        <v/>
      </c>
      <c r="N363" s="65" t="str">
        <f>IF(A363&lt;&gt;"",SUM($M$13:M363),"")</f>
        <v/>
      </c>
      <c r="O363" s="65" t="str">
        <f t="shared" si="45"/>
        <v/>
      </c>
      <c r="P363" s="97" t="str">
        <f t="shared" si="46"/>
        <v/>
      </c>
      <c r="Q363" s="100">
        <f t="shared" si="53"/>
        <v>0</v>
      </c>
      <c r="R363" s="101">
        <f t="shared" si="47"/>
        <v>0</v>
      </c>
      <c r="Z363" s="75"/>
      <c r="AA363" s="76"/>
      <c r="AC363" s="1"/>
      <c r="AG363" s="72"/>
      <c r="AH363" s="72"/>
      <c r="AI363" s="72"/>
      <c r="AJ363" s="72"/>
      <c r="AK363" s="72"/>
    </row>
    <row r="364" spans="1:37" ht="14.4">
      <c r="A364" s="55"/>
      <c r="B364" s="54" t="s">
        <v>25</v>
      </c>
      <c r="C364" s="56"/>
      <c r="D364" s="145"/>
      <c r="E364" s="54"/>
      <c r="F364" s="54"/>
      <c r="G364" s="132"/>
      <c r="H364" s="59" t="str">
        <f t="shared" si="48"/>
        <v/>
      </c>
      <c r="I364" s="64" t="str">
        <f t="shared" si="49"/>
        <v/>
      </c>
      <c r="J364" s="59" t="str">
        <f>IF(A364&lt;&gt;"",SUM($I$13:I364),"")</f>
        <v/>
      </c>
      <c r="K364" s="59" t="str">
        <f t="shared" si="50"/>
        <v/>
      </c>
      <c r="L364" s="65" t="str">
        <f t="shared" si="51"/>
        <v/>
      </c>
      <c r="M364" s="65" t="str">
        <f t="shared" si="52"/>
        <v/>
      </c>
      <c r="N364" s="65" t="str">
        <f>IF(A364&lt;&gt;"",SUM($M$13:M364),"")</f>
        <v/>
      </c>
      <c r="O364" s="65" t="str">
        <f t="shared" si="45"/>
        <v/>
      </c>
      <c r="P364" s="97" t="str">
        <f t="shared" si="46"/>
        <v/>
      </c>
      <c r="Q364" s="100">
        <f t="shared" si="53"/>
        <v>0</v>
      </c>
      <c r="R364" s="101">
        <f t="shared" si="47"/>
        <v>0</v>
      </c>
      <c r="Z364" s="75"/>
      <c r="AA364" s="76"/>
      <c r="AC364" s="1"/>
      <c r="AG364" s="72"/>
      <c r="AH364" s="72"/>
      <c r="AI364" s="72"/>
      <c r="AJ364" s="72"/>
      <c r="AK364" s="72"/>
    </row>
    <row r="365" spans="1:37" ht="14.4">
      <c r="A365" s="55"/>
      <c r="B365" s="54" t="s">
        <v>25</v>
      </c>
      <c r="C365" s="56"/>
      <c r="D365" s="145"/>
      <c r="E365" s="54"/>
      <c r="F365" s="54"/>
      <c r="G365" s="132"/>
      <c r="H365" s="59" t="str">
        <f t="shared" si="48"/>
        <v/>
      </c>
      <c r="I365" s="64" t="str">
        <f t="shared" si="49"/>
        <v/>
      </c>
      <c r="J365" s="59" t="str">
        <f>IF(A365&lt;&gt;"",SUM($I$13:I365),"")</f>
        <v/>
      </c>
      <c r="K365" s="59" t="str">
        <f t="shared" si="50"/>
        <v/>
      </c>
      <c r="L365" s="65" t="str">
        <f t="shared" si="51"/>
        <v/>
      </c>
      <c r="M365" s="65" t="str">
        <f t="shared" si="52"/>
        <v/>
      </c>
      <c r="N365" s="65" t="str">
        <f>IF(A365&lt;&gt;"",SUM($M$13:M365),"")</f>
        <v/>
      </c>
      <c r="O365" s="65" t="str">
        <f t="shared" si="45"/>
        <v/>
      </c>
      <c r="P365" s="97" t="str">
        <f t="shared" si="46"/>
        <v/>
      </c>
      <c r="Q365" s="100">
        <f t="shared" si="53"/>
        <v>0</v>
      </c>
      <c r="R365" s="101">
        <f t="shared" si="47"/>
        <v>0</v>
      </c>
      <c r="Z365" s="75"/>
      <c r="AA365" s="76"/>
      <c r="AC365" s="1"/>
      <c r="AG365" s="72"/>
      <c r="AH365" s="72"/>
      <c r="AI365" s="72"/>
      <c r="AJ365" s="72"/>
      <c r="AK365" s="72"/>
    </row>
    <row r="366" spans="1:37" ht="14.4">
      <c r="A366" s="55"/>
      <c r="B366" s="54" t="s">
        <v>25</v>
      </c>
      <c r="C366" s="56"/>
      <c r="D366" s="145"/>
      <c r="E366" s="54"/>
      <c r="F366" s="54"/>
      <c r="G366" s="132"/>
      <c r="H366" s="59" t="str">
        <f t="shared" si="48"/>
        <v/>
      </c>
      <c r="I366" s="64" t="str">
        <f t="shared" si="49"/>
        <v/>
      </c>
      <c r="J366" s="59" t="str">
        <f>IF(A366&lt;&gt;"",SUM($I$13:I366),"")</f>
        <v/>
      </c>
      <c r="K366" s="59" t="str">
        <f t="shared" si="50"/>
        <v/>
      </c>
      <c r="L366" s="65" t="str">
        <f t="shared" si="51"/>
        <v/>
      </c>
      <c r="M366" s="65" t="str">
        <f t="shared" si="52"/>
        <v/>
      </c>
      <c r="N366" s="65" t="str">
        <f>IF(A366&lt;&gt;"",SUM($M$13:M366),"")</f>
        <v/>
      </c>
      <c r="O366" s="65" t="str">
        <f t="shared" si="45"/>
        <v/>
      </c>
      <c r="P366" s="97" t="str">
        <f t="shared" si="46"/>
        <v/>
      </c>
      <c r="Q366" s="100">
        <f t="shared" si="53"/>
        <v>0</v>
      </c>
      <c r="R366" s="101">
        <f t="shared" si="47"/>
        <v>0</v>
      </c>
      <c r="Z366" s="75"/>
      <c r="AA366" s="76"/>
      <c r="AC366" s="1"/>
      <c r="AG366" s="72"/>
      <c r="AH366" s="72"/>
      <c r="AI366" s="72"/>
      <c r="AJ366" s="72"/>
      <c r="AK366" s="72"/>
    </row>
    <row r="367" spans="1:37" ht="14.4">
      <c r="A367" s="55"/>
      <c r="B367" s="54" t="s">
        <v>25</v>
      </c>
      <c r="C367" s="56"/>
      <c r="D367" s="145"/>
      <c r="E367" s="54"/>
      <c r="F367" s="54"/>
      <c r="G367" s="132"/>
      <c r="H367" s="59" t="str">
        <f t="shared" si="48"/>
        <v/>
      </c>
      <c r="I367" s="64" t="str">
        <f t="shared" si="49"/>
        <v/>
      </c>
      <c r="J367" s="59" t="str">
        <f>IF(A367&lt;&gt;"",SUM($I$13:I367),"")</f>
        <v/>
      </c>
      <c r="K367" s="59" t="str">
        <f t="shared" si="50"/>
        <v/>
      </c>
      <c r="L367" s="65" t="str">
        <f t="shared" si="51"/>
        <v/>
      </c>
      <c r="M367" s="65" t="str">
        <f t="shared" si="52"/>
        <v/>
      </c>
      <c r="N367" s="65" t="str">
        <f>IF(A367&lt;&gt;"",SUM($M$13:M367),"")</f>
        <v/>
      </c>
      <c r="O367" s="65" t="str">
        <f t="shared" si="45"/>
        <v/>
      </c>
      <c r="P367" s="97" t="str">
        <f t="shared" si="46"/>
        <v/>
      </c>
      <c r="Q367" s="100">
        <f t="shared" si="53"/>
        <v>0</v>
      </c>
      <c r="R367" s="101">
        <f t="shared" si="47"/>
        <v>0</v>
      </c>
      <c r="Z367" s="75"/>
      <c r="AA367" s="76"/>
      <c r="AC367" s="1"/>
      <c r="AG367" s="72"/>
      <c r="AH367" s="72"/>
      <c r="AI367" s="72"/>
      <c r="AJ367" s="72"/>
      <c r="AK367" s="72"/>
    </row>
    <row r="368" spans="1:37" ht="14.4">
      <c r="A368" s="55"/>
      <c r="B368" s="54" t="s">
        <v>25</v>
      </c>
      <c r="C368" s="56"/>
      <c r="D368" s="145"/>
      <c r="E368" s="54"/>
      <c r="F368" s="54"/>
      <c r="G368" s="132"/>
      <c r="H368" s="59" t="str">
        <f t="shared" si="48"/>
        <v/>
      </c>
      <c r="I368" s="64" t="str">
        <f t="shared" si="49"/>
        <v/>
      </c>
      <c r="J368" s="59" t="str">
        <f>IF(A368&lt;&gt;"",SUM($I$13:I368),"")</f>
        <v/>
      </c>
      <c r="K368" s="59" t="str">
        <f t="shared" si="50"/>
        <v/>
      </c>
      <c r="L368" s="65" t="str">
        <f t="shared" si="51"/>
        <v/>
      </c>
      <c r="M368" s="65" t="str">
        <f t="shared" si="52"/>
        <v/>
      </c>
      <c r="N368" s="65" t="str">
        <f>IF(A368&lt;&gt;"",SUM($M$13:M368),"")</f>
        <v/>
      </c>
      <c r="O368" s="65" t="str">
        <f t="shared" si="45"/>
        <v/>
      </c>
      <c r="P368" s="97" t="str">
        <f t="shared" si="46"/>
        <v/>
      </c>
      <c r="Q368" s="100">
        <f t="shared" si="53"/>
        <v>0</v>
      </c>
      <c r="R368" s="101">
        <f t="shared" si="47"/>
        <v>0</v>
      </c>
      <c r="Z368" s="75"/>
      <c r="AA368" s="76"/>
      <c r="AC368" s="1"/>
      <c r="AG368" s="72"/>
      <c r="AH368" s="72"/>
      <c r="AI368" s="72"/>
      <c r="AJ368" s="72"/>
      <c r="AK368" s="72"/>
    </row>
    <row r="369" spans="1:37" ht="14.4">
      <c r="A369" s="55"/>
      <c r="B369" s="54" t="s">
        <v>25</v>
      </c>
      <c r="C369" s="56"/>
      <c r="D369" s="145"/>
      <c r="E369" s="54"/>
      <c r="F369" s="54"/>
      <c r="G369" s="132"/>
      <c r="H369" s="59" t="str">
        <f t="shared" si="48"/>
        <v/>
      </c>
      <c r="I369" s="64" t="str">
        <f t="shared" si="49"/>
        <v/>
      </c>
      <c r="J369" s="59" t="str">
        <f>IF(A369&lt;&gt;"",SUM($I$13:I369),"")</f>
        <v/>
      </c>
      <c r="K369" s="59" t="str">
        <f t="shared" si="50"/>
        <v/>
      </c>
      <c r="L369" s="65" t="str">
        <f t="shared" si="51"/>
        <v/>
      </c>
      <c r="M369" s="65" t="str">
        <f t="shared" si="52"/>
        <v/>
      </c>
      <c r="N369" s="65" t="str">
        <f>IF(A369&lt;&gt;"",SUM($M$13:M369),"")</f>
        <v/>
      </c>
      <c r="O369" s="65" t="str">
        <f t="shared" si="45"/>
        <v/>
      </c>
      <c r="P369" s="97" t="str">
        <f t="shared" si="46"/>
        <v/>
      </c>
      <c r="Q369" s="100">
        <f t="shared" si="53"/>
        <v>0</v>
      </c>
      <c r="R369" s="101">
        <f t="shared" si="47"/>
        <v>0</v>
      </c>
      <c r="Z369" s="75"/>
      <c r="AA369" s="76"/>
      <c r="AC369" s="1"/>
      <c r="AG369" s="72"/>
      <c r="AH369" s="72"/>
      <c r="AI369" s="72"/>
      <c r="AJ369" s="72"/>
      <c r="AK369" s="72"/>
    </row>
    <row r="370" spans="1:37" ht="14.4">
      <c r="A370" s="55"/>
      <c r="B370" s="54" t="s">
        <v>25</v>
      </c>
      <c r="C370" s="56"/>
      <c r="D370" s="145"/>
      <c r="E370" s="54"/>
      <c r="F370" s="54"/>
      <c r="G370" s="132"/>
      <c r="H370" s="59" t="str">
        <f t="shared" si="48"/>
        <v/>
      </c>
      <c r="I370" s="64" t="str">
        <f t="shared" si="49"/>
        <v/>
      </c>
      <c r="J370" s="59" t="str">
        <f>IF(A370&lt;&gt;"",SUM($I$13:I370),"")</f>
        <v/>
      </c>
      <c r="K370" s="59" t="str">
        <f t="shared" si="50"/>
        <v/>
      </c>
      <c r="L370" s="65" t="str">
        <f t="shared" si="51"/>
        <v/>
      </c>
      <c r="M370" s="65" t="str">
        <f t="shared" si="52"/>
        <v/>
      </c>
      <c r="N370" s="65" t="str">
        <f>IF(A370&lt;&gt;"",SUM($M$13:M370),"")</f>
        <v/>
      </c>
      <c r="O370" s="65" t="str">
        <f t="shared" si="45"/>
        <v/>
      </c>
      <c r="P370" s="97" t="str">
        <f t="shared" si="46"/>
        <v/>
      </c>
      <c r="Q370" s="100">
        <f t="shared" si="53"/>
        <v>0</v>
      </c>
      <c r="R370" s="101">
        <f t="shared" si="47"/>
        <v>0</v>
      </c>
      <c r="Z370" s="75"/>
      <c r="AA370" s="76"/>
      <c r="AC370" s="1"/>
      <c r="AG370" s="72"/>
      <c r="AH370" s="72"/>
      <c r="AI370" s="72"/>
      <c r="AJ370" s="72"/>
      <c r="AK370" s="72"/>
    </row>
    <row r="371" spans="1:37" ht="14.4">
      <c r="A371" s="55"/>
      <c r="B371" s="54" t="s">
        <v>25</v>
      </c>
      <c r="C371" s="56"/>
      <c r="D371" s="145"/>
      <c r="E371" s="54"/>
      <c r="F371" s="54"/>
      <c r="G371" s="132"/>
      <c r="H371" s="59" t="str">
        <f t="shared" si="48"/>
        <v/>
      </c>
      <c r="I371" s="64" t="str">
        <f t="shared" si="49"/>
        <v/>
      </c>
      <c r="J371" s="59" t="str">
        <f>IF(A371&lt;&gt;"",SUM($I$13:I371),"")</f>
        <v/>
      </c>
      <c r="K371" s="59" t="str">
        <f t="shared" si="50"/>
        <v/>
      </c>
      <c r="L371" s="65" t="str">
        <f t="shared" si="51"/>
        <v/>
      </c>
      <c r="M371" s="65" t="str">
        <f t="shared" si="52"/>
        <v/>
      </c>
      <c r="N371" s="65" t="str">
        <f>IF(A371&lt;&gt;"",SUM($M$13:M371),"")</f>
        <v/>
      </c>
      <c r="O371" s="65" t="str">
        <f t="shared" si="45"/>
        <v/>
      </c>
      <c r="P371" s="97" t="str">
        <f t="shared" si="46"/>
        <v/>
      </c>
      <c r="Q371" s="100">
        <f t="shared" si="53"/>
        <v>0</v>
      </c>
      <c r="R371" s="101">
        <f t="shared" si="47"/>
        <v>0</v>
      </c>
      <c r="Z371" s="75"/>
      <c r="AA371" s="76"/>
      <c r="AC371" s="1"/>
      <c r="AG371" s="72"/>
      <c r="AH371" s="72"/>
      <c r="AI371" s="72"/>
      <c r="AJ371" s="72"/>
      <c r="AK371" s="72"/>
    </row>
    <row r="372" spans="1:37" ht="14.4">
      <c r="A372" s="55"/>
      <c r="B372" s="54" t="s">
        <v>25</v>
      </c>
      <c r="C372" s="56"/>
      <c r="D372" s="145"/>
      <c r="E372" s="54"/>
      <c r="F372" s="54"/>
      <c r="G372" s="132"/>
      <c r="H372" s="59" t="str">
        <f t="shared" si="48"/>
        <v/>
      </c>
      <c r="I372" s="64" t="str">
        <f t="shared" si="49"/>
        <v/>
      </c>
      <c r="J372" s="59" t="str">
        <f>IF(A372&lt;&gt;"",SUM($I$13:I372),"")</f>
        <v/>
      </c>
      <c r="K372" s="59" t="str">
        <f t="shared" si="50"/>
        <v/>
      </c>
      <c r="L372" s="65" t="str">
        <f t="shared" si="51"/>
        <v/>
      </c>
      <c r="M372" s="65" t="str">
        <f t="shared" si="52"/>
        <v/>
      </c>
      <c r="N372" s="65" t="str">
        <f>IF(A372&lt;&gt;"",SUM($M$13:M372),"")</f>
        <v/>
      </c>
      <c r="O372" s="65" t="str">
        <f t="shared" si="45"/>
        <v/>
      </c>
      <c r="P372" s="97" t="str">
        <f t="shared" si="46"/>
        <v/>
      </c>
      <c r="Q372" s="100">
        <f t="shared" si="53"/>
        <v>0</v>
      </c>
      <c r="R372" s="101">
        <f t="shared" si="47"/>
        <v>0</v>
      </c>
      <c r="Z372" s="75"/>
      <c r="AA372" s="76"/>
      <c r="AC372" s="1"/>
      <c r="AG372" s="72"/>
      <c r="AH372" s="72"/>
      <c r="AI372" s="72"/>
      <c r="AJ372" s="72"/>
      <c r="AK372" s="72"/>
    </row>
    <row r="373" spans="1:37" ht="14.4">
      <c r="A373" s="55"/>
      <c r="B373" s="54" t="s">
        <v>25</v>
      </c>
      <c r="C373" s="56"/>
      <c r="D373" s="145"/>
      <c r="E373" s="54"/>
      <c r="F373" s="54"/>
      <c r="G373" s="132"/>
      <c r="H373" s="59" t="str">
        <f t="shared" si="48"/>
        <v/>
      </c>
      <c r="I373" s="64" t="str">
        <f t="shared" si="49"/>
        <v/>
      </c>
      <c r="J373" s="59" t="str">
        <f>IF(A373&lt;&gt;"",SUM($I$13:I373),"")</f>
        <v/>
      </c>
      <c r="K373" s="59" t="str">
        <f t="shared" si="50"/>
        <v/>
      </c>
      <c r="L373" s="65" t="str">
        <f t="shared" si="51"/>
        <v/>
      </c>
      <c r="M373" s="65" t="str">
        <f t="shared" si="52"/>
        <v/>
      </c>
      <c r="N373" s="65" t="str">
        <f>IF(A373&lt;&gt;"",SUM($M$13:M373),"")</f>
        <v/>
      </c>
      <c r="O373" s="65" t="str">
        <f t="shared" si="45"/>
        <v/>
      </c>
      <c r="P373" s="97" t="str">
        <f t="shared" si="46"/>
        <v/>
      </c>
      <c r="Q373" s="100">
        <f t="shared" si="53"/>
        <v>0</v>
      </c>
      <c r="R373" s="101">
        <f t="shared" si="47"/>
        <v>0</v>
      </c>
      <c r="Z373" s="75"/>
      <c r="AA373" s="76"/>
      <c r="AC373" s="1"/>
      <c r="AG373" s="72"/>
      <c r="AH373" s="72"/>
      <c r="AI373" s="72"/>
      <c r="AJ373" s="72"/>
      <c r="AK373" s="72"/>
    </row>
    <row r="374" spans="1:37" ht="14.4">
      <c r="A374" s="55"/>
      <c r="B374" s="54" t="s">
        <v>25</v>
      </c>
      <c r="C374" s="56"/>
      <c r="D374" s="145"/>
      <c r="E374" s="54"/>
      <c r="F374" s="54"/>
      <c r="G374" s="132"/>
      <c r="H374" s="59" t="str">
        <f t="shared" si="48"/>
        <v/>
      </c>
      <c r="I374" s="64" t="str">
        <f t="shared" si="49"/>
        <v/>
      </c>
      <c r="J374" s="59" t="str">
        <f>IF(A374&lt;&gt;"",SUM($I$13:I374),"")</f>
        <v/>
      </c>
      <c r="K374" s="59" t="str">
        <f t="shared" si="50"/>
        <v/>
      </c>
      <c r="L374" s="65" t="str">
        <f t="shared" si="51"/>
        <v/>
      </c>
      <c r="M374" s="65" t="str">
        <f t="shared" si="52"/>
        <v/>
      </c>
      <c r="N374" s="65" t="str">
        <f>IF(A374&lt;&gt;"",SUM($M$13:M374),"")</f>
        <v/>
      </c>
      <c r="O374" s="65" t="str">
        <f t="shared" si="45"/>
        <v/>
      </c>
      <c r="P374" s="97" t="str">
        <f t="shared" si="46"/>
        <v/>
      </c>
      <c r="Q374" s="100">
        <f t="shared" si="53"/>
        <v>0</v>
      </c>
      <c r="R374" s="101">
        <f t="shared" si="47"/>
        <v>0</v>
      </c>
      <c r="Z374" s="75"/>
      <c r="AA374" s="76"/>
      <c r="AC374" s="1"/>
      <c r="AG374" s="72"/>
      <c r="AH374" s="72"/>
      <c r="AI374" s="72"/>
      <c r="AJ374" s="72"/>
      <c r="AK374" s="72"/>
    </row>
    <row r="375" spans="1:37" ht="14.4">
      <c r="A375" s="55"/>
      <c r="B375" s="54" t="s">
        <v>25</v>
      </c>
      <c r="C375" s="56"/>
      <c r="D375" s="145"/>
      <c r="E375" s="54"/>
      <c r="F375" s="54"/>
      <c r="G375" s="132"/>
      <c r="H375" s="59" t="str">
        <f t="shared" si="48"/>
        <v/>
      </c>
      <c r="I375" s="64" t="str">
        <f t="shared" si="49"/>
        <v/>
      </c>
      <c r="J375" s="59" t="str">
        <f>IF(A375&lt;&gt;"",SUM($I$13:I375),"")</f>
        <v/>
      </c>
      <c r="K375" s="59" t="str">
        <f t="shared" si="50"/>
        <v/>
      </c>
      <c r="L375" s="65" t="str">
        <f t="shared" si="51"/>
        <v/>
      </c>
      <c r="M375" s="65" t="str">
        <f t="shared" si="52"/>
        <v/>
      </c>
      <c r="N375" s="65" t="str">
        <f>IF(A375&lt;&gt;"",SUM($M$13:M375),"")</f>
        <v/>
      </c>
      <c r="O375" s="65" t="str">
        <f t="shared" si="45"/>
        <v/>
      </c>
      <c r="P375" s="97" t="str">
        <f t="shared" si="46"/>
        <v/>
      </c>
      <c r="Q375" s="100">
        <f t="shared" si="53"/>
        <v>0</v>
      </c>
      <c r="R375" s="101">
        <f t="shared" si="47"/>
        <v>0</v>
      </c>
      <c r="Z375" s="75"/>
      <c r="AA375" s="76"/>
      <c r="AC375" s="1"/>
      <c r="AG375" s="72"/>
      <c r="AH375" s="72"/>
      <c r="AI375" s="72"/>
      <c r="AJ375" s="72"/>
      <c r="AK375" s="72"/>
    </row>
    <row r="376" spans="1:37" ht="14.4">
      <c r="A376" s="55"/>
      <c r="B376" s="54" t="s">
        <v>25</v>
      </c>
      <c r="C376" s="56"/>
      <c r="D376" s="145"/>
      <c r="E376" s="54"/>
      <c r="F376" s="54"/>
      <c r="G376" s="132"/>
      <c r="H376" s="59" t="str">
        <f t="shared" si="48"/>
        <v/>
      </c>
      <c r="I376" s="64" t="str">
        <f t="shared" si="49"/>
        <v/>
      </c>
      <c r="J376" s="59" t="str">
        <f>IF(A376&lt;&gt;"",SUM($I$13:I376),"")</f>
        <v/>
      </c>
      <c r="K376" s="59" t="str">
        <f t="shared" si="50"/>
        <v/>
      </c>
      <c r="L376" s="65" t="str">
        <f t="shared" si="51"/>
        <v/>
      </c>
      <c r="M376" s="65" t="str">
        <f t="shared" si="52"/>
        <v/>
      </c>
      <c r="N376" s="65" t="str">
        <f>IF(A376&lt;&gt;"",SUM($M$13:M376),"")</f>
        <v/>
      </c>
      <c r="O376" s="65" t="str">
        <f t="shared" si="45"/>
        <v/>
      </c>
      <c r="P376" s="97" t="str">
        <f t="shared" si="46"/>
        <v/>
      </c>
      <c r="Q376" s="100">
        <f t="shared" si="53"/>
        <v>0</v>
      </c>
      <c r="R376" s="101">
        <f t="shared" si="47"/>
        <v>0</v>
      </c>
      <c r="Z376" s="75"/>
      <c r="AA376" s="76"/>
      <c r="AC376" s="1"/>
      <c r="AG376" s="72"/>
      <c r="AH376" s="72"/>
      <c r="AI376" s="72"/>
      <c r="AJ376" s="72"/>
      <c r="AK376" s="72"/>
    </row>
    <row r="377" spans="1:37" ht="14.4">
      <c r="A377" s="55"/>
      <c r="B377" s="54" t="s">
        <v>25</v>
      </c>
      <c r="C377" s="56"/>
      <c r="D377" s="145"/>
      <c r="E377" s="54"/>
      <c r="F377" s="54"/>
      <c r="G377" s="132"/>
      <c r="H377" s="59" t="str">
        <f t="shared" si="48"/>
        <v/>
      </c>
      <c r="I377" s="64" t="str">
        <f t="shared" si="49"/>
        <v/>
      </c>
      <c r="J377" s="59" t="str">
        <f>IF(A377&lt;&gt;"",SUM($I$13:I377),"")</f>
        <v/>
      </c>
      <c r="K377" s="59" t="str">
        <f t="shared" si="50"/>
        <v/>
      </c>
      <c r="L377" s="65" t="str">
        <f t="shared" si="51"/>
        <v/>
      </c>
      <c r="M377" s="65" t="str">
        <f t="shared" si="52"/>
        <v/>
      </c>
      <c r="N377" s="65" t="str">
        <f>IF(A377&lt;&gt;"",SUM($M$13:M377),"")</f>
        <v/>
      </c>
      <c r="O377" s="65" t="str">
        <f t="shared" si="45"/>
        <v/>
      </c>
      <c r="P377" s="97" t="str">
        <f t="shared" si="46"/>
        <v/>
      </c>
      <c r="Q377" s="100">
        <f t="shared" si="53"/>
        <v>0</v>
      </c>
      <c r="R377" s="101">
        <f t="shared" si="47"/>
        <v>0</v>
      </c>
      <c r="Z377" s="75"/>
      <c r="AA377" s="76"/>
      <c r="AC377" s="1"/>
      <c r="AG377" s="72"/>
      <c r="AH377" s="72"/>
      <c r="AI377" s="72"/>
      <c r="AJ377" s="72"/>
      <c r="AK377" s="72"/>
    </row>
    <row r="378" spans="1:37" ht="14.4">
      <c r="A378" s="55"/>
      <c r="B378" s="54" t="s">
        <v>25</v>
      </c>
      <c r="C378" s="56"/>
      <c r="D378" s="145"/>
      <c r="E378" s="54"/>
      <c r="F378" s="54"/>
      <c r="G378" s="132"/>
      <c r="H378" s="59" t="str">
        <f t="shared" si="48"/>
        <v/>
      </c>
      <c r="I378" s="64" t="str">
        <f t="shared" si="49"/>
        <v/>
      </c>
      <c r="J378" s="59" t="str">
        <f>IF(A378&lt;&gt;"",SUM($I$13:I378),"")</f>
        <v/>
      </c>
      <c r="K378" s="59" t="str">
        <f t="shared" si="50"/>
        <v/>
      </c>
      <c r="L378" s="65" t="str">
        <f t="shared" si="51"/>
        <v/>
      </c>
      <c r="M378" s="65" t="str">
        <f t="shared" si="52"/>
        <v/>
      </c>
      <c r="N378" s="65" t="str">
        <f>IF(A378&lt;&gt;"",SUM($M$13:M378),"")</f>
        <v/>
      </c>
      <c r="O378" s="65" t="str">
        <f t="shared" si="45"/>
        <v/>
      </c>
      <c r="P378" s="97" t="str">
        <f t="shared" si="46"/>
        <v/>
      </c>
      <c r="Q378" s="100">
        <f t="shared" si="53"/>
        <v>0</v>
      </c>
      <c r="R378" s="101">
        <f t="shared" si="47"/>
        <v>0</v>
      </c>
      <c r="Z378" s="75"/>
      <c r="AA378" s="76"/>
      <c r="AC378" s="1"/>
      <c r="AG378" s="72"/>
      <c r="AH378" s="72"/>
      <c r="AI378" s="72"/>
      <c r="AJ378" s="72"/>
      <c r="AK378" s="72"/>
    </row>
    <row r="379" spans="1:37" ht="14.4">
      <c r="A379" s="55"/>
      <c r="B379" s="54" t="s">
        <v>25</v>
      </c>
      <c r="C379" s="56"/>
      <c r="D379" s="145"/>
      <c r="E379" s="54"/>
      <c r="F379" s="54"/>
      <c r="G379" s="132"/>
      <c r="H379" s="59" t="str">
        <f t="shared" si="48"/>
        <v/>
      </c>
      <c r="I379" s="64" t="str">
        <f t="shared" si="49"/>
        <v/>
      </c>
      <c r="J379" s="59" t="str">
        <f>IF(A379&lt;&gt;"",SUM($I$13:I379),"")</f>
        <v/>
      </c>
      <c r="K379" s="59" t="str">
        <f t="shared" si="50"/>
        <v/>
      </c>
      <c r="L379" s="65" t="str">
        <f t="shared" si="51"/>
        <v/>
      </c>
      <c r="M379" s="65" t="str">
        <f t="shared" si="52"/>
        <v/>
      </c>
      <c r="N379" s="65" t="str">
        <f>IF(A379&lt;&gt;"",SUM($M$13:M379),"")</f>
        <v/>
      </c>
      <c r="O379" s="65" t="str">
        <f t="shared" si="45"/>
        <v/>
      </c>
      <c r="P379" s="97" t="str">
        <f t="shared" si="46"/>
        <v/>
      </c>
      <c r="Q379" s="100">
        <f t="shared" si="53"/>
        <v>0</v>
      </c>
      <c r="R379" s="101">
        <f t="shared" si="47"/>
        <v>0</v>
      </c>
      <c r="Z379" s="75"/>
      <c r="AA379" s="76"/>
      <c r="AC379" s="1"/>
      <c r="AG379" s="72"/>
      <c r="AH379" s="72"/>
      <c r="AI379" s="72"/>
      <c r="AJ379" s="72"/>
      <c r="AK379" s="72"/>
    </row>
    <row r="380" spans="1:37" ht="14.4">
      <c r="A380" s="55"/>
      <c r="B380" s="54" t="s">
        <v>25</v>
      </c>
      <c r="C380" s="56"/>
      <c r="D380" s="145"/>
      <c r="E380" s="54"/>
      <c r="F380" s="54"/>
      <c r="G380" s="132"/>
      <c r="H380" s="59" t="str">
        <f t="shared" si="48"/>
        <v/>
      </c>
      <c r="I380" s="64" t="str">
        <f t="shared" si="49"/>
        <v/>
      </c>
      <c r="J380" s="59" t="str">
        <f>IF(A380&lt;&gt;"",SUM($I$13:I380),"")</f>
        <v/>
      </c>
      <c r="K380" s="59" t="str">
        <f t="shared" si="50"/>
        <v/>
      </c>
      <c r="L380" s="65" t="str">
        <f t="shared" si="51"/>
        <v/>
      </c>
      <c r="M380" s="65" t="str">
        <f t="shared" si="52"/>
        <v/>
      </c>
      <c r="N380" s="65" t="str">
        <f>IF(A380&lt;&gt;"",SUM($M$13:M380),"")</f>
        <v/>
      </c>
      <c r="O380" s="65" t="str">
        <f t="shared" si="45"/>
        <v/>
      </c>
      <c r="P380" s="97" t="str">
        <f t="shared" si="46"/>
        <v/>
      </c>
      <c r="Q380" s="100">
        <f t="shared" si="53"/>
        <v>0</v>
      </c>
      <c r="R380" s="101">
        <f t="shared" si="47"/>
        <v>0</v>
      </c>
      <c r="Z380" s="75"/>
      <c r="AA380" s="76"/>
      <c r="AC380" s="1"/>
      <c r="AG380" s="72"/>
      <c r="AH380" s="72"/>
      <c r="AI380" s="72"/>
      <c r="AJ380" s="72"/>
      <c r="AK380" s="72"/>
    </row>
    <row r="381" spans="1:37" ht="14.4">
      <c r="A381" s="55"/>
      <c r="B381" s="54" t="s">
        <v>25</v>
      </c>
      <c r="C381" s="56"/>
      <c r="D381" s="145"/>
      <c r="E381" s="54"/>
      <c r="F381" s="54"/>
      <c r="G381" s="132"/>
      <c r="H381" s="59" t="str">
        <f t="shared" si="48"/>
        <v/>
      </c>
      <c r="I381" s="64" t="str">
        <f t="shared" si="49"/>
        <v/>
      </c>
      <c r="J381" s="59" t="str">
        <f>IF(A381&lt;&gt;"",SUM($I$13:I381),"")</f>
        <v/>
      </c>
      <c r="K381" s="59" t="str">
        <f t="shared" si="50"/>
        <v/>
      </c>
      <c r="L381" s="65" t="str">
        <f t="shared" si="51"/>
        <v/>
      </c>
      <c r="M381" s="65" t="str">
        <f t="shared" si="52"/>
        <v/>
      </c>
      <c r="N381" s="65" t="str">
        <f>IF(A381&lt;&gt;"",SUM($M$13:M381),"")</f>
        <v/>
      </c>
      <c r="O381" s="65" t="str">
        <f t="shared" si="45"/>
        <v/>
      </c>
      <c r="P381" s="97" t="str">
        <f t="shared" si="46"/>
        <v/>
      </c>
      <c r="Q381" s="100">
        <f t="shared" si="53"/>
        <v>0</v>
      </c>
      <c r="R381" s="101">
        <f t="shared" si="47"/>
        <v>0</v>
      </c>
      <c r="Z381" s="75"/>
      <c r="AA381" s="76"/>
      <c r="AC381" s="1"/>
      <c r="AG381" s="72"/>
      <c r="AH381" s="72"/>
      <c r="AI381" s="72"/>
      <c r="AJ381" s="72"/>
      <c r="AK381" s="72"/>
    </row>
    <row r="382" spans="1:37" ht="14.4">
      <c r="A382" s="55"/>
      <c r="B382" s="54" t="s">
        <v>25</v>
      </c>
      <c r="C382" s="56"/>
      <c r="D382" s="145"/>
      <c r="E382" s="54"/>
      <c r="F382" s="54"/>
      <c r="G382" s="132"/>
      <c r="H382" s="59" t="str">
        <f t="shared" si="48"/>
        <v/>
      </c>
      <c r="I382" s="64" t="str">
        <f t="shared" si="49"/>
        <v/>
      </c>
      <c r="J382" s="59" t="str">
        <f>IF(A382&lt;&gt;"",SUM($I$13:I382),"")</f>
        <v/>
      </c>
      <c r="K382" s="59" t="str">
        <f t="shared" si="50"/>
        <v/>
      </c>
      <c r="L382" s="65" t="str">
        <f t="shared" si="51"/>
        <v/>
      </c>
      <c r="M382" s="65" t="str">
        <f t="shared" si="52"/>
        <v/>
      </c>
      <c r="N382" s="65" t="str">
        <f>IF(A382&lt;&gt;"",SUM($M$13:M382),"")</f>
        <v/>
      </c>
      <c r="O382" s="65" t="str">
        <f t="shared" si="45"/>
        <v/>
      </c>
      <c r="P382" s="97" t="str">
        <f t="shared" si="46"/>
        <v/>
      </c>
      <c r="Q382" s="100">
        <f t="shared" si="53"/>
        <v>0</v>
      </c>
      <c r="R382" s="101">
        <f t="shared" si="47"/>
        <v>0</v>
      </c>
      <c r="Z382" s="75"/>
      <c r="AA382" s="76"/>
      <c r="AC382" s="1"/>
      <c r="AG382" s="72"/>
      <c r="AH382" s="72"/>
      <c r="AI382" s="72"/>
      <c r="AJ382" s="72"/>
      <c r="AK382" s="72"/>
    </row>
    <row r="383" spans="1:37" ht="14.4">
      <c r="A383" s="55"/>
      <c r="B383" s="54" t="s">
        <v>25</v>
      </c>
      <c r="C383" s="56"/>
      <c r="D383" s="145"/>
      <c r="E383" s="54"/>
      <c r="F383" s="54"/>
      <c r="G383" s="132"/>
      <c r="H383" s="59" t="str">
        <f t="shared" si="48"/>
        <v/>
      </c>
      <c r="I383" s="64" t="str">
        <f t="shared" si="49"/>
        <v/>
      </c>
      <c r="J383" s="59" t="str">
        <f>IF(A383&lt;&gt;"",SUM($I$13:I383),"")</f>
        <v/>
      </c>
      <c r="K383" s="59" t="str">
        <f t="shared" si="50"/>
        <v/>
      </c>
      <c r="L383" s="65" t="str">
        <f t="shared" si="51"/>
        <v/>
      </c>
      <c r="M383" s="65" t="str">
        <f t="shared" si="52"/>
        <v/>
      </c>
      <c r="N383" s="65" t="str">
        <f>IF(A383&lt;&gt;"",SUM($M$13:M383),"")</f>
        <v/>
      </c>
      <c r="O383" s="65" t="str">
        <f t="shared" si="45"/>
        <v/>
      </c>
      <c r="P383" s="97" t="str">
        <f t="shared" si="46"/>
        <v/>
      </c>
      <c r="Q383" s="100">
        <f t="shared" si="53"/>
        <v>0</v>
      </c>
      <c r="R383" s="101">
        <f t="shared" si="47"/>
        <v>0</v>
      </c>
      <c r="Z383" s="75"/>
      <c r="AA383" s="76"/>
      <c r="AC383" s="1"/>
      <c r="AG383" s="72"/>
      <c r="AH383" s="72"/>
      <c r="AI383" s="72"/>
      <c r="AJ383" s="72"/>
      <c r="AK383" s="72"/>
    </row>
    <row r="384" spans="1:37" ht="14.4">
      <c r="A384" s="55"/>
      <c r="B384" s="54" t="s">
        <v>25</v>
      </c>
      <c r="C384" s="56"/>
      <c r="D384" s="145"/>
      <c r="E384" s="54"/>
      <c r="F384" s="54"/>
      <c r="G384" s="132"/>
      <c r="H384" s="59" t="str">
        <f t="shared" si="48"/>
        <v/>
      </c>
      <c r="I384" s="64" t="str">
        <f t="shared" si="49"/>
        <v/>
      </c>
      <c r="J384" s="59" t="str">
        <f>IF(A384&lt;&gt;"",SUM($I$13:I384),"")</f>
        <v/>
      </c>
      <c r="K384" s="59" t="str">
        <f t="shared" si="50"/>
        <v/>
      </c>
      <c r="L384" s="65" t="str">
        <f t="shared" si="51"/>
        <v/>
      </c>
      <c r="M384" s="65" t="str">
        <f t="shared" si="52"/>
        <v/>
      </c>
      <c r="N384" s="65" t="str">
        <f>IF(A384&lt;&gt;"",SUM($M$13:M384),"")</f>
        <v/>
      </c>
      <c r="O384" s="65" t="str">
        <f t="shared" si="45"/>
        <v/>
      </c>
      <c r="P384" s="97" t="str">
        <f t="shared" si="46"/>
        <v/>
      </c>
      <c r="Q384" s="100">
        <f t="shared" si="53"/>
        <v>0</v>
      </c>
      <c r="R384" s="101">
        <f t="shared" si="47"/>
        <v>0</v>
      </c>
      <c r="Z384" s="75"/>
      <c r="AA384" s="76"/>
      <c r="AC384" s="1"/>
      <c r="AG384" s="72"/>
      <c r="AH384" s="72"/>
      <c r="AI384" s="72"/>
      <c r="AJ384" s="72"/>
      <c r="AK384" s="72"/>
    </row>
    <row r="385" spans="1:37" ht="14.4">
      <c r="A385" s="55"/>
      <c r="B385" s="54" t="s">
        <v>25</v>
      </c>
      <c r="C385" s="56"/>
      <c r="D385" s="145"/>
      <c r="E385" s="54"/>
      <c r="F385" s="54"/>
      <c r="G385" s="132"/>
      <c r="H385" s="59" t="str">
        <f t="shared" si="48"/>
        <v/>
      </c>
      <c r="I385" s="64" t="str">
        <f t="shared" si="49"/>
        <v/>
      </c>
      <c r="J385" s="59" t="str">
        <f>IF(A385&lt;&gt;"",SUM($I$13:I385),"")</f>
        <v/>
      </c>
      <c r="K385" s="59" t="str">
        <f t="shared" si="50"/>
        <v/>
      </c>
      <c r="L385" s="65" t="str">
        <f t="shared" si="51"/>
        <v/>
      </c>
      <c r="M385" s="65" t="str">
        <f t="shared" si="52"/>
        <v/>
      </c>
      <c r="N385" s="65" t="str">
        <f>IF(A385&lt;&gt;"",SUM($M$13:M385),"")</f>
        <v/>
      </c>
      <c r="O385" s="65" t="str">
        <f t="shared" si="45"/>
        <v/>
      </c>
      <c r="P385" s="97" t="str">
        <f t="shared" si="46"/>
        <v/>
      </c>
      <c r="Q385" s="100">
        <f t="shared" si="53"/>
        <v>0</v>
      </c>
      <c r="R385" s="101">
        <f t="shared" si="47"/>
        <v>0</v>
      </c>
      <c r="Z385" s="75"/>
      <c r="AA385" s="76"/>
      <c r="AC385" s="1"/>
      <c r="AG385" s="72"/>
      <c r="AH385" s="72"/>
      <c r="AI385" s="72"/>
      <c r="AJ385" s="72"/>
      <c r="AK385" s="72"/>
    </row>
    <row r="386" spans="1:37" ht="14.4">
      <c r="A386" s="55"/>
      <c r="B386" s="54" t="s">
        <v>25</v>
      </c>
      <c r="C386" s="56"/>
      <c r="D386" s="145"/>
      <c r="E386" s="54"/>
      <c r="F386" s="54"/>
      <c r="G386" s="132"/>
      <c r="H386" s="59" t="str">
        <f t="shared" si="48"/>
        <v/>
      </c>
      <c r="I386" s="64" t="str">
        <f t="shared" si="49"/>
        <v/>
      </c>
      <c r="J386" s="59" t="str">
        <f>IF(A386&lt;&gt;"",SUM($I$13:I386),"")</f>
        <v/>
      </c>
      <c r="K386" s="59" t="str">
        <f t="shared" si="50"/>
        <v/>
      </c>
      <c r="L386" s="65" t="str">
        <f t="shared" si="51"/>
        <v/>
      </c>
      <c r="M386" s="65" t="str">
        <f t="shared" si="52"/>
        <v/>
      </c>
      <c r="N386" s="65" t="str">
        <f>IF(A386&lt;&gt;"",SUM($M$13:M386),"")</f>
        <v/>
      </c>
      <c r="O386" s="65" t="str">
        <f t="shared" si="45"/>
        <v/>
      </c>
      <c r="P386" s="97" t="str">
        <f t="shared" si="46"/>
        <v/>
      </c>
      <c r="Q386" s="100">
        <f t="shared" si="53"/>
        <v>0</v>
      </c>
      <c r="R386" s="101">
        <f t="shared" si="47"/>
        <v>0</v>
      </c>
      <c r="Z386" s="75"/>
      <c r="AA386" s="76"/>
      <c r="AC386" s="1"/>
      <c r="AG386" s="72"/>
      <c r="AH386" s="72"/>
      <c r="AI386" s="72"/>
      <c r="AJ386" s="72"/>
      <c r="AK386" s="72"/>
    </row>
    <row r="387" spans="1:37" ht="14.4">
      <c r="A387" s="55"/>
      <c r="B387" s="54" t="s">
        <v>25</v>
      </c>
      <c r="C387" s="56"/>
      <c r="D387" s="145"/>
      <c r="E387" s="54"/>
      <c r="F387" s="54"/>
      <c r="G387" s="132"/>
      <c r="H387" s="59" t="str">
        <f t="shared" si="48"/>
        <v/>
      </c>
      <c r="I387" s="64" t="str">
        <f t="shared" si="49"/>
        <v/>
      </c>
      <c r="J387" s="59" t="str">
        <f>IF(A387&lt;&gt;"",SUM($I$13:I387),"")</f>
        <v/>
      </c>
      <c r="K387" s="59" t="str">
        <f t="shared" si="50"/>
        <v/>
      </c>
      <c r="L387" s="65" t="str">
        <f t="shared" si="51"/>
        <v/>
      </c>
      <c r="M387" s="65" t="str">
        <f t="shared" si="52"/>
        <v/>
      </c>
      <c r="N387" s="65" t="str">
        <f>IF(A387&lt;&gt;"",SUM($M$13:M387),"")</f>
        <v/>
      </c>
      <c r="O387" s="65" t="str">
        <f t="shared" si="45"/>
        <v/>
      </c>
      <c r="P387" s="97" t="str">
        <f t="shared" si="46"/>
        <v/>
      </c>
      <c r="Q387" s="100">
        <f t="shared" si="53"/>
        <v>0</v>
      </c>
      <c r="R387" s="101">
        <f t="shared" si="47"/>
        <v>0</v>
      </c>
      <c r="Z387" s="75"/>
      <c r="AA387" s="76"/>
      <c r="AC387" s="1"/>
      <c r="AG387" s="72"/>
      <c r="AH387" s="72"/>
      <c r="AI387" s="72"/>
      <c r="AJ387" s="72"/>
      <c r="AK387" s="72"/>
    </row>
    <row r="388" spans="1:37" ht="14.4">
      <c r="A388" s="55"/>
      <c r="B388" s="54" t="s">
        <v>25</v>
      </c>
      <c r="C388" s="56"/>
      <c r="D388" s="145"/>
      <c r="E388" s="54"/>
      <c r="F388" s="54"/>
      <c r="G388" s="132"/>
      <c r="H388" s="59" t="str">
        <f t="shared" si="48"/>
        <v/>
      </c>
      <c r="I388" s="64" t="str">
        <f t="shared" si="49"/>
        <v/>
      </c>
      <c r="J388" s="59" t="str">
        <f>IF(A388&lt;&gt;"",SUM($I$13:I388),"")</f>
        <v/>
      </c>
      <c r="K388" s="59" t="str">
        <f t="shared" si="50"/>
        <v/>
      </c>
      <c r="L388" s="65" t="str">
        <f t="shared" si="51"/>
        <v/>
      </c>
      <c r="M388" s="65" t="str">
        <f t="shared" si="52"/>
        <v/>
      </c>
      <c r="N388" s="65" t="str">
        <f>IF(A388&lt;&gt;"",SUM($M$13:M388),"")</f>
        <v/>
      </c>
      <c r="O388" s="65" t="str">
        <f t="shared" si="45"/>
        <v/>
      </c>
      <c r="P388" s="97" t="str">
        <f t="shared" si="46"/>
        <v/>
      </c>
      <c r="Q388" s="100">
        <f t="shared" si="53"/>
        <v>0</v>
      </c>
      <c r="R388" s="101">
        <f t="shared" si="47"/>
        <v>0</v>
      </c>
      <c r="Z388" s="75"/>
      <c r="AA388" s="76"/>
      <c r="AC388" s="1"/>
      <c r="AG388" s="72"/>
      <c r="AH388" s="72"/>
      <c r="AI388" s="72"/>
      <c r="AJ388" s="72"/>
      <c r="AK388" s="72"/>
    </row>
    <row r="389" spans="1:37" ht="14.4">
      <c r="A389" s="55"/>
      <c r="B389" s="54" t="s">
        <v>25</v>
      </c>
      <c r="C389" s="56"/>
      <c r="D389" s="145"/>
      <c r="E389" s="54"/>
      <c r="F389" s="54"/>
      <c r="G389" s="132"/>
      <c r="H389" s="59" t="str">
        <f t="shared" si="48"/>
        <v/>
      </c>
      <c r="I389" s="64" t="str">
        <f t="shared" si="49"/>
        <v/>
      </c>
      <c r="J389" s="59" t="str">
        <f>IF(A389&lt;&gt;"",SUM($I$13:I389),"")</f>
        <v/>
      </c>
      <c r="K389" s="59" t="str">
        <f t="shared" si="50"/>
        <v/>
      </c>
      <c r="L389" s="65" t="str">
        <f t="shared" si="51"/>
        <v/>
      </c>
      <c r="M389" s="65" t="str">
        <f t="shared" si="52"/>
        <v/>
      </c>
      <c r="N389" s="65" t="str">
        <f>IF(A389&lt;&gt;"",SUM($M$13:M389),"")</f>
        <v/>
      </c>
      <c r="O389" s="65" t="str">
        <f t="shared" si="45"/>
        <v/>
      </c>
      <c r="P389" s="97" t="str">
        <f t="shared" si="46"/>
        <v/>
      </c>
      <c r="Q389" s="100">
        <f t="shared" si="53"/>
        <v>0</v>
      </c>
      <c r="R389" s="101">
        <f t="shared" si="47"/>
        <v>0</v>
      </c>
      <c r="Z389" s="75"/>
      <c r="AA389" s="76"/>
      <c r="AC389" s="1"/>
      <c r="AG389" s="72"/>
      <c r="AH389" s="72"/>
      <c r="AI389" s="72"/>
      <c r="AJ389" s="72"/>
      <c r="AK389" s="72"/>
    </row>
    <row r="390" spans="1:37" ht="14.4">
      <c r="A390" s="55"/>
      <c r="B390" s="54" t="s">
        <v>25</v>
      </c>
      <c r="C390" s="56"/>
      <c r="D390" s="145"/>
      <c r="E390" s="54"/>
      <c r="F390" s="54"/>
      <c r="G390" s="132"/>
      <c r="H390" s="59" t="str">
        <f t="shared" si="48"/>
        <v/>
      </c>
      <c r="I390" s="64" t="str">
        <f t="shared" si="49"/>
        <v/>
      </c>
      <c r="J390" s="59" t="str">
        <f>IF(A390&lt;&gt;"",SUM($I$13:I390),"")</f>
        <v/>
      </c>
      <c r="K390" s="59" t="str">
        <f t="shared" si="50"/>
        <v/>
      </c>
      <c r="L390" s="65" t="str">
        <f t="shared" si="51"/>
        <v/>
      </c>
      <c r="M390" s="65" t="str">
        <f t="shared" si="52"/>
        <v/>
      </c>
      <c r="N390" s="65" t="str">
        <f>IF(A390&lt;&gt;"",SUM($M$13:M390),"")</f>
        <v/>
      </c>
      <c r="O390" s="65" t="str">
        <f t="shared" si="45"/>
        <v/>
      </c>
      <c r="P390" s="97" t="str">
        <f t="shared" si="46"/>
        <v/>
      </c>
      <c r="Q390" s="100">
        <f t="shared" si="53"/>
        <v>0</v>
      </c>
      <c r="R390" s="101">
        <f t="shared" si="47"/>
        <v>0</v>
      </c>
      <c r="Z390" s="75"/>
      <c r="AA390" s="76"/>
      <c r="AC390" s="1"/>
      <c r="AG390" s="72"/>
      <c r="AH390" s="72"/>
      <c r="AI390" s="72"/>
      <c r="AJ390" s="72"/>
      <c r="AK390" s="72"/>
    </row>
    <row r="391" spans="1:37" ht="14.4">
      <c r="A391" s="55"/>
      <c r="B391" s="54" t="s">
        <v>25</v>
      </c>
      <c r="C391" s="56"/>
      <c r="D391" s="145"/>
      <c r="E391" s="54"/>
      <c r="F391" s="54"/>
      <c r="G391" s="132"/>
      <c r="H391" s="59" t="str">
        <f t="shared" si="48"/>
        <v/>
      </c>
      <c r="I391" s="64" t="str">
        <f t="shared" si="49"/>
        <v/>
      </c>
      <c r="J391" s="59" t="str">
        <f>IF(A391&lt;&gt;"",SUM($I$13:I391),"")</f>
        <v/>
      </c>
      <c r="K391" s="59" t="str">
        <f t="shared" si="50"/>
        <v/>
      </c>
      <c r="L391" s="65" t="str">
        <f t="shared" si="51"/>
        <v/>
      </c>
      <c r="M391" s="65" t="str">
        <f t="shared" si="52"/>
        <v/>
      </c>
      <c r="N391" s="65" t="str">
        <f>IF(A391&lt;&gt;"",SUM($M$13:M391),"")</f>
        <v/>
      </c>
      <c r="O391" s="65" t="str">
        <f t="shared" si="45"/>
        <v/>
      </c>
      <c r="P391" s="97" t="str">
        <f t="shared" si="46"/>
        <v/>
      </c>
      <c r="Q391" s="100">
        <f t="shared" si="53"/>
        <v>0</v>
      </c>
      <c r="R391" s="101">
        <f t="shared" si="47"/>
        <v>0</v>
      </c>
      <c r="Z391" s="75"/>
      <c r="AA391" s="76"/>
      <c r="AC391" s="1"/>
      <c r="AG391" s="72"/>
      <c r="AH391" s="72"/>
      <c r="AI391" s="72"/>
      <c r="AJ391" s="72"/>
      <c r="AK391" s="72"/>
    </row>
    <row r="392" spans="1:37" ht="14.4">
      <c r="A392" s="55"/>
      <c r="B392" s="54" t="s">
        <v>25</v>
      </c>
      <c r="C392" s="56"/>
      <c r="D392" s="145"/>
      <c r="E392" s="54"/>
      <c r="F392" s="54"/>
      <c r="G392" s="132"/>
      <c r="H392" s="59" t="str">
        <f t="shared" si="48"/>
        <v/>
      </c>
      <c r="I392" s="64" t="str">
        <f t="shared" si="49"/>
        <v/>
      </c>
      <c r="J392" s="59" t="str">
        <f>IF(A392&lt;&gt;"",SUM($I$13:I392),"")</f>
        <v/>
      </c>
      <c r="K392" s="59" t="str">
        <f t="shared" si="50"/>
        <v/>
      </c>
      <c r="L392" s="65" t="str">
        <f t="shared" si="51"/>
        <v/>
      </c>
      <c r="M392" s="65" t="str">
        <f t="shared" si="52"/>
        <v/>
      </c>
      <c r="N392" s="65" t="str">
        <f>IF(A392&lt;&gt;"",SUM($M$13:M392),"")</f>
        <v/>
      </c>
      <c r="O392" s="65" t="str">
        <f t="shared" si="45"/>
        <v/>
      </c>
      <c r="P392" s="97" t="str">
        <f t="shared" si="46"/>
        <v/>
      </c>
      <c r="Q392" s="100">
        <f t="shared" si="53"/>
        <v>0</v>
      </c>
      <c r="R392" s="101">
        <f t="shared" si="47"/>
        <v>0</v>
      </c>
      <c r="Z392" s="75"/>
      <c r="AA392" s="76"/>
      <c r="AC392" s="1"/>
      <c r="AG392" s="72"/>
      <c r="AH392" s="72"/>
      <c r="AI392" s="72"/>
      <c r="AJ392" s="72"/>
      <c r="AK392" s="72"/>
    </row>
    <row r="393" spans="1:37" ht="14.4">
      <c r="A393" s="55"/>
      <c r="B393" s="54" t="s">
        <v>25</v>
      </c>
      <c r="C393" s="56"/>
      <c r="D393" s="145"/>
      <c r="E393" s="54"/>
      <c r="F393" s="54"/>
      <c r="G393" s="132"/>
      <c r="H393" s="59" t="str">
        <f t="shared" si="48"/>
        <v/>
      </c>
      <c r="I393" s="64" t="str">
        <f t="shared" si="49"/>
        <v/>
      </c>
      <c r="J393" s="59" t="str">
        <f>IF(A393&lt;&gt;"",SUM($I$13:I393),"")</f>
        <v/>
      </c>
      <c r="K393" s="59" t="str">
        <f t="shared" si="50"/>
        <v/>
      </c>
      <c r="L393" s="65" t="str">
        <f t="shared" si="51"/>
        <v/>
      </c>
      <c r="M393" s="65" t="str">
        <f t="shared" si="52"/>
        <v/>
      </c>
      <c r="N393" s="65" t="str">
        <f>IF(A393&lt;&gt;"",SUM($M$13:M393),"")</f>
        <v/>
      </c>
      <c r="O393" s="65" t="str">
        <f t="shared" si="45"/>
        <v/>
      </c>
      <c r="P393" s="97" t="str">
        <f t="shared" si="46"/>
        <v/>
      </c>
      <c r="Q393" s="100">
        <f t="shared" si="53"/>
        <v>0</v>
      </c>
      <c r="R393" s="101">
        <f t="shared" si="47"/>
        <v>0</v>
      </c>
      <c r="Z393" s="75"/>
      <c r="AA393" s="76"/>
      <c r="AC393" s="1"/>
      <c r="AG393" s="72"/>
      <c r="AH393" s="72"/>
      <c r="AI393" s="72"/>
      <c r="AJ393" s="72"/>
      <c r="AK393" s="72"/>
    </row>
    <row r="394" spans="1:37" ht="14.4">
      <c r="A394" s="55"/>
      <c r="B394" s="54" t="s">
        <v>25</v>
      </c>
      <c r="C394" s="56"/>
      <c r="D394" s="145"/>
      <c r="E394" s="54"/>
      <c r="F394" s="54"/>
      <c r="G394" s="132"/>
      <c r="H394" s="59" t="str">
        <f t="shared" si="48"/>
        <v/>
      </c>
      <c r="I394" s="64" t="str">
        <f t="shared" si="49"/>
        <v/>
      </c>
      <c r="J394" s="59" t="str">
        <f>IF(A394&lt;&gt;"",SUM($I$13:I394),"")</f>
        <v/>
      </c>
      <c r="K394" s="59" t="str">
        <f t="shared" si="50"/>
        <v/>
      </c>
      <c r="L394" s="65" t="str">
        <f t="shared" si="51"/>
        <v/>
      </c>
      <c r="M394" s="65" t="str">
        <f t="shared" si="52"/>
        <v/>
      </c>
      <c r="N394" s="65" t="str">
        <f>IF(A394&lt;&gt;"",SUM($M$13:M394),"")</f>
        <v/>
      </c>
      <c r="O394" s="65" t="str">
        <f t="shared" si="45"/>
        <v/>
      </c>
      <c r="P394" s="97" t="str">
        <f t="shared" si="46"/>
        <v/>
      </c>
      <c r="Q394" s="100">
        <f t="shared" si="53"/>
        <v>0</v>
      </c>
      <c r="R394" s="101">
        <f t="shared" si="47"/>
        <v>0</v>
      </c>
      <c r="Z394" s="75"/>
      <c r="AA394" s="76"/>
      <c r="AC394" s="1"/>
      <c r="AG394" s="72"/>
      <c r="AH394" s="72"/>
      <c r="AI394" s="72"/>
      <c r="AJ394" s="72"/>
      <c r="AK394" s="72"/>
    </row>
    <row r="395" spans="1:37" ht="14.4">
      <c r="A395" s="55"/>
      <c r="B395" s="54" t="s">
        <v>25</v>
      </c>
      <c r="C395" s="56"/>
      <c r="D395" s="145"/>
      <c r="E395" s="54"/>
      <c r="F395" s="54"/>
      <c r="G395" s="132"/>
      <c r="H395" s="59" t="str">
        <f t="shared" si="48"/>
        <v/>
      </c>
      <c r="I395" s="64" t="str">
        <f t="shared" si="49"/>
        <v/>
      </c>
      <c r="J395" s="59" t="str">
        <f>IF(A395&lt;&gt;"",SUM($I$13:I395),"")</f>
        <v/>
      </c>
      <c r="K395" s="59" t="str">
        <f t="shared" si="50"/>
        <v/>
      </c>
      <c r="L395" s="65" t="str">
        <f t="shared" si="51"/>
        <v/>
      </c>
      <c r="M395" s="65" t="str">
        <f t="shared" si="52"/>
        <v/>
      </c>
      <c r="N395" s="65" t="str">
        <f>IF(A395&lt;&gt;"",SUM($M$13:M395),"")</f>
        <v/>
      </c>
      <c r="O395" s="65" t="str">
        <f t="shared" si="45"/>
        <v/>
      </c>
      <c r="P395" s="97" t="str">
        <f t="shared" si="46"/>
        <v/>
      </c>
      <c r="Q395" s="100">
        <f t="shared" si="53"/>
        <v>0</v>
      </c>
      <c r="R395" s="101">
        <f t="shared" si="47"/>
        <v>0</v>
      </c>
      <c r="Z395" s="75"/>
      <c r="AA395" s="76"/>
      <c r="AC395" s="1"/>
      <c r="AG395" s="72"/>
      <c r="AH395" s="72"/>
      <c r="AI395" s="72"/>
      <c r="AJ395" s="72"/>
      <c r="AK395" s="72"/>
    </row>
    <row r="396" spans="1:37" ht="14.4">
      <c r="A396" s="55"/>
      <c r="B396" s="54" t="s">
        <v>25</v>
      </c>
      <c r="C396" s="56"/>
      <c r="D396" s="145"/>
      <c r="E396" s="54"/>
      <c r="F396" s="54"/>
      <c r="G396" s="132"/>
      <c r="H396" s="59" t="str">
        <f t="shared" si="48"/>
        <v/>
      </c>
      <c r="I396" s="64" t="str">
        <f t="shared" si="49"/>
        <v/>
      </c>
      <c r="J396" s="59" t="str">
        <f>IF(A396&lt;&gt;"",SUM($I$13:I396),"")</f>
        <v/>
      </c>
      <c r="K396" s="59" t="str">
        <f t="shared" si="50"/>
        <v/>
      </c>
      <c r="L396" s="65" t="str">
        <f t="shared" si="51"/>
        <v/>
      </c>
      <c r="M396" s="65" t="str">
        <f t="shared" si="52"/>
        <v/>
      </c>
      <c r="N396" s="65" t="str">
        <f>IF(A396&lt;&gt;"",SUM($M$13:M396),"")</f>
        <v/>
      </c>
      <c r="O396" s="65" t="str">
        <f t="shared" si="45"/>
        <v/>
      </c>
      <c r="P396" s="97" t="str">
        <f t="shared" si="46"/>
        <v/>
      </c>
      <c r="Q396" s="100">
        <f t="shared" si="53"/>
        <v>0</v>
      </c>
      <c r="R396" s="101">
        <f t="shared" si="47"/>
        <v>0</v>
      </c>
      <c r="Z396" s="75"/>
      <c r="AA396" s="76"/>
      <c r="AC396" s="1"/>
      <c r="AG396" s="72"/>
      <c r="AH396" s="72"/>
      <c r="AI396" s="72"/>
      <c r="AJ396" s="72"/>
      <c r="AK396" s="72"/>
    </row>
    <row r="397" spans="1:37" ht="14.4">
      <c r="A397" s="55"/>
      <c r="B397" s="54" t="s">
        <v>25</v>
      </c>
      <c r="C397" s="56"/>
      <c r="D397" s="145"/>
      <c r="E397" s="54"/>
      <c r="F397" s="54"/>
      <c r="G397" s="132"/>
      <c r="H397" s="59" t="str">
        <f t="shared" si="48"/>
        <v/>
      </c>
      <c r="I397" s="64" t="str">
        <f t="shared" si="49"/>
        <v/>
      </c>
      <c r="J397" s="59" t="str">
        <f>IF(A397&lt;&gt;"",SUM($I$13:I397),"")</f>
        <v/>
      </c>
      <c r="K397" s="59" t="str">
        <f t="shared" si="50"/>
        <v/>
      </c>
      <c r="L397" s="65" t="str">
        <f t="shared" si="51"/>
        <v/>
      </c>
      <c r="M397" s="65" t="str">
        <f t="shared" si="52"/>
        <v/>
      </c>
      <c r="N397" s="65" t="str">
        <f>IF(A397&lt;&gt;"",SUM($M$13:M397),"")</f>
        <v/>
      </c>
      <c r="O397" s="65" t="str">
        <f t="shared" ref="O397:O460" si="54">IF(A397&lt;&gt;"",N397*E397,"")</f>
        <v/>
      </c>
      <c r="P397" s="97" t="str">
        <f t="shared" ref="P397:P460" si="55">IF(ISERROR(J397*$U$2),"",J397*$U$2)</f>
        <v/>
      </c>
      <c r="Q397" s="100">
        <f t="shared" si="53"/>
        <v>0</v>
      </c>
      <c r="R397" s="101">
        <f t="shared" ref="R397:R460" si="56">IF(Q397=$U$11,IF($U$8&lt;0.1,$U$12,$U$1),IF(Q397=0,0,IF(Q397="","",A397)))</f>
        <v>0</v>
      </c>
      <c r="Z397" s="75"/>
      <c r="AA397" s="76"/>
      <c r="AC397" s="1"/>
      <c r="AG397" s="72"/>
      <c r="AH397" s="72"/>
      <c r="AI397" s="72"/>
      <c r="AJ397" s="72"/>
      <c r="AK397" s="72"/>
    </row>
    <row r="398" spans="1:37" ht="14.4">
      <c r="A398" s="55"/>
      <c r="B398" s="54" t="s">
        <v>25</v>
      </c>
      <c r="C398" s="56"/>
      <c r="D398" s="145"/>
      <c r="E398" s="54"/>
      <c r="F398" s="54"/>
      <c r="G398" s="132"/>
      <c r="H398" s="59" t="str">
        <f t="shared" si="48"/>
        <v/>
      </c>
      <c r="I398" s="64" t="str">
        <f t="shared" si="49"/>
        <v/>
      </c>
      <c r="J398" s="59" t="str">
        <f>IF(A398&lt;&gt;"",SUM($I$13:I398),"")</f>
        <v/>
      </c>
      <c r="K398" s="59" t="str">
        <f t="shared" si="50"/>
        <v/>
      </c>
      <c r="L398" s="65" t="str">
        <f t="shared" si="51"/>
        <v/>
      </c>
      <c r="M398" s="65" t="str">
        <f t="shared" si="52"/>
        <v/>
      </c>
      <c r="N398" s="65" t="str">
        <f>IF(A398&lt;&gt;"",SUM($M$13:M398),"")</f>
        <v/>
      </c>
      <c r="O398" s="65" t="str">
        <f t="shared" si="54"/>
        <v/>
      </c>
      <c r="P398" s="97" t="str">
        <f t="shared" si="55"/>
        <v/>
      </c>
      <c r="Q398" s="100">
        <f t="shared" si="53"/>
        <v>0</v>
      </c>
      <c r="R398" s="101">
        <f t="shared" si="56"/>
        <v>0</v>
      </c>
      <c r="Z398" s="75"/>
      <c r="AA398" s="76"/>
      <c r="AC398" s="1"/>
      <c r="AG398" s="72"/>
      <c r="AH398" s="72"/>
      <c r="AI398" s="72"/>
      <c r="AJ398" s="72"/>
      <c r="AK398" s="72"/>
    </row>
    <row r="399" spans="1:37" ht="14.4">
      <c r="A399" s="55"/>
      <c r="B399" s="54" t="s">
        <v>25</v>
      </c>
      <c r="C399" s="56"/>
      <c r="D399" s="145"/>
      <c r="E399" s="54"/>
      <c r="F399" s="54"/>
      <c r="G399" s="132"/>
      <c r="H399" s="59" t="str">
        <f t="shared" si="48"/>
        <v/>
      </c>
      <c r="I399" s="64" t="str">
        <f t="shared" si="49"/>
        <v/>
      </c>
      <c r="J399" s="59" t="str">
        <f>IF(A399&lt;&gt;"",SUM($I$13:I399),"")</f>
        <v/>
      </c>
      <c r="K399" s="59" t="str">
        <f t="shared" si="50"/>
        <v/>
      </c>
      <c r="L399" s="65" t="str">
        <f t="shared" si="51"/>
        <v/>
      </c>
      <c r="M399" s="65" t="str">
        <f t="shared" si="52"/>
        <v/>
      </c>
      <c r="N399" s="65" t="str">
        <f>IF(A399&lt;&gt;"",SUM($M$13:M399),"")</f>
        <v/>
      </c>
      <c r="O399" s="65" t="str">
        <f t="shared" si="54"/>
        <v/>
      </c>
      <c r="P399" s="97" t="str">
        <f t="shared" si="55"/>
        <v/>
      </c>
      <c r="Q399" s="100">
        <f t="shared" si="53"/>
        <v>0</v>
      </c>
      <c r="R399" s="101">
        <f t="shared" si="56"/>
        <v>0</v>
      </c>
      <c r="Z399" s="75"/>
      <c r="AA399" s="76"/>
      <c r="AC399" s="1"/>
      <c r="AG399" s="72"/>
      <c r="AH399" s="72"/>
      <c r="AI399" s="72"/>
      <c r="AJ399" s="72"/>
      <c r="AK399" s="72"/>
    </row>
    <row r="400" spans="1:37" ht="14.4">
      <c r="A400" s="55"/>
      <c r="B400" s="54" t="s">
        <v>25</v>
      </c>
      <c r="C400" s="56"/>
      <c r="D400" s="145"/>
      <c r="E400" s="54"/>
      <c r="F400" s="54"/>
      <c r="G400" s="132"/>
      <c r="H400" s="59" t="str">
        <f t="shared" ref="H400:H463" si="57">IF(A400&lt;&gt;"",IF(B400="purchase",C400*E400,IF(B400="Dividend",F400*J399,IF(B400="Redemption",-C400*E400,IF(B400="Split",0,IF(B400="Bonus",0,IF(B400="Rights",D400*C400,IF(B400="Buyback",-D400*C400,""))))))),"")</f>
        <v/>
      </c>
      <c r="I400" s="64" t="str">
        <f t="shared" ref="I400:I463" si="58">IF(A400&lt;&gt;"",IF(B400="purchase",C400,IF(B400="Dividend",0,IF(B400="Redemption",-C400,IF(B400="Split",C400,IF(B400="Bonus",C400,IF(B400="Rights",C400,IF(B400="Buyback",-C400,))))))),"")</f>
        <v/>
      </c>
      <c r="J400" s="59" t="str">
        <f>IF(A400&lt;&gt;"",SUM($I$13:I400),"")</f>
        <v/>
      </c>
      <c r="K400" s="59" t="str">
        <f t="shared" ref="K400:K463" si="59">IF(A400&lt;&gt;"",J400*$B$7,"")</f>
        <v/>
      </c>
      <c r="L400" s="65" t="str">
        <f t="shared" ref="L400:L463" si="60">IF(A400&lt;&gt;"",IF(B400="purchase",C400*E400,IF(B400="Dividend",F400*N399,IF(B400="Redemption",-C400*E400,IF(B400="Split",0,IF(B400="Bonus",0,IF(B400="Rights",D400*C400,IF(B400="Buyback",D400*C400,))))))),"")</f>
        <v/>
      </c>
      <c r="M400" s="65" t="str">
        <f t="shared" ref="M400:M463" si="61">IF(A400&lt;&gt;"",IF(B400="purchase",C400,IF(B400="Dividend",L400/E400,IF(B400="Redemption",-C400,IF(B400="Split",C400,IF(B400="Bonus",C400,IF(B400="Rights",L400/D400,IF(B400="Buyback",L400/E400,))))))),"")</f>
        <v/>
      </c>
      <c r="N400" s="65" t="str">
        <f>IF(A400&lt;&gt;"",SUM($M$13:M400),"")</f>
        <v/>
      </c>
      <c r="O400" s="65" t="str">
        <f t="shared" si="54"/>
        <v/>
      </c>
      <c r="P400" s="97" t="str">
        <f t="shared" si="55"/>
        <v/>
      </c>
      <c r="Q400" s="100">
        <f t="shared" ref="Q400:Q463" si="62">IF(A400="",IF(P399=$U$3,$U$11,IF(A400="",0,IF(OR(B400="Dividend",B400="buyback"),0,-L400))),IF(A400="",0,IF(OR(B400="Dividend",B400="buyback"),0,-L400)))</f>
        <v>0</v>
      </c>
      <c r="R400" s="101">
        <f t="shared" si="56"/>
        <v>0</v>
      </c>
      <c r="Z400" s="75"/>
      <c r="AA400" s="76"/>
      <c r="AC400" s="1"/>
      <c r="AG400" s="72"/>
      <c r="AH400" s="72"/>
      <c r="AI400" s="72"/>
      <c r="AJ400" s="72"/>
      <c r="AK400" s="72"/>
    </row>
    <row r="401" spans="1:37" ht="14.4">
      <c r="A401" s="55"/>
      <c r="B401" s="54" t="s">
        <v>25</v>
      </c>
      <c r="C401" s="56"/>
      <c r="D401" s="145"/>
      <c r="E401" s="54"/>
      <c r="F401" s="54"/>
      <c r="G401" s="132"/>
      <c r="H401" s="59" t="str">
        <f t="shared" si="57"/>
        <v/>
      </c>
      <c r="I401" s="64" t="str">
        <f t="shared" si="58"/>
        <v/>
      </c>
      <c r="J401" s="59" t="str">
        <f>IF(A401&lt;&gt;"",SUM($I$13:I401),"")</f>
        <v/>
      </c>
      <c r="K401" s="59" t="str">
        <f t="shared" si="59"/>
        <v/>
      </c>
      <c r="L401" s="65" t="str">
        <f t="shared" si="60"/>
        <v/>
      </c>
      <c r="M401" s="65" t="str">
        <f t="shared" si="61"/>
        <v/>
      </c>
      <c r="N401" s="65" t="str">
        <f>IF(A401&lt;&gt;"",SUM($M$13:M401),"")</f>
        <v/>
      </c>
      <c r="O401" s="65" t="str">
        <f t="shared" si="54"/>
        <v/>
      </c>
      <c r="P401" s="97" t="str">
        <f t="shared" si="55"/>
        <v/>
      </c>
      <c r="Q401" s="100">
        <f t="shared" si="62"/>
        <v>0</v>
      </c>
      <c r="R401" s="101">
        <f t="shared" si="56"/>
        <v>0</v>
      </c>
      <c r="Z401" s="75"/>
      <c r="AA401" s="76"/>
      <c r="AC401" s="1"/>
      <c r="AG401" s="72"/>
      <c r="AH401" s="72"/>
      <c r="AI401" s="72"/>
      <c r="AJ401" s="72"/>
      <c r="AK401" s="72"/>
    </row>
    <row r="402" spans="1:37" ht="14.4">
      <c r="A402" s="55"/>
      <c r="B402" s="54" t="s">
        <v>25</v>
      </c>
      <c r="C402" s="56"/>
      <c r="D402" s="145"/>
      <c r="E402" s="54"/>
      <c r="F402" s="54"/>
      <c r="G402" s="132"/>
      <c r="H402" s="59" t="str">
        <f t="shared" si="57"/>
        <v/>
      </c>
      <c r="I402" s="64" t="str">
        <f t="shared" si="58"/>
        <v/>
      </c>
      <c r="J402" s="59" t="str">
        <f>IF(A402&lt;&gt;"",SUM($I$13:I402),"")</f>
        <v/>
      </c>
      <c r="K402" s="59" t="str">
        <f t="shared" si="59"/>
        <v/>
      </c>
      <c r="L402" s="65" t="str">
        <f t="shared" si="60"/>
        <v/>
      </c>
      <c r="M402" s="65" t="str">
        <f t="shared" si="61"/>
        <v/>
      </c>
      <c r="N402" s="65" t="str">
        <f>IF(A402&lt;&gt;"",SUM($M$13:M402),"")</f>
        <v/>
      </c>
      <c r="O402" s="65" t="str">
        <f t="shared" si="54"/>
        <v/>
      </c>
      <c r="P402" s="97" t="str">
        <f t="shared" si="55"/>
        <v/>
      </c>
      <c r="Q402" s="100">
        <f t="shared" si="62"/>
        <v>0</v>
      </c>
      <c r="R402" s="101">
        <f t="shared" si="56"/>
        <v>0</v>
      </c>
      <c r="Z402" s="75"/>
      <c r="AA402" s="76"/>
      <c r="AC402" s="1"/>
      <c r="AG402" s="72"/>
      <c r="AH402" s="72"/>
      <c r="AI402" s="72"/>
      <c r="AJ402" s="72"/>
      <c r="AK402" s="72"/>
    </row>
    <row r="403" spans="1:37" ht="14.4">
      <c r="A403" s="55"/>
      <c r="B403" s="54" t="s">
        <v>25</v>
      </c>
      <c r="C403" s="56"/>
      <c r="D403" s="145"/>
      <c r="E403" s="54"/>
      <c r="F403" s="54"/>
      <c r="G403" s="132"/>
      <c r="H403" s="59" t="str">
        <f t="shared" si="57"/>
        <v/>
      </c>
      <c r="I403" s="64" t="str">
        <f t="shared" si="58"/>
        <v/>
      </c>
      <c r="J403" s="59" t="str">
        <f>IF(A403&lt;&gt;"",SUM($I$13:I403),"")</f>
        <v/>
      </c>
      <c r="K403" s="59" t="str">
        <f t="shared" si="59"/>
        <v/>
      </c>
      <c r="L403" s="65" t="str">
        <f t="shared" si="60"/>
        <v/>
      </c>
      <c r="M403" s="65" t="str">
        <f t="shared" si="61"/>
        <v/>
      </c>
      <c r="N403" s="65" t="str">
        <f>IF(A403&lt;&gt;"",SUM($M$13:M403),"")</f>
        <v/>
      </c>
      <c r="O403" s="65" t="str">
        <f t="shared" si="54"/>
        <v/>
      </c>
      <c r="P403" s="97" t="str">
        <f t="shared" si="55"/>
        <v/>
      </c>
      <c r="Q403" s="100">
        <f t="shared" si="62"/>
        <v>0</v>
      </c>
      <c r="R403" s="101">
        <f t="shared" si="56"/>
        <v>0</v>
      </c>
      <c r="Z403" s="75"/>
      <c r="AA403" s="76"/>
      <c r="AC403" s="1"/>
      <c r="AG403" s="72"/>
      <c r="AH403" s="72"/>
      <c r="AI403" s="72"/>
      <c r="AJ403" s="72"/>
      <c r="AK403" s="72"/>
    </row>
    <row r="404" spans="1:37" ht="14.4">
      <c r="A404" s="55"/>
      <c r="B404" s="54" t="s">
        <v>25</v>
      </c>
      <c r="C404" s="56"/>
      <c r="D404" s="145"/>
      <c r="E404" s="54"/>
      <c r="F404" s="54"/>
      <c r="G404" s="132"/>
      <c r="H404" s="59" t="str">
        <f t="shared" si="57"/>
        <v/>
      </c>
      <c r="I404" s="64" t="str">
        <f t="shared" si="58"/>
        <v/>
      </c>
      <c r="J404" s="59" t="str">
        <f>IF(A404&lt;&gt;"",SUM($I$13:I404),"")</f>
        <v/>
      </c>
      <c r="K404" s="59" t="str">
        <f t="shared" si="59"/>
        <v/>
      </c>
      <c r="L404" s="65" t="str">
        <f t="shared" si="60"/>
        <v/>
      </c>
      <c r="M404" s="65" t="str">
        <f t="shared" si="61"/>
        <v/>
      </c>
      <c r="N404" s="65" t="str">
        <f>IF(A404&lt;&gt;"",SUM($M$13:M404),"")</f>
        <v/>
      </c>
      <c r="O404" s="65" t="str">
        <f t="shared" si="54"/>
        <v/>
      </c>
      <c r="P404" s="97" t="str">
        <f t="shared" si="55"/>
        <v/>
      </c>
      <c r="Q404" s="100">
        <f t="shared" si="62"/>
        <v>0</v>
      </c>
      <c r="R404" s="101">
        <f t="shared" si="56"/>
        <v>0</v>
      </c>
      <c r="Z404" s="75"/>
      <c r="AA404" s="76"/>
      <c r="AC404" s="1"/>
      <c r="AG404" s="72"/>
      <c r="AH404" s="72"/>
      <c r="AI404" s="72"/>
      <c r="AJ404" s="72"/>
      <c r="AK404" s="72"/>
    </row>
    <row r="405" spans="1:37" ht="14.4">
      <c r="A405" s="55"/>
      <c r="B405" s="54" t="s">
        <v>25</v>
      </c>
      <c r="C405" s="56"/>
      <c r="D405" s="145"/>
      <c r="E405" s="54"/>
      <c r="F405" s="54"/>
      <c r="G405" s="132"/>
      <c r="H405" s="59" t="str">
        <f t="shared" si="57"/>
        <v/>
      </c>
      <c r="I405" s="64" t="str">
        <f t="shared" si="58"/>
        <v/>
      </c>
      <c r="J405" s="59" t="str">
        <f>IF(A405&lt;&gt;"",SUM($I$13:I405),"")</f>
        <v/>
      </c>
      <c r="K405" s="59" t="str">
        <f t="shared" si="59"/>
        <v/>
      </c>
      <c r="L405" s="65" t="str">
        <f t="shared" si="60"/>
        <v/>
      </c>
      <c r="M405" s="65" t="str">
        <f t="shared" si="61"/>
        <v/>
      </c>
      <c r="N405" s="65" t="str">
        <f>IF(A405&lt;&gt;"",SUM($M$13:M405),"")</f>
        <v/>
      </c>
      <c r="O405" s="65" t="str">
        <f t="shared" si="54"/>
        <v/>
      </c>
      <c r="P405" s="97" t="str">
        <f t="shared" si="55"/>
        <v/>
      </c>
      <c r="Q405" s="100">
        <f t="shared" si="62"/>
        <v>0</v>
      </c>
      <c r="R405" s="101">
        <f t="shared" si="56"/>
        <v>0</v>
      </c>
      <c r="Z405" s="75"/>
      <c r="AA405" s="76"/>
      <c r="AC405" s="1"/>
      <c r="AG405" s="72"/>
      <c r="AH405" s="72"/>
      <c r="AI405" s="72"/>
      <c r="AJ405" s="72"/>
      <c r="AK405" s="72"/>
    </row>
    <row r="406" spans="1:37" ht="14.4">
      <c r="A406" s="55"/>
      <c r="B406" s="54" t="s">
        <v>25</v>
      </c>
      <c r="C406" s="56"/>
      <c r="D406" s="145"/>
      <c r="E406" s="54"/>
      <c r="F406" s="54"/>
      <c r="G406" s="132"/>
      <c r="H406" s="59" t="str">
        <f t="shared" si="57"/>
        <v/>
      </c>
      <c r="I406" s="64" t="str">
        <f t="shared" si="58"/>
        <v/>
      </c>
      <c r="J406" s="59" t="str">
        <f>IF(A406&lt;&gt;"",SUM($I$13:I406),"")</f>
        <v/>
      </c>
      <c r="K406" s="59" t="str">
        <f t="shared" si="59"/>
        <v/>
      </c>
      <c r="L406" s="65" t="str">
        <f t="shared" si="60"/>
        <v/>
      </c>
      <c r="M406" s="65" t="str">
        <f t="shared" si="61"/>
        <v/>
      </c>
      <c r="N406" s="65" t="str">
        <f>IF(A406&lt;&gt;"",SUM($M$13:M406),"")</f>
        <v/>
      </c>
      <c r="O406" s="65" t="str">
        <f t="shared" si="54"/>
        <v/>
      </c>
      <c r="P406" s="97" t="str">
        <f t="shared" si="55"/>
        <v/>
      </c>
      <c r="Q406" s="100">
        <f t="shared" si="62"/>
        <v>0</v>
      </c>
      <c r="R406" s="101">
        <f t="shared" si="56"/>
        <v>0</v>
      </c>
      <c r="Z406" s="75"/>
      <c r="AA406" s="76"/>
      <c r="AC406" s="1"/>
      <c r="AG406" s="72"/>
      <c r="AH406" s="72"/>
      <c r="AI406" s="72"/>
      <c r="AJ406" s="72"/>
      <c r="AK406" s="72"/>
    </row>
    <row r="407" spans="1:37" ht="14.4">
      <c r="A407" s="55"/>
      <c r="B407" s="54" t="s">
        <v>25</v>
      </c>
      <c r="C407" s="56"/>
      <c r="D407" s="145"/>
      <c r="E407" s="54"/>
      <c r="F407" s="54"/>
      <c r="G407" s="132"/>
      <c r="H407" s="59" t="str">
        <f t="shared" si="57"/>
        <v/>
      </c>
      <c r="I407" s="64" t="str">
        <f t="shared" si="58"/>
        <v/>
      </c>
      <c r="J407" s="59" t="str">
        <f>IF(A407&lt;&gt;"",SUM($I$13:I407),"")</f>
        <v/>
      </c>
      <c r="K407" s="59" t="str">
        <f t="shared" si="59"/>
        <v/>
      </c>
      <c r="L407" s="65" t="str">
        <f t="shared" si="60"/>
        <v/>
      </c>
      <c r="M407" s="65" t="str">
        <f t="shared" si="61"/>
        <v/>
      </c>
      <c r="N407" s="65" t="str">
        <f>IF(A407&lt;&gt;"",SUM($M$13:M407),"")</f>
        <v/>
      </c>
      <c r="O407" s="65" t="str">
        <f t="shared" si="54"/>
        <v/>
      </c>
      <c r="P407" s="97" t="str">
        <f t="shared" si="55"/>
        <v/>
      </c>
      <c r="Q407" s="100">
        <f t="shared" si="62"/>
        <v>0</v>
      </c>
      <c r="R407" s="101">
        <f t="shared" si="56"/>
        <v>0</v>
      </c>
      <c r="Z407" s="75"/>
      <c r="AA407" s="76"/>
      <c r="AC407" s="1"/>
      <c r="AG407" s="72"/>
      <c r="AH407" s="72"/>
      <c r="AI407" s="72"/>
      <c r="AJ407" s="72"/>
      <c r="AK407" s="72"/>
    </row>
    <row r="408" spans="1:37" ht="14.4">
      <c r="A408" s="55"/>
      <c r="B408" s="54" t="s">
        <v>25</v>
      </c>
      <c r="C408" s="56"/>
      <c r="D408" s="145"/>
      <c r="E408" s="54"/>
      <c r="F408" s="54"/>
      <c r="G408" s="132"/>
      <c r="H408" s="59" t="str">
        <f t="shared" si="57"/>
        <v/>
      </c>
      <c r="I408" s="64" t="str">
        <f t="shared" si="58"/>
        <v/>
      </c>
      <c r="J408" s="59" t="str">
        <f>IF(A408&lt;&gt;"",SUM($I$13:I408),"")</f>
        <v/>
      </c>
      <c r="K408" s="59" t="str">
        <f t="shared" si="59"/>
        <v/>
      </c>
      <c r="L408" s="65" t="str">
        <f t="shared" si="60"/>
        <v/>
      </c>
      <c r="M408" s="65" t="str">
        <f t="shared" si="61"/>
        <v/>
      </c>
      <c r="N408" s="65" t="str">
        <f>IF(A408&lt;&gt;"",SUM($M$13:M408),"")</f>
        <v/>
      </c>
      <c r="O408" s="65" t="str">
        <f t="shared" si="54"/>
        <v/>
      </c>
      <c r="P408" s="97" t="str">
        <f t="shared" si="55"/>
        <v/>
      </c>
      <c r="Q408" s="100">
        <f t="shared" si="62"/>
        <v>0</v>
      </c>
      <c r="R408" s="101">
        <f t="shared" si="56"/>
        <v>0</v>
      </c>
      <c r="Z408" s="75"/>
      <c r="AA408" s="76"/>
      <c r="AC408" s="1"/>
      <c r="AG408" s="72"/>
      <c r="AH408" s="72"/>
      <c r="AI408" s="72"/>
      <c r="AJ408" s="72"/>
      <c r="AK408" s="72"/>
    </row>
    <row r="409" spans="1:37" ht="14.4">
      <c r="A409" s="55"/>
      <c r="B409" s="54" t="s">
        <v>25</v>
      </c>
      <c r="C409" s="56"/>
      <c r="D409" s="145"/>
      <c r="E409" s="54"/>
      <c r="F409" s="54"/>
      <c r="G409" s="132"/>
      <c r="H409" s="59" t="str">
        <f t="shared" si="57"/>
        <v/>
      </c>
      <c r="I409" s="64" t="str">
        <f t="shared" si="58"/>
        <v/>
      </c>
      <c r="J409" s="59" t="str">
        <f>IF(A409&lt;&gt;"",SUM($I$13:I409),"")</f>
        <v/>
      </c>
      <c r="K409" s="59" t="str">
        <f t="shared" si="59"/>
        <v/>
      </c>
      <c r="L409" s="65" t="str">
        <f t="shared" si="60"/>
        <v/>
      </c>
      <c r="M409" s="65" t="str">
        <f t="shared" si="61"/>
        <v/>
      </c>
      <c r="N409" s="65" t="str">
        <f>IF(A409&lt;&gt;"",SUM($M$13:M409),"")</f>
        <v/>
      </c>
      <c r="O409" s="65" t="str">
        <f t="shared" si="54"/>
        <v/>
      </c>
      <c r="P409" s="97" t="str">
        <f t="shared" si="55"/>
        <v/>
      </c>
      <c r="Q409" s="100">
        <f t="shared" si="62"/>
        <v>0</v>
      </c>
      <c r="R409" s="101">
        <f t="shared" si="56"/>
        <v>0</v>
      </c>
      <c r="Z409" s="75"/>
      <c r="AA409" s="76"/>
      <c r="AC409" s="1"/>
      <c r="AG409" s="72"/>
      <c r="AH409" s="72"/>
      <c r="AI409" s="72"/>
      <c r="AJ409" s="72"/>
      <c r="AK409" s="72"/>
    </row>
    <row r="410" spans="1:37" ht="14.4">
      <c r="A410" s="55"/>
      <c r="B410" s="54" t="s">
        <v>25</v>
      </c>
      <c r="C410" s="56"/>
      <c r="D410" s="145"/>
      <c r="E410" s="54"/>
      <c r="F410" s="54"/>
      <c r="G410" s="132"/>
      <c r="H410" s="59" t="str">
        <f t="shared" si="57"/>
        <v/>
      </c>
      <c r="I410" s="64" t="str">
        <f t="shared" si="58"/>
        <v/>
      </c>
      <c r="J410" s="59" t="str">
        <f>IF(A410&lt;&gt;"",SUM($I$13:I410),"")</f>
        <v/>
      </c>
      <c r="K410" s="59" t="str">
        <f t="shared" si="59"/>
        <v/>
      </c>
      <c r="L410" s="65" t="str">
        <f t="shared" si="60"/>
        <v/>
      </c>
      <c r="M410" s="65" t="str">
        <f t="shared" si="61"/>
        <v/>
      </c>
      <c r="N410" s="65" t="str">
        <f>IF(A410&lt;&gt;"",SUM($M$13:M410),"")</f>
        <v/>
      </c>
      <c r="O410" s="65" t="str">
        <f t="shared" si="54"/>
        <v/>
      </c>
      <c r="P410" s="97" t="str">
        <f t="shared" si="55"/>
        <v/>
      </c>
      <c r="Q410" s="100">
        <f t="shared" si="62"/>
        <v>0</v>
      </c>
      <c r="R410" s="101">
        <f t="shared" si="56"/>
        <v>0</v>
      </c>
      <c r="Z410" s="75"/>
      <c r="AA410" s="76"/>
      <c r="AC410" s="1"/>
      <c r="AG410" s="72"/>
      <c r="AH410" s="72"/>
      <c r="AI410" s="72"/>
      <c r="AJ410" s="72"/>
      <c r="AK410" s="72"/>
    </row>
    <row r="411" spans="1:37" ht="14.4">
      <c r="A411" s="55"/>
      <c r="B411" s="54" t="s">
        <v>25</v>
      </c>
      <c r="C411" s="56"/>
      <c r="D411" s="145"/>
      <c r="E411" s="54"/>
      <c r="F411" s="54"/>
      <c r="G411" s="132"/>
      <c r="H411" s="59" t="str">
        <f t="shared" si="57"/>
        <v/>
      </c>
      <c r="I411" s="64" t="str">
        <f t="shared" si="58"/>
        <v/>
      </c>
      <c r="J411" s="59" t="str">
        <f>IF(A411&lt;&gt;"",SUM($I$13:I411),"")</f>
        <v/>
      </c>
      <c r="K411" s="59" t="str">
        <f t="shared" si="59"/>
        <v/>
      </c>
      <c r="L411" s="65" t="str">
        <f t="shared" si="60"/>
        <v/>
      </c>
      <c r="M411" s="65" t="str">
        <f t="shared" si="61"/>
        <v/>
      </c>
      <c r="N411" s="65" t="str">
        <f>IF(A411&lt;&gt;"",SUM($M$13:M411),"")</f>
        <v/>
      </c>
      <c r="O411" s="65" t="str">
        <f t="shared" si="54"/>
        <v/>
      </c>
      <c r="P411" s="97" t="str">
        <f t="shared" si="55"/>
        <v/>
      </c>
      <c r="Q411" s="100">
        <f t="shared" si="62"/>
        <v>0</v>
      </c>
      <c r="R411" s="101">
        <f t="shared" si="56"/>
        <v>0</v>
      </c>
      <c r="Z411" s="75"/>
      <c r="AA411" s="76"/>
      <c r="AC411" s="1"/>
      <c r="AG411" s="72"/>
      <c r="AH411" s="72"/>
      <c r="AI411" s="72"/>
      <c r="AJ411" s="72"/>
      <c r="AK411" s="72"/>
    </row>
    <row r="412" spans="1:37" ht="14.4">
      <c r="A412" s="55"/>
      <c r="B412" s="54" t="s">
        <v>25</v>
      </c>
      <c r="C412" s="56"/>
      <c r="D412" s="145"/>
      <c r="E412" s="54"/>
      <c r="F412" s="54"/>
      <c r="G412" s="132"/>
      <c r="H412" s="59" t="str">
        <f t="shared" si="57"/>
        <v/>
      </c>
      <c r="I412" s="64" t="str">
        <f t="shared" si="58"/>
        <v/>
      </c>
      <c r="J412" s="59" t="str">
        <f>IF(A412&lt;&gt;"",SUM($I$13:I412),"")</f>
        <v/>
      </c>
      <c r="K412" s="59" t="str">
        <f t="shared" si="59"/>
        <v/>
      </c>
      <c r="L412" s="65" t="str">
        <f t="shared" si="60"/>
        <v/>
      </c>
      <c r="M412" s="65" t="str">
        <f t="shared" si="61"/>
        <v/>
      </c>
      <c r="N412" s="65" t="str">
        <f>IF(A412&lt;&gt;"",SUM($M$13:M412),"")</f>
        <v/>
      </c>
      <c r="O412" s="65" t="str">
        <f t="shared" si="54"/>
        <v/>
      </c>
      <c r="P412" s="97" t="str">
        <f t="shared" si="55"/>
        <v/>
      </c>
      <c r="Q412" s="100">
        <f t="shared" si="62"/>
        <v>0</v>
      </c>
      <c r="R412" s="101">
        <f t="shared" si="56"/>
        <v>0</v>
      </c>
      <c r="Z412" s="75"/>
      <c r="AA412" s="76"/>
      <c r="AC412" s="1"/>
      <c r="AG412" s="72"/>
      <c r="AH412" s="72"/>
      <c r="AI412" s="72"/>
      <c r="AJ412" s="72"/>
      <c r="AK412" s="72"/>
    </row>
    <row r="413" spans="1:37" ht="14.4">
      <c r="A413" s="55"/>
      <c r="B413" s="54" t="s">
        <v>25</v>
      </c>
      <c r="C413" s="56"/>
      <c r="D413" s="145"/>
      <c r="E413" s="54"/>
      <c r="F413" s="54"/>
      <c r="G413" s="132"/>
      <c r="H413" s="59" t="str">
        <f t="shared" si="57"/>
        <v/>
      </c>
      <c r="I413" s="64" t="str">
        <f t="shared" si="58"/>
        <v/>
      </c>
      <c r="J413" s="59" t="str">
        <f>IF(A413&lt;&gt;"",SUM($I$13:I413),"")</f>
        <v/>
      </c>
      <c r="K413" s="59" t="str">
        <f t="shared" si="59"/>
        <v/>
      </c>
      <c r="L413" s="65" t="str">
        <f t="shared" si="60"/>
        <v/>
      </c>
      <c r="M413" s="65" t="str">
        <f t="shared" si="61"/>
        <v/>
      </c>
      <c r="N413" s="65" t="str">
        <f>IF(A413&lt;&gt;"",SUM($M$13:M413),"")</f>
        <v/>
      </c>
      <c r="O413" s="65" t="str">
        <f t="shared" si="54"/>
        <v/>
      </c>
      <c r="P413" s="97" t="str">
        <f t="shared" si="55"/>
        <v/>
      </c>
      <c r="Q413" s="100">
        <f t="shared" si="62"/>
        <v>0</v>
      </c>
      <c r="R413" s="101">
        <f t="shared" si="56"/>
        <v>0</v>
      </c>
      <c r="Z413" s="75"/>
      <c r="AA413" s="76"/>
      <c r="AC413" s="1"/>
      <c r="AG413" s="72"/>
      <c r="AH413" s="72"/>
      <c r="AI413" s="72"/>
      <c r="AJ413" s="72"/>
      <c r="AK413" s="72"/>
    </row>
    <row r="414" spans="1:37" ht="14.4">
      <c r="A414" s="55"/>
      <c r="B414" s="54" t="s">
        <v>25</v>
      </c>
      <c r="C414" s="56"/>
      <c r="D414" s="145"/>
      <c r="E414" s="54"/>
      <c r="F414" s="54"/>
      <c r="G414" s="132"/>
      <c r="H414" s="59" t="str">
        <f t="shared" si="57"/>
        <v/>
      </c>
      <c r="I414" s="64" t="str">
        <f t="shared" si="58"/>
        <v/>
      </c>
      <c r="J414" s="59" t="str">
        <f>IF(A414&lt;&gt;"",SUM($I$13:I414),"")</f>
        <v/>
      </c>
      <c r="K414" s="59" t="str">
        <f t="shared" si="59"/>
        <v/>
      </c>
      <c r="L414" s="65" t="str">
        <f t="shared" si="60"/>
        <v/>
      </c>
      <c r="M414" s="65" t="str">
        <f t="shared" si="61"/>
        <v/>
      </c>
      <c r="N414" s="65" t="str">
        <f>IF(A414&lt;&gt;"",SUM($M$13:M414),"")</f>
        <v/>
      </c>
      <c r="O414" s="65" t="str">
        <f t="shared" si="54"/>
        <v/>
      </c>
      <c r="P414" s="97" t="str">
        <f t="shared" si="55"/>
        <v/>
      </c>
      <c r="Q414" s="100">
        <f t="shared" si="62"/>
        <v>0</v>
      </c>
      <c r="R414" s="101">
        <f t="shared" si="56"/>
        <v>0</v>
      </c>
      <c r="Z414" s="75"/>
      <c r="AA414" s="76"/>
      <c r="AC414" s="1"/>
      <c r="AG414" s="72"/>
      <c r="AH414" s="72"/>
      <c r="AI414" s="72"/>
      <c r="AJ414" s="72"/>
      <c r="AK414" s="72"/>
    </row>
    <row r="415" spans="1:37" ht="14.4">
      <c r="A415" s="55"/>
      <c r="B415" s="54" t="s">
        <v>25</v>
      </c>
      <c r="C415" s="56"/>
      <c r="D415" s="145"/>
      <c r="E415" s="54"/>
      <c r="F415" s="54"/>
      <c r="G415" s="132"/>
      <c r="H415" s="59" t="str">
        <f t="shared" si="57"/>
        <v/>
      </c>
      <c r="I415" s="64" t="str">
        <f t="shared" si="58"/>
        <v/>
      </c>
      <c r="J415" s="59" t="str">
        <f>IF(A415&lt;&gt;"",SUM($I$13:I415),"")</f>
        <v/>
      </c>
      <c r="K415" s="59" t="str">
        <f t="shared" si="59"/>
        <v/>
      </c>
      <c r="L415" s="65" t="str">
        <f t="shared" si="60"/>
        <v/>
      </c>
      <c r="M415" s="65" t="str">
        <f t="shared" si="61"/>
        <v/>
      </c>
      <c r="N415" s="65" t="str">
        <f>IF(A415&lt;&gt;"",SUM($M$13:M415),"")</f>
        <v/>
      </c>
      <c r="O415" s="65" t="str">
        <f t="shared" si="54"/>
        <v/>
      </c>
      <c r="P415" s="97" t="str">
        <f t="shared" si="55"/>
        <v/>
      </c>
      <c r="Q415" s="100">
        <f t="shared" si="62"/>
        <v>0</v>
      </c>
      <c r="R415" s="101">
        <f t="shared" si="56"/>
        <v>0</v>
      </c>
      <c r="Z415" s="75"/>
      <c r="AA415" s="76"/>
      <c r="AC415" s="1"/>
      <c r="AG415" s="72"/>
      <c r="AH415" s="72"/>
      <c r="AI415" s="72"/>
      <c r="AJ415" s="72"/>
      <c r="AK415" s="72"/>
    </row>
    <row r="416" spans="1:37" ht="14.4">
      <c r="A416" s="55"/>
      <c r="B416" s="54" t="s">
        <v>25</v>
      </c>
      <c r="C416" s="56"/>
      <c r="D416" s="145"/>
      <c r="E416" s="54"/>
      <c r="F416" s="54"/>
      <c r="G416" s="132"/>
      <c r="H416" s="59" t="str">
        <f t="shared" si="57"/>
        <v/>
      </c>
      <c r="I416" s="64" t="str">
        <f t="shared" si="58"/>
        <v/>
      </c>
      <c r="J416" s="59" t="str">
        <f>IF(A416&lt;&gt;"",SUM($I$13:I416),"")</f>
        <v/>
      </c>
      <c r="K416" s="59" t="str">
        <f t="shared" si="59"/>
        <v/>
      </c>
      <c r="L416" s="65" t="str">
        <f t="shared" si="60"/>
        <v/>
      </c>
      <c r="M416" s="65" t="str">
        <f t="shared" si="61"/>
        <v/>
      </c>
      <c r="N416" s="65" t="str">
        <f>IF(A416&lt;&gt;"",SUM($M$13:M416),"")</f>
        <v/>
      </c>
      <c r="O416" s="65" t="str">
        <f t="shared" si="54"/>
        <v/>
      </c>
      <c r="P416" s="97" t="str">
        <f t="shared" si="55"/>
        <v/>
      </c>
      <c r="Q416" s="100">
        <f t="shared" si="62"/>
        <v>0</v>
      </c>
      <c r="R416" s="101">
        <f t="shared" si="56"/>
        <v>0</v>
      </c>
      <c r="Z416" s="75"/>
      <c r="AA416" s="76"/>
      <c r="AC416" s="1"/>
      <c r="AG416" s="72"/>
      <c r="AH416" s="72"/>
      <c r="AI416" s="72"/>
      <c r="AJ416" s="72"/>
      <c r="AK416" s="72"/>
    </row>
    <row r="417" spans="1:37" ht="14.4">
      <c r="A417" s="55"/>
      <c r="B417" s="54" t="s">
        <v>25</v>
      </c>
      <c r="C417" s="56"/>
      <c r="D417" s="145"/>
      <c r="E417" s="54"/>
      <c r="F417" s="54"/>
      <c r="G417" s="132"/>
      <c r="H417" s="59" t="str">
        <f t="shared" si="57"/>
        <v/>
      </c>
      <c r="I417" s="64" t="str">
        <f t="shared" si="58"/>
        <v/>
      </c>
      <c r="J417" s="59" t="str">
        <f>IF(A417&lt;&gt;"",SUM($I$13:I417),"")</f>
        <v/>
      </c>
      <c r="K417" s="59" t="str">
        <f t="shared" si="59"/>
        <v/>
      </c>
      <c r="L417" s="65" t="str">
        <f t="shared" si="60"/>
        <v/>
      </c>
      <c r="M417" s="65" t="str">
        <f t="shared" si="61"/>
        <v/>
      </c>
      <c r="N417" s="65" t="str">
        <f>IF(A417&lt;&gt;"",SUM($M$13:M417),"")</f>
        <v/>
      </c>
      <c r="O417" s="65" t="str">
        <f t="shared" si="54"/>
        <v/>
      </c>
      <c r="P417" s="97" t="str">
        <f t="shared" si="55"/>
        <v/>
      </c>
      <c r="Q417" s="100">
        <f t="shared" si="62"/>
        <v>0</v>
      </c>
      <c r="R417" s="101">
        <f t="shared" si="56"/>
        <v>0</v>
      </c>
      <c r="Z417" s="75"/>
      <c r="AA417" s="76"/>
      <c r="AC417" s="1"/>
      <c r="AG417" s="72"/>
      <c r="AH417" s="72"/>
      <c r="AI417" s="72"/>
      <c r="AJ417" s="72"/>
      <c r="AK417" s="72"/>
    </row>
    <row r="418" spans="1:37" ht="14.4">
      <c r="A418" s="55"/>
      <c r="B418" s="54" t="s">
        <v>25</v>
      </c>
      <c r="C418" s="56"/>
      <c r="D418" s="145"/>
      <c r="E418" s="54"/>
      <c r="F418" s="54"/>
      <c r="G418" s="132"/>
      <c r="H418" s="59" t="str">
        <f t="shared" si="57"/>
        <v/>
      </c>
      <c r="I418" s="64" t="str">
        <f t="shared" si="58"/>
        <v/>
      </c>
      <c r="J418" s="59" t="str">
        <f>IF(A418&lt;&gt;"",SUM($I$13:I418),"")</f>
        <v/>
      </c>
      <c r="K418" s="59" t="str">
        <f t="shared" si="59"/>
        <v/>
      </c>
      <c r="L418" s="65" t="str">
        <f t="shared" si="60"/>
        <v/>
      </c>
      <c r="M418" s="65" t="str">
        <f t="shared" si="61"/>
        <v/>
      </c>
      <c r="N418" s="65" t="str">
        <f>IF(A418&lt;&gt;"",SUM($M$13:M418),"")</f>
        <v/>
      </c>
      <c r="O418" s="65" t="str">
        <f t="shared" si="54"/>
        <v/>
      </c>
      <c r="P418" s="97" t="str">
        <f t="shared" si="55"/>
        <v/>
      </c>
      <c r="Q418" s="100">
        <f t="shared" si="62"/>
        <v>0</v>
      </c>
      <c r="R418" s="101">
        <f t="shared" si="56"/>
        <v>0</v>
      </c>
      <c r="Z418" s="75"/>
      <c r="AA418" s="76"/>
      <c r="AC418" s="1"/>
      <c r="AG418" s="72"/>
      <c r="AH418" s="72"/>
      <c r="AI418" s="72"/>
      <c r="AJ418" s="72"/>
      <c r="AK418" s="72"/>
    </row>
    <row r="419" spans="1:37" ht="14.4">
      <c r="A419" s="55"/>
      <c r="B419" s="54" t="s">
        <v>25</v>
      </c>
      <c r="C419" s="56"/>
      <c r="D419" s="145"/>
      <c r="E419" s="54"/>
      <c r="F419" s="54"/>
      <c r="G419" s="132"/>
      <c r="H419" s="59" t="str">
        <f t="shared" si="57"/>
        <v/>
      </c>
      <c r="I419" s="64" t="str">
        <f t="shared" si="58"/>
        <v/>
      </c>
      <c r="J419" s="59" t="str">
        <f>IF(A419&lt;&gt;"",SUM($I$13:I419),"")</f>
        <v/>
      </c>
      <c r="K419" s="59" t="str">
        <f t="shared" si="59"/>
        <v/>
      </c>
      <c r="L419" s="65" t="str">
        <f t="shared" si="60"/>
        <v/>
      </c>
      <c r="M419" s="65" t="str">
        <f t="shared" si="61"/>
        <v/>
      </c>
      <c r="N419" s="65" t="str">
        <f>IF(A419&lt;&gt;"",SUM($M$13:M419),"")</f>
        <v/>
      </c>
      <c r="O419" s="65" t="str">
        <f t="shared" si="54"/>
        <v/>
      </c>
      <c r="P419" s="97" t="str">
        <f t="shared" si="55"/>
        <v/>
      </c>
      <c r="Q419" s="100">
        <f t="shared" si="62"/>
        <v>0</v>
      </c>
      <c r="R419" s="101">
        <f t="shared" si="56"/>
        <v>0</v>
      </c>
      <c r="Z419" s="75"/>
      <c r="AA419" s="76"/>
      <c r="AC419" s="1"/>
      <c r="AG419" s="72"/>
      <c r="AH419" s="72"/>
      <c r="AI419" s="72"/>
      <c r="AJ419" s="72"/>
      <c r="AK419" s="72"/>
    </row>
    <row r="420" spans="1:37" ht="14.4">
      <c r="A420" s="55"/>
      <c r="B420" s="54" t="s">
        <v>25</v>
      </c>
      <c r="C420" s="56"/>
      <c r="D420" s="145"/>
      <c r="E420" s="54"/>
      <c r="F420" s="54"/>
      <c r="G420" s="132"/>
      <c r="H420" s="59" t="str">
        <f t="shared" si="57"/>
        <v/>
      </c>
      <c r="I420" s="64" t="str">
        <f t="shared" si="58"/>
        <v/>
      </c>
      <c r="J420" s="59" t="str">
        <f>IF(A420&lt;&gt;"",SUM($I$13:I420),"")</f>
        <v/>
      </c>
      <c r="K420" s="59" t="str">
        <f t="shared" si="59"/>
        <v/>
      </c>
      <c r="L420" s="65" t="str">
        <f t="shared" si="60"/>
        <v/>
      </c>
      <c r="M420" s="65" t="str">
        <f t="shared" si="61"/>
        <v/>
      </c>
      <c r="N420" s="65" t="str">
        <f>IF(A420&lt;&gt;"",SUM($M$13:M420),"")</f>
        <v/>
      </c>
      <c r="O420" s="65" t="str">
        <f t="shared" si="54"/>
        <v/>
      </c>
      <c r="P420" s="97" t="str">
        <f t="shared" si="55"/>
        <v/>
      </c>
      <c r="Q420" s="100">
        <f t="shared" si="62"/>
        <v>0</v>
      </c>
      <c r="R420" s="101">
        <f t="shared" si="56"/>
        <v>0</v>
      </c>
      <c r="Z420" s="75"/>
      <c r="AA420" s="76"/>
      <c r="AC420" s="1"/>
      <c r="AG420" s="72"/>
      <c r="AH420" s="72"/>
      <c r="AI420" s="72"/>
      <c r="AJ420" s="72"/>
      <c r="AK420" s="72"/>
    </row>
    <row r="421" spans="1:37" ht="14.4">
      <c r="A421" s="55"/>
      <c r="B421" s="54" t="s">
        <v>25</v>
      </c>
      <c r="C421" s="56"/>
      <c r="D421" s="145"/>
      <c r="E421" s="54"/>
      <c r="F421" s="54"/>
      <c r="G421" s="132"/>
      <c r="H421" s="59" t="str">
        <f t="shared" si="57"/>
        <v/>
      </c>
      <c r="I421" s="64" t="str">
        <f t="shared" si="58"/>
        <v/>
      </c>
      <c r="J421" s="59" t="str">
        <f>IF(A421&lt;&gt;"",SUM($I$13:I421),"")</f>
        <v/>
      </c>
      <c r="K421" s="59" t="str">
        <f t="shared" si="59"/>
        <v/>
      </c>
      <c r="L421" s="65" t="str">
        <f t="shared" si="60"/>
        <v/>
      </c>
      <c r="M421" s="65" t="str">
        <f t="shared" si="61"/>
        <v/>
      </c>
      <c r="N421" s="65" t="str">
        <f>IF(A421&lt;&gt;"",SUM($M$13:M421),"")</f>
        <v/>
      </c>
      <c r="O421" s="65" t="str">
        <f t="shared" si="54"/>
        <v/>
      </c>
      <c r="P421" s="97" t="str">
        <f t="shared" si="55"/>
        <v/>
      </c>
      <c r="Q421" s="100">
        <f t="shared" si="62"/>
        <v>0</v>
      </c>
      <c r="R421" s="101">
        <f t="shared" si="56"/>
        <v>0</v>
      </c>
      <c r="Z421" s="75"/>
      <c r="AA421" s="76"/>
      <c r="AC421" s="1"/>
      <c r="AG421" s="72"/>
      <c r="AH421" s="72"/>
      <c r="AI421" s="72"/>
      <c r="AJ421" s="72"/>
      <c r="AK421" s="72"/>
    </row>
    <row r="422" spans="1:37" ht="14.4">
      <c r="A422" s="55"/>
      <c r="B422" s="54" t="s">
        <v>25</v>
      </c>
      <c r="C422" s="56"/>
      <c r="D422" s="145"/>
      <c r="E422" s="54"/>
      <c r="F422" s="54"/>
      <c r="G422" s="132"/>
      <c r="H422" s="59" t="str">
        <f t="shared" si="57"/>
        <v/>
      </c>
      <c r="I422" s="64" t="str">
        <f t="shared" si="58"/>
        <v/>
      </c>
      <c r="J422" s="59" t="str">
        <f>IF(A422&lt;&gt;"",SUM($I$13:I422),"")</f>
        <v/>
      </c>
      <c r="K422" s="59" t="str">
        <f t="shared" si="59"/>
        <v/>
      </c>
      <c r="L422" s="65" t="str">
        <f t="shared" si="60"/>
        <v/>
      </c>
      <c r="M422" s="65" t="str">
        <f t="shared" si="61"/>
        <v/>
      </c>
      <c r="N422" s="65" t="str">
        <f>IF(A422&lt;&gt;"",SUM($M$13:M422),"")</f>
        <v/>
      </c>
      <c r="O422" s="65" t="str">
        <f t="shared" si="54"/>
        <v/>
      </c>
      <c r="P422" s="97" t="str">
        <f t="shared" si="55"/>
        <v/>
      </c>
      <c r="Q422" s="100">
        <f t="shared" si="62"/>
        <v>0</v>
      </c>
      <c r="R422" s="101">
        <f t="shared" si="56"/>
        <v>0</v>
      </c>
      <c r="Z422" s="75"/>
      <c r="AA422" s="76"/>
      <c r="AC422" s="1"/>
      <c r="AG422" s="72"/>
      <c r="AH422" s="72"/>
      <c r="AI422" s="72"/>
      <c r="AJ422" s="72"/>
      <c r="AK422" s="72"/>
    </row>
    <row r="423" spans="1:37" ht="14.4">
      <c r="A423" s="55"/>
      <c r="B423" s="54" t="s">
        <v>25</v>
      </c>
      <c r="C423" s="56"/>
      <c r="D423" s="145"/>
      <c r="E423" s="54"/>
      <c r="F423" s="54"/>
      <c r="G423" s="132"/>
      <c r="H423" s="59" t="str">
        <f t="shared" si="57"/>
        <v/>
      </c>
      <c r="I423" s="64" t="str">
        <f t="shared" si="58"/>
        <v/>
      </c>
      <c r="J423" s="59" t="str">
        <f>IF(A423&lt;&gt;"",SUM($I$13:I423),"")</f>
        <v/>
      </c>
      <c r="K423" s="59" t="str">
        <f t="shared" si="59"/>
        <v/>
      </c>
      <c r="L423" s="65" t="str">
        <f t="shared" si="60"/>
        <v/>
      </c>
      <c r="M423" s="65" t="str">
        <f t="shared" si="61"/>
        <v/>
      </c>
      <c r="N423" s="65" t="str">
        <f>IF(A423&lt;&gt;"",SUM($M$13:M423),"")</f>
        <v/>
      </c>
      <c r="O423" s="65" t="str">
        <f t="shared" si="54"/>
        <v/>
      </c>
      <c r="P423" s="97" t="str">
        <f t="shared" si="55"/>
        <v/>
      </c>
      <c r="Q423" s="100">
        <f t="shared" si="62"/>
        <v>0</v>
      </c>
      <c r="R423" s="101">
        <f t="shared" si="56"/>
        <v>0</v>
      </c>
      <c r="Z423" s="75"/>
      <c r="AA423" s="76"/>
      <c r="AC423" s="1"/>
      <c r="AG423" s="72"/>
      <c r="AH423" s="72"/>
      <c r="AI423" s="72"/>
      <c r="AJ423" s="72"/>
      <c r="AK423" s="72"/>
    </row>
    <row r="424" spans="1:37" ht="14.4">
      <c r="A424" s="55"/>
      <c r="B424" s="54" t="s">
        <v>25</v>
      </c>
      <c r="C424" s="56"/>
      <c r="D424" s="145"/>
      <c r="E424" s="54"/>
      <c r="F424" s="54"/>
      <c r="G424" s="132"/>
      <c r="H424" s="59" t="str">
        <f t="shared" si="57"/>
        <v/>
      </c>
      <c r="I424" s="64" t="str">
        <f t="shared" si="58"/>
        <v/>
      </c>
      <c r="J424" s="59" t="str">
        <f>IF(A424&lt;&gt;"",SUM($I$13:I424),"")</f>
        <v/>
      </c>
      <c r="K424" s="59" t="str">
        <f t="shared" si="59"/>
        <v/>
      </c>
      <c r="L424" s="65" t="str">
        <f t="shared" si="60"/>
        <v/>
      </c>
      <c r="M424" s="65" t="str">
        <f t="shared" si="61"/>
        <v/>
      </c>
      <c r="N424" s="65" t="str">
        <f>IF(A424&lt;&gt;"",SUM($M$13:M424),"")</f>
        <v/>
      </c>
      <c r="O424" s="65" t="str">
        <f t="shared" si="54"/>
        <v/>
      </c>
      <c r="P424" s="97" t="str">
        <f t="shared" si="55"/>
        <v/>
      </c>
      <c r="Q424" s="100">
        <f t="shared" si="62"/>
        <v>0</v>
      </c>
      <c r="R424" s="101">
        <f t="shared" si="56"/>
        <v>0</v>
      </c>
      <c r="Z424" s="75"/>
      <c r="AA424" s="76"/>
      <c r="AC424" s="1"/>
      <c r="AG424" s="72"/>
      <c r="AH424" s="72"/>
      <c r="AI424" s="72"/>
      <c r="AJ424" s="72"/>
      <c r="AK424" s="72"/>
    </row>
    <row r="425" spans="1:37" ht="14.4">
      <c r="A425" s="55"/>
      <c r="B425" s="54" t="s">
        <v>25</v>
      </c>
      <c r="C425" s="56"/>
      <c r="D425" s="145"/>
      <c r="E425" s="54"/>
      <c r="F425" s="54"/>
      <c r="G425" s="132"/>
      <c r="H425" s="59" t="str">
        <f t="shared" si="57"/>
        <v/>
      </c>
      <c r="I425" s="64" t="str">
        <f t="shared" si="58"/>
        <v/>
      </c>
      <c r="J425" s="59" t="str">
        <f>IF(A425&lt;&gt;"",SUM($I$13:I425),"")</f>
        <v/>
      </c>
      <c r="K425" s="59" t="str">
        <f t="shared" si="59"/>
        <v/>
      </c>
      <c r="L425" s="65" t="str">
        <f t="shared" si="60"/>
        <v/>
      </c>
      <c r="M425" s="65" t="str">
        <f t="shared" si="61"/>
        <v/>
      </c>
      <c r="N425" s="65" t="str">
        <f>IF(A425&lt;&gt;"",SUM($M$13:M425),"")</f>
        <v/>
      </c>
      <c r="O425" s="65" t="str">
        <f t="shared" si="54"/>
        <v/>
      </c>
      <c r="P425" s="97" t="str">
        <f t="shared" si="55"/>
        <v/>
      </c>
      <c r="Q425" s="100">
        <f t="shared" si="62"/>
        <v>0</v>
      </c>
      <c r="R425" s="101">
        <f t="shared" si="56"/>
        <v>0</v>
      </c>
      <c r="Z425" s="75"/>
      <c r="AA425" s="76"/>
      <c r="AC425" s="1"/>
      <c r="AG425" s="72"/>
      <c r="AH425" s="72"/>
      <c r="AI425" s="72"/>
      <c r="AJ425" s="72"/>
      <c r="AK425" s="72"/>
    </row>
    <row r="426" spans="1:37" ht="14.4">
      <c r="A426" s="55"/>
      <c r="B426" s="54" t="s">
        <v>25</v>
      </c>
      <c r="C426" s="56"/>
      <c r="D426" s="145"/>
      <c r="E426" s="54"/>
      <c r="F426" s="54"/>
      <c r="G426" s="132"/>
      <c r="H426" s="59" t="str">
        <f t="shared" si="57"/>
        <v/>
      </c>
      <c r="I426" s="64" t="str">
        <f t="shared" si="58"/>
        <v/>
      </c>
      <c r="J426" s="59" t="str">
        <f>IF(A426&lt;&gt;"",SUM($I$13:I426),"")</f>
        <v/>
      </c>
      <c r="K426" s="59" t="str">
        <f t="shared" si="59"/>
        <v/>
      </c>
      <c r="L426" s="65" t="str">
        <f t="shared" si="60"/>
        <v/>
      </c>
      <c r="M426" s="65" t="str">
        <f t="shared" si="61"/>
        <v/>
      </c>
      <c r="N426" s="65" t="str">
        <f>IF(A426&lt;&gt;"",SUM($M$13:M426),"")</f>
        <v/>
      </c>
      <c r="O426" s="65" t="str">
        <f t="shared" si="54"/>
        <v/>
      </c>
      <c r="P426" s="97" t="str">
        <f t="shared" si="55"/>
        <v/>
      </c>
      <c r="Q426" s="100">
        <f t="shared" si="62"/>
        <v>0</v>
      </c>
      <c r="R426" s="101">
        <f t="shared" si="56"/>
        <v>0</v>
      </c>
      <c r="Z426" s="75"/>
      <c r="AA426" s="76"/>
      <c r="AC426" s="1"/>
      <c r="AG426" s="72"/>
      <c r="AH426" s="72"/>
      <c r="AI426" s="72"/>
      <c r="AJ426" s="72"/>
      <c r="AK426" s="72"/>
    </row>
    <row r="427" spans="1:37" ht="14.4">
      <c r="A427" s="55"/>
      <c r="B427" s="54" t="s">
        <v>25</v>
      </c>
      <c r="C427" s="56"/>
      <c r="D427" s="145"/>
      <c r="E427" s="54"/>
      <c r="F427" s="54"/>
      <c r="G427" s="132"/>
      <c r="H427" s="59" t="str">
        <f t="shared" si="57"/>
        <v/>
      </c>
      <c r="I427" s="64" t="str">
        <f t="shared" si="58"/>
        <v/>
      </c>
      <c r="J427" s="59" t="str">
        <f>IF(A427&lt;&gt;"",SUM($I$13:I427),"")</f>
        <v/>
      </c>
      <c r="K427" s="59" t="str">
        <f t="shared" si="59"/>
        <v/>
      </c>
      <c r="L427" s="65" t="str">
        <f t="shared" si="60"/>
        <v/>
      </c>
      <c r="M427" s="65" t="str">
        <f t="shared" si="61"/>
        <v/>
      </c>
      <c r="N427" s="65" t="str">
        <f>IF(A427&lt;&gt;"",SUM($M$13:M427),"")</f>
        <v/>
      </c>
      <c r="O427" s="65" t="str">
        <f t="shared" si="54"/>
        <v/>
      </c>
      <c r="P427" s="97" t="str">
        <f t="shared" si="55"/>
        <v/>
      </c>
      <c r="Q427" s="100">
        <f t="shared" si="62"/>
        <v>0</v>
      </c>
      <c r="R427" s="101">
        <f t="shared" si="56"/>
        <v>0</v>
      </c>
      <c r="Z427" s="75"/>
      <c r="AA427" s="76"/>
      <c r="AC427" s="1"/>
      <c r="AG427" s="72"/>
      <c r="AH427" s="72"/>
      <c r="AI427" s="72"/>
      <c r="AJ427" s="72"/>
      <c r="AK427" s="72"/>
    </row>
    <row r="428" spans="1:37" ht="14.4">
      <c r="A428" s="55"/>
      <c r="B428" s="54" t="s">
        <v>25</v>
      </c>
      <c r="C428" s="56"/>
      <c r="D428" s="145"/>
      <c r="E428" s="54"/>
      <c r="F428" s="54"/>
      <c r="G428" s="132"/>
      <c r="H428" s="59" t="str">
        <f t="shared" si="57"/>
        <v/>
      </c>
      <c r="I428" s="64" t="str">
        <f t="shared" si="58"/>
        <v/>
      </c>
      <c r="J428" s="59" t="str">
        <f>IF(A428&lt;&gt;"",SUM($I$13:I428),"")</f>
        <v/>
      </c>
      <c r="K428" s="59" t="str">
        <f t="shared" si="59"/>
        <v/>
      </c>
      <c r="L428" s="65" t="str">
        <f t="shared" si="60"/>
        <v/>
      </c>
      <c r="M428" s="65" t="str">
        <f t="shared" si="61"/>
        <v/>
      </c>
      <c r="N428" s="65" t="str">
        <f>IF(A428&lt;&gt;"",SUM($M$13:M428),"")</f>
        <v/>
      </c>
      <c r="O428" s="65" t="str">
        <f t="shared" si="54"/>
        <v/>
      </c>
      <c r="P428" s="97" t="str">
        <f t="shared" si="55"/>
        <v/>
      </c>
      <c r="Q428" s="100">
        <f t="shared" si="62"/>
        <v>0</v>
      </c>
      <c r="R428" s="101">
        <f t="shared" si="56"/>
        <v>0</v>
      </c>
      <c r="Z428" s="75"/>
      <c r="AA428" s="76"/>
      <c r="AC428" s="1"/>
      <c r="AG428" s="72"/>
      <c r="AH428" s="72"/>
      <c r="AI428" s="72"/>
      <c r="AJ428" s="72"/>
      <c r="AK428" s="72"/>
    </row>
    <row r="429" spans="1:37" ht="14.4">
      <c r="A429" s="55"/>
      <c r="B429" s="54" t="s">
        <v>25</v>
      </c>
      <c r="C429" s="56"/>
      <c r="D429" s="145"/>
      <c r="E429" s="54"/>
      <c r="F429" s="54"/>
      <c r="G429" s="132"/>
      <c r="H429" s="59" t="str">
        <f t="shared" si="57"/>
        <v/>
      </c>
      <c r="I429" s="64" t="str">
        <f t="shared" si="58"/>
        <v/>
      </c>
      <c r="J429" s="59" t="str">
        <f>IF(A429&lt;&gt;"",SUM($I$13:I429),"")</f>
        <v/>
      </c>
      <c r="K429" s="59" t="str">
        <f t="shared" si="59"/>
        <v/>
      </c>
      <c r="L429" s="65" t="str">
        <f t="shared" si="60"/>
        <v/>
      </c>
      <c r="M429" s="65" t="str">
        <f t="shared" si="61"/>
        <v/>
      </c>
      <c r="N429" s="65" t="str">
        <f>IF(A429&lt;&gt;"",SUM($M$13:M429),"")</f>
        <v/>
      </c>
      <c r="O429" s="65" t="str">
        <f t="shared" si="54"/>
        <v/>
      </c>
      <c r="P429" s="97" t="str">
        <f t="shared" si="55"/>
        <v/>
      </c>
      <c r="Q429" s="100">
        <f t="shared" si="62"/>
        <v>0</v>
      </c>
      <c r="R429" s="101">
        <f t="shared" si="56"/>
        <v>0</v>
      </c>
      <c r="Z429" s="75"/>
      <c r="AA429" s="76"/>
      <c r="AC429" s="1"/>
      <c r="AG429" s="72"/>
      <c r="AH429" s="72"/>
      <c r="AI429" s="72"/>
      <c r="AJ429" s="72"/>
      <c r="AK429" s="72"/>
    </row>
    <row r="430" spans="1:37" ht="14.4">
      <c r="A430" s="55"/>
      <c r="B430" s="54" t="s">
        <v>25</v>
      </c>
      <c r="C430" s="56"/>
      <c r="D430" s="145"/>
      <c r="E430" s="54"/>
      <c r="F430" s="54"/>
      <c r="G430" s="132"/>
      <c r="H430" s="59" t="str">
        <f t="shared" si="57"/>
        <v/>
      </c>
      <c r="I430" s="64" t="str">
        <f t="shared" si="58"/>
        <v/>
      </c>
      <c r="J430" s="59" t="str">
        <f>IF(A430&lt;&gt;"",SUM($I$13:I430),"")</f>
        <v/>
      </c>
      <c r="K430" s="59" t="str">
        <f t="shared" si="59"/>
        <v/>
      </c>
      <c r="L430" s="65" t="str">
        <f t="shared" si="60"/>
        <v/>
      </c>
      <c r="M430" s="65" t="str">
        <f t="shared" si="61"/>
        <v/>
      </c>
      <c r="N430" s="65" t="str">
        <f>IF(A430&lt;&gt;"",SUM($M$13:M430),"")</f>
        <v/>
      </c>
      <c r="O430" s="65" t="str">
        <f t="shared" si="54"/>
        <v/>
      </c>
      <c r="P430" s="97" t="str">
        <f t="shared" si="55"/>
        <v/>
      </c>
      <c r="Q430" s="100">
        <f t="shared" si="62"/>
        <v>0</v>
      </c>
      <c r="R430" s="101">
        <f t="shared" si="56"/>
        <v>0</v>
      </c>
      <c r="Z430" s="75"/>
      <c r="AA430" s="76"/>
      <c r="AC430" s="1"/>
      <c r="AG430" s="72"/>
      <c r="AH430" s="72"/>
      <c r="AI430" s="72"/>
      <c r="AJ430" s="72"/>
      <c r="AK430" s="72"/>
    </row>
    <row r="431" spans="1:37" ht="14.4">
      <c r="A431" s="55"/>
      <c r="B431" s="54" t="s">
        <v>25</v>
      </c>
      <c r="C431" s="56"/>
      <c r="D431" s="145"/>
      <c r="E431" s="54"/>
      <c r="F431" s="54"/>
      <c r="G431" s="132"/>
      <c r="H431" s="59" t="str">
        <f t="shared" si="57"/>
        <v/>
      </c>
      <c r="I431" s="64" t="str">
        <f t="shared" si="58"/>
        <v/>
      </c>
      <c r="J431" s="59" t="str">
        <f>IF(A431&lt;&gt;"",SUM($I$13:I431),"")</f>
        <v/>
      </c>
      <c r="K431" s="59" t="str">
        <f t="shared" si="59"/>
        <v/>
      </c>
      <c r="L431" s="65" t="str">
        <f t="shared" si="60"/>
        <v/>
      </c>
      <c r="M431" s="65" t="str">
        <f t="shared" si="61"/>
        <v/>
      </c>
      <c r="N431" s="65" t="str">
        <f>IF(A431&lt;&gt;"",SUM($M$13:M431),"")</f>
        <v/>
      </c>
      <c r="O431" s="65" t="str">
        <f t="shared" si="54"/>
        <v/>
      </c>
      <c r="P431" s="97" t="str">
        <f t="shared" si="55"/>
        <v/>
      </c>
      <c r="Q431" s="100">
        <f t="shared" si="62"/>
        <v>0</v>
      </c>
      <c r="R431" s="101">
        <f t="shared" si="56"/>
        <v>0</v>
      </c>
      <c r="Z431" s="75"/>
      <c r="AA431" s="76"/>
      <c r="AC431" s="1"/>
      <c r="AG431" s="72"/>
      <c r="AH431" s="72"/>
      <c r="AI431" s="72"/>
      <c r="AJ431" s="72"/>
      <c r="AK431" s="72"/>
    </row>
    <row r="432" spans="1:37" ht="14.4">
      <c r="A432" s="55"/>
      <c r="B432" s="54" t="s">
        <v>25</v>
      </c>
      <c r="C432" s="56"/>
      <c r="D432" s="145"/>
      <c r="E432" s="54"/>
      <c r="F432" s="54"/>
      <c r="G432" s="132"/>
      <c r="H432" s="59" t="str">
        <f t="shared" si="57"/>
        <v/>
      </c>
      <c r="I432" s="64" t="str">
        <f t="shared" si="58"/>
        <v/>
      </c>
      <c r="J432" s="59" t="str">
        <f>IF(A432&lt;&gt;"",SUM($I$13:I432),"")</f>
        <v/>
      </c>
      <c r="K432" s="59" t="str">
        <f t="shared" si="59"/>
        <v/>
      </c>
      <c r="L432" s="65" t="str">
        <f t="shared" si="60"/>
        <v/>
      </c>
      <c r="M432" s="65" t="str">
        <f t="shared" si="61"/>
        <v/>
      </c>
      <c r="N432" s="65" t="str">
        <f>IF(A432&lt;&gt;"",SUM($M$13:M432),"")</f>
        <v/>
      </c>
      <c r="O432" s="65" t="str">
        <f t="shared" si="54"/>
        <v/>
      </c>
      <c r="P432" s="97" t="str">
        <f t="shared" si="55"/>
        <v/>
      </c>
      <c r="Q432" s="100">
        <f t="shared" si="62"/>
        <v>0</v>
      </c>
      <c r="R432" s="101">
        <f t="shared" si="56"/>
        <v>0</v>
      </c>
      <c r="Z432" s="75"/>
      <c r="AA432" s="76"/>
      <c r="AC432" s="1"/>
      <c r="AG432" s="72"/>
      <c r="AH432" s="72"/>
      <c r="AI432" s="72"/>
      <c r="AJ432" s="72"/>
      <c r="AK432" s="72"/>
    </row>
    <row r="433" spans="1:37" ht="14.4">
      <c r="A433" s="55"/>
      <c r="B433" s="54" t="s">
        <v>25</v>
      </c>
      <c r="C433" s="56"/>
      <c r="D433" s="145"/>
      <c r="E433" s="54"/>
      <c r="F433" s="54"/>
      <c r="G433" s="132"/>
      <c r="H433" s="59" t="str">
        <f t="shared" si="57"/>
        <v/>
      </c>
      <c r="I433" s="64" t="str">
        <f t="shared" si="58"/>
        <v/>
      </c>
      <c r="J433" s="59" t="str">
        <f>IF(A433&lt;&gt;"",SUM($I$13:I433),"")</f>
        <v/>
      </c>
      <c r="K433" s="59" t="str">
        <f t="shared" si="59"/>
        <v/>
      </c>
      <c r="L433" s="65" t="str">
        <f t="shared" si="60"/>
        <v/>
      </c>
      <c r="M433" s="65" t="str">
        <f t="shared" si="61"/>
        <v/>
      </c>
      <c r="N433" s="65" t="str">
        <f>IF(A433&lt;&gt;"",SUM($M$13:M433),"")</f>
        <v/>
      </c>
      <c r="O433" s="65" t="str">
        <f t="shared" si="54"/>
        <v/>
      </c>
      <c r="P433" s="97" t="str">
        <f t="shared" si="55"/>
        <v/>
      </c>
      <c r="Q433" s="100">
        <f t="shared" si="62"/>
        <v>0</v>
      </c>
      <c r="R433" s="101">
        <f t="shared" si="56"/>
        <v>0</v>
      </c>
      <c r="Z433" s="75"/>
      <c r="AA433" s="76"/>
      <c r="AC433" s="1"/>
      <c r="AG433" s="72"/>
      <c r="AH433" s="72"/>
      <c r="AI433" s="72"/>
      <c r="AJ433" s="72"/>
      <c r="AK433" s="72"/>
    </row>
    <row r="434" spans="1:37" ht="14.4">
      <c r="A434" s="55"/>
      <c r="B434" s="54" t="s">
        <v>25</v>
      </c>
      <c r="C434" s="56"/>
      <c r="D434" s="145"/>
      <c r="E434" s="54"/>
      <c r="F434" s="54"/>
      <c r="G434" s="132"/>
      <c r="H434" s="59" t="str">
        <f t="shared" si="57"/>
        <v/>
      </c>
      <c r="I434" s="64" t="str">
        <f t="shared" si="58"/>
        <v/>
      </c>
      <c r="J434" s="59" t="str">
        <f>IF(A434&lt;&gt;"",SUM($I$13:I434),"")</f>
        <v/>
      </c>
      <c r="K434" s="59" t="str">
        <f t="shared" si="59"/>
        <v/>
      </c>
      <c r="L434" s="65" t="str">
        <f t="shared" si="60"/>
        <v/>
      </c>
      <c r="M434" s="65" t="str">
        <f t="shared" si="61"/>
        <v/>
      </c>
      <c r="N434" s="65" t="str">
        <f>IF(A434&lt;&gt;"",SUM($M$13:M434),"")</f>
        <v/>
      </c>
      <c r="O434" s="65" t="str">
        <f t="shared" si="54"/>
        <v/>
      </c>
      <c r="P434" s="97" t="str">
        <f t="shared" si="55"/>
        <v/>
      </c>
      <c r="Q434" s="100">
        <f t="shared" si="62"/>
        <v>0</v>
      </c>
      <c r="R434" s="101">
        <f t="shared" si="56"/>
        <v>0</v>
      </c>
      <c r="Z434" s="75"/>
      <c r="AA434" s="76"/>
      <c r="AC434" s="1"/>
      <c r="AG434" s="72"/>
      <c r="AH434" s="72"/>
      <c r="AI434" s="72"/>
      <c r="AJ434" s="72"/>
      <c r="AK434" s="72"/>
    </row>
    <row r="435" spans="1:37" ht="14.4">
      <c r="A435" s="55"/>
      <c r="B435" s="54" t="s">
        <v>25</v>
      </c>
      <c r="C435" s="56"/>
      <c r="D435" s="145"/>
      <c r="E435" s="54"/>
      <c r="F435" s="54"/>
      <c r="G435" s="132"/>
      <c r="H435" s="59" t="str">
        <f t="shared" si="57"/>
        <v/>
      </c>
      <c r="I435" s="64" t="str">
        <f t="shared" si="58"/>
        <v/>
      </c>
      <c r="J435" s="59" t="str">
        <f>IF(A435&lt;&gt;"",SUM($I$13:I435),"")</f>
        <v/>
      </c>
      <c r="K435" s="59" t="str">
        <f t="shared" si="59"/>
        <v/>
      </c>
      <c r="L435" s="65" t="str">
        <f t="shared" si="60"/>
        <v/>
      </c>
      <c r="M435" s="65" t="str">
        <f t="shared" si="61"/>
        <v/>
      </c>
      <c r="N435" s="65" t="str">
        <f>IF(A435&lt;&gt;"",SUM($M$13:M435),"")</f>
        <v/>
      </c>
      <c r="O435" s="65" t="str">
        <f t="shared" si="54"/>
        <v/>
      </c>
      <c r="P435" s="97" t="str">
        <f t="shared" si="55"/>
        <v/>
      </c>
      <c r="Q435" s="100">
        <f t="shared" si="62"/>
        <v>0</v>
      </c>
      <c r="R435" s="101">
        <f t="shared" si="56"/>
        <v>0</v>
      </c>
      <c r="Z435" s="75"/>
      <c r="AA435" s="76"/>
      <c r="AC435" s="1"/>
      <c r="AG435" s="72"/>
      <c r="AH435" s="72"/>
      <c r="AI435" s="72"/>
      <c r="AJ435" s="72"/>
      <c r="AK435" s="72"/>
    </row>
    <row r="436" spans="1:37" ht="14.4">
      <c r="A436" s="55"/>
      <c r="B436" s="54" t="s">
        <v>25</v>
      </c>
      <c r="C436" s="56"/>
      <c r="D436" s="145"/>
      <c r="E436" s="54"/>
      <c r="F436" s="54"/>
      <c r="G436" s="132"/>
      <c r="H436" s="59" t="str">
        <f t="shared" si="57"/>
        <v/>
      </c>
      <c r="I436" s="64" t="str">
        <f t="shared" si="58"/>
        <v/>
      </c>
      <c r="J436" s="59" t="str">
        <f>IF(A436&lt;&gt;"",SUM($I$13:I436),"")</f>
        <v/>
      </c>
      <c r="K436" s="59" t="str">
        <f t="shared" si="59"/>
        <v/>
      </c>
      <c r="L436" s="65" t="str">
        <f t="shared" si="60"/>
        <v/>
      </c>
      <c r="M436" s="65" t="str">
        <f t="shared" si="61"/>
        <v/>
      </c>
      <c r="N436" s="65" t="str">
        <f>IF(A436&lt;&gt;"",SUM($M$13:M436),"")</f>
        <v/>
      </c>
      <c r="O436" s="65" t="str">
        <f t="shared" si="54"/>
        <v/>
      </c>
      <c r="P436" s="97" t="str">
        <f t="shared" si="55"/>
        <v/>
      </c>
      <c r="Q436" s="100">
        <f t="shared" si="62"/>
        <v>0</v>
      </c>
      <c r="R436" s="101">
        <f t="shared" si="56"/>
        <v>0</v>
      </c>
      <c r="Z436" s="75"/>
      <c r="AA436" s="76"/>
      <c r="AC436" s="1"/>
      <c r="AG436" s="72"/>
      <c r="AH436" s="72"/>
      <c r="AI436" s="72"/>
      <c r="AJ436" s="72"/>
      <c r="AK436" s="72"/>
    </row>
    <row r="437" spans="1:37" ht="14.4">
      <c r="A437" s="55"/>
      <c r="B437" s="54" t="s">
        <v>25</v>
      </c>
      <c r="C437" s="56"/>
      <c r="D437" s="145"/>
      <c r="E437" s="54"/>
      <c r="F437" s="54"/>
      <c r="G437" s="132"/>
      <c r="H437" s="59" t="str">
        <f t="shared" si="57"/>
        <v/>
      </c>
      <c r="I437" s="64" t="str">
        <f t="shared" si="58"/>
        <v/>
      </c>
      <c r="J437" s="59" t="str">
        <f>IF(A437&lt;&gt;"",SUM($I$13:I437),"")</f>
        <v/>
      </c>
      <c r="K437" s="59" t="str">
        <f t="shared" si="59"/>
        <v/>
      </c>
      <c r="L437" s="65" t="str">
        <f t="shared" si="60"/>
        <v/>
      </c>
      <c r="M437" s="65" t="str">
        <f t="shared" si="61"/>
        <v/>
      </c>
      <c r="N437" s="65" t="str">
        <f>IF(A437&lt;&gt;"",SUM($M$13:M437),"")</f>
        <v/>
      </c>
      <c r="O437" s="65" t="str">
        <f t="shared" si="54"/>
        <v/>
      </c>
      <c r="P437" s="97" t="str">
        <f t="shared" si="55"/>
        <v/>
      </c>
      <c r="Q437" s="100">
        <f t="shared" si="62"/>
        <v>0</v>
      </c>
      <c r="R437" s="101">
        <f t="shared" si="56"/>
        <v>0</v>
      </c>
      <c r="Z437" s="75"/>
      <c r="AA437" s="76"/>
      <c r="AC437" s="1"/>
      <c r="AG437" s="72"/>
      <c r="AH437" s="72"/>
      <c r="AI437" s="72"/>
      <c r="AJ437" s="72"/>
      <c r="AK437" s="72"/>
    </row>
    <row r="438" spans="1:37" ht="14.4">
      <c r="A438" s="55"/>
      <c r="B438" s="54" t="s">
        <v>25</v>
      </c>
      <c r="C438" s="56"/>
      <c r="D438" s="145"/>
      <c r="E438" s="54"/>
      <c r="F438" s="54"/>
      <c r="G438" s="132"/>
      <c r="H438" s="59" t="str">
        <f t="shared" si="57"/>
        <v/>
      </c>
      <c r="I438" s="64" t="str">
        <f t="shared" si="58"/>
        <v/>
      </c>
      <c r="J438" s="59" t="str">
        <f>IF(A438&lt;&gt;"",SUM($I$13:I438),"")</f>
        <v/>
      </c>
      <c r="K438" s="59" t="str">
        <f t="shared" si="59"/>
        <v/>
      </c>
      <c r="L438" s="65" t="str">
        <f t="shared" si="60"/>
        <v/>
      </c>
      <c r="M438" s="65" t="str">
        <f t="shared" si="61"/>
        <v/>
      </c>
      <c r="N438" s="65" t="str">
        <f>IF(A438&lt;&gt;"",SUM($M$13:M438),"")</f>
        <v/>
      </c>
      <c r="O438" s="65" t="str">
        <f t="shared" si="54"/>
        <v/>
      </c>
      <c r="P438" s="97" t="str">
        <f t="shared" si="55"/>
        <v/>
      </c>
      <c r="Q438" s="100">
        <f t="shared" si="62"/>
        <v>0</v>
      </c>
      <c r="R438" s="101">
        <f t="shared" si="56"/>
        <v>0</v>
      </c>
      <c r="Z438" s="75"/>
      <c r="AA438" s="76"/>
      <c r="AC438" s="1"/>
      <c r="AG438" s="72"/>
      <c r="AH438" s="72"/>
      <c r="AI438" s="72"/>
      <c r="AJ438" s="72"/>
      <c r="AK438" s="72"/>
    </row>
    <row r="439" spans="1:37" ht="14.4">
      <c r="A439" s="55"/>
      <c r="B439" s="54" t="s">
        <v>25</v>
      </c>
      <c r="C439" s="56"/>
      <c r="D439" s="145"/>
      <c r="E439" s="54"/>
      <c r="F439" s="54"/>
      <c r="G439" s="132"/>
      <c r="H439" s="59" t="str">
        <f t="shared" si="57"/>
        <v/>
      </c>
      <c r="I439" s="64" t="str">
        <f t="shared" si="58"/>
        <v/>
      </c>
      <c r="J439" s="59" t="str">
        <f>IF(A439&lt;&gt;"",SUM($I$13:I439),"")</f>
        <v/>
      </c>
      <c r="K439" s="59" t="str">
        <f t="shared" si="59"/>
        <v/>
      </c>
      <c r="L439" s="65" t="str">
        <f t="shared" si="60"/>
        <v/>
      </c>
      <c r="M439" s="65" t="str">
        <f t="shared" si="61"/>
        <v/>
      </c>
      <c r="N439" s="65" t="str">
        <f>IF(A439&lt;&gt;"",SUM($M$13:M439),"")</f>
        <v/>
      </c>
      <c r="O439" s="65" t="str">
        <f t="shared" si="54"/>
        <v/>
      </c>
      <c r="P439" s="97" t="str">
        <f t="shared" si="55"/>
        <v/>
      </c>
      <c r="Q439" s="100">
        <f t="shared" si="62"/>
        <v>0</v>
      </c>
      <c r="R439" s="101">
        <f t="shared" si="56"/>
        <v>0</v>
      </c>
      <c r="Z439" s="75"/>
      <c r="AA439" s="76"/>
      <c r="AC439" s="1"/>
      <c r="AG439" s="72"/>
      <c r="AH439" s="72"/>
      <c r="AI439" s="72"/>
      <c r="AJ439" s="72"/>
      <c r="AK439" s="72"/>
    </row>
    <row r="440" spans="1:37" ht="14.4">
      <c r="A440" s="55"/>
      <c r="B440" s="54" t="s">
        <v>25</v>
      </c>
      <c r="C440" s="56"/>
      <c r="D440" s="145"/>
      <c r="E440" s="54"/>
      <c r="F440" s="54"/>
      <c r="G440" s="132"/>
      <c r="H440" s="59" t="str">
        <f t="shared" si="57"/>
        <v/>
      </c>
      <c r="I440" s="64" t="str">
        <f t="shared" si="58"/>
        <v/>
      </c>
      <c r="J440" s="59" t="str">
        <f>IF(A440&lt;&gt;"",SUM($I$13:I440),"")</f>
        <v/>
      </c>
      <c r="K440" s="59" t="str">
        <f t="shared" si="59"/>
        <v/>
      </c>
      <c r="L440" s="65" t="str">
        <f t="shared" si="60"/>
        <v/>
      </c>
      <c r="M440" s="65" t="str">
        <f t="shared" si="61"/>
        <v/>
      </c>
      <c r="N440" s="65" t="str">
        <f>IF(A440&lt;&gt;"",SUM($M$13:M440),"")</f>
        <v/>
      </c>
      <c r="O440" s="65" t="str">
        <f t="shared" si="54"/>
        <v/>
      </c>
      <c r="P440" s="97" t="str">
        <f t="shared" si="55"/>
        <v/>
      </c>
      <c r="Q440" s="100">
        <f t="shared" si="62"/>
        <v>0</v>
      </c>
      <c r="R440" s="101">
        <f t="shared" si="56"/>
        <v>0</v>
      </c>
      <c r="Z440" s="75"/>
      <c r="AA440" s="76"/>
      <c r="AC440" s="1"/>
      <c r="AG440" s="72"/>
      <c r="AH440" s="72"/>
      <c r="AI440" s="72"/>
      <c r="AJ440" s="72"/>
      <c r="AK440" s="72"/>
    </row>
    <row r="441" spans="1:37" ht="14.4">
      <c r="A441" s="55"/>
      <c r="B441" s="54" t="s">
        <v>25</v>
      </c>
      <c r="C441" s="56"/>
      <c r="D441" s="145"/>
      <c r="E441" s="54"/>
      <c r="F441" s="54"/>
      <c r="G441" s="132"/>
      <c r="H441" s="59" t="str">
        <f t="shared" si="57"/>
        <v/>
      </c>
      <c r="I441" s="64" t="str">
        <f t="shared" si="58"/>
        <v/>
      </c>
      <c r="J441" s="59" t="str">
        <f>IF(A441&lt;&gt;"",SUM($I$13:I441),"")</f>
        <v/>
      </c>
      <c r="K441" s="59" t="str">
        <f t="shared" si="59"/>
        <v/>
      </c>
      <c r="L441" s="65" t="str">
        <f t="shared" si="60"/>
        <v/>
      </c>
      <c r="M441" s="65" t="str">
        <f t="shared" si="61"/>
        <v/>
      </c>
      <c r="N441" s="65" t="str">
        <f>IF(A441&lt;&gt;"",SUM($M$13:M441),"")</f>
        <v/>
      </c>
      <c r="O441" s="65" t="str">
        <f t="shared" si="54"/>
        <v/>
      </c>
      <c r="P441" s="97" t="str">
        <f t="shared" si="55"/>
        <v/>
      </c>
      <c r="Q441" s="100">
        <f t="shared" si="62"/>
        <v>0</v>
      </c>
      <c r="R441" s="101">
        <f t="shared" si="56"/>
        <v>0</v>
      </c>
      <c r="Z441" s="75"/>
      <c r="AA441" s="76"/>
      <c r="AC441" s="1"/>
      <c r="AG441" s="72"/>
      <c r="AH441" s="72"/>
      <c r="AI441" s="72"/>
      <c r="AJ441" s="72"/>
      <c r="AK441" s="72"/>
    </row>
    <row r="442" spans="1:37" ht="14.4">
      <c r="A442" s="55"/>
      <c r="B442" s="54" t="s">
        <v>25</v>
      </c>
      <c r="C442" s="56"/>
      <c r="D442" s="145"/>
      <c r="E442" s="54"/>
      <c r="F442" s="54"/>
      <c r="G442" s="132"/>
      <c r="H442" s="59" t="str">
        <f t="shared" si="57"/>
        <v/>
      </c>
      <c r="I442" s="64" t="str">
        <f t="shared" si="58"/>
        <v/>
      </c>
      <c r="J442" s="59" t="str">
        <f>IF(A442&lt;&gt;"",SUM($I$13:I442),"")</f>
        <v/>
      </c>
      <c r="K442" s="59" t="str">
        <f t="shared" si="59"/>
        <v/>
      </c>
      <c r="L442" s="65" t="str">
        <f t="shared" si="60"/>
        <v/>
      </c>
      <c r="M442" s="65" t="str">
        <f t="shared" si="61"/>
        <v/>
      </c>
      <c r="N442" s="65" t="str">
        <f>IF(A442&lt;&gt;"",SUM($M$13:M442),"")</f>
        <v/>
      </c>
      <c r="O442" s="65" t="str">
        <f t="shared" si="54"/>
        <v/>
      </c>
      <c r="P442" s="97" t="str">
        <f t="shared" si="55"/>
        <v/>
      </c>
      <c r="Q442" s="100">
        <f t="shared" si="62"/>
        <v>0</v>
      </c>
      <c r="R442" s="101">
        <f t="shared" si="56"/>
        <v>0</v>
      </c>
      <c r="Z442" s="75"/>
      <c r="AA442" s="76"/>
      <c r="AC442" s="1"/>
      <c r="AG442" s="72"/>
      <c r="AH442" s="72"/>
      <c r="AI442" s="72"/>
      <c r="AJ442" s="72"/>
      <c r="AK442" s="72"/>
    </row>
    <row r="443" spans="1:37" ht="14.4">
      <c r="A443" s="55"/>
      <c r="B443" s="54" t="s">
        <v>25</v>
      </c>
      <c r="C443" s="56"/>
      <c r="D443" s="145"/>
      <c r="E443" s="54"/>
      <c r="F443" s="54"/>
      <c r="G443" s="132"/>
      <c r="H443" s="59" t="str">
        <f t="shared" si="57"/>
        <v/>
      </c>
      <c r="I443" s="64" t="str">
        <f t="shared" si="58"/>
        <v/>
      </c>
      <c r="J443" s="59" t="str">
        <f>IF(A443&lt;&gt;"",SUM($I$13:I443),"")</f>
        <v/>
      </c>
      <c r="K443" s="59" t="str">
        <f t="shared" si="59"/>
        <v/>
      </c>
      <c r="L443" s="65" t="str">
        <f t="shared" si="60"/>
        <v/>
      </c>
      <c r="M443" s="65" t="str">
        <f t="shared" si="61"/>
        <v/>
      </c>
      <c r="N443" s="65" t="str">
        <f>IF(A443&lt;&gt;"",SUM($M$13:M443),"")</f>
        <v/>
      </c>
      <c r="O443" s="65" t="str">
        <f t="shared" si="54"/>
        <v/>
      </c>
      <c r="P443" s="97" t="str">
        <f t="shared" si="55"/>
        <v/>
      </c>
      <c r="Q443" s="100">
        <f t="shared" si="62"/>
        <v>0</v>
      </c>
      <c r="R443" s="101">
        <f t="shared" si="56"/>
        <v>0</v>
      </c>
      <c r="Z443" s="75"/>
      <c r="AA443" s="76"/>
      <c r="AC443" s="1"/>
      <c r="AG443" s="72"/>
      <c r="AH443" s="72"/>
      <c r="AI443" s="72"/>
      <c r="AJ443" s="72"/>
      <c r="AK443" s="72"/>
    </row>
    <row r="444" spans="1:37" ht="14.4">
      <c r="A444" s="55"/>
      <c r="B444" s="54" t="s">
        <v>25</v>
      </c>
      <c r="C444" s="56"/>
      <c r="D444" s="145"/>
      <c r="E444" s="54"/>
      <c r="F444" s="54"/>
      <c r="G444" s="132"/>
      <c r="H444" s="59" t="str">
        <f t="shared" si="57"/>
        <v/>
      </c>
      <c r="I444" s="64" t="str">
        <f t="shared" si="58"/>
        <v/>
      </c>
      <c r="J444" s="59" t="str">
        <f>IF(A444&lt;&gt;"",SUM($I$13:I444),"")</f>
        <v/>
      </c>
      <c r="K444" s="59" t="str">
        <f t="shared" si="59"/>
        <v/>
      </c>
      <c r="L444" s="65" t="str">
        <f t="shared" si="60"/>
        <v/>
      </c>
      <c r="M444" s="65" t="str">
        <f t="shared" si="61"/>
        <v/>
      </c>
      <c r="N444" s="65" t="str">
        <f>IF(A444&lt;&gt;"",SUM($M$13:M444),"")</f>
        <v/>
      </c>
      <c r="O444" s="65" t="str">
        <f t="shared" si="54"/>
        <v/>
      </c>
      <c r="P444" s="97" t="str">
        <f t="shared" si="55"/>
        <v/>
      </c>
      <c r="Q444" s="100">
        <f t="shared" si="62"/>
        <v>0</v>
      </c>
      <c r="R444" s="101">
        <f t="shared" si="56"/>
        <v>0</v>
      </c>
      <c r="Z444" s="75"/>
      <c r="AA444" s="76"/>
      <c r="AC444" s="1"/>
      <c r="AG444" s="72"/>
      <c r="AH444" s="72"/>
      <c r="AI444" s="72"/>
      <c r="AJ444" s="72"/>
      <c r="AK444" s="72"/>
    </row>
    <row r="445" spans="1:37" ht="14.4">
      <c r="A445" s="55"/>
      <c r="B445" s="54" t="s">
        <v>25</v>
      </c>
      <c r="C445" s="56"/>
      <c r="D445" s="145"/>
      <c r="E445" s="54"/>
      <c r="F445" s="54"/>
      <c r="G445" s="132"/>
      <c r="H445" s="59" t="str">
        <f t="shared" si="57"/>
        <v/>
      </c>
      <c r="I445" s="64" t="str">
        <f t="shared" si="58"/>
        <v/>
      </c>
      <c r="J445" s="59" t="str">
        <f>IF(A445&lt;&gt;"",SUM($I$13:I445),"")</f>
        <v/>
      </c>
      <c r="K445" s="59" t="str">
        <f t="shared" si="59"/>
        <v/>
      </c>
      <c r="L445" s="65" t="str">
        <f t="shared" si="60"/>
        <v/>
      </c>
      <c r="M445" s="65" t="str">
        <f t="shared" si="61"/>
        <v/>
      </c>
      <c r="N445" s="65" t="str">
        <f>IF(A445&lt;&gt;"",SUM($M$13:M445),"")</f>
        <v/>
      </c>
      <c r="O445" s="65" t="str">
        <f t="shared" si="54"/>
        <v/>
      </c>
      <c r="P445" s="97" t="str">
        <f t="shared" si="55"/>
        <v/>
      </c>
      <c r="Q445" s="100">
        <f t="shared" si="62"/>
        <v>0</v>
      </c>
      <c r="R445" s="101">
        <f t="shared" si="56"/>
        <v>0</v>
      </c>
      <c r="Z445" s="75"/>
      <c r="AA445" s="76"/>
      <c r="AC445" s="1"/>
      <c r="AG445" s="72"/>
      <c r="AH445" s="72"/>
      <c r="AI445" s="72"/>
      <c r="AJ445" s="72"/>
      <c r="AK445" s="72"/>
    </row>
    <row r="446" spans="1:37" ht="14.4">
      <c r="A446" s="55"/>
      <c r="B446" s="54" t="s">
        <v>25</v>
      </c>
      <c r="C446" s="56"/>
      <c r="D446" s="145"/>
      <c r="E446" s="54"/>
      <c r="F446" s="54"/>
      <c r="G446" s="132"/>
      <c r="H446" s="59" t="str">
        <f t="shared" si="57"/>
        <v/>
      </c>
      <c r="I446" s="64" t="str">
        <f t="shared" si="58"/>
        <v/>
      </c>
      <c r="J446" s="59" t="str">
        <f>IF(A446&lt;&gt;"",SUM($I$13:I446),"")</f>
        <v/>
      </c>
      <c r="K446" s="59" t="str">
        <f t="shared" si="59"/>
        <v/>
      </c>
      <c r="L446" s="65" t="str">
        <f t="shared" si="60"/>
        <v/>
      </c>
      <c r="M446" s="65" t="str">
        <f t="shared" si="61"/>
        <v/>
      </c>
      <c r="N446" s="65" t="str">
        <f>IF(A446&lt;&gt;"",SUM($M$13:M446),"")</f>
        <v/>
      </c>
      <c r="O446" s="65" t="str">
        <f t="shared" si="54"/>
        <v/>
      </c>
      <c r="P446" s="97" t="str">
        <f t="shared" si="55"/>
        <v/>
      </c>
      <c r="Q446" s="100">
        <f t="shared" si="62"/>
        <v>0</v>
      </c>
      <c r="R446" s="101">
        <f t="shared" si="56"/>
        <v>0</v>
      </c>
      <c r="Z446" s="75"/>
      <c r="AA446" s="76"/>
      <c r="AC446" s="1"/>
      <c r="AG446" s="72"/>
      <c r="AH446" s="72"/>
      <c r="AI446" s="72"/>
      <c r="AJ446" s="72"/>
      <c r="AK446" s="72"/>
    </row>
    <row r="447" spans="1:37" ht="14.4">
      <c r="A447" s="55"/>
      <c r="B447" s="54" t="s">
        <v>25</v>
      </c>
      <c r="C447" s="56"/>
      <c r="D447" s="145"/>
      <c r="E447" s="54"/>
      <c r="F447" s="54"/>
      <c r="G447" s="132"/>
      <c r="H447" s="59" t="str">
        <f t="shared" si="57"/>
        <v/>
      </c>
      <c r="I447" s="64" t="str">
        <f t="shared" si="58"/>
        <v/>
      </c>
      <c r="J447" s="59" t="str">
        <f>IF(A447&lt;&gt;"",SUM($I$13:I447),"")</f>
        <v/>
      </c>
      <c r="K447" s="59" t="str">
        <f t="shared" si="59"/>
        <v/>
      </c>
      <c r="L447" s="65" t="str">
        <f t="shared" si="60"/>
        <v/>
      </c>
      <c r="M447" s="65" t="str">
        <f t="shared" si="61"/>
        <v/>
      </c>
      <c r="N447" s="65" t="str">
        <f>IF(A447&lt;&gt;"",SUM($M$13:M447),"")</f>
        <v/>
      </c>
      <c r="O447" s="65" t="str">
        <f t="shared" si="54"/>
        <v/>
      </c>
      <c r="P447" s="97" t="str">
        <f t="shared" si="55"/>
        <v/>
      </c>
      <c r="Q447" s="100">
        <f t="shared" si="62"/>
        <v>0</v>
      </c>
      <c r="R447" s="101">
        <f t="shared" si="56"/>
        <v>0</v>
      </c>
      <c r="Z447" s="75"/>
      <c r="AA447" s="76"/>
      <c r="AC447" s="1"/>
      <c r="AG447" s="72"/>
      <c r="AH447" s="72"/>
      <c r="AI447" s="72"/>
      <c r="AJ447" s="72"/>
      <c r="AK447" s="72"/>
    </row>
    <row r="448" spans="1:37" ht="14.4">
      <c r="A448" s="55"/>
      <c r="B448" s="54" t="s">
        <v>25</v>
      </c>
      <c r="C448" s="56"/>
      <c r="D448" s="145"/>
      <c r="E448" s="54"/>
      <c r="F448" s="54"/>
      <c r="G448" s="132"/>
      <c r="H448" s="59" t="str">
        <f t="shared" si="57"/>
        <v/>
      </c>
      <c r="I448" s="64" t="str">
        <f t="shared" si="58"/>
        <v/>
      </c>
      <c r="J448" s="59" t="str">
        <f>IF(A448&lt;&gt;"",SUM($I$13:I448),"")</f>
        <v/>
      </c>
      <c r="K448" s="59" t="str">
        <f t="shared" si="59"/>
        <v/>
      </c>
      <c r="L448" s="65" t="str">
        <f t="shared" si="60"/>
        <v/>
      </c>
      <c r="M448" s="65" t="str">
        <f t="shared" si="61"/>
        <v/>
      </c>
      <c r="N448" s="65" t="str">
        <f>IF(A448&lt;&gt;"",SUM($M$13:M448),"")</f>
        <v/>
      </c>
      <c r="O448" s="65" t="str">
        <f t="shared" si="54"/>
        <v/>
      </c>
      <c r="P448" s="97" t="str">
        <f t="shared" si="55"/>
        <v/>
      </c>
      <c r="Q448" s="100">
        <f t="shared" si="62"/>
        <v>0</v>
      </c>
      <c r="R448" s="101">
        <f t="shared" si="56"/>
        <v>0</v>
      </c>
      <c r="Z448" s="75"/>
      <c r="AA448" s="76"/>
      <c r="AC448" s="1"/>
      <c r="AG448" s="72"/>
      <c r="AH448" s="72"/>
      <c r="AI448" s="72"/>
      <c r="AJ448" s="72"/>
      <c r="AK448" s="72"/>
    </row>
    <row r="449" spans="1:37" ht="14.4">
      <c r="A449" s="55"/>
      <c r="B449" s="54" t="s">
        <v>25</v>
      </c>
      <c r="C449" s="56"/>
      <c r="D449" s="145"/>
      <c r="E449" s="54"/>
      <c r="F449" s="54"/>
      <c r="G449" s="132"/>
      <c r="H449" s="59" t="str">
        <f t="shared" si="57"/>
        <v/>
      </c>
      <c r="I449" s="64" t="str">
        <f t="shared" si="58"/>
        <v/>
      </c>
      <c r="J449" s="59" t="str">
        <f>IF(A449&lt;&gt;"",SUM($I$13:I449),"")</f>
        <v/>
      </c>
      <c r="K449" s="59" t="str">
        <f t="shared" si="59"/>
        <v/>
      </c>
      <c r="L449" s="65" t="str">
        <f t="shared" si="60"/>
        <v/>
      </c>
      <c r="M449" s="65" t="str">
        <f t="shared" si="61"/>
        <v/>
      </c>
      <c r="N449" s="65" t="str">
        <f>IF(A449&lt;&gt;"",SUM($M$13:M449),"")</f>
        <v/>
      </c>
      <c r="O449" s="65" t="str">
        <f t="shared" si="54"/>
        <v/>
      </c>
      <c r="P449" s="97" t="str">
        <f t="shared" si="55"/>
        <v/>
      </c>
      <c r="Q449" s="100">
        <f t="shared" si="62"/>
        <v>0</v>
      </c>
      <c r="R449" s="101">
        <f t="shared" si="56"/>
        <v>0</v>
      </c>
      <c r="Z449" s="75"/>
      <c r="AA449" s="76"/>
      <c r="AC449" s="1"/>
      <c r="AG449" s="72"/>
      <c r="AH449" s="72"/>
      <c r="AI449" s="72"/>
      <c r="AJ449" s="72"/>
      <c r="AK449" s="72"/>
    </row>
    <row r="450" spans="1:37" ht="14.4">
      <c r="A450" s="55"/>
      <c r="B450" s="54" t="s">
        <v>25</v>
      </c>
      <c r="C450" s="56"/>
      <c r="D450" s="145"/>
      <c r="E450" s="54"/>
      <c r="F450" s="54"/>
      <c r="G450" s="132"/>
      <c r="H450" s="59" t="str">
        <f t="shared" si="57"/>
        <v/>
      </c>
      <c r="I450" s="64" t="str">
        <f t="shared" si="58"/>
        <v/>
      </c>
      <c r="J450" s="59" t="str">
        <f>IF(A450&lt;&gt;"",SUM($I$13:I450),"")</f>
        <v/>
      </c>
      <c r="K450" s="59" t="str">
        <f t="shared" si="59"/>
        <v/>
      </c>
      <c r="L450" s="65" t="str">
        <f t="shared" si="60"/>
        <v/>
      </c>
      <c r="M450" s="65" t="str">
        <f t="shared" si="61"/>
        <v/>
      </c>
      <c r="N450" s="65" t="str">
        <f>IF(A450&lt;&gt;"",SUM($M$13:M450),"")</f>
        <v/>
      </c>
      <c r="O450" s="65" t="str">
        <f t="shared" si="54"/>
        <v/>
      </c>
      <c r="P450" s="97" t="str">
        <f t="shared" si="55"/>
        <v/>
      </c>
      <c r="Q450" s="100">
        <f t="shared" si="62"/>
        <v>0</v>
      </c>
      <c r="R450" s="101">
        <f t="shared" si="56"/>
        <v>0</v>
      </c>
      <c r="Z450" s="75"/>
      <c r="AA450" s="76"/>
      <c r="AC450" s="1"/>
      <c r="AG450" s="72"/>
      <c r="AH450" s="72"/>
      <c r="AI450" s="72"/>
      <c r="AJ450" s="72"/>
      <c r="AK450" s="72"/>
    </row>
    <row r="451" spans="1:37" ht="14.4">
      <c r="A451" s="55"/>
      <c r="B451" s="54" t="s">
        <v>25</v>
      </c>
      <c r="C451" s="56"/>
      <c r="D451" s="145"/>
      <c r="E451" s="54"/>
      <c r="F451" s="54"/>
      <c r="G451" s="132"/>
      <c r="H451" s="59" t="str">
        <f t="shared" si="57"/>
        <v/>
      </c>
      <c r="I451" s="64" t="str">
        <f t="shared" si="58"/>
        <v/>
      </c>
      <c r="J451" s="59" t="str">
        <f>IF(A451&lt;&gt;"",SUM($I$13:I451),"")</f>
        <v/>
      </c>
      <c r="K451" s="59" t="str">
        <f t="shared" si="59"/>
        <v/>
      </c>
      <c r="L451" s="65" t="str">
        <f t="shared" si="60"/>
        <v/>
      </c>
      <c r="M451" s="65" t="str">
        <f t="shared" si="61"/>
        <v/>
      </c>
      <c r="N451" s="65" t="str">
        <f>IF(A451&lt;&gt;"",SUM($M$13:M451),"")</f>
        <v/>
      </c>
      <c r="O451" s="65" t="str">
        <f t="shared" si="54"/>
        <v/>
      </c>
      <c r="P451" s="97" t="str">
        <f t="shared" si="55"/>
        <v/>
      </c>
      <c r="Q451" s="100">
        <f t="shared" si="62"/>
        <v>0</v>
      </c>
      <c r="R451" s="101">
        <f t="shared" si="56"/>
        <v>0</v>
      </c>
      <c r="Z451" s="75"/>
      <c r="AA451" s="76"/>
      <c r="AC451" s="1"/>
      <c r="AG451" s="72"/>
      <c r="AH451" s="72"/>
      <c r="AI451" s="72"/>
      <c r="AJ451" s="72"/>
      <c r="AK451" s="72"/>
    </row>
    <row r="452" spans="1:37" ht="14.4">
      <c r="A452" s="55"/>
      <c r="B452" s="54" t="s">
        <v>25</v>
      </c>
      <c r="C452" s="56"/>
      <c r="D452" s="145"/>
      <c r="E452" s="54"/>
      <c r="F452" s="54"/>
      <c r="G452" s="132"/>
      <c r="H452" s="59" t="str">
        <f t="shared" si="57"/>
        <v/>
      </c>
      <c r="I452" s="64" t="str">
        <f t="shared" si="58"/>
        <v/>
      </c>
      <c r="J452" s="59" t="str">
        <f>IF(A452&lt;&gt;"",SUM($I$13:I452),"")</f>
        <v/>
      </c>
      <c r="K452" s="59" t="str">
        <f t="shared" si="59"/>
        <v/>
      </c>
      <c r="L452" s="65" t="str">
        <f t="shared" si="60"/>
        <v/>
      </c>
      <c r="M452" s="65" t="str">
        <f t="shared" si="61"/>
        <v/>
      </c>
      <c r="N452" s="65" t="str">
        <f>IF(A452&lt;&gt;"",SUM($M$13:M452),"")</f>
        <v/>
      </c>
      <c r="O452" s="65" t="str">
        <f t="shared" si="54"/>
        <v/>
      </c>
      <c r="P452" s="97" t="str">
        <f t="shared" si="55"/>
        <v/>
      </c>
      <c r="Q452" s="100">
        <f t="shared" si="62"/>
        <v>0</v>
      </c>
      <c r="R452" s="101">
        <f t="shared" si="56"/>
        <v>0</v>
      </c>
      <c r="Z452" s="75"/>
      <c r="AA452" s="76"/>
      <c r="AC452" s="1"/>
      <c r="AG452" s="72"/>
      <c r="AH452" s="72"/>
      <c r="AI452" s="72"/>
      <c r="AJ452" s="72"/>
      <c r="AK452" s="72"/>
    </row>
    <row r="453" spans="1:37" ht="14.4">
      <c r="A453" s="55"/>
      <c r="B453" s="54" t="s">
        <v>25</v>
      </c>
      <c r="C453" s="56"/>
      <c r="D453" s="145"/>
      <c r="E453" s="54"/>
      <c r="F453" s="54"/>
      <c r="G453" s="132"/>
      <c r="H453" s="59" t="str">
        <f t="shared" si="57"/>
        <v/>
      </c>
      <c r="I453" s="64" t="str">
        <f t="shared" si="58"/>
        <v/>
      </c>
      <c r="J453" s="59" t="str">
        <f>IF(A453&lt;&gt;"",SUM($I$13:I453),"")</f>
        <v/>
      </c>
      <c r="K453" s="59" t="str">
        <f t="shared" si="59"/>
        <v/>
      </c>
      <c r="L453" s="65" t="str">
        <f t="shared" si="60"/>
        <v/>
      </c>
      <c r="M453" s="65" t="str">
        <f t="shared" si="61"/>
        <v/>
      </c>
      <c r="N453" s="65" t="str">
        <f>IF(A453&lt;&gt;"",SUM($M$13:M453),"")</f>
        <v/>
      </c>
      <c r="O453" s="65" t="str">
        <f t="shared" si="54"/>
        <v/>
      </c>
      <c r="P453" s="97" t="str">
        <f t="shared" si="55"/>
        <v/>
      </c>
      <c r="Q453" s="100">
        <f t="shared" si="62"/>
        <v>0</v>
      </c>
      <c r="R453" s="101">
        <f t="shared" si="56"/>
        <v>0</v>
      </c>
      <c r="Z453" s="75"/>
      <c r="AA453" s="76"/>
      <c r="AC453" s="1"/>
      <c r="AG453" s="72"/>
      <c r="AH453" s="72"/>
      <c r="AI453" s="72"/>
      <c r="AJ453" s="72"/>
      <c r="AK453" s="72"/>
    </row>
    <row r="454" spans="1:37" ht="14.4">
      <c r="A454" s="55"/>
      <c r="B454" s="54" t="s">
        <v>25</v>
      </c>
      <c r="C454" s="56"/>
      <c r="D454" s="145"/>
      <c r="E454" s="54"/>
      <c r="F454" s="54"/>
      <c r="G454" s="132"/>
      <c r="H454" s="59" t="str">
        <f t="shared" si="57"/>
        <v/>
      </c>
      <c r="I454" s="64" t="str">
        <f t="shared" si="58"/>
        <v/>
      </c>
      <c r="J454" s="59" t="str">
        <f>IF(A454&lt;&gt;"",SUM($I$13:I454),"")</f>
        <v/>
      </c>
      <c r="K454" s="59" t="str">
        <f t="shared" si="59"/>
        <v/>
      </c>
      <c r="L454" s="65" t="str">
        <f t="shared" si="60"/>
        <v/>
      </c>
      <c r="M454" s="65" t="str">
        <f t="shared" si="61"/>
        <v/>
      </c>
      <c r="N454" s="65" t="str">
        <f>IF(A454&lt;&gt;"",SUM($M$13:M454),"")</f>
        <v/>
      </c>
      <c r="O454" s="65" t="str">
        <f t="shared" si="54"/>
        <v/>
      </c>
      <c r="P454" s="97" t="str">
        <f t="shared" si="55"/>
        <v/>
      </c>
      <c r="Q454" s="100">
        <f t="shared" si="62"/>
        <v>0</v>
      </c>
      <c r="R454" s="101">
        <f t="shared" si="56"/>
        <v>0</v>
      </c>
      <c r="Z454" s="75"/>
      <c r="AA454" s="76"/>
      <c r="AC454" s="1"/>
      <c r="AG454" s="72"/>
      <c r="AH454" s="72"/>
      <c r="AI454" s="72"/>
      <c r="AJ454" s="72"/>
      <c r="AK454" s="72"/>
    </row>
    <row r="455" spans="1:37" ht="14.4">
      <c r="A455" s="55"/>
      <c r="B455" s="54" t="s">
        <v>25</v>
      </c>
      <c r="C455" s="56"/>
      <c r="D455" s="145"/>
      <c r="E455" s="54"/>
      <c r="F455" s="54"/>
      <c r="G455" s="132"/>
      <c r="H455" s="59" t="str">
        <f t="shared" si="57"/>
        <v/>
      </c>
      <c r="I455" s="64" t="str">
        <f t="shared" si="58"/>
        <v/>
      </c>
      <c r="J455" s="59" t="str">
        <f>IF(A455&lt;&gt;"",SUM($I$13:I455),"")</f>
        <v/>
      </c>
      <c r="K455" s="59" t="str">
        <f t="shared" si="59"/>
        <v/>
      </c>
      <c r="L455" s="65" t="str">
        <f t="shared" si="60"/>
        <v/>
      </c>
      <c r="M455" s="65" t="str">
        <f t="shared" si="61"/>
        <v/>
      </c>
      <c r="N455" s="65" t="str">
        <f>IF(A455&lt;&gt;"",SUM($M$13:M455),"")</f>
        <v/>
      </c>
      <c r="O455" s="65" t="str">
        <f t="shared" si="54"/>
        <v/>
      </c>
      <c r="P455" s="97" t="str">
        <f t="shared" si="55"/>
        <v/>
      </c>
      <c r="Q455" s="100">
        <f t="shared" si="62"/>
        <v>0</v>
      </c>
      <c r="R455" s="101">
        <f t="shared" si="56"/>
        <v>0</v>
      </c>
      <c r="Z455" s="75"/>
      <c r="AA455" s="76"/>
      <c r="AC455" s="1"/>
      <c r="AG455" s="72"/>
      <c r="AH455" s="72"/>
      <c r="AI455" s="72"/>
      <c r="AJ455" s="72"/>
      <c r="AK455" s="72"/>
    </row>
    <row r="456" spans="1:37" ht="14.4">
      <c r="A456" s="55"/>
      <c r="B456" s="54" t="s">
        <v>25</v>
      </c>
      <c r="C456" s="56"/>
      <c r="D456" s="145"/>
      <c r="E456" s="54"/>
      <c r="F456" s="54"/>
      <c r="G456" s="132"/>
      <c r="H456" s="59" t="str">
        <f t="shared" si="57"/>
        <v/>
      </c>
      <c r="I456" s="64" t="str">
        <f t="shared" si="58"/>
        <v/>
      </c>
      <c r="J456" s="59" t="str">
        <f>IF(A456&lt;&gt;"",SUM($I$13:I456),"")</f>
        <v/>
      </c>
      <c r="K456" s="59" t="str">
        <f t="shared" si="59"/>
        <v/>
      </c>
      <c r="L456" s="65" t="str">
        <f t="shared" si="60"/>
        <v/>
      </c>
      <c r="M456" s="65" t="str">
        <f t="shared" si="61"/>
        <v/>
      </c>
      <c r="N456" s="65" t="str">
        <f>IF(A456&lt;&gt;"",SUM($M$13:M456),"")</f>
        <v/>
      </c>
      <c r="O456" s="65" t="str">
        <f t="shared" si="54"/>
        <v/>
      </c>
      <c r="P456" s="97" t="str">
        <f t="shared" si="55"/>
        <v/>
      </c>
      <c r="Q456" s="100">
        <f t="shared" si="62"/>
        <v>0</v>
      </c>
      <c r="R456" s="101">
        <f t="shared" si="56"/>
        <v>0</v>
      </c>
      <c r="Z456" s="75"/>
      <c r="AA456" s="76"/>
      <c r="AC456" s="1"/>
      <c r="AG456" s="72"/>
      <c r="AH456" s="72"/>
      <c r="AI456" s="72"/>
      <c r="AJ456" s="72"/>
      <c r="AK456" s="72"/>
    </row>
    <row r="457" spans="1:37" ht="14.4">
      <c r="A457" s="55"/>
      <c r="B457" s="54" t="s">
        <v>25</v>
      </c>
      <c r="C457" s="56"/>
      <c r="D457" s="145"/>
      <c r="E457" s="54"/>
      <c r="F457" s="54"/>
      <c r="G457" s="132"/>
      <c r="H457" s="59" t="str">
        <f t="shared" si="57"/>
        <v/>
      </c>
      <c r="I457" s="64" t="str">
        <f t="shared" si="58"/>
        <v/>
      </c>
      <c r="J457" s="59" t="str">
        <f>IF(A457&lt;&gt;"",SUM($I$13:I457),"")</f>
        <v/>
      </c>
      <c r="K457" s="59" t="str">
        <f t="shared" si="59"/>
        <v/>
      </c>
      <c r="L457" s="65" t="str">
        <f t="shared" si="60"/>
        <v/>
      </c>
      <c r="M457" s="65" t="str">
        <f t="shared" si="61"/>
        <v/>
      </c>
      <c r="N457" s="65" t="str">
        <f>IF(A457&lt;&gt;"",SUM($M$13:M457),"")</f>
        <v/>
      </c>
      <c r="O457" s="65" t="str">
        <f t="shared" si="54"/>
        <v/>
      </c>
      <c r="P457" s="97" t="str">
        <f t="shared" si="55"/>
        <v/>
      </c>
      <c r="Q457" s="100">
        <f t="shared" si="62"/>
        <v>0</v>
      </c>
      <c r="R457" s="101">
        <f t="shared" si="56"/>
        <v>0</v>
      </c>
      <c r="Z457" s="75"/>
      <c r="AA457" s="76"/>
      <c r="AC457" s="1"/>
      <c r="AG457" s="72"/>
      <c r="AH457" s="72"/>
      <c r="AI457" s="72"/>
      <c r="AJ457" s="72"/>
      <c r="AK457" s="72"/>
    </row>
    <row r="458" spans="1:37" ht="14.4">
      <c r="A458" s="55"/>
      <c r="B458" s="54" t="s">
        <v>25</v>
      </c>
      <c r="C458" s="56"/>
      <c r="D458" s="145"/>
      <c r="E458" s="54"/>
      <c r="F458" s="54"/>
      <c r="G458" s="132"/>
      <c r="H458" s="59" t="str">
        <f t="shared" si="57"/>
        <v/>
      </c>
      <c r="I458" s="64" t="str">
        <f t="shared" si="58"/>
        <v/>
      </c>
      <c r="J458" s="59" t="str">
        <f>IF(A458&lt;&gt;"",SUM($I$13:I458),"")</f>
        <v/>
      </c>
      <c r="K458" s="59" t="str">
        <f t="shared" si="59"/>
        <v/>
      </c>
      <c r="L458" s="65" t="str">
        <f t="shared" si="60"/>
        <v/>
      </c>
      <c r="M458" s="65" t="str">
        <f t="shared" si="61"/>
        <v/>
      </c>
      <c r="N458" s="65" t="str">
        <f>IF(A458&lt;&gt;"",SUM($M$13:M458),"")</f>
        <v/>
      </c>
      <c r="O458" s="65" t="str">
        <f t="shared" si="54"/>
        <v/>
      </c>
      <c r="P458" s="97" t="str">
        <f t="shared" si="55"/>
        <v/>
      </c>
      <c r="Q458" s="100">
        <f t="shared" si="62"/>
        <v>0</v>
      </c>
      <c r="R458" s="101">
        <f t="shared" si="56"/>
        <v>0</v>
      </c>
      <c r="Z458" s="75"/>
      <c r="AA458" s="76"/>
      <c r="AC458" s="1"/>
      <c r="AG458" s="72"/>
      <c r="AH458" s="72"/>
      <c r="AI458" s="72"/>
      <c r="AJ458" s="72"/>
      <c r="AK458" s="72"/>
    </row>
    <row r="459" spans="1:37" ht="14.4">
      <c r="A459" s="55"/>
      <c r="B459" s="54" t="s">
        <v>25</v>
      </c>
      <c r="C459" s="56"/>
      <c r="D459" s="145"/>
      <c r="E459" s="54"/>
      <c r="F459" s="54"/>
      <c r="G459" s="132"/>
      <c r="H459" s="59" t="str">
        <f t="shared" si="57"/>
        <v/>
      </c>
      <c r="I459" s="64" t="str">
        <f t="shared" si="58"/>
        <v/>
      </c>
      <c r="J459" s="59" t="str">
        <f>IF(A459&lt;&gt;"",SUM($I$13:I459),"")</f>
        <v/>
      </c>
      <c r="K459" s="59" t="str">
        <f t="shared" si="59"/>
        <v/>
      </c>
      <c r="L459" s="65" t="str">
        <f t="shared" si="60"/>
        <v/>
      </c>
      <c r="M459" s="65" t="str">
        <f t="shared" si="61"/>
        <v/>
      </c>
      <c r="N459" s="65" t="str">
        <f>IF(A459&lt;&gt;"",SUM($M$13:M459),"")</f>
        <v/>
      </c>
      <c r="O459" s="65" t="str">
        <f t="shared" si="54"/>
        <v/>
      </c>
      <c r="P459" s="97" t="str">
        <f t="shared" si="55"/>
        <v/>
      </c>
      <c r="Q459" s="100">
        <f t="shared" si="62"/>
        <v>0</v>
      </c>
      <c r="R459" s="101">
        <f t="shared" si="56"/>
        <v>0</v>
      </c>
      <c r="Z459" s="75"/>
      <c r="AA459" s="76"/>
      <c r="AC459" s="1"/>
      <c r="AG459" s="72"/>
      <c r="AH459" s="72"/>
      <c r="AI459" s="72"/>
      <c r="AJ459" s="72"/>
      <c r="AK459" s="72"/>
    </row>
    <row r="460" spans="1:37" ht="14.4">
      <c r="A460" s="55"/>
      <c r="B460" s="54" t="s">
        <v>25</v>
      </c>
      <c r="C460" s="56"/>
      <c r="D460" s="145"/>
      <c r="E460" s="54"/>
      <c r="F460" s="54"/>
      <c r="G460" s="132"/>
      <c r="H460" s="59" t="str">
        <f t="shared" si="57"/>
        <v/>
      </c>
      <c r="I460" s="64" t="str">
        <f t="shared" si="58"/>
        <v/>
      </c>
      <c r="J460" s="59" t="str">
        <f>IF(A460&lt;&gt;"",SUM($I$13:I460),"")</f>
        <v/>
      </c>
      <c r="K460" s="59" t="str">
        <f t="shared" si="59"/>
        <v/>
      </c>
      <c r="L460" s="65" t="str">
        <f t="shared" si="60"/>
        <v/>
      </c>
      <c r="M460" s="65" t="str">
        <f t="shared" si="61"/>
        <v/>
      </c>
      <c r="N460" s="65" t="str">
        <f>IF(A460&lt;&gt;"",SUM($M$13:M460),"")</f>
        <v/>
      </c>
      <c r="O460" s="65" t="str">
        <f t="shared" si="54"/>
        <v/>
      </c>
      <c r="P460" s="97" t="str">
        <f t="shared" si="55"/>
        <v/>
      </c>
      <c r="Q460" s="100">
        <f t="shared" si="62"/>
        <v>0</v>
      </c>
      <c r="R460" s="101">
        <f t="shared" si="56"/>
        <v>0</v>
      </c>
      <c r="Z460" s="75"/>
      <c r="AA460" s="76"/>
      <c r="AC460" s="1"/>
      <c r="AG460" s="72"/>
      <c r="AH460" s="72"/>
      <c r="AI460" s="72"/>
      <c r="AJ460" s="72"/>
      <c r="AK460" s="72"/>
    </row>
    <row r="461" spans="1:37" ht="14.4">
      <c r="A461" s="55"/>
      <c r="B461" s="54" t="s">
        <v>25</v>
      </c>
      <c r="C461" s="56"/>
      <c r="D461" s="145"/>
      <c r="E461" s="54"/>
      <c r="F461" s="54"/>
      <c r="G461" s="132"/>
      <c r="H461" s="59" t="str">
        <f t="shared" si="57"/>
        <v/>
      </c>
      <c r="I461" s="64" t="str">
        <f t="shared" si="58"/>
        <v/>
      </c>
      <c r="J461" s="59" t="str">
        <f>IF(A461&lt;&gt;"",SUM($I$13:I461),"")</f>
        <v/>
      </c>
      <c r="K461" s="59" t="str">
        <f t="shared" si="59"/>
        <v/>
      </c>
      <c r="L461" s="65" t="str">
        <f t="shared" si="60"/>
        <v/>
      </c>
      <c r="M461" s="65" t="str">
        <f t="shared" si="61"/>
        <v/>
      </c>
      <c r="N461" s="65" t="str">
        <f>IF(A461&lt;&gt;"",SUM($M$13:M461),"")</f>
        <v/>
      </c>
      <c r="O461" s="65" t="str">
        <f t="shared" ref="O461:O524" si="63">IF(A461&lt;&gt;"",N461*E461,"")</f>
        <v/>
      </c>
      <c r="P461" s="97" t="str">
        <f t="shared" ref="P461:P524" si="64">IF(ISERROR(J461*$U$2),"",J461*$U$2)</f>
        <v/>
      </c>
      <c r="Q461" s="100">
        <f t="shared" si="62"/>
        <v>0</v>
      </c>
      <c r="R461" s="101">
        <f t="shared" ref="R461:R524" si="65">IF(Q461=$U$11,IF($U$8&lt;0.1,$U$12,$U$1),IF(Q461=0,0,IF(Q461="","",A461)))</f>
        <v>0</v>
      </c>
      <c r="Z461" s="75"/>
      <c r="AA461" s="76"/>
      <c r="AC461" s="1"/>
      <c r="AG461" s="72"/>
      <c r="AH461" s="72"/>
      <c r="AI461" s="72"/>
      <c r="AJ461" s="72"/>
      <c r="AK461" s="72"/>
    </row>
    <row r="462" spans="1:37" ht="14.4">
      <c r="A462" s="55"/>
      <c r="B462" s="54" t="s">
        <v>25</v>
      </c>
      <c r="C462" s="56"/>
      <c r="D462" s="145"/>
      <c r="E462" s="54"/>
      <c r="F462" s="54"/>
      <c r="G462" s="132"/>
      <c r="H462" s="59" t="str">
        <f t="shared" si="57"/>
        <v/>
      </c>
      <c r="I462" s="64" t="str">
        <f t="shared" si="58"/>
        <v/>
      </c>
      <c r="J462" s="59" t="str">
        <f>IF(A462&lt;&gt;"",SUM($I$13:I462),"")</f>
        <v/>
      </c>
      <c r="K462" s="59" t="str">
        <f t="shared" si="59"/>
        <v/>
      </c>
      <c r="L462" s="65" t="str">
        <f t="shared" si="60"/>
        <v/>
      </c>
      <c r="M462" s="65" t="str">
        <f t="shared" si="61"/>
        <v/>
      </c>
      <c r="N462" s="65" t="str">
        <f>IF(A462&lt;&gt;"",SUM($M$13:M462),"")</f>
        <v/>
      </c>
      <c r="O462" s="65" t="str">
        <f t="shared" si="63"/>
        <v/>
      </c>
      <c r="P462" s="97" t="str">
        <f t="shared" si="64"/>
        <v/>
      </c>
      <c r="Q462" s="100">
        <f t="shared" si="62"/>
        <v>0</v>
      </c>
      <c r="R462" s="101">
        <f t="shared" si="65"/>
        <v>0</v>
      </c>
      <c r="Z462" s="75"/>
      <c r="AA462" s="76"/>
      <c r="AC462" s="1"/>
      <c r="AG462" s="72"/>
      <c r="AH462" s="72"/>
      <c r="AI462" s="72"/>
      <c r="AJ462" s="72"/>
      <c r="AK462" s="72"/>
    </row>
    <row r="463" spans="1:37" ht="14.4">
      <c r="A463" s="55"/>
      <c r="B463" s="54" t="s">
        <v>25</v>
      </c>
      <c r="C463" s="56"/>
      <c r="D463" s="145"/>
      <c r="E463" s="54"/>
      <c r="F463" s="54"/>
      <c r="G463" s="132"/>
      <c r="H463" s="59" t="str">
        <f t="shared" si="57"/>
        <v/>
      </c>
      <c r="I463" s="64" t="str">
        <f t="shared" si="58"/>
        <v/>
      </c>
      <c r="J463" s="59" t="str">
        <f>IF(A463&lt;&gt;"",SUM($I$13:I463),"")</f>
        <v/>
      </c>
      <c r="K463" s="59" t="str">
        <f t="shared" si="59"/>
        <v/>
      </c>
      <c r="L463" s="65" t="str">
        <f t="shared" si="60"/>
        <v/>
      </c>
      <c r="M463" s="65" t="str">
        <f t="shared" si="61"/>
        <v/>
      </c>
      <c r="N463" s="65" t="str">
        <f>IF(A463&lt;&gt;"",SUM($M$13:M463),"")</f>
        <v/>
      </c>
      <c r="O463" s="65" t="str">
        <f t="shared" si="63"/>
        <v/>
      </c>
      <c r="P463" s="97" t="str">
        <f t="shared" si="64"/>
        <v/>
      </c>
      <c r="Q463" s="100">
        <f t="shared" si="62"/>
        <v>0</v>
      </c>
      <c r="R463" s="101">
        <f t="shared" si="65"/>
        <v>0</v>
      </c>
      <c r="Z463" s="75"/>
      <c r="AA463" s="76"/>
      <c r="AC463" s="1"/>
      <c r="AG463" s="72"/>
      <c r="AH463" s="72"/>
      <c r="AI463" s="72"/>
      <c r="AJ463" s="72"/>
      <c r="AK463" s="72"/>
    </row>
    <row r="464" spans="1:37" ht="14.4">
      <c r="A464" s="55"/>
      <c r="B464" s="54" t="s">
        <v>25</v>
      </c>
      <c r="C464" s="56"/>
      <c r="D464" s="145"/>
      <c r="E464" s="54"/>
      <c r="F464" s="54"/>
      <c r="G464" s="132"/>
      <c r="H464" s="59" t="str">
        <f t="shared" ref="H464:H527" si="66">IF(A464&lt;&gt;"",IF(B464="purchase",C464*E464,IF(B464="Dividend",F464*J463,IF(B464="Redemption",-C464*E464,IF(B464="Split",0,IF(B464="Bonus",0,IF(B464="Rights",D464*C464,IF(B464="Buyback",-D464*C464,""))))))),"")</f>
        <v/>
      </c>
      <c r="I464" s="64" t="str">
        <f t="shared" ref="I464:I527" si="67">IF(A464&lt;&gt;"",IF(B464="purchase",C464,IF(B464="Dividend",0,IF(B464="Redemption",-C464,IF(B464="Split",C464,IF(B464="Bonus",C464,IF(B464="Rights",C464,IF(B464="Buyback",-C464,))))))),"")</f>
        <v/>
      </c>
      <c r="J464" s="59" t="str">
        <f>IF(A464&lt;&gt;"",SUM($I$13:I464),"")</f>
        <v/>
      </c>
      <c r="K464" s="59" t="str">
        <f t="shared" ref="K464:K527" si="68">IF(A464&lt;&gt;"",J464*$B$7,"")</f>
        <v/>
      </c>
      <c r="L464" s="65" t="str">
        <f t="shared" ref="L464:L527" si="69">IF(A464&lt;&gt;"",IF(B464="purchase",C464*E464,IF(B464="Dividend",F464*N463,IF(B464="Redemption",-C464*E464,IF(B464="Split",0,IF(B464="Bonus",0,IF(B464="Rights",D464*C464,IF(B464="Buyback",D464*C464,))))))),"")</f>
        <v/>
      </c>
      <c r="M464" s="65" t="str">
        <f t="shared" ref="M464:M527" si="70">IF(A464&lt;&gt;"",IF(B464="purchase",C464,IF(B464="Dividend",L464/E464,IF(B464="Redemption",-C464,IF(B464="Split",C464,IF(B464="Bonus",C464,IF(B464="Rights",L464/D464,IF(B464="Buyback",L464/E464,))))))),"")</f>
        <v/>
      </c>
      <c r="N464" s="65" t="str">
        <f>IF(A464&lt;&gt;"",SUM($M$13:M464),"")</f>
        <v/>
      </c>
      <c r="O464" s="65" t="str">
        <f t="shared" si="63"/>
        <v/>
      </c>
      <c r="P464" s="97" t="str">
        <f t="shared" si="64"/>
        <v/>
      </c>
      <c r="Q464" s="100">
        <f t="shared" ref="Q464:Q527" si="71">IF(A464="",IF(P463=$U$3,$U$11,IF(A464="",0,IF(OR(B464="Dividend",B464="buyback"),0,-L464))),IF(A464="",0,IF(OR(B464="Dividend",B464="buyback"),0,-L464)))</f>
        <v>0</v>
      </c>
      <c r="R464" s="101">
        <f t="shared" si="65"/>
        <v>0</v>
      </c>
      <c r="Z464" s="75"/>
      <c r="AA464" s="76"/>
      <c r="AC464" s="1"/>
      <c r="AG464" s="72"/>
      <c r="AH464" s="72"/>
      <c r="AI464" s="72"/>
      <c r="AJ464" s="72"/>
      <c r="AK464" s="72"/>
    </row>
    <row r="465" spans="1:37" ht="14.4">
      <c r="A465" s="55"/>
      <c r="B465" s="54" t="s">
        <v>25</v>
      </c>
      <c r="C465" s="56"/>
      <c r="D465" s="145"/>
      <c r="E465" s="54"/>
      <c r="F465" s="54"/>
      <c r="G465" s="132"/>
      <c r="H465" s="59" t="str">
        <f t="shared" si="66"/>
        <v/>
      </c>
      <c r="I465" s="64" t="str">
        <f t="shared" si="67"/>
        <v/>
      </c>
      <c r="J465" s="59" t="str">
        <f>IF(A465&lt;&gt;"",SUM($I$13:I465),"")</f>
        <v/>
      </c>
      <c r="K465" s="59" t="str">
        <f t="shared" si="68"/>
        <v/>
      </c>
      <c r="L465" s="65" t="str">
        <f t="shared" si="69"/>
        <v/>
      </c>
      <c r="M465" s="65" t="str">
        <f t="shared" si="70"/>
        <v/>
      </c>
      <c r="N465" s="65" t="str">
        <f>IF(A465&lt;&gt;"",SUM($M$13:M465),"")</f>
        <v/>
      </c>
      <c r="O465" s="65" t="str">
        <f t="shared" si="63"/>
        <v/>
      </c>
      <c r="P465" s="97" t="str">
        <f t="shared" si="64"/>
        <v/>
      </c>
      <c r="Q465" s="100">
        <f t="shared" si="71"/>
        <v>0</v>
      </c>
      <c r="R465" s="101">
        <f t="shared" si="65"/>
        <v>0</v>
      </c>
      <c r="Z465" s="75"/>
      <c r="AA465" s="76"/>
      <c r="AC465" s="1"/>
      <c r="AG465" s="72"/>
      <c r="AH465" s="72"/>
      <c r="AI465" s="72"/>
      <c r="AJ465" s="72"/>
      <c r="AK465" s="72"/>
    </row>
    <row r="466" spans="1:37" ht="14.4">
      <c r="A466" s="55"/>
      <c r="B466" s="54" t="s">
        <v>25</v>
      </c>
      <c r="C466" s="56"/>
      <c r="D466" s="145"/>
      <c r="E466" s="54"/>
      <c r="F466" s="54"/>
      <c r="G466" s="132"/>
      <c r="H466" s="59" t="str">
        <f t="shared" si="66"/>
        <v/>
      </c>
      <c r="I466" s="64" t="str">
        <f t="shared" si="67"/>
        <v/>
      </c>
      <c r="J466" s="59" t="str">
        <f>IF(A466&lt;&gt;"",SUM($I$13:I466),"")</f>
        <v/>
      </c>
      <c r="K466" s="59" t="str">
        <f t="shared" si="68"/>
        <v/>
      </c>
      <c r="L466" s="65" t="str">
        <f t="shared" si="69"/>
        <v/>
      </c>
      <c r="M466" s="65" t="str">
        <f t="shared" si="70"/>
        <v/>
      </c>
      <c r="N466" s="65" t="str">
        <f>IF(A466&lt;&gt;"",SUM($M$13:M466),"")</f>
        <v/>
      </c>
      <c r="O466" s="65" t="str">
        <f t="shared" si="63"/>
        <v/>
      </c>
      <c r="P466" s="97" t="str">
        <f t="shared" si="64"/>
        <v/>
      </c>
      <c r="Q466" s="100">
        <f t="shared" si="71"/>
        <v>0</v>
      </c>
      <c r="R466" s="101">
        <f t="shared" si="65"/>
        <v>0</v>
      </c>
      <c r="Z466" s="75"/>
      <c r="AA466" s="76"/>
      <c r="AC466" s="1"/>
      <c r="AG466" s="72"/>
      <c r="AH466" s="72"/>
      <c r="AI466" s="72"/>
      <c r="AJ466" s="72"/>
      <c r="AK466" s="72"/>
    </row>
    <row r="467" spans="1:37" ht="14.4">
      <c r="A467" s="55"/>
      <c r="B467" s="54" t="s">
        <v>25</v>
      </c>
      <c r="C467" s="56"/>
      <c r="D467" s="145"/>
      <c r="E467" s="54"/>
      <c r="F467" s="54"/>
      <c r="G467" s="132"/>
      <c r="H467" s="59" t="str">
        <f t="shared" si="66"/>
        <v/>
      </c>
      <c r="I467" s="64" t="str">
        <f t="shared" si="67"/>
        <v/>
      </c>
      <c r="J467" s="59" t="str">
        <f>IF(A467&lt;&gt;"",SUM($I$13:I467),"")</f>
        <v/>
      </c>
      <c r="K467" s="59" t="str">
        <f t="shared" si="68"/>
        <v/>
      </c>
      <c r="L467" s="65" t="str">
        <f t="shared" si="69"/>
        <v/>
      </c>
      <c r="M467" s="65" t="str">
        <f t="shared" si="70"/>
        <v/>
      </c>
      <c r="N467" s="65" t="str">
        <f>IF(A467&lt;&gt;"",SUM($M$13:M467),"")</f>
        <v/>
      </c>
      <c r="O467" s="65" t="str">
        <f t="shared" si="63"/>
        <v/>
      </c>
      <c r="P467" s="97" t="str">
        <f t="shared" si="64"/>
        <v/>
      </c>
      <c r="Q467" s="100">
        <f t="shared" si="71"/>
        <v>0</v>
      </c>
      <c r="R467" s="101">
        <f t="shared" si="65"/>
        <v>0</v>
      </c>
      <c r="Z467" s="75"/>
      <c r="AA467" s="76"/>
      <c r="AC467" s="1"/>
      <c r="AG467" s="72"/>
      <c r="AH467" s="72"/>
      <c r="AI467" s="72"/>
      <c r="AJ467" s="72"/>
      <c r="AK467" s="72"/>
    </row>
    <row r="468" spans="1:37" ht="14.4">
      <c r="A468" s="55"/>
      <c r="B468" s="54" t="s">
        <v>25</v>
      </c>
      <c r="C468" s="56"/>
      <c r="D468" s="145"/>
      <c r="E468" s="54"/>
      <c r="F468" s="54"/>
      <c r="G468" s="132"/>
      <c r="H468" s="59" t="str">
        <f t="shared" si="66"/>
        <v/>
      </c>
      <c r="I468" s="64" t="str">
        <f t="shared" si="67"/>
        <v/>
      </c>
      <c r="J468" s="59" t="str">
        <f>IF(A468&lt;&gt;"",SUM($I$13:I468),"")</f>
        <v/>
      </c>
      <c r="K468" s="59" t="str">
        <f t="shared" si="68"/>
        <v/>
      </c>
      <c r="L468" s="65" t="str">
        <f t="shared" si="69"/>
        <v/>
      </c>
      <c r="M468" s="65" t="str">
        <f t="shared" si="70"/>
        <v/>
      </c>
      <c r="N468" s="65" t="str">
        <f>IF(A468&lt;&gt;"",SUM($M$13:M468),"")</f>
        <v/>
      </c>
      <c r="O468" s="65" t="str">
        <f t="shared" si="63"/>
        <v/>
      </c>
      <c r="P468" s="97" t="str">
        <f t="shared" si="64"/>
        <v/>
      </c>
      <c r="Q468" s="100">
        <f t="shared" si="71"/>
        <v>0</v>
      </c>
      <c r="R468" s="101">
        <f t="shared" si="65"/>
        <v>0</v>
      </c>
      <c r="Z468" s="75"/>
      <c r="AA468" s="76"/>
      <c r="AC468" s="1"/>
      <c r="AG468" s="72"/>
      <c r="AH468" s="72"/>
      <c r="AI468" s="72"/>
      <c r="AJ468" s="72"/>
      <c r="AK468" s="72"/>
    </row>
    <row r="469" spans="1:37" ht="14.4">
      <c r="A469" s="55"/>
      <c r="B469" s="54" t="s">
        <v>25</v>
      </c>
      <c r="C469" s="56"/>
      <c r="D469" s="145"/>
      <c r="E469" s="54"/>
      <c r="F469" s="54"/>
      <c r="G469" s="132"/>
      <c r="H469" s="59" t="str">
        <f t="shared" si="66"/>
        <v/>
      </c>
      <c r="I469" s="64" t="str">
        <f t="shared" si="67"/>
        <v/>
      </c>
      <c r="J469" s="59" t="str">
        <f>IF(A469&lt;&gt;"",SUM($I$13:I469),"")</f>
        <v/>
      </c>
      <c r="K469" s="59" t="str">
        <f t="shared" si="68"/>
        <v/>
      </c>
      <c r="L469" s="65" t="str">
        <f t="shared" si="69"/>
        <v/>
      </c>
      <c r="M469" s="65" t="str">
        <f t="shared" si="70"/>
        <v/>
      </c>
      <c r="N469" s="65" t="str">
        <f>IF(A469&lt;&gt;"",SUM($M$13:M469),"")</f>
        <v/>
      </c>
      <c r="O469" s="65" t="str">
        <f t="shared" si="63"/>
        <v/>
      </c>
      <c r="P469" s="97" t="str">
        <f t="shared" si="64"/>
        <v/>
      </c>
      <c r="Q469" s="100">
        <f t="shared" si="71"/>
        <v>0</v>
      </c>
      <c r="R469" s="101">
        <f t="shared" si="65"/>
        <v>0</v>
      </c>
      <c r="Z469" s="75"/>
      <c r="AA469" s="76"/>
      <c r="AC469" s="1"/>
      <c r="AG469" s="72"/>
      <c r="AH469" s="72"/>
      <c r="AI469" s="72"/>
      <c r="AJ469" s="72"/>
      <c r="AK469" s="72"/>
    </row>
    <row r="470" spans="1:37" ht="14.4">
      <c r="A470" s="55"/>
      <c r="B470" s="54" t="s">
        <v>25</v>
      </c>
      <c r="C470" s="56"/>
      <c r="D470" s="145"/>
      <c r="E470" s="54"/>
      <c r="F470" s="54"/>
      <c r="G470" s="132"/>
      <c r="H470" s="59" t="str">
        <f t="shared" si="66"/>
        <v/>
      </c>
      <c r="I470" s="64" t="str">
        <f t="shared" si="67"/>
        <v/>
      </c>
      <c r="J470" s="59" t="str">
        <f>IF(A470&lt;&gt;"",SUM($I$13:I470),"")</f>
        <v/>
      </c>
      <c r="K470" s="59" t="str">
        <f t="shared" si="68"/>
        <v/>
      </c>
      <c r="L470" s="65" t="str">
        <f t="shared" si="69"/>
        <v/>
      </c>
      <c r="M470" s="65" t="str">
        <f t="shared" si="70"/>
        <v/>
      </c>
      <c r="N470" s="65" t="str">
        <f>IF(A470&lt;&gt;"",SUM($M$13:M470),"")</f>
        <v/>
      </c>
      <c r="O470" s="65" t="str">
        <f t="shared" si="63"/>
        <v/>
      </c>
      <c r="P470" s="97" t="str">
        <f t="shared" si="64"/>
        <v/>
      </c>
      <c r="Q470" s="100">
        <f t="shared" si="71"/>
        <v>0</v>
      </c>
      <c r="R470" s="101">
        <f t="shared" si="65"/>
        <v>0</v>
      </c>
      <c r="Z470" s="75"/>
      <c r="AA470" s="76"/>
      <c r="AC470" s="1"/>
      <c r="AG470" s="72"/>
      <c r="AH470" s="72"/>
      <c r="AI470" s="72"/>
      <c r="AJ470" s="72"/>
      <c r="AK470" s="72"/>
    </row>
    <row r="471" spans="1:37" ht="14.4">
      <c r="A471" s="55"/>
      <c r="B471" s="54" t="s">
        <v>25</v>
      </c>
      <c r="C471" s="56"/>
      <c r="D471" s="145"/>
      <c r="E471" s="54"/>
      <c r="F471" s="54"/>
      <c r="G471" s="132"/>
      <c r="H471" s="59" t="str">
        <f t="shared" si="66"/>
        <v/>
      </c>
      <c r="I471" s="64" t="str">
        <f t="shared" si="67"/>
        <v/>
      </c>
      <c r="J471" s="59" t="str">
        <f>IF(A471&lt;&gt;"",SUM($I$13:I471),"")</f>
        <v/>
      </c>
      <c r="K471" s="59" t="str">
        <f t="shared" si="68"/>
        <v/>
      </c>
      <c r="L471" s="65" t="str">
        <f t="shared" si="69"/>
        <v/>
      </c>
      <c r="M471" s="65" t="str">
        <f t="shared" si="70"/>
        <v/>
      </c>
      <c r="N471" s="65" t="str">
        <f>IF(A471&lt;&gt;"",SUM($M$13:M471),"")</f>
        <v/>
      </c>
      <c r="O471" s="65" t="str">
        <f t="shared" si="63"/>
        <v/>
      </c>
      <c r="P471" s="97" t="str">
        <f t="shared" si="64"/>
        <v/>
      </c>
      <c r="Q471" s="100">
        <f t="shared" si="71"/>
        <v>0</v>
      </c>
      <c r="R471" s="101">
        <f t="shared" si="65"/>
        <v>0</v>
      </c>
      <c r="Z471" s="75"/>
      <c r="AA471" s="76"/>
      <c r="AC471" s="1"/>
      <c r="AG471" s="72"/>
      <c r="AH471" s="72"/>
      <c r="AI471" s="72"/>
      <c r="AJ471" s="72"/>
      <c r="AK471" s="72"/>
    </row>
    <row r="472" spans="1:37" ht="14.4">
      <c r="A472" s="55"/>
      <c r="B472" s="54" t="s">
        <v>25</v>
      </c>
      <c r="C472" s="56"/>
      <c r="D472" s="145"/>
      <c r="E472" s="54"/>
      <c r="F472" s="54"/>
      <c r="G472" s="132"/>
      <c r="H472" s="59" t="str">
        <f t="shared" si="66"/>
        <v/>
      </c>
      <c r="I472" s="64" t="str">
        <f t="shared" si="67"/>
        <v/>
      </c>
      <c r="J472" s="59" t="str">
        <f>IF(A472&lt;&gt;"",SUM($I$13:I472),"")</f>
        <v/>
      </c>
      <c r="K472" s="59" t="str">
        <f t="shared" si="68"/>
        <v/>
      </c>
      <c r="L472" s="65" t="str">
        <f t="shared" si="69"/>
        <v/>
      </c>
      <c r="M472" s="65" t="str">
        <f t="shared" si="70"/>
        <v/>
      </c>
      <c r="N472" s="65" t="str">
        <f>IF(A472&lt;&gt;"",SUM($M$13:M472),"")</f>
        <v/>
      </c>
      <c r="O472" s="65" t="str">
        <f t="shared" si="63"/>
        <v/>
      </c>
      <c r="P472" s="97" t="str">
        <f t="shared" si="64"/>
        <v/>
      </c>
      <c r="Q472" s="100">
        <f t="shared" si="71"/>
        <v>0</v>
      </c>
      <c r="R472" s="101">
        <f t="shared" si="65"/>
        <v>0</v>
      </c>
      <c r="Z472" s="75"/>
      <c r="AA472" s="76"/>
      <c r="AC472" s="1"/>
      <c r="AG472" s="72"/>
      <c r="AH472" s="72"/>
      <c r="AI472" s="72"/>
      <c r="AJ472" s="72"/>
      <c r="AK472" s="72"/>
    </row>
    <row r="473" spans="1:37" ht="14.4">
      <c r="A473" s="55"/>
      <c r="B473" s="54" t="s">
        <v>25</v>
      </c>
      <c r="C473" s="56"/>
      <c r="D473" s="145"/>
      <c r="E473" s="54"/>
      <c r="F473" s="54"/>
      <c r="G473" s="132"/>
      <c r="H473" s="59" t="str">
        <f t="shared" si="66"/>
        <v/>
      </c>
      <c r="I473" s="64" t="str">
        <f t="shared" si="67"/>
        <v/>
      </c>
      <c r="J473" s="59" t="str">
        <f>IF(A473&lt;&gt;"",SUM($I$13:I473),"")</f>
        <v/>
      </c>
      <c r="K473" s="59" t="str">
        <f t="shared" si="68"/>
        <v/>
      </c>
      <c r="L473" s="65" t="str">
        <f t="shared" si="69"/>
        <v/>
      </c>
      <c r="M473" s="65" t="str">
        <f t="shared" si="70"/>
        <v/>
      </c>
      <c r="N473" s="65" t="str">
        <f>IF(A473&lt;&gt;"",SUM($M$13:M473),"")</f>
        <v/>
      </c>
      <c r="O473" s="65" t="str">
        <f t="shared" si="63"/>
        <v/>
      </c>
      <c r="P473" s="97" t="str">
        <f t="shared" si="64"/>
        <v/>
      </c>
      <c r="Q473" s="100">
        <f t="shared" si="71"/>
        <v>0</v>
      </c>
      <c r="R473" s="101">
        <f t="shared" si="65"/>
        <v>0</v>
      </c>
      <c r="Z473" s="75"/>
      <c r="AA473" s="76"/>
      <c r="AC473" s="1"/>
      <c r="AG473" s="72"/>
      <c r="AH473" s="72"/>
      <c r="AI473" s="72"/>
      <c r="AJ473" s="72"/>
      <c r="AK473" s="72"/>
    </row>
    <row r="474" spans="1:37" ht="14.4">
      <c r="A474" s="55"/>
      <c r="B474" s="54" t="s">
        <v>25</v>
      </c>
      <c r="C474" s="56"/>
      <c r="D474" s="145"/>
      <c r="E474" s="54"/>
      <c r="F474" s="54"/>
      <c r="G474" s="132"/>
      <c r="H474" s="59" t="str">
        <f t="shared" si="66"/>
        <v/>
      </c>
      <c r="I474" s="64" t="str">
        <f t="shared" si="67"/>
        <v/>
      </c>
      <c r="J474" s="59" t="str">
        <f>IF(A474&lt;&gt;"",SUM($I$13:I474),"")</f>
        <v/>
      </c>
      <c r="K474" s="59" t="str">
        <f t="shared" si="68"/>
        <v/>
      </c>
      <c r="L474" s="65" t="str">
        <f t="shared" si="69"/>
        <v/>
      </c>
      <c r="M474" s="65" t="str">
        <f t="shared" si="70"/>
        <v/>
      </c>
      <c r="N474" s="65" t="str">
        <f>IF(A474&lt;&gt;"",SUM($M$13:M474),"")</f>
        <v/>
      </c>
      <c r="O474" s="65" t="str">
        <f t="shared" si="63"/>
        <v/>
      </c>
      <c r="P474" s="97" t="str">
        <f t="shared" si="64"/>
        <v/>
      </c>
      <c r="Q474" s="100">
        <f t="shared" si="71"/>
        <v>0</v>
      </c>
      <c r="R474" s="101">
        <f t="shared" si="65"/>
        <v>0</v>
      </c>
      <c r="Z474" s="75"/>
      <c r="AA474" s="76"/>
      <c r="AC474" s="1"/>
      <c r="AG474" s="72"/>
      <c r="AH474" s="72"/>
      <c r="AI474" s="72"/>
      <c r="AJ474" s="72"/>
      <c r="AK474" s="72"/>
    </row>
    <row r="475" spans="1:37" ht="14.4">
      <c r="A475" s="55"/>
      <c r="B475" s="54" t="s">
        <v>25</v>
      </c>
      <c r="C475" s="56"/>
      <c r="D475" s="145"/>
      <c r="E475" s="54"/>
      <c r="F475" s="54"/>
      <c r="G475" s="132"/>
      <c r="H475" s="59" t="str">
        <f t="shared" si="66"/>
        <v/>
      </c>
      <c r="I475" s="64" t="str">
        <f t="shared" si="67"/>
        <v/>
      </c>
      <c r="J475" s="59" t="str">
        <f>IF(A475&lt;&gt;"",SUM($I$13:I475),"")</f>
        <v/>
      </c>
      <c r="K475" s="59" t="str">
        <f t="shared" si="68"/>
        <v/>
      </c>
      <c r="L475" s="65" t="str">
        <f t="shared" si="69"/>
        <v/>
      </c>
      <c r="M475" s="65" t="str">
        <f t="shared" si="70"/>
        <v/>
      </c>
      <c r="N475" s="65" t="str">
        <f>IF(A475&lt;&gt;"",SUM($M$13:M475),"")</f>
        <v/>
      </c>
      <c r="O475" s="65" t="str">
        <f t="shared" si="63"/>
        <v/>
      </c>
      <c r="P475" s="97" t="str">
        <f t="shared" si="64"/>
        <v/>
      </c>
      <c r="Q475" s="100">
        <f t="shared" si="71"/>
        <v>0</v>
      </c>
      <c r="R475" s="101">
        <f t="shared" si="65"/>
        <v>0</v>
      </c>
      <c r="Z475" s="75"/>
      <c r="AA475" s="76"/>
      <c r="AC475" s="1"/>
      <c r="AG475" s="72"/>
      <c r="AH475" s="72"/>
      <c r="AI475" s="72"/>
      <c r="AJ475" s="72"/>
      <c r="AK475" s="72"/>
    </row>
    <row r="476" spans="1:37" ht="14.4">
      <c r="A476" s="55"/>
      <c r="B476" s="54" t="s">
        <v>25</v>
      </c>
      <c r="C476" s="56"/>
      <c r="D476" s="145"/>
      <c r="E476" s="54"/>
      <c r="F476" s="54"/>
      <c r="G476" s="132"/>
      <c r="H476" s="59" t="str">
        <f t="shared" si="66"/>
        <v/>
      </c>
      <c r="I476" s="64" t="str">
        <f t="shared" si="67"/>
        <v/>
      </c>
      <c r="J476" s="59" t="str">
        <f>IF(A476&lt;&gt;"",SUM($I$13:I476),"")</f>
        <v/>
      </c>
      <c r="K476" s="59" t="str">
        <f t="shared" si="68"/>
        <v/>
      </c>
      <c r="L476" s="65" t="str">
        <f t="shared" si="69"/>
        <v/>
      </c>
      <c r="M476" s="65" t="str">
        <f t="shared" si="70"/>
        <v/>
      </c>
      <c r="N476" s="65" t="str">
        <f>IF(A476&lt;&gt;"",SUM($M$13:M476),"")</f>
        <v/>
      </c>
      <c r="O476" s="65" t="str">
        <f t="shared" si="63"/>
        <v/>
      </c>
      <c r="P476" s="97" t="str">
        <f t="shared" si="64"/>
        <v/>
      </c>
      <c r="Q476" s="100">
        <f t="shared" si="71"/>
        <v>0</v>
      </c>
      <c r="R476" s="101">
        <f t="shared" si="65"/>
        <v>0</v>
      </c>
      <c r="Z476" s="75"/>
      <c r="AA476" s="76"/>
      <c r="AC476" s="1"/>
      <c r="AG476" s="72"/>
      <c r="AH476" s="72"/>
      <c r="AI476" s="72"/>
      <c r="AJ476" s="72"/>
      <c r="AK476" s="72"/>
    </row>
    <row r="477" spans="1:37" ht="14.4">
      <c r="A477" s="55"/>
      <c r="B477" s="54" t="s">
        <v>25</v>
      </c>
      <c r="C477" s="56"/>
      <c r="D477" s="145"/>
      <c r="E477" s="54"/>
      <c r="F477" s="54"/>
      <c r="G477" s="132"/>
      <c r="H477" s="59" t="str">
        <f t="shared" si="66"/>
        <v/>
      </c>
      <c r="I477" s="64" t="str">
        <f t="shared" si="67"/>
        <v/>
      </c>
      <c r="J477" s="59" t="str">
        <f>IF(A477&lt;&gt;"",SUM($I$13:I477),"")</f>
        <v/>
      </c>
      <c r="K477" s="59" t="str">
        <f t="shared" si="68"/>
        <v/>
      </c>
      <c r="L477" s="65" t="str">
        <f t="shared" si="69"/>
        <v/>
      </c>
      <c r="M477" s="65" t="str">
        <f t="shared" si="70"/>
        <v/>
      </c>
      <c r="N477" s="65" t="str">
        <f>IF(A477&lt;&gt;"",SUM($M$13:M477),"")</f>
        <v/>
      </c>
      <c r="O477" s="65" t="str">
        <f t="shared" si="63"/>
        <v/>
      </c>
      <c r="P477" s="97" t="str">
        <f t="shared" si="64"/>
        <v/>
      </c>
      <c r="Q477" s="100">
        <f t="shared" si="71"/>
        <v>0</v>
      </c>
      <c r="R477" s="101">
        <f t="shared" si="65"/>
        <v>0</v>
      </c>
      <c r="Z477" s="75"/>
      <c r="AA477" s="76"/>
      <c r="AC477" s="1"/>
      <c r="AG477" s="72"/>
      <c r="AH477" s="72"/>
      <c r="AI477" s="72"/>
      <c r="AJ477" s="72"/>
      <c r="AK477" s="72"/>
    </row>
    <row r="478" spans="1:37" ht="14.4">
      <c r="A478" s="55"/>
      <c r="B478" s="54" t="s">
        <v>25</v>
      </c>
      <c r="C478" s="56"/>
      <c r="D478" s="145"/>
      <c r="E478" s="54"/>
      <c r="F478" s="54"/>
      <c r="G478" s="132"/>
      <c r="H478" s="59" t="str">
        <f t="shared" si="66"/>
        <v/>
      </c>
      <c r="I478" s="64" t="str">
        <f t="shared" si="67"/>
        <v/>
      </c>
      <c r="J478" s="59" t="str">
        <f>IF(A478&lt;&gt;"",SUM($I$13:I478),"")</f>
        <v/>
      </c>
      <c r="K478" s="59" t="str">
        <f t="shared" si="68"/>
        <v/>
      </c>
      <c r="L478" s="65" t="str">
        <f t="shared" si="69"/>
        <v/>
      </c>
      <c r="M478" s="65" t="str">
        <f t="shared" si="70"/>
        <v/>
      </c>
      <c r="N478" s="65" t="str">
        <f>IF(A478&lt;&gt;"",SUM($M$13:M478),"")</f>
        <v/>
      </c>
      <c r="O478" s="65" t="str">
        <f t="shared" si="63"/>
        <v/>
      </c>
      <c r="P478" s="97" t="str">
        <f t="shared" si="64"/>
        <v/>
      </c>
      <c r="Q478" s="100">
        <f t="shared" si="71"/>
        <v>0</v>
      </c>
      <c r="R478" s="101">
        <f t="shared" si="65"/>
        <v>0</v>
      </c>
      <c r="Z478" s="75"/>
      <c r="AA478" s="76"/>
      <c r="AC478" s="1"/>
      <c r="AG478" s="72"/>
      <c r="AH478" s="72"/>
      <c r="AI478" s="72"/>
      <c r="AJ478" s="72"/>
      <c r="AK478" s="72"/>
    </row>
    <row r="479" spans="1:37" ht="14.4">
      <c r="A479" s="55"/>
      <c r="B479" s="54" t="s">
        <v>25</v>
      </c>
      <c r="C479" s="56"/>
      <c r="D479" s="145"/>
      <c r="E479" s="54"/>
      <c r="F479" s="54"/>
      <c r="G479" s="132"/>
      <c r="H479" s="59" t="str">
        <f t="shared" si="66"/>
        <v/>
      </c>
      <c r="I479" s="64" t="str">
        <f t="shared" si="67"/>
        <v/>
      </c>
      <c r="J479" s="59" t="str">
        <f>IF(A479&lt;&gt;"",SUM($I$13:I479),"")</f>
        <v/>
      </c>
      <c r="K479" s="59" t="str">
        <f t="shared" si="68"/>
        <v/>
      </c>
      <c r="L479" s="65" t="str">
        <f t="shared" si="69"/>
        <v/>
      </c>
      <c r="M479" s="65" t="str">
        <f t="shared" si="70"/>
        <v/>
      </c>
      <c r="N479" s="65" t="str">
        <f>IF(A479&lt;&gt;"",SUM($M$13:M479),"")</f>
        <v/>
      </c>
      <c r="O479" s="65" t="str">
        <f t="shared" si="63"/>
        <v/>
      </c>
      <c r="P479" s="97" t="str">
        <f t="shared" si="64"/>
        <v/>
      </c>
      <c r="Q479" s="100">
        <f t="shared" si="71"/>
        <v>0</v>
      </c>
      <c r="R479" s="101">
        <f t="shared" si="65"/>
        <v>0</v>
      </c>
      <c r="Z479" s="75"/>
      <c r="AA479" s="76"/>
      <c r="AC479" s="1"/>
      <c r="AG479" s="72"/>
      <c r="AH479" s="72"/>
      <c r="AI479" s="72"/>
      <c r="AJ479" s="72"/>
      <c r="AK479" s="72"/>
    </row>
    <row r="480" spans="1:37" ht="14.4">
      <c r="A480" s="55"/>
      <c r="B480" s="54" t="s">
        <v>25</v>
      </c>
      <c r="C480" s="56"/>
      <c r="D480" s="145"/>
      <c r="E480" s="54"/>
      <c r="F480" s="54"/>
      <c r="G480" s="132"/>
      <c r="H480" s="59" t="str">
        <f t="shared" si="66"/>
        <v/>
      </c>
      <c r="I480" s="64" t="str">
        <f t="shared" si="67"/>
        <v/>
      </c>
      <c r="J480" s="59" t="str">
        <f>IF(A480&lt;&gt;"",SUM($I$13:I480),"")</f>
        <v/>
      </c>
      <c r="K480" s="59" t="str">
        <f t="shared" si="68"/>
        <v/>
      </c>
      <c r="L480" s="65" t="str">
        <f t="shared" si="69"/>
        <v/>
      </c>
      <c r="M480" s="65" t="str">
        <f t="shared" si="70"/>
        <v/>
      </c>
      <c r="N480" s="65" t="str">
        <f>IF(A480&lt;&gt;"",SUM($M$13:M480),"")</f>
        <v/>
      </c>
      <c r="O480" s="65" t="str">
        <f t="shared" si="63"/>
        <v/>
      </c>
      <c r="P480" s="97" t="str">
        <f t="shared" si="64"/>
        <v/>
      </c>
      <c r="Q480" s="100">
        <f t="shared" si="71"/>
        <v>0</v>
      </c>
      <c r="R480" s="101">
        <f t="shared" si="65"/>
        <v>0</v>
      </c>
      <c r="Z480" s="75"/>
      <c r="AA480" s="76"/>
      <c r="AC480" s="1"/>
      <c r="AG480" s="72"/>
      <c r="AH480" s="72"/>
      <c r="AI480" s="72"/>
      <c r="AJ480" s="72"/>
      <c r="AK480" s="72"/>
    </row>
    <row r="481" spans="1:37" ht="14.4">
      <c r="A481" s="55"/>
      <c r="B481" s="54" t="s">
        <v>25</v>
      </c>
      <c r="C481" s="56"/>
      <c r="D481" s="145"/>
      <c r="E481" s="54"/>
      <c r="F481" s="54"/>
      <c r="G481" s="132"/>
      <c r="H481" s="59" t="str">
        <f t="shared" si="66"/>
        <v/>
      </c>
      <c r="I481" s="64" t="str">
        <f t="shared" si="67"/>
        <v/>
      </c>
      <c r="J481" s="59" t="str">
        <f>IF(A481&lt;&gt;"",SUM($I$13:I481),"")</f>
        <v/>
      </c>
      <c r="K481" s="59" t="str">
        <f t="shared" si="68"/>
        <v/>
      </c>
      <c r="L481" s="65" t="str">
        <f t="shared" si="69"/>
        <v/>
      </c>
      <c r="M481" s="65" t="str">
        <f t="shared" si="70"/>
        <v/>
      </c>
      <c r="N481" s="65" t="str">
        <f>IF(A481&lt;&gt;"",SUM($M$13:M481),"")</f>
        <v/>
      </c>
      <c r="O481" s="65" t="str">
        <f t="shared" si="63"/>
        <v/>
      </c>
      <c r="P481" s="97" t="str">
        <f t="shared" si="64"/>
        <v/>
      </c>
      <c r="Q481" s="100">
        <f t="shared" si="71"/>
        <v>0</v>
      </c>
      <c r="R481" s="101">
        <f t="shared" si="65"/>
        <v>0</v>
      </c>
      <c r="Z481" s="75"/>
      <c r="AA481" s="76"/>
      <c r="AC481" s="1"/>
      <c r="AG481" s="72"/>
      <c r="AH481" s="72"/>
      <c r="AI481" s="72"/>
      <c r="AJ481" s="72"/>
      <c r="AK481" s="72"/>
    </row>
    <row r="482" spans="1:37" ht="14.4">
      <c r="A482" s="55"/>
      <c r="B482" s="54" t="s">
        <v>25</v>
      </c>
      <c r="C482" s="56"/>
      <c r="D482" s="145"/>
      <c r="E482" s="54"/>
      <c r="F482" s="54"/>
      <c r="G482" s="132"/>
      <c r="H482" s="59" t="str">
        <f t="shared" si="66"/>
        <v/>
      </c>
      <c r="I482" s="64" t="str">
        <f t="shared" si="67"/>
        <v/>
      </c>
      <c r="J482" s="59" t="str">
        <f>IF(A482&lt;&gt;"",SUM($I$13:I482),"")</f>
        <v/>
      </c>
      <c r="K482" s="59" t="str">
        <f t="shared" si="68"/>
        <v/>
      </c>
      <c r="L482" s="65" t="str">
        <f t="shared" si="69"/>
        <v/>
      </c>
      <c r="M482" s="65" t="str">
        <f t="shared" si="70"/>
        <v/>
      </c>
      <c r="N482" s="65" t="str">
        <f>IF(A482&lt;&gt;"",SUM($M$13:M482),"")</f>
        <v/>
      </c>
      <c r="O482" s="65" t="str">
        <f t="shared" si="63"/>
        <v/>
      </c>
      <c r="P482" s="97" t="str">
        <f t="shared" si="64"/>
        <v/>
      </c>
      <c r="Q482" s="100">
        <f t="shared" si="71"/>
        <v>0</v>
      </c>
      <c r="R482" s="101">
        <f t="shared" si="65"/>
        <v>0</v>
      </c>
      <c r="Z482" s="75"/>
      <c r="AA482" s="76"/>
      <c r="AC482" s="1"/>
      <c r="AG482" s="72"/>
      <c r="AH482" s="72"/>
      <c r="AI482" s="72"/>
      <c r="AJ482" s="72"/>
      <c r="AK482" s="72"/>
    </row>
    <row r="483" spans="1:37" ht="14.4">
      <c r="A483" s="55"/>
      <c r="B483" s="54" t="s">
        <v>25</v>
      </c>
      <c r="C483" s="56"/>
      <c r="D483" s="145"/>
      <c r="E483" s="54"/>
      <c r="F483" s="54"/>
      <c r="G483" s="132"/>
      <c r="H483" s="59" t="str">
        <f t="shared" si="66"/>
        <v/>
      </c>
      <c r="I483" s="64" t="str">
        <f t="shared" si="67"/>
        <v/>
      </c>
      <c r="J483" s="59" t="str">
        <f>IF(A483&lt;&gt;"",SUM($I$13:I483),"")</f>
        <v/>
      </c>
      <c r="K483" s="59" t="str">
        <f t="shared" si="68"/>
        <v/>
      </c>
      <c r="L483" s="65" t="str">
        <f t="shared" si="69"/>
        <v/>
      </c>
      <c r="M483" s="65" t="str">
        <f t="shared" si="70"/>
        <v/>
      </c>
      <c r="N483" s="65" t="str">
        <f>IF(A483&lt;&gt;"",SUM($M$13:M483),"")</f>
        <v/>
      </c>
      <c r="O483" s="65" t="str">
        <f t="shared" si="63"/>
        <v/>
      </c>
      <c r="P483" s="97" t="str">
        <f t="shared" si="64"/>
        <v/>
      </c>
      <c r="Q483" s="100">
        <f t="shared" si="71"/>
        <v>0</v>
      </c>
      <c r="R483" s="101">
        <f t="shared" si="65"/>
        <v>0</v>
      </c>
      <c r="Z483" s="75"/>
      <c r="AA483" s="76"/>
      <c r="AC483" s="1"/>
      <c r="AG483" s="72"/>
      <c r="AH483" s="72"/>
      <c r="AI483" s="72"/>
      <c r="AJ483" s="72"/>
      <c r="AK483" s="72"/>
    </row>
    <row r="484" spans="1:37" ht="14.4">
      <c r="A484" s="55"/>
      <c r="B484" s="54" t="s">
        <v>25</v>
      </c>
      <c r="C484" s="56"/>
      <c r="D484" s="145"/>
      <c r="E484" s="54"/>
      <c r="F484" s="54"/>
      <c r="G484" s="132"/>
      <c r="H484" s="59" t="str">
        <f t="shared" si="66"/>
        <v/>
      </c>
      <c r="I484" s="64" t="str">
        <f t="shared" si="67"/>
        <v/>
      </c>
      <c r="J484" s="59" t="str">
        <f>IF(A484&lt;&gt;"",SUM($I$13:I484),"")</f>
        <v/>
      </c>
      <c r="K484" s="59" t="str">
        <f t="shared" si="68"/>
        <v/>
      </c>
      <c r="L484" s="65" t="str">
        <f t="shared" si="69"/>
        <v/>
      </c>
      <c r="M484" s="65" t="str">
        <f t="shared" si="70"/>
        <v/>
      </c>
      <c r="N484" s="65" t="str">
        <f>IF(A484&lt;&gt;"",SUM($M$13:M484),"")</f>
        <v/>
      </c>
      <c r="O484" s="65" t="str">
        <f t="shared" si="63"/>
        <v/>
      </c>
      <c r="P484" s="97" t="str">
        <f t="shared" si="64"/>
        <v/>
      </c>
      <c r="Q484" s="100">
        <f t="shared" si="71"/>
        <v>0</v>
      </c>
      <c r="R484" s="101">
        <f t="shared" si="65"/>
        <v>0</v>
      </c>
      <c r="Z484" s="75"/>
      <c r="AA484" s="76"/>
      <c r="AC484" s="1"/>
      <c r="AG484" s="72"/>
      <c r="AH484" s="72"/>
      <c r="AI484" s="72"/>
      <c r="AJ484" s="72"/>
      <c r="AK484" s="72"/>
    </row>
    <row r="485" spans="1:37" ht="14.4">
      <c r="A485" s="55"/>
      <c r="B485" s="54" t="s">
        <v>25</v>
      </c>
      <c r="C485" s="56"/>
      <c r="D485" s="145"/>
      <c r="E485" s="54"/>
      <c r="F485" s="54"/>
      <c r="G485" s="132"/>
      <c r="H485" s="59" t="str">
        <f t="shared" si="66"/>
        <v/>
      </c>
      <c r="I485" s="64" t="str">
        <f t="shared" si="67"/>
        <v/>
      </c>
      <c r="J485" s="59" t="str">
        <f>IF(A485&lt;&gt;"",SUM($I$13:I485),"")</f>
        <v/>
      </c>
      <c r="K485" s="59" t="str">
        <f t="shared" si="68"/>
        <v/>
      </c>
      <c r="L485" s="65" t="str">
        <f t="shared" si="69"/>
        <v/>
      </c>
      <c r="M485" s="65" t="str">
        <f t="shared" si="70"/>
        <v/>
      </c>
      <c r="N485" s="65" t="str">
        <f>IF(A485&lt;&gt;"",SUM($M$13:M485),"")</f>
        <v/>
      </c>
      <c r="O485" s="65" t="str">
        <f t="shared" si="63"/>
        <v/>
      </c>
      <c r="P485" s="97" t="str">
        <f t="shared" si="64"/>
        <v/>
      </c>
      <c r="Q485" s="100">
        <f t="shared" si="71"/>
        <v>0</v>
      </c>
      <c r="R485" s="101">
        <f t="shared" si="65"/>
        <v>0</v>
      </c>
      <c r="Z485" s="75"/>
      <c r="AA485" s="76"/>
      <c r="AC485" s="1"/>
      <c r="AG485" s="72"/>
      <c r="AH485" s="72"/>
      <c r="AI485" s="72"/>
      <c r="AJ485" s="72"/>
      <c r="AK485" s="72"/>
    </row>
    <row r="486" spans="1:37" ht="14.4">
      <c r="A486" s="55"/>
      <c r="B486" s="54" t="s">
        <v>25</v>
      </c>
      <c r="C486" s="56"/>
      <c r="D486" s="145"/>
      <c r="E486" s="54"/>
      <c r="F486" s="54"/>
      <c r="G486" s="132"/>
      <c r="H486" s="59" t="str">
        <f t="shared" si="66"/>
        <v/>
      </c>
      <c r="I486" s="64" t="str">
        <f t="shared" si="67"/>
        <v/>
      </c>
      <c r="J486" s="59" t="str">
        <f>IF(A486&lt;&gt;"",SUM($I$13:I486),"")</f>
        <v/>
      </c>
      <c r="K486" s="59" t="str">
        <f t="shared" si="68"/>
        <v/>
      </c>
      <c r="L486" s="65" t="str">
        <f t="shared" si="69"/>
        <v/>
      </c>
      <c r="M486" s="65" t="str">
        <f t="shared" si="70"/>
        <v/>
      </c>
      <c r="N486" s="65" t="str">
        <f>IF(A486&lt;&gt;"",SUM($M$13:M486),"")</f>
        <v/>
      </c>
      <c r="O486" s="65" t="str">
        <f t="shared" si="63"/>
        <v/>
      </c>
      <c r="P486" s="97" t="str">
        <f t="shared" si="64"/>
        <v/>
      </c>
      <c r="Q486" s="100">
        <f t="shared" si="71"/>
        <v>0</v>
      </c>
      <c r="R486" s="101">
        <f t="shared" si="65"/>
        <v>0</v>
      </c>
      <c r="Z486" s="75"/>
      <c r="AA486" s="76"/>
      <c r="AC486" s="1"/>
      <c r="AG486" s="72"/>
      <c r="AH486" s="72"/>
      <c r="AI486" s="72"/>
      <c r="AJ486" s="72"/>
      <c r="AK486" s="72"/>
    </row>
    <row r="487" spans="1:37" ht="14.4">
      <c r="A487" s="55"/>
      <c r="B487" s="54" t="s">
        <v>25</v>
      </c>
      <c r="C487" s="56"/>
      <c r="D487" s="145"/>
      <c r="E487" s="54"/>
      <c r="F487" s="54"/>
      <c r="G487" s="132"/>
      <c r="H487" s="59" t="str">
        <f t="shared" si="66"/>
        <v/>
      </c>
      <c r="I487" s="64" t="str">
        <f t="shared" si="67"/>
        <v/>
      </c>
      <c r="J487" s="59" t="str">
        <f>IF(A487&lt;&gt;"",SUM($I$13:I487),"")</f>
        <v/>
      </c>
      <c r="K487" s="59" t="str">
        <f t="shared" si="68"/>
        <v/>
      </c>
      <c r="L487" s="65" t="str">
        <f t="shared" si="69"/>
        <v/>
      </c>
      <c r="M487" s="65" t="str">
        <f t="shared" si="70"/>
        <v/>
      </c>
      <c r="N487" s="65" t="str">
        <f>IF(A487&lt;&gt;"",SUM($M$13:M487),"")</f>
        <v/>
      </c>
      <c r="O487" s="65" t="str">
        <f t="shared" si="63"/>
        <v/>
      </c>
      <c r="P487" s="97" t="str">
        <f t="shared" si="64"/>
        <v/>
      </c>
      <c r="Q487" s="100">
        <f t="shared" si="71"/>
        <v>0</v>
      </c>
      <c r="R487" s="101">
        <f t="shared" si="65"/>
        <v>0</v>
      </c>
      <c r="Z487" s="75"/>
      <c r="AA487" s="76"/>
      <c r="AC487" s="1"/>
      <c r="AG487" s="72"/>
      <c r="AH487" s="72"/>
      <c r="AI487" s="72"/>
      <c r="AJ487" s="72"/>
      <c r="AK487" s="72"/>
    </row>
    <row r="488" spans="1:37" ht="14.4">
      <c r="A488" s="55"/>
      <c r="B488" s="54" t="s">
        <v>25</v>
      </c>
      <c r="C488" s="56"/>
      <c r="D488" s="145"/>
      <c r="E488" s="54"/>
      <c r="F488" s="54"/>
      <c r="G488" s="132"/>
      <c r="H488" s="59" t="str">
        <f t="shared" si="66"/>
        <v/>
      </c>
      <c r="I488" s="64" t="str">
        <f t="shared" si="67"/>
        <v/>
      </c>
      <c r="J488" s="59" t="str">
        <f>IF(A488&lt;&gt;"",SUM($I$13:I488),"")</f>
        <v/>
      </c>
      <c r="K488" s="59" t="str">
        <f t="shared" si="68"/>
        <v/>
      </c>
      <c r="L488" s="65" t="str">
        <f t="shared" si="69"/>
        <v/>
      </c>
      <c r="M488" s="65" t="str">
        <f t="shared" si="70"/>
        <v/>
      </c>
      <c r="N488" s="65" t="str">
        <f>IF(A488&lt;&gt;"",SUM($M$13:M488),"")</f>
        <v/>
      </c>
      <c r="O488" s="65" t="str">
        <f t="shared" si="63"/>
        <v/>
      </c>
      <c r="P488" s="97" t="str">
        <f t="shared" si="64"/>
        <v/>
      </c>
      <c r="Q488" s="100">
        <f t="shared" si="71"/>
        <v>0</v>
      </c>
      <c r="R488" s="101">
        <f t="shared" si="65"/>
        <v>0</v>
      </c>
      <c r="Z488" s="75"/>
      <c r="AA488" s="76"/>
      <c r="AC488" s="1"/>
      <c r="AG488" s="72"/>
      <c r="AH488" s="72"/>
      <c r="AI488" s="72"/>
      <c r="AJ488" s="72"/>
      <c r="AK488" s="72"/>
    </row>
    <row r="489" spans="1:37" ht="14.4">
      <c r="A489" s="55"/>
      <c r="B489" s="54" t="s">
        <v>25</v>
      </c>
      <c r="C489" s="56"/>
      <c r="D489" s="145"/>
      <c r="E489" s="54"/>
      <c r="F489" s="54"/>
      <c r="G489" s="132"/>
      <c r="H489" s="59" t="str">
        <f t="shared" si="66"/>
        <v/>
      </c>
      <c r="I489" s="64" t="str">
        <f t="shared" si="67"/>
        <v/>
      </c>
      <c r="J489" s="59" t="str">
        <f>IF(A489&lt;&gt;"",SUM($I$13:I489),"")</f>
        <v/>
      </c>
      <c r="K489" s="59" t="str">
        <f t="shared" si="68"/>
        <v/>
      </c>
      <c r="L489" s="65" t="str">
        <f t="shared" si="69"/>
        <v/>
      </c>
      <c r="M489" s="65" t="str">
        <f t="shared" si="70"/>
        <v/>
      </c>
      <c r="N489" s="65" t="str">
        <f>IF(A489&lt;&gt;"",SUM($M$13:M489),"")</f>
        <v/>
      </c>
      <c r="O489" s="65" t="str">
        <f t="shared" si="63"/>
        <v/>
      </c>
      <c r="P489" s="97" t="str">
        <f t="shared" si="64"/>
        <v/>
      </c>
      <c r="Q489" s="100">
        <f t="shared" si="71"/>
        <v>0</v>
      </c>
      <c r="R489" s="101">
        <f t="shared" si="65"/>
        <v>0</v>
      </c>
      <c r="Z489" s="75"/>
      <c r="AA489" s="76"/>
      <c r="AC489" s="1"/>
      <c r="AG489" s="72"/>
      <c r="AH489" s="72"/>
      <c r="AI489" s="72"/>
      <c r="AJ489" s="72"/>
      <c r="AK489" s="72"/>
    </row>
    <row r="490" spans="1:37" ht="14.4">
      <c r="A490" s="55"/>
      <c r="B490" s="54" t="s">
        <v>25</v>
      </c>
      <c r="C490" s="56"/>
      <c r="D490" s="145"/>
      <c r="E490" s="54"/>
      <c r="F490" s="54"/>
      <c r="G490" s="132"/>
      <c r="H490" s="59" t="str">
        <f t="shared" si="66"/>
        <v/>
      </c>
      <c r="I490" s="64" t="str">
        <f t="shared" si="67"/>
        <v/>
      </c>
      <c r="J490" s="59" t="str">
        <f>IF(A490&lt;&gt;"",SUM($I$13:I490),"")</f>
        <v/>
      </c>
      <c r="K490" s="59" t="str">
        <f t="shared" si="68"/>
        <v/>
      </c>
      <c r="L490" s="65" t="str">
        <f t="shared" si="69"/>
        <v/>
      </c>
      <c r="M490" s="65" t="str">
        <f t="shared" si="70"/>
        <v/>
      </c>
      <c r="N490" s="65" t="str">
        <f>IF(A490&lt;&gt;"",SUM($M$13:M490),"")</f>
        <v/>
      </c>
      <c r="O490" s="65" t="str">
        <f t="shared" si="63"/>
        <v/>
      </c>
      <c r="P490" s="97" t="str">
        <f t="shared" si="64"/>
        <v/>
      </c>
      <c r="Q490" s="100">
        <f t="shared" si="71"/>
        <v>0</v>
      </c>
      <c r="R490" s="101">
        <f t="shared" si="65"/>
        <v>0</v>
      </c>
      <c r="Z490" s="75"/>
      <c r="AA490" s="76"/>
      <c r="AC490" s="1"/>
      <c r="AG490" s="72"/>
      <c r="AH490" s="72"/>
      <c r="AI490" s="72"/>
      <c r="AJ490" s="72"/>
      <c r="AK490" s="72"/>
    </row>
    <row r="491" spans="1:37" ht="14.4">
      <c r="A491" s="55"/>
      <c r="B491" s="54" t="s">
        <v>25</v>
      </c>
      <c r="C491" s="56"/>
      <c r="D491" s="145"/>
      <c r="E491" s="54"/>
      <c r="F491" s="54"/>
      <c r="G491" s="132"/>
      <c r="H491" s="59" t="str">
        <f t="shared" si="66"/>
        <v/>
      </c>
      <c r="I491" s="64" t="str">
        <f t="shared" si="67"/>
        <v/>
      </c>
      <c r="J491" s="59" t="str">
        <f>IF(A491&lt;&gt;"",SUM($I$13:I491),"")</f>
        <v/>
      </c>
      <c r="K491" s="59" t="str">
        <f t="shared" si="68"/>
        <v/>
      </c>
      <c r="L491" s="65" t="str">
        <f t="shared" si="69"/>
        <v/>
      </c>
      <c r="M491" s="65" t="str">
        <f t="shared" si="70"/>
        <v/>
      </c>
      <c r="N491" s="65" t="str">
        <f>IF(A491&lt;&gt;"",SUM($M$13:M491),"")</f>
        <v/>
      </c>
      <c r="O491" s="65" t="str">
        <f t="shared" si="63"/>
        <v/>
      </c>
      <c r="P491" s="97" t="str">
        <f t="shared" si="64"/>
        <v/>
      </c>
      <c r="Q491" s="100">
        <f t="shared" si="71"/>
        <v>0</v>
      </c>
      <c r="R491" s="101">
        <f t="shared" si="65"/>
        <v>0</v>
      </c>
      <c r="Z491" s="75"/>
      <c r="AA491" s="76"/>
      <c r="AC491" s="1"/>
      <c r="AG491" s="72"/>
      <c r="AH491" s="72"/>
      <c r="AI491" s="72"/>
      <c r="AJ491" s="72"/>
      <c r="AK491" s="72"/>
    </row>
    <row r="492" spans="1:37" ht="14.4">
      <c r="A492" s="55"/>
      <c r="B492" s="54" t="s">
        <v>25</v>
      </c>
      <c r="C492" s="56"/>
      <c r="D492" s="145"/>
      <c r="E492" s="54"/>
      <c r="F492" s="54"/>
      <c r="G492" s="132"/>
      <c r="H492" s="59" t="str">
        <f t="shared" si="66"/>
        <v/>
      </c>
      <c r="I492" s="64" t="str">
        <f t="shared" si="67"/>
        <v/>
      </c>
      <c r="J492" s="59" t="str">
        <f>IF(A492&lt;&gt;"",SUM($I$13:I492),"")</f>
        <v/>
      </c>
      <c r="K492" s="59" t="str">
        <f t="shared" si="68"/>
        <v/>
      </c>
      <c r="L492" s="65" t="str">
        <f t="shared" si="69"/>
        <v/>
      </c>
      <c r="M492" s="65" t="str">
        <f t="shared" si="70"/>
        <v/>
      </c>
      <c r="N492" s="65" t="str">
        <f>IF(A492&lt;&gt;"",SUM($M$13:M492),"")</f>
        <v/>
      </c>
      <c r="O492" s="65" t="str">
        <f t="shared" si="63"/>
        <v/>
      </c>
      <c r="P492" s="97" t="str">
        <f t="shared" si="64"/>
        <v/>
      </c>
      <c r="Q492" s="100">
        <f t="shared" si="71"/>
        <v>0</v>
      </c>
      <c r="R492" s="101">
        <f t="shared" si="65"/>
        <v>0</v>
      </c>
      <c r="Z492" s="75"/>
      <c r="AA492" s="76"/>
      <c r="AC492" s="1"/>
      <c r="AG492" s="72"/>
      <c r="AH492" s="72"/>
      <c r="AI492" s="72"/>
      <c r="AJ492" s="72"/>
      <c r="AK492" s="72"/>
    </row>
    <row r="493" spans="1:37" ht="14.4">
      <c r="A493" s="55"/>
      <c r="B493" s="54" t="s">
        <v>25</v>
      </c>
      <c r="C493" s="56"/>
      <c r="D493" s="145"/>
      <c r="E493" s="54"/>
      <c r="F493" s="54"/>
      <c r="G493" s="132"/>
      <c r="H493" s="59" t="str">
        <f t="shared" si="66"/>
        <v/>
      </c>
      <c r="I493" s="64" t="str">
        <f t="shared" si="67"/>
        <v/>
      </c>
      <c r="J493" s="59" t="str">
        <f>IF(A493&lt;&gt;"",SUM($I$13:I493),"")</f>
        <v/>
      </c>
      <c r="K493" s="59" t="str">
        <f t="shared" si="68"/>
        <v/>
      </c>
      <c r="L493" s="65" t="str">
        <f t="shared" si="69"/>
        <v/>
      </c>
      <c r="M493" s="65" t="str">
        <f t="shared" si="70"/>
        <v/>
      </c>
      <c r="N493" s="65" t="str">
        <f>IF(A493&lt;&gt;"",SUM($M$13:M493),"")</f>
        <v/>
      </c>
      <c r="O493" s="65" t="str">
        <f t="shared" si="63"/>
        <v/>
      </c>
      <c r="P493" s="97" t="str">
        <f t="shared" si="64"/>
        <v/>
      </c>
      <c r="Q493" s="100">
        <f t="shared" si="71"/>
        <v>0</v>
      </c>
      <c r="R493" s="101">
        <f t="shared" si="65"/>
        <v>0</v>
      </c>
      <c r="Z493" s="75"/>
      <c r="AA493" s="76"/>
      <c r="AC493" s="1"/>
      <c r="AG493" s="72"/>
      <c r="AH493" s="72"/>
      <c r="AI493" s="72"/>
      <c r="AJ493" s="72"/>
      <c r="AK493" s="72"/>
    </row>
    <row r="494" spans="1:37" ht="14.4">
      <c r="A494" s="55"/>
      <c r="B494" s="54" t="s">
        <v>25</v>
      </c>
      <c r="C494" s="56"/>
      <c r="D494" s="145"/>
      <c r="E494" s="54"/>
      <c r="F494" s="54"/>
      <c r="G494" s="132"/>
      <c r="H494" s="59" t="str">
        <f t="shared" si="66"/>
        <v/>
      </c>
      <c r="I494" s="64" t="str">
        <f t="shared" si="67"/>
        <v/>
      </c>
      <c r="J494" s="59" t="str">
        <f>IF(A494&lt;&gt;"",SUM($I$13:I494),"")</f>
        <v/>
      </c>
      <c r="K494" s="59" t="str">
        <f t="shared" si="68"/>
        <v/>
      </c>
      <c r="L494" s="65" t="str">
        <f t="shared" si="69"/>
        <v/>
      </c>
      <c r="M494" s="65" t="str">
        <f t="shared" si="70"/>
        <v/>
      </c>
      <c r="N494" s="65" t="str">
        <f>IF(A494&lt;&gt;"",SUM($M$13:M494),"")</f>
        <v/>
      </c>
      <c r="O494" s="65" t="str">
        <f t="shared" si="63"/>
        <v/>
      </c>
      <c r="P494" s="97" t="str">
        <f t="shared" si="64"/>
        <v/>
      </c>
      <c r="Q494" s="100">
        <f t="shared" si="71"/>
        <v>0</v>
      </c>
      <c r="R494" s="101">
        <f t="shared" si="65"/>
        <v>0</v>
      </c>
      <c r="Z494" s="75"/>
      <c r="AA494" s="76"/>
      <c r="AC494" s="1"/>
      <c r="AG494" s="72"/>
      <c r="AH494" s="72"/>
      <c r="AI494" s="72"/>
      <c r="AJ494" s="72"/>
      <c r="AK494" s="72"/>
    </row>
    <row r="495" spans="1:37" ht="14.4">
      <c r="A495" s="55"/>
      <c r="B495" s="54" t="s">
        <v>25</v>
      </c>
      <c r="C495" s="56"/>
      <c r="D495" s="145"/>
      <c r="E495" s="54"/>
      <c r="F495" s="54"/>
      <c r="G495" s="132"/>
      <c r="H495" s="59" t="str">
        <f t="shared" si="66"/>
        <v/>
      </c>
      <c r="I495" s="64" t="str">
        <f t="shared" si="67"/>
        <v/>
      </c>
      <c r="J495" s="59" t="str">
        <f>IF(A495&lt;&gt;"",SUM($I$13:I495),"")</f>
        <v/>
      </c>
      <c r="K495" s="59" t="str">
        <f t="shared" si="68"/>
        <v/>
      </c>
      <c r="L495" s="65" t="str">
        <f t="shared" si="69"/>
        <v/>
      </c>
      <c r="M495" s="65" t="str">
        <f t="shared" si="70"/>
        <v/>
      </c>
      <c r="N495" s="65" t="str">
        <f>IF(A495&lt;&gt;"",SUM($M$13:M495),"")</f>
        <v/>
      </c>
      <c r="O495" s="65" t="str">
        <f t="shared" si="63"/>
        <v/>
      </c>
      <c r="P495" s="97" t="str">
        <f t="shared" si="64"/>
        <v/>
      </c>
      <c r="Q495" s="100">
        <f t="shared" si="71"/>
        <v>0</v>
      </c>
      <c r="R495" s="101">
        <f t="shared" si="65"/>
        <v>0</v>
      </c>
      <c r="Z495" s="75"/>
      <c r="AA495" s="76"/>
      <c r="AC495" s="1"/>
      <c r="AG495" s="72"/>
      <c r="AH495" s="72"/>
      <c r="AI495" s="72"/>
      <c r="AJ495" s="72"/>
      <c r="AK495" s="72"/>
    </row>
    <row r="496" spans="1:37" ht="14.4">
      <c r="A496" s="55"/>
      <c r="B496" s="54" t="s">
        <v>25</v>
      </c>
      <c r="C496" s="56"/>
      <c r="D496" s="145"/>
      <c r="E496" s="54"/>
      <c r="F496" s="54"/>
      <c r="G496" s="132"/>
      <c r="H496" s="59" t="str">
        <f t="shared" si="66"/>
        <v/>
      </c>
      <c r="I496" s="64" t="str">
        <f t="shared" si="67"/>
        <v/>
      </c>
      <c r="J496" s="59" t="str">
        <f>IF(A496&lt;&gt;"",SUM($I$13:I496),"")</f>
        <v/>
      </c>
      <c r="K496" s="59" t="str">
        <f t="shared" si="68"/>
        <v/>
      </c>
      <c r="L496" s="65" t="str">
        <f t="shared" si="69"/>
        <v/>
      </c>
      <c r="M496" s="65" t="str">
        <f t="shared" si="70"/>
        <v/>
      </c>
      <c r="N496" s="65" t="str">
        <f>IF(A496&lt;&gt;"",SUM($M$13:M496),"")</f>
        <v/>
      </c>
      <c r="O496" s="65" t="str">
        <f t="shared" si="63"/>
        <v/>
      </c>
      <c r="P496" s="97" t="str">
        <f t="shared" si="64"/>
        <v/>
      </c>
      <c r="Q496" s="100">
        <f t="shared" si="71"/>
        <v>0</v>
      </c>
      <c r="R496" s="101">
        <f t="shared" si="65"/>
        <v>0</v>
      </c>
      <c r="Z496" s="75"/>
      <c r="AA496" s="76"/>
      <c r="AC496" s="1"/>
      <c r="AG496" s="72"/>
      <c r="AH496" s="72"/>
      <c r="AI496" s="72"/>
      <c r="AJ496" s="72"/>
      <c r="AK496" s="72"/>
    </row>
    <row r="497" spans="1:37" ht="14.4">
      <c r="A497" s="55"/>
      <c r="B497" s="54" t="s">
        <v>25</v>
      </c>
      <c r="C497" s="56"/>
      <c r="D497" s="145"/>
      <c r="E497" s="54"/>
      <c r="F497" s="54"/>
      <c r="G497" s="132"/>
      <c r="H497" s="59" t="str">
        <f t="shared" si="66"/>
        <v/>
      </c>
      <c r="I497" s="64" t="str">
        <f t="shared" si="67"/>
        <v/>
      </c>
      <c r="J497" s="59" t="str">
        <f>IF(A497&lt;&gt;"",SUM($I$13:I497),"")</f>
        <v/>
      </c>
      <c r="K497" s="59" t="str">
        <f t="shared" si="68"/>
        <v/>
      </c>
      <c r="L497" s="65" t="str">
        <f t="shared" si="69"/>
        <v/>
      </c>
      <c r="M497" s="65" t="str">
        <f t="shared" si="70"/>
        <v/>
      </c>
      <c r="N497" s="65" t="str">
        <f>IF(A497&lt;&gt;"",SUM($M$13:M497),"")</f>
        <v/>
      </c>
      <c r="O497" s="65" t="str">
        <f t="shared" si="63"/>
        <v/>
      </c>
      <c r="P497" s="97" t="str">
        <f t="shared" si="64"/>
        <v/>
      </c>
      <c r="Q497" s="100">
        <f t="shared" si="71"/>
        <v>0</v>
      </c>
      <c r="R497" s="101">
        <f t="shared" si="65"/>
        <v>0</v>
      </c>
      <c r="Z497" s="75"/>
      <c r="AA497" s="76"/>
      <c r="AC497" s="1"/>
      <c r="AG497" s="72"/>
      <c r="AH497" s="72"/>
      <c r="AI497" s="72"/>
      <c r="AJ497" s="72"/>
      <c r="AK497" s="72"/>
    </row>
    <row r="498" spans="1:37" ht="14.4">
      <c r="A498" s="55"/>
      <c r="B498" s="54" t="s">
        <v>25</v>
      </c>
      <c r="C498" s="56"/>
      <c r="D498" s="145"/>
      <c r="E498" s="54"/>
      <c r="F498" s="54"/>
      <c r="G498" s="132"/>
      <c r="H498" s="59" t="str">
        <f t="shared" si="66"/>
        <v/>
      </c>
      <c r="I498" s="64" t="str">
        <f t="shared" si="67"/>
        <v/>
      </c>
      <c r="J498" s="59" t="str">
        <f>IF(A498&lt;&gt;"",SUM($I$13:I498),"")</f>
        <v/>
      </c>
      <c r="K498" s="59" t="str">
        <f t="shared" si="68"/>
        <v/>
      </c>
      <c r="L498" s="65" t="str">
        <f t="shared" si="69"/>
        <v/>
      </c>
      <c r="M498" s="65" t="str">
        <f t="shared" si="70"/>
        <v/>
      </c>
      <c r="N498" s="65" t="str">
        <f>IF(A498&lt;&gt;"",SUM($M$13:M498),"")</f>
        <v/>
      </c>
      <c r="O498" s="65" t="str">
        <f t="shared" si="63"/>
        <v/>
      </c>
      <c r="P498" s="97" t="str">
        <f t="shared" si="64"/>
        <v/>
      </c>
      <c r="Q498" s="100">
        <f t="shared" si="71"/>
        <v>0</v>
      </c>
      <c r="R498" s="101">
        <f t="shared" si="65"/>
        <v>0</v>
      </c>
      <c r="Z498" s="75"/>
      <c r="AA498" s="76"/>
      <c r="AC498" s="1"/>
      <c r="AG498" s="72"/>
      <c r="AH498" s="72"/>
      <c r="AI498" s="72"/>
      <c r="AJ498" s="72"/>
      <c r="AK498" s="72"/>
    </row>
    <row r="499" spans="1:37" ht="14.4">
      <c r="A499" s="55"/>
      <c r="B499" s="54" t="s">
        <v>25</v>
      </c>
      <c r="C499" s="56"/>
      <c r="D499" s="145"/>
      <c r="E499" s="54"/>
      <c r="F499" s="54"/>
      <c r="G499" s="132"/>
      <c r="H499" s="59" t="str">
        <f t="shared" si="66"/>
        <v/>
      </c>
      <c r="I499" s="64" t="str">
        <f t="shared" si="67"/>
        <v/>
      </c>
      <c r="J499" s="59" t="str">
        <f>IF(A499&lt;&gt;"",SUM($I$13:I499),"")</f>
        <v/>
      </c>
      <c r="K499" s="59" t="str">
        <f t="shared" si="68"/>
        <v/>
      </c>
      <c r="L499" s="65" t="str">
        <f t="shared" si="69"/>
        <v/>
      </c>
      <c r="M499" s="65" t="str">
        <f t="shared" si="70"/>
        <v/>
      </c>
      <c r="N499" s="65" t="str">
        <f>IF(A499&lt;&gt;"",SUM($M$13:M499),"")</f>
        <v/>
      </c>
      <c r="O499" s="65" t="str">
        <f t="shared" si="63"/>
        <v/>
      </c>
      <c r="P499" s="97" t="str">
        <f t="shared" si="64"/>
        <v/>
      </c>
      <c r="Q499" s="100">
        <f t="shared" si="71"/>
        <v>0</v>
      </c>
      <c r="R499" s="101">
        <f t="shared" si="65"/>
        <v>0</v>
      </c>
      <c r="Z499" s="75"/>
      <c r="AA499" s="76"/>
      <c r="AC499" s="1"/>
      <c r="AG499" s="72"/>
      <c r="AH499" s="72"/>
      <c r="AI499" s="72"/>
      <c r="AJ499" s="72"/>
      <c r="AK499" s="72"/>
    </row>
    <row r="500" spans="1:37" ht="14.4">
      <c r="A500" s="55"/>
      <c r="B500" s="54" t="s">
        <v>25</v>
      </c>
      <c r="C500" s="56"/>
      <c r="D500" s="145"/>
      <c r="E500" s="54"/>
      <c r="F500" s="54"/>
      <c r="G500" s="132"/>
      <c r="H500" s="59" t="str">
        <f t="shared" si="66"/>
        <v/>
      </c>
      <c r="I500" s="64" t="str">
        <f t="shared" si="67"/>
        <v/>
      </c>
      <c r="J500" s="59" t="str">
        <f>IF(A500&lt;&gt;"",SUM($I$13:I500),"")</f>
        <v/>
      </c>
      <c r="K500" s="59" t="str">
        <f t="shared" si="68"/>
        <v/>
      </c>
      <c r="L500" s="65" t="str">
        <f t="shared" si="69"/>
        <v/>
      </c>
      <c r="M500" s="65" t="str">
        <f t="shared" si="70"/>
        <v/>
      </c>
      <c r="N500" s="65" t="str">
        <f>IF(A500&lt;&gt;"",SUM($M$13:M500),"")</f>
        <v/>
      </c>
      <c r="O500" s="65" t="str">
        <f t="shared" si="63"/>
        <v/>
      </c>
      <c r="P500" s="97" t="str">
        <f t="shared" si="64"/>
        <v/>
      </c>
      <c r="Q500" s="100">
        <f t="shared" si="71"/>
        <v>0</v>
      </c>
      <c r="R500" s="101">
        <f t="shared" si="65"/>
        <v>0</v>
      </c>
      <c r="Z500" s="75"/>
      <c r="AA500" s="76"/>
      <c r="AC500" s="1"/>
      <c r="AG500" s="72"/>
      <c r="AH500" s="72"/>
      <c r="AI500" s="72"/>
      <c r="AJ500" s="72"/>
      <c r="AK500" s="72"/>
    </row>
    <row r="501" spans="1:37" ht="14.4">
      <c r="A501" s="55"/>
      <c r="B501" s="54" t="s">
        <v>25</v>
      </c>
      <c r="C501" s="56"/>
      <c r="D501" s="145"/>
      <c r="E501" s="54"/>
      <c r="F501" s="54"/>
      <c r="G501" s="132"/>
      <c r="H501" s="59" t="str">
        <f t="shared" si="66"/>
        <v/>
      </c>
      <c r="I501" s="64" t="str">
        <f t="shared" si="67"/>
        <v/>
      </c>
      <c r="J501" s="59" t="str">
        <f>IF(A501&lt;&gt;"",SUM($I$13:I501),"")</f>
        <v/>
      </c>
      <c r="K501" s="59" t="str">
        <f t="shared" si="68"/>
        <v/>
      </c>
      <c r="L501" s="65" t="str">
        <f t="shared" si="69"/>
        <v/>
      </c>
      <c r="M501" s="65" t="str">
        <f t="shared" si="70"/>
        <v/>
      </c>
      <c r="N501" s="65" t="str">
        <f>IF(A501&lt;&gt;"",SUM($M$13:M501),"")</f>
        <v/>
      </c>
      <c r="O501" s="65" t="str">
        <f t="shared" si="63"/>
        <v/>
      </c>
      <c r="P501" s="97" t="str">
        <f t="shared" si="64"/>
        <v/>
      </c>
      <c r="Q501" s="100">
        <f t="shared" si="71"/>
        <v>0</v>
      </c>
      <c r="R501" s="101">
        <f t="shared" si="65"/>
        <v>0</v>
      </c>
      <c r="Z501" s="75"/>
      <c r="AA501" s="76"/>
      <c r="AC501" s="1"/>
      <c r="AG501" s="72"/>
      <c r="AH501" s="72"/>
      <c r="AI501" s="72"/>
      <c r="AJ501" s="72"/>
      <c r="AK501" s="72"/>
    </row>
    <row r="502" spans="1:37" ht="14.4">
      <c r="A502" s="55"/>
      <c r="B502" s="54" t="s">
        <v>25</v>
      </c>
      <c r="C502" s="56"/>
      <c r="D502" s="145"/>
      <c r="E502" s="54"/>
      <c r="F502" s="54"/>
      <c r="G502" s="132"/>
      <c r="H502" s="59" t="str">
        <f t="shared" si="66"/>
        <v/>
      </c>
      <c r="I502" s="64" t="str">
        <f t="shared" si="67"/>
        <v/>
      </c>
      <c r="J502" s="59" t="str">
        <f>IF(A502&lt;&gt;"",SUM($I$13:I502),"")</f>
        <v/>
      </c>
      <c r="K502" s="59" t="str">
        <f t="shared" si="68"/>
        <v/>
      </c>
      <c r="L502" s="65" t="str">
        <f t="shared" si="69"/>
        <v/>
      </c>
      <c r="M502" s="65" t="str">
        <f t="shared" si="70"/>
        <v/>
      </c>
      <c r="N502" s="65" t="str">
        <f>IF(A502&lt;&gt;"",SUM($M$13:M502),"")</f>
        <v/>
      </c>
      <c r="O502" s="65" t="str">
        <f t="shared" si="63"/>
        <v/>
      </c>
      <c r="P502" s="97" t="str">
        <f t="shared" si="64"/>
        <v/>
      </c>
      <c r="Q502" s="100">
        <f t="shared" si="71"/>
        <v>0</v>
      </c>
      <c r="R502" s="101">
        <f t="shared" si="65"/>
        <v>0</v>
      </c>
      <c r="Z502" s="75"/>
      <c r="AA502" s="76"/>
      <c r="AC502" s="1"/>
      <c r="AG502" s="72"/>
      <c r="AH502" s="72"/>
      <c r="AI502" s="72"/>
      <c r="AJ502" s="72"/>
      <c r="AK502" s="72"/>
    </row>
    <row r="503" spans="1:37" ht="14.4">
      <c r="A503" s="55"/>
      <c r="B503" s="54" t="s">
        <v>25</v>
      </c>
      <c r="C503" s="56"/>
      <c r="D503" s="145"/>
      <c r="E503" s="54"/>
      <c r="F503" s="54"/>
      <c r="G503" s="132"/>
      <c r="H503" s="59" t="str">
        <f t="shared" si="66"/>
        <v/>
      </c>
      <c r="I503" s="64" t="str">
        <f t="shared" si="67"/>
        <v/>
      </c>
      <c r="J503" s="59" t="str">
        <f>IF(A503&lt;&gt;"",SUM($I$13:I503),"")</f>
        <v/>
      </c>
      <c r="K503" s="59" t="str">
        <f t="shared" si="68"/>
        <v/>
      </c>
      <c r="L503" s="65" t="str">
        <f t="shared" si="69"/>
        <v/>
      </c>
      <c r="M503" s="65" t="str">
        <f t="shared" si="70"/>
        <v/>
      </c>
      <c r="N503" s="65" t="str">
        <f>IF(A503&lt;&gt;"",SUM($M$13:M503),"")</f>
        <v/>
      </c>
      <c r="O503" s="65" t="str">
        <f t="shared" si="63"/>
        <v/>
      </c>
      <c r="P503" s="97" t="str">
        <f t="shared" si="64"/>
        <v/>
      </c>
      <c r="Q503" s="100">
        <f t="shared" si="71"/>
        <v>0</v>
      </c>
      <c r="R503" s="101">
        <f t="shared" si="65"/>
        <v>0</v>
      </c>
      <c r="Z503" s="75"/>
      <c r="AA503" s="76"/>
      <c r="AC503" s="1"/>
      <c r="AG503" s="72"/>
      <c r="AH503" s="72"/>
      <c r="AI503" s="72"/>
      <c r="AJ503" s="72"/>
      <c r="AK503" s="72"/>
    </row>
    <row r="504" spans="1:37" ht="14.4">
      <c r="A504" s="55"/>
      <c r="B504" s="54" t="s">
        <v>25</v>
      </c>
      <c r="C504" s="56"/>
      <c r="D504" s="145"/>
      <c r="E504" s="54"/>
      <c r="F504" s="54"/>
      <c r="G504" s="132"/>
      <c r="H504" s="59" t="str">
        <f t="shared" si="66"/>
        <v/>
      </c>
      <c r="I504" s="64" t="str">
        <f t="shared" si="67"/>
        <v/>
      </c>
      <c r="J504" s="59" t="str">
        <f>IF(A504&lt;&gt;"",SUM($I$13:I504),"")</f>
        <v/>
      </c>
      <c r="K504" s="59" t="str">
        <f t="shared" si="68"/>
        <v/>
      </c>
      <c r="L504" s="65" t="str">
        <f t="shared" si="69"/>
        <v/>
      </c>
      <c r="M504" s="65" t="str">
        <f t="shared" si="70"/>
        <v/>
      </c>
      <c r="N504" s="65" t="str">
        <f>IF(A504&lt;&gt;"",SUM($M$13:M504),"")</f>
        <v/>
      </c>
      <c r="O504" s="65" t="str">
        <f t="shared" si="63"/>
        <v/>
      </c>
      <c r="P504" s="97" t="str">
        <f t="shared" si="64"/>
        <v/>
      </c>
      <c r="Q504" s="100">
        <f t="shared" si="71"/>
        <v>0</v>
      </c>
      <c r="R504" s="101">
        <f t="shared" si="65"/>
        <v>0</v>
      </c>
      <c r="Z504" s="75"/>
      <c r="AA504" s="76"/>
      <c r="AC504" s="1"/>
      <c r="AG504" s="72"/>
      <c r="AH504" s="72"/>
      <c r="AI504" s="72"/>
      <c r="AJ504" s="72"/>
      <c r="AK504" s="72"/>
    </row>
    <row r="505" spans="1:37" ht="14.4">
      <c r="A505" s="55"/>
      <c r="B505" s="54" t="s">
        <v>25</v>
      </c>
      <c r="C505" s="56"/>
      <c r="D505" s="145"/>
      <c r="E505" s="54"/>
      <c r="F505" s="54"/>
      <c r="G505" s="132"/>
      <c r="H505" s="59" t="str">
        <f t="shared" si="66"/>
        <v/>
      </c>
      <c r="I505" s="64" t="str">
        <f t="shared" si="67"/>
        <v/>
      </c>
      <c r="J505" s="59" t="str">
        <f>IF(A505&lt;&gt;"",SUM($I$13:I505),"")</f>
        <v/>
      </c>
      <c r="K505" s="59" t="str">
        <f t="shared" si="68"/>
        <v/>
      </c>
      <c r="L505" s="65" t="str">
        <f t="shared" si="69"/>
        <v/>
      </c>
      <c r="M505" s="65" t="str">
        <f t="shared" si="70"/>
        <v/>
      </c>
      <c r="N505" s="65" t="str">
        <f>IF(A505&lt;&gt;"",SUM($M$13:M505),"")</f>
        <v/>
      </c>
      <c r="O505" s="65" t="str">
        <f t="shared" si="63"/>
        <v/>
      </c>
      <c r="P505" s="97" t="str">
        <f t="shared" si="64"/>
        <v/>
      </c>
      <c r="Q505" s="100">
        <f t="shared" si="71"/>
        <v>0</v>
      </c>
      <c r="R505" s="101">
        <f t="shared" si="65"/>
        <v>0</v>
      </c>
      <c r="Z505" s="75"/>
      <c r="AA505" s="76"/>
      <c r="AC505" s="1"/>
      <c r="AG505" s="72"/>
      <c r="AH505" s="72"/>
      <c r="AI505" s="72"/>
      <c r="AJ505" s="72"/>
      <c r="AK505" s="72"/>
    </row>
    <row r="506" spans="1:37" ht="14.4">
      <c r="A506" s="55"/>
      <c r="B506" s="54" t="s">
        <v>25</v>
      </c>
      <c r="C506" s="56"/>
      <c r="D506" s="145"/>
      <c r="E506" s="54"/>
      <c r="F506" s="54"/>
      <c r="G506" s="132"/>
      <c r="H506" s="59" t="str">
        <f t="shared" si="66"/>
        <v/>
      </c>
      <c r="I506" s="64" t="str">
        <f t="shared" si="67"/>
        <v/>
      </c>
      <c r="J506" s="59" t="str">
        <f>IF(A506&lt;&gt;"",SUM($I$13:I506),"")</f>
        <v/>
      </c>
      <c r="K506" s="59" t="str">
        <f t="shared" si="68"/>
        <v/>
      </c>
      <c r="L506" s="65" t="str">
        <f t="shared" si="69"/>
        <v/>
      </c>
      <c r="M506" s="65" t="str">
        <f t="shared" si="70"/>
        <v/>
      </c>
      <c r="N506" s="65" t="str">
        <f>IF(A506&lt;&gt;"",SUM($M$13:M506),"")</f>
        <v/>
      </c>
      <c r="O506" s="65" t="str">
        <f t="shared" si="63"/>
        <v/>
      </c>
      <c r="P506" s="97" t="str">
        <f t="shared" si="64"/>
        <v/>
      </c>
      <c r="Q506" s="100">
        <f t="shared" si="71"/>
        <v>0</v>
      </c>
      <c r="R506" s="101">
        <f t="shared" si="65"/>
        <v>0</v>
      </c>
      <c r="Z506" s="75"/>
      <c r="AA506" s="76"/>
      <c r="AC506" s="1"/>
      <c r="AG506" s="72"/>
      <c r="AH506" s="72"/>
      <c r="AI506" s="72"/>
      <c r="AJ506" s="72"/>
      <c r="AK506" s="72"/>
    </row>
    <row r="507" spans="1:37" ht="14.4">
      <c r="A507" s="55"/>
      <c r="B507" s="54" t="s">
        <v>25</v>
      </c>
      <c r="C507" s="56"/>
      <c r="D507" s="145"/>
      <c r="E507" s="54"/>
      <c r="F507" s="54"/>
      <c r="G507" s="132"/>
      <c r="H507" s="59" t="str">
        <f t="shared" si="66"/>
        <v/>
      </c>
      <c r="I507" s="64" t="str">
        <f t="shared" si="67"/>
        <v/>
      </c>
      <c r="J507" s="59" t="str">
        <f>IF(A507&lt;&gt;"",SUM($I$13:I507),"")</f>
        <v/>
      </c>
      <c r="K507" s="59" t="str">
        <f t="shared" si="68"/>
        <v/>
      </c>
      <c r="L507" s="65" t="str">
        <f t="shared" si="69"/>
        <v/>
      </c>
      <c r="M507" s="65" t="str">
        <f t="shared" si="70"/>
        <v/>
      </c>
      <c r="N507" s="65" t="str">
        <f>IF(A507&lt;&gt;"",SUM($M$13:M507),"")</f>
        <v/>
      </c>
      <c r="O507" s="65" t="str">
        <f t="shared" si="63"/>
        <v/>
      </c>
      <c r="P507" s="97" t="str">
        <f t="shared" si="64"/>
        <v/>
      </c>
      <c r="Q507" s="100">
        <f t="shared" si="71"/>
        <v>0</v>
      </c>
      <c r="R507" s="101">
        <f t="shared" si="65"/>
        <v>0</v>
      </c>
      <c r="Z507" s="75"/>
      <c r="AA507" s="76"/>
      <c r="AC507" s="1"/>
      <c r="AG507" s="72"/>
      <c r="AH507" s="72"/>
      <c r="AI507" s="72"/>
      <c r="AJ507" s="72"/>
      <c r="AK507" s="72"/>
    </row>
    <row r="508" spans="1:37" ht="14.4">
      <c r="A508" s="55"/>
      <c r="B508" s="54" t="s">
        <v>25</v>
      </c>
      <c r="C508" s="56"/>
      <c r="D508" s="145"/>
      <c r="E508" s="54"/>
      <c r="F508" s="54"/>
      <c r="G508" s="132"/>
      <c r="H508" s="59" t="str">
        <f t="shared" si="66"/>
        <v/>
      </c>
      <c r="I508" s="64" t="str">
        <f t="shared" si="67"/>
        <v/>
      </c>
      <c r="J508" s="59" t="str">
        <f>IF(A508&lt;&gt;"",SUM($I$13:I508),"")</f>
        <v/>
      </c>
      <c r="K508" s="59" t="str">
        <f t="shared" si="68"/>
        <v/>
      </c>
      <c r="L508" s="65" t="str">
        <f t="shared" si="69"/>
        <v/>
      </c>
      <c r="M508" s="65" t="str">
        <f t="shared" si="70"/>
        <v/>
      </c>
      <c r="N508" s="65" t="str">
        <f>IF(A508&lt;&gt;"",SUM($M$13:M508),"")</f>
        <v/>
      </c>
      <c r="O508" s="65" t="str">
        <f t="shared" si="63"/>
        <v/>
      </c>
      <c r="P508" s="97" t="str">
        <f t="shared" si="64"/>
        <v/>
      </c>
      <c r="Q508" s="100">
        <f t="shared" si="71"/>
        <v>0</v>
      </c>
      <c r="R508" s="101">
        <f t="shared" si="65"/>
        <v>0</v>
      </c>
      <c r="Z508" s="75"/>
      <c r="AA508" s="76"/>
      <c r="AC508" s="1"/>
      <c r="AG508" s="72"/>
      <c r="AH508" s="72"/>
      <c r="AI508" s="72"/>
      <c r="AJ508" s="72"/>
      <c r="AK508" s="72"/>
    </row>
    <row r="509" spans="1:37" ht="14.4">
      <c r="A509" s="55"/>
      <c r="B509" s="54" t="s">
        <v>25</v>
      </c>
      <c r="C509" s="56"/>
      <c r="D509" s="145"/>
      <c r="E509" s="54"/>
      <c r="F509" s="54"/>
      <c r="G509" s="132"/>
      <c r="H509" s="59" t="str">
        <f t="shared" si="66"/>
        <v/>
      </c>
      <c r="I509" s="64" t="str">
        <f t="shared" si="67"/>
        <v/>
      </c>
      <c r="J509" s="59" t="str">
        <f>IF(A509&lt;&gt;"",SUM($I$13:I509),"")</f>
        <v/>
      </c>
      <c r="K509" s="59" t="str">
        <f t="shared" si="68"/>
        <v/>
      </c>
      <c r="L509" s="65" t="str">
        <f t="shared" si="69"/>
        <v/>
      </c>
      <c r="M509" s="65" t="str">
        <f t="shared" si="70"/>
        <v/>
      </c>
      <c r="N509" s="65" t="str">
        <f>IF(A509&lt;&gt;"",SUM($M$13:M509),"")</f>
        <v/>
      </c>
      <c r="O509" s="65" t="str">
        <f t="shared" si="63"/>
        <v/>
      </c>
      <c r="P509" s="97" t="str">
        <f t="shared" si="64"/>
        <v/>
      </c>
      <c r="Q509" s="100">
        <f t="shared" si="71"/>
        <v>0</v>
      </c>
      <c r="R509" s="101">
        <f t="shared" si="65"/>
        <v>0</v>
      </c>
      <c r="Z509" s="75"/>
      <c r="AA509" s="76"/>
      <c r="AC509" s="1"/>
      <c r="AG509" s="72"/>
      <c r="AH509" s="72"/>
      <c r="AI509" s="72"/>
      <c r="AJ509" s="72"/>
      <c r="AK509" s="72"/>
    </row>
    <row r="510" spans="1:37" ht="14.4">
      <c r="A510" s="55"/>
      <c r="B510" s="54" t="s">
        <v>25</v>
      </c>
      <c r="C510" s="56"/>
      <c r="D510" s="145"/>
      <c r="E510" s="54"/>
      <c r="F510" s="54"/>
      <c r="G510" s="132"/>
      <c r="H510" s="59" t="str">
        <f t="shared" si="66"/>
        <v/>
      </c>
      <c r="I510" s="64" t="str">
        <f t="shared" si="67"/>
        <v/>
      </c>
      <c r="J510" s="59" t="str">
        <f>IF(A510&lt;&gt;"",SUM($I$13:I510),"")</f>
        <v/>
      </c>
      <c r="K510" s="59" t="str">
        <f t="shared" si="68"/>
        <v/>
      </c>
      <c r="L510" s="65" t="str">
        <f t="shared" si="69"/>
        <v/>
      </c>
      <c r="M510" s="65" t="str">
        <f t="shared" si="70"/>
        <v/>
      </c>
      <c r="N510" s="65" t="str">
        <f>IF(A510&lt;&gt;"",SUM($M$13:M510),"")</f>
        <v/>
      </c>
      <c r="O510" s="65" t="str">
        <f t="shared" si="63"/>
        <v/>
      </c>
      <c r="P510" s="97" t="str">
        <f t="shared" si="64"/>
        <v/>
      </c>
      <c r="Q510" s="100">
        <f t="shared" si="71"/>
        <v>0</v>
      </c>
      <c r="R510" s="101">
        <f t="shared" si="65"/>
        <v>0</v>
      </c>
      <c r="Z510" s="75"/>
      <c r="AA510" s="76"/>
      <c r="AC510" s="1"/>
      <c r="AG510" s="72"/>
      <c r="AH510" s="72"/>
      <c r="AI510" s="72"/>
      <c r="AJ510" s="72"/>
      <c r="AK510" s="72"/>
    </row>
    <row r="511" spans="1:37" ht="14.4">
      <c r="A511" s="55"/>
      <c r="B511" s="54" t="s">
        <v>25</v>
      </c>
      <c r="C511" s="56"/>
      <c r="D511" s="145"/>
      <c r="E511" s="54"/>
      <c r="F511" s="54"/>
      <c r="G511" s="132"/>
      <c r="H511" s="59" t="str">
        <f t="shared" si="66"/>
        <v/>
      </c>
      <c r="I511" s="64" t="str">
        <f t="shared" si="67"/>
        <v/>
      </c>
      <c r="J511" s="59" t="str">
        <f>IF(A511&lt;&gt;"",SUM($I$13:I511),"")</f>
        <v/>
      </c>
      <c r="K511" s="59" t="str">
        <f t="shared" si="68"/>
        <v/>
      </c>
      <c r="L511" s="65" t="str">
        <f t="shared" si="69"/>
        <v/>
      </c>
      <c r="M511" s="65" t="str">
        <f t="shared" si="70"/>
        <v/>
      </c>
      <c r="N511" s="65" t="str">
        <f>IF(A511&lt;&gt;"",SUM($M$13:M511),"")</f>
        <v/>
      </c>
      <c r="O511" s="65" t="str">
        <f t="shared" si="63"/>
        <v/>
      </c>
      <c r="P511" s="97" t="str">
        <f t="shared" si="64"/>
        <v/>
      </c>
      <c r="Q511" s="100">
        <f t="shared" si="71"/>
        <v>0</v>
      </c>
      <c r="R511" s="101">
        <f t="shared" si="65"/>
        <v>0</v>
      </c>
      <c r="Z511" s="75"/>
      <c r="AA511" s="76"/>
      <c r="AC511" s="1"/>
      <c r="AG511" s="72"/>
      <c r="AH511" s="72"/>
      <c r="AI511" s="72"/>
      <c r="AJ511" s="72"/>
      <c r="AK511" s="72"/>
    </row>
    <row r="512" spans="1:37" ht="14.4">
      <c r="A512" s="55"/>
      <c r="B512" s="54" t="s">
        <v>25</v>
      </c>
      <c r="C512" s="56"/>
      <c r="D512" s="145"/>
      <c r="E512" s="54"/>
      <c r="F512" s="54"/>
      <c r="G512" s="132"/>
      <c r="H512" s="59" t="str">
        <f t="shared" si="66"/>
        <v/>
      </c>
      <c r="I512" s="64" t="str">
        <f t="shared" si="67"/>
        <v/>
      </c>
      <c r="J512" s="59" t="str">
        <f>IF(A512&lt;&gt;"",SUM($I$13:I512),"")</f>
        <v/>
      </c>
      <c r="K512" s="59" t="str">
        <f t="shared" si="68"/>
        <v/>
      </c>
      <c r="L512" s="65" t="str">
        <f t="shared" si="69"/>
        <v/>
      </c>
      <c r="M512" s="65" t="str">
        <f t="shared" si="70"/>
        <v/>
      </c>
      <c r="N512" s="65" t="str">
        <f>IF(A512&lt;&gt;"",SUM($M$13:M512),"")</f>
        <v/>
      </c>
      <c r="O512" s="65" t="str">
        <f t="shared" si="63"/>
        <v/>
      </c>
      <c r="P512" s="97" t="str">
        <f t="shared" si="64"/>
        <v/>
      </c>
      <c r="Q512" s="100">
        <f t="shared" si="71"/>
        <v>0</v>
      </c>
      <c r="R512" s="101">
        <f t="shared" si="65"/>
        <v>0</v>
      </c>
      <c r="Z512" s="75"/>
      <c r="AA512" s="76"/>
      <c r="AC512" s="1"/>
      <c r="AG512" s="72"/>
      <c r="AH512" s="72"/>
      <c r="AI512" s="72"/>
      <c r="AJ512" s="72"/>
      <c r="AK512" s="72"/>
    </row>
    <row r="513" spans="1:37" ht="14.4">
      <c r="A513" s="55"/>
      <c r="B513" s="54" t="s">
        <v>25</v>
      </c>
      <c r="C513" s="56"/>
      <c r="D513" s="145"/>
      <c r="E513" s="54"/>
      <c r="F513" s="54"/>
      <c r="G513" s="132"/>
      <c r="H513" s="59" t="str">
        <f t="shared" si="66"/>
        <v/>
      </c>
      <c r="I513" s="64" t="str">
        <f t="shared" si="67"/>
        <v/>
      </c>
      <c r="J513" s="59" t="str">
        <f>IF(A513&lt;&gt;"",SUM($I$13:I513),"")</f>
        <v/>
      </c>
      <c r="K513" s="59" t="str">
        <f t="shared" si="68"/>
        <v/>
      </c>
      <c r="L513" s="65" t="str">
        <f t="shared" si="69"/>
        <v/>
      </c>
      <c r="M513" s="65" t="str">
        <f t="shared" si="70"/>
        <v/>
      </c>
      <c r="N513" s="65" t="str">
        <f>IF(A513&lt;&gt;"",SUM($M$13:M513),"")</f>
        <v/>
      </c>
      <c r="O513" s="65" t="str">
        <f t="shared" si="63"/>
        <v/>
      </c>
      <c r="P513" s="97" t="str">
        <f t="shared" si="64"/>
        <v/>
      </c>
      <c r="Q513" s="100">
        <f t="shared" si="71"/>
        <v>0</v>
      </c>
      <c r="R513" s="101">
        <f t="shared" si="65"/>
        <v>0</v>
      </c>
      <c r="Z513" s="75"/>
      <c r="AA513" s="76"/>
      <c r="AC513" s="1"/>
      <c r="AG513" s="72"/>
      <c r="AH513" s="72"/>
      <c r="AI513" s="72"/>
      <c r="AJ513" s="72"/>
      <c r="AK513" s="72"/>
    </row>
    <row r="514" spans="1:37" ht="14.4">
      <c r="A514" s="55"/>
      <c r="B514" s="54" t="s">
        <v>25</v>
      </c>
      <c r="C514" s="56"/>
      <c r="D514" s="145"/>
      <c r="E514" s="54"/>
      <c r="F514" s="54"/>
      <c r="G514" s="132"/>
      <c r="H514" s="59" t="str">
        <f t="shared" si="66"/>
        <v/>
      </c>
      <c r="I514" s="64" t="str">
        <f t="shared" si="67"/>
        <v/>
      </c>
      <c r="J514" s="59" t="str">
        <f>IF(A514&lt;&gt;"",SUM($I$13:I514),"")</f>
        <v/>
      </c>
      <c r="K514" s="59" t="str">
        <f t="shared" si="68"/>
        <v/>
      </c>
      <c r="L514" s="65" t="str">
        <f t="shared" si="69"/>
        <v/>
      </c>
      <c r="M514" s="65" t="str">
        <f t="shared" si="70"/>
        <v/>
      </c>
      <c r="N514" s="65" t="str">
        <f>IF(A514&lt;&gt;"",SUM($M$13:M514),"")</f>
        <v/>
      </c>
      <c r="O514" s="65" t="str">
        <f t="shared" si="63"/>
        <v/>
      </c>
      <c r="P514" s="97" t="str">
        <f t="shared" si="64"/>
        <v/>
      </c>
      <c r="Q514" s="100">
        <f t="shared" si="71"/>
        <v>0</v>
      </c>
      <c r="R514" s="101">
        <f t="shared" si="65"/>
        <v>0</v>
      </c>
      <c r="Z514" s="75"/>
      <c r="AA514" s="76"/>
      <c r="AC514" s="1"/>
      <c r="AG514" s="72"/>
      <c r="AH514" s="72"/>
      <c r="AI514" s="72"/>
      <c r="AJ514" s="72"/>
      <c r="AK514" s="72"/>
    </row>
    <row r="515" spans="1:37" ht="14.4">
      <c r="A515" s="55"/>
      <c r="B515" s="54" t="s">
        <v>25</v>
      </c>
      <c r="C515" s="56"/>
      <c r="D515" s="145"/>
      <c r="E515" s="54"/>
      <c r="F515" s="54"/>
      <c r="G515" s="132"/>
      <c r="H515" s="59" t="str">
        <f t="shared" si="66"/>
        <v/>
      </c>
      <c r="I515" s="64" t="str">
        <f t="shared" si="67"/>
        <v/>
      </c>
      <c r="J515" s="59" t="str">
        <f>IF(A515&lt;&gt;"",SUM($I$13:I515),"")</f>
        <v/>
      </c>
      <c r="K515" s="59" t="str">
        <f t="shared" si="68"/>
        <v/>
      </c>
      <c r="L515" s="65" t="str">
        <f t="shared" si="69"/>
        <v/>
      </c>
      <c r="M515" s="65" t="str">
        <f t="shared" si="70"/>
        <v/>
      </c>
      <c r="N515" s="65" t="str">
        <f>IF(A515&lt;&gt;"",SUM($M$13:M515),"")</f>
        <v/>
      </c>
      <c r="O515" s="65" t="str">
        <f t="shared" si="63"/>
        <v/>
      </c>
      <c r="P515" s="97" t="str">
        <f t="shared" si="64"/>
        <v/>
      </c>
      <c r="Q515" s="100">
        <f t="shared" si="71"/>
        <v>0</v>
      </c>
      <c r="R515" s="101">
        <f t="shared" si="65"/>
        <v>0</v>
      </c>
      <c r="Z515" s="75"/>
      <c r="AA515" s="76"/>
      <c r="AC515" s="1"/>
      <c r="AG515" s="72"/>
      <c r="AH515" s="72"/>
      <c r="AI515" s="72"/>
      <c r="AJ515" s="72"/>
      <c r="AK515" s="72"/>
    </row>
    <row r="516" spans="1:37" ht="14.4">
      <c r="A516" s="55"/>
      <c r="B516" s="54" t="s">
        <v>25</v>
      </c>
      <c r="C516" s="56"/>
      <c r="D516" s="145"/>
      <c r="E516" s="54"/>
      <c r="F516" s="54"/>
      <c r="G516" s="132"/>
      <c r="H516" s="59" t="str">
        <f t="shared" si="66"/>
        <v/>
      </c>
      <c r="I516" s="64" t="str">
        <f t="shared" si="67"/>
        <v/>
      </c>
      <c r="J516" s="59" t="str">
        <f>IF(A516&lt;&gt;"",SUM($I$13:I516),"")</f>
        <v/>
      </c>
      <c r="K516" s="59" t="str">
        <f t="shared" si="68"/>
        <v/>
      </c>
      <c r="L516" s="65" t="str">
        <f t="shared" si="69"/>
        <v/>
      </c>
      <c r="M516" s="65" t="str">
        <f t="shared" si="70"/>
        <v/>
      </c>
      <c r="N516" s="65" t="str">
        <f>IF(A516&lt;&gt;"",SUM($M$13:M516),"")</f>
        <v/>
      </c>
      <c r="O516" s="65" t="str">
        <f t="shared" si="63"/>
        <v/>
      </c>
      <c r="P516" s="97" t="str">
        <f t="shared" si="64"/>
        <v/>
      </c>
      <c r="Q516" s="100">
        <f t="shared" si="71"/>
        <v>0</v>
      </c>
      <c r="R516" s="101">
        <f t="shared" si="65"/>
        <v>0</v>
      </c>
      <c r="Z516" s="75"/>
      <c r="AA516" s="76"/>
      <c r="AC516" s="1"/>
      <c r="AG516" s="72"/>
      <c r="AH516" s="72"/>
      <c r="AI516" s="72"/>
      <c r="AJ516" s="72"/>
      <c r="AK516" s="72"/>
    </row>
    <row r="517" spans="1:37" ht="14.4">
      <c r="A517" s="55"/>
      <c r="B517" s="54" t="s">
        <v>25</v>
      </c>
      <c r="C517" s="56"/>
      <c r="D517" s="145"/>
      <c r="E517" s="54"/>
      <c r="F517" s="54"/>
      <c r="G517" s="132"/>
      <c r="H517" s="59" t="str">
        <f t="shared" si="66"/>
        <v/>
      </c>
      <c r="I517" s="64" t="str">
        <f t="shared" si="67"/>
        <v/>
      </c>
      <c r="J517" s="59" t="str">
        <f>IF(A517&lt;&gt;"",SUM($I$13:I517),"")</f>
        <v/>
      </c>
      <c r="K517" s="59" t="str">
        <f t="shared" si="68"/>
        <v/>
      </c>
      <c r="L517" s="65" t="str">
        <f t="shared" si="69"/>
        <v/>
      </c>
      <c r="M517" s="65" t="str">
        <f t="shared" si="70"/>
        <v/>
      </c>
      <c r="N517" s="65" t="str">
        <f>IF(A517&lt;&gt;"",SUM($M$13:M517),"")</f>
        <v/>
      </c>
      <c r="O517" s="65" t="str">
        <f t="shared" si="63"/>
        <v/>
      </c>
      <c r="P517" s="97" t="str">
        <f t="shared" si="64"/>
        <v/>
      </c>
      <c r="Q517" s="100">
        <f t="shared" si="71"/>
        <v>0</v>
      </c>
      <c r="R517" s="101">
        <f t="shared" si="65"/>
        <v>0</v>
      </c>
      <c r="Z517" s="75"/>
      <c r="AA517" s="76"/>
      <c r="AC517" s="1"/>
      <c r="AG517" s="72"/>
      <c r="AH517" s="72"/>
      <c r="AI517" s="72"/>
      <c r="AJ517" s="72"/>
      <c r="AK517" s="72"/>
    </row>
    <row r="518" spans="1:37" ht="14.4">
      <c r="A518" s="55"/>
      <c r="B518" s="54" t="s">
        <v>25</v>
      </c>
      <c r="C518" s="56"/>
      <c r="D518" s="145"/>
      <c r="E518" s="54"/>
      <c r="F518" s="54"/>
      <c r="G518" s="132"/>
      <c r="H518" s="59" t="str">
        <f t="shared" si="66"/>
        <v/>
      </c>
      <c r="I518" s="64" t="str">
        <f t="shared" si="67"/>
        <v/>
      </c>
      <c r="J518" s="59" t="str">
        <f>IF(A518&lt;&gt;"",SUM($I$13:I518),"")</f>
        <v/>
      </c>
      <c r="K518" s="59" t="str">
        <f t="shared" si="68"/>
        <v/>
      </c>
      <c r="L518" s="65" t="str">
        <f t="shared" si="69"/>
        <v/>
      </c>
      <c r="M518" s="65" t="str">
        <f t="shared" si="70"/>
        <v/>
      </c>
      <c r="N518" s="65" t="str">
        <f>IF(A518&lt;&gt;"",SUM($M$13:M518),"")</f>
        <v/>
      </c>
      <c r="O518" s="65" t="str">
        <f t="shared" si="63"/>
        <v/>
      </c>
      <c r="P518" s="97" t="str">
        <f t="shared" si="64"/>
        <v/>
      </c>
      <c r="Q518" s="100">
        <f t="shared" si="71"/>
        <v>0</v>
      </c>
      <c r="R518" s="101">
        <f t="shared" si="65"/>
        <v>0</v>
      </c>
      <c r="Z518" s="75"/>
      <c r="AA518" s="76"/>
      <c r="AC518" s="1"/>
      <c r="AG518" s="72"/>
      <c r="AH518" s="72"/>
      <c r="AI518" s="72"/>
      <c r="AJ518" s="72"/>
      <c r="AK518" s="72"/>
    </row>
    <row r="519" spans="1:37" ht="14.4">
      <c r="A519" s="55"/>
      <c r="B519" s="54" t="s">
        <v>25</v>
      </c>
      <c r="C519" s="56"/>
      <c r="D519" s="145"/>
      <c r="E519" s="54"/>
      <c r="F519" s="54"/>
      <c r="G519" s="132"/>
      <c r="H519" s="59" t="str">
        <f t="shared" si="66"/>
        <v/>
      </c>
      <c r="I519" s="64" t="str">
        <f t="shared" si="67"/>
        <v/>
      </c>
      <c r="J519" s="59" t="str">
        <f>IF(A519&lt;&gt;"",SUM($I$13:I519),"")</f>
        <v/>
      </c>
      <c r="K519" s="59" t="str">
        <f t="shared" si="68"/>
        <v/>
      </c>
      <c r="L519" s="65" t="str">
        <f t="shared" si="69"/>
        <v/>
      </c>
      <c r="M519" s="65" t="str">
        <f t="shared" si="70"/>
        <v/>
      </c>
      <c r="N519" s="65" t="str">
        <f>IF(A519&lt;&gt;"",SUM($M$13:M519),"")</f>
        <v/>
      </c>
      <c r="O519" s="65" t="str">
        <f t="shared" si="63"/>
        <v/>
      </c>
      <c r="P519" s="97" t="str">
        <f t="shared" si="64"/>
        <v/>
      </c>
      <c r="Q519" s="100">
        <f t="shared" si="71"/>
        <v>0</v>
      </c>
      <c r="R519" s="101">
        <f t="shared" si="65"/>
        <v>0</v>
      </c>
      <c r="Z519" s="75"/>
      <c r="AA519" s="76"/>
      <c r="AC519" s="1"/>
      <c r="AG519" s="72"/>
      <c r="AH519" s="72"/>
      <c r="AI519" s="72"/>
      <c r="AJ519" s="72"/>
      <c r="AK519" s="72"/>
    </row>
    <row r="520" spans="1:37" ht="14.4">
      <c r="A520" s="55"/>
      <c r="B520" s="54" t="s">
        <v>25</v>
      </c>
      <c r="C520" s="56"/>
      <c r="D520" s="145"/>
      <c r="E520" s="54"/>
      <c r="F520" s="54"/>
      <c r="G520" s="132"/>
      <c r="H520" s="59" t="str">
        <f t="shared" si="66"/>
        <v/>
      </c>
      <c r="I520" s="64" t="str">
        <f t="shared" si="67"/>
        <v/>
      </c>
      <c r="J520" s="59" t="str">
        <f>IF(A520&lt;&gt;"",SUM($I$13:I520),"")</f>
        <v/>
      </c>
      <c r="K520" s="59" t="str">
        <f t="shared" si="68"/>
        <v/>
      </c>
      <c r="L520" s="65" t="str">
        <f t="shared" si="69"/>
        <v/>
      </c>
      <c r="M520" s="65" t="str">
        <f t="shared" si="70"/>
        <v/>
      </c>
      <c r="N520" s="65" t="str">
        <f>IF(A520&lt;&gt;"",SUM($M$13:M520),"")</f>
        <v/>
      </c>
      <c r="O520" s="65" t="str">
        <f t="shared" si="63"/>
        <v/>
      </c>
      <c r="P520" s="97" t="str">
        <f t="shared" si="64"/>
        <v/>
      </c>
      <c r="Q520" s="100">
        <f t="shared" si="71"/>
        <v>0</v>
      </c>
      <c r="R520" s="101">
        <f t="shared" si="65"/>
        <v>0</v>
      </c>
      <c r="Z520" s="75"/>
      <c r="AA520" s="76"/>
      <c r="AC520" s="1"/>
      <c r="AG520" s="72"/>
      <c r="AH520" s="72"/>
      <c r="AI520" s="72"/>
      <c r="AJ520" s="72"/>
      <c r="AK520" s="72"/>
    </row>
    <row r="521" spans="1:37" ht="14.4">
      <c r="A521" s="55"/>
      <c r="B521" s="54" t="s">
        <v>25</v>
      </c>
      <c r="C521" s="56"/>
      <c r="D521" s="145"/>
      <c r="E521" s="54"/>
      <c r="F521" s="54"/>
      <c r="G521" s="132"/>
      <c r="H521" s="59" t="str">
        <f t="shared" si="66"/>
        <v/>
      </c>
      <c r="I521" s="64" t="str">
        <f t="shared" si="67"/>
        <v/>
      </c>
      <c r="J521" s="59" t="str">
        <f>IF(A521&lt;&gt;"",SUM($I$13:I521),"")</f>
        <v/>
      </c>
      <c r="K521" s="59" t="str">
        <f t="shared" si="68"/>
        <v/>
      </c>
      <c r="L521" s="65" t="str">
        <f t="shared" si="69"/>
        <v/>
      </c>
      <c r="M521" s="65" t="str">
        <f t="shared" si="70"/>
        <v/>
      </c>
      <c r="N521" s="65" t="str">
        <f>IF(A521&lt;&gt;"",SUM($M$13:M521),"")</f>
        <v/>
      </c>
      <c r="O521" s="65" t="str">
        <f t="shared" si="63"/>
        <v/>
      </c>
      <c r="P521" s="97" t="str">
        <f t="shared" si="64"/>
        <v/>
      </c>
      <c r="Q521" s="100">
        <f t="shared" si="71"/>
        <v>0</v>
      </c>
      <c r="R521" s="101">
        <f t="shared" si="65"/>
        <v>0</v>
      </c>
      <c r="Z521" s="75"/>
      <c r="AA521" s="76"/>
      <c r="AC521" s="1"/>
      <c r="AG521" s="72"/>
      <c r="AH521" s="72"/>
      <c r="AI521" s="72"/>
      <c r="AJ521" s="72"/>
      <c r="AK521" s="72"/>
    </row>
    <row r="522" spans="1:37" ht="14.4">
      <c r="A522" s="55"/>
      <c r="B522" s="54" t="s">
        <v>25</v>
      </c>
      <c r="C522" s="56"/>
      <c r="D522" s="145"/>
      <c r="E522" s="54"/>
      <c r="F522" s="54"/>
      <c r="G522" s="132"/>
      <c r="H522" s="59" t="str">
        <f t="shared" si="66"/>
        <v/>
      </c>
      <c r="I522" s="64" t="str">
        <f t="shared" si="67"/>
        <v/>
      </c>
      <c r="J522" s="59" t="str">
        <f>IF(A522&lt;&gt;"",SUM($I$13:I522),"")</f>
        <v/>
      </c>
      <c r="K522" s="59" t="str">
        <f t="shared" si="68"/>
        <v/>
      </c>
      <c r="L522" s="65" t="str">
        <f t="shared" si="69"/>
        <v/>
      </c>
      <c r="M522" s="65" t="str">
        <f t="shared" si="70"/>
        <v/>
      </c>
      <c r="N522" s="65" t="str">
        <f>IF(A522&lt;&gt;"",SUM($M$13:M522),"")</f>
        <v/>
      </c>
      <c r="O522" s="65" t="str">
        <f t="shared" si="63"/>
        <v/>
      </c>
      <c r="P522" s="97" t="str">
        <f t="shared" si="64"/>
        <v/>
      </c>
      <c r="Q522" s="100">
        <f t="shared" si="71"/>
        <v>0</v>
      </c>
      <c r="R522" s="101">
        <f t="shared" si="65"/>
        <v>0</v>
      </c>
      <c r="Z522" s="75"/>
      <c r="AA522" s="76"/>
      <c r="AC522" s="1"/>
      <c r="AG522" s="72"/>
      <c r="AH522" s="72"/>
      <c r="AI522" s="72"/>
      <c r="AJ522" s="72"/>
      <c r="AK522" s="72"/>
    </row>
    <row r="523" spans="1:37" ht="14.4">
      <c r="A523" s="55"/>
      <c r="B523" s="54" t="s">
        <v>25</v>
      </c>
      <c r="C523" s="56"/>
      <c r="D523" s="145"/>
      <c r="E523" s="54"/>
      <c r="F523" s="54"/>
      <c r="G523" s="132"/>
      <c r="H523" s="59" t="str">
        <f t="shared" si="66"/>
        <v/>
      </c>
      <c r="I523" s="64" t="str">
        <f t="shared" si="67"/>
        <v/>
      </c>
      <c r="J523" s="59" t="str">
        <f>IF(A523&lt;&gt;"",SUM($I$13:I523),"")</f>
        <v/>
      </c>
      <c r="K523" s="59" t="str">
        <f t="shared" si="68"/>
        <v/>
      </c>
      <c r="L523" s="65" t="str">
        <f t="shared" si="69"/>
        <v/>
      </c>
      <c r="M523" s="65" t="str">
        <f t="shared" si="70"/>
        <v/>
      </c>
      <c r="N523" s="65" t="str">
        <f>IF(A523&lt;&gt;"",SUM($M$13:M523),"")</f>
        <v/>
      </c>
      <c r="O523" s="65" t="str">
        <f t="shared" si="63"/>
        <v/>
      </c>
      <c r="P523" s="97" t="str">
        <f t="shared" si="64"/>
        <v/>
      </c>
      <c r="Q523" s="100">
        <f t="shared" si="71"/>
        <v>0</v>
      </c>
      <c r="R523" s="101">
        <f t="shared" si="65"/>
        <v>0</v>
      </c>
      <c r="Z523" s="75"/>
      <c r="AA523" s="76"/>
      <c r="AC523" s="1"/>
      <c r="AG523" s="72"/>
      <c r="AH523" s="72"/>
      <c r="AI523" s="72"/>
      <c r="AJ523" s="72"/>
      <c r="AK523" s="72"/>
    </row>
    <row r="524" spans="1:37" ht="14.4">
      <c r="A524" s="55"/>
      <c r="B524" s="54" t="s">
        <v>25</v>
      </c>
      <c r="C524" s="56"/>
      <c r="D524" s="145"/>
      <c r="E524" s="54"/>
      <c r="F524" s="54"/>
      <c r="G524" s="132"/>
      <c r="H524" s="59" t="str">
        <f t="shared" si="66"/>
        <v/>
      </c>
      <c r="I524" s="64" t="str">
        <f t="shared" si="67"/>
        <v/>
      </c>
      <c r="J524" s="59" t="str">
        <f>IF(A524&lt;&gt;"",SUM($I$13:I524),"")</f>
        <v/>
      </c>
      <c r="K524" s="59" t="str">
        <f t="shared" si="68"/>
        <v/>
      </c>
      <c r="L524" s="65" t="str">
        <f t="shared" si="69"/>
        <v/>
      </c>
      <c r="M524" s="65" t="str">
        <f t="shared" si="70"/>
        <v/>
      </c>
      <c r="N524" s="65" t="str">
        <f>IF(A524&lt;&gt;"",SUM($M$13:M524),"")</f>
        <v/>
      </c>
      <c r="O524" s="65" t="str">
        <f t="shared" si="63"/>
        <v/>
      </c>
      <c r="P524" s="97" t="str">
        <f t="shared" si="64"/>
        <v/>
      </c>
      <c r="Q524" s="100">
        <f t="shared" si="71"/>
        <v>0</v>
      </c>
      <c r="R524" s="101">
        <f t="shared" si="65"/>
        <v>0</v>
      </c>
      <c r="Z524" s="75"/>
      <c r="AA524" s="76"/>
      <c r="AC524" s="1"/>
      <c r="AG524" s="72"/>
      <c r="AH524" s="72"/>
      <c r="AI524" s="72"/>
      <c r="AJ524" s="72"/>
      <c r="AK524" s="72"/>
    </row>
    <row r="525" spans="1:37" ht="14.4">
      <c r="A525" s="55"/>
      <c r="B525" s="54" t="s">
        <v>25</v>
      </c>
      <c r="C525" s="56"/>
      <c r="D525" s="145"/>
      <c r="E525" s="54"/>
      <c r="F525" s="54"/>
      <c r="G525" s="132"/>
      <c r="H525" s="59" t="str">
        <f t="shared" si="66"/>
        <v/>
      </c>
      <c r="I525" s="64" t="str">
        <f t="shared" si="67"/>
        <v/>
      </c>
      <c r="J525" s="59" t="str">
        <f>IF(A525&lt;&gt;"",SUM($I$13:I525),"")</f>
        <v/>
      </c>
      <c r="K525" s="59" t="str">
        <f t="shared" si="68"/>
        <v/>
      </c>
      <c r="L525" s="65" t="str">
        <f t="shared" si="69"/>
        <v/>
      </c>
      <c r="M525" s="65" t="str">
        <f t="shared" si="70"/>
        <v/>
      </c>
      <c r="N525" s="65" t="str">
        <f>IF(A525&lt;&gt;"",SUM($M$13:M525),"")</f>
        <v/>
      </c>
      <c r="O525" s="65" t="str">
        <f t="shared" ref="O525:O588" si="72">IF(A525&lt;&gt;"",N525*E525,"")</f>
        <v/>
      </c>
      <c r="P525" s="97" t="str">
        <f t="shared" ref="P525:P588" si="73">IF(ISERROR(J525*$U$2),"",J525*$U$2)</f>
        <v/>
      </c>
      <c r="Q525" s="100">
        <f t="shared" si="71"/>
        <v>0</v>
      </c>
      <c r="R525" s="101">
        <f t="shared" ref="R525:R588" si="74">IF(Q525=$U$11,IF($U$8&lt;0.1,$U$12,$U$1),IF(Q525=0,0,IF(Q525="","",A525)))</f>
        <v>0</v>
      </c>
      <c r="Z525" s="75"/>
      <c r="AA525" s="76"/>
      <c r="AC525" s="1"/>
      <c r="AG525" s="72"/>
      <c r="AH525" s="72"/>
      <c r="AI525" s="72"/>
      <c r="AJ525" s="72"/>
      <c r="AK525" s="72"/>
    </row>
    <row r="526" spans="1:37" ht="14.4">
      <c r="A526" s="55"/>
      <c r="B526" s="54" t="s">
        <v>25</v>
      </c>
      <c r="C526" s="56"/>
      <c r="D526" s="145"/>
      <c r="E526" s="54"/>
      <c r="F526" s="54"/>
      <c r="G526" s="132"/>
      <c r="H526" s="59" t="str">
        <f t="shared" si="66"/>
        <v/>
      </c>
      <c r="I526" s="64" t="str">
        <f t="shared" si="67"/>
        <v/>
      </c>
      <c r="J526" s="59" t="str">
        <f>IF(A526&lt;&gt;"",SUM($I$13:I526),"")</f>
        <v/>
      </c>
      <c r="K526" s="59" t="str">
        <f t="shared" si="68"/>
        <v/>
      </c>
      <c r="L526" s="65" t="str">
        <f t="shared" si="69"/>
        <v/>
      </c>
      <c r="M526" s="65" t="str">
        <f t="shared" si="70"/>
        <v/>
      </c>
      <c r="N526" s="65" t="str">
        <f>IF(A526&lt;&gt;"",SUM($M$13:M526),"")</f>
        <v/>
      </c>
      <c r="O526" s="65" t="str">
        <f t="shared" si="72"/>
        <v/>
      </c>
      <c r="P526" s="97" t="str">
        <f t="shared" si="73"/>
        <v/>
      </c>
      <c r="Q526" s="100">
        <f t="shared" si="71"/>
        <v>0</v>
      </c>
      <c r="R526" s="101">
        <f t="shared" si="74"/>
        <v>0</v>
      </c>
      <c r="Z526" s="75"/>
      <c r="AA526" s="76"/>
      <c r="AC526" s="1"/>
      <c r="AG526" s="72"/>
      <c r="AH526" s="72"/>
      <c r="AI526" s="72"/>
      <c r="AJ526" s="72"/>
      <c r="AK526" s="72"/>
    </row>
    <row r="527" spans="1:37" ht="14.4">
      <c r="A527" s="55"/>
      <c r="B527" s="54" t="s">
        <v>25</v>
      </c>
      <c r="C527" s="56"/>
      <c r="D527" s="145"/>
      <c r="E527" s="54"/>
      <c r="F527" s="54"/>
      <c r="G527" s="132"/>
      <c r="H527" s="59" t="str">
        <f t="shared" si="66"/>
        <v/>
      </c>
      <c r="I527" s="64" t="str">
        <f t="shared" si="67"/>
        <v/>
      </c>
      <c r="J527" s="59" t="str">
        <f>IF(A527&lt;&gt;"",SUM($I$13:I527),"")</f>
        <v/>
      </c>
      <c r="K527" s="59" t="str">
        <f t="shared" si="68"/>
        <v/>
      </c>
      <c r="L527" s="65" t="str">
        <f t="shared" si="69"/>
        <v/>
      </c>
      <c r="M527" s="65" t="str">
        <f t="shared" si="70"/>
        <v/>
      </c>
      <c r="N527" s="65" t="str">
        <f>IF(A527&lt;&gt;"",SUM($M$13:M527),"")</f>
        <v/>
      </c>
      <c r="O527" s="65" t="str">
        <f t="shared" si="72"/>
        <v/>
      </c>
      <c r="P527" s="97" t="str">
        <f t="shared" si="73"/>
        <v/>
      </c>
      <c r="Q527" s="100">
        <f t="shared" si="71"/>
        <v>0</v>
      </c>
      <c r="R527" s="101">
        <f t="shared" si="74"/>
        <v>0</v>
      </c>
      <c r="Z527" s="75"/>
      <c r="AA527" s="76"/>
      <c r="AC527" s="1"/>
      <c r="AG527" s="72"/>
      <c r="AH527" s="72"/>
      <c r="AI527" s="72"/>
      <c r="AJ527" s="72"/>
      <c r="AK527" s="72"/>
    </row>
    <row r="528" spans="1:37" ht="14.4">
      <c r="A528" s="55"/>
      <c r="B528" s="54" t="s">
        <v>25</v>
      </c>
      <c r="C528" s="56"/>
      <c r="D528" s="145"/>
      <c r="E528" s="54"/>
      <c r="F528" s="54"/>
      <c r="G528" s="132"/>
      <c r="H528" s="59" t="str">
        <f t="shared" ref="H528:H591" si="75">IF(A528&lt;&gt;"",IF(B528="purchase",C528*E528,IF(B528="Dividend",F528*J527,IF(B528="Redemption",-C528*E528,IF(B528="Split",0,IF(B528="Bonus",0,IF(B528="Rights",D528*C528,IF(B528="Buyback",-D528*C528,""))))))),"")</f>
        <v/>
      </c>
      <c r="I528" s="64" t="str">
        <f t="shared" ref="I528:I591" si="76">IF(A528&lt;&gt;"",IF(B528="purchase",C528,IF(B528="Dividend",0,IF(B528="Redemption",-C528,IF(B528="Split",C528,IF(B528="Bonus",C528,IF(B528="Rights",C528,IF(B528="Buyback",-C528,))))))),"")</f>
        <v/>
      </c>
      <c r="J528" s="59" t="str">
        <f>IF(A528&lt;&gt;"",SUM($I$13:I528),"")</f>
        <v/>
      </c>
      <c r="K528" s="59" t="str">
        <f t="shared" ref="K528:K591" si="77">IF(A528&lt;&gt;"",J528*$B$7,"")</f>
        <v/>
      </c>
      <c r="L528" s="65" t="str">
        <f t="shared" ref="L528:L591" si="78">IF(A528&lt;&gt;"",IF(B528="purchase",C528*E528,IF(B528="Dividend",F528*N527,IF(B528="Redemption",-C528*E528,IF(B528="Split",0,IF(B528="Bonus",0,IF(B528="Rights",D528*C528,IF(B528="Buyback",D528*C528,))))))),"")</f>
        <v/>
      </c>
      <c r="M528" s="65" t="str">
        <f t="shared" ref="M528:M591" si="79">IF(A528&lt;&gt;"",IF(B528="purchase",C528,IF(B528="Dividend",L528/E528,IF(B528="Redemption",-C528,IF(B528="Split",C528,IF(B528="Bonus",C528,IF(B528="Rights",L528/D528,IF(B528="Buyback",L528/E528,))))))),"")</f>
        <v/>
      </c>
      <c r="N528" s="65" t="str">
        <f>IF(A528&lt;&gt;"",SUM($M$13:M528),"")</f>
        <v/>
      </c>
      <c r="O528" s="65" t="str">
        <f t="shared" si="72"/>
        <v/>
      </c>
      <c r="P528" s="97" t="str">
        <f t="shared" si="73"/>
        <v/>
      </c>
      <c r="Q528" s="100">
        <f t="shared" ref="Q528:Q591" si="80">IF(A528="",IF(P527=$U$3,$U$11,IF(A528="",0,IF(OR(B528="Dividend",B528="buyback"),0,-L528))),IF(A528="",0,IF(OR(B528="Dividend",B528="buyback"),0,-L528)))</f>
        <v>0</v>
      </c>
      <c r="R528" s="101">
        <f t="shared" si="74"/>
        <v>0</v>
      </c>
      <c r="Z528" s="75"/>
      <c r="AA528" s="76"/>
      <c r="AC528" s="1"/>
      <c r="AG528" s="72"/>
      <c r="AH528" s="72"/>
      <c r="AI528" s="72"/>
      <c r="AJ528" s="72"/>
      <c r="AK528" s="72"/>
    </row>
    <row r="529" spans="1:37" ht="14.4">
      <c r="A529" s="55"/>
      <c r="B529" s="54" t="s">
        <v>25</v>
      </c>
      <c r="C529" s="56"/>
      <c r="D529" s="145"/>
      <c r="E529" s="54"/>
      <c r="F529" s="54"/>
      <c r="G529" s="132"/>
      <c r="H529" s="59" t="str">
        <f t="shared" si="75"/>
        <v/>
      </c>
      <c r="I529" s="64" t="str">
        <f t="shared" si="76"/>
        <v/>
      </c>
      <c r="J529" s="59" t="str">
        <f>IF(A529&lt;&gt;"",SUM($I$13:I529),"")</f>
        <v/>
      </c>
      <c r="K529" s="59" t="str">
        <f t="shared" si="77"/>
        <v/>
      </c>
      <c r="L529" s="65" t="str">
        <f t="shared" si="78"/>
        <v/>
      </c>
      <c r="M529" s="65" t="str">
        <f t="shared" si="79"/>
        <v/>
      </c>
      <c r="N529" s="65" t="str">
        <f>IF(A529&lt;&gt;"",SUM($M$13:M529),"")</f>
        <v/>
      </c>
      <c r="O529" s="65" t="str">
        <f t="shared" si="72"/>
        <v/>
      </c>
      <c r="P529" s="97" t="str">
        <f t="shared" si="73"/>
        <v/>
      </c>
      <c r="Q529" s="100">
        <f t="shared" si="80"/>
        <v>0</v>
      </c>
      <c r="R529" s="101">
        <f t="shared" si="74"/>
        <v>0</v>
      </c>
      <c r="Z529" s="75"/>
      <c r="AA529" s="76"/>
      <c r="AC529" s="1"/>
      <c r="AG529" s="72"/>
      <c r="AH529" s="72"/>
      <c r="AI529" s="72"/>
      <c r="AJ529" s="72"/>
      <c r="AK529" s="72"/>
    </row>
    <row r="530" spans="1:37" ht="14.4">
      <c r="A530" s="55"/>
      <c r="B530" s="54" t="s">
        <v>25</v>
      </c>
      <c r="C530" s="56"/>
      <c r="D530" s="145"/>
      <c r="E530" s="54"/>
      <c r="F530" s="54"/>
      <c r="G530" s="132"/>
      <c r="H530" s="59" t="str">
        <f t="shared" si="75"/>
        <v/>
      </c>
      <c r="I530" s="64" t="str">
        <f t="shared" si="76"/>
        <v/>
      </c>
      <c r="J530" s="59" t="str">
        <f>IF(A530&lt;&gt;"",SUM($I$13:I530),"")</f>
        <v/>
      </c>
      <c r="K530" s="59" t="str">
        <f t="shared" si="77"/>
        <v/>
      </c>
      <c r="L530" s="65" t="str">
        <f t="shared" si="78"/>
        <v/>
      </c>
      <c r="M530" s="65" t="str">
        <f t="shared" si="79"/>
        <v/>
      </c>
      <c r="N530" s="65" t="str">
        <f>IF(A530&lt;&gt;"",SUM($M$13:M530),"")</f>
        <v/>
      </c>
      <c r="O530" s="65" t="str">
        <f t="shared" si="72"/>
        <v/>
      </c>
      <c r="P530" s="97" t="str">
        <f t="shared" si="73"/>
        <v/>
      </c>
      <c r="Q530" s="100">
        <f t="shared" si="80"/>
        <v>0</v>
      </c>
      <c r="R530" s="101">
        <f t="shared" si="74"/>
        <v>0</v>
      </c>
      <c r="Z530" s="75"/>
      <c r="AA530" s="76"/>
      <c r="AC530" s="1"/>
      <c r="AG530" s="72"/>
      <c r="AH530" s="72"/>
      <c r="AI530" s="72"/>
      <c r="AJ530" s="72"/>
      <c r="AK530" s="72"/>
    </row>
    <row r="531" spans="1:37" ht="14.4">
      <c r="A531" s="55"/>
      <c r="B531" s="54" t="s">
        <v>25</v>
      </c>
      <c r="C531" s="56"/>
      <c r="D531" s="145"/>
      <c r="E531" s="54"/>
      <c r="F531" s="54"/>
      <c r="G531" s="132"/>
      <c r="H531" s="59" t="str">
        <f t="shared" si="75"/>
        <v/>
      </c>
      <c r="I531" s="64" t="str">
        <f t="shared" si="76"/>
        <v/>
      </c>
      <c r="J531" s="59" t="str">
        <f>IF(A531&lt;&gt;"",SUM($I$13:I531),"")</f>
        <v/>
      </c>
      <c r="K531" s="59" t="str">
        <f t="shared" si="77"/>
        <v/>
      </c>
      <c r="L531" s="65" t="str">
        <f t="shared" si="78"/>
        <v/>
      </c>
      <c r="M531" s="65" t="str">
        <f t="shared" si="79"/>
        <v/>
      </c>
      <c r="N531" s="65" t="str">
        <f>IF(A531&lt;&gt;"",SUM($M$13:M531),"")</f>
        <v/>
      </c>
      <c r="O531" s="65" t="str">
        <f t="shared" si="72"/>
        <v/>
      </c>
      <c r="P531" s="97" t="str">
        <f t="shared" si="73"/>
        <v/>
      </c>
      <c r="Q531" s="100">
        <f t="shared" si="80"/>
        <v>0</v>
      </c>
      <c r="R531" s="101">
        <f t="shared" si="74"/>
        <v>0</v>
      </c>
      <c r="Z531" s="75"/>
      <c r="AA531" s="76"/>
      <c r="AC531" s="1"/>
      <c r="AG531" s="72"/>
      <c r="AH531" s="72"/>
      <c r="AI531" s="72"/>
      <c r="AJ531" s="72"/>
      <c r="AK531" s="72"/>
    </row>
    <row r="532" spans="1:37" ht="14.4">
      <c r="A532" s="55"/>
      <c r="B532" s="54" t="s">
        <v>25</v>
      </c>
      <c r="C532" s="56"/>
      <c r="D532" s="145"/>
      <c r="E532" s="54"/>
      <c r="F532" s="54"/>
      <c r="G532" s="132"/>
      <c r="H532" s="59" t="str">
        <f t="shared" si="75"/>
        <v/>
      </c>
      <c r="I532" s="64" t="str">
        <f t="shared" si="76"/>
        <v/>
      </c>
      <c r="J532" s="59" t="str">
        <f>IF(A532&lt;&gt;"",SUM($I$13:I532),"")</f>
        <v/>
      </c>
      <c r="K532" s="59" t="str">
        <f t="shared" si="77"/>
        <v/>
      </c>
      <c r="L532" s="65" t="str">
        <f t="shared" si="78"/>
        <v/>
      </c>
      <c r="M532" s="65" t="str">
        <f t="shared" si="79"/>
        <v/>
      </c>
      <c r="N532" s="65" t="str">
        <f>IF(A532&lt;&gt;"",SUM($M$13:M532),"")</f>
        <v/>
      </c>
      <c r="O532" s="65" t="str">
        <f t="shared" si="72"/>
        <v/>
      </c>
      <c r="P532" s="97" t="str">
        <f t="shared" si="73"/>
        <v/>
      </c>
      <c r="Q532" s="100">
        <f t="shared" si="80"/>
        <v>0</v>
      </c>
      <c r="R532" s="101">
        <f t="shared" si="74"/>
        <v>0</v>
      </c>
      <c r="Z532" s="75"/>
      <c r="AA532" s="76"/>
      <c r="AC532" s="1"/>
      <c r="AG532" s="72"/>
      <c r="AH532" s="72"/>
      <c r="AI532" s="72"/>
      <c r="AJ532" s="72"/>
      <c r="AK532" s="72"/>
    </row>
    <row r="533" spans="1:37" ht="14.4">
      <c r="A533" s="55"/>
      <c r="B533" s="54" t="s">
        <v>25</v>
      </c>
      <c r="C533" s="56"/>
      <c r="D533" s="145"/>
      <c r="E533" s="54"/>
      <c r="F533" s="54"/>
      <c r="G533" s="132"/>
      <c r="H533" s="59" t="str">
        <f t="shared" si="75"/>
        <v/>
      </c>
      <c r="I533" s="64" t="str">
        <f t="shared" si="76"/>
        <v/>
      </c>
      <c r="J533" s="59" t="str">
        <f>IF(A533&lt;&gt;"",SUM($I$13:I533),"")</f>
        <v/>
      </c>
      <c r="K533" s="59" t="str">
        <f t="shared" si="77"/>
        <v/>
      </c>
      <c r="L533" s="65" t="str">
        <f t="shared" si="78"/>
        <v/>
      </c>
      <c r="M533" s="65" t="str">
        <f t="shared" si="79"/>
        <v/>
      </c>
      <c r="N533" s="65" t="str">
        <f>IF(A533&lt;&gt;"",SUM($M$13:M533),"")</f>
        <v/>
      </c>
      <c r="O533" s="65" t="str">
        <f t="shared" si="72"/>
        <v/>
      </c>
      <c r="P533" s="97" t="str">
        <f t="shared" si="73"/>
        <v/>
      </c>
      <c r="Q533" s="100">
        <f t="shared" si="80"/>
        <v>0</v>
      </c>
      <c r="R533" s="101">
        <f t="shared" si="74"/>
        <v>0</v>
      </c>
      <c r="Z533" s="75"/>
      <c r="AA533" s="76"/>
      <c r="AC533" s="1"/>
      <c r="AG533" s="72"/>
      <c r="AH533" s="72"/>
      <c r="AI533" s="72"/>
      <c r="AJ533" s="72"/>
      <c r="AK533" s="72"/>
    </row>
    <row r="534" spans="1:37" ht="14.4">
      <c r="A534" s="55"/>
      <c r="B534" s="54" t="s">
        <v>25</v>
      </c>
      <c r="C534" s="56"/>
      <c r="D534" s="145"/>
      <c r="E534" s="54"/>
      <c r="F534" s="54"/>
      <c r="G534" s="132"/>
      <c r="H534" s="59" t="str">
        <f t="shared" si="75"/>
        <v/>
      </c>
      <c r="I534" s="64" t="str">
        <f t="shared" si="76"/>
        <v/>
      </c>
      <c r="J534" s="59" t="str">
        <f>IF(A534&lt;&gt;"",SUM($I$13:I534),"")</f>
        <v/>
      </c>
      <c r="K534" s="59" t="str">
        <f t="shared" si="77"/>
        <v/>
      </c>
      <c r="L534" s="65" t="str">
        <f t="shared" si="78"/>
        <v/>
      </c>
      <c r="M534" s="65" t="str">
        <f t="shared" si="79"/>
        <v/>
      </c>
      <c r="N534" s="65" t="str">
        <f>IF(A534&lt;&gt;"",SUM($M$13:M534),"")</f>
        <v/>
      </c>
      <c r="O534" s="65" t="str">
        <f t="shared" si="72"/>
        <v/>
      </c>
      <c r="P534" s="97" t="str">
        <f t="shared" si="73"/>
        <v/>
      </c>
      <c r="Q534" s="100">
        <f t="shared" si="80"/>
        <v>0</v>
      </c>
      <c r="R534" s="101">
        <f t="shared" si="74"/>
        <v>0</v>
      </c>
      <c r="Z534" s="75"/>
      <c r="AA534" s="76"/>
      <c r="AC534" s="1"/>
      <c r="AG534" s="72"/>
      <c r="AH534" s="72"/>
      <c r="AI534" s="72"/>
      <c r="AJ534" s="72"/>
      <c r="AK534" s="72"/>
    </row>
    <row r="535" spans="1:37" ht="14.4">
      <c r="A535" s="55"/>
      <c r="B535" s="54" t="s">
        <v>25</v>
      </c>
      <c r="C535" s="56"/>
      <c r="D535" s="145"/>
      <c r="E535" s="54"/>
      <c r="F535" s="54"/>
      <c r="G535" s="132"/>
      <c r="H535" s="59" t="str">
        <f t="shared" si="75"/>
        <v/>
      </c>
      <c r="I535" s="64" t="str">
        <f t="shared" si="76"/>
        <v/>
      </c>
      <c r="J535" s="59" t="str">
        <f>IF(A535&lt;&gt;"",SUM($I$13:I535),"")</f>
        <v/>
      </c>
      <c r="K535" s="59" t="str">
        <f t="shared" si="77"/>
        <v/>
      </c>
      <c r="L535" s="65" t="str">
        <f t="shared" si="78"/>
        <v/>
      </c>
      <c r="M535" s="65" t="str">
        <f t="shared" si="79"/>
        <v/>
      </c>
      <c r="N535" s="65" t="str">
        <f>IF(A535&lt;&gt;"",SUM($M$13:M535),"")</f>
        <v/>
      </c>
      <c r="O535" s="65" t="str">
        <f t="shared" si="72"/>
        <v/>
      </c>
      <c r="P535" s="97" t="str">
        <f t="shared" si="73"/>
        <v/>
      </c>
      <c r="Q535" s="100">
        <f t="shared" si="80"/>
        <v>0</v>
      </c>
      <c r="R535" s="101">
        <f t="shared" si="74"/>
        <v>0</v>
      </c>
      <c r="Z535" s="75"/>
      <c r="AA535" s="76"/>
      <c r="AC535" s="1"/>
      <c r="AG535" s="72"/>
      <c r="AH535" s="72"/>
      <c r="AI535" s="72"/>
      <c r="AJ535" s="72"/>
      <c r="AK535" s="72"/>
    </row>
    <row r="536" spans="1:37" ht="14.4">
      <c r="A536" s="55"/>
      <c r="B536" s="54" t="s">
        <v>25</v>
      </c>
      <c r="C536" s="56"/>
      <c r="D536" s="145"/>
      <c r="E536" s="54"/>
      <c r="F536" s="54"/>
      <c r="G536" s="132"/>
      <c r="H536" s="59" t="str">
        <f t="shared" si="75"/>
        <v/>
      </c>
      <c r="I536" s="64" t="str">
        <f t="shared" si="76"/>
        <v/>
      </c>
      <c r="J536" s="59" t="str">
        <f>IF(A536&lt;&gt;"",SUM($I$13:I536),"")</f>
        <v/>
      </c>
      <c r="K536" s="59" t="str">
        <f t="shared" si="77"/>
        <v/>
      </c>
      <c r="L536" s="65" t="str">
        <f t="shared" si="78"/>
        <v/>
      </c>
      <c r="M536" s="65" t="str">
        <f t="shared" si="79"/>
        <v/>
      </c>
      <c r="N536" s="65" t="str">
        <f>IF(A536&lt;&gt;"",SUM($M$13:M536),"")</f>
        <v/>
      </c>
      <c r="O536" s="65" t="str">
        <f t="shared" si="72"/>
        <v/>
      </c>
      <c r="P536" s="97" t="str">
        <f t="shared" si="73"/>
        <v/>
      </c>
      <c r="Q536" s="100">
        <f t="shared" si="80"/>
        <v>0</v>
      </c>
      <c r="R536" s="101">
        <f t="shared" si="74"/>
        <v>0</v>
      </c>
      <c r="Z536" s="75"/>
      <c r="AA536" s="76"/>
      <c r="AC536" s="1"/>
      <c r="AG536" s="72"/>
      <c r="AH536" s="72"/>
      <c r="AI536" s="72"/>
      <c r="AJ536" s="72"/>
      <c r="AK536" s="72"/>
    </row>
    <row r="537" spans="1:37" ht="14.4">
      <c r="A537" s="55"/>
      <c r="B537" s="54" t="s">
        <v>25</v>
      </c>
      <c r="C537" s="56"/>
      <c r="D537" s="145"/>
      <c r="E537" s="54"/>
      <c r="F537" s="54"/>
      <c r="G537" s="132"/>
      <c r="H537" s="59" t="str">
        <f t="shared" si="75"/>
        <v/>
      </c>
      <c r="I537" s="64" t="str">
        <f t="shared" si="76"/>
        <v/>
      </c>
      <c r="J537" s="59" t="str">
        <f>IF(A537&lt;&gt;"",SUM($I$13:I537),"")</f>
        <v/>
      </c>
      <c r="K537" s="59" t="str">
        <f t="shared" si="77"/>
        <v/>
      </c>
      <c r="L537" s="65" t="str">
        <f t="shared" si="78"/>
        <v/>
      </c>
      <c r="M537" s="65" t="str">
        <f t="shared" si="79"/>
        <v/>
      </c>
      <c r="N537" s="65" t="str">
        <f>IF(A537&lt;&gt;"",SUM($M$13:M537),"")</f>
        <v/>
      </c>
      <c r="O537" s="65" t="str">
        <f t="shared" si="72"/>
        <v/>
      </c>
      <c r="P537" s="97" t="str">
        <f t="shared" si="73"/>
        <v/>
      </c>
      <c r="Q537" s="100">
        <f t="shared" si="80"/>
        <v>0</v>
      </c>
      <c r="R537" s="101">
        <f t="shared" si="74"/>
        <v>0</v>
      </c>
      <c r="Z537" s="75"/>
      <c r="AA537" s="76"/>
      <c r="AC537" s="1"/>
      <c r="AG537" s="72"/>
      <c r="AH537" s="72"/>
      <c r="AI537" s="72"/>
      <c r="AJ537" s="72"/>
      <c r="AK537" s="72"/>
    </row>
    <row r="538" spans="1:37" ht="14.4">
      <c r="A538" s="55"/>
      <c r="B538" s="54" t="s">
        <v>25</v>
      </c>
      <c r="C538" s="56"/>
      <c r="D538" s="145"/>
      <c r="E538" s="54"/>
      <c r="F538" s="54"/>
      <c r="G538" s="132"/>
      <c r="H538" s="59" t="str">
        <f t="shared" si="75"/>
        <v/>
      </c>
      <c r="I538" s="64" t="str">
        <f t="shared" si="76"/>
        <v/>
      </c>
      <c r="J538" s="59" t="str">
        <f>IF(A538&lt;&gt;"",SUM($I$13:I538),"")</f>
        <v/>
      </c>
      <c r="K538" s="59" t="str">
        <f t="shared" si="77"/>
        <v/>
      </c>
      <c r="L538" s="65" t="str">
        <f t="shared" si="78"/>
        <v/>
      </c>
      <c r="M538" s="65" t="str">
        <f t="shared" si="79"/>
        <v/>
      </c>
      <c r="N538" s="65" t="str">
        <f>IF(A538&lt;&gt;"",SUM($M$13:M538),"")</f>
        <v/>
      </c>
      <c r="O538" s="65" t="str">
        <f t="shared" si="72"/>
        <v/>
      </c>
      <c r="P538" s="97" t="str">
        <f t="shared" si="73"/>
        <v/>
      </c>
      <c r="Q538" s="100">
        <f t="shared" si="80"/>
        <v>0</v>
      </c>
      <c r="R538" s="101">
        <f t="shared" si="74"/>
        <v>0</v>
      </c>
      <c r="Z538" s="75"/>
      <c r="AA538" s="76"/>
      <c r="AC538" s="1"/>
      <c r="AG538" s="72"/>
      <c r="AH538" s="72"/>
      <c r="AI538" s="72"/>
      <c r="AJ538" s="72"/>
      <c r="AK538" s="72"/>
    </row>
    <row r="539" spans="1:37" ht="14.4">
      <c r="A539" s="55"/>
      <c r="B539" s="54" t="s">
        <v>25</v>
      </c>
      <c r="C539" s="56"/>
      <c r="D539" s="145"/>
      <c r="E539" s="54"/>
      <c r="F539" s="54"/>
      <c r="G539" s="132"/>
      <c r="H539" s="59" t="str">
        <f t="shared" si="75"/>
        <v/>
      </c>
      <c r="I539" s="64" t="str">
        <f t="shared" si="76"/>
        <v/>
      </c>
      <c r="J539" s="59" t="str">
        <f>IF(A539&lt;&gt;"",SUM($I$13:I539),"")</f>
        <v/>
      </c>
      <c r="K539" s="59" t="str">
        <f t="shared" si="77"/>
        <v/>
      </c>
      <c r="L539" s="65" t="str">
        <f t="shared" si="78"/>
        <v/>
      </c>
      <c r="M539" s="65" t="str">
        <f t="shared" si="79"/>
        <v/>
      </c>
      <c r="N539" s="65" t="str">
        <f>IF(A539&lt;&gt;"",SUM($M$13:M539),"")</f>
        <v/>
      </c>
      <c r="O539" s="65" t="str">
        <f t="shared" si="72"/>
        <v/>
      </c>
      <c r="P539" s="97" t="str">
        <f t="shared" si="73"/>
        <v/>
      </c>
      <c r="Q539" s="100">
        <f t="shared" si="80"/>
        <v>0</v>
      </c>
      <c r="R539" s="101">
        <f t="shared" si="74"/>
        <v>0</v>
      </c>
      <c r="Z539" s="75"/>
      <c r="AA539" s="76"/>
      <c r="AC539" s="1"/>
      <c r="AG539" s="72"/>
      <c r="AH539" s="72"/>
      <c r="AI539" s="72"/>
      <c r="AJ539" s="72"/>
      <c r="AK539" s="72"/>
    </row>
    <row r="540" spans="1:37" ht="14.4">
      <c r="A540" s="55"/>
      <c r="B540" s="54" t="s">
        <v>25</v>
      </c>
      <c r="C540" s="56"/>
      <c r="D540" s="145"/>
      <c r="E540" s="54"/>
      <c r="F540" s="54"/>
      <c r="G540" s="132"/>
      <c r="H540" s="59" t="str">
        <f t="shared" si="75"/>
        <v/>
      </c>
      <c r="I540" s="64" t="str">
        <f t="shared" si="76"/>
        <v/>
      </c>
      <c r="J540" s="59" t="str">
        <f>IF(A540&lt;&gt;"",SUM($I$13:I540),"")</f>
        <v/>
      </c>
      <c r="K540" s="59" t="str">
        <f t="shared" si="77"/>
        <v/>
      </c>
      <c r="L540" s="65" t="str">
        <f t="shared" si="78"/>
        <v/>
      </c>
      <c r="M540" s="65" t="str">
        <f t="shared" si="79"/>
        <v/>
      </c>
      <c r="N540" s="65" t="str">
        <f>IF(A540&lt;&gt;"",SUM($M$13:M540),"")</f>
        <v/>
      </c>
      <c r="O540" s="65" t="str">
        <f t="shared" si="72"/>
        <v/>
      </c>
      <c r="P540" s="97" t="str">
        <f t="shared" si="73"/>
        <v/>
      </c>
      <c r="Q540" s="100">
        <f t="shared" si="80"/>
        <v>0</v>
      </c>
      <c r="R540" s="101">
        <f t="shared" si="74"/>
        <v>0</v>
      </c>
      <c r="Z540" s="75"/>
      <c r="AA540" s="76"/>
      <c r="AC540" s="1"/>
      <c r="AG540" s="72"/>
      <c r="AH540" s="72"/>
      <c r="AI540" s="72"/>
      <c r="AJ540" s="72"/>
      <c r="AK540" s="72"/>
    </row>
    <row r="541" spans="1:37" ht="14.4">
      <c r="A541" s="55"/>
      <c r="B541" s="54" t="s">
        <v>25</v>
      </c>
      <c r="C541" s="56"/>
      <c r="D541" s="145"/>
      <c r="E541" s="54"/>
      <c r="F541" s="54"/>
      <c r="G541" s="132"/>
      <c r="H541" s="59" t="str">
        <f t="shared" si="75"/>
        <v/>
      </c>
      <c r="I541" s="64" t="str">
        <f t="shared" si="76"/>
        <v/>
      </c>
      <c r="J541" s="59" t="str">
        <f>IF(A541&lt;&gt;"",SUM($I$13:I541),"")</f>
        <v/>
      </c>
      <c r="K541" s="59" t="str">
        <f t="shared" si="77"/>
        <v/>
      </c>
      <c r="L541" s="65" t="str">
        <f t="shared" si="78"/>
        <v/>
      </c>
      <c r="M541" s="65" t="str">
        <f t="shared" si="79"/>
        <v/>
      </c>
      <c r="N541" s="65" t="str">
        <f>IF(A541&lt;&gt;"",SUM($M$13:M541),"")</f>
        <v/>
      </c>
      <c r="O541" s="65" t="str">
        <f t="shared" si="72"/>
        <v/>
      </c>
      <c r="P541" s="97" t="str">
        <f t="shared" si="73"/>
        <v/>
      </c>
      <c r="Q541" s="100">
        <f t="shared" si="80"/>
        <v>0</v>
      </c>
      <c r="R541" s="101">
        <f t="shared" si="74"/>
        <v>0</v>
      </c>
      <c r="Z541" s="75"/>
      <c r="AA541" s="76"/>
      <c r="AC541" s="1"/>
      <c r="AG541" s="72"/>
      <c r="AH541" s="72"/>
      <c r="AI541" s="72"/>
      <c r="AJ541" s="72"/>
      <c r="AK541" s="72"/>
    </row>
    <row r="542" spans="1:37" ht="14.4">
      <c r="A542" s="55"/>
      <c r="B542" s="54" t="s">
        <v>25</v>
      </c>
      <c r="C542" s="56"/>
      <c r="D542" s="145"/>
      <c r="E542" s="54"/>
      <c r="F542" s="54"/>
      <c r="G542" s="132"/>
      <c r="H542" s="59" t="str">
        <f t="shared" si="75"/>
        <v/>
      </c>
      <c r="I542" s="64" t="str">
        <f t="shared" si="76"/>
        <v/>
      </c>
      <c r="J542" s="59" t="str">
        <f>IF(A542&lt;&gt;"",SUM($I$13:I542),"")</f>
        <v/>
      </c>
      <c r="K542" s="59" t="str">
        <f t="shared" si="77"/>
        <v/>
      </c>
      <c r="L542" s="65" t="str">
        <f t="shared" si="78"/>
        <v/>
      </c>
      <c r="M542" s="65" t="str">
        <f t="shared" si="79"/>
        <v/>
      </c>
      <c r="N542" s="65" t="str">
        <f>IF(A542&lt;&gt;"",SUM($M$13:M542),"")</f>
        <v/>
      </c>
      <c r="O542" s="65" t="str">
        <f t="shared" si="72"/>
        <v/>
      </c>
      <c r="P542" s="97" t="str">
        <f t="shared" si="73"/>
        <v/>
      </c>
      <c r="Q542" s="100">
        <f t="shared" si="80"/>
        <v>0</v>
      </c>
      <c r="R542" s="101">
        <f t="shared" si="74"/>
        <v>0</v>
      </c>
      <c r="Z542" s="75"/>
      <c r="AA542" s="76"/>
      <c r="AC542" s="1"/>
      <c r="AG542" s="72"/>
      <c r="AH542" s="72"/>
      <c r="AI542" s="72"/>
      <c r="AJ542" s="72"/>
      <c r="AK542" s="72"/>
    </row>
    <row r="543" spans="1:37" ht="14.4">
      <c r="A543" s="55"/>
      <c r="B543" s="54" t="s">
        <v>25</v>
      </c>
      <c r="C543" s="56"/>
      <c r="D543" s="145"/>
      <c r="E543" s="54"/>
      <c r="F543" s="54"/>
      <c r="G543" s="132"/>
      <c r="H543" s="59" t="str">
        <f t="shared" si="75"/>
        <v/>
      </c>
      <c r="I543" s="64" t="str">
        <f t="shared" si="76"/>
        <v/>
      </c>
      <c r="J543" s="59" t="str">
        <f>IF(A543&lt;&gt;"",SUM($I$13:I543),"")</f>
        <v/>
      </c>
      <c r="K543" s="59" t="str">
        <f t="shared" si="77"/>
        <v/>
      </c>
      <c r="L543" s="65" t="str">
        <f t="shared" si="78"/>
        <v/>
      </c>
      <c r="M543" s="65" t="str">
        <f t="shared" si="79"/>
        <v/>
      </c>
      <c r="N543" s="65" t="str">
        <f>IF(A543&lt;&gt;"",SUM($M$13:M543),"")</f>
        <v/>
      </c>
      <c r="O543" s="65" t="str">
        <f t="shared" si="72"/>
        <v/>
      </c>
      <c r="P543" s="97" t="str">
        <f t="shared" si="73"/>
        <v/>
      </c>
      <c r="Q543" s="100">
        <f t="shared" si="80"/>
        <v>0</v>
      </c>
      <c r="R543" s="101">
        <f t="shared" si="74"/>
        <v>0</v>
      </c>
      <c r="Z543" s="75"/>
      <c r="AA543" s="76"/>
      <c r="AC543" s="1"/>
      <c r="AG543" s="72"/>
      <c r="AH543" s="72"/>
      <c r="AI543" s="72"/>
      <c r="AJ543" s="72"/>
      <c r="AK543" s="72"/>
    </row>
    <row r="544" spans="1:37" ht="14.4">
      <c r="A544" s="55"/>
      <c r="B544" s="54" t="s">
        <v>25</v>
      </c>
      <c r="C544" s="56"/>
      <c r="D544" s="145"/>
      <c r="E544" s="54"/>
      <c r="F544" s="54"/>
      <c r="G544" s="132"/>
      <c r="H544" s="59" t="str">
        <f t="shared" si="75"/>
        <v/>
      </c>
      <c r="I544" s="64" t="str">
        <f t="shared" si="76"/>
        <v/>
      </c>
      <c r="J544" s="59" t="str">
        <f>IF(A544&lt;&gt;"",SUM($I$13:I544),"")</f>
        <v/>
      </c>
      <c r="K544" s="59" t="str">
        <f t="shared" si="77"/>
        <v/>
      </c>
      <c r="L544" s="65" t="str">
        <f t="shared" si="78"/>
        <v/>
      </c>
      <c r="M544" s="65" t="str">
        <f t="shared" si="79"/>
        <v/>
      </c>
      <c r="N544" s="65" t="str">
        <f>IF(A544&lt;&gt;"",SUM($M$13:M544),"")</f>
        <v/>
      </c>
      <c r="O544" s="65" t="str">
        <f t="shared" si="72"/>
        <v/>
      </c>
      <c r="P544" s="97" t="str">
        <f t="shared" si="73"/>
        <v/>
      </c>
      <c r="Q544" s="100">
        <f t="shared" si="80"/>
        <v>0</v>
      </c>
      <c r="R544" s="101">
        <f t="shared" si="74"/>
        <v>0</v>
      </c>
      <c r="Z544" s="75"/>
      <c r="AA544" s="76"/>
      <c r="AC544" s="1"/>
      <c r="AG544" s="72"/>
      <c r="AH544" s="72"/>
      <c r="AI544" s="72"/>
      <c r="AJ544" s="72"/>
      <c r="AK544" s="72"/>
    </row>
    <row r="545" spans="1:37" ht="14.4">
      <c r="A545" s="55"/>
      <c r="B545" s="54" t="s">
        <v>25</v>
      </c>
      <c r="C545" s="56"/>
      <c r="D545" s="145"/>
      <c r="E545" s="54"/>
      <c r="F545" s="54"/>
      <c r="G545" s="132"/>
      <c r="H545" s="59" t="str">
        <f t="shared" si="75"/>
        <v/>
      </c>
      <c r="I545" s="64" t="str">
        <f t="shared" si="76"/>
        <v/>
      </c>
      <c r="J545" s="59" t="str">
        <f>IF(A545&lt;&gt;"",SUM($I$13:I545),"")</f>
        <v/>
      </c>
      <c r="K545" s="59" t="str">
        <f t="shared" si="77"/>
        <v/>
      </c>
      <c r="L545" s="65" t="str">
        <f t="shared" si="78"/>
        <v/>
      </c>
      <c r="M545" s="65" t="str">
        <f t="shared" si="79"/>
        <v/>
      </c>
      <c r="N545" s="65" t="str">
        <f>IF(A545&lt;&gt;"",SUM($M$13:M545),"")</f>
        <v/>
      </c>
      <c r="O545" s="65" t="str">
        <f t="shared" si="72"/>
        <v/>
      </c>
      <c r="P545" s="97" t="str">
        <f t="shared" si="73"/>
        <v/>
      </c>
      <c r="Q545" s="100">
        <f t="shared" si="80"/>
        <v>0</v>
      </c>
      <c r="R545" s="101">
        <f t="shared" si="74"/>
        <v>0</v>
      </c>
      <c r="Z545" s="75"/>
      <c r="AA545" s="76"/>
      <c r="AC545" s="1"/>
      <c r="AG545" s="72"/>
      <c r="AH545" s="72"/>
      <c r="AI545" s="72"/>
      <c r="AJ545" s="72"/>
      <c r="AK545" s="72"/>
    </row>
    <row r="546" spans="1:37" ht="14.4">
      <c r="A546" s="55"/>
      <c r="B546" s="54" t="s">
        <v>25</v>
      </c>
      <c r="C546" s="56"/>
      <c r="D546" s="145"/>
      <c r="E546" s="54"/>
      <c r="F546" s="54"/>
      <c r="G546" s="132"/>
      <c r="H546" s="59" t="str">
        <f t="shared" si="75"/>
        <v/>
      </c>
      <c r="I546" s="64" t="str">
        <f t="shared" si="76"/>
        <v/>
      </c>
      <c r="J546" s="59" t="str">
        <f>IF(A546&lt;&gt;"",SUM($I$13:I546),"")</f>
        <v/>
      </c>
      <c r="K546" s="59" t="str">
        <f t="shared" si="77"/>
        <v/>
      </c>
      <c r="L546" s="65" t="str">
        <f t="shared" si="78"/>
        <v/>
      </c>
      <c r="M546" s="65" t="str">
        <f t="shared" si="79"/>
        <v/>
      </c>
      <c r="N546" s="65" t="str">
        <f>IF(A546&lt;&gt;"",SUM($M$13:M546),"")</f>
        <v/>
      </c>
      <c r="O546" s="65" t="str">
        <f t="shared" si="72"/>
        <v/>
      </c>
      <c r="P546" s="97" t="str">
        <f t="shared" si="73"/>
        <v/>
      </c>
      <c r="Q546" s="100">
        <f t="shared" si="80"/>
        <v>0</v>
      </c>
      <c r="R546" s="101">
        <f t="shared" si="74"/>
        <v>0</v>
      </c>
      <c r="Z546" s="75"/>
      <c r="AA546" s="76"/>
      <c r="AC546" s="1"/>
      <c r="AG546" s="72"/>
      <c r="AH546" s="72"/>
      <c r="AI546" s="72"/>
      <c r="AJ546" s="72"/>
      <c r="AK546" s="72"/>
    </row>
    <row r="547" spans="1:37" ht="14.4">
      <c r="A547" s="55"/>
      <c r="B547" s="54" t="s">
        <v>25</v>
      </c>
      <c r="C547" s="56"/>
      <c r="D547" s="145"/>
      <c r="E547" s="54"/>
      <c r="F547" s="54"/>
      <c r="G547" s="132"/>
      <c r="H547" s="59" t="str">
        <f t="shared" si="75"/>
        <v/>
      </c>
      <c r="I547" s="64" t="str">
        <f t="shared" si="76"/>
        <v/>
      </c>
      <c r="J547" s="59" t="str">
        <f>IF(A547&lt;&gt;"",SUM($I$13:I547),"")</f>
        <v/>
      </c>
      <c r="K547" s="59" t="str">
        <f t="shared" si="77"/>
        <v/>
      </c>
      <c r="L547" s="65" t="str">
        <f t="shared" si="78"/>
        <v/>
      </c>
      <c r="M547" s="65" t="str">
        <f t="shared" si="79"/>
        <v/>
      </c>
      <c r="N547" s="65" t="str">
        <f>IF(A547&lt;&gt;"",SUM($M$13:M547),"")</f>
        <v/>
      </c>
      <c r="O547" s="65" t="str">
        <f t="shared" si="72"/>
        <v/>
      </c>
      <c r="P547" s="97" t="str">
        <f t="shared" si="73"/>
        <v/>
      </c>
      <c r="Q547" s="100">
        <f t="shared" si="80"/>
        <v>0</v>
      </c>
      <c r="R547" s="101">
        <f t="shared" si="74"/>
        <v>0</v>
      </c>
      <c r="Z547" s="75"/>
      <c r="AA547" s="76"/>
      <c r="AC547" s="1"/>
      <c r="AG547" s="72"/>
      <c r="AH547" s="72"/>
      <c r="AI547" s="72"/>
      <c r="AJ547" s="72"/>
      <c r="AK547" s="72"/>
    </row>
    <row r="548" spans="1:37" ht="14.4">
      <c r="A548" s="55"/>
      <c r="B548" s="54" t="s">
        <v>25</v>
      </c>
      <c r="C548" s="56"/>
      <c r="D548" s="145"/>
      <c r="E548" s="54"/>
      <c r="F548" s="54"/>
      <c r="G548" s="132"/>
      <c r="H548" s="59" t="str">
        <f t="shared" si="75"/>
        <v/>
      </c>
      <c r="I548" s="64" t="str">
        <f t="shared" si="76"/>
        <v/>
      </c>
      <c r="J548" s="59" t="str">
        <f>IF(A548&lt;&gt;"",SUM($I$13:I548),"")</f>
        <v/>
      </c>
      <c r="K548" s="59" t="str">
        <f t="shared" si="77"/>
        <v/>
      </c>
      <c r="L548" s="65" t="str">
        <f t="shared" si="78"/>
        <v/>
      </c>
      <c r="M548" s="65" t="str">
        <f t="shared" si="79"/>
        <v/>
      </c>
      <c r="N548" s="65" t="str">
        <f>IF(A548&lt;&gt;"",SUM($M$13:M548),"")</f>
        <v/>
      </c>
      <c r="O548" s="65" t="str">
        <f t="shared" si="72"/>
        <v/>
      </c>
      <c r="P548" s="97" t="str">
        <f t="shared" si="73"/>
        <v/>
      </c>
      <c r="Q548" s="100">
        <f t="shared" si="80"/>
        <v>0</v>
      </c>
      <c r="R548" s="101">
        <f t="shared" si="74"/>
        <v>0</v>
      </c>
      <c r="Z548" s="75"/>
      <c r="AA548" s="76"/>
      <c r="AC548" s="1"/>
      <c r="AG548" s="72"/>
      <c r="AH548" s="72"/>
      <c r="AI548" s="72"/>
      <c r="AJ548" s="72"/>
      <c r="AK548" s="72"/>
    </row>
    <row r="549" spans="1:37" ht="14.4">
      <c r="A549" s="55"/>
      <c r="B549" s="54" t="s">
        <v>25</v>
      </c>
      <c r="C549" s="56"/>
      <c r="D549" s="145"/>
      <c r="E549" s="54"/>
      <c r="F549" s="54"/>
      <c r="G549" s="132"/>
      <c r="H549" s="59" t="str">
        <f t="shared" si="75"/>
        <v/>
      </c>
      <c r="I549" s="64" t="str">
        <f t="shared" si="76"/>
        <v/>
      </c>
      <c r="J549" s="59" t="str">
        <f>IF(A549&lt;&gt;"",SUM($I$13:I549),"")</f>
        <v/>
      </c>
      <c r="K549" s="59" t="str">
        <f t="shared" si="77"/>
        <v/>
      </c>
      <c r="L549" s="65" t="str">
        <f t="shared" si="78"/>
        <v/>
      </c>
      <c r="M549" s="65" t="str">
        <f t="shared" si="79"/>
        <v/>
      </c>
      <c r="N549" s="65" t="str">
        <f>IF(A549&lt;&gt;"",SUM($M$13:M549),"")</f>
        <v/>
      </c>
      <c r="O549" s="65" t="str">
        <f t="shared" si="72"/>
        <v/>
      </c>
      <c r="P549" s="97" t="str">
        <f t="shared" si="73"/>
        <v/>
      </c>
      <c r="Q549" s="100">
        <f t="shared" si="80"/>
        <v>0</v>
      </c>
      <c r="R549" s="101">
        <f t="shared" si="74"/>
        <v>0</v>
      </c>
      <c r="Z549" s="75"/>
      <c r="AA549" s="76"/>
      <c r="AC549" s="1"/>
      <c r="AG549" s="72"/>
      <c r="AH549" s="72"/>
      <c r="AI549" s="72"/>
      <c r="AJ549" s="72"/>
      <c r="AK549" s="72"/>
    </row>
    <row r="550" spans="1:37" ht="14.4">
      <c r="A550" s="55"/>
      <c r="B550" s="54" t="s">
        <v>25</v>
      </c>
      <c r="C550" s="56"/>
      <c r="D550" s="145"/>
      <c r="E550" s="54"/>
      <c r="F550" s="54"/>
      <c r="G550" s="132"/>
      <c r="H550" s="59" t="str">
        <f t="shared" si="75"/>
        <v/>
      </c>
      <c r="I550" s="64" t="str">
        <f t="shared" si="76"/>
        <v/>
      </c>
      <c r="J550" s="59" t="str">
        <f>IF(A550&lt;&gt;"",SUM($I$13:I550),"")</f>
        <v/>
      </c>
      <c r="K550" s="59" t="str">
        <f t="shared" si="77"/>
        <v/>
      </c>
      <c r="L550" s="65" t="str">
        <f t="shared" si="78"/>
        <v/>
      </c>
      <c r="M550" s="65" t="str">
        <f t="shared" si="79"/>
        <v/>
      </c>
      <c r="N550" s="65" t="str">
        <f>IF(A550&lt;&gt;"",SUM($M$13:M550),"")</f>
        <v/>
      </c>
      <c r="O550" s="65" t="str">
        <f t="shared" si="72"/>
        <v/>
      </c>
      <c r="P550" s="97" t="str">
        <f t="shared" si="73"/>
        <v/>
      </c>
      <c r="Q550" s="100">
        <f t="shared" si="80"/>
        <v>0</v>
      </c>
      <c r="R550" s="101">
        <f t="shared" si="74"/>
        <v>0</v>
      </c>
      <c r="Z550" s="75"/>
      <c r="AA550" s="76"/>
      <c r="AC550" s="1"/>
      <c r="AG550" s="72"/>
      <c r="AH550" s="72"/>
      <c r="AI550" s="72"/>
      <c r="AJ550" s="72"/>
      <c r="AK550" s="72"/>
    </row>
    <row r="551" spans="1:37" ht="14.4">
      <c r="A551" s="55"/>
      <c r="B551" s="54" t="s">
        <v>25</v>
      </c>
      <c r="C551" s="56"/>
      <c r="D551" s="145"/>
      <c r="E551" s="54"/>
      <c r="F551" s="54"/>
      <c r="G551" s="132"/>
      <c r="H551" s="59" t="str">
        <f t="shared" si="75"/>
        <v/>
      </c>
      <c r="I551" s="64" t="str">
        <f t="shared" si="76"/>
        <v/>
      </c>
      <c r="J551" s="59" t="str">
        <f>IF(A551&lt;&gt;"",SUM($I$13:I551),"")</f>
        <v/>
      </c>
      <c r="K551" s="59" t="str">
        <f t="shared" si="77"/>
        <v/>
      </c>
      <c r="L551" s="65" t="str">
        <f t="shared" si="78"/>
        <v/>
      </c>
      <c r="M551" s="65" t="str">
        <f t="shared" si="79"/>
        <v/>
      </c>
      <c r="N551" s="65" t="str">
        <f>IF(A551&lt;&gt;"",SUM($M$13:M551),"")</f>
        <v/>
      </c>
      <c r="O551" s="65" t="str">
        <f t="shared" si="72"/>
        <v/>
      </c>
      <c r="P551" s="97" t="str">
        <f t="shared" si="73"/>
        <v/>
      </c>
      <c r="Q551" s="100">
        <f t="shared" si="80"/>
        <v>0</v>
      </c>
      <c r="R551" s="101">
        <f t="shared" si="74"/>
        <v>0</v>
      </c>
      <c r="Z551" s="75"/>
      <c r="AA551" s="76"/>
      <c r="AC551" s="1"/>
      <c r="AG551" s="72"/>
      <c r="AH551" s="72"/>
      <c r="AI551" s="72"/>
      <c r="AJ551" s="72"/>
      <c r="AK551" s="72"/>
    </row>
    <row r="552" spans="1:37" ht="14.4">
      <c r="A552" s="55"/>
      <c r="B552" s="54" t="s">
        <v>25</v>
      </c>
      <c r="C552" s="56"/>
      <c r="D552" s="145"/>
      <c r="E552" s="54"/>
      <c r="F552" s="54"/>
      <c r="G552" s="132"/>
      <c r="H552" s="59" t="str">
        <f t="shared" si="75"/>
        <v/>
      </c>
      <c r="I552" s="64" t="str">
        <f t="shared" si="76"/>
        <v/>
      </c>
      <c r="J552" s="59" t="str">
        <f>IF(A552&lt;&gt;"",SUM($I$13:I552),"")</f>
        <v/>
      </c>
      <c r="K552" s="59" t="str">
        <f t="shared" si="77"/>
        <v/>
      </c>
      <c r="L552" s="65" t="str">
        <f t="shared" si="78"/>
        <v/>
      </c>
      <c r="M552" s="65" t="str">
        <f t="shared" si="79"/>
        <v/>
      </c>
      <c r="N552" s="65" t="str">
        <f>IF(A552&lt;&gt;"",SUM($M$13:M552),"")</f>
        <v/>
      </c>
      <c r="O552" s="65" t="str">
        <f t="shared" si="72"/>
        <v/>
      </c>
      <c r="P552" s="97" t="str">
        <f t="shared" si="73"/>
        <v/>
      </c>
      <c r="Q552" s="100">
        <f t="shared" si="80"/>
        <v>0</v>
      </c>
      <c r="R552" s="101">
        <f t="shared" si="74"/>
        <v>0</v>
      </c>
      <c r="Z552" s="75"/>
      <c r="AA552" s="76"/>
      <c r="AC552" s="1"/>
      <c r="AG552" s="72"/>
      <c r="AH552" s="72"/>
      <c r="AI552" s="72"/>
      <c r="AJ552" s="72"/>
      <c r="AK552" s="72"/>
    </row>
    <row r="553" spans="1:37" ht="14.4">
      <c r="A553" s="55"/>
      <c r="B553" s="54" t="s">
        <v>25</v>
      </c>
      <c r="C553" s="56"/>
      <c r="D553" s="145"/>
      <c r="E553" s="54"/>
      <c r="F553" s="54"/>
      <c r="G553" s="132"/>
      <c r="H553" s="59" t="str">
        <f t="shared" si="75"/>
        <v/>
      </c>
      <c r="I553" s="64" t="str">
        <f t="shared" si="76"/>
        <v/>
      </c>
      <c r="J553" s="59" t="str">
        <f>IF(A553&lt;&gt;"",SUM($I$13:I553),"")</f>
        <v/>
      </c>
      <c r="K553" s="59" t="str">
        <f t="shared" si="77"/>
        <v/>
      </c>
      <c r="L553" s="65" t="str">
        <f t="shared" si="78"/>
        <v/>
      </c>
      <c r="M553" s="65" t="str">
        <f t="shared" si="79"/>
        <v/>
      </c>
      <c r="N553" s="65" t="str">
        <f>IF(A553&lt;&gt;"",SUM($M$13:M553),"")</f>
        <v/>
      </c>
      <c r="O553" s="65" t="str">
        <f t="shared" si="72"/>
        <v/>
      </c>
      <c r="P553" s="97" t="str">
        <f t="shared" si="73"/>
        <v/>
      </c>
      <c r="Q553" s="100">
        <f t="shared" si="80"/>
        <v>0</v>
      </c>
      <c r="R553" s="101">
        <f t="shared" si="74"/>
        <v>0</v>
      </c>
      <c r="Z553" s="75"/>
      <c r="AA553" s="76"/>
      <c r="AC553" s="1"/>
      <c r="AG553" s="72"/>
      <c r="AH553" s="72"/>
      <c r="AI553" s="72"/>
      <c r="AJ553" s="72"/>
      <c r="AK553" s="72"/>
    </row>
    <row r="554" spans="1:37" ht="14.4">
      <c r="A554" s="55"/>
      <c r="B554" s="54" t="s">
        <v>25</v>
      </c>
      <c r="C554" s="56"/>
      <c r="D554" s="145"/>
      <c r="E554" s="54"/>
      <c r="F554" s="54"/>
      <c r="G554" s="132"/>
      <c r="H554" s="59" t="str">
        <f t="shared" si="75"/>
        <v/>
      </c>
      <c r="I554" s="64" t="str">
        <f t="shared" si="76"/>
        <v/>
      </c>
      <c r="J554" s="59" t="str">
        <f>IF(A554&lt;&gt;"",SUM($I$13:I554),"")</f>
        <v/>
      </c>
      <c r="K554" s="59" t="str">
        <f t="shared" si="77"/>
        <v/>
      </c>
      <c r="L554" s="65" t="str">
        <f t="shared" si="78"/>
        <v/>
      </c>
      <c r="M554" s="65" t="str">
        <f t="shared" si="79"/>
        <v/>
      </c>
      <c r="N554" s="65" t="str">
        <f>IF(A554&lt;&gt;"",SUM($M$13:M554),"")</f>
        <v/>
      </c>
      <c r="O554" s="65" t="str">
        <f t="shared" si="72"/>
        <v/>
      </c>
      <c r="P554" s="97" t="str">
        <f t="shared" si="73"/>
        <v/>
      </c>
      <c r="Q554" s="100">
        <f t="shared" si="80"/>
        <v>0</v>
      </c>
      <c r="R554" s="101">
        <f t="shared" si="74"/>
        <v>0</v>
      </c>
      <c r="Z554" s="75"/>
      <c r="AA554" s="76"/>
      <c r="AC554" s="1"/>
      <c r="AG554" s="72"/>
      <c r="AH554" s="72"/>
      <c r="AI554" s="72"/>
      <c r="AJ554" s="72"/>
      <c r="AK554" s="72"/>
    </row>
    <row r="555" spans="1:37" ht="14.4">
      <c r="A555" s="55"/>
      <c r="B555" s="54" t="s">
        <v>25</v>
      </c>
      <c r="C555" s="56"/>
      <c r="D555" s="145"/>
      <c r="E555" s="54"/>
      <c r="F555" s="54"/>
      <c r="G555" s="132"/>
      <c r="H555" s="59" t="str">
        <f t="shared" si="75"/>
        <v/>
      </c>
      <c r="I555" s="64" t="str">
        <f t="shared" si="76"/>
        <v/>
      </c>
      <c r="J555" s="59" t="str">
        <f>IF(A555&lt;&gt;"",SUM($I$13:I555),"")</f>
        <v/>
      </c>
      <c r="K555" s="59" t="str">
        <f t="shared" si="77"/>
        <v/>
      </c>
      <c r="L555" s="65" t="str">
        <f t="shared" si="78"/>
        <v/>
      </c>
      <c r="M555" s="65" t="str">
        <f t="shared" si="79"/>
        <v/>
      </c>
      <c r="N555" s="65" t="str">
        <f>IF(A555&lt;&gt;"",SUM($M$13:M555),"")</f>
        <v/>
      </c>
      <c r="O555" s="65" t="str">
        <f t="shared" si="72"/>
        <v/>
      </c>
      <c r="P555" s="97" t="str">
        <f t="shared" si="73"/>
        <v/>
      </c>
      <c r="Q555" s="100">
        <f t="shared" si="80"/>
        <v>0</v>
      </c>
      <c r="R555" s="101">
        <f t="shared" si="74"/>
        <v>0</v>
      </c>
      <c r="Z555" s="75"/>
      <c r="AA555" s="76"/>
      <c r="AC555" s="1"/>
      <c r="AG555" s="72"/>
      <c r="AH555" s="72"/>
      <c r="AI555" s="72"/>
      <c r="AJ555" s="72"/>
      <c r="AK555" s="72"/>
    </row>
    <row r="556" spans="1:37" ht="14.4">
      <c r="A556" s="55"/>
      <c r="B556" s="54" t="s">
        <v>25</v>
      </c>
      <c r="C556" s="56"/>
      <c r="D556" s="145"/>
      <c r="E556" s="54"/>
      <c r="F556" s="54"/>
      <c r="G556" s="132"/>
      <c r="H556" s="59" t="str">
        <f t="shared" si="75"/>
        <v/>
      </c>
      <c r="I556" s="64" t="str">
        <f t="shared" si="76"/>
        <v/>
      </c>
      <c r="J556" s="59" t="str">
        <f>IF(A556&lt;&gt;"",SUM($I$13:I556),"")</f>
        <v/>
      </c>
      <c r="K556" s="59" t="str">
        <f t="shared" si="77"/>
        <v/>
      </c>
      <c r="L556" s="65" t="str">
        <f t="shared" si="78"/>
        <v/>
      </c>
      <c r="M556" s="65" t="str">
        <f t="shared" si="79"/>
        <v/>
      </c>
      <c r="N556" s="65" t="str">
        <f>IF(A556&lt;&gt;"",SUM($M$13:M556),"")</f>
        <v/>
      </c>
      <c r="O556" s="65" t="str">
        <f t="shared" si="72"/>
        <v/>
      </c>
      <c r="P556" s="97" t="str">
        <f t="shared" si="73"/>
        <v/>
      </c>
      <c r="Q556" s="100">
        <f t="shared" si="80"/>
        <v>0</v>
      </c>
      <c r="R556" s="101">
        <f t="shared" si="74"/>
        <v>0</v>
      </c>
      <c r="Z556" s="75"/>
      <c r="AA556" s="76"/>
      <c r="AC556" s="1"/>
      <c r="AG556" s="72"/>
      <c r="AH556" s="72"/>
      <c r="AI556" s="72"/>
      <c r="AJ556" s="72"/>
      <c r="AK556" s="72"/>
    </row>
    <row r="557" spans="1:37" ht="14.4">
      <c r="A557" s="55"/>
      <c r="B557" s="54" t="s">
        <v>25</v>
      </c>
      <c r="C557" s="56"/>
      <c r="D557" s="145"/>
      <c r="E557" s="54"/>
      <c r="F557" s="54"/>
      <c r="G557" s="132"/>
      <c r="H557" s="59" t="str">
        <f t="shared" si="75"/>
        <v/>
      </c>
      <c r="I557" s="64" t="str">
        <f t="shared" si="76"/>
        <v/>
      </c>
      <c r="J557" s="59" t="str">
        <f>IF(A557&lt;&gt;"",SUM($I$13:I557),"")</f>
        <v/>
      </c>
      <c r="K557" s="59" t="str">
        <f t="shared" si="77"/>
        <v/>
      </c>
      <c r="L557" s="65" t="str">
        <f t="shared" si="78"/>
        <v/>
      </c>
      <c r="M557" s="65" t="str">
        <f t="shared" si="79"/>
        <v/>
      </c>
      <c r="N557" s="65" t="str">
        <f>IF(A557&lt;&gt;"",SUM($M$13:M557),"")</f>
        <v/>
      </c>
      <c r="O557" s="65" t="str">
        <f t="shared" si="72"/>
        <v/>
      </c>
      <c r="P557" s="97" t="str">
        <f t="shared" si="73"/>
        <v/>
      </c>
      <c r="Q557" s="100">
        <f t="shared" si="80"/>
        <v>0</v>
      </c>
      <c r="R557" s="101">
        <f t="shared" si="74"/>
        <v>0</v>
      </c>
      <c r="Z557" s="75"/>
      <c r="AA557" s="76"/>
      <c r="AC557" s="1"/>
      <c r="AG557" s="72"/>
      <c r="AH557" s="72"/>
      <c r="AI557" s="72"/>
      <c r="AJ557" s="72"/>
      <c r="AK557" s="72"/>
    </row>
    <row r="558" spans="1:37" ht="14.4">
      <c r="A558" s="55"/>
      <c r="B558" s="54" t="s">
        <v>25</v>
      </c>
      <c r="C558" s="56"/>
      <c r="D558" s="145"/>
      <c r="E558" s="54"/>
      <c r="F558" s="54"/>
      <c r="G558" s="132"/>
      <c r="H558" s="59" t="str">
        <f t="shared" si="75"/>
        <v/>
      </c>
      <c r="I558" s="64" t="str">
        <f t="shared" si="76"/>
        <v/>
      </c>
      <c r="J558" s="59" t="str">
        <f>IF(A558&lt;&gt;"",SUM($I$13:I558),"")</f>
        <v/>
      </c>
      <c r="K558" s="59" t="str">
        <f t="shared" si="77"/>
        <v/>
      </c>
      <c r="L558" s="65" t="str">
        <f t="shared" si="78"/>
        <v/>
      </c>
      <c r="M558" s="65" t="str">
        <f t="shared" si="79"/>
        <v/>
      </c>
      <c r="N558" s="65" t="str">
        <f>IF(A558&lt;&gt;"",SUM($M$13:M558),"")</f>
        <v/>
      </c>
      <c r="O558" s="65" t="str">
        <f t="shared" si="72"/>
        <v/>
      </c>
      <c r="P558" s="97" t="str">
        <f t="shared" si="73"/>
        <v/>
      </c>
      <c r="Q558" s="100">
        <f t="shared" si="80"/>
        <v>0</v>
      </c>
      <c r="R558" s="101">
        <f t="shared" si="74"/>
        <v>0</v>
      </c>
      <c r="Z558" s="75"/>
      <c r="AA558" s="76"/>
      <c r="AC558" s="1"/>
      <c r="AG558" s="72"/>
      <c r="AH558" s="72"/>
      <c r="AI558" s="72"/>
      <c r="AJ558" s="72"/>
      <c r="AK558" s="72"/>
    </row>
    <row r="559" spans="1:37" ht="14.4">
      <c r="A559" s="55"/>
      <c r="B559" s="54" t="s">
        <v>25</v>
      </c>
      <c r="C559" s="56"/>
      <c r="D559" s="145"/>
      <c r="E559" s="54"/>
      <c r="F559" s="54"/>
      <c r="G559" s="132"/>
      <c r="H559" s="59" t="str">
        <f t="shared" si="75"/>
        <v/>
      </c>
      <c r="I559" s="64" t="str">
        <f t="shared" si="76"/>
        <v/>
      </c>
      <c r="J559" s="59" t="str">
        <f>IF(A559&lt;&gt;"",SUM($I$13:I559),"")</f>
        <v/>
      </c>
      <c r="K559" s="59" t="str">
        <f t="shared" si="77"/>
        <v/>
      </c>
      <c r="L559" s="65" t="str">
        <f t="shared" si="78"/>
        <v/>
      </c>
      <c r="M559" s="65" t="str">
        <f t="shared" si="79"/>
        <v/>
      </c>
      <c r="N559" s="65" t="str">
        <f>IF(A559&lt;&gt;"",SUM($M$13:M559),"")</f>
        <v/>
      </c>
      <c r="O559" s="65" t="str">
        <f t="shared" si="72"/>
        <v/>
      </c>
      <c r="P559" s="97" t="str">
        <f t="shared" si="73"/>
        <v/>
      </c>
      <c r="Q559" s="100">
        <f t="shared" si="80"/>
        <v>0</v>
      </c>
      <c r="R559" s="101">
        <f t="shared" si="74"/>
        <v>0</v>
      </c>
      <c r="Z559" s="75"/>
      <c r="AA559" s="76"/>
      <c r="AC559" s="1"/>
      <c r="AG559" s="72"/>
      <c r="AH559" s="72"/>
      <c r="AI559" s="72"/>
      <c r="AJ559" s="72"/>
      <c r="AK559" s="72"/>
    </row>
    <row r="560" spans="1:37" ht="14.4">
      <c r="A560" s="55"/>
      <c r="B560" s="54" t="s">
        <v>25</v>
      </c>
      <c r="C560" s="56"/>
      <c r="D560" s="145"/>
      <c r="E560" s="54"/>
      <c r="F560" s="54"/>
      <c r="G560" s="132"/>
      <c r="H560" s="59" t="str">
        <f t="shared" si="75"/>
        <v/>
      </c>
      <c r="I560" s="64" t="str">
        <f t="shared" si="76"/>
        <v/>
      </c>
      <c r="J560" s="59" t="str">
        <f>IF(A560&lt;&gt;"",SUM($I$13:I560),"")</f>
        <v/>
      </c>
      <c r="K560" s="59" t="str">
        <f t="shared" si="77"/>
        <v/>
      </c>
      <c r="L560" s="65" t="str">
        <f t="shared" si="78"/>
        <v/>
      </c>
      <c r="M560" s="65" t="str">
        <f t="shared" si="79"/>
        <v/>
      </c>
      <c r="N560" s="65" t="str">
        <f>IF(A560&lt;&gt;"",SUM($M$13:M560),"")</f>
        <v/>
      </c>
      <c r="O560" s="65" t="str">
        <f t="shared" si="72"/>
        <v/>
      </c>
      <c r="P560" s="97" t="str">
        <f t="shared" si="73"/>
        <v/>
      </c>
      <c r="Q560" s="100">
        <f t="shared" si="80"/>
        <v>0</v>
      </c>
      <c r="R560" s="101">
        <f t="shared" si="74"/>
        <v>0</v>
      </c>
      <c r="Z560" s="75"/>
      <c r="AA560" s="76"/>
      <c r="AC560" s="1"/>
      <c r="AG560" s="72"/>
      <c r="AH560" s="72"/>
      <c r="AI560" s="72"/>
      <c r="AJ560" s="72"/>
      <c r="AK560" s="72"/>
    </row>
    <row r="561" spans="1:37" ht="14.4">
      <c r="A561" s="55"/>
      <c r="B561" s="54" t="s">
        <v>25</v>
      </c>
      <c r="C561" s="56"/>
      <c r="D561" s="145"/>
      <c r="E561" s="54"/>
      <c r="F561" s="54"/>
      <c r="G561" s="132"/>
      <c r="H561" s="59" t="str">
        <f t="shared" si="75"/>
        <v/>
      </c>
      <c r="I561" s="64" t="str">
        <f t="shared" si="76"/>
        <v/>
      </c>
      <c r="J561" s="59" t="str">
        <f>IF(A561&lt;&gt;"",SUM($I$13:I561),"")</f>
        <v/>
      </c>
      <c r="K561" s="59" t="str">
        <f t="shared" si="77"/>
        <v/>
      </c>
      <c r="L561" s="65" t="str">
        <f t="shared" si="78"/>
        <v/>
      </c>
      <c r="M561" s="65" t="str">
        <f t="shared" si="79"/>
        <v/>
      </c>
      <c r="N561" s="65" t="str">
        <f>IF(A561&lt;&gt;"",SUM($M$13:M561),"")</f>
        <v/>
      </c>
      <c r="O561" s="65" t="str">
        <f t="shared" si="72"/>
        <v/>
      </c>
      <c r="P561" s="97" t="str">
        <f t="shared" si="73"/>
        <v/>
      </c>
      <c r="Q561" s="100">
        <f t="shared" si="80"/>
        <v>0</v>
      </c>
      <c r="R561" s="101">
        <f t="shared" si="74"/>
        <v>0</v>
      </c>
      <c r="Z561" s="75"/>
      <c r="AA561" s="76"/>
      <c r="AC561" s="1"/>
      <c r="AG561" s="72"/>
      <c r="AH561" s="72"/>
      <c r="AI561" s="72"/>
      <c r="AJ561" s="72"/>
      <c r="AK561" s="72"/>
    </row>
    <row r="562" spans="1:37" ht="14.4">
      <c r="A562" s="55"/>
      <c r="B562" s="54" t="s">
        <v>25</v>
      </c>
      <c r="C562" s="56"/>
      <c r="D562" s="145"/>
      <c r="E562" s="54"/>
      <c r="F562" s="54"/>
      <c r="G562" s="132"/>
      <c r="H562" s="59" t="str">
        <f t="shared" si="75"/>
        <v/>
      </c>
      <c r="I562" s="64" t="str">
        <f t="shared" si="76"/>
        <v/>
      </c>
      <c r="J562" s="59" t="str">
        <f>IF(A562&lt;&gt;"",SUM($I$13:I562),"")</f>
        <v/>
      </c>
      <c r="K562" s="59" t="str">
        <f t="shared" si="77"/>
        <v/>
      </c>
      <c r="L562" s="65" t="str">
        <f t="shared" si="78"/>
        <v/>
      </c>
      <c r="M562" s="65" t="str">
        <f t="shared" si="79"/>
        <v/>
      </c>
      <c r="N562" s="65" t="str">
        <f>IF(A562&lt;&gt;"",SUM($M$13:M562),"")</f>
        <v/>
      </c>
      <c r="O562" s="65" t="str">
        <f t="shared" si="72"/>
        <v/>
      </c>
      <c r="P562" s="97" t="str">
        <f t="shared" si="73"/>
        <v/>
      </c>
      <c r="Q562" s="100">
        <f t="shared" si="80"/>
        <v>0</v>
      </c>
      <c r="R562" s="101">
        <f t="shared" si="74"/>
        <v>0</v>
      </c>
      <c r="Z562" s="75"/>
      <c r="AA562" s="76"/>
      <c r="AC562" s="1"/>
      <c r="AG562" s="72"/>
      <c r="AH562" s="72"/>
      <c r="AI562" s="72"/>
      <c r="AJ562" s="72"/>
      <c r="AK562" s="72"/>
    </row>
    <row r="563" spans="1:37" ht="14.4">
      <c r="A563" s="55"/>
      <c r="B563" s="54" t="s">
        <v>25</v>
      </c>
      <c r="C563" s="56"/>
      <c r="D563" s="145"/>
      <c r="E563" s="54"/>
      <c r="F563" s="54"/>
      <c r="G563" s="132"/>
      <c r="H563" s="59" t="str">
        <f t="shared" si="75"/>
        <v/>
      </c>
      <c r="I563" s="64" t="str">
        <f t="shared" si="76"/>
        <v/>
      </c>
      <c r="J563" s="59" t="str">
        <f>IF(A563&lt;&gt;"",SUM($I$13:I563),"")</f>
        <v/>
      </c>
      <c r="K563" s="59" t="str">
        <f t="shared" si="77"/>
        <v/>
      </c>
      <c r="L563" s="65" t="str">
        <f t="shared" si="78"/>
        <v/>
      </c>
      <c r="M563" s="65" t="str">
        <f t="shared" si="79"/>
        <v/>
      </c>
      <c r="N563" s="65" t="str">
        <f>IF(A563&lt;&gt;"",SUM($M$13:M563),"")</f>
        <v/>
      </c>
      <c r="O563" s="65" t="str">
        <f t="shared" si="72"/>
        <v/>
      </c>
      <c r="P563" s="97" t="str">
        <f t="shared" si="73"/>
        <v/>
      </c>
      <c r="Q563" s="100">
        <f t="shared" si="80"/>
        <v>0</v>
      </c>
      <c r="R563" s="101">
        <f t="shared" si="74"/>
        <v>0</v>
      </c>
      <c r="Z563" s="75"/>
      <c r="AA563" s="76"/>
      <c r="AC563" s="1"/>
      <c r="AG563" s="72"/>
      <c r="AH563" s="72"/>
      <c r="AI563" s="72"/>
      <c r="AJ563" s="72"/>
      <c r="AK563" s="72"/>
    </row>
    <row r="564" spans="1:37" ht="14.4">
      <c r="A564" s="55"/>
      <c r="B564" s="54" t="s">
        <v>25</v>
      </c>
      <c r="C564" s="56"/>
      <c r="D564" s="145"/>
      <c r="E564" s="54"/>
      <c r="F564" s="54"/>
      <c r="G564" s="132"/>
      <c r="H564" s="59" t="str">
        <f t="shared" si="75"/>
        <v/>
      </c>
      <c r="I564" s="64" t="str">
        <f t="shared" si="76"/>
        <v/>
      </c>
      <c r="J564" s="59" t="str">
        <f>IF(A564&lt;&gt;"",SUM($I$13:I564),"")</f>
        <v/>
      </c>
      <c r="K564" s="59" t="str">
        <f t="shared" si="77"/>
        <v/>
      </c>
      <c r="L564" s="65" t="str">
        <f t="shared" si="78"/>
        <v/>
      </c>
      <c r="M564" s="65" t="str">
        <f t="shared" si="79"/>
        <v/>
      </c>
      <c r="N564" s="65" t="str">
        <f>IF(A564&lt;&gt;"",SUM($M$13:M564),"")</f>
        <v/>
      </c>
      <c r="O564" s="65" t="str">
        <f t="shared" si="72"/>
        <v/>
      </c>
      <c r="P564" s="97" t="str">
        <f t="shared" si="73"/>
        <v/>
      </c>
      <c r="Q564" s="100">
        <f t="shared" si="80"/>
        <v>0</v>
      </c>
      <c r="R564" s="101">
        <f t="shared" si="74"/>
        <v>0</v>
      </c>
      <c r="Z564" s="75"/>
      <c r="AA564" s="76"/>
      <c r="AC564" s="1"/>
      <c r="AG564" s="72"/>
      <c r="AH564" s="72"/>
      <c r="AI564" s="72"/>
      <c r="AJ564" s="72"/>
      <c r="AK564" s="72"/>
    </row>
    <row r="565" spans="1:37" ht="14.4">
      <c r="A565" s="55"/>
      <c r="B565" s="54" t="s">
        <v>25</v>
      </c>
      <c r="C565" s="56"/>
      <c r="D565" s="145"/>
      <c r="E565" s="54"/>
      <c r="F565" s="54"/>
      <c r="G565" s="132"/>
      <c r="H565" s="59" t="str">
        <f t="shared" si="75"/>
        <v/>
      </c>
      <c r="I565" s="64" t="str">
        <f t="shared" si="76"/>
        <v/>
      </c>
      <c r="J565" s="59" t="str">
        <f>IF(A565&lt;&gt;"",SUM($I$13:I565),"")</f>
        <v/>
      </c>
      <c r="K565" s="59" t="str">
        <f t="shared" si="77"/>
        <v/>
      </c>
      <c r="L565" s="65" t="str">
        <f t="shared" si="78"/>
        <v/>
      </c>
      <c r="M565" s="65" t="str">
        <f t="shared" si="79"/>
        <v/>
      </c>
      <c r="N565" s="65" t="str">
        <f>IF(A565&lt;&gt;"",SUM($M$13:M565),"")</f>
        <v/>
      </c>
      <c r="O565" s="65" t="str">
        <f t="shared" si="72"/>
        <v/>
      </c>
      <c r="P565" s="97" t="str">
        <f t="shared" si="73"/>
        <v/>
      </c>
      <c r="Q565" s="100">
        <f t="shared" si="80"/>
        <v>0</v>
      </c>
      <c r="R565" s="101">
        <f t="shared" si="74"/>
        <v>0</v>
      </c>
      <c r="Z565" s="75"/>
      <c r="AA565" s="76"/>
      <c r="AC565" s="1"/>
      <c r="AG565" s="72"/>
      <c r="AH565" s="72"/>
      <c r="AI565" s="72"/>
      <c r="AJ565" s="72"/>
      <c r="AK565" s="72"/>
    </row>
    <row r="566" spans="1:37" ht="14.4">
      <c r="A566" s="55"/>
      <c r="B566" s="54" t="s">
        <v>25</v>
      </c>
      <c r="C566" s="56"/>
      <c r="D566" s="145"/>
      <c r="E566" s="54"/>
      <c r="F566" s="54"/>
      <c r="G566" s="132"/>
      <c r="H566" s="59" t="str">
        <f t="shared" si="75"/>
        <v/>
      </c>
      <c r="I566" s="64" t="str">
        <f t="shared" si="76"/>
        <v/>
      </c>
      <c r="J566" s="59" t="str">
        <f>IF(A566&lt;&gt;"",SUM($I$13:I566),"")</f>
        <v/>
      </c>
      <c r="K566" s="59" t="str">
        <f t="shared" si="77"/>
        <v/>
      </c>
      <c r="L566" s="65" t="str">
        <f t="shared" si="78"/>
        <v/>
      </c>
      <c r="M566" s="65" t="str">
        <f t="shared" si="79"/>
        <v/>
      </c>
      <c r="N566" s="65" t="str">
        <f>IF(A566&lt;&gt;"",SUM($M$13:M566),"")</f>
        <v/>
      </c>
      <c r="O566" s="65" t="str">
        <f t="shared" si="72"/>
        <v/>
      </c>
      <c r="P566" s="97" t="str">
        <f t="shared" si="73"/>
        <v/>
      </c>
      <c r="Q566" s="100">
        <f t="shared" si="80"/>
        <v>0</v>
      </c>
      <c r="R566" s="101">
        <f t="shared" si="74"/>
        <v>0</v>
      </c>
      <c r="Z566" s="75"/>
      <c r="AA566" s="76"/>
      <c r="AC566" s="1"/>
      <c r="AG566" s="72"/>
      <c r="AH566" s="72"/>
      <c r="AI566" s="72"/>
      <c r="AJ566" s="72"/>
      <c r="AK566" s="72"/>
    </row>
    <row r="567" spans="1:37" ht="14.4">
      <c r="A567" s="55"/>
      <c r="B567" s="54" t="s">
        <v>25</v>
      </c>
      <c r="C567" s="56"/>
      <c r="D567" s="145"/>
      <c r="E567" s="54"/>
      <c r="F567" s="54"/>
      <c r="G567" s="132"/>
      <c r="H567" s="59" t="str">
        <f t="shared" si="75"/>
        <v/>
      </c>
      <c r="I567" s="64" t="str">
        <f t="shared" si="76"/>
        <v/>
      </c>
      <c r="J567" s="59" t="str">
        <f>IF(A567&lt;&gt;"",SUM($I$13:I567),"")</f>
        <v/>
      </c>
      <c r="K567" s="59" t="str">
        <f t="shared" si="77"/>
        <v/>
      </c>
      <c r="L567" s="65" t="str">
        <f t="shared" si="78"/>
        <v/>
      </c>
      <c r="M567" s="65" t="str">
        <f t="shared" si="79"/>
        <v/>
      </c>
      <c r="N567" s="65" t="str">
        <f>IF(A567&lt;&gt;"",SUM($M$13:M567),"")</f>
        <v/>
      </c>
      <c r="O567" s="65" t="str">
        <f t="shared" si="72"/>
        <v/>
      </c>
      <c r="P567" s="97" t="str">
        <f t="shared" si="73"/>
        <v/>
      </c>
      <c r="Q567" s="100">
        <f t="shared" si="80"/>
        <v>0</v>
      </c>
      <c r="R567" s="101">
        <f t="shared" si="74"/>
        <v>0</v>
      </c>
      <c r="Z567" s="75"/>
      <c r="AA567" s="76"/>
      <c r="AC567" s="1"/>
      <c r="AG567" s="72"/>
      <c r="AH567" s="72"/>
      <c r="AI567" s="72"/>
      <c r="AJ567" s="72"/>
      <c r="AK567" s="72"/>
    </row>
    <row r="568" spans="1:37" ht="14.4">
      <c r="A568" s="55"/>
      <c r="B568" s="54" t="s">
        <v>25</v>
      </c>
      <c r="C568" s="56"/>
      <c r="D568" s="145"/>
      <c r="E568" s="54"/>
      <c r="F568" s="54"/>
      <c r="G568" s="132"/>
      <c r="H568" s="59" t="str">
        <f t="shared" si="75"/>
        <v/>
      </c>
      <c r="I568" s="64" t="str">
        <f t="shared" si="76"/>
        <v/>
      </c>
      <c r="J568" s="59" t="str">
        <f>IF(A568&lt;&gt;"",SUM($I$13:I568),"")</f>
        <v/>
      </c>
      <c r="K568" s="59" t="str">
        <f t="shared" si="77"/>
        <v/>
      </c>
      <c r="L568" s="65" t="str">
        <f t="shared" si="78"/>
        <v/>
      </c>
      <c r="M568" s="65" t="str">
        <f t="shared" si="79"/>
        <v/>
      </c>
      <c r="N568" s="65" t="str">
        <f>IF(A568&lt;&gt;"",SUM($M$13:M568),"")</f>
        <v/>
      </c>
      <c r="O568" s="65" t="str">
        <f t="shared" si="72"/>
        <v/>
      </c>
      <c r="P568" s="97" t="str">
        <f t="shared" si="73"/>
        <v/>
      </c>
      <c r="Q568" s="100">
        <f t="shared" si="80"/>
        <v>0</v>
      </c>
      <c r="R568" s="101">
        <f t="shared" si="74"/>
        <v>0</v>
      </c>
      <c r="Z568" s="75"/>
      <c r="AA568" s="76"/>
      <c r="AC568" s="1"/>
      <c r="AG568" s="72"/>
      <c r="AH568" s="72"/>
      <c r="AI568" s="72"/>
      <c r="AJ568" s="72"/>
      <c r="AK568" s="72"/>
    </row>
    <row r="569" spans="1:37" ht="14.4">
      <c r="A569" s="55"/>
      <c r="B569" s="54" t="s">
        <v>25</v>
      </c>
      <c r="C569" s="56"/>
      <c r="D569" s="145"/>
      <c r="E569" s="54"/>
      <c r="F569" s="54"/>
      <c r="G569" s="132"/>
      <c r="H569" s="59" t="str">
        <f t="shared" si="75"/>
        <v/>
      </c>
      <c r="I569" s="64" t="str">
        <f t="shared" si="76"/>
        <v/>
      </c>
      <c r="J569" s="59" t="str">
        <f>IF(A569&lt;&gt;"",SUM($I$13:I569),"")</f>
        <v/>
      </c>
      <c r="K569" s="59" t="str">
        <f t="shared" si="77"/>
        <v/>
      </c>
      <c r="L569" s="65" t="str">
        <f t="shared" si="78"/>
        <v/>
      </c>
      <c r="M569" s="65" t="str">
        <f t="shared" si="79"/>
        <v/>
      </c>
      <c r="N569" s="65" t="str">
        <f>IF(A569&lt;&gt;"",SUM($M$13:M569),"")</f>
        <v/>
      </c>
      <c r="O569" s="65" t="str">
        <f t="shared" si="72"/>
        <v/>
      </c>
      <c r="P569" s="97" t="str">
        <f t="shared" si="73"/>
        <v/>
      </c>
      <c r="Q569" s="100">
        <f t="shared" si="80"/>
        <v>0</v>
      </c>
      <c r="R569" s="101">
        <f t="shared" si="74"/>
        <v>0</v>
      </c>
      <c r="Z569" s="75"/>
      <c r="AA569" s="76"/>
      <c r="AC569" s="1"/>
      <c r="AG569" s="72"/>
      <c r="AH569" s="72"/>
      <c r="AI569" s="72"/>
      <c r="AJ569" s="72"/>
      <c r="AK569" s="72"/>
    </row>
    <row r="570" spans="1:37" ht="14.4">
      <c r="A570" s="55"/>
      <c r="B570" s="54" t="s">
        <v>25</v>
      </c>
      <c r="C570" s="56"/>
      <c r="D570" s="145"/>
      <c r="E570" s="54"/>
      <c r="F570" s="54"/>
      <c r="G570" s="132"/>
      <c r="H570" s="59" t="str">
        <f t="shared" si="75"/>
        <v/>
      </c>
      <c r="I570" s="64" t="str">
        <f t="shared" si="76"/>
        <v/>
      </c>
      <c r="J570" s="59" t="str">
        <f>IF(A570&lt;&gt;"",SUM($I$13:I570),"")</f>
        <v/>
      </c>
      <c r="K570" s="59" t="str">
        <f t="shared" si="77"/>
        <v/>
      </c>
      <c r="L570" s="65" t="str">
        <f t="shared" si="78"/>
        <v/>
      </c>
      <c r="M570" s="65" t="str">
        <f t="shared" si="79"/>
        <v/>
      </c>
      <c r="N570" s="65" t="str">
        <f>IF(A570&lt;&gt;"",SUM($M$13:M570),"")</f>
        <v/>
      </c>
      <c r="O570" s="65" t="str">
        <f t="shared" si="72"/>
        <v/>
      </c>
      <c r="P570" s="97" t="str">
        <f t="shared" si="73"/>
        <v/>
      </c>
      <c r="Q570" s="100">
        <f t="shared" si="80"/>
        <v>0</v>
      </c>
      <c r="R570" s="101">
        <f t="shared" si="74"/>
        <v>0</v>
      </c>
      <c r="Z570" s="75"/>
      <c r="AA570" s="76"/>
      <c r="AC570" s="1"/>
      <c r="AG570" s="72"/>
      <c r="AH570" s="72"/>
      <c r="AI570" s="72"/>
      <c r="AJ570" s="72"/>
      <c r="AK570" s="72"/>
    </row>
    <row r="571" spans="1:37" ht="14.4">
      <c r="A571" s="55"/>
      <c r="B571" s="54" t="s">
        <v>25</v>
      </c>
      <c r="C571" s="56"/>
      <c r="D571" s="145"/>
      <c r="E571" s="54"/>
      <c r="F571" s="54"/>
      <c r="G571" s="132"/>
      <c r="H571" s="59" t="str">
        <f t="shared" si="75"/>
        <v/>
      </c>
      <c r="I571" s="64" t="str">
        <f t="shared" si="76"/>
        <v/>
      </c>
      <c r="J571" s="59" t="str">
        <f>IF(A571&lt;&gt;"",SUM($I$13:I571),"")</f>
        <v/>
      </c>
      <c r="K571" s="59" t="str">
        <f t="shared" si="77"/>
        <v/>
      </c>
      <c r="L571" s="65" t="str">
        <f t="shared" si="78"/>
        <v/>
      </c>
      <c r="M571" s="65" t="str">
        <f t="shared" si="79"/>
        <v/>
      </c>
      <c r="N571" s="65" t="str">
        <f>IF(A571&lt;&gt;"",SUM($M$13:M571),"")</f>
        <v/>
      </c>
      <c r="O571" s="65" t="str">
        <f t="shared" si="72"/>
        <v/>
      </c>
      <c r="P571" s="97" t="str">
        <f t="shared" si="73"/>
        <v/>
      </c>
      <c r="Q571" s="100">
        <f t="shared" si="80"/>
        <v>0</v>
      </c>
      <c r="R571" s="101">
        <f t="shared" si="74"/>
        <v>0</v>
      </c>
      <c r="Z571" s="75"/>
      <c r="AA571" s="76"/>
      <c r="AC571" s="1"/>
      <c r="AG571" s="72"/>
      <c r="AH571" s="72"/>
      <c r="AI571" s="72"/>
      <c r="AJ571" s="72"/>
      <c r="AK571" s="72"/>
    </row>
    <row r="572" spans="1:37" ht="14.4">
      <c r="A572" s="55"/>
      <c r="B572" s="54" t="s">
        <v>25</v>
      </c>
      <c r="C572" s="56"/>
      <c r="D572" s="145"/>
      <c r="E572" s="54"/>
      <c r="F572" s="54"/>
      <c r="G572" s="132"/>
      <c r="H572" s="59" t="str">
        <f t="shared" si="75"/>
        <v/>
      </c>
      <c r="I572" s="64" t="str">
        <f t="shared" si="76"/>
        <v/>
      </c>
      <c r="J572" s="59" t="str">
        <f>IF(A572&lt;&gt;"",SUM($I$13:I572),"")</f>
        <v/>
      </c>
      <c r="K572" s="59" t="str">
        <f t="shared" si="77"/>
        <v/>
      </c>
      <c r="L572" s="65" t="str">
        <f t="shared" si="78"/>
        <v/>
      </c>
      <c r="M572" s="65" t="str">
        <f t="shared" si="79"/>
        <v/>
      </c>
      <c r="N572" s="65" t="str">
        <f>IF(A572&lt;&gt;"",SUM($M$13:M572),"")</f>
        <v/>
      </c>
      <c r="O572" s="65" t="str">
        <f t="shared" si="72"/>
        <v/>
      </c>
      <c r="P572" s="97" t="str">
        <f t="shared" si="73"/>
        <v/>
      </c>
      <c r="Q572" s="100">
        <f t="shared" si="80"/>
        <v>0</v>
      </c>
      <c r="R572" s="101">
        <f t="shared" si="74"/>
        <v>0</v>
      </c>
      <c r="Z572" s="75"/>
      <c r="AA572" s="76"/>
      <c r="AC572" s="1"/>
      <c r="AG572" s="72"/>
      <c r="AH572" s="72"/>
      <c r="AI572" s="72"/>
      <c r="AJ572" s="72"/>
      <c r="AK572" s="72"/>
    </row>
    <row r="573" spans="1:37" ht="14.4">
      <c r="A573" s="55"/>
      <c r="B573" s="54" t="s">
        <v>25</v>
      </c>
      <c r="C573" s="56"/>
      <c r="D573" s="145"/>
      <c r="E573" s="54"/>
      <c r="F573" s="54"/>
      <c r="G573" s="132"/>
      <c r="H573" s="59" t="str">
        <f t="shared" si="75"/>
        <v/>
      </c>
      <c r="I573" s="64" t="str">
        <f t="shared" si="76"/>
        <v/>
      </c>
      <c r="J573" s="59" t="str">
        <f>IF(A573&lt;&gt;"",SUM($I$13:I573),"")</f>
        <v/>
      </c>
      <c r="K573" s="59" t="str">
        <f t="shared" si="77"/>
        <v/>
      </c>
      <c r="L573" s="65" t="str">
        <f t="shared" si="78"/>
        <v/>
      </c>
      <c r="M573" s="65" t="str">
        <f t="shared" si="79"/>
        <v/>
      </c>
      <c r="N573" s="65" t="str">
        <f>IF(A573&lt;&gt;"",SUM($M$13:M573),"")</f>
        <v/>
      </c>
      <c r="O573" s="65" t="str">
        <f t="shared" si="72"/>
        <v/>
      </c>
      <c r="P573" s="97" t="str">
        <f t="shared" si="73"/>
        <v/>
      </c>
      <c r="Q573" s="100">
        <f t="shared" si="80"/>
        <v>0</v>
      </c>
      <c r="R573" s="101">
        <f t="shared" si="74"/>
        <v>0</v>
      </c>
      <c r="Z573" s="75"/>
      <c r="AA573" s="76"/>
      <c r="AC573" s="1"/>
      <c r="AG573" s="72"/>
      <c r="AH573" s="72"/>
      <c r="AI573" s="72"/>
      <c r="AJ573" s="72"/>
      <c r="AK573" s="72"/>
    </row>
    <row r="574" spans="1:37" ht="14.4">
      <c r="A574" s="55"/>
      <c r="B574" s="54" t="s">
        <v>25</v>
      </c>
      <c r="C574" s="56"/>
      <c r="D574" s="145"/>
      <c r="E574" s="54"/>
      <c r="F574" s="54"/>
      <c r="G574" s="132"/>
      <c r="H574" s="59" t="str">
        <f t="shared" si="75"/>
        <v/>
      </c>
      <c r="I574" s="64" t="str">
        <f t="shared" si="76"/>
        <v/>
      </c>
      <c r="J574" s="59" t="str">
        <f>IF(A574&lt;&gt;"",SUM($I$13:I574),"")</f>
        <v/>
      </c>
      <c r="K574" s="59" t="str">
        <f t="shared" si="77"/>
        <v/>
      </c>
      <c r="L574" s="65" t="str">
        <f t="shared" si="78"/>
        <v/>
      </c>
      <c r="M574" s="65" t="str">
        <f t="shared" si="79"/>
        <v/>
      </c>
      <c r="N574" s="65" t="str">
        <f>IF(A574&lt;&gt;"",SUM($M$13:M574),"")</f>
        <v/>
      </c>
      <c r="O574" s="65" t="str">
        <f t="shared" si="72"/>
        <v/>
      </c>
      <c r="P574" s="97" t="str">
        <f t="shared" si="73"/>
        <v/>
      </c>
      <c r="Q574" s="100">
        <f t="shared" si="80"/>
        <v>0</v>
      </c>
      <c r="R574" s="101">
        <f t="shared" si="74"/>
        <v>0</v>
      </c>
      <c r="Z574" s="75"/>
      <c r="AA574" s="76"/>
      <c r="AC574" s="1"/>
      <c r="AG574" s="72"/>
      <c r="AH574" s="72"/>
      <c r="AI574" s="72"/>
      <c r="AJ574" s="72"/>
      <c r="AK574" s="72"/>
    </row>
    <row r="575" spans="1:37" ht="14.4">
      <c r="A575" s="55"/>
      <c r="B575" s="54" t="s">
        <v>25</v>
      </c>
      <c r="C575" s="56"/>
      <c r="D575" s="145"/>
      <c r="E575" s="54"/>
      <c r="F575" s="54"/>
      <c r="G575" s="132"/>
      <c r="H575" s="59" t="str">
        <f t="shared" si="75"/>
        <v/>
      </c>
      <c r="I575" s="64" t="str">
        <f t="shared" si="76"/>
        <v/>
      </c>
      <c r="J575" s="59" t="str">
        <f>IF(A575&lt;&gt;"",SUM($I$13:I575),"")</f>
        <v/>
      </c>
      <c r="K575" s="59" t="str">
        <f t="shared" si="77"/>
        <v/>
      </c>
      <c r="L575" s="65" t="str">
        <f t="shared" si="78"/>
        <v/>
      </c>
      <c r="M575" s="65" t="str">
        <f t="shared" si="79"/>
        <v/>
      </c>
      <c r="N575" s="65" t="str">
        <f>IF(A575&lt;&gt;"",SUM($M$13:M575),"")</f>
        <v/>
      </c>
      <c r="O575" s="65" t="str">
        <f t="shared" si="72"/>
        <v/>
      </c>
      <c r="P575" s="97" t="str">
        <f t="shared" si="73"/>
        <v/>
      </c>
      <c r="Q575" s="100">
        <f t="shared" si="80"/>
        <v>0</v>
      </c>
      <c r="R575" s="101">
        <f t="shared" si="74"/>
        <v>0</v>
      </c>
      <c r="Z575" s="75"/>
      <c r="AA575" s="76"/>
      <c r="AC575" s="1"/>
      <c r="AG575" s="72"/>
      <c r="AH575" s="72"/>
      <c r="AI575" s="72"/>
      <c r="AJ575" s="72"/>
      <c r="AK575" s="72"/>
    </row>
    <row r="576" spans="1:37" ht="14.4">
      <c r="A576" s="55"/>
      <c r="B576" s="54" t="s">
        <v>25</v>
      </c>
      <c r="C576" s="56"/>
      <c r="D576" s="145"/>
      <c r="E576" s="54"/>
      <c r="F576" s="54"/>
      <c r="G576" s="132"/>
      <c r="H576" s="59" t="str">
        <f t="shared" si="75"/>
        <v/>
      </c>
      <c r="I576" s="64" t="str">
        <f t="shared" si="76"/>
        <v/>
      </c>
      <c r="J576" s="59" t="str">
        <f>IF(A576&lt;&gt;"",SUM($I$13:I576),"")</f>
        <v/>
      </c>
      <c r="K576" s="59" t="str">
        <f t="shared" si="77"/>
        <v/>
      </c>
      <c r="L576" s="65" t="str">
        <f t="shared" si="78"/>
        <v/>
      </c>
      <c r="M576" s="65" t="str">
        <f t="shared" si="79"/>
        <v/>
      </c>
      <c r="N576" s="65" t="str">
        <f>IF(A576&lt;&gt;"",SUM($M$13:M576),"")</f>
        <v/>
      </c>
      <c r="O576" s="65" t="str">
        <f t="shared" si="72"/>
        <v/>
      </c>
      <c r="P576" s="97" t="str">
        <f t="shared" si="73"/>
        <v/>
      </c>
      <c r="Q576" s="100">
        <f t="shared" si="80"/>
        <v>0</v>
      </c>
      <c r="R576" s="101">
        <f t="shared" si="74"/>
        <v>0</v>
      </c>
      <c r="Z576" s="75"/>
      <c r="AA576" s="76"/>
      <c r="AC576" s="1"/>
      <c r="AG576" s="72"/>
      <c r="AH576" s="72"/>
      <c r="AI576" s="72"/>
      <c r="AJ576" s="72"/>
      <c r="AK576" s="72"/>
    </row>
    <row r="577" spans="1:37" ht="14.4">
      <c r="A577" s="55"/>
      <c r="B577" s="54" t="s">
        <v>25</v>
      </c>
      <c r="C577" s="56"/>
      <c r="D577" s="145"/>
      <c r="E577" s="54"/>
      <c r="F577" s="54"/>
      <c r="G577" s="132"/>
      <c r="H577" s="59" t="str">
        <f t="shared" si="75"/>
        <v/>
      </c>
      <c r="I577" s="64" t="str">
        <f t="shared" si="76"/>
        <v/>
      </c>
      <c r="J577" s="59" t="str">
        <f>IF(A577&lt;&gt;"",SUM($I$13:I577),"")</f>
        <v/>
      </c>
      <c r="K577" s="59" t="str">
        <f t="shared" si="77"/>
        <v/>
      </c>
      <c r="L577" s="65" t="str">
        <f t="shared" si="78"/>
        <v/>
      </c>
      <c r="M577" s="65" t="str">
        <f t="shared" si="79"/>
        <v/>
      </c>
      <c r="N577" s="65" t="str">
        <f>IF(A577&lt;&gt;"",SUM($M$13:M577),"")</f>
        <v/>
      </c>
      <c r="O577" s="65" t="str">
        <f t="shared" si="72"/>
        <v/>
      </c>
      <c r="P577" s="97" t="str">
        <f t="shared" si="73"/>
        <v/>
      </c>
      <c r="Q577" s="100">
        <f t="shared" si="80"/>
        <v>0</v>
      </c>
      <c r="R577" s="101">
        <f t="shared" si="74"/>
        <v>0</v>
      </c>
      <c r="Z577" s="75"/>
      <c r="AA577" s="76"/>
      <c r="AC577" s="1"/>
      <c r="AG577" s="72"/>
      <c r="AH577" s="72"/>
      <c r="AI577" s="72"/>
      <c r="AJ577" s="72"/>
      <c r="AK577" s="72"/>
    </row>
    <row r="578" spans="1:37" ht="14.4">
      <c r="A578" s="55"/>
      <c r="B578" s="54" t="s">
        <v>25</v>
      </c>
      <c r="C578" s="56"/>
      <c r="D578" s="145"/>
      <c r="E578" s="54"/>
      <c r="F578" s="54"/>
      <c r="G578" s="132"/>
      <c r="H578" s="59" t="str">
        <f t="shared" si="75"/>
        <v/>
      </c>
      <c r="I578" s="64" t="str">
        <f t="shared" si="76"/>
        <v/>
      </c>
      <c r="J578" s="59" t="str">
        <f>IF(A578&lt;&gt;"",SUM($I$13:I578),"")</f>
        <v/>
      </c>
      <c r="K578" s="59" t="str">
        <f t="shared" si="77"/>
        <v/>
      </c>
      <c r="L578" s="65" t="str">
        <f t="shared" si="78"/>
        <v/>
      </c>
      <c r="M578" s="65" t="str">
        <f t="shared" si="79"/>
        <v/>
      </c>
      <c r="N578" s="65" t="str">
        <f>IF(A578&lt;&gt;"",SUM($M$13:M578),"")</f>
        <v/>
      </c>
      <c r="O578" s="65" t="str">
        <f t="shared" si="72"/>
        <v/>
      </c>
      <c r="P578" s="97" t="str">
        <f t="shared" si="73"/>
        <v/>
      </c>
      <c r="Q578" s="100">
        <f t="shared" si="80"/>
        <v>0</v>
      </c>
      <c r="R578" s="101">
        <f t="shared" si="74"/>
        <v>0</v>
      </c>
      <c r="Z578" s="75"/>
      <c r="AA578" s="76"/>
      <c r="AC578" s="1"/>
      <c r="AG578" s="72"/>
      <c r="AH578" s="72"/>
      <c r="AI578" s="72"/>
      <c r="AJ578" s="72"/>
      <c r="AK578" s="72"/>
    </row>
    <row r="579" spans="1:37" ht="14.4">
      <c r="A579" s="55"/>
      <c r="B579" s="54" t="s">
        <v>25</v>
      </c>
      <c r="C579" s="56"/>
      <c r="D579" s="145"/>
      <c r="E579" s="54"/>
      <c r="F579" s="54"/>
      <c r="G579" s="132"/>
      <c r="H579" s="59" t="str">
        <f t="shared" si="75"/>
        <v/>
      </c>
      <c r="I579" s="64" t="str">
        <f t="shared" si="76"/>
        <v/>
      </c>
      <c r="J579" s="59" t="str">
        <f>IF(A579&lt;&gt;"",SUM($I$13:I579),"")</f>
        <v/>
      </c>
      <c r="K579" s="59" t="str">
        <f t="shared" si="77"/>
        <v/>
      </c>
      <c r="L579" s="65" t="str">
        <f t="shared" si="78"/>
        <v/>
      </c>
      <c r="M579" s="65" t="str">
        <f t="shared" si="79"/>
        <v/>
      </c>
      <c r="N579" s="65" t="str">
        <f>IF(A579&lt;&gt;"",SUM($M$13:M579),"")</f>
        <v/>
      </c>
      <c r="O579" s="65" t="str">
        <f t="shared" si="72"/>
        <v/>
      </c>
      <c r="P579" s="97" t="str">
        <f t="shared" si="73"/>
        <v/>
      </c>
      <c r="Q579" s="100">
        <f t="shared" si="80"/>
        <v>0</v>
      </c>
      <c r="R579" s="101">
        <f t="shared" si="74"/>
        <v>0</v>
      </c>
      <c r="Z579" s="75"/>
      <c r="AA579" s="76"/>
      <c r="AC579" s="1"/>
      <c r="AG579" s="72"/>
      <c r="AH579" s="72"/>
      <c r="AI579" s="72"/>
      <c r="AJ579" s="72"/>
      <c r="AK579" s="72"/>
    </row>
    <row r="580" spans="1:37" ht="14.4">
      <c r="A580" s="55"/>
      <c r="B580" s="54" t="s">
        <v>25</v>
      </c>
      <c r="C580" s="56"/>
      <c r="D580" s="145"/>
      <c r="E580" s="54"/>
      <c r="F580" s="54"/>
      <c r="G580" s="132"/>
      <c r="H580" s="59" t="str">
        <f t="shared" si="75"/>
        <v/>
      </c>
      <c r="I580" s="64" t="str">
        <f t="shared" si="76"/>
        <v/>
      </c>
      <c r="J580" s="59" t="str">
        <f>IF(A580&lt;&gt;"",SUM($I$13:I580),"")</f>
        <v/>
      </c>
      <c r="K580" s="59" t="str">
        <f t="shared" si="77"/>
        <v/>
      </c>
      <c r="L580" s="65" t="str">
        <f t="shared" si="78"/>
        <v/>
      </c>
      <c r="M580" s="65" t="str">
        <f t="shared" si="79"/>
        <v/>
      </c>
      <c r="N580" s="65" t="str">
        <f>IF(A580&lt;&gt;"",SUM($M$13:M580),"")</f>
        <v/>
      </c>
      <c r="O580" s="65" t="str">
        <f t="shared" si="72"/>
        <v/>
      </c>
      <c r="P580" s="97" t="str">
        <f t="shared" si="73"/>
        <v/>
      </c>
      <c r="Q580" s="100">
        <f t="shared" si="80"/>
        <v>0</v>
      </c>
      <c r="R580" s="101">
        <f t="shared" si="74"/>
        <v>0</v>
      </c>
      <c r="Z580" s="75"/>
      <c r="AA580" s="76"/>
      <c r="AC580" s="1"/>
      <c r="AG580" s="72"/>
      <c r="AH580" s="72"/>
      <c r="AI580" s="72"/>
      <c r="AJ580" s="72"/>
      <c r="AK580" s="72"/>
    </row>
    <row r="581" spans="1:37" ht="14.4">
      <c r="A581" s="55"/>
      <c r="B581" s="54" t="s">
        <v>25</v>
      </c>
      <c r="C581" s="56"/>
      <c r="D581" s="145"/>
      <c r="E581" s="54"/>
      <c r="F581" s="54"/>
      <c r="G581" s="132"/>
      <c r="H581" s="59" t="str">
        <f t="shared" si="75"/>
        <v/>
      </c>
      <c r="I581" s="64" t="str">
        <f t="shared" si="76"/>
        <v/>
      </c>
      <c r="J581" s="59" t="str">
        <f>IF(A581&lt;&gt;"",SUM($I$13:I581),"")</f>
        <v/>
      </c>
      <c r="K581" s="59" t="str">
        <f t="shared" si="77"/>
        <v/>
      </c>
      <c r="L581" s="65" t="str">
        <f t="shared" si="78"/>
        <v/>
      </c>
      <c r="M581" s="65" t="str">
        <f t="shared" si="79"/>
        <v/>
      </c>
      <c r="N581" s="65" t="str">
        <f>IF(A581&lt;&gt;"",SUM($M$13:M581),"")</f>
        <v/>
      </c>
      <c r="O581" s="65" t="str">
        <f t="shared" si="72"/>
        <v/>
      </c>
      <c r="P581" s="97" t="str">
        <f t="shared" si="73"/>
        <v/>
      </c>
      <c r="Q581" s="100">
        <f t="shared" si="80"/>
        <v>0</v>
      </c>
      <c r="R581" s="101">
        <f t="shared" si="74"/>
        <v>0</v>
      </c>
      <c r="Z581" s="75"/>
      <c r="AA581" s="76"/>
      <c r="AC581" s="1"/>
      <c r="AG581" s="72"/>
      <c r="AH581" s="72"/>
      <c r="AI581" s="72"/>
      <c r="AJ581" s="72"/>
      <c r="AK581" s="72"/>
    </row>
    <row r="582" spans="1:37" ht="14.4">
      <c r="A582" s="55"/>
      <c r="B582" s="54" t="s">
        <v>25</v>
      </c>
      <c r="C582" s="56"/>
      <c r="D582" s="145"/>
      <c r="E582" s="54"/>
      <c r="F582" s="54"/>
      <c r="G582" s="132"/>
      <c r="H582" s="59" t="str">
        <f t="shared" si="75"/>
        <v/>
      </c>
      <c r="I582" s="64" t="str">
        <f t="shared" si="76"/>
        <v/>
      </c>
      <c r="J582" s="59" t="str">
        <f>IF(A582&lt;&gt;"",SUM($I$13:I582),"")</f>
        <v/>
      </c>
      <c r="K582" s="59" t="str">
        <f t="shared" si="77"/>
        <v/>
      </c>
      <c r="L582" s="65" t="str">
        <f t="shared" si="78"/>
        <v/>
      </c>
      <c r="M582" s="65" t="str">
        <f t="shared" si="79"/>
        <v/>
      </c>
      <c r="N582" s="65" t="str">
        <f>IF(A582&lt;&gt;"",SUM($M$13:M582),"")</f>
        <v/>
      </c>
      <c r="O582" s="65" t="str">
        <f t="shared" si="72"/>
        <v/>
      </c>
      <c r="P582" s="97" t="str">
        <f t="shared" si="73"/>
        <v/>
      </c>
      <c r="Q582" s="100">
        <f t="shared" si="80"/>
        <v>0</v>
      </c>
      <c r="R582" s="101">
        <f t="shared" si="74"/>
        <v>0</v>
      </c>
      <c r="Z582" s="75"/>
      <c r="AA582" s="76"/>
      <c r="AC582" s="1"/>
      <c r="AG582" s="72"/>
      <c r="AH582" s="72"/>
      <c r="AI582" s="72"/>
      <c r="AJ582" s="72"/>
      <c r="AK582" s="72"/>
    </row>
    <row r="583" spans="1:37" ht="14.4">
      <c r="A583" s="55"/>
      <c r="B583" s="54" t="s">
        <v>25</v>
      </c>
      <c r="C583" s="56"/>
      <c r="D583" s="145"/>
      <c r="E583" s="54"/>
      <c r="F583" s="54"/>
      <c r="G583" s="132"/>
      <c r="H583" s="59" t="str">
        <f t="shared" si="75"/>
        <v/>
      </c>
      <c r="I583" s="64" t="str">
        <f t="shared" si="76"/>
        <v/>
      </c>
      <c r="J583" s="59" t="str">
        <f>IF(A583&lt;&gt;"",SUM($I$13:I583),"")</f>
        <v/>
      </c>
      <c r="K583" s="59" t="str">
        <f t="shared" si="77"/>
        <v/>
      </c>
      <c r="L583" s="65" t="str">
        <f t="shared" si="78"/>
        <v/>
      </c>
      <c r="M583" s="65" t="str">
        <f t="shared" si="79"/>
        <v/>
      </c>
      <c r="N583" s="65" t="str">
        <f>IF(A583&lt;&gt;"",SUM($M$13:M583),"")</f>
        <v/>
      </c>
      <c r="O583" s="65" t="str">
        <f t="shared" si="72"/>
        <v/>
      </c>
      <c r="P583" s="97" t="str">
        <f t="shared" si="73"/>
        <v/>
      </c>
      <c r="Q583" s="100">
        <f t="shared" si="80"/>
        <v>0</v>
      </c>
      <c r="R583" s="101">
        <f t="shared" si="74"/>
        <v>0</v>
      </c>
      <c r="Z583" s="75"/>
      <c r="AA583" s="76"/>
      <c r="AC583" s="1"/>
      <c r="AG583" s="72"/>
      <c r="AH583" s="72"/>
      <c r="AI583" s="72"/>
      <c r="AJ583" s="72"/>
      <c r="AK583" s="72"/>
    </row>
    <row r="584" spans="1:37" ht="14.4">
      <c r="A584" s="55"/>
      <c r="B584" s="54" t="s">
        <v>25</v>
      </c>
      <c r="C584" s="56"/>
      <c r="D584" s="145"/>
      <c r="E584" s="54"/>
      <c r="F584" s="54"/>
      <c r="G584" s="132"/>
      <c r="H584" s="59" t="str">
        <f t="shared" si="75"/>
        <v/>
      </c>
      <c r="I584" s="64" t="str">
        <f t="shared" si="76"/>
        <v/>
      </c>
      <c r="J584" s="59" t="str">
        <f>IF(A584&lt;&gt;"",SUM($I$13:I584),"")</f>
        <v/>
      </c>
      <c r="K584" s="59" t="str">
        <f t="shared" si="77"/>
        <v/>
      </c>
      <c r="L584" s="65" t="str">
        <f t="shared" si="78"/>
        <v/>
      </c>
      <c r="M584" s="65" t="str">
        <f t="shared" si="79"/>
        <v/>
      </c>
      <c r="N584" s="65" t="str">
        <f>IF(A584&lt;&gt;"",SUM($M$13:M584),"")</f>
        <v/>
      </c>
      <c r="O584" s="65" t="str">
        <f t="shared" si="72"/>
        <v/>
      </c>
      <c r="P584" s="97" t="str">
        <f t="shared" si="73"/>
        <v/>
      </c>
      <c r="Q584" s="100">
        <f t="shared" si="80"/>
        <v>0</v>
      </c>
      <c r="R584" s="101">
        <f t="shared" si="74"/>
        <v>0</v>
      </c>
      <c r="Z584" s="75"/>
      <c r="AA584" s="76"/>
      <c r="AC584" s="1"/>
      <c r="AG584" s="72"/>
      <c r="AH584" s="72"/>
      <c r="AI584" s="72"/>
      <c r="AJ584" s="72"/>
      <c r="AK584" s="72"/>
    </row>
    <row r="585" spans="1:37" ht="14.4">
      <c r="A585" s="55"/>
      <c r="B585" s="54" t="s">
        <v>25</v>
      </c>
      <c r="C585" s="56"/>
      <c r="D585" s="145"/>
      <c r="E585" s="54"/>
      <c r="F585" s="54"/>
      <c r="G585" s="132"/>
      <c r="H585" s="59" t="str">
        <f t="shared" si="75"/>
        <v/>
      </c>
      <c r="I585" s="64" t="str">
        <f t="shared" si="76"/>
        <v/>
      </c>
      <c r="J585" s="59" t="str">
        <f>IF(A585&lt;&gt;"",SUM($I$13:I585),"")</f>
        <v/>
      </c>
      <c r="K585" s="59" t="str">
        <f t="shared" si="77"/>
        <v/>
      </c>
      <c r="L585" s="65" t="str">
        <f t="shared" si="78"/>
        <v/>
      </c>
      <c r="M585" s="65" t="str">
        <f t="shared" si="79"/>
        <v/>
      </c>
      <c r="N585" s="65" t="str">
        <f>IF(A585&lt;&gt;"",SUM($M$13:M585),"")</f>
        <v/>
      </c>
      <c r="O585" s="65" t="str">
        <f t="shared" si="72"/>
        <v/>
      </c>
      <c r="P585" s="97" t="str">
        <f t="shared" si="73"/>
        <v/>
      </c>
      <c r="Q585" s="100">
        <f t="shared" si="80"/>
        <v>0</v>
      </c>
      <c r="R585" s="101">
        <f t="shared" si="74"/>
        <v>0</v>
      </c>
      <c r="Z585" s="75"/>
      <c r="AA585" s="76"/>
      <c r="AC585" s="1"/>
      <c r="AG585" s="72"/>
      <c r="AH585" s="72"/>
      <c r="AI585" s="72"/>
      <c r="AJ585" s="72"/>
      <c r="AK585" s="72"/>
    </row>
    <row r="586" spans="1:37" ht="14.4">
      <c r="A586" s="55"/>
      <c r="B586" s="54" t="s">
        <v>25</v>
      </c>
      <c r="C586" s="56"/>
      <c r="D586" s="145"/>
      <c r="E586" s="54"/>
      <c r="F586" s="54"/>
      <c r="G586" s="132"/>
      <c r="H586" s="59" t="str">
        <f t="shared" si="75"/>
        <v/>
      </c>
      <c r="I586" s="64" t="str">
        <f t="shared" si="76"/>
        <v/>
      </c>
      <c r="J586" s="59" t="str">
        <f>IF(A586&lt;&gt;"",SUM($I$13:I586),"")</f>
        <v/>
      </c>
      <c r="K586" s="59" t="str">
        <f t="shared" si="77"/>
        <v/>
      </c>
      <c r="L586" s="65" t="str">
        <f t="shared" si="78"/>
        <v/>
      </c>
      <c r="M586" s="65" t="str">
        <f t="shared" si="79"/>
        <v/>
      </c>
      <c r="N586" s="65" t="str">
        <f>IF(A586&lt;&gt;"",SUM($M$13:M586),"")</f>
        <v/>
      </c>
      <c r="O586" s="65" t="str">
        <f t="shared" si="72"/>
        <v/>
      </c>
      <c r="P586" s="97" t="str">
        <f t="shared" si="73"/>
        <v/>
      </c>
      <c r="Q586" s="100">
        <f t="shared" si="80"/>
        <v>0</v>
      </c>
      <c r="R586" s="101">
        <f t="shared" si="74"/>
        <v>0</v>
      </c>
      <c r="Z586" s="75"/>
      <c r="AA586" s="76"/>
      <c r="AC586" s="1"/>
      <c r="AG586" s="72"/>
      <c r="AH586" s="72"/>
      <c r="AI586" s="72"/>
      <c r="AJ586" s="72"/>
      <c r="AK586" s="72"/>
    </row>
    <row r="587" spans="1:37" ht="14.4">
      <c r="A587" s="55"/>
      <c r="B587" s="54" t="s">
        <v>25</v>
      </c>
      <c r="C587" s="56"/>
      <c r="D587" s="145"/>
      <c r="E587" s="54"/>
      <c r="F587" s="54"/>
      <c r="G587" s="132"/>
      <c r="H587" s="59" t="str">
        <f t="shared" si="75"/>
        <v/>
      </c>
      <c r="I587" s="64" t="str">
        <f t="shared" si="76"/>
        <v/>
      </c>
      <c r="J587" s="59" t="str">
        <f>IF(A587&lt;&gt;"",SUM($I$13:I587),"")</f>
        <v/>
      </c>
      <c r="K587" s="59" t="str">
        <f t="shared" si="77"/>
        <v/>
      </c>
      <c r="L587" s="65" t="str">
        <f t="shared" si="78"/>
        <v/>
      </c>
      <c r="M587" s="65" t="str">
        <f t="shared" si="79"/>
        <v/>
      </c>
      <c r="N587" s="65" t="str">
        <f>IF(A587&lt;&gt;"",SUM($M$13:M587),"")</f>
        <v/>
      </c>
      <c r="O587" s="65" t="str">
        <f t="shared" si="72"/>
        <v/>
      </c>
      <c r="P587" s="97" t="str">
        <f t="shared" si="73"/>
        <v/>
      </c>
      <c r="Q587" s="100">
        <f t="shared" si="80"/>
        <v>0</v>
      </c>
      <c r="R587" s="101">
        <f t="shared" si="74"/>
        <v>0</v>
      </c>
      <c r="Z587" s="75"/>
      <c r="AA587" s="76"/>
      <c r="AC587" s="1"/>
      <c r="AG587" s="72"/>
      <c r="AH587" s="72"/>
      <c r="AI587" s="72"/>
      <c r="AJ587" s="72"/>
      <c r="AK587" s="72"/>
    </row>
    <row r="588" spans="1:37" ht="14.4">
      <c r="A588" s="55"/>
      <c r="B588" s="54" t="s">
        <v>25</v>
      </c>
      <c r="C588" s="56"/>
      <c r="D588" s="145"/>
      <c r="E588" s="54"/>
      <c r="F588" s="54"/>
      <c r="G588" s="132"/>
      <c r="H588" s="59" t="str">
        <f t="shared" si="75"/>
        <v/>
      </c>
      <c r="I588" s="64" t="str">
        <f t="shared" si="76"/>
        <v/>
      </c>
      <c r="J588" s="59" t="str">
        <f>IF(A588&lt;&gt;"",SUM($I$13:I588),"")</f>
        <v/>
      </c>
      <c r="K588" s="59" t="str">
        <f t="shared" si="77"/>
        <v/>
      </c>
      <c r="L588" s="65" t="str">
        <f t="shared" si="78"/>
        <v/>
      </c>
      <c r="M588" s="65" t="str">
        <f t="shared" si="79"/>
        <v/>
      </c>
      <c r="N588" s="65" t="str">
        <f>IF(A588&lt;&gt;"",SUM($M$13:M588),"")</f>
        <v/>
      </c>
      <c r="O588" s="65" t="str">
        <f t="shared" si="72"/>
        <v/>
      </c>
      <c r="P588" s="97" t="str">
        <f t="shared" si="73"/>
        <v/>
      </c>
      <c r="Q588" s="100">
        <f t="shared" si="80"/>
        <v>0</v>
      </c>
      <c r="R588" s="101">
        <f t="shared" si="74"/>
        <v>0</v>
      </c>
      <c r="Z588" s="75"/>
      <c r="AA588" s="76"/>
      <c r="AC588" s="1"/>
      <c r="AG588" s="72"/>
      <c r="AH588" s="72"/>
      <c r="AI588" s="72"/>
      <c r="AJ588" s="72"/>
      <c r="AK588" s="72"/>
    </row>
    <row r="589" spans="1:37" ht="14.4">
      <c r="A589" s="55"/>
      <c r="B589" s="54" t="s">
        <v>25</v>
      </c>
      <c r="C589" s="56"/>
      <c r="D589" s="145"/>
      <c r="E589" s="54"/>
      <c r="F589" s="54"/>
      <c r="G589" s="132"/>
      <c r="H589" s="59" t="str">
        <f t="shared" si="75"/>
        <v/>
      </c>
      <c r="I589" s="64" t="str">
        <f t="shared" si="76"/>
        <v/>
      </c>
      <c r="J589" s="59" t="str">
        <f>IF(A589&lt;&gt;"",SUM($I$13:I589),"")</f>
        <v/>
      </c>
      <c r="K589" s="59" t="str">
        <f t="shared" si="77"/>
        <v/>
      </c>
      <c r="L589" s="65" t="str">
        <f t="shared" si="78"/>
        <v/>
      </c>
      <c r="M589" s="65" t="str">
        <f t="shared" si="79"/>
        <v/>
      </c>
      <c r="N589" s="65" t="str">
        <f>IF(A589&lt;&gt;"",SUM($M$13:M589),"")</f>
        <v/>
      </c>
      <c r="O589" s="65" t="str">
        <f t="shared" ref="O589:O652" si="81">IF(A589&lt;&gt;"",N589*E589,"")</f>
        <v/>
      </c>
      <c r="P589" s="97" t="str">
        <f t="shared" ref="P589:P652" si="82">IF(ISERROR(J589*$U$2),"",J589*$U$2)</f>
        <v/>
      </c>
      <c r="Q589" s="100">
        <f t="shared" si="80"/>
        <v>0</v>
      </c>
      <c r="R589" s="101">
        <f t="shared" ref="R589:R652" si="83">IF(Q589=$U$11,IF($U$8&lt;0.1,$U$12,$U$1),IF(Q589=0,0,IF(Q589="","",A589)))</f>
        <v>0</v>
      </c>
      <c r="Z589" s="75"/>
      <c r="AA589" s="76"/>
      <c r="AC589" s="1"/>
      <c r="AG589" s="72"/>
      <c r="AH589" s="72"/>
      <c r="AI589" s="72"/>
      <c r="AJ589" s="72"/>
      <c r="AK589" s="72"/>
    </row>
    <row r="590" spans="1:37" ht="14.4">
      <c r="A590" s="55"/>
      <c r="B590" s="54" t="s">
        <v>25</v>
      </c>
      <c r="C590" s="56"/>
      <c r="D590" s="145"/>
      <c r="E590" s="54"/>
      <c r="F590" s="54"/>
      <c r="G590" s="132"/>
      <c r="H590" s="59" t="str">
        <f t="shared" si="75"/>
        <v/>
      </c>
      <c r="I590" s="64" t="str">
        <f t="shared" si="76"/>
        <v/>
      </c>
      <c r="J590" s="59" t="str">
        <f>IF(A590&lt;&gt;"",SUM($I$13:I590),"")</f>
        <v/>
      </c>
      <c r="K590" s="59" t="str">
        <f t="shared" si="77"/>
        <v/>
      </c>
      <c r="L590" s="65" t="str">
        <f t="shared" si="78"/>
        <v/>
      </c>
      <c r="M590" s="65" t="str">
        <f t="shared" si="79"/>
        <v/>
      </c>
      <c r="N590" s="65" t="str">
        <f>IF(A590&lt;&gt;"",SUM($M$13:M590),"")</f>
        <v/>
      </c>
      <c r="O590" s="65" t="str">
        <f t="shared" si="81"/>
        <v/>
      </c>
      <c r="P590" s="97" t="str">
        <f t="shared" si="82"/>
        <v/>
      </c>
      <c r="Q590" s="100">
        <f t="shared" si="80"/>
        <v>0</v>
      </c>
      <c r="R590" s="101">
        <f t="shared" si="83"/>
        <v>0</v>
      </c>
      <c r="Z590" s="75"/>
      <c r="AA590" s="76"/>
      <c r="AC590" s="1"/>
      <c r="AG590" s="72"/>
      <c r="AH590" s="72"/>
      <c r="AI590" s="72"/>
      <c r="AJ590" s="72"/>
      <c r="AK590" s="72"/>
    </row>
    <row r="591" spans="1:37" ht="14.4">
      <c r="A591" s="55"/>
      <c r="B591" s="54" t="s">
        <v>25</v>
      </c>
      <c r="C591" s="56"/>
      <c r="D591" s="145"/>
      <c r="E591" s="54"/>
      <c r="F591" s="54"/>
      <c r="G591" s="132"/>
      <c r="H591" s="59" t="str">
        <f t="shared" si="75"/>
        <v/>
      </c>
      <c r="I591" s="64" t="str">
        <f t="shared" si="76"/>
        <v/>
      </c>
      <c r="J591" s="59" t="str">
        <f>IF(A591&lt;&gt;"",SUM($I$13:I591),"")</f>
        <v/>
      </c>
      <c r="K591" s="59" t="str">
        <f t="shared" si="77"/>
        <v/>
      </c>
      <c r="L591" s="65" t="str">
        <f t="shared" si="78"/>
        <v/>
      </c>
      <c r="M591" s="65" t="str">
        <f t="shared" si="79"/>
        <v/>
      </c>
      <c r="N591" s="65" t="str">
        <f>IF(A591&lt;&gt;"",SUM($M$13:M591),"")</f>
        <v/>
      </c>
      <c r="O591" s="65" t="str">
        <f t="shared" si="81"/>
        <v/>
      </c>
      <c r="P591" s="97" t="str">
        <f t="shared" si="82"/>
        <v/>
      </c>
      <c r="Q591" s="100">
        <f t="shared" si="80"/>
        <v>0</v>
      </c>
      <c r="R591" s="101">
        <f t="shared" si="83"/>
        <v>0</v>
      </c>
      <c r="Z591" s="75"/>
      <c r="AA591" s="76"/>
      <c r="AC591" s="1"/>
      <c r="AG591" s="72"/>
      <c r="AH591" s="72"/>
      <c r="AI591" s="72"/>
      <c r="AJ591" s="72"/>
      <c r="AK591" s="72"/>
    </row>
    <row r="592" spans="1:37" ht="14.4">
      <c r="A592" s="55"/>
      <c r="B592" s="54" t="s">
        <v>25</v>
      </c>
      <c r="C592" s="56"/>
      <c r="D592" s="145"/>
      <c r="E592" s="54"/>
      <c r="F592" s="54"/>
      <c r="G592" s="132"/>
      <c r="H592" s="59" t="str">
        <f t="shared" ref="H592:H655" si="84">IF(A592&lt;&gt;"",IF(B592="purchase",C592*E592,IF(B592="Dividend",F592*J591,IF(B592="Redemption",-C592*E592,IF(B592="Split",0,IF(B592="Bonus",0,IF(B592="Rights",D592*C592,IF(B592="Buyback",-D592*C592,""))))))),"")</f>
        <v/>
      </c>
      <c r="I592" s="64" t="str">
        <f t="shared" ref="I592:I655" si="85">IF(A592&lt;&gt;"",IF(B592="purchase",C592,IF(B592="Dividend",0,IF(B592="Redemption",-C592,IF(B592="Split",C592,IF(B592="Bonus",C592,IF(B592="Rights",C592,IF(B592="Buyback",-C592,))))))),"")</f>
        <v/>
      </c>
      <c r="J592" s="59" t="str">
        <f>IF(A592&lt;&gt;"",SUM($I$13:I592),"")</f>
        <v/>
      </c>
      <c r="K592" s="59" t="str">
        <f t="shared" ref="K592:K655" si="86">IF(A592&lt;&gt;"",J592*$B$7,"")</f>
        <v/>
      </c>
      <c r="L592" s="65" t="str">
        <f t="shared" ref="L592:L655" si="87">IF(A592&lt;&gt;"",IF(B592="purchase",C592*E592,IF(B592="Dividend",F592*N591,IF(B592="Redemption",-C592*E592,IF(B592="Split",0,IF(B592="Bonus",0,IF(B592="Rights",D592*C592,IF(B592="Buyback",D592*C592,))))))),"")</f>
        <v/>
      </c>
      <c r="M592" s="65" t="str">
        <f t="shared" ref="M592:M655" si="88">IF(A592&lt;&gt;"",IF(B592="purchase",C592,IF(B592="Dividend",L592/E592,IF(B592="Redemption",-C592,IF(B592="Split",C592,IF(B592="Bonus",C592,IF(B592="Rights",L592/D592,IF(B592="Buyback",L592/E592,))))))),"")</f>
        <v/>
      </c>
      <c r="N592" s="65" t="str">
        <f>IF(A592&lt;&gt;"",SUM($M$13:M592),"")</f>
        <v/>
      </c>
      <c r="O592" s="65" t="str">
        <f t="shared" si="81"/>
        <v/>
      </c>
      <c r="P592" s="97" t="str">
        <f t="shared" si="82"/>
        <v/>
      </c>
      <c r="Q592" s="100">
        <f t="shared" ref="Q592:Q655" si="89">IF(A592="",IF(P591=$U$3,$U$11,IF(A592="",0,IF(OR(B592="Dividend",B592="buyback"),0,-L592))),IF(A592="",0,IF(OR(B592="Dividend",B592="buyback"),0,-L592)))</f>
        <v>0</v>
      </c>
      <c r="R592" s="101">
        <f t="shared" si="83"/>
        <v>0</v>
      </c>
      <c r="Z592" s="75"/>
      <c r="AA592" s="76"/>
      <c r="AC592" s="1"/>
      <c r="AG592" s="72"/>
      <c r="AH592" s="72"/>
      <c r="AI592" s="72"/>
      <c r="AJ592" s="72"/>
      <c r="AK592" s="72"/>
    </row>
    <row r="593" spans="1:37" ht="14.4">
      <c r="A593" s="55"/>
      <c r="B593" s="54" t="s">
        <v>25</v>
      </c>
      <c r="C593" s="56"/>
      <c r="D593" s="145"/>
      <c r="E593" s="54"/>
      <c r="F593" s="54"/>
      <c r="G593" s="132"/>
      <c r="H593" s="59" t="str">
        <f t="shared" si="84"/>
        <v/>
      </c>
      <c r="I593" s="64" t="str">
        <f t="shared" si="85"/>
        <v/>
      </c>
      <c r="J593" s="59" t="str">
        <f>IF(A593&lt;&gt;"",SUM($I$13:I593),"")</f>
        <v/>
      </c>
      <c r="K593" s="59" t="str">
        <f t="shared" si="86"/>
        <v/>
      </c>
      <c r="L593" s="65" t="str">
        <f t="shared" si="87"/>
        <v/>
      </c>
      <c r="M593" s="65" t="str">
        <f t="shared" si="88"/>
        <v/>
      </c>
      <c r="N593" s="65" t="str">
        <f>IF(A593&lt;&gt;"",SUM($M$13:M593),"")</f>
        <v/>
      </c>
      <c r="O593" s="65" t="str">
        <f t="shared" si="81"/>
        <v/>
      </c>
      <c r="P593" s="97" t="str">
        <f t="shared" si="82"/>
        <v/>
      </c>
      <c r="Q593" s="100">
        <f t="shared" si="89"/>
        <v>0</v>
      </c>
      <c r="R593" s="101">
        <f t="shared" si="83"/>
        <v>0</v>
      </c>
      <c r="Z593" s="75"/>
      <c r="AA593" s="76"/>
      <c r="AC593" s="1"/>
      <c r="AG593" s="72"/>
      <c r="AH593" s="72"/>
      <c r="AI593" s="72"/>
      <c r="AJ593" s="72"/>
      <c r="AK593" s="72"/>
    </row>
    <row r="594" spans="1:37" ht="14.4">
      <c r="A594" s="55"/>
      <c r="B594" s="54" t="s">
        <v>25</v>
      </c>
      <c r="C594" s="56"/>
      <c r="D594" s="145"/>
      <c r="E594" s="54"/>
      <c r="F594" s="54"/>
      <c r="G594" s="132"/>
      <c r="H594" s="59" t="str">
        <f t="shared" si="84"/>
        <v/>
      </c>
      <c r="I594" s="64" t="str">
        <f t="shared" si="85"/>
        <v/>
      </c>
      <c r="J594" s="59" t="str">
        <f>IF(A594&lt;&gt;"",SUM($I$13:I594),"")</f>
        <v/>
      </c>
      <c r="K594" s="59" t="str">
        <f t="shared" si="86"/>
        <v/>
      </c>
      <c r="L594" s="65" t="str">
        <f t="shared" si="87"/>
        <v/>
      </c>
      <c r="M594" s="65" t="str">
        <f t="shared" si="88"/>
        <v/>
      </c>
      <c r="N594" s="65" t="str">
        <f>IF(A594&lt;&gt;"",SUM($M$13:M594),"")</f>
        <v/>
      </c>
      <c r="O594" s="65" t="str">
        <f t="shared" si="81"/>
        <v/>
      </c>
      <c r="P594" s="97" t="str">
        <f t="shared" si="82"/>
        <v/>
      </c>
      <c r="Q594" s="100">
        <f t="shared" si="89"/>
        <v>0</v>
      </c>
      <c r="R594" s="101">
        <f t="shared" si="83"/>
        <v>0</v>
      </c>
      <c r="Z594" s="75"/>
      <c r="AA594" s="76"/>
      <c r="AC594" s="1"/>
      <c r="AG594" s="72"/>
      <c r="AH594" s="72"/>
      <c r="AI594" s="72"/>
      <c r="AJ594" s="72"/>
      <c r="AK594" s="72"/>
    </row>
    <row r="595" spans="1:37" ht="14.4">
      <c r="A595" s="55"/>
      <c r="B595" s="54" t="s">
        <v>25</v>
      </c>
      <c r="C595" s="56"/>
      <c r="D595" s="145"/>
      <c r="E595" s="54"/>
      <c r="F595" s="54"/>
      <c r="G595" s="132"/>
      <c r="H595" s="59" t="str">
        <f t="shared" si="84"/>
        <v/>
      </c>
      <c r="I595" s="64" t="str">
        <f t="shared" si="85"/>
        <v/>
      </c>
      <c r="J595" s="59" t="str">
        <f>IF(A595&lt;&gt;"",SUM($I$13:I595),"")</f>
        <v/>
      </c>
      <c r="K595" s="59" t="str">
        <f t="shared" si="86"/>
        <v/>
      </c>
      <c r="L595" s="65" t="str">
        <f t="shared" si="87"/>
        <v/>
      </c>
      <c r="M595" s="65" t="str">
        <f t="shared" si="88"/>
        <v/>
      </c>
      <c r="N595" s="65" t="str">
        <f>IF(A595&lt;&gt;"",SUM($M$13:M595),"")</f>
        <v/>
      </c>
      <c r="O595" s="65" t="str">
        <f t="shared" si="81"/>
        <v/>
      </c>
      <c r="P595" s="97" t="str">
        <f t="shared" si="82"/>
        <v/>
      </c>
      <c r="Q595" s="100">
        <f t="shared" si="89"/>
        <v>0</v>
      </c>
      <c r="R595" s="101">
        <f t="shared" si="83"/>
        <v>0</v>
      </c>
      <c r="Z595" s="75"/>
      <c r="AA595" s="76"/>
      <c r="AC595" s="1"/>
      <c r="AG595" s="72"/>
      <c r="AH595" s="72"/>
      <c r="AI595" s="72"/>
      <c r="AJ595" s="72"/>
      <c r="AK595" s="72"/>
    </row>
    <row r="596" spans="1:37" ht="14.4">
      <c r="A596" s="55"/>
      <c r="B596" s="54" t="s">
        <v>25</v>
      </c>
      <c r="C596" s="56"/>
      <c r="D596" s="145"/>
      <c r="E596" s="54"/>
      <c r="F596" s="54"/>
      <c r="G596" s="132"/>
      <c r="H596" s="59" t="str">
        <f t="shared" si="84"/>
        <v/>
      </c>
      <c r="I596" s="64" t="str">
        <f t="shared" si="85"/>
        <v/>
      </c>
      <c r="J596" s="59" t="str">
        <f>IF(A596&lt;&gt;"",SUM($I$13:I596),"")</f>
        <v/>
      </c>
      <c r="K596" s="59" t="str">
        <f t="shared" si="86"/>
        <v/>
      </c>
      <c r="L596" s="65" t="str">
        <f t="shared" si="87"/>
        <v/>
      </c>
      <c r="M596" s="65" t="str">
        <f t="shared" si="88"/>
        <v/>
      </c>
      <c r="N596" s="65" t="str">
        <f>IF(A596&lt;&gt;"",SUM($M$13:M596),"")</f>
        <v/>
      </c>
      <c r="O596" s="65" t="str">
        <f t="shared" si="81"/>
        <v/>
      </c>
      <c r="P596" s="97" t="str">
        <f t="shared" si="82"/>
        <v/>
      </c>
      <c r="Q596" s="100">
        <f t="shared" si="89"/>
        <v>0</v>
      </c>
      <c r="R596" s="101">
        <f t="shared" si="83"/>
        <v>0</v>
      </c>
      <c r="Z596" s="75"/>
      <c r="AA596" s="76"/>
      <c r="AC596" s="1"/>
      <c r="AG596" s="72"/>
      <c r="AH596" s="72"/>
      <c r="AI596" s="72"/>
      <c r="AJ596" s="72"/>
      <c r="AK596" s="72"/>
    </row>
    <row r="597" spans="1:37" ht="14.4">
      <c r="A597" s="55"/>
      <c r="B597" s="54" t="s">
        <v>25</v>
      </c>
      <c r="C597" s="56"/>
      <c r="D597" s="145"/>
      <c r="E597" s="54"/>
      <c r="F597" s="54"/>
      <c r="G597" s="132"/>
      <c r="H597" s="59" t="str">
        <f t="shared" si="84"/>
        <v/>
      </c>
      <c r="I597" s="64" t="str">
        <f t="shared" si="85"/>
        <v/>
      </c>
      <c r="J597" s="59" t="str">
        <f>IF(A597&lt;&gt;"",SUM($I$13:I597),"")</f>
        <v/>
      </c>
      <c r="K597" s="59" t="str">
        <f t="shared" si="86"/>
        <v/>
      </c>
      <c r="L597" s="65" t="str">
        <f t="shared" si="87"/>
        <v/>
      </c>
      <c r="M597" s="65" t="str">
        <f t="shared" si="88"/>
        <v/>
      </c>
      <c r="N597" s="65" t="str">
        <f>IF(A597&lt;&gt;"",SUM($M$13:M597),"")</f>
        <v/>
      </c>
      <c r="O597" s="65" t="str">
        <f t="shared" si="81"/>
        <v/>
      </c>
      <c r="P597" s="97" t="str">
        <f t="shared" si="82"/>
        <v/>
      </c>
      <c r="Q597" s="100">
        <f t="shared" si="89"/>
        <v>0</v>
      </c>
      <c r="R597" s="101">
        <f t="shared" si="83"/>
        <v>0</v>
      </c>
      <c r="Z597" s="75"/>
      <c r="AA597" s="76"/>
      <c r="AC597" s="1"/>
      <c r="AG597" s="72"/>
      <c r="AH597" s="72"/>
      <c r="AI597" s="72"/>
      <c r="AJ597" s="72"/>
      <c r="AK597" s="72"/>
    </row>
    <row r="598" spans="1:37" ht="14.4">
      <c r="A598" s="55"/>
      <c r="B598" s="54" t="s">
        <v>25</v>
      </c>
      <c r="C598" s="56"/>
      <c r="D598" s="145"/>
      <c r="E598" s="54"/>
      <c r="F598" s="54"/>
      <c r="G598" s="132"/>
      <c r="H598" s="59" t="str">
        <f t="shared" si="84"/>
        <v/>
      </c>
      <c r="I598" s="64" t="str">
        <f t="shared" si="85"/>
        <v/>
      </c>
      <c r="J598" s="59" t="str">
        <f>IF(A598&lt;&gt;"",SUM($I$13:I598),"")</f>
        <v/>
      </c>
      <c r="K598" s="59" t="str">
        <f t="shared" si="86"/>
        <v/>
      </c>
      <c r="L598" s="65" t="str">
        <f t="shared" si="87"/>
        <v/>
      </c>
      <c r="M598" s="65" t="str">
        <f t="shared" si="88"/>
        <v/>
      </c>
      <c r="N598" s="65" t="str">
        <f>IF(A598&lt;&gt;"",SUM($M$13:M598),"")</f>
        <v/>
      </c>
      <c r="O598" s="65" t="str">
        <f t="shared" si="81"/>
        <v/>
      </c>
      <c r="P598" s="97" t="str">
        <f t="shared" si="82"/>
        <v/>
      </c>
      <c r="Q598" s="100">
        <f t="shared" si="89"/>
        <v>0</v>
      </c>
      <c r="R598" s="101">
        <f t="shared" si="83"/>
        <v>0</v>
      </c>
      <c r="Z598" s="75"/>
      <c r="AA598" s="76"/>
      <c r="AC598" s="1"/>
      <c r="AG598" s="72"/>
      <c r="AH598" s="72"/>
      <c r="AI598" s="72"/>
      <c r="AJ598" s="72"/>
      <c r="AK598" s="72"/>
    </row>
    <row r="599" spans="1:37" ht="14.4">
      <c r="A599" s="55"/>
      <c r="B599" s="54" t="s">
        <v>25</v>
      </c>
      <c r="C599" s="56"/>
      <c r="D599" s="145"/>
      <c r="E599" s="54"/>
      <c r="F599" s="54"/>
      <c r="G599" s="132"/>
      <c r="H599" s="59" t="str">
        <f t="shared" si="84"/>
        <v/>
      </c>
      <c r="I599" s="64" t="str">
        <f t="shared" si="85"/>
        <v/>
      </c>
      <c r="J599" s="59" t="str">
        <f>IF(A599&lt;&gt;"",SUM($I$13:I599),"")</f>
        <v/>
      </c>
      <c r="K599" s="59" t="str">
        <f t="shared" si="86"/>
        <v/>
      </c>
      <c r="L599" s="65" t="str">
        <f t="shared" si="87"/>
        <v/>
      </c>
      <c r="M599" s="65" t="str">
        <f t="shared" si="88"/>
        <v/>
      </c>
      <c r="N599" s="65" t="str">
        <f>IF(A599&lt;&gt;"",SUM($M$13:M599),"")</f>
        <v/>
      </c>
      <c r="O599" s="65" t="str">
        <f t="shared" si="81"/>
        <v/>
      </c>
      <c r="P599" s="97" t="str">
        <f t="shared" si="82"/>
        <v/>
      </c>
      <c r="Q599" s="100">
        <f t="shared" si="89"/>
        <v>0</v>
      </c>
      <c r="R599" s="101">
        <f t="shared" si="83"/>
        <v>0</v>
      </c>
      <c r="Z599" s="75"/>
      <c r="AA599" s="76"/>
      <c r="AC599" s="1"/>
      <c r="AG599" s="72"/>
      <c r="AH599" s="72"/>
      <c r="AI599" s="72"/>
      <c r="AJ599" s="72"/>
      <c r="AK599" s="72"/>
    </row>
    <row r="600" spans="1:37" ht="14.4">
      <c r="A600" s="55"/>
      <c r="B600" s="54" t="s">
        <v>25</v>
      </c>
      <c r="C600" s="56"/>
      <c r="D600" s="145"/>
      <c r="E600" s="54"/>
      <c r="F600" s="54"/>
      <c r="G600" s="132"/>
      <c r="H600" s="59" t="str">
        <f t="shared" si="84"/>
        <v/>
      </c>
      <c r="I600" s="64" t="str">
        <f t="shared" si="85"/>
        <v/>
      </c>
      <c r="J600" s="59" t="str">
        <f>IF(A600&lt;&gt;"",SUM($I$13:I600),"")</f>
        <v/>
      </c>
      <c r="K600" s="59" t="str">
        <f t="shared" si="86"/>
        <v/>
      </c>
      <c r="L600" s="65" t="str">
        <f t="shared" si="87"/>
        <v/>
      </c>
      <c r="M600" s="65" t="str">
        <f t="shared" si="88"/>
        <v/>
      </c>
      <c r="N600" s="65" t="str">
        <f>IF(A600&lt;&gt;"",SUM($M$13:M600),"")</f>
        <v/>
      </c>
      <c r="O600" s="65" t="str">
        <f t="shared" si="81"/>
        <v/>
      </c>
      <c r="P600" s="97" t="str">
        <f t="shared" si="82"/>
        <v/>
      </c>
      <c r="Q600" s="100">
        <f t="shared" si="89"/>
        <v>0</v>
      </c>
      <c r="R600" s="101">
        <f t="shared" si="83"/>
        <v>0</v>
      </c>
      <c r="Z600" s="75"/>
      <c r="AA600" s="76"/>
      <c r="AC600" s="1"/>
      <c r="AG600" s="72"/>
      <c r="AH600" s="72"/>
      <c r="AI600" s="72"/>
      <c r="AJ600" s="72"/>
      <c r="AK600" s="72"/>
    </row>
    <row r="601" spans="1:37" ht="14.4">
      <c r="A601" s="55"/>
      <c r="B601" s="54" t="s">
        <v>25</v>
      </c>
      <c r="C601" s="56"/>
      <c r="D601" s="145"/>
      <c r="E601" s="54"/>
      <c r="F601" s="54"/>
      <c r="G601" s="132"/>
      <c r="H601" s="59" t="str">
        <f t="shared" si="84"/>
        <v/>
      </c>
      <c r="I601" s="64" t="str">
        <f t="shared" si="85"/>
        <v/>
      </c>
      <c r="J601" s="59" t="str">
        <f>IF(A601&lt;&gt;"",SUM($I$13:I601),"")</f>
        <v/>
      </c>
      <c r="K601" s="59" t="str">
        <f t="shared" si="86"/>
        <v/>
      </c>
      <c r="L601" s="65" t="str">
        <f t="shared" si="87"/>
        <v/>
      </c>
      <c r="M601" s="65" t="str">
        <f t="shared" si="88"/>
        <v/>
      </c>
      <c r="N601" s="65" t="str">
        <f>IF(A601&lt;&gt;"",SUM($M$13:M601),"")</f>
        <v/>
      </c>
      <c r="O601" s="65" t="str">
        <f t="shared" si="81"/>
        <v/>
      </c>
      <c r="P601" s="97" t="str">
        <f t="shared" si="82"/>
        <v/>
      </c>
      <c r="Q601" s="100">
        <f t="shared" si="89"/>
        <v>0</v>
      </c>
      <c r="R601" s="101">
        <f t="shared" si="83"/>
        <v>0</v>
      </c>
      <c r="Z601" s="75"/>
      <c r="AA601" s="76"/>
      <c r="AC601" s="1"/>
      <c r="AG601" s="72"/>
      <c r="AH601" s="72"/>
      <c r="AI601" s="72"/>
      <c r="AJ601" s="72"/>
      <c r="AK601" s="72"/>
    </row>
    <row r="602" spans="1:37" ht="14.4">
      <c r="A602" s="55"/>
      <c r="B602" s="54" t="s">
        <v>25</v>
      </c>
      <c r="C602" s="56"/>
      <c r="D602" s="145"/>
      <c r="E602" s="54"/>
      <c r="F602" s="54"/>
      <c r="G602" s="132"/>
      <c r="H602" s="59" t="str">
        <f t="shared" si="84"/>
        <v/>
      </c>
      <c r="I602" s="64" t="str">
        <f t="shared" si="85"/>
        <v/>
      </c>
      <c r="J602" s="59" t="str">
        <f>IF(A602&lt;&gt;"",SUM($I$13:I602),"")</f>
        <v/>
      </c>
      <c r="K602" s="59" t="str">
        <f t="shared" si="86"/>
        <v/>
      </c>
      <c r="L602" s="65" t="str">
        <f t="shared" si="87"/>
        <v/>
      </c>
      <c r="M602" s="65" t="str">
        <f t="shared" si="88"/>
        <v/>
      </c>
      <c r="N602" s="65" t="str">
        <f>IF(A602&lt;&gt;"",SUM($M$13:M602),"")</f>
        <v/>
      </c>
      <c r="O602" s="65" t="str">
        <f t="shared" si="81"/>
        <v/>
      </c>
      <c r="P602" s="97" t="str">
        <f t="shared" si="82"/>
        <v/>
      </c>
      <c r="Q602" s="100">
        <f t="shared" si="89"/>
        <v>0</v>
      </c>
      <c r="R602" s="101">
        <f t="shared" si="83"/>
        <v>0</v>
      </c>
      <c r="Z602" s="75"/>
      <c r="AA602" s="76"/>
      <c r="AC602" s="1"/>
      <c r="AG602" s="72"/>
      <c r="AH602" s="72"/>
      <c r="AI602" s="72"/>
      <c r="AJ602" s="72"/>
      <c r="AK602" s="72"/>
    </row>
    <row r="603" spans="1:37" ht="14.4">
      <c r="A603" s="55"/>
      <c r="B603" s="54" t="s">
        <v>25</v>
      </c>
      <c r="C603" s="56"/>
      <c r="D603" s="145"/>
      <c r="E603" s="54"/>
      <c r="F603" s="54"/>
      <c r="G603" s="132"/>
      <c r="H603" s="59" t="str">
        <f t="shared" si="84"/>
        <v/>
      </c>
      <c r="I603" s="64" t="str">
        <f t="shared" si="85"/>
        <v/>
      </c>
      <c r="J603" s="59" t="str">
        <f>IF(A603&lt;&gt;"",SUM($I$13:I603),"")</f>
        <v/>
      </c>
      <c r="K603" s="59" t="str">
        <f t="shared" si="86"/>
        <v/>
      </c>
      <c r="L603" s="65" t="str">
        <f t="shared" si="87"/>
        <v/>
      </c>
      <c r="M603" s="65" t="str">
        <f t="shared" si="88"/>
        <v/>
      </c>
      <c r="N603" s="65" t="str">
        <f>IF(A603&lt;&gt;"",SUM($M$13:M603),"")</f>
        <v/>
      </c>
      <c r="O603" s="65" t="str">
        <f t="shared" si="81"/>
        <v/>
      </c>
      <c r="P603" s="97" t="str">
        <f t="shared" si="82"/>
        <v/>
      </c>
      <c r="Q603" s="100">
        <f t="shared" si="89"/>
        <v>0</v>
      </c>
      <c r="R603" s="101">
        <f t="shared" si="83"/>
        <v>0</v>
      </c>
      <c r="Z603" s="75"/>
      <c r="AA603" s="76"/>
      <c r="AC603" s="1"/>
      <c r="AG603" s="72"/>
      <c r="AH603" s="72"/>
      <c r="AI603" s="72"/>
      <c r="AJ603" s="72"/>
      <c r="AK603" s="72"/>
    </row>
    <row r="604" spans="1:37" ht="14.4">
      <c r="A604" s="55"/>
      <c r="B604" s="54" t="s">
        <v>25</v>
      </c>
      <c r="C604" s="56"/>
      <c r="D604" s="145"/>
      <c r="E604" s="54"/>
      <c r="F604" s="54"/>
      <c r="G604" s="132"/>
      <c r="H604" s="59" t="str">
        <f t="shared" si="84"/>
        <v/>
      </c>
      <c r="I604" s="64" t="str">
        <f t="shared" si="85"/>
        <v/>
      </c>
      <c r="J604" s="59" t="str">
        <f>IF(A604&lt;&gt;"",SUM($I$13:I604),"")</f>
        <v/>
      </c>
      <c r="K604" s="59" t="str">
        <f t="shared" si="86"/>
        <v/>
      </c>
      <c r="L604" s="65" t="str">
        <f t="shared" si="87"/>
        <v/>
      </c>
      <c r="M604" s="65" t="str">
        <f t="shared" si="88"/>
        <v/>
      </c>
      <c r="N604" s="65" t="str">
        <f>IF(A604&lt;&gt;"",SUM($M$13:M604),"")</f>
        <v/>
      </c>
      <c r="O604" s="65" t="str">
        <f t="shared" si="81"/>
        <v/>
      </c>
      <c r="P604" s="97" t="str">
        <f t="shared" si="82"/>
        <v/>
      </c>
      <c r="Q604" s="100">
        <f t="shared" si="89"/>
        <v>0</v>
      </c>
      <c r="R604" s="101">
        <f t="shared" si="83"/>
        <v>0</v>
      </c>
      <c r="Z604" s="75"/>
      <c r="AA604" s="76"/>
      <c r="AC604" s="1"/>
      <c r="AG604" s="72"/>
      <c r="AH604" s="72"/>
      <c r="AI604" s="72"/>
      <c r="AJ604" s="72"/>
      <c r="AK604" s="72"/>
    </row>
    <row r="605" spans="1:37" ht="14.4">
      <c r="A605" s="55"/>
      <c r="B605" s="54" t="s">
        <v>25</v>
      </c>
      <c r="C605" s="56"/>
      <c r="D605" s="145"/>
      <c r="E605" s="54"/>
      <c r="F605" s="54"/>
      <c r="G605" s="132"/>
      <c r="H605" s="59" t="str">
        <f t="shared" si="84"/>
        <v/>
      </c>
      <c r="I605" s="64" t="str">
        <f t="shared" si="85"/>
        <v/>
      </c>
      <c r="J605" s="59" t="str">
        <f>IF(A605&lt;&gt;"",SUM($I$13:I605),"")</f>
        <v/>
      </c>
      <c r="K605" s="59" t="str">
        <f t="shared" si="86"/>
        <v/>
      </c>
      <c r="L605" s="65" t="str">
        <f t="shared" si="87"/>
        <v/>
      </c>
      <c r="M605" s="65" t="str">
        <f t="shared" si="88"/>
        <v/>
      </c>
      <c r="N605" s="65" t="str">
        <f>IF(A605&lt;&gt;"",SUM($M$13:M605),"")</f>
        <v/>
      </c>
      <c r="O605" s="65" t="str">
        <f t="shared" si="81"/>
        <v/>
      </c>
      <c r="P605" s="97" t="str">
        <f t="shared" si="82"/>
        <v/>
      </c>
      <c r="Q605" s="100">
        <f t="shared" si="89"/>
        <v>0</v>
      </c>
      <c r="R605" s="101">
        <f t="shared" si="83"/>
        <v>0</v>
      </c>
      <c r="Z605" s="75"/>
      <c r="AA605" s="76"/>
      <c r="AC605" s="1"/>
      <c r="AG605" s="72"/>
      <c r="AH605" s="72"/>
      <c r="AI605" s="72"/>
      <c r="AJ605" s="72"/>
      <c r="AK605" s="72"/>
    </row>
    <row r="606" spans="1:37" ht="14.4">
      <c r="A606" s="55"/>
      <c r="B606" s="54" t="s">
        <v>25</v>
      </c>
      <c r="C606" s="56"/>
      <c r="D606" s="145"/>
      <c r="E606" s="54"/>
      <c r="F606" s="54"/>
      <c r="G606" s="132"/>
      <c r="H606" s="59" t="str">
        <f t="shared" si="84"/>
        <v/>
      </c>
      <c r="I606" s="64" t="str">
        <f t="shared" si="85"/>
        <v/>
      </c>
      <c r="J606" s="59" t="str">
        <f>IF(A606&lt;&gt;"",SUM($I$13:I606),"")</f>
        <v/>
      </c>
      <c r="K606" s="59" t="str">
        <f t="shared" si="86"/>
        <v/>
      </c>
      <c r="L606" s="65" t="str">
        <f t="shared" si="87"/>
        <v/>
      </c>
      <c r="M606" s="65" t="str">
        <f t="shared" si="88"/>
        <v/>
      </c>
      <c r="N606" s="65" t="str">
        <f>IF(A606&lt;&gt;"",SUM($M$13:M606),"")</f>
        <v/>
      </c>
      <c r="O606" s="65" t="str">
        <f t="shared" si="81"/>
        <v/>
      </c>
      <c r="P606" s="97" t="str">
        <f t="shared" si="82"/>
        <v/>
      </c>
      <c r="Q606" s="100">
        <f t="shared" si="89"/>
        <v>0</v>
      </c>
      <c r="R606" s="101">
        <f t="shared" si="83"/>
        <v>0</v>
      </c>
      <c r="Z606" s="75"/>
      <c r="AA606" s="76"/>
      <c r="AC606" s="1"/>
      <c r="AG606" s="72"/>
      <c r="AH606" s="72"/>
      <c r="AI606" s="72"/>
      <c r="AJ606" s="72"/>
      <c r="AK606" s="72"/>
    </row>
    <row r="607" spans="1:37" ht="14.4">
      <c r="A607" s="55"/>
      <c r="B607" s="54" t="s">
        <v>25</v>
      </c>
      <c r="C607" s="56"/>
      <c r="D607" s="145"/>
      <c r="E607" s="54"/>
      <c r="F607" s="54"/>
      <c r="G607" s="132"/>
      <c r="H607" s="59" t="str">
        <f t="shared" si="84"/>
        <v/>
      </c>
      <c r="I607" s="64" t="str">
        <f t="shared" si="85"/>
        <v/>
      </c>
      <c r="J607" s="59" t="str">
        <f>IF(A607&lt;&gt;"",SUM($I$13:I607),"")</f>
        <v/>
      </c>
      <c r="K607" s="59" t="str">
        <f t="shared" si="86"/>
        <v/>
      </c>
      <c r="L607" s="65" t="str">
        <f t="shared" si="87"/>
        <v/>
      </c>
      <c r="M607" s="65" t="str">
        <f t="shared" si="88"/>
        <v/>
      </c>
      <c r="N607" s="65" t="str">
        <f>IF(A607&lt;&gt;"",SUM($M$13:M607),"")</f>
        <v/>
      </c>
      <c r="O607" s="65" t="str">
        <f t="shared" si="81"/>
        <v/>
      </c>
      <c r="P607" s="97" t="str">
        <f t="shared" si="82"/>
        <v/>
      </c>
      <c r="Q607" s="100">
        <f t="shared" si="89"/>
        <v>0</v>
      </c>
      <c r="R607" s="101">
        <f t="shared" si="83"/>
        <v>0</v>
      </c>
      <c r="Z607" s="75"/>
      <c r="AA607" s="76"/>
      <c r="AC607" s="1"/>
      <c r="AG607" s="72"/>
      <c r="AH607" s="72"/>
      <c r="AI607" s="72"/>
      <c r="AJ607" s="72"/>
      <c r="AK607" s="72"/>
    </row>
    <row r="608" spans="1:37" ht="14.4">
      <c r="A608" s="55"/>
      <c r="B608" s="54" t="s">
        <v>25</v>
      </c>
      <c r="C608" s="56"/>
      <c r="D608" s="145"/>
      <c r="E608" s="54"/>
      <c r="F608" s="54"/>
      <c r="G608" s="132"/>
      <c r="H608" s="59" t="str">
        <f t="shared" si="84"/>
        <v/>
      </c>
      <c r="I608" s="64" t="str">
        <f t="shared" si="85"/>
        <v/>
      </c>
      <c r="J608" s="59" t="str">
        <f>IF(A608&lt;&gt;"",SUM($I$13:I608),"")</f>
        <v/>
      </c>
      <c r="K608" s="59" t="str">
        <f t="shared" si="86"/>
        <v/>
      </c>
      <c r="L608" s="65" t="str">
        <f t="shared" si="87"/>
        <v/>
      </c>
      <c r="M608" s="65" t="str">
        <f t="shared" si="88"/>
        <v/>
      </c>
      <c r="N608" s="65" t="str">
        <f>IF(A608&lt;&gt;"",SUM($M$13:M608),"")</f>
        <v/>
      </c>
      <c r="O608" s="65" t="str">
        <f t="shared" si="81"/>
        <v/>
      </c>
      <c r="P608" s="97" t="str">
        <f t="shared" si="82"/>
        <v/>
      </c>
      <c r="Q608" s="100">
        <f t="shared" si="89"/>
        <v>0</v>
      </c>
      <c r="R608" s="101">
        <f t="shared" si="83"/>
        <v>0</v>
      </c>
      <c r="Z608" s="75"/>
      <c r="AA608" s="76"/>
      <c r="AC608" s="1"/>
      <c r="AG608" s="72"/>
      <c r="AH608" s="72"/>
      <c r="AI608" s="72"/>
      <c r="AJ608" s="72"/>
      <c r="AK608" s="72"/>
    </row>
    <row r="609" spans="1:37" ht="14.4">
      <c r="A609" s="55"/>
      <c r="B609" s="54" t="s">
        <v>25</v>
      </c>
      <c r="C609" s="56"/>
      <c r="D609" s="145"/>
      <c r="E609" s="54"/>
      <c r="F609" s="54"/>
      <c r="G609" s="132"/>
      <c r="H609" s="59" t="str">
        <f t="shared" si="84"/>
        <v/>
      </c>
      <c r="I609" s="64" t="str">
        <f t="shared" si="85"/>
        <v/>
      </c>
      <c r="J609" s="59" t="str">
        <f>IF(A609&lt;&gt;"",SUM($I$13:I609),"")</f>
        <v/>
      </c>
      <c r="K609" s="59" t="str">
        <f t="shared" si="86"/>
        <v/>
      </c>
      <c r="L609" s="65" t="str">
        <f t="shared" si="87"/>
        <v/>
      </c>
      <c r="M609" s="65" t="str">
        <f t="shared" si="88"/>
        <v/>
      </c>
      <c r="N609" s="65" t="str">
        <f>IF(A609&lt;&gt;"",SUM($M$13:M609),"")</f>
        <v/>
      </c>
      <c r="O609" s="65" t="str">
        <f t="shared" si="81"/>
        <v/>
      </c>
      <c r="P609" s="97" t="str">
        <f t="shared" si="82"/>
        <v/>
      </c>
      <c r="Q609" s="100">
        <f t="shared" si="89"/>
        <v>0</v>
      </c>
      <c r="R609" s="101">
        <f t="shared" si="83"/>
        <v>0</v>
      </c>
      <c r="Z609" s="75"/>
      <c r="AA609" s="76"/>
      <c r="AC609" s="1"/>
      <c r="AG609" s="72"/>
      <c r="AH609" s="72"/>
      <c r="AI609" s="72"/>
      <c r="AJ609" s="72"/>
      <c r="AK609" s="72"/>
    </row>
    <row r="610" spans="1:37" ht="14.4">
      <c r="A610" s="55"/>
      <c r="B610" s="54" t="s">
        <v>25</v>
      </c>
      <c r="C610" s="56"/>
      <c r="D610" s="145"/>
      <c r="E610" s="54"/>
      <c r="F610" s="54"/>
      <c r="G610" s="132"/>
      <c r="H610" s="59" t="str">
        <f t="shared" si="84"/>
        <v/>
      </c>
      <c r="I610" s="64" t="str">
        <f t="shared" si="85"/>
        <v/>
      </c>
      <c r="J610" s="59" t="str">
        <f>IF(A610&lt;&gt;"",SUM($I$13:I610),"")</f>
        <v/>
      </c>
      <c r="K610" s="59" t="str">
        <f t="shared" si="86"/>
        <v/>
      </c>
      <c r="L610" s="65" t="str">
        <f t="shared" si="87"/>
        <v/>
      </c>
      <c r="M610" s="65" t="str">
        <f t="shared" si="88"/>
        <v/>
      </c>
      <c r="N610" s="65" t="str">
        <f>IF(A610&lt;&gt;"",SUM($M$13:M610),"")</f>
        <v/>
      </c>
      <c r="O610" s="65" t="str">
        <f t="shared" si="81"/>
        <v/>
      </c>
      <c r="P610" s="97" t="str">
        <f t="shared" si="82"/>
        <v/>
      </c>
      <c r="Q610" s="100">
        <f t="shared" si="89"/>
        <v>0</v>
      </c>
      <c r="R610" s="101">
        <f t="shared" si="83"/>
        <v>0</v>
      </c>
      <c r="Z610" s="75"/>
      <c r="AA610" s="76"/>
      <c r="AC610" s="1"/>
      <c r="AG610" s="72"/>
      <c r="AH610" s="72"/>
      <c r="AI610" s="72"/>
      <c r="AJ610" s="72"/>
      <c r="AK610" s="72"/>
    </row>
    <row r="611" spans="1:37" ht="14.4">
      <c r="A611" s="55"/>
      <c r="B611" s="54" t="s">
        <v>25</v>
      </c>
      <c r="C611" s="56"/>
      <c r="D611" s="145"/>
      <c r="E611" s="54"/>
      <c r="F611" s="54"/>
      <c r="G611" s="132"/>
      <c r="H611" s="59" t="str">
        <f t="shared" si="84"/>
        <v/>
      </c>
      <c r="I611" s="64" t="str">
        <f t="shared" si="85"/>
        <v/>
      </c>
      <c r="J611" s="59" t="str">
        <f>IF(A611&lt;&gt;"",SUM($I$13:I611),"")</f>
        <v/>
      </c>
      <c r="K611" s="59" t="str">
        <f t="shared" si="86"/>
        <v/>
      </c>
      <c r="L611" s="65" t="str">
        <f t="shared" si="87"/>
        <v/>
      </c>
      <c r="M611" s="65" t="str">
        <f t="shared" si="88"/>
        <v/>
      </c>
      <c r="N611" s="65" t="str">
        <f>IF(A611&lt;&gt;"",SUM($M$13:M611),"")</f>
        <v/>
      </c>
      <c r="O611" s="65" t="str">
        <f t="shared" si="81"/>
        <v/>
      </c>
      <c r="P611" s="97" t="str">
        <f t="shared" si="82"/>
        <v/>
      </c>
      <c r="Q611" s="100">
        <f t="shared" si="89"/>
        <v>0</v>
      </c>
      <c r="R611" s="101">
        <f t="shared" si="83"/>
        <v>0</v>
      </c>
      <c r="Z611" s="75"/>
      <c r="AA611" s="76"/>
      <c r="AC611" s="1"/>
      <c r="AG611" s="72"/>
      <c r="AH611" s="72"/>
      <c r="AI611" s="72"/>
      <c r="AJ611" s="72"/>
      <c r="AK611" s="72"/>
    </row>
    <row r="612" spans="1:37" ht="14.4">
      <c r="A612" s="55"/>
      <c r="B612" s="54" t="s">
        <v>25</v>
      </c>
      <c r="C612" s="56"/>
      <c r="D612" s="145"/>
      <c r="E612" s="54"/>
      <c r="F612" s="54"/>
      <c r="G612" s="132"/>
      <c r="H612" s="59" t="str">
        <f t="shared" si="84"/>
        <v/>
      </c>
      <c r="I612" s="64" t="str">
        <f t="shared" si="85"/>
        <v/>
      </c>
      <c r="J612" s="59" t="str">
        <f>IF(A612&lt;&gt;"",SUM($I$13:I612),"")</f>
        <v/>
      </c>
      <c r="K612" s="59" t="str">
        <f t="shared" si="86"/>
        <v/>
      </c>
      <c r="L612" s="65" t="str">
        <f t="shared" si="87"/>
        <v/>
      </c>
      <c r="M612" s="65" t="str">
        <f t="shared" si="88"/>
        <v/>
      </c>
      <c r="N612" s="65" t="str">
        <f>IF(A612&lt;&gt;"",SUM($M$13:M612),"")</f>
        <v/>
      </c>
      <c r="O612" s="65" t="str">
        <f t="shared" si="81"/>
        <v/>
      </c>
      <c r="P612" s="97" t="str">
        <f t="shared" si="82"/>
        <v/>
      </c>
      <c r="Q612" s="100">
        <f t="shared" si="89"/>
        <v>0</v>
      </c>
      <c r="R612" s="101">
        <f t="shared" si="83"/>
        <v>0</v>
      </c>
      <c r="Z612" s="75"/>
      <c r="AA612" s="76"/>
      <c r="AC612" s="1"/>
      <c r="AG612" s="72"/>
      <c r="AH612" s="72"/>
      <c r="AI612" s="72"/>
      <c r="AJ612" s="72"/>
      <c r="AK612" s="72"/>
    </row>
    <row r="613" spans="1:37" ht="14.4">
      <c r="A613" s="55"/>
      <c r="B613" s="54" t="s">
        <v>25</v>
      </c>
      <c r="C613" s="56"/>
      <c r="D613" s="145"/>
      <c r="E613" s="54"/>
      <c r="F613" s="54"/>
      <c r="G613" s="132"/>
      <c r="H613" s="59" t="str">
        <f t="shared" si="84"/>
        <v/>
      </c>
      <c r="I613" s="64" t="str">
        <f t="shared" si="85"/>
        <v/>
      </c>
      <c r="J613" s="59" t="str">
        <f>IF(A613&lt;&gt;"",SUM($I$13:I613),"")</f>
        <v/>
      </c>
      <c r="K613" s="59" t="str">
        <f t="shared" si="86"/>
        <v/>
      </c>
      <c r="L613" s="65" t="str">
        <f t="shared" si="87"/>
        <v/>
      </c>
      <c r="M613" s="65" t="str">
        <f t="shared" si="88"/>
        <v/>
      </c>
      <c r="N613" s="65" t="str">
        <f>IF(A613&lt;&gt;"",SUM($M$13:M613),"")</f>
        <v/>
      </c>
      <c r="O613" s="65" t="str">
        <f t="shared" si="81"/>
        <v/>
      </c>
      <c r="P613" s="97" t="str">
        <f t="shared" si="82"/>
        <v/>
      </c>
      <c r="Q613" s="100">
        <f t="shared" si="89"/>
        <v>0</v>
      </c>
      <c r="R613" s="101">
        <f t="shared" si="83"/>
        <v>0</v>
      </c>
      <c r="Z613" s="75"/>
      <c r="AA613" s="76"/>
      <c r="AC613" s="1"/>
      <c r="AG613" s="72"/>
      <c r="AH613" s="72"/>
      <c r="AI613" s="72"/>
      <c r="AJ613" s="72"/>
      <c r="AK613" s="72"/>
    </row>
    <row r="614" spans="1:37" ht="14.4">
      <c r="A614" s="55"/>
      <c r="B614" s="54" t="s">
        <v>25</v>
      </c>
      <c r="C614" s="56"/>
      <c r="D614" s="145"/>
      <c r="E614" s="54"/>
      <c r="F614" s="54"/>
      <c r="G614" s="132"/>
      <c r="H614" s="59" t="str">
        <f t="shared" si="84"/>
        <v/>
      </c>
      <c r="I614" s="64" t="str">
        <f t="shared" si="85"/>
        <v/>
      </c>
      <c r="J614" s="59" t="str">
        <f>IF(A614&lt;&gt;"",SUM($I$13:I614),"")</f>
        <v/>
      </c>
      <c r="K614" s="59" t="str">
        <f t="shared" si="86"/>
        <v/>
      </c>
      <c r="L614" s="65" t="str">
        <f t="shared" si="87"/>
        <v/>
      </c>
      <c r="M614" s="65" t="str">
        <f t="shared" si="88"/>
        <v/>
      </c>
      <c r="N614" s="65" t="str">
        <f>IF(A614&lt;&gt;"",SUM($M$13:M614),"")</f>
        <v/>
      </c>
      <c r="O614" s="65" t="str">
        <f t="shared" si="81"/>
        <v/>
      </c>
      <c r="P614" s="97" t="str">
        <f t="shared" si="82"/>
        <v/>
      </c>
      <c r="Q614" s="100">
        <f t="shared" si="89"/>
        <v>0</v>
      </c>
      <c r="R614" s="101">
        <f t="shared" si="83"/>
        <v>0</v>
      </c>
      <c r="Z614" s="75"/>
      <c r="AA614" s="76"/>
      <c r="AC614" s="1"/>
      <c r="AG614" s="72"/>
      <c r="AH614" s="72"/>
      <c r="AI614" s="72"/>
      <c r="AJ614" s="72"/>
      <c r="AK614" s="72"/>
    </row>
    <row r="615" spans="1:37" ht="14.4">
      <c r="A615" s="55"/>
      <c r="B615" s="54" t="s">
        <v>25</v>
      </c>
      <c r="C615" s="56"/>
      <c r="D615" s="145"/>
      <c r="E615" s="54"/>
      <c r="F615" s="54"/>
      <c r="G615" s="132"/>
      <c r="H615" s="59" t="str">
        <f t="shared" si="84"/>
        <v/>
      </c>
      <c r="I615" s="64" t="str">
        <f t="shared" si="85"/>
        <v/>
      </c>
      <c r="J615" s="59" t="str">
        <f>IF(A615&lt;&gt;"",SUM($I$13:I615),"")</f>
        <v/>
      </c>
      <c r="K615" s="59" t="str">
        <f t="shared" si="86"/>
        <v/>
      </c>
      <c r="L615" s="65" t="str">
        <f t="shared" si="87"/>
        <v/>
      </c>
      <c r="M615" s="65" t="str">
        <f t="shared" si="88"/>
        <v/>
      </c>
      <c r="N615" s="65" t="str">
        <f>IF(A615&lt;&gt;"",SUM($M$13:M615),"")</f>
        <v/>
      </c>
      <c r="O615" s="65" t="str">
        <f t="shared" si="81"/>
        <v/>
      </c>
      <c r="P615" s="97" t="str">
        <f t="shared" si="82"/>
        <v/>
      </c>
      <c r="Q615" s="100">
        <f t="shared" si="89"/>
        <v>0</v>
      </c>
      <c r="R615" s="101">
        <f t="shared" si="83"/>
        <v>0</v>
      </c>
      <c r="Z615" s="75"/>
      <c r="AA615" s="76"/>
      <c r="AC615" s="1"/>
      <c r="AG615" s="72"/>
      <c r="AH615" s="72"/>
      <c r="AI615" s="72"/>
      <c r="AJ615" s="72"/>
      <c r="AK615" s="72"/>
    </row>
    <row r="616" spans="1:37" ht="14.4">
      <c r="A616" s="55"/>
      <c r="B616" s="54" t="s">
        <v>25</v>
      </c>
      <c r="C616" s="56"/>
      <c r="D616" s="145"/>
      <c r="E616" s="54"/>
      <c r="F616" s="54"/>
      <c r="G616" s="132"/>
      <c r="H616" s="59" t="str">
        <f t="shared" si="84"/>
        <v/>
      </c>
      <c r="I616" s="64" t="str">
        <f t="shared" si="85"/>
        <v/>
      </c>
      <c r="J616" s="59" t="str">
        <f>IF(A616&lt;&gt;"",SUM($I$13:I616),"")</f>
        <v/>
      </c>
      <c r="K616" s="59" t="str">
        <f t="shared" si="86"/>
        <v/>
      </c>
      <c r="L616" s="65" t="str">
        <f t="shared" si="87"/>
        <v/>
      </c>
      <c r="M616" s="65" t="str">
        <f t="shared" si="88"/>
        <v/>
      </c>
      <c r="N616" s="65" t="str">
        <f>IF(A616&lt;&gt;"",SUM($M$13:M616),"")</f>
        <v/>
      </c>
      <c r="O616" s="65" t="str">
        <f t="shared" si="81"/>
        <v/>
      </c>
      <c r="P616" s="97" t="str">
        <f t="shared" si="82"/>
        <v/>
      </c>
      <c r="Q616" s="100">
        <f t="shared" si="89"/>
        <v>0</v>
      </c>
      <c r="R616" s="101">
        <f t="shared" si="83"/>
        <v>0</v>
      </c>
      <c r="Z616" s="75"/>
      <c r="AA616" s="76"/>
      <c r="AC616" s="1"/>
      <c r="AG616" s="72"/>
      <c r="AH616" s="72"/>
      <c r="AI616" s="72"/>
      <c r="AJ616" s="72"/>
      <c r="AK616" s="72"/>
    </row>
    <row r="617" spans="1:37" ht="14.4">
      <c r="A617" s="55"/>
      <c r="B617" s="54" t="s">
        <v>25</v>
      </c>
      <c r="C617" s="56"/>
      <c r="D617" s="145"/>
      <c r="E617" s="54"/>
      <c r="F617" s="54"/>
      <c r="G617" s="132"/>
      <c r="H617" s="59" t="str">
        <f t="shared" si="84"/>
        <v/>
      </c>
      <c r="I617" s="64" t="str">
        <f t="shared" si="85"/>
        <v/>
      </c>
      <c r="J617" s="59" t="str">
        <f>IF(A617&lt;&gt;"",SUM($I$13:I617),"")</f>
        <v/>
      </c>
      <c r="K617" s="59" t="str">
        <f t="shared" si="86"/>
        <v/>
      </c>
      <c r="L617" s="65" t="str">
        <f t="shared" si="87"/>
        <v/>
      </c>
      <c r="M617" s="65" t="str">
        <f t="shared" si="88"/>
        <v/>
      </c>
      <c r="N617" s="65" t="str">
        <f>IF(A617&lt;&gt;"",SUM($M$13:M617),"")</f>
        <v/>
      </c>
      <c r="O617" s="65" t="str">
        <f t="shared" si="81"/>
        <v/>
      </c>
      <c r="P617" s="97" t="str">
        <f t="shared" si="82"/>
        <v/>
      </c>
      <c r="Q617" s="100">
        <f t="shared" si="89"/>
        <v>0</v>
      </c>
      <c r="R617" s="101">
        <f t="shared" si="83"/>
        <v>0</v>
      </c>
      <c r="Z617" s="75"/>
      <c r="AA617" s="76"/>
      <c r="AC617" s="1"/>
      <c r="AG617" s="72"/>
      <c r="AH617" s="72"/>
      <c r="AI617" s="72"/>
      <c r="AJ617" s="72"/>
      <c r="AK617" s="72"/>
    </row>
    <row r="618" spans="1:37" ht="14.4">
      <c r="A618" s="55"/>
      <c r="B618" s="54" t="s">
        <v>25</v>
      </c>
      <c r="C618" s="56"/>
      <c r="D618" s="145"/>
      <c r="E618" s="54"/>
      <c r="F618" s="54"/>
      <c r="G618" s="132"/>
      <c r="H618" s="59" t="str">
        <f t="shared" si="84"/>
        <v/>
      </c>
      <c r="I618" s="64" t="str">
        <f t="shared" si="85"/>
        <v/>
      </c>
      <c r="J618" s="59" t="str">
        <f>IF(A618&lt;&gt;"",SUM($I$13:I618),"")</f>
        <v/>
      </c>
      <c r="K618" s="59" t="str">
        <f t="shared" si="86"/>
        <v/>
      </c>
      <c r="L618" s="65" t="str">
        <f t="shared" si="87"/>
        <v/>
      </c>
      <c r="M618" s="65" t="str">
        <f t="shared" si="88"/>
        <v/>
      </c>
      <c r="N618" s="65" t="str">
        <f>IF(A618&lt;&gt;"",SUM($M$13:M618),"")</f>
        <v/>
      </c>
      <c r="O618" s="65" t="str">
        <f t="shared" si="81"/>
        <v/>
      </c>
      <c r="P618" s="97" t="str">
        <f t="shared" si="82"/>
        <v/>
      </c>
      <c r="Q618" s="100">
        <f t="shared" si="89"/>
        <v>0</v>
      </c>
      <c r="R618" s="101">
        <f t="shared" si="83"/>
        <v>0</v>
      </c>
      <c r="Z618" s="75"/>
      <c r="AA618" s="76"/>
      <c r="AC618" s="1"/>
      <c r="AG618" s="72"/>
      <c r="AH618" s="72"/>
      <c r="AI618" s="72"/>
      <c r="AJ618" s="72"/>
      <c r="AK618" s="72"/>
    </row>
    <row r="619" spans="1:37" ht="14.4">
      <c r="A619" s="55"/>
      <c r="B619" s="54" t="s">
        <v>25</v>
      </c>
      <c r="C619" s="56"/>
      <c r="D619" s="145"/>
      <c r="E619" s="54"/>
      <c r="F619" s="54"/>
      <c r="G619" s="132"/>
      <c r="H619" s="59" t="str">
        <f t="shared" si="84"/>
        <v/>
      </c>
      <c r="I619" s="64" t="str">
        <f t="shared" si="85"/>
        <v/>
      </c>
      <c r="J619" s="59" t="str">
        <f>IF(A619&lt;&gt;"",SUM($I$13:I619),"")</f>
        <v/>
      </c>
      <c r="K619" s="59" t="str">
        <f t="shared" si="86"/>
        <v/>
      </c>
      <c r="L619" s="65" t="str">
        <f t="shared" si="87"/>
        <v/>
      </c>
      <c r="M619" s="65" t="str">
        <f t="shared" si="88"/>
        <v/>
      </c>
      <c r="N619" s="65" t="str">
        <f>IF(A619&lt;&gt;"",SUM($M$13:M619),"")</f>
        <v/>
      </c>
      <c r="O619" s="65" t="str">
        <f t="shared" si="81"/>
        <v/>
      </c>
      <c r="P619" s="97" t="str">
        <f t="shared" si="82"/>
        <v/>
      </c>
      <c r="Q619" s="100">
        <f t="shared" si="89"/>
        <v>0</v>
      </c>
      <c r="R619" s="101">
        <f t="shared" si="83"/>
        <v>0</v>
      </c>
      <c r="Z619" s="75"/>
      <c r="AA619" s="76"/>
      <c r="AC619" s="1"/>
      <c r="AG619" s="72"/>
      <c r="AH619" s="72"/>
      <c r="AI619" s="72"/>
      <c r="AJ619" s="72"/>
      <c r="AK619" s="72"/>
    </row>
    <row r="620" spans="1:37" ht="14.4">
      <c r="A620" s="55"/>
      <c r="B620" s="54" t="s">
        <v>25</v>
      </c>
      <c r="C620" s="56"/>
      <c r="D620" s="145"/>
      <c r="E620" s="54"/>
      <c r="F620" s="54"/>
      <c r="G620" s="132"/>
      <c r="H620" s="59" t="str">
        <f t="shared" si="84"/>
        <v/>
      </c>
      <c r="I620" s="64" t="str">
        <f t="shared" si="85"/>
        <v/>
      </c>
      <c r="J620" s="59" t="str">
        <f>IF(A620&lt;&gt;"",SUM($I$13:I620),"")</f>
        <v/>
      </c>
      <c r="K620" s="59" t="str">
        <f t="shared" si="86"/>
        <v/>
      </c>
      <c r="L620" s="65" t="str">
        <f t="shared" si="87"/>
        <v/>
      </c>
      <c r="M620" s="65" t="str">
        <f t="shared" si="88"/>
        <v/>
      </c>
      <c r="N620" s="65" t="str">
        <f>IF(A620&lt;&gt;"",SUM($M$13:M620),"")</f>
        <v/>
      </c>
      <c r="O620" s="65" t="str">
        <f t="shared" si="81"/>
        <v/>
      </c>
      <c r="P620" s="97" t="str">
        <f t="shared" si="82"/>
        <v/>
      </c>
      <c r="Q620" s="100">
        <f t="shared" si="89"/>
        <v>0</v>
      </c>
      <c r="R620" s="101">
        <f t="shared" si="83"/>
        <v>0</v>
      </c>
      <c r="Z620" s="75"/>
      <c r="AA620" s="76"/>
      <c r="AC620" s="1"/>
      <c r="AG620" s="72"/>
      <c r="AH620" s="72"/>
      <c r="AI620" s="72"/>
      <c r="AJ620" s="72"/>
      <c r="AK620" s="72"/>
    </row>
    <row r="621" spans="1:37" ht="14.4">
      <c r="A621" s="55"/>
      <c r="B621" s="54" t="s">
        <v>25</v>
      </c>
      <c r="C621" s="56"/>
      <c r="D621" s="145"/>
      <c r="E621" s="54"/>
      <c r="F621" s="54"/>
      <c r="G621" s="132"/>
      <c r="H621" s="59" t="str">
        <f t="shared" si="84"/>
        <v/>
      </c>
      <c r="I621" s="64" t="str">
        <f t="shared" si="85"/>
        <v/>
      </c>
      <c r="J621" s="59" t="str">
        <f>IF(A621&lt;&gt;"",SUM($I$13:I621),"")</f>
        <v/>
      </c>
      <c r="K621" s="59" t="str">
        <f t="shared" si="86"/>
        <v/>
      </c>
      <c r="L621" s="65" t="str">
        <f t="shared" si="87"/>
        <v/>
      </c>
      <c r="M621" s="65" t="str">
        <f t="shared" si="88"/>
        <v/>
      </c>
      <c r="N621" s="65" t="str">
        <f>IF(A621&lt;&gt;"",SUM($M$13:M621),"")</f>
        <v/>
      </c>
      <c r="O621" s="65" t="str">
        <f t="shared" si="81"/>
        <v/>
      </c>
      <c r="P621" s="97" t="str">
        <f t="shared" si="82"/>
        <v/>
      </c>
      <c r="Q621" s="100">
        <f t="shared" si="89"/>
        <v>0</v>
      </c>
      <c r="R621" s="101">
        <f t="shared" si="83"/>
        <v>0</v>
      </c>
      <c r="Z621" s="75"/>
      <c r="AA621" s="76"/>
      <c r="AC621" s="1"/>
      <c r="AG621" s="72"/>
      <c r="AH621" s="72"/>
      <c r="AI621" s="72"/>
      <c r="AJ621" s="72"/>
      <c r="AK621" s="72"/>
    </row>
    <row r="622" spans="1:37" ht="14.4">
      <c r="A622" s="55"/>
      <c r="B622" s="54" t="s">
        <v>25</v>
      </c>
      <c r="C622" s="56"/>
      <c r="D622" s="145"/>
      <c r="E622" s="54"/>
      <c r="F622" s="54"/>
      <c r="G622" s="132"/>
      <c r="H622" s="59" t="str">
        <f t="shared" si="84"/>
        <v/>
      </c>
      <c r="I622" s="64" t="str">
        <f t="shared" si="85"/>
        <v/>
      </c>
      <c r="J622" s="59" t="str">
        <f>IF(A622&lt;&gt;"",SUM($I$13:I622),"")</f>
        <v/>
      </c>
      <c r="K622" s="59" t="str">
        <f t="shared" si="86"/>
        <v/>
      </c>
      <c r="L622" s="65" t="str">
        <f t="shared" si="87"/>
        <v/>
      </c>
      <c r="M622" s="65" t="str">
        <f t="shared" si="88"/>
        <v/>
      </c>
      <c r="N622" s="65" t="str">
        <f>IF(A622&lt;&gt;"",SUM($M$13:M622),"")</f>
        <v/>
      </c>
      <c r="O622" s="65" t="str">
        <f t="shared" si="81"/>
        <v/>
      </c>
      <c r="P622" s="97" t="str">
        <f t="shared" si="82"/>
        <v/>
      </c>
      <c r="Q622" s="100">
        <f t="shared" si="89"/>
        <v>0</v>
      </c>
      <c r="R622" s="101">
        <f t="shared" si="83"/>
        <v>0</v>
      </c>
      <c r="Z622" s="75"/>
      <c r="AA622" s="76"/>
      <c r="AC622" s="1"/>
      <c r="AG622" s="72"/>
      <c r="AH622" s="72"/>
      <c r="AI622" s="72"/>
      <c r="AJ622" s="72"/>
      <c r="AK622" s="72"/>
    </row>
    <row r="623" spans="1:37" ht="14.4">
      <c r="A623" s="55"/>
      <c r="B623" s="54" t="s">
        <v>25</v>
      </c>
      <c r="C623" s="56"/>
      <c r="D623" s="145"/>
      <c r="E623" s="54"/>
      <c r="F623" s="54"/>
      <c r="G623" s="132"/>
      <c r="H623" s="59" t="str">
        <f t="shared" si="84"/>
        <v/>
      </c>
      <c r="I623" s="64" t="str">
        <f t="shared" si="85"/>
        <v/>
      </c>
      <c r="J623" s="59" t="str">
        <f>IF(A623&lt;&gt;"",SUM($I$13:I623),"")</f>
        <v/>
      </c>
      <c r="K623" s="59" t="str">
        <f t="shared" si="86"/>
        <v/>
      </c>
      <c r="L623" s="65" t="str">
        <f t="shared" si="87"/>
        <v/>
      </c>
      <c r="M623" s="65" t="str">
        <f t="shared" si="88"/>
        <v/>
      </c>
      <c r="N623" s="65" t="str">
        <f>IF(A623&lt;&gt;"",SUM($M$13:M623),"")</f>
        <v/>
      </c>
      <c r="O623" s="65" t="str">
        <f t="shared" si="81"/>
        <v/>
      </c>
      <c r="P623" s="97" t="str">
        <f t="shared" si="82"/>
        <v/>
      </c>
      <c r="Q623" s="100">
        <f t="shared" si="89"/>
        <v>0</v>
      </c>
      <c r="R623" s="101">
        <f t="shared" si="83"/>
        <v>0</v>
      </c>
      <c r="Z623" s="75"/>
      <c r="AA623" s="76"/>
      <c r="AC623" s="1"/>
      <c r="AG623" s="72"/>
      <c r="AH623" s="72"/>
      <c r="AI623" s="72"/>
      <c r="AJ623" s="72"/>
      <c r="AK623" s="72"/>
    </row>
    <row r="624" spans="1:37" ht="14.4">
      <c r="A624" s="55"/>
      <c r="B624" s="54" t="s">
        <v>25</v>
      </c>
      <c r="C624" s="56"/>
      <c r="D624" s="145"/>
      <c r="E624" s="54"/>
      <c r="F624" s="54"/>
      <c r="G624" s="132"/>
      <c r="H624" s="59" t="str">
        <f t="shared" si="84"/>
        <v/>
      </c>
      <c r="I624" s="64" t="str">
        <f t="shared" si="85"/>
        <v/>
      </c>
      <c r="J624" s="59" t="str">
        <f>IF(A624&lt;&gt;"",SUM($I$13:I624),"")</f>
        <v/>
      </c>
      <c r="K624" s="59" t="str">
        <f t="shared" si="86"/>
        <v/>
      </c>
      <c r="L624" s="65" t="str">
        <f t="shared" si="87"/>
        <v/>
      </c>
      <c r="M624" s="65" t="str">
        <f t="shared" si="88"/>
        <v/>
      </c>
      <c r="N624" s="65" t="str">
        <f>IF(A624&lt;&gt;"",SUM($M$13:M624),"")</f>
        <v/>
      </c>
      <c r="O624" s="65" t="str">
        <f t="shared" si="81"/>
        <v/>
      </c>
      <c r="P624" s="97" t="str">
        <f t="shared" si="82"/>
        <v/>
      </c>
      <c r="Q624" s="100">
        <f t="shared" si="89"/>
        <v>0</v>
      </c>
      <c r="R624" s="101">
        <f t="shared" si="83"/>
        <v>0</v>
      </c>
      <c r="Z624" s="75"/>
      <c r="AA624" s="76"/>
      <c r="AC624" s="1"/>
      <c r="AG624" s="72"/>
      <c r="AH624" s="72"/>
      <c r="AI624" s="72"/>
      <c r="AJ624" s="72"/>
      <c r="AK624" s="72"/>
    </row>
    <row r="625" spans="1:37" ht="14.4">
      <c r="A625" s="55"/>
      <c r="B625" s="54" t="s">
        <v>25</v>
      </c>
      <c r="C625" s="56"/>
      <c r="D625" s="145"/>
      <c r="E625" s="54"/>
      <c r="F625" s="54"/>
      <c r="G625" s="132"/>
      <c r="H625" s="59" t="str">
        <f t="shared" si="84"/>
        <v/>
      </c>
      <c r="I625" s="64" t="str">
        <f t="shared" si="85"/>
        <v/>
      </c>
      <c r="J625" s="59" t="str">
        <f>IF(A625&lt;&gt;"",SUM($I$13:I625),"")</f>
        <v/>
      </c>
      <c r="K625" s="59" t="str">
        <f t="shared" si="86"/>
        <v/>
      </c>
      <c r="L625" s="65" t="str">
        <f t="shared" si="87"/>
        <v/>
      </c>
      <c r="M625" s="65" t="str">
        <f t="shared" si="88"/>
        <v/>
      </c>
      <c r="N625" s="65" t="str">
        <f>IF(A625&lt;&gt;"",SUM($M$13:M625),"")</f>
        <v/>
      </c>
      <c r="O625" s="65" t="str">
        <f t="shared" si="81"/>
        <v/>
      </c>
      <c r="P625" s="97" t="str">
        <f t="shared" si="82"/>
        <v/>
      </c>
      <c r="Q625" s="100">
        <f t="shared" si="89"/>
        <v>0</v>
      </c>
      <c r="R625" s="101">
        <f t="shared" si="83"/>
        <v>0</v>
      </c>
      <c r="Z625" s="75"/>
      <c r="AA625" s="76"/>
      <c r="AC625" s="1"/>
      <c r="AG625" s="72"/>
      <c r="AH625" s="72"/>
      <c r="AI625" s="72"/>
      <c r="AJ625" s="72"/>
      <c r="AK625" s="72"/>
    </row>
    <row r="626" spans="1:37" ht="14.4">
      <c r="A626" s="55"/>
      <c r="B626" s="54" t="s">
        <v>25</v>
      </c>
      <c r="C626" s="56"/>
      <c r="D626" s="145"/>
      <c r="E626" s="54"/>
      <c r="F626" s="54"/>
      <c r="G626" s="132"/>
      <c r="H626" s="59" t="str">
        <f t="shared" si="84"/>
        <v/>
      </c>
      <c r="I626" s="64" t="str">
        <f t="shared" si="85"/>
        <v/>
      </c>
      <c r="J626" s="59" t="str">
        <f>IF(A626&lt;&gt;"",SUM($I$13:I626),"")</f>
        <v/>
      </c>
      <c r="K626" s="59" t="str">
        <f t="shared" si="86"/>
        <v/>
      </c>
      <c r="L626" s="65" t="str">
        <f t="shared" si="87"/>
        <v/>
      </c>
      <c r="M626" s="65" t="str">
        <f t="shared" si="88"/>
        <v/>
      </c>
      <c r="N626" s="65" t="str">
        <f>IF(A626&lt;&gt;"",SUM($M$13:M626),"")</f>
        <v/>
      </c>
      <c r="O626" s="65" t="str">
        <f t="shared" si="81"/>
        <v/>
      </c>
      <c r="P626" s="97" t="str">
        <f t="shared" si="82"/>
        <v/>
      </c>
      <c r="Q626" s="100">
        <f t="shared" si="89"/>
        <v>0</v>
      </c>
      <c r="R626" s="101">
        <f t="shared" si="83"/>
        <v>0</v>
      </c>
      <c r="Z626" s="75"/>
      <c r="AA626" s="76"/>
      <c r="AC626" s="1"/>
      <c r="AG626" s="72"/>
      <c r="AH626" s="72"/>
      <c r="AI626" s="72"/>
      <c r="AJ626" s="72"/>
      <c r="AK626" s="72"/>
    </row>
    <row r="627" spans="1:37" ht="14.4">
      <c r="A627" s="55"/>
      <c r="B627" s="54" t="s">
        <v>25</v>
      </c>
      <c r="C627" s="56"/>
      <c r="D627" s="145"/>
      <c r="E627" s="54"/>
      <c r="F627" s="54"/>
      <c r="G627" s="132"/>
      <c r="H627" s="59" t="str">
        <f t="shared" si="84"/>
        <v/>
      </c>
      <c r="I627" s="64" t="str">
        <f t="shared" si="85"/>
        <v/>
      </c>
      <c r="J627" s="59" t="str">
        <f>IF(A627&lt;&gt;"",SUM($I$13:I627),"")</f>
        <v/>
      </c>
      <c r="K627" s="59" t="str">
        <f t="shared" si="86"/>
        <v/>
      </c>
      <c r="L627" s="65" t="str">
        <f t="shared" si="87"/>
        <v/>
      </c>
      <c r="M627" s="65" t="str">
        <f t="shared" si="88"/>
        <v/>
      </c>
      <c r="N627" s="65" t="str">
        <f>IF(A627&lt;&gt;"",SUM($M$13:M627),"")</f>
        <v/>
      </c>
      <c r="O627" s="65" t="str">
        <f t="shared" si="81"/>
        <v/>
      </c>
      <c r="P627" s="97" t="str">
        <f t="shared" si="82"/>
        <v/>
      </c>
      <c r="Q627" s="100">
        <f t="shared" si="89"/>
        <v>0</v>
      </c>
      <c r="R627" s="101">
        <f t="shared" si="83"/>
        <v>0</v>
      </c>
      <c r="Z627" s="75"/>
      <c r="AA627" s="76"/>
      <c r="AC627" s="1"/>
      <c r="AG627" s="72"/>
      <c r="AH627" s="72"/>
      <c r="AI627" s="72"/>
      <c r="AJ627" s="72"/>
      <c r="AK627" s="72"/>
    </row>
    <row r="628" spans="1:37" ht="14.4">
      <c r="A628" s="55"/>
      <c r="B628" s="54" t="s">
        <v>25</v>
      </c>
      <c r="C628" s="56"/>
      <c r="D628" s="145"/>
      <c r="E628" s="54"/>
      <c r="F628" s="54"/>
      <c r="G628" s="132"/>
      <c r="H628" s="59" t="str">
        <f t="shared" si="84"/>
        <v/>
      </c>
      <c r="I628" s="64" t="str">
        <f t="shared" si="85"/>
        <v/>
      </c>
      <c r="J628" s="59" t="str">
        <f>IF(A628&lt;&gt;"",SUM($I$13:I628),"")</f>
        <v/>
      </c>
      <c r="K628" s="59" t="str">
        <f t="shared" si="86"/>
        <v/>
      </c>
      <c r="L628" s="65" t="str">
        <f t="shared" si="87"/>
        <v/>
      </c>
      <c r="M628" s="65" t="str">
        <f t="shared" si="88"/>
        <v/>
      </c>
      <c r="N628" s="65" t="str">
        <f>IF(A628&lt;&gt;"",SUM($M$13:M628),"")</f>
        <v/>
      </c>
      <c r="O628" s="65" t="str">
        <f t="shared" si="81"/>
        <v/>
      </c>
      <c r="P628" s="97" t="str">
        <f t="shared" si="82"/>
        <v/>
      </c>
      <c r="Q628" s="100">
        <f t="shared" si="89"/>
        <v>0</v>
      </c>
      <c r="R628" s="101">
        <f t="shared" si="83"/>
        <v>0</v>
      </c>
      <c r="Z628" s="75"/>
      <c r="AA628" s="76"/>
      <c r="AC628" s="1"/>
      <c r="AG628" s="72"/>
      <c r="AH628" s="72"/>
      <c r="AI628" s="72"/>
      <c r="AJ628" s="72"/>
      <c r="AK628" s="72"/>
    </row>
    <row r="629" spans="1:37" ht="14.4">
      <c r="A629" s="55"/>
      <c r="B629" s="54" t="s">
        <v>25</v>
      </c>
      <c r="C629" s="56"/>
      <c r="D629" s="145"/>
      <c r="E629" s="54"/>
      <c r="F629" s="54"/>
      <c r="G629" s="132"/>
      <c r="H629" s="59" t="str">
        <f t="shared" si="84"/>
        <v/>
      </c>
      <c r="I629" s="64" t="str">
        <f t="shared" si="85"/>
        <v/>
      </c>
      <c r="J629" s="59" t="str">
        <f>IF(A629&lt;&gt;"",SUM($I$13:I629),"")</f>
        <v/>
      </c>
      <c r="K629" s="59" t="str">
        <f t="shared" si="86"/>
        <v/>
      </c>
      <c r="L629" s="65" t="str">
        <f t="shared" si="87"/>
        <v/>
      </c>
      <c r="M629" s="65" t="str">
        <f t="shared" si="88"/>
        <v/>
      </c>
      <c r="N629" s="65" t="str">
        <f>IF(A629&lt;&gt;"",SUM($M$13:M629),"")</f>
        <v/>
      </c>
      <c r="O629" s="65" t="str">
        <f t="shared" si="81"/>
        <v/>
      </c>
      <c r="P629" s="97" t="str">
        <f t="shared" si="82"/>
        <v/>
      </c>
      <c r="Q629" s="100">
        <f t="shared" si="89"/>
        <v>0</v>
      </c>
      <c r="R629" s="101">
        <f t="shared" si="83"/>
        <v>0</v>
      </c>
      <c r="Z629" s="75"/>
      <c r="AA629" s="76"/>
      <c r="AC629" s="1"/>
      <c r="AG629" s="72"/>
      <c r="AH629" s="72"/>
      <c r="AI629" s="72"/>
      <c r="AJ629" s="72"/>
      <c r="AK629" s="72"/>
    </row>
    <row r="630" spans="1:37" ht="14.4">
      <c r="A630" s="55"/>
      <c r="B630" s="54" t="s">
        <v>25</v>
      </c>
      <c r="C630" s="56"/>
      <c r="D630" s="145"/>
      <c r="E630" s="54"/>
      <c r="F630" s="54"/>
      <c r="G630" s="132"/>
      <c r="H630" s="59" t="str">
        <f t="shared" si="84"/>
        <v/>
      </c>
      <c r="I630" s="64" t="str">
        <f t="shared" si="85"/>
        <v/>
      </c>
      <c r="J630" s="59" t="str">
        <f>IF(A630&lt;&gt;"",SUM($I$13:I630),"")</f>
        <v/>
      </c>
      <c r="K630" s="59" t="str">
        <f t="shared" si="86"/>
        <v/>
      </c>
      <c r="L630" s="65" t="str">
        <f t="shared" si="87"/>
        <v/>
      </c>
      <c r="M630" s="65" t="str">
        <f t="shared" si="88"/>
        <v/>
      </c>
      <c r="N630" s="65" t="str">
        <f>IF(A630&lt;&gt;"",SUM($M$13:M630),"")</f>
        <v/>
      </c>
      <c r="O630" s="65" t="str">
        <f t="shared" si="81"/>
        <v/>
      </c>
      <c r="P630" s="97" t="str">
        <f t="shared" si="82"/>
        <v/>
      </c>
      <c r="Q630" s="100">
        <f t="shared" si="89"/>
        <v>0</v>
      </c>
      <c r="R630" s="101">
        <f t="shared" si="83"/>
        <v>0</v>
      </c>
      <c r="Z630" s="75"/>
      <c r="AA630" s="76"/>
      <c r="AC630" s="1"/>
      <c r="AG630" s="72"/>
      <c r="AH630" s="72"/>
      <c r="AI630" s="72"/>
      <c r="AJ630" s="72"/>
      <c r="AK630" s="72"/>
    </row>
    <row r="631" spans="1:37" ht="14.4">
      <c r="A631" s="55"/>
      <c r="B631" s="54" t="s">
        <v>25</v>
      </c>
      <c r="C631" s="56"/>
      <c r="D631" s="145"/>
      <c r="E631" s="54"/>
      <c r="F631" s="54"/>
      <c r="G631" s="132"/>
      <c r="H631" s="59" t="str">
        <f t="shared" si="84"/>
        <v/>
      </c>
      <c r="I631" s="64" t="str">
        <f t="shared" si="85"/>
        <v/>
      </c>
      <c r="J631" s="59" t="str">
        <f>IF(A631&lt;&gt;"",SUM($I$13:I631),"")</f>
        <v/>
      </c>
      <c r="K631" s="59" t="str">
        <f t="shared" si="86"/>
        <v/>
      </c>
      <c r="L631" s="65" t="str">
        <f t="shared" si="87"/>
        <v/>
      </c>
      <c r="M631" s="65" t="str">
        <f t="shared" si="88"/>
        <v/>
      </c>
      <c r="N631" s="65" t="str">
        <f>IF(A631&lt;&gt;"",SUM($M$13:M631),"")</f>
        <v/>
      </c>
      <c r="O631" s="65" t="str">
        <f t="shared" si="81"/>
        <v/>
      </c>
      <c r="P631" s="97" t="str">
        <f t="shared" si="82"/>
        <v/>
      </c>
      <c r="Q631" s="100">
        <f t="shared" si="89"/>
        <v>0</v>
      </c>
      <c r="R631" s="101">
        <f t="shared" si="83"/>
        <v>0</v>
      </c>
      <c r="Z631" s="75"/>
      <c r="AA631" s="76"/>
      <c r="AC631" s="1"/>
      <c r="AG631" s="72"/>
      <c r="AH631" s="72"/>
      <c r="AI631" s="72"/>
      <c r="AJ631" s="72"/>
      <c r="AK631" s="72"/>
    </row>
    <row r="632" spans="1:37" ht="14.4">
      <c r="A632" s="55"/>
      <c r="B632" s="54" t="s">
        <v>25</v>
      </c>
      <c r="C632" s="56"/>
      <c r="D632" s="145"/>
      <c r="E632" s="54"/>
      <c r="F632" s="54"/>
      <c r="G632" s="132"/>
      <c r="H632" s="59" t="str">
        <f t="shared" si="84"/>
        <v/>
      </c>
      <c r="I632" s="64" t="str">
        <f t="shared" si="85"/>
        <v/>
      </c>
      <c r="J632" s="59" t="str">
        <f>IF(A632&lt;&gt;"",SUM($I$13:I632),"")</f>
        <v/>
      </c>
      <c r="K632" s="59" t="str">
        <f t="shared" si="86"/>
        <v/>
      </c>
      <c r="L632" s="65" t="str">
        <f t="shared" si="87"/>
        <v/>
      </c>
      <c r="M632" s="65" t="str">
        <f t="shared" si="88"/>
        <v/>
      </c>
      <c r="N632" s="65" t="str">
        <f>IF(A632&lt;&gt;"",SUM($M$13:M632),"")</f>
        <v/>
      </c>
      <c r="O632" s="65" t="str">
        <f t="shared" si="81"/>
        <v/>
      </c>
      <c r="P632" s="97" t="str">
        <f t="shared" si="82"/>
        <v/>
      </c>
      <c r="Q632" s="100">
        <f t="shared" si="89"/>
        <v>0</v>
      </c>
      <c r="R632" s="101">
        <f t="shared" si="83"/>
        <v>0</v>
      </c>
      <c r="Z632" s="75"/>
      <c r="AA632" s="76"/>
      <c r="AC632" s="1"/>
      <c r="AG632" s="72"/>
      <c r="AH632" s="72"/>
      <c r="AI632" s="72"/>
      <c r="AJ632" s="72"/>
      <c r="AK632" s="72"/>
    </row>
    <row r="633" spans="1:37" ht="14.4">
      <c r="A633" s="55"/>
      <c r="B633" s="54" t="s">
        <v>25</v>
      </c>
      <c r="C633" s="56"/>
      <c r="D633" s="145"/>
      <c r="E633" s="54"/>
      <c r="F633" s="54"/>
      <c r="G633" s="132"/>
      <c r="H633" s="59" t="str">
        <f t="shared" si="84"/>
        <v/>
      </c>
      <c r="I633" s="64" t="str">
        <f t="shared" si="85"/>
        <v/>
      </c>
      <c r="J633" s="59" t="str">
        <f>IF(A633&lt;&gt;"",SUM($I$13:I633),"")</f>
        <v/>
      </c>
      <c r="K633" s="59" t="str">
        <f t="shared" si="86"/>
        <v/>
      </c>
      <c r="L633" s="65" t="str">
        <f t="shared" si="87"/>
        <v/>
      </c>
      <c r="M633" s="65" t="str">
        <f t="shared" si="88"/>
        <v/>
      </c>
      <c r="N633" s="65" t="str">
        <f>IF(A633&lt;&gt;"",SUM($M$13:M633),"")</f>
        <v/>
      </c>
      <c r="O633" s="65" t="str">
        <f t="shared" si="81"/>
        <v/>
      </c>
      <c r="P633" s="97" t="str">
        <f t="shared" si="82"/>
        <v/>
      </c>
      <c r="Q633" s="100">
        <f t="shared" si="89"/>
        <v>0</v>
      </c>
      <c r="R633" s="101">
        <f t="shared" si="83"/>
        <v>0</v>
      </c>
      <c r="Z633" s="75"/>
      <c r="AA633" s="76"/>
      <c r="AC633" s="1"/>
      <c r="AG633" s="72"/>
      <c r="AH633" s="72"/>
      <c r="AI633" s="72"/>
      <c r="AJ633" s="72"/>
      <c r="AK633" s="72"/>
    </row>
    <row r="634" spans="1:37" ht="14.4">
      <c r="A634" s="55"/>
      <c r="B634" s="54" t="s">
        <v>25</v>
      </c>
      <c r="C634" s="56"/>
      <c r="D634" s="145"/>
      <c r="E634" s="54"/>
      <c r="F634" s="54"/>
      <c r="G634" s="132"/>
      <c r="H634" s="59" t="str">
        <f t="shared" si="84"/>
        <v/>
      </c>
      <c r="I634" s="64" t="str">
        <f t="shared" si="85"/>
        <v/>
      </c>
      <c r="J634" s="59" t="str">
        <f>IF(A634&lt;&gt;"",SUM($I$13:I634),"")</f>
        <v/>
      </c>
      <c r="K634" s="59" t="str">
        <f t="shared" si="86"/>
        <v/>
      </c>
      <c r="L634" s="65" t="str">
        <f t="shared" si="87"/>
        <v/>
      </c>
      <c r="M634" s="65" t="str">
        <f t="shared" si="88"/>
        <v/>
      </c>
      <c r="N634" s="65" t="str">
        <f>IF(A634&lt;&gt;"",SUM($M$13:M634),"")</f>
        <v/>
      </c>
      <c r="O634" s="65" t="str">
        <f t="shared" si="81"/>
        <v/>
      </c>
      <c r="P634" s="97" t="str">
        <f t="shared" si="82"/>
        <v/>
      </c>
      <c r="Q634" s="100">
        <f t="shared" si="89"/>
        <v>0</v>
      </c>
      <c r="R634" s="101">
        <f t="shared" si="83"/>
        <v>0</v>
      </c>
      <c r="Z634" s="75"/>
      <c r="AA634" s="76"/>
      <c r="AC634" s="1"/>
      <c r="AG634" s="72"/>
      <c r="AH634" s="72"/>
      <c r="AI634" s="72"/>
      <c r="AJ634" s="72"/>
      <c r="AK634" s="72"/>
    </row>
    <row r="635" spans="1:37" ht="14.4">
      <c r="A635" s="55"/>
      <c r="B635" s="54" t="s">
        <v>25</v>
      </c>
      <c r="C635" s="56"/>
      <c r="D635" s="145"/>
      <c r="E635" s="54"/>
      <c r="F635" s="54"/>
      <c r="G635" s="132"/>
      <c r="H635" s="59" t="str">
        <f t="shared" si="84"/>
        <v/>
      </c>
      <c r="I635" s="64" t="str">
        <f t="shared" si="85"/>
        <v/>
      </c>
      <c r="J635" s="59" t="str">
        <f>IF(A635&lt;&gt;"",SUM($I$13:I635),"")</f>
        <v/>
      </c>
      <c r="K635" s="59" t="str">
        <f t="shared" si="86"/>
        <v/>
      </c>
      <c r="L635" s="65" t="str">
        <f t="shared" si="87"/>
        <v/>
      </c>
      <c r="M635" s="65" t="str">
        <f t="shared" si="88"/>
        <v/>
      </c>
      <c r="N635" s="65" t="str">
        <f>IF(A635&lt;&gt;"",SUM($M$13:M635),"")</f>
        <v/>
      </c>
      <c r="O635" s="65" t="str">
        <f t="shared" si="81"/>
        <v/>
      </c>
      <c r="P635" s="97" t="str">
        <f t="shared" si="82"/>
        <v/>
      </c>
      <c r="Q635" s="100">
        <f t="shared" si="89"/>
        <v>0</v>
      </c>
      <c r="R635" s="101">
        <f t="shared" si="83"/>
        <v>0</v>
      </c>
      <c r="Z635" s="75"/>
      <c r="AA635" s="76"/>
      <c r="AC635" s="1"/>
      <c r="AG635" s="72"/>
      <c r="AH635" s="72"/>
      <c r="AI635" s="72"/>
      <c r="AJ635" s="72"/>
      <c r="AK635" s="72"/>
    </row>
    <row r="636" spans="1:37" ht="14.4">
      <c r="A636" s="55"/>
      <c r="B636" s="54" t="s">
        <v>25</v>
      </c>
      <c r="C636" s="56"/>
      <c r="D636" s="145"/>
      <c r="E636" s="54"/>
      <c r="F636" s="54"/>
      <c r="G636" s="132"/>
      <c r="H636" s="59" t="str">
        <f t="shared" si="84"/>
        <v/>
      </c>
      <c r="I636" s="64" t="str">
        <f t="shared" si="85"/>
        <v/>
      </c>
      <c r="J636" s="59" t="str">
        <f>IF(A636&lt;&gt;"",SUM($I$13:I636),"")</f>
        <v/>
      </c>
      <c r="K636" s="59" t="str">
        <f t="shared" si="86"/>
        <v/>
      </c>
      <c r="L636" s="65" t="str">
        <f t="shared" si="87"/>
        <v/>
      </c>
      <c r="M636" s="65" t="str">
        <f t="shared" si="88"/>
        <v/>
      </c>
      <c r="N636" s="65" t="str">
        <f>IF(A636&lt;&gt;"",SUM($M$13:M636),"")</f>
        <v/>
      </c>
      <c r="O636" s="65" t="str">
        <f t="shared" si="81"/>
        <v/>
      </c>
      <c r="P636" s="97" t="str">
        <f t="shared" si="82"/>
        <v/>
      </c>
      <c r="Q636" s="100">
        <f t="shared" si="89"/>
        <v>0</v>
      </c>
      <c r="R636" s="101">
        <f t="shared" si="83"/>
        <v>0</v>
      </c>
      <c r="Z636" s="75"/>
      <c r="AA636" s="76"/>
      <c r="AC636" s="1"/>
      <c r="AG636" s="72"/>
      <c r="AH636" s="72"/>
      <c r="AI636" s="72"/>
      <c r="AJ636" s="72"/>
      <c r="AK636" s="72"/>
    </row>
    <row r="637" spans="1:37" ht="14.4">
      <c r="A637" s="55"/>
      <c r="B637" s="54" t="s">
        <v>25</v>
      </c>
      <c r="C637" s="56"/>
      <c r="D637" s="145"/>
      <c r="E637" s="54"/>
      <c r="F637" s="54"/>
      <c r="G637" s="132"/>
      <c r="H637" s="59" t="str">
        <f t="shared" si="84"/>
        <v/>
      </c>
      <c r="I637" s="64" t="str">
        <f t="shared" si="85"/>
        <v/>
      </c>
      <c r="J637" s="59" t="str">
        <f>IF(A637&lt;&gt;"",SUM($I$13:I637),"")</f>
        <v/>
      </c>
      <c r="K637" s="59" t="str">
        <f t="shared" si="86"/>
        <v/>
      </c>
      <c r="L637" s="65" t="str">
        <f t="shared" si="87"/>
        <v/>
      </c>
      <c r="M637" s="65" t="str">
        <f t="shared" si="88"/>
        <v/>
      </c>
      <c r="N637" s="65" t="str">
        <f>IF(A637&lt;&gt;"",SUM($M$13:M637),"")</f>
        <v/>
      </c>
      <c r="O637" s="65" t="str">
        <f t="shared" si="81"/>
        <v/>
      </c>
      <c r="P637" s="97" t="str">
        <f t="shared" si="82"/>
        <v/>
      </c>
      <c r="Q637" s="100">
        <f t="shared" si="89"/>
        <v>0</v>
      </c>
      <c r="R637" s="101">
        <f t="shared" si="83"/>
        <v>0</v>
      </c>
      <c r="Z637" s="75"/>
      <c r="AA637" s="76"/>
      <c r="AC637" s="1"/>
      <c r="AG637" s="72"/>
      <c r="AH637" s="72"/>
      <c r="AI637" s="72"/>
      <c r="AJ637" s="72"/>
      <c r="AK637" s="72"/>
    </row>
    <row r="638" spans="1:37" ht="14.4">
      <c r="A638" s="55"/>
      <c r="B638" s="54" t="s">
        <v>25</v>
      </c>
      <c r="C638" s="56"/>
      <c r="D638" s="145"/>
      <c r="E638" s="54"/>
      <c r="F638" s="54"/>
      <c r="G638" s="132"/>
      <c r="H638" s="59" t="str">
        <f t="shared" si="84"/>
        <v/>
      </c>
      <c r="I638" s="64" t="str">
        <f t="shared" si="85"/>
        <v/>
      </c>
      <c r="J638" s="59" t="str">
        <f>IF(A638&lt;&gt;"",SUM($I$13:I638),"")</f>
        <v/>
      </c>
      <c r="K638" s="59" t="str">
        <f t="shared" si="86"/>
        <v/>
      </c>
      <c r="L638" s="65" t="str">
        <f t="shared" si="87"/>
        <v/>
      </c>
      <c r="M638" s="65" t="str">
        <f t="shared" si="88"/>
        <v/>
      </c>
      <c r="N638" s="65" t="str">
        <f>IF(A638&lt;&gt;"",SUM($M$13:M638),"")</f>
        <v/>
      </c>
      <c r="O638" s="65" t="str">
        <f t="shared" si="81"/>
        <v/>
      </c>
      <c r="P638" s="97" t="str">
        <f t="shared" si="82"/>
        <v/>
      </c>
      <c r="Q638" s="100">
        <f t="shared" si="89"/>
        <v>0</v>
      </c>
      <c r="R638" s="101">
        <f t="shared" si="83"/>
        <v>0</v>
      </c>
      <c r="Z638" s="75"/>
      <c r="AA638" s="76"/>
      <c r="AC638" s="1"/>
      <c r="AG638" s="72"/>
      <c r="AH638" s="72"/>
      <c r="AI638" s="72"/>
      <c r="AJ638" s="72"/>
      <c r="AK638" s="72"/>
    </row>
    <row r="639" spans="1:37" ht="14.4">
      <c r="A639" s="55"/>
      <c r="B639" s="54" t="s">
        <v>25</v>
      </c>
      <c r="C639" s="56"/>
      <c r="D639" s="145"/>
      <c r="E639" s="54"/>
      <c r="F639" s="54"/>
      <c r="G639" s="132"/>
      <c r="H639" s="59" t="str">
        <f t="shared" si="84"/>
        <v/>
      </c>
      <c r="I639" s="64" t="str">
        <f t="shared" si="85"/>
        <v/>
      </c>
      <c r="J639" s="59" t="str">
        <f>IF(A639&lt;&gt;"",SUM($I$13:I639),"")</f>
        <v/>
      </c>
      <c r="K639" s="59" t="str">
        <f t="shared" si="86"/>
        <v/>
      </c>
      <c r="L639" s="65" t="str">
        <f t="shared" si="87"/>
        <v/>
      </c>
      <c r="M639" s="65" t="str">
        <f t="shared" si="88"/>
        <v/>
      </c>
      <c r="N639" s="65" t="str">
        <f>IF(A639&lt;&gt;"",SUM($M$13:M639),"")</f>
        <v/>
      </c>
      <c r="O639" s="65" t="str">
        <f t="shared" si="81"/>
        <v/>
      </c>
      <c r="P639" s="97" t="str">
        <f t="shared" si="82"/>
        <v/>
      </c>
      <c r="Q639" s="100">
        <f t="shared" si="89"/>
        <v>0</v>
      </c>
      <c r="R639" s="101">
        <f t="shared" si="83"/>
        <v>0</v>
      </c>
      <c r="Z639" s="75"/>
      <c r="AA639" s="76"/>
      <c r="AC639" s="1"/>
      <c r="AG639" s="72"/>
      <c r="AH639" s="72"/>
      <c r="AI639" s="72"/>
      <c r="AJ639" s="72"/>
      <c r="AK639" s="72"/>
    </row>
    <row r="640" spans="1:37" ht="14.4">
      <c r="A640" s="55"/>
      <c r="B640" s="54" t="s">
        <v>25</v>
      </c>
      <c r="C640" s="56"/>
      <c r="D640" s="145"/>
      <c r="E640" s="54"/>
      <c r="F640" s="54"/>
      <c r="G640" s="132"/>
      <c r="H640" s="59" t="str">
        <f t="shared" si="84"/>
        <v/>
      </c>
      <c r="I640" s="64" t="str">
        <f t="shared" si="85"/>
        <v/>
      </c>
      <c r="J640" s="59" t="str">
        <f>IF(A640&lt;&gt;"",SUM($I$13:I640),"")</f>
        <v/>
      </c>
      <c r="K640" s="59" t="str">
        <f t="shared" si="86"/>
        <v/>
      </c>
      <c r="L640" s="65" t="str">
        <f t="shared" si="87"/>
        <v/>
      </c>
      <c r="M640" s="65" t="str">
        <f t="shared" si="88"/>
        <v/>
      </c>
      <c r="N640" s="65" t="str">
        <f>IF(A640&lt;&gt;"",SUM($M$13:M640),"")</f>
        <v/>
      </c>
      <c r="O640" s="65" t="str">
        <f t="shared" si="81"/>
        <v/>
      </c>
      <c r="P640" s="97" t="str">
        <f t="shared" si="82"/>
        <v/>
      </c>
      <c r="Q640" s="100">
        <f t="shared" si="89"/>
        <v>0</v>
      </c>
      <c r="R640" s="101">
        <f t="shared" si="83"/>
        <v>0</v>
      </c>
      <c r="Z640" s="75"/>
      <c r="AA640" s="76"/>
      <c r="AC640" s="1"/>
      <c r="AG640" s="72"/>
      <c r="AH640" s="72"/>
      <c r="AI640" s="72"/>
      <c r="AJ640" s="72"/>
      <c r="AK640" s="72"/>
    </row>
    <row r="641" spans="1:37" ht="14.4">
      <c r="A641" s="55"/>
      <c r="B641" s="54" t="s">
        <v>25</v>
      </c>
      <c r="C641" s="56"/>
      <c r="D641" s="145"/>
      <c r="E641" s="54"/>
      <c r="F641" s="54"/>
      <c r="G641" s="132"/>
      <c r="H641" s="59" t="str">
        <f t="shared" si="84"/>
        <v/>
      </c>
      <c r="I641" s="64" t="str">
        <f t="shared" si="85"/>
        <v/>
      </c>
      <c r="J641" s="59" t="str">
        <f>IF(A641&lt;&gt;"",SUM($I$13:I641),"")</f>
        <v/>
      </c>
      <c r="K641" s="59" t="str">
        <f t="shared" si="86"/>
        <v/>
      </c>
      <c r="L641" s="65" t="str">
        <f t="shared" si="87"/>
        <v/>
      </c>
      <c r="M641" s="65" t="str">
        <f t="shared" si="88"/>
        <v/>
      </c>
      <c r="N641" s="65" t="str">
        <f>IF(A641&lt;&gt;"",SUM($M$13:M641),"")</f>
        <v/>
      </c>
      <c r="O641" s="65" t="str">
        <f t="shared" si="81"/>
        <v/>
      </c>
      <c r="P641" s="97" t="str">
        <f t="shared" si="82"/>
        <v/>
      </c>
      <c r="Q641" s="100">
        <f t="shared" si="89"/>
        <v>0</v>
      </c>
      <c r="R641" s="101">
        <f t="shared" si="83"/>
        <v>0</v>
      </c>
      <c r="Z641" s="75"/>
      <c r="AA641" s="76"/>
      <c r="AC641" s="1"/>
      <c r="AG641" s="72"/>
      <c r="AH641" s="72"/>
      <c r="AI641" s="72"/>
      <c r="AJ641" s="72"/>
      <c r="AK641" s="72"/>
    </row>
    <row r="642" spans="1:37" ht="14.4">
      <c r="A642" s="55"/>
      <c r="B642" s="54" t="s">
        <v>25</v>
      </c>
      <c r="C642" s="56"/>
      <c r="D642" s="145"/>
      <c r="E642" s="54"/>
      <c r="F642" s="54"/>
      <c r="G642" s="132"/>
      <c r="H642" s="59" t="str">
        <f t="shared" si="84"/>
        <v/>
      </c>
      <c r="I642" s="64" t="str">
        <f t="shared" si="85"/>
        <v/>
      </c>
      <c r="J642" s="59" t="str">
        <f>IF(A642&lt;&gt;"",SUM($I$13:I642),"")</f>
        <v/>
      </c>
      <c r="K642" s="59" t="str">
        <f t="shared" si="86"/>
        <v/>
      </c>
      <c r="L642" s="65" t="str">
        <f t="shared" si="87"/>
        <v/>
      </c>
      <c r="M642" s="65" t="str">
        <f t="shared" si="88"/>
        <v/>
      </c>
      <c r="N642" s="65" t="str">
        <f>IF(A642&lt;&gt;"",SUM($M$13:M642),"")</f>
        <v/>
      </c>
      <c r="O642" s="65" t="str">
        <f t="shared" si="81"/>
        <v/>
      </c>
      <c r="P642" s="97" t="str">
        <f t="shared" si="82"/>
        <v/>
      </c>
      <c r="Q642" s="100">
        <f t="shared" si="89"/>
        <v>0</v>
      </c>
      <c r="R642" s="101">
        <f t="shared" si="83"/>
        <v>0</v>
      </c>
      <c r="Z642" s="75"/>
      <c r="AA642" s="76"/>
      <c r="AC642" s="1"/>
      <c r="AG642" s="72"/>
      <c r="AH642" s="72"/>
      <c r="AI642" s="72"/>
      <c r="AJ642" s="72"/>
      <c r="AK642" s="72"/>
    </row>
    <row r="643" spans="1:37" ht="14.4">
      <c r="A643" s="55"/>
      <c r="B643" s="54" t="s">
        <v>25</v>
      </c>
      <c r="C643" s="56"/>
      <c r="D643" s="145"/>
      <c r="E643" s="54"/>
      <c r="F643" s="54"/>
      <c r="G643" s="132"/>
      <c r="H643" s="59" t="str">
        <f t="shared" si="84"/>
        <v/>
      </c>
      <c r="I643" s="64" t="str">
        <f t="shared" si="85"/>
        <v/>
      </c>
      <c r="J643" s="59" t="str">
        <f>IF(A643&lt;&gt;"",SUM($I$13:I643),"")</f>
        <v/>
      </c>
      <c r="K643" s="59" t="str">
        <f t="shared" si="86"/>
        <v/>
      </c>
      <c r="L643" s="65" t="str">
        <f t="shared" si="87"/>
        <v/>
      </c>
      <c r="M643" s="65" t="str">
        <f t="shared" si="88"/>
        <v/>
      </c>
      <c r="N643" s="65" t="str">
        <f>IF(A643&lt;&gt;"",SUM($M$13:M643),"")</f>
        <v/>
      </c>
      <c r="O643" s="65" t="str">
        <f t="shared" si="81"/>
        <v/>
      </c>
      <c r="P643" s="97" t="str">
        <f t="shared" si="82"/>
        <v/>
      </c>
      <c r="Q643" s="100">
        <f t="shared" si="89"/>
        <v>0</v>
      </c>
      <c r="R643" s="101">
        <f t="shared" si="83"/>
        <v>0</v>
      </c>
      <c r="Z643" s="75"/>
      <c r="AA643" s="76"/>
      <c r="AC643" s="1"/>
      <c r="AG643" s="72"/>
      <c r="AH643" s="72"/>
      <c r="AI643" s="72"/>
      <c r="AJ643" s="72"/>
      <c r="AK643" s="72"/>
    </row>
    <row r="644" spans="1:37" ht="14.4">
      <c r="A644" s="55"/>
      <c r="B644" s="54" t="s">
        <v>25</v>
      </c>
      <c r="C644" s="56"/>
      <c r="D644" s="145"/>
      <c r="E644" s="54"/>
      <c r="F644" s="54"/>
      <c r="G644" s="132"/>
      <c r="H644" s="59" t="str">
        <f t="shared" si="84"/>
        <v/>
      </c>
      <c r="I644" s="64" t="str">
        <f t="shared" si="85"/>
        <v/>
      </c>
      <c r="J644" s="59" t="str">
        <f>IF(A644&lt;&gt;"",SUM($I$13:I644),"")</f>
        <v/>
      </c>
      <c r="K644" s="59" t="str">
        <f t="shared" si="86"/>
        <v/>
      </c>
      <c r="L644" s="65" t="str">
        <f t="shared" si="87"/>
        <v/>
      </c>
      <c r="M644" s="65" t="str">
        <f t="shared" si="88"/>
        <v/>
      </c>
      <c r="N644" s="65" t="str">
        <f>IF(A644&lt;&gt;"",SUM($M$13:M644),"")</f>
        <v/>
      </c>
      <c r="O644" s="65" t="str">
        <f t="shared" si="81"/>
        <v/>
      </c>
      <c r="P644" s="97" t="str">
        <f t="shared" si="82"/>
        <v/>
      </c>
      <c r="Q644" s="100">
        <f t="shared" si="89"/>
        <v>0</v>
      </c>
      <c r="R644" s="101">
        <f t="shared" si="83"/>
        <v>0</v>
      </c>
      <c r="Z644" s="75"/>
      <c r="AA644" s="76"/>
      <c r="AC644" s="1"/>
      <c r="AG644" s="72"/>
      <c r="AH644" s="72"/>
      <c r="AI644" s="72"/>
      <c r="AJ644" s="72"/>
      <c r="AK644" s="72"/>
    </row>
    <row r="645" spans="1:37" ht="14.4">
      <c r="A645" s="55"/>
      <c r="B645" s="54" t="s">
        <v>25</v>
      </c>
      <c r="C645" s="56"/>
      <c r="D645" s="145"/>
      <c r="E645" s="54"/>
      <c r="F645" s="54"/>
      <c r="G645" s="132"/>
      <c r="H645" s="59" t="str">
        <f t="shared" si="84"/>
        <v/>
      </c>
      <c r="I645" s="64" t="str">
        <f t="shared" si="85"/>
        <v/>
      </c>
      <c r="J645" s="59" t="str">
        <f>IF(A645&lt;&gt;"",SUM($I$13:I645),"")</f>
        <v/>
      </c>
      <c r="K645" s="59" t="str">
        <f t="shared" si="86"/>
        <v/>
      </c>
      <c r="L645" s="65" t="str">
        <f t="shared" si="87"/>
        <v/>
      </c>
      <c r="M645" s="65" t="str">
        <f t="shared" si="88"/>
        <v/>
      </c>
      <c r="N645" s="65" t="str">
        <f>IF(A645&lt;&gt;"",SUM($M$13:M645),"")</f>
        <v/>
      </c>
      <c r="O645" s="65" t="str">
        <f t="shared" si="81"/>
        <v/>
      </c>
      <c r="P645" s="97" t="str">
        <f t="shared" si="82"/>
        <v/>
      </c>
      <c r="Q645" s="100">
        <f t="shared" si="89"/>
        <v>0</v>
      </c>
      <c r="R645" s="101">
        <f t="shared" si="83"/>
        <v>0</v>
      </c>
      <c r="Z645" s="75"/>
      <c r="AA645" s="76"/>
      <c r="AC645" s="1"/>
      <c r="AG645" s="72"/>
      <c r="AH645" s="72"/>
      <c r="AI645" s="72"/>
      <c r="AJ645" s="72"/>
      <c r="AK645" s="72"/>
    </row>
    <row r="646" spans="1:37" ht="14.4">
      <c r="A646" s="55"/>
      <c r="B646" s="54" t="s">
        <v>25</v>
      </c>
      <c r="C646" s="56"/>
      <c r="D646" s="145"/>
      <c r="E646" s="54"/>
      <c r="F646" s="54"/>
      <c r="G646" s="132"/>
      <c r="H646" s="59" t="str">
        <f t="shared" si="84"/>
        <v/>
      </c>
      <c r="I646" s="64" t="str">
        <f t="shared" si="85"/>
        <v/>
      </c>
      <c r="J646" s="59" t="str">
        <f>IF(A646&lt;&gt;"",SUM($I$13:I646),"")</f>
        <v/>
      </c>
      <c r="K646" s="59" t="str">
        <f t="shared" si="86"/>
        <v/>
      </c>
      <c r="L646" s="65" t="str">
        <f t="shared" si="87"/>
        <v/>
      </c>
      <c r="M646" s="65" t="str">
        <f t="shared" si="88"/>
        <v/>
      </c>
      <c r="N646" s="65" t="str">
        <f>IF(A646&lt;&gt;"",SUM($M$13:M646),"")</f>
        <v/>
      </c>
      <c r="O646" s="65" t="str">
        <f t="shared" si="81"/>
        <v/>
      </c>
      <c r="P646" s="97" t="str">
        <f t="shared" si="82"/>
        <v/>
      </c>
      <c r="Q646" s="100">
        <f t="shared" si="89"/>
        <v>0</v>
      </c>
      <c r="R646" s="101">
        <f t="shared" si="83"/>
        <v>0</v>
      </c>
      <c r="Z646" s="75"/>
      <c r="AA646" s="76"/>
      <c r="AC646" s="1"/>
      <c r="AG646" s="72"/>
      <c r="AH646" s="72"/>
      <c r="AI646" s="72"/>
      <c r="AJ646" s="72"/>
      <c r="AK646" s="72"/>
    </row>
    <row r="647" spans="1:37" ht="14.4">
      <c r="A647" s="55"/>
      <c r="B647" s="54" t="s">
        <v>25</v>
      </c>
      <c r="C647" s="56"/>
      <c r="D647" s="145"/>
      <c r="E647" s="54"/>
      <c r="F647" s="54"/>
      <c r="G647" s="132"/>
      <c r="H647" s="59" t="str">
        <f t="shared" si="84"/>
        <v/>
      </c>
      <c r="I647" s="64" t="str">
        <f t="shared" si="85"/>
        <v/>
      </c>
      <c r="J647" s="59" t="str">
        <f>IF(A647&lt;&gt;"",SUM($I$13:I647),"")</f>
        <v/>
      </c>
      <c r="K647" s="59" t="str">
        <f t="shared" si="86"/>
        <v/>
      </c>
      <c r="L647" s="65" t="str">
        <f t="shared" si="87"/>
        <v/>
      </c>
      <c r="M647" s="65" t="str">
        <f t="shared" si="88"/>
        <v/>
      </c>
      <c r="N647" s="65" t="str">
        <f>IF(A647&lt;&gt;"",SUM($M$13:M647),"")</f>
        <v/>
      </c>
      <c r="O647" s="65" t="str">
        <f t="shared" si="81"/>
        <v/>
      </c>
      <c r="P647" s="97" t="str">
        <f t="shared" si="82"/>
        <v/>
      </c>
      <c r="Q647" s="100">
        <f t="shared" si="89"/>
        <v>0</v>
      </c>
      <c r="R647" s="101">
        <f t="shared" si="83"/>
        <v>0</v>
      </c>
      <c r="Z647" s="75"/>
      <c r="AA647" s="76"/>
      <c r="AC647" s="1"/>
      <c r="AG647" s="72"/>
      <c r="AH647" s="72"/>
      <c r="AI647" s="72"/>
      <c r="AJ647" s="72"/>
      <c r="AK647" s="72"/>
    </row>
    <row r="648" spans="1:37" ht="14.4">
      <c r="A648" s="55"/>
      <c r="B648" s="54" t="s">
        <v>25</v>
      </c>
      <c r="C648" s="56"/>
      <c r="D648" s="145"/>
      <c r="E648" s="54"/>
      <c r="F648" s="54"/>
      <c r="G648" s="132"/>
      <c r="H648" s="59" t="str">
        <f t="shared" si="84"/>
        <v/>
      </c>
      <c r="I648" s="64" t="str">
        <f t="shared" si="85"/>
        <v/>
      </c>
      <c r="J648" s="59" t="str">
        <f>IF(A648&lt;&gt;"",SUM($I$13:I648),"")</f>
        <v/>
      </c>
      <c r="K648" s="59" t="str">
        <f t="shared" si="86"/>
        <v/>
      </c>
      <c r="L648" s="65" t="str">
        <f t="shared" si="87"/>
        <v/>
      </c>
      <c r="M648" s="65" t="str">
        <f t="shared" si="88"/>
        <v/>
      </c>
      <c r="N648" s="65" t="str">
        <f>IF(A648&lt;&gt;"",SUM($M$13:M648),"")</f>
        <v/>
      </c>
      <c r="O648" s="65" t="str">
        <f t="shared" si="81"/>
        <v/>
      </c>
      <c r="P648" s="97" t="str">
        <f t="shared" si="82"/>
        <v/>
      </c>
      <c r="Q648" s="100">
        <f t="shared" si="89"/>
        <v>0</v>
      </c>
      <c r="R648" s="101">
        <f t="shared" si="83"/>
        <v>0</v>
      </c>
      <c r="Z648" s="75"/>
      <c r="AA648" s="76"/>
      <c r="AC648" s="1"/>
      <c r="AG648" s="72"/>
      <c r="AH648" s="72"/>
      <c r="AI648" s="72"/>
      <c r="AJ648" s="72"/>
      <c r="AK648" s="72"/>
    </row>
    <row r="649" spans="1:37" ht="14.4">
      <c r="A649" s="55"/>
      <c r="B649" s="54" t="s">
        <v>25</v>
      </c>
      <c r="C649" s="56"/>
      <c r="D649" s="145"/>
      <c r="E649" s="54"/>
      <c r="F649" s="54"/>
      <c r="G649" s="132"/>
      <c r="H649" s="59" t="str">
        <f t="shared" si="84"/>
        <v/>
      </c>
      <c r="I649" s="64" t="str">
        <f t="shared" si="85"/>
        <v/>
      </c>
      <c r="J649" s="59" t="str">
        <f>IF(A649&lt;&gt;"",SUM($I$13:I649),"")</f>
        <v/>
      </c>
      <c r="K649" s="59" t="str">
        <f t="shared" si="86"/>
        <v/>
      </c>
      <c r="L649" s="65" t="str">
        <f t="shared" si="87"/>
        <v/>
      </c>
      <c r="M649" s="65" t="str">
        <f t="shared" si="88"/>
        <v/>
      </c>
      <c r="N649" s="65" t="str">
        <f>IF(A649&lt;&gt;"",SUM($M$13:M649),"")</f>
        <v/>
      </c>
      <c r="O649" s="65" t="str">
        <f t="shared" si="81"/>
        <v/>
      </c>
      <c r="P649" s="97" t="str">
        <f t="shared" si="82"/>
        <v/>
      </c>
      <c r="Q649" s="100">
        <f t="shared" si="89"/>
        <v>0</v>
      </c>
      <c r="R649" s="101">
        <f t="shared" si="83"/>
        <v>0</v>
      </c>
      <c r="Z649" s="75"/>
      <c r="AA649" s="76"/>
      <c r="AC649" s="1"/>
      <c r="AG649" s="72"/>
      <c r="AH649" s="72"/>
      <c r="AI649" s="72"/>
      <c r="AJ649" s="72"/>
      <c r="AK649" s="72"/>
    </row>
    <row r="650" spans="1:37" ht="14.4">
      <c r="A650" s="55"/>
      <c r="B650" s="54" t="s">
        <v>25</v>
      </c>
      <c r="C650" s="56"/>
      <c r="D650" s="145"/>
      <c r="E650" s="54"/>
      <c r="F650" s="54"/>
      <c r="G650" s="132"/>
      <c r="H650" s="59" t="str">
        <f t="shared" si="84"/>
        <v/>
      </c>
      <c r="I650" s="64" t="str">
        <f t="shared" si="85"/>
        <v/>
      </c>
      <c r="J650" s="59" t="str">
        <f>IF(A650&lt;&gt;"",SUM($I$13:I650),"")</f>
        <v/>
      </c>
      <c r="K650" s="59" t="str">
        <f t="shared" si="86"/>
        <v/>
      </c>
      <c r="L650" s="65" t="str">
        <f t="shared" si="87"/>
        <v/>
      </c>
      <c r="M650" s="65" t="str">
        <f t="shared" si="88"/>
        <v/>
      </c>
      <c r="N650" s="65" t="str">
        <f>IF(A650&lt;&gt;"",SUM($M$13:M650),"")</f>
        <v/>
      </c>
      <c r="O650" s="65" t="str">
        <f t="shared" si="81"/>
        <v/>
      </c>
      <c r="P650" s="97" t="str">
        <f t="shared" si="82"/>
        <v/>
      </c>
      <c r="Q650" s="100">
        <f t="shared" si="89"/>
        <v>0</v>
      </c>
      <c r="R650" s="101">
        <f t="shared" si="83"/>
        <v>0</v>
      </c>
      <c r="Z650" s="75"/>
      <c r="AA650" s="76"/>
      <c r="AC650" s="1"/>
      <c r="AG650" s="72"/>
      <c r="AH650" s="72"/>
      <c r="AI650" s="72"/>
      <c r="AJ650" s="72"/>
      <c r="AK650" s="72"/>
    </row>
    <row r="651" spans="1:37" ht="14.4">
      <c r="A651" s="55"/>
      <c r="B651" s="54" t="s">
        <v>25</v>
      </c>
      <c r="C651" s="56"/>
      <c r="D651" s="145"/>
      <c r="E651" s="54"/>
      <c r="F651" s="54"/>
      <c r="G651" s="132"/>
      <c r="H651" s="59" t="str">
        <f t="shared" si="84"/>
        <v/>
      </c>
      <c r="I651" s="64" t="str">
        <f t="shared" si="85"/>
        <v/>
      </c>
      <c r="J651" s="59" t="str">
        <f>IF(A651&lt;&gt;"",SUM($I$13:I651),"")</f>
        <v/>
      </c>
      <c r="K651" s="59" t="str">
        <f t="shared" si="86"/>
        <v/>
      </c>
      <c r="L651" s="65" t="str">
        <f t="shared" si="87"/>
        <v/>
      </c>
      <c r="M651" s="65" t="str">
        <f t="shared" si="88"/>
        <v/>
      </c>
      <c r="N651" s="65" t="str">
        <f>IF(A651&lt;&gt;"",SUM($M$13:M651),"")</f>
        <v/>
      </c>
      <c r="O651" s="65" t="str">
        <f t="shared" si="81"/>
        <v/>
      </c>
      <c r="P651" s="97" t="str">
        <f t="shared" si="82"/>
        <v/>
      </c>
      <c r="Q651" s="100">
        <f t="shared" si="89"/>
        <v>0</v>
      </c>
      <c r="R651" s="101">
        <f t="shared" si="83"/>
        <v>0</v>
      </c>
      <c r="Z651" s="75"/>
      <c r="AA651" s="76"/>
      <c r="AC651" s="1"/>
      <c r="AG651" s="72"/>
      <c r="AH651" s="72"/>
      <c r="AI651" s="72"/>
      <c r="AJ651" s="72"/>
      <c r="AK651" s="72"/>
    </row>
    <row r="652" spans="1:37" ht="14.4">
      <c r="A652" s="55"/>
      <c r="B652" s="54" t="s">
        <v>25</v>
      </c>
      <c r="C652" s="56"/>
      <c r="D652" s="145"/>
      <c r="E652" s="54"/>
      <c r="F652" s="54"/>
      <c r="G652" s="132"/>
      <c r="H652" s="59" t="str">
        <f t="shared" si="84"/>
        <v/>
      </c>
      <c r="I652" s="64" t="str">
        <f t="shared" si="85"/>
        <v/>
      </c>
      <c r="J652" s="59" t="str">
        <f>IF(A652&lt;&gt;"",SUM($I$13:I652),"")</f>
        <v/>
      </c>
      <c r="K652" s="59" t="str">
        <f t="shared" si="86"/>
        <v/>
      </c>
      <c r="L652" s="65" t="str">
        <f t="shared" si="87"/>
        <v/>
      </c>
      <c r="M652" s="65" t="str">
        <f t="shared" si="88"/>
        <v/>
      </c>
      <c r="N652" s="65" t="str">
        <f>IF(A652&lt;&gt;"",SUM($M$13:M652),"")</f>
        <v/>
      </c>
      <c r="O652" s="65" t="str">
        <f t="shared" si="81"/>
        <v/>
      </c>
      <c r="P652" s="97" t="str">
        <f t="shared" si="82"/>
        <v/>
      </c>
      <c r="Q652" s="100">
        <f t="shared" si="89"/>
        <v>0</v>
      </c>
      <c r="R652" s="101">
        <f t="shared" si="83"/>
        <v>0</v>
      </c>
      <c r="Z652" s="75"/>
      <c r="AA652" s="76"/>
      <c r="AC652" s="1"/>
      <c r="AG652" s="72"/>
      <c r="AH652" s="72"/>
      <c r="AI652" s="72"/>
      <c r="AJ652" s="72"/>
      <c r="AK652" s="72"/>
    </row>
    <row r="653" spans="1:37" ht="14.4">
      <c r="A653" s="55"/>
      <c r="B653" s="54" t="s">
        <v>25</v>
      </c>
      <c r="C653" s="56"/>
      <c r="D653" s="145"/>
      <c r="E653" s="54"/>
      <c r="F653" s="54"/>
      <c r="G653" s="132"/>
      <c r="H653" s="59" t="str">
        <f t="shared" si="84"/>
        <v/>
      </c>
      <c r="I653" s="64" t="str">
        <f t="shared" si="85"/>
        <v/>
      </c>
      <c r="J653" s="59" t="str">
        <f>IF(A653&lt;&gt;"",SUM($I$13:I653),"")</f>
        <v/>
      </c>
      <c r="K653" s="59" t="str">
        <f t="shared" si="86"/>
        <v/>
      </c>
      <c r="L653" s="65" t="str">
        <f t="shared" si="87"/>
        <v/>
      </c>
      <c r="M653" s="65" t="str">
        <f t="shared" si="88"/>
        <v/>
      </c>
      <c r="N653" s="65" t="str">
        <f>IF(A653&lt;&gt;"",SUM($M$13:M653),"")</f>
        <v/>
      </c>
      <c r="O653" s="65" t="str">
        <f t="shared" ref="O653:O716" si="90">IF(A653&lt;&gt;"",N653*E653,"")</f>
        <v/>
      </c>
      <c r="P653" s="97" t="str">
        <f t="shared" ref="P653:P716" si="91">IF(ISERROR(J653*$U$2),"",J653*$U$2)</f>
        <v/>
      </c>
      <c r="Q653" s="100">
        <f t="shared" si="89"/>
        <v>0</v>
      </c>
      <c r="R653" s="101">
        <f t="shared" ref="R653:R716" si="92">IF(Q653=$U$11,IF($U$8&lt;0.1,$U$12,$U$1),IF(Q653=0,0,IF(Q653="","",A653)))</f>
        <v>0</v>
      </c>
      <c r="Z653" s="75"/>
      <c r="AA653" s="76"/>
      <c r="AC653" s="1"/>
      <c r="AG653" s="72"/>
      <c r="AH653" s="72"/>
      <c r="AI653" s="72"/>
      <c r="AJ653" s="72"/>
      <c r="AK653" s="72"/>
    </row>
    <row r="654" spans="1:37" ht="14.4">
      <c r="A654" s="55"/>
      <c r="B654" s="54" t="s">
        <v>25</v>
      </c>
      <c r="C654" s="56"/>
      <c r="D654" s="145"/>
      <c r="E654" s="54"/>
      <c r="F654" s="54"/>
      <c r="G654" s="132"/>
      <c r="H654" s="59" t="str">
        <f t="shared" si="84"/>
        <v/>
      </c>
      <c r="I654" s="64" t="str">
        <f t="shared" si="85"/>
        <v/>
      </c>
      <c r="J654" s="59" t="str">
        <f>IF(A654&lt;&gt;"",SUM($I$13:I654),"")</f>
        <v/>
      </c>
      <c r="K654" s="59" t="str">
        <f t="shared" si="86"/>
        <v/>
      </c>
      <c r="L654" s="65" t="str">
        <f t="shared" si="87"/>
        <v/>
      </c>
      <c r="M654" s="65" t="str">
        <f t="shared" si="88"/>
        <v/>
      </c>
      <c r="N654" s="65" t="str">
        <f>IF(A654&lt;&gt;"",SUM($M$13:M654),"")</f>
        <v/>
      </c>
      <c r="O654" s="65" t="str">
        <f t="shared" si="90"/>
        <v/>
      </c>
      <c r="P654" s="97" t="str">
        <f t="shared" si="91"/>
        <v/>
      </c>
      <c r="Q654" s="100">
        <f t="shared" si="89"/>
        <v>0</v>
      </c>
      <c r="R654" s="101">
        <f t="shared" si="92"/>
        <v>0</v>
      </c>
      <c r="Z654" s="75"/>
      <c r="AA654" s="76"/>
      <c r="AC654" s="1"/>
      <c r="AG654" s="72"/>
      <c r="AH654" s="72"/>
      <c r="AI654" s="72"/>
      <c r="AJ654" s="72"/>
      <c r="AK654" s="72"/>
    </row>
    <row r="655" spans="1:37" ht="14.4">
      <c r="A655" s="55"/>
      <c r="B655" s="54" t="s">
        <v>25</v>
      </c>
      <c r="C655" s="56"/>
      <c r="D655" s="145"/>
      <c r="E655" s="54"/>
      <c r="F655" s="54"/>
      <c r="G655" s="132"/>
      <c r="H655" s="59" t="str">
        <f t="shared" si="84"/>
        <v/>
      </c>
      <c r="I655" s="64" t="str">
        <f t="shared" si="85"/>
        <v/>
      </c>
      <c r="J655" s="59" t="str">
        <f>IF(A655&lt;&gt;"",SUM($I$13:I655),"")</f>
        <v/>
      </c>
      <c r="K655" s="59" t="str">
        <f t="shared" si="86"/>
        <v/>
      </c>
      <c r="L655" s="65" t="str">
        <f t="shared" si="87"/>
        <v/>
      </c>
      <c r="M655" s="65" t="str">
        <f t="shared" si="88"/>
        <v/>
      </c>
      <c r="N655" s="65" t="str">
        <f>IF(A655&lt;&gt;"",SUM($M$13:M655),"")</f>
        <v/>
      </c>
      <c r="O655" s="65" t="str">
        <f t="shared" si="90"/>
        <v/>
      </c>
      <c r="P655" s="97" t="str">
        <f t="shared" si="91"/>
        <v/>
      </c>
      <c r="Q655" s="100">
        <f t="shared" si="89"/>
        <v>0</v>
      </c>
      <c r="R655" s="101">
        <f t="shared" si="92"/>
        <v>0</v>
      </c>
      <c r="Z655" s="75"/>
      <c r="AA655" s="76"/>
      <c r="AC655" s="1"/>
      <c r="AG655" s="72"/>
      <c r="AH655" s="72"/>
      <c r="AI655" s="72"/>
      <c r="AJ655" s="72"/>
      <c r="AK655" s="72"/>
    </row>
    <row r="656" spans="1:37" ht="14.4">
      <c r="A656" s="55"/>
      <c r="B656" s="54" t="s">
        <v>25</v>
      </c>
      <c r="C656" s="56"/>
      <c r="D656" s="145"/>
      <c r="E656" s="54"/>
      <c r="F656" s="54"/>
      <c r="G656" s="132"/>
      <c r="H656" s="59" t="str">
        <f t="shared" ref="H656:H719" si="93">IF(A656&lt;&gt;"",IF(B656="purchase",C656*E656,IF(B656="Dividend",F656*J655,IF(B656="Redemption",-C656*E656,IF(B656="Split",0,IF(B656="Bonus",0,IF(B656="Rights",D656*C656,IF(B656="Buyback",-D656*C656,""))))))),"")</f>
        <v/>
      </c>
      <c r="I656" s="64" t="str">
        <f t="shared" ref="I656:I719" si="94">IF(A656&lt;&gt;"",IF(B656="purchase",C656,IF(B656="Dividend",0,IF(B656="Redemption",-C656,IF(B656="Split",C656,IF(B656="Bonus",C656,IF(B656="Rights",C656,IF(B656="Buyback",-C656,))))))),"")</f>
        <v/>
      </c>
      <c r="J656" s="59" t="str">
        <f>IF(A656&lt;&gt;"",SUM($I$13:I656),"")</f>
        <v/>
      </c>
      <c r="K656" s="59" t="str">
        <f t="shared" ref="K656:K719" si="95">IF(A656&lt;&gt;"",J656*$B$7,"")</f>
        <v/>
      </c>
      <c r="L656" s="65" t="str">
        <f t="shared" ref="L656:L719" si="96">IF(A656&lt;&gt;"",IF(B656="purchase",C656*E656,IF(B656="Dividend",F656*N655,IF(B656="Redemption",-C656*E656,IF(B656="Split",0,IF(B656="Bonus",0,IF(B656="Rights",D656*C656,IF(B656="Buyback",D656*C656,))))))),"")</f>
        <v/>
      </c>
      <c r="M656" s="65" t="str">
        <f t="shared" ref="M656:M719" si="97">IF(A656&lt;&gt;"",IF(B656="purchase",C656,IF(B656="Dividend",L656/E656,IF(B656="Redemption",-C656,IF(B656="Split",C656,IF(B656="Bonus",C656,IF(B656="Rights",L656/D656,IF(B656="Buyback",L656/E656,))))))),"")</f>
        <v/>
      </c>
      <c r="N656" s="65" t="str">
        <f>IF(A656&lt;&gt;"",SUM($M$13:M656),"")</f>
        <v/>
      </c>
      <c r="O656" s="65" t="str">
        <f t="shared" si="90"/>
        <v/>
      </c>
      <c r="P656" s="97" t="str">
        <f t="shared" si="91"/>
        <v/>
      </c>
      <c r="Q656" s="100">
        <f t="shared" ref="Q656:Q719" si="98">IF(A656="",IF(P655=$U$3,$U$11,IF(A656="",0,IF(OR(B656="Dividend",B656="buyback"),0,-L656))),IF(A656="",0,IF(OR(B656="Dividend",B656="buyback"),0,-L656)))</f>
        <v>0</v>
      </c>
      <c r="R656" s="101">
        <f t="shared" si="92"/>
        <v>0</v>
      </c>
      <c r="Z656" s="75"/>
      <c r="AA656" s="76"/>
      <c r="AC656" s="1"/>
      <c r="AG656" s="72"/>
      <c r="AH656" s="72"/>
      <c r="AI656" s="72"/>
      <c r="AJ656" s="72"/>
      <c r="AK656" s="72"/>
    </row>
    <row r="657" spans="1:37" ht="14.4">
      <c r="A657" s="55"/>
      <c r="B657" s="54" t="s">
        <v>25</v>
      </c>
      <c r="C657" s="56"/>
      <c r="D657" s="145"/>
      <c r="E657" s="54"/>
      <c r="F657" s="54"/>
      <c r="G657" s="132"/>
      <c r="H657" s="59" t="str">
        <f t="shared" si="93"/>
        <v/>
      </c>
      <c r="I657" s="64" t="str">
        <f t="shared" si="94"/>
        <v/>
      </c>
      <c r="J657" s="59" t="str">
        <f>IF(A657&lt;&gt;"",SUM($I$13:I657),"")</f>
        <v/>
      </c>
      <c r="K657" s="59" t="str">
        <f t="shared" si="95"/>
        <v/>
      </c>
      <c r="L657" s="65" t="str">
        <f t="shared" si="96"/>
        <v/>
      </c>
      <c r="M657" s="65" t="str">
        <f t="shared" si="97"/>
        <v/>
      </c>
      <c r="N657" s="65" t="str">
        <f>IF(A657&lt;&gt;"",SUM($M$13:M657),"")</f>
        <v/>
      </c>
      <c r="O657" s="65" t="str">
        <f t="shared" si="90"/>
        <v/>
      </c>
      <c r="P657" s="97" t="str">
        <f t="shared" si="91"/>
        <v/>
      </c>
      <c r="Q657" s="100">
        <f t="shared" si="98"/>
        <v>0</v>
      </c>
      <c r="R657" s="101">
        <f t="shared" si="92"/>
        <v>0</v>
      </c>
      <c r="Z657" s="75"/>
      <c r="AA657" s="76"/>
      <c r="AC657" s="1"/>
      <c r="AG657" s="72"/>
      <c r="AH657" s="72"/>
      <c r="AI657" s="72"/>
      <c r="AJ657" s="72"/>
      <c r="AK657" s="72"/>
    </row>
    <row r="658" spans="1:37" ht="14.4">
      <c r="A658" s="55"/>
      <c r="B658" s="54" t="s">
        <v>25</v>
      </c>
      <c r="C658" s="56"/>
      <c r="D658" s="145"/>
      <c r="E658" s="54"/>
      <c r="F658" s="54"/>
      <c r="G658" s="132"/>
      <c r="H658" s="59" t="str">
        <f t="shared" si="93"/>
        <v/>
      </c>
      <c r="I658" s="64" t="str">
        <f t="shared" si="94"/>
        <v/>
      </c>
      <c r="J658" s="59" t="str">
        <f>IF(A658&lt;&gt;"",SUM($I$13:I658),"")</f>
        <v/>
      </c>
      <c r="K658" s="59" t="str">
        <f t="shared" si="95"/>
        <v/>
      </c>
      <c r="L658" s="65" t="str">
        <f t="shared" si="96"/>
        <v/>
      </c>
      <c r="M658" s="65" t="str">
        <f t="shared" si="97"/>
        <v/>
      </c>
      <c r="N658" s="65" t="str">
        <f>IF(A658&lt;&gt;"",SUM($M$13:M658),"")</f>
        <v/>
      </c>
      <c r="O658" s="65" t="str">
        <f t="shared" si="90"/>
        <v/>
      </c>
      <c r="P658" s="97" t="str">
        <f t="shared" si="91"/>
        <v/>
      </c>
      <c r="Q658" s="100">
        <f t="shared" si="98"/>
        <v>0</v>
      </c>
      <c r="R658" s="101">
        <f t="shared" si="92"/>
        <v>0</v>
      </c>
      <c r="Z658" s="75"/>
      <c r="AA658" s="76"/>
      <c r="AC658" s="1"/>
      <c r="AG658" s="72"/>
      <c r="AH658" s="72"/>
      <c r="AI658" s="72"/>
      <c r="AJ658" s="72"/>
      <c r="AK658" s="72"/>
    </row>
    <row r="659" spans="1:37" ht="14.4">
      <c r="A659" s="55"/>
      <c r="B659" s="54" t="s">
        <v>25</v>
      </c>
      <c r="C659" s="56"/>
      <c r="D659" s="145"/>
      <c r="E659" s="54"/>
      <c r="F659" s="54"/>
      <c r="G659" s="132"/>
      <c r="H659" s="59" t="str">
        <f t="shared" si="93"/>
        <v/>
      </c>
      <c r="I659" s="64" t="str">
        <f t="shared" si="94"/>
        <v/>
      </c>
      <c r="J659" s="59" t="str">
        <f>IF(A659&lt;&gt;"",SUM($I$13:I659),"")</f>
        <v/>
      </c>
      <c r="K659" s="59" t="str">
        <f t="shared" si="95"/>
        <v/>
      </c>
      <c r="L659" s="65" t="str">
        <f t="shared" si="96"/>
        <v/>
      </c>
      <c r="M659" s="65" t="str">
        <f t="shared" si="97"/>
        <v/>
      </c>
      <c r="N659" s="65" t="str">
        <f>IF(A659&lt;&gt;"",SUM($M$13:M659),"")</f>
        <v/>
      </c>
      <c r="O659" s="65" t="str">
        <f t="shared" si="90"/>
        <v/>
      </c>
      <c r="P659" s="97" t="str">
        <f t="shared" si="91"/>
        <v/>
      </c>
      <c r="Q659" s="100">
        <f t="shared" si="98"/>
        <v>0</v>
      </c>
      <c r="R659" s="101">
        <f t="shared" si="92"/>
        <v>0</v>
      </c>
      <c r="Z659" s="75"/>
      <c r="AA659" s="76"/>
      <c r="AC659" s="1"/>
      <c r="AG659" s="72"/>
      <c r="AH659" s="72"/>
      <c r="AI659" s="72"/>
      <c r="AJ659" s="72"/>
      <c r="AK659" s="72"/>
    </row>
    <row r="660" spans="1:37" ht="14.4">
      <c r="A660" s="55"/>
      <c r="B660" s="54" t="s">
        <v>25</v>
      </c>
      <c r="C660" s="56"/>
      <c r="D660" s="145"/>
      <c r="E660" s="54"/>
      <c r="F660" s="54"/>
      <c r="G660" s="132"/>
      <c r="H660" s="59" t="str">
        <f t="shared" si="93"/>
        <v/>
      </c>
      <c r="I660" s="64" t="str">
        <f t="shared" si="94"/>
        <v/>
      </c>
      <c r="J660" s="59" t="str">
        <f>IF(A660&lt;&gt;"",SUM($I$13:I660),"")</f>
        <v/>
      </c>
      <c r="K660" s="59" t="str">
        <f t="shared" si="95"/>
        <v/>
      </c>
      <c r="L660" s="65" t="str">
        <f t="shared" si="96"/>
        <v/>
      </c>
      <c r="M660" s="65" t="str">
        <f t="shared" si="97"/>
        <v/>
      </c>
      <c r="N660" s="65" t="str">
        <f>IF(A660&lt;&gt;"",SUM($M$13:M660),"")</f>
        <v/>
      </c>
      <c r="O660" s="65" t="str">
        <f t="shared" si="90"/>
        <v/>
      </c>
      <c r="P660" s="97" t="str">
        <f t="shared" si="91"/>
        <v/>
      </c>
      <c r="Q660" s="100">
        <f t="shared" si="98"/>
        <v>0</v>
      </c>
      <c r="R660" s="101">
        <f t="shared" si="92"/>
        <v>0</v>
      </c>
      <c r="Z660" s="75"/>
      <c r="AA660" s="76"/>
      <c r="AC660" s="1"/>
      <c r="AG660" s="72"/>
      <c r="AH660" s="72"/>
      <c r="AI660" s="72"/>
      <c r="AJ660" s="72"/>
      <c r="AK660" s="72"/>
    </row>
    <row r="661" spans="1:37" ht="14.4">
      <c r="A661" s="55"/>
      <c r="B661" s="54" t="s">
        <v>25</v>
      </c>
      <c r="C661" s="56"/>
      <c r="D661" s="145"/>
      <c r="E661" s="54"/>
      <c r="F661" s="54"/>
      <c r="G661" s="132"/>
      <c r="H661" s="59" t="str">
        <f t="shared" si="93"/>
        <v/>
      </c>
      <c r="I661" s="64" t="str">
        <f t="shared" si="94"/>
        <v/>
      </c>
      <c r="J661" s="59" t="str">
        <f>IF(A661&lt;&gt;"",SUM($I$13:I661),"")</f>
        <v/>
      </c>
      <c r="K661" s="59" t="str">
        <f t="shared" si="95"/>
        <v/>
      </c>
      <c r="L661" s="65" t="str">
        <f t="shared" si="96"/>
        <v/>
      </c>
      <c r="M661" s="65" t="str">
        <f t="shared" si="97"/>
        <v/>
      </c>
      <c r="N661" s="65" t="str">
        <f>IF(A661&lt;&gt;"",SUM($M$13:M661),"")</f>
        <v/>
      </c>
      <c r="O661" s="65" t="str">
        <f t="shared" si="90"/>
        <v/>
      </c>
      <c r="P661" s="97" t="str">
        <f t="shared" si="91"/>
        <v/>
      </c>
      <c r="Q661" s="100">
        <f t="shared" si="98"/>
        <v>0</v>
      </c>
      <c r="R661" s="101">
        <f t="shared" si="92"/>
        <v>0</v>
      </c>
      <c r="Z661" s="75"/>
      <c r="AA661" s="76"/>
      <c r="AC661" s="1"/>
      <c r="AG661" s="72"/>
      <c r="AH661" s="72"/>
      <c r="AI661" s="72"/>
      <c r="AJ661" s="72"/>
      <c r="AK661" s="72"/>
    </row>
    <row r="662" spans="1:37" ht="14.4">
      <c r="A662" s="55"/>
      <c r="B662" s="54" t="s">
        <v>25</v>
      </c>
      <c r="C662" s="56"/>
      <c r="D662" s="145"/>
      <c r="E662" s="54"/>
      <c r="F662" s="54"/>
      <c r="G662" s="132"/>
      <c r="H662" s="59" t="str">
        <f t="shared" si="93"/>
        <v/>
      </c>
      <c r="I662" s="64" t="str">
        <f t="shared" si="94"/>
        <v/>
      </c>
      <c r="J662" s="59" t="str">
        <f>IF(A662&lt;&gt;"",SUM($I$13:I662),"")</f>
        <v/>
      </c>
      <c r="K662" s="59" t="str">
        <f t="shared" si="95"/>
        <v/>
      </c>
      <c r="L662" s="65" t="str">
        <f t="shared" si="96"/>
        <v/>
      </c>
      <c r="M662" s="65" t="str">
        <f t="shared" si="97"/>
        <v/>
      </c>
      <c r="N662" s="65" t="str">
        <f>IF(A662&lt;&gt;"",SUM($M$13:M662),"")</f>
        <v/>
      </c>
      <c r="O662" s="65" t="str">
        <f t="shared" si="90"/>
        <v/>
      </c>
      <c r="P662" s="97" t="str">
        <f t="shared" si="91"/>
        <v/>
      </c>
      <c r="Q662" s="100">
        <f t="shared" si="98"/>
        <v>0</v>
      </c>
      <c r="R662" s="101">
        <f t="shared" si="92"/>
        <v>0</v>
      </c>
      <c r="Z662" s="75"/>
      <c r="AA662" s="76"/>
      <c r="AC662" s="1"/>
      <c r="AG662" s="72"/>
      <c r="AH662" s="72"/>
      <c r="AI662" s="72"/>
      <c r="AJ662" s="72"/>
      <c r="AK662" s="72"/>
    </row>
    <row r="663" spans="1:37" ht="14.4">
      <c r="A663" s="55"/>
      <c r="B663" s="54" t="s">
        <v>25</v>
      </c>
      <c r="C663" s="56"/>
      <c r="D663" s="145"/>
      <c r="E663" s="54"/>
      <c r="F663" s="54"/>
      <c r="G663" s="132"/>
      <c r="H663" s="59" t="str">
        <f t="shared" si="93"/>
        <v/>
      </c>
      <c r="I663" s="64" t="str">
        <f t="shared" si="94"/>
        <v/>
      </c>
      <c r="J663" s="59" t="str">
        <f>IF(A663&lt;&gt;"",SUM($I$13:I663),"")</f>
        <v/>
      </c>
      <c r="K663" s="59" t="str">
        <f t="shared" si="95"/>
        <v/>
      </c>
      <c r="L663" s="65" t="str">
        <f t="shared" si="96"/>
        <v/>
      </c>
      <c r="M663" s="65" t="str">
        <f t="shared" si="97"/>
        <v/>
      </c>
      <c r="N663" s="65" t="str">
        <f>IF(A663&lt;&gt;"",SUM($M$13:M663),"")</f>
        <v/>
      </c>
      <c r="O663" s="65" t="str">
        <f t="shared" si="90"/>
        <v/>
      </c>
      <c r="P663" s="97" t="str">
        <f t="shared" si="91"/>
        <v/>
      </c>
      <c r="Q663" s="100">
        <f t="shared" si="98"/>
        <v>0</v>
      </c>
      <c r="R663" s="101">
        <f t="shared" si="92"/>
        <v>0</v>
      </c>
      <c r="Z663" s="75"/>
      <c r="AA663" s="76"/>
      <c r="AC663" s="1"/>
      <c r="AG663" s="72"/>
      <c r="AH663" s="72"/>
      <c r="AI663" s="72"/>
      <c r="AJ663" s="72"/>
      <c r="AK663" s="72"/>
    </row>
    <row r="664" spans="1:37" ht="14.4">
      <c r="A664" s="55"/>
      <c r="B664" s="54" t="s">
        <v>25</v>
      </c>
      <c r="C664" s="56"/>
      <c r="D664" s="145"/>
      <c r="E664" s="54"/>
      <c r="F664" s="54"/>
      <c r="G664" s="132"/>
      <c r="H664" s="59" t="str">
        <f t="shared" si="93"/>
        <v/>
      </c>
      <c r="I664" s="64" t="str">
        <f t="shared" si="94"/>
        <v/>
      </c>
      <c r="J664" s="59" t="str">
        <f>IF(A664&lt;&gt;"",SUM($I$13:I664),"")</f>
        <v/>
      </c>
      <c r="K664" s="59" t="str">
        <f t="shared" si="95"/>
        <v/>
      </c>
      <c r="L664" s="65" t="str">
        <f t="shared" si="96"/>
        <v/>
      </c>
      <c r="M664" s="65" t="str">
        <f t="shared" si="97"/>
        <v/>
      </c>
      <c r="N664" s="65" t="str">
        <f>IF(A664&lt;&gt;"",SUM($M$13:M664),"")</f>
        <v/>
      </c>
      <c r="O664" s="65" t="str">
        <f t="shared" si="90"/>
        <v/>
      </c>
      <c r="P664" s="97" t="str">
        <f t="shared" si="91"/>
        <v/>
      </c>
      <c r="Q664" s="100">
        <f t="shared" si="98"/>
        <v>0</v>
      </c>
      <c r="R664" s="101">
        <f t="shared" si="92"/>
        <v>0</v>
      </c>
      <c r="Z664" s="75"/>
      <c r="AA664" s="76"/>
      <c r="AC664" s="1"/>
      <c r="AG664" s="72"/>
      <c r="AH664" s="72"/>
      <c r="AI664" s="72"/>
      <c r="AJ664" s="72"/>
      <c r="AK664" s="72"/>
    </row>
    <row r="665" spans="1:37" ht="14.4">
      <c r="A665" s="55"/>
      <c r="B665" s="54" t="s">
        <v>25</v>
      </c>
      <c r="C665" s="56"/>
      <c r="D665" s="145"/>
      <c r="E665" s="54"/>
      <c r="F665" s="54"/>
      <c r="G665" s="132"/>
      <c r="H665" s="59" t="str">
        <f t="shared" si="93"/>
        <v/>
      </c>
      <c r="I665" s="64" t="str">
        <f t="shared" si="94"/>
        <v/>
      </c>
      <c r="J665" s="59" t="str">
        <f>IF(A665&lt;&gt;"",SUM($I$13:I665),"")</f>
        <v/>
      </c>
      <c r="K665" s="59" t="str">
        <f t="shared" si="95"/>
        <v/>
      </c>
      <c r="L665" s="65" t="str">
        <f t="shared" si="96"/>
        <v/>
      </c>
      <c r="M665" s="65" t="str">
        <f t="shared" si="97"/>
        <v/>
      </c>
      <c r="N665" s="65" t="str">
        <f>IF(A665&lt;&gt;"",SUM($M$13:M665),"")</f>
        <v/>
      </c>
      <c r="O665" s="65" t="str">
        <f t="shared" si="90"/>
        <v/>
      </c>
      <c r="P665" s="97" t="str">
        <f t="shared" si="91"/>
        <v/>
      </c>
      <c r="Q665" s="100">
        <f t="shared" si="98"/>
        <v>0</v>
      </c>
      <c r="R665" s="101">
        <f t="shared" si="92"/>
        <v>0</v>
      </c>
      <c r="Z665" s="75"/>
      <c r="AA665" s="76"/>
      <c r="AC665" s="1"/>
      <c r="AG665" s="72"/>
      <c r="AH665" s="72"/>
      <c r="AI665" s="72"/>
      <c r="AJ665" s="72"/>
      <c r="AK665" s="72"/>
    </row>
    <row r="666" spans="1:37" ht="14.4">
      <c r="A666" s="55"/>
      <c r="B666" s="54" t="s">
        <v>25</v>
      </c>
      <c r="C666" s="56"/>
      <c r="D666" s="145"/>
      <c r="E666" s="54"/>
      <c r="F666" s="54"/>
      <c r="G666" s="132"/>
      <c r="H666" s="59" t="str">
        <f t="shared" si="93"/>
        <v/>
      </c>
      <c r="I666" s="64" t="str">
        <f t="shared" si="94"/>
        <v/>
      </c>
      <c r="J666" s="59" t="str">
        <f>IF(A666&lt;&gt;"",SUM($I$13:I666),"")</f>
        <v/>
      </c>
      <c r="K666" s="59" t="str">
        <f t="shared" si="95"/>
        <v/>
      </c>
      <c r="L666" s="65" t="str">
        <f t="shared" si="96"/>
        <v/>
      </c>
      <c r="M666" s="65" t="str">
        <f t="shared" si="97"/>
        <v/>
      </c>
      <c r="N666" s="65" t="str">
        <f>IF(A666&lt;&gt;"",SUM($M$13:M666),"")</f>
        <v/>
      </c>
      <c r="O666" s="65" t="str">
        <f t="shared" si="90"/>
        <v/>
      </c>
      <c r="P666" s="97" t="str">
        <f t="shared" si="91"/>
        <v/>
      </c>
      <c r="Q666" s="100">
        <f t="shared" si="98"/>
        <v>0</v>
      </c>
      <c r="R666" s="101">
        <f t="shared" si="92"/>
        <v>0</v>
      </c>
      <c r="Z666" s="75"/>
      <c r="AA666" s="76"/>
      <c r="AC666" s="1"/>
      <c r="AG666" s="72"/>
      <c r="AH666" s="72"/>
      <c r="AI666" s="72"/>
      <c r="AJ666" s="72"/>
      <c r="AK666" s="72"/>
    </row>
    <row r="667" spans="1:37" ht="14.4">
      <c r="A667" s="55"/>
      <c r="B667" s="54" t="s">
        <v>25</v>
      </c>
      <c r="C667" s="56"/>
      <c r="D667" s="145"/>
      <c r="E667" s="54"/>
      <c r="F667" s="54"/>
      <c r="G667" s="132"/>
      <c r="H667" s="59" t="str">
        <f t="shared" si="93"/>
        <v/>
      </c>
      <c r="I667" s="64" t="str">
        <f t="shared" si="94"/>
        <v/>
      </c>
      <c r="J667" s="59" t="str">
        <f>IF(A667&lt;&gt;"",SUM($I$13:I667),"")</f>
        <v/>
      </c>
      <c r="K667" s="59" t="str">
        <f t="shared" si="95"/>
        <v/>
      </c>
      <c r="L667" s="65" t="str">
        <f t="shared" si="96"/>
        <v/>
      </c>
      <c r="M667" s="65" t="str">
        <f t="shared" si="97"/>
        <v/>
      </c>
      <c r="N667" s="65" t="str">
        <f>IF(A667&lt;&gt;"",SUM($M$13:M667),"")</f>
        <v/>
      </c>
      <c r="O667" s="65" t="str">
        <f t="shared" si="90"/>
        <v/>
      </c>
      <c r="P667" s="97" t="str">
        <f t="shared" si="91"/>
        <v/>
      </c>
      <c r="Q667" s="100">
        <f t="shared" si="98"/>
        <v>0</v>
      </c>
      <c r="R667" s="101">
        <f t="shared" si="92"/>
        <v>0</v>
      </c>
      <c r="Z667" s="75"/>
      <c r="AA667" s="76"/>
      <c r="AC667" s="1"/>
      <c r="AG667" s="72"/>
      <c r="AH667" s="72"/>
      <c r="AI667" s="72"/>
      <c r="AJ667" s="72"/>
      <c r="AK667" s="72"/>
    </row>
    <row r="668" spans="1:37" ht="14.4">
      <c r="A668" s="55"/>
      <c r="B668" s="54" t="s">
        <v>25</v>
      </c>
      <c r="C668" s="56"/>
      <c r="D668" s="145"/>
      <c r="E668" s="54"/>
      <c r="F668" s="54"/>
      <c r="G668" s="132"/>
      <c r="H668" s="59" t="str">
        <f t="shared" si="93"/>
        <v/>
      </c>
      <c r="I668" s="64" t="str">
        <f t="shared" si="94"/>
        <v/>
      </c>
      <c r="J668" s="59" t="str">
        <f>IF(A668&lt;&gt;"",SUM($I$13:I668),"")</f>
        <v/>
      </c>
      <c r="K668" s="59" t="str">
        <f t="shared" si="95"/>
        <v/>
      </c>
      <c r="L668" s="65" t="str">
        <f t="shared" si="96"/>
        <v/>
      </c>
      <c r="M668" s="65" t="str">
        <f t="shared" si="97"/>
        <v/>
      </c>
      <c r="N668" s="65" t="str">
        <f>IF(A668&lt;&gt;"",SUM($M$13:M668),"")</f>
        <v/>
      </c>
      <c r="O668" s="65" t="str">
        <f t="shared" si="90"/>
        <v/>
      </c>
      <c r="P668" s="97" t="str">
        <f t="shared" si="91"/>
        <v/>
      </c>
      <c r="Q668" s="100">
        <f t="shared" si="98"/>
        <v>0</v>
      </c>
      <c r="R668" s="101">
        <f t="shared" si="92"/>
        <v>0</v>
      </c>
      <c r="Z668" s="75"/>
      <c r="AA668" s="76"/>
      <c r="AC668" s="1"/>
      <c r="AG668" s="72"/>
      <c r="AH668" s="72"/>
      <c r="AI668" s="72"/>
      <c r="AJ668" s="72"/>
      <c r="AK668" s="72"/>
    </row>
    <row r="669" spans="1:37" ht="14.4">
      <c r="A669" s="55"/>
      <c r="B669" s="54" t="s">
        <v>25</v>
      </c>
      <c r="C669" s="56"/>
      <c r="D669" s="145"/>
      <c r="E669" s="54"/>
      <c r="F669" s="54"/>
      <c r="G669" s="132"/>
      <c r="H669" s="59" t="str">
        <f t="shared" si="93"/>
        <v/>
      </c>
      <c r="I669" s="64" t="str">
        <f t="shared" si="94"/>
        <v/>
      </c>
      <c r="J669" s="59" t="str">
        <f>IF(A669&lt;&gt;"",SUM($I$13:I669),"")</f>
        <v/>
      </c>
      <c r="K669" s="59" t="str">
        <f t="shared" si="95"/>
        <v/>
      </c>
      <c r="L669" s="65" t="str">
        <f t="shared" si="96"/>
        <v/>
      </c>
      <c r="M669" s="65" t="str">
        <f t="shared" si="97"/>
        <v/>
      </c>
      <c r="N669" s="65" t="str">
        <f>IF(A669&lt;&gt;"",SUM($M$13:M669),"")</f>
        <v/>
      </c>
      <c r="O669" s="65" t="str">
        <f t="shared" si="90"/>
        <v/>
      </c>
      <c r="P669" s="97" t="str">
        <f t="shared" si="91"/>
        <v/>
      </c>
      <c r="Q669" s="100">
        <f t="shared" si="98"/>
        <v>0</v>
      </c>
      <c r="R669" s="101">
        <f t="shared" si="92"/>
        <v>0</v>
      </c>
      <c r="Z669" s="75"/>
      <c r="AA669" s="76"/>
      <c r="AC669" s="1"/>
      <c r="AG669" s="72"/>
      <c r="AH669" s="72"/>
      <c r="AI669" s="72"/>
      <c r="AJ669" s="72"/>
      <c r="AK669" s="72"/>
    </row>
    <row r="670" spans="1:37" ht="14.4">
      <c r="A670" s="55"/>
      <c r="B670" s="54" t="s">
        <v>25</v>
      </c>
      <c r="C670" s="56"/>
      <c r="D670" s="145"/>
      <c r="E670" s="54"/>
      <c r="F670" s="54"/>
      <c r="G670" s="132"/>
      <c r="H670" s="59" t="str">
        <f t="shared" si="93"/>
        <v/>
      </c>
      <c r="I670" s="64" t="str">
        <f t="shared" si="94"/>
        <v/>
      </c>
      <c r="J670" s="59" t="str">
        <f>IF(A670&lt;&gt;"",SUM($I$13:I670),"")</f>
        <v/>
      </c>
      <c r="K670" s="59" t="str">
        <f t="shared" si="95"/>
        <v/>
      </c>
      <c r="L670" s="65" t="str">
        <f t="shared" si="96"/>
        <v/>
      </c>
      <c r="M670" s="65" t="str">
        <f t="shared" si="97"/>
        <v/>
      </c>
      <c r="N670" s="65" t="str">
        <f>IF(A670&lt;&gt;"",SUM($M$13:M670),"")</f>
        <v/>
      </c>
      <c r="O670" s="65" t="str">
        <f t="shared" si="90"/>
        <v/>
      </c>
      <c r="P670" s="97" t="str">
        <f t="shared" si="91"/>
        <v/>
      </c>
      <c r="Q670" s="100">
        <f t="shared" si="98"/>
        <v>0</v>
      </c>
      <c r="R670" s="101">
        <f t="shared" si="92"/>
        <v>0</v>
      </c>
      <c r="Z670" s="75"/>
      <c r="AA670" s="76"/>
      <c r="AC670" s="1"/>
      <c r="AG670" s="72"/>
      <c r="AH670" s="72"/>
      <c r="AI670" s="72"/>
      <c r="AJ670" s="72"/>
      <c r="AK670" s="72"/>
    </row>
    <row r="671" spans="1:37" ht="14.4">
      <c r="A671" s="55"/>
      <c r="B671" s="54" t="s">
        <v>25</v>
      </c>
      <c r="C671" s="56"/>
      <c r="D671" s="145"/>
      <c r="E671" s="54"/>
      <c r="F671" s="54"/>
      <c r="G671" s="132"/>
      <c r="H671" s="59" t="str">
        <f t="shared" si="93"/>
        <v/>
      </c>
      <c r="I671" s="64" t="str">
        <f t="shared" si="94"/>
        <v/>
      </c>
      <c r="J671" s="59" t="str">
        <f>IF(A671&lt;&gt;"",SUM($I$13:I671),"")</f>
        <v/>
      </c>
      <c r="K671" s="59" t="str">
        <f t="shared" si="95"/>
        <v/>
      </c>
      <c r="L671" s="65" t="str">
        <f t="shared" si="96"/>
        <v/>
      </c>
      <c r="M671" s="65" t="str">
        <f t="shared" si="97"/>
        <v/>
      </c>
      <c r="N671" s="65" t="str">
        <f>IF(A671&lt;&gt;"",SUM($M$13:M671),"")</f>
        <v/>
      </c>
      <c r="O671" s="65" t="str">
        <f t="shared" si="90"/>
        <v/>
      </c>
      <c r="P671" s="97" t="str">
        <f t="shared" si="91"/>
        <v/>
      </c>
      <c r="Q671" s="100">
        <f t="shared" si="98"/>
        <v>0</v>
      </c>
      <c r="R671" s="101">
        <f t="shared" si="92"/>
        <v>0</v>
      </c>
      <c r="Z671" s="75"/>
      <c r="AA671" s="76"/>
      <c r="AC671" s="1"/>
      <c r="AG671" s="72"/>
      <c r="AH671" s="72"/>
      <c r="AI671" s="72"/>
      <c r="AJ671" s="72"/>
      <c r="AK671" s="72"/>
    </row>
    <row r="672" spans="1:37" ht="14.4">
      <c r="A672" s="55"/>
      <c r="B672" s="54" t="s">
        <v>25</v>
      </c>
      <c r="C672" s="56"/>
      <c r="D672" s="145"/>
      <c r="E672" s="54"/>
      <c r="F672" s="54"/>
      <c r="G672" s="132"/>
      <c r="H672" s="59" t="str">
        <f t="shared" si="93"/>
        <v/>
      </c>
      <c r="I672" s="64" t="str">
        <f t="shared" si="94"/>
        <v/>
      </c>
      <c r="J672" s="59" t="str">
        <f>IF(A672&lt;&gt;"",SUM($I$13:I672),"")</f>
        <v/>
      </c>
      <c r="K672" s="59" t="str">
        <f t="shared" si="95"/>
        <v/>
      </c>
      <c r="L672" s="65" t="str">
        <f t="shared" si="96"/>
        <v/>
      </c>
      <c r="M672" s="65" t="str">
        <f t="shared" si="97"/>
        <v/>
      </c>
      <c r="N672" s="65" t="str">
        <f>IF(A672&lt;&gt;"",SUM($M$13:M672),"")</f>
        <v/>
      </c>
      <c r="O672" s="65" t="str">
        <f t="shared" si="90"/>
        <v/>
      </c>
      <c r="P672" s="97" t="str">
        <f t="shared" si="91"/>
        <v/>
      </c>
      <c r="Q672" s="100">
        <f t="shared" si="98"/>
        <v>0</v>
      </c>
      <c r="R672" s="101">
        <f t="shared" si="92"/>
        <v>0</v>
      </c>
      <c r="Z672" s="75"/>
      <c r="AA672" s="76"/>
      <c r="AC672" s="1"/>
      <c r="AG672" s="72"/>
      <c r="AH672" s="72"/>
      <c r="AI672" s="72"/>
      <c r="AJ672" s="72"/>
      <c r="AK672" s="72"/>
    </row>
    <row r="673" spans="1:37" ht="14.4">
      <c r="A673" s="55"/>
      <c r="B673" s="54" t="s">
        <v>25</v>
      </c>
      <c r="C673" s="56"/>
      <c r="D673" s="145"/>
      <c r="E673" s="54"/>
      <c r="F673" s="54"/>
      <c r="G673" s="132"/>
      <c r="H673" s="59" t="str">
        <f t="shared" si="93"/>
        <v/>
      </c>
      <c r="I673" s="64" t="str">
        <f t="shared" si="94"/>
        <v/>
      </c>
      <c r="J673" s="59" t="str">
        <f>IF(A673&lt;&gt;"",SUM($I$13:I673),"")</f>
        <v/>
      </c>
      <c r="K673" s="59" t="str">
        <f t="shared" si="95"/>
        <v/>
      </c>
      <c r="L673" s="65" t="str">
        <f t="shared" si="96"/>
        <v/>
      </c>
      <c r="M673" s="65" t="str">
        <f t="shared" si="97"/>
        <v/>
      </c>
      <c r="N673" s="65" t="str">
        <f>IF(A673&lt;&gt;"",SUM($M$13:M673),"")</f>
        <v/>
      </c>
      <c r="O673" s="65" t="str">
        <f t="shared" si="90"/>
        <v/>
      </c>
      <c r="P673" s="97" t="str">
        <f t="shared" si="91"/>
        <v/>
      </c>
      <c r="Q673" s="100">
        <f t="shared" si="98"/>
        <v>0</v>
      </c>
      <c r="R673" s="101">
        <f t="shared" si="92"/>
        <v>0</v>
      </c>
      <c r="Z673" s="75"/>
      <c r="AA673" s="76"/>
      <c r="AC673" s="1"/>
      <c r="AG673" s="72"/>
      <c r="AH673" s="72"/>
      <c r="AI673" s="72"/>
      <c r="AJ673" s="72"/>
      <c r="AK673" s="72"/>
    </row>
    <row r="674" spans="1:37" ht="14.4">
      <c r="A674" s="55"/>
      <c r="B674" s="54" t="s">
        <v>25</v>
      </c>
      <c r="C674" s="56"/>
      <c r="D674" s="145"/>
      <c r="E674" s="54"/>
      <c r="F674" s="54"/>
      <c r="G674" s="132"/>
      <c r="H674" s="59" t="str">
        <f t="shared" si="93"/>
        <v/>
      </c>
      <c r="I674" s="64" t="str">
        <f t="shared" si="94"/>
        <v/>
      </c>
      <c r="J674" s="59" t="str">
        <f>IF(A674&lt;&gt;"",SUM($I$13:I674),"")</f>
        <v/>
      </c>
      <c r="K674" s="59" t="str">
        <f t="shared" si="95"/>
        <v/>
      </c>
      <c r="L674" s="65" t="str">
        <f t="shared" si="96"/>
        <v/>
      </c>
      <c r="M674" s="65" t="str">
        <f t="shared" si="97"/>
        <v/>
      </c>
      <c r="N674" s="65" t="str">
        <f>IF(A674&lt;&gt;"",SUM($M$13:M674),"")</f>
        <v/>
      </c>
      <c r="O674" s="65" t="str">
        <f t="shared" si="90"/>
        <v/>
      </c>
      <c r="P674" s="97" t="str">
        <f t="shared" si="91"/>
        <v/>
      </c>
      <c r="Q674" s="100">
        <f t="shared" si="98"/>
        <v>0</v>
      </c>
      <c r="R674" s="101">
        <f t="shared" si="92"/>
        <v>0</v>
      </c>
      <c r="Z674" s="75"/>
      <c r="AA674" s="76"/>
      <c r="AC674" s="1"/>
      <c r="AG674" s="72"/>
      <c r="AH674" s="72"/>
      <c r="AI674" s="72"/>
      <c r="AJ674" s="72"/>
      <c r="AK674" s="72"/>
    </row>
    <row r="675" spans="1:37" ht="14.4">
      <c r="A675" s="55"/>
      <c r="B675" s="54" t="s">
        <v>25</v>
      </c>
      <c r="C675" s="56"/>
      <c r="D675" s="145"/>
      <c r="E675" s="54"/>
      <c r="F675" s="54"/>
      <c r="G675" s="132"/>
      <c r="H675" s="59" t="str">
        <f t="shared" si="93"/>
        <v/>
      </c>
      <c r="I675" s="64" t="str">
        <f t="shared" si="94"/>
        <v/>
      </c>
      <c r="J675" s="59" t="str">
        <f>IF(A675&lt;&gt;"",SUM($I$13:I675),"")</f>
        <v/>
      </c>
      <c r="K675" s="59" t="str">
        <f t="shared" si="95"/>
        <v/>
      </c>
      <c r="L675" s="65" t="str">
        <f t="shared" si="96"/>
        <v/>
      </c>
      <c r="M675" s="65" t="str">
        <f t="shared" si="97"/>
        <v/>
      </c>
      <c r="N675" s="65" t="str">
        <f>IF(A675&lt;&gt;"",SUM($M$13:M675),"")</f>
        <v/>
      </c>
      <c r="O675" s="65" t="str">
        <f t="shared" si="90"/>
        <v/>
      </c>
      <c r="P675" s="97" t="str">
        <f t="shared" si="91"/>
        <v/>
      </c>
      <c r="Q675" s="100">
        <f t="shared" si="98"/>
        <v>0</v>
      </c>
      <c r="R675" s="101">
        <f t="shared" si="92"/>
        <v>0</v>
      </c>
      <c r="Z675" s="75"/>
      <c r="AA675" s="76"/>
      <c r="AC675" s="1"/>
      <c r="AG675" s="72"/>
      <c r="AH675" s="72"/>
      <c r="AI675" s="72"/>
      <c r="AJ675" s="72"/>
      <c r="AK675" s="72"/>
    </row>
    <row r="676" spans="1:37" ht="14.4">
      <c r="A676" s="55"/>
      <c r="B676" s="54" t="s">
        <v>25</v>
      </c>
      <c r="C676" s="56"/>
      <c r="D676" s="145"/>
      <c r="E676" s="54"/>
      <c r="F676" s="54"/>
      <c r="G676" s="132"/>
      <c r="H676" s="59" t="str">
        <f t="shared" si="93"/>
        <v/>
      </c>
      <c r="I676" s="64" t="str">
        <f t="shared" si="94"/>
        <v/>
      </c>
      <c r="J676" s="59" t="str">
        <f>IF(A676&lt;&gt;"",SUM($I$13:I676),"")</f>
        <v/>
      </c>
      <c r="K676" s="59" t="str">
        <f t="shared" si="95"/>
        <v/>
      </c>
      <c r="L676" s="65" t="str">
        <f t="shared" si="96"/>
        <v/>
      </c>
      <c r="M676" s="65" t="str">
        <f t="shared" si="97"/>
        <v/>
      </c>
      <c r="N676" s="65" t="str">
        <f>IF(A676&lt;&gt;"",SUM($M$13:M676),"")</f>
        <v/>
      </c>
      <c r="O676" s="65" t="str">
        <f t="shared" si="90"/>
        <v/>
      </c>
      <c r="P676" s="97" t="str">
        <f t="shared" si="91"/>
        <v/>
      </c>
      <c r="Q676" s="100">
        <f t="shared" si="98"/>
        <v>0</v>
      </c>
      <c r="R676" s="101">
        <f t="shared" si="92"/>
        <v>0</v>
      </c>
      <c r="Z676" s="75"/>
      <c r="AA676" s="76"/>
      <c r="AC676" s="1"/>
      <c r="AG676" s="72"/>
      <c r="AH676" s="72"/>
      <c r="AI676" s="72"/>
      <c r="AJ676" s="72"/>
      <c r="AK676" s="72"/>
    </row>
    <row r="677" spans="1:37" ht="14.4">
      <c r="A677" s="55"/>
      <c r="B677" s="54" t="s">
        <v>25</v>
      </c>
      <c r="C677" s="56"/>
      <c r="D677" s="145"/>
      <c r="E677" s="54"/>
      <c r="F677" s="54"/>
      <c r="G677" s="132"/>
      <c r="H677" s="59" t="str">
        <f t="shared" si="93"/>
        <v/>
      </c>
      <c r="I677" s="64" t="str">
        <f t="shared" si="94"/>
        <v/>
      </c>
      <c r="J677" s="59" t="str">
        <f>IF(A677&lt;&gt;"",SUM($I$13:I677),"")</f>
        <v/>
      </c>
      <c r="K677" s="59" t="str">
        <f t="shared" si="95"/>
        <v/>
      </c>
      <c r="L677" s="65" t="str">
        <f t="shared" si="96"/>
        <v/>
      </c>
      <c r="M677" s="65" t="str">
        <f t="shared" si="97"/>
        <v/>
      </c>
      <c r="N677" s="65" t="str">
        <f>IF(A677&lt;&gt;"",SUM($M$13:M677),"")</f>
        <v/>
      </c>
      <c r="O677" s="65" t="str">
        <f t="shared" si="90"/>
        <v/>
      </c>
      <c r="P677" s="97" t="str">
        <f t="shared" si="91"/>
        <v/>
      </c>
      <c r="Q677" s="100">
        <f t="shared" si="98"/>
        <v>0</v>
      </c>
      <c r="R677" s="101">
        <f t="shared" si="92"/>
        <v>0</v>
      </c>
      <c r="Z677" s="75"/>
      <c r="AA677" s="76"/>
      <c r="AC677" s="1"/>
      <c r="AG677" s="72"/>
      <c r="AH677" s="72"/>
      <c r="AI677" s="72"/>
      <c r="AJ677" s="72"/>
      <c r="AK677" s="72"/>
    </row>
    <row r="678" spans="1:37" ht="14.4">
      <c r="A678" s="55"/>
      <c r="B678" s="54" t="s">
        <v>25</v>
      </c>
      <c r="C678" s="56"/>
      <c r="D678" s="145"/>
      <c r="E678" s="54"/>
      <c r="F678" s="54"/>
      <c r="G678" s="132"/>
      <c r="H678" s="59" t="str">
        <f t="shared" si="93"/>
        <v/>
      </c>
      <c r="I678" s="64" t="str">
        <f t="shared" si="94"/>
        <v/>
      </c>
      <c r="J678" s="59" t="str">
        <f>IF(A678&lt;&gt;"",SUM($I$13:I678),"")</f>
        <v/>
      </c>
      <c r="K678" s="59" t="str">
        <f t="shared" si="95"/>
        <v/>
      </c>
      <c r="L678" s="65" t="str">
        <f t="shared" si="96"/>
        <v/>
      </c>
      <c r="M678" s="65" t="str">
        <f t="shared" si="97"/>
        <v/>
      </c>
      <c r="N678" s="65" t="str">
        <f>IF(A678&lt;&gt;"",SUM($M$13:M678),"")</f>
        <v/>
      </c>
      <c r="O678" s="65" t="str">
        <f t="shared" si="90"/>
        <v/>
      </c>
      <c r="P678" s="97" t="str">
        <f t="shared" si="91"/>
        <v/>
      </c>
      <c r="Q678" s="100">
        <f t="shared" si="98"/>
        <v>0</v>
      </c>
      <c r="R678" s="101">
        <f t="shared" si="92"/>
        <v>0</v>
      </c>
      <c r="Z678" s="75"/>
      <c r="AA678" s="76"/>
      <c r="AC678" s="1"/>
      <c r="AG678" s="72"/>
      <c r="AH678" s="72"/>
      <c r="AI678" s="72"/>
      <c r="AJ678" s="72"/>
      <c r="AK678" s="72"/>
    </row>
    <row r="679" spans="1:37" ht="14.4">
      <c r="A679" s="55"/>
      <c r="B679" s="54" t="s">
        <v>25</v>
      </c>
      <c r="C679" s="56"/>
      <c r="D679" s="145"/>
      <c r="E679" s="54"/>
      <c r="F679" s="54"/>
      <c r="G679" s="132"/>
      <c r="H679" s="59" t="str">
        <f t="shared" si="93"/>
        <v/>
      </c>
      <c r="I679" s="64" t="str">
        <f t="shared" si="94"/>
        <v/>
      </c>
      <c r="J679" s="59" t="str">
        <f>IF(A679&lt;&gt;"",SUM($I$13:I679),"")</f>
        <v/>
      </c>
      <c r="K679" s="59" t="str">
        <f t="shared" si="95"/>
        <v/>
      </c>
      <c r="L679" s="65" t="str">
        <f t="shared" si="96"/>
        <v/>
      </c>
      <c r="M679" s="65" t="str">
        <f t="shared" si="97"/>
        <v/>
      </c>
      <c r="N679" s="65" t="str">
        <f>IF(A679&lt;&gt;"",SUM($M$13:M679),"")</f>
        <v/>
      </c>
      <c r="O679" s="65" t="str">
        <f t="shared" si="90"/>
        <v/>
      </c>
      <c r="P679" s="97" t="str">
        <f t="shared" si="91"/>
        <v/>
      </c>
      <c r="Q679" s="100">
        <f t="shared" si="98"/>
        <v>0</v>
      </c>
      <c r="R679" s="101">
        <f t="shared" si="92"/>
        <v>0</v>
      </c>
      <c r="Z679" s="75"/>
      <c r="AA679" s="76"/>
      <c r="AC679" s="1"/>
      <c r="AG679" s="72"/>
      <c r="AH679" s="72"/>
      <c r="AI679" s="72"/>
      <c r="AJ679" s="72"/>
      <c r="AK679" s="72"/>
    </row>
    <row r="680" spans="1:37" ht="14.4">
      <c r="A680" s="55"/>
      <c r="B680" s="54" t="s">
        <v>25</v>
      </c>
      <c r="C680" s="56"/>
      <c r="D680" s="145"/>
      <c r="E680" s="54"/>
      <c r="F680" s="54"/>
      <c r="G680" s="132"/>
      <c r="H680" s="59" t="str">
        <f t="shared" si="93"/>
        <v/>
      </c>
      <c r="I680" s="64" t="str">
        <f t="shared" si="94"/>
        <v/>
      </c>
      <c r="J680" s="59" t="str">
        <f>IF(A680&lt;&gt;"",SUM($I$13:I680),"")</f>
        <v/>
      </c>
      <c r="K680" s="59" t="str">
        <f t="shared" si="95"/>
        <v/>
      </c>
      <c r="L680" s="65" t="str">
        <f t="shared" si="96"/>
        <v/>
      </c>
      <c r="M680" s="65" t="str">
        <f t="shared" si="97"/>
        <v/>
      </c>
      <c r="N680" s="65" t="str">
        <f>IF(A680&lt;&gt;"",SUM($M$13:M680),"")</f>
        <v/>
      </c>
      <c r="O680" s="65" t="str">
        <f t="shared" si="90"/>
        <v/>
      </c>
      <c r="P680" s="97" t="str">
        <f t="shared" si="91"/>
        <v/>
      </c>
      <c r="Q680" s="100">
        <f t="shared" si="98"/>
        <v>0</v>
      </c>
      <c r="R680" s="101">
        <f t="shared" si="92"/>
        <v>0</v>
      </c>
      <c r="Z680" s="75"/>
      <c r="AA680" s="76"/>
      <c r="AC680" s="1"/>
      <c r="AG680" s="72"/>
      <c r="AH680" s="72"/>
      <c r="AI680" s="72"/>
      <c r="AJ680" s="72"/>
      <c r="AK680" s="72"/>
    </row>
    <row r="681" spans="1:37" ht="14.4">
      <c r="A681" s="55"/>
      <c r="B681" s="54" t="s">
        <v>25</v>
      </c>
      <c r="C681" s="56"/>
      <c r="D681" s="145"/>
      <c r="E681" s="54"/>
      <c r="F681" s="54"/>
      <c r="G681" s="132"/>
      <c r="H681" s="59" t="str">
        <f t="shared" si="93"/>
        <v/>
      </c>
      <c r="I681" s="64" t="str">
        <f t="shared" si="94"/>
        <v/>
      </c>
      <c r="J681" s="59" t="str">
        <f>IF(A681&lt;&gt;"",SUM($I$13:I681),"")</f>
        <v/>
      </c>
      <c r="K681" s="59" t="str">
        <f t="shared" si="95"/>
        <v/>
      </c>
      <c r="L681" s="65" t="str">
        <f t="shared" si="96"/>
        <v/>
      </c>
      <c r="M681" s="65" t="str">
        <f t="shared" si="97"/>
        <v/>
      </c>
      <c r="N681" s="65" t="str">
        <f>IF(A681&lt;&gt;"",SUM($M$13:M681),"")</f>
        <v/>
      </c>
      <c r="O681" s="65" t="str">
        <f t="shared" si="90"/>
        <v/>
      </c>
      <c r="P681" s="97" t="str">
        <f t="shared" si="91"/>
        <v/>
      </c>
      <c r="Q681" s="100">
        <f t="shared" si="98"/>
        <v>0</v>
      </c>
      <c r="R681" s="101">
        <f t="shared" si="92"/>
        <v>0</v>
      </c>
      <c r="Z681" s="75"/>
      <c r="AA681" s="76"/>
      <c r="AC681" s="1"/>
      <c r="AG681" s="72"/>
      <c r="AH681" s="72"/>
      <c r="AI681" s="72"/>
      <c r="AJ681" s="72"/>
      <c r="AK681" s="72"/>
    </row>
    <row r="682" spans="1:37" ht="14.4">
      <c r="A682" s="55"/>
      <c r="B682" s="54" t="s">
        <v>25</v>
      </c>
      <c r="C682" s="56"/>
      <c r="D682" s="145"/>
      <c r="E682" s="54"/>
      <c r="F682" s="54"/>
      <c r="G682" s="132"/>
      <c r="H682" s="59" t="str">
        <f t="shared" si="93"/>
        <v/>
      </c>
      <c r="I682" s="64" t="str">
        <f t="shared" si="94"/>
        <v/>
      </c>
      <c r="J682" s="59" t="str">
        <f>IF(A682&lt;&gt;"",SUM($I$13:I682),"")</f>
        <v/>
      </c>
      <c r="K682" s="59" t="str">
        <f t="shared" si="95"/>
        <v/>
      </c>
      <c r="L682" s="65" t="str">
        <f t="shared" si="96"/>
        <v/>
      </c>
      <c r="M682" s="65" t="str">
        <f t="shared" si="97"/>
        <v/>
      </c>
      <c r="N682" s="65" t="str">
        <f>IF(A682&lt;&gt;"",SUM($M$13:M682),"")</f>
        <v/>
      </c>
      <c r="O682" s="65" t="str">
        <f t="shared" si="90"/>
        <v/>
      </c>
      <c r="P682" s="97" t="str">
        <f t="shared" si="91"/>
        <v/>
      </c>
      <c r="Q682" s="100">
        <f t="shared" si="98"/>
        <v>0</v>
      </c>
      <c r="R682" s="101">
        <f t="shared" si="92"/>
        <v>0</v>
      </c>
      <c r="Z682" s="75"/>
      <c r="AA682" s="76"/>
      <c r="AC682" s="1"/>
      <c r="AG682" s="72"/>
      <c r="AH682" s="72"/>
      <c r="AI682" s="72"/>
      <c r="AJ682" s="72"/>
      <c r="AK682" s="72"/>
    </row>
    <row r="683" spans="1:37" ht="14.4">
      <c r="A683" s="55"/>
      <c r="B683" s="54" t="s">
        <v>25</v>
      </c>
      <c r="C683" s="56"/>
      <c r="D683" s="145"/>
      <c r="E683" s="54"/>
      <c r="F683" s="54"/>
      <c r="G683" s="132"/>
      <c r="H683" s="59" t="str">
        <f t="shared" si="93"/>
        <v/>
      </c>
      <c r="I683" s="64" t="str">
        <f t="shared" si="94"/>
        <v/>
      </c>
      <c r="J683" s="59" t="str">
        <f>IF(A683&lt;&gt;"",SUM($I$13:I683),"")</f>
        <v/>
      </c>
      <c r="K683" s="59" t="str">
        <f t="shared" si="95"/>
        <v/>
      </c>
      <c r="L683" s="65" t="str">
        <f t="shared" si="96"/>
        <v/>
      </c>
      <c r="M683" s="65" t="str">
        <f t="shared" si="97"/>
        <v/>
      </c>
      <c r="N683" s="65" t="str">
        <f>IF(A683&lt;&gt;"",SUM($M$13:M683),"")</f>
        <v/>
      </c>
      <c r="O683" s="65" t="str">
        <f t="shared" si="90"/>
        <v/>
      </c>
      <c r="P683" s="97" t="str">
        <f t="shared" si="91"/>
        <v/>
      </c>
      <c r="Q683" s="100">
        <f t="shared" si="98"/>
        <v>0</v>
      </c>
      <c r="R683" s="101">
        <f t="shared" si="92"/>
        <v>0</v>
      </c>
      <c r="Z683" s="75"/>
      <c r="AA683" s="76"/>
      <c r="AC683" s="1"/>
      <c r="AG683" s="72"/>
      <c r="AH683" s="72"/>
      <c r="AI683" s="72"/>
      <c r="AJ683" s="72"/>
      <c r="AK683" s="72"/>
    </row>
    <row r="684" spans="1:37" ht="14.4">
      <c r="A684" s="55"/>
      <c r="B684" s="54" t="s">
        <v>25</v>
      </c>
      <c r="C684" s="56"/>
      <c r="D684" s="145"/>
      <c r="E684" s="54"/>
      <c r="F684" s="54"/>
      <c r="G684" s="132"/>
      <c r="H684" s="59" t="str">
        <f t="shared" si="93"/>
        <v/>
      </c>
      <c r="I684" s="64" t="str">
        <f t="shared" si="94"/>
        <v/>
      </c>
      <c r="J684" s="59" t="str">
        <f>IF(A684&lt;&gt;"",SUM($I$13:I684),"")</f>
        <v/>
      </c>
      <c r="K684" s="59" t="str">
        <f t="shared" si="95"/>
        <v/>
      </c>
      <c r="L684" s="65" t="str">
        <f t="shared" si="96"/>
        <v/>
      </c>
      <c r="M684" s="65" t="str">
        <f t="shared" si="97"/>
        <v/>
      </c>
      <c r="N684" s="65" t="str">
        <f>IF(A684&lt;&gt;"",SUM($M$13:M684),"")</f>
        <v/>
      </c>
      <c r="O684" s="65" t="str">
        <f t="shared" si="90"/>
        <v/>
      </c>
      <c r="P684" s="97" t="str">
        <f t="shared" si="91"/>
        <v/>
      </c>
      <c r="Q684" s="100">
        <f t="shared" si="98"/>
        <v>0</v>
      </c>
      <c r="R684" s="101">
        <f t="shared" si="92"/>
        <v>0</v>
      </c>
      <c r="Z684" s="75"/>
      <c r="AA684" s="76"/>
      <c r="AC684" s="1"/>
      <c r="AG684" s="72"/>
      <c r="AH684" s="72"/>
      <c r="AI684" s="72"/>
      <c r="AJ684" s="72"/>
      <c r="AK684" s="72"/>
    </row>
    <row r="685" spans="1:37" ht="14.4">
      <c r="A685" s="55"/>
      <c r="B685" s="54" t="s">
        <v>25</v>
      </c>
      <c r="C685" s="56"/>
      <c r="D685" s="145"/>
      <c r="E685" s="54"/>
      <c r="F685" s="54"/>
      <c r="G685" s="132"/>
      <c r="H685" s="59" t="str">
        <f t="shared" si="93"/>
        <v/>
      </c>
      <c r="I685" s="64" t="str">
        <f t="shared" si="94"/>
        <v/>
      </c>
      <c r="J685" s="59" t="str">
        <f>IF(A685&lt;&gt;"",SUM($I$13:I685),"")</f>
        <v/>
      </c>
      <c r="K685" s="59" t="str">
        <f t="shared" si="95"/>
        <v/>
      </c>
      <c r="L685" s="65" t="str">
        <f t="shared" si="96"/>
        <v/>
      </c>
      <c r="M685" s="65" t="str">
        <f t="shared" si="97"/>
        <v/>
      </c>
      <c r="N685" s="65" t="str">
        <f>IF(A685&lt;&gt;"",SUM($M$13:M685),"")</f>
        <v/>
      </c>
      <c r="O685" s="65" t="str">
        <f t="shared" si="90"/>
        <v/>
      </c>
      <c r="P685" s="97" t="str">
        <f t="shared" si="91"/>
        <v/>
      </c>
      <c r="Q685" s="100">
        <f t="shared" si="98"/>
        <v>0</v>
      </c>
      <c r="R685" s="101">
        <f t="shared" si="92"/>
        <v>0</v>
      </c>
      <c r="Z685" s="75"/>
      <c r="AA685" s="76"/>
      <c r="AC685" s="1"/>
      <c r="AG685" s="72"/>
      <c r="AH685" s="72"/>
      <c r="AI685" s="72"/>
      <c r="AJ685" s="72"/>
      <c r="AK685" s="72"/>
    </row>
    <row r="686" spans="1:37" ht="14.4">
      <c r="A686" s="55"/>
      <c r="B686" s="54" t="s">
        <v>25</v>
      </c>
      <c r="C686" s="56"/>
      <c r="D686" s="145"/>
      <c r="E686" s="54"/>
      <c r="F686" s="54"/>
      <c r="G686" s="132"/>
      <c r="H686" s="59" t="str">
        <f t="shared" si="93"/>
        <v/>
      </c>
      <c r="I686" s="64" t="str">
        <f t="shared" si="94"/>
        <v/>
      </c>
      <c r="J686" s="59" t="str">
        <f>IF(A686&lt;&gt;"",SUM($I$13:I686),"")</f>
        <v/>
      </c>
      <c r="K686" s="59" t="str">
        <f t="shared" si="95"/>
        <v/>
      </c>
      <c r="L686" s="65" t="str">
        <f t="shared" si="96"/>
        <v/>
      </c>
      <c r="M686" s="65" t="str">
        <f t="shared" si="97"/>
        <v/>
      </c>
      <c r="N686" s="65" t="str">
        <f>IF(A686&lt;&gt;"",SUM($M$13:M686),"")</f>
        <v/>
      </c>
      <c r="O686" s="65" t="str">
        <f t="shared" si="90"/>
        <v/>
      </c>
      <c r="P686" s="97" t="str">
        <f t="shared" si="91"/>
        <v/>
      </c>
      <c r="Q686" s="100">
        <f t="shared" si="98"/>
        <v>0</v>
      </c>
      <c r="R686" s="101">
        <f t="shared" si="92"/>
        <v>0</v>
      </c>
      <c r="Z686" s="75"/>
      <c r="AA686" s="76"/>
      <c r="AC686" s="1"/>
      <c r="AG686" s="72"/>
      <c r="AH686" s="72"/>
      <c r="AI686" s="72"/>
      <c r="AJ686" s="72"/>
      <c r="AK686" s="72"/>
    </row>
    <row r="687" spans="1:37" ht="14.4">
      <c r="A687" s="55"/>
      <c r="B687" s="54" t="s">
        <v>25</v>
      </c>
      <c r="C687" s="56"/>
      <c r="D687" s="145"/>
      <c r="E687" s="54"/>
      <c r="F687" s="54"/>
      <c r="G687" s="132"/>
      <c r="H687" s="59" t="str">
        <f t="shared" si="93"/>
        <v/>
      </c>
      <c r="I687" s="64" t="str">
        <f t="shared" si="94"/>
        <v/>
      </c>
      <c r="J687" s="59" t="str">
        <f>IF(A687&lt;&gt;"",SUM($I$13:I687),"")</f>
        <v/>
      </c>
      <c r="K687" s="59" t="str">
        <f t="shared" si="95"/>
        <v/>
      </c>
      <c r="L687" s="65" t="str">
        <f t="shared" si="96"/>
        <v/>
      </c>
      <c r="M687" s="65" t="str">
        <f t="shared" si="97"/>
        <v/>
      </c>
      <c r="N687" s="65" t="str">
        <f>IF(A687&lt;&gt;"",SUM($M$13:M687),"")</f>
        <v/>
      </c>
      <c r="O687" s="65" t="str">
        <f t="shared" si="90"/>
        <v/>
      </c>
      <c r="P687" s="97" t="str">
        <f t="shared" si="91"/>
        <v/>
      </c>
      <c r="Q687" s="100">
        <f t="shared" si="98"/>
        <v>0</v>
      </c>
      <c r="R687" s="101">
        <f t="shared" si="92"/>
        <v>0</v>
      </c>
      <c r="Z687" s="75"/>
      <c r="AA687" s="76"/>
      <c r="AC687" s="1"/>
      <c r="AG687" s="72"/>
      <c r="AH687" s="72"/>
      <c r="AI687" s="72"/>
      <c r="AJ687" s="72"/>
      <c r="AK687" s="72"/>
    </row>
    <row r="688" spans="1:37" ht="14.4">
      <c r="A688" s="55"/>
      <c r="B688" s="54" t="s">
        <v>25</v>
      </c>
      <c r="C688" s="56"/>
      <c r="D688" s="145"/>
      <c r="E688" s="54"/>
      <c r="F688" s="54"/>
      <c r="G688" s="132"/>
      <c r="H688" s="59" t="str">
        <f t="shared" si="93"/>
        <v/>
      </c>
      <c r="I688" s="64" t="str">
        <f t="shared" si="94"/>
        <v/>
      </c>
      <c r="J688" s="59" t="str">
        <f>IF(A688&lt;&gt;"",SUM($I$13:I688),"")</f>
        <v/>
      </c>
      <c r="K688" s="59" t="str">
        <f t="shared" si="95"/>
        <v/>
      </c>
      <c r="L688" s="65" t="str">
        <f t="shared" si="96"/>
        <v/>
      </c>
      <c r="M688" s="65" t="str">
        <f t="shared" si="97"/>
        <v/>
      </c>
      <c r="N688" s="65" t="str">
        <f>IF(A688&lt;&gt;"",SUM($M$13:M688),"")</f>
        <v/>
      </c>
      <c r="O688" s="65" t="str">
        <f t="shared" si="90"/>
        <v/>
      </c>
      <c r="P688" s="97" t="str">
        <f t="shared" si="91"/>
        <v/>
      </c>
      <c r="Q688" s="100">
        <f t="shared" si="98"/>
        <v>0</v>
      </c>
      <c r="R688" s="101">
        <f t="shared" si="92"/>
        <v>0</v>
      </c>
      <c r="Z688" s="75"/>
      <c r="AA688" s="76"/>
      <c r="AC688" s="1"/>
      <c r="AG688" s="72"/>
      <c r="AH688" s="72"/>
      <c r="AI688" s="72"/>
      <c r="AJ688" s="72"/>
      <c r="AK688" s="72"/>
    </row>
    <row r="689" spans="1:37" ht="14.4">
      <c r="A689" s="55"/>
      <c r="B689" s="54" t="s">
        <v>25</v>
      </c>
      <c r="C689" s="56"/>
      <c r="D689" s="145"/>
      <c r="E689" s="54"/>
      <c r="F689" s="54"/>
      <c r="G689" s="132"/>
      <c r="H689" s="59" t="str">
        <f t="shared" si="93"/>
        <v/>
      </c>
      <c r="I689" s="64" t="str">
        <f t="shared" si="94"/>
        <v/>
      </c>
      <c r="J689" s="59" t="str">
        <f>IF(A689&lt;&gt;"",SUM($I$13:I689),"")</f>
        <v/>
      </c>
      <c r="K689" s="59" t="str">
        <f t="shared" si="95"/>
        <v/>
      </c>
      <c r="L689" s="65" t="str">
        <f t="shared" si="96"/>
        <v/>
      </c>
      <c r="M689" s="65" t="str">
        <f t="shared" si="97"/>
        <v/>
      </c>
      <c r="N689" s="65" t="str">
        <f>IF(A689&lt;&gt;"",SUM($M$13:M689),"")</f>
        <v/>
      </c>
      <c r="O689" s="65" t="str">
        <f t="shared" si="90"/>
        <v/>
      </c>
      <c r="P689" s="97" t="str">
        <f t="shared" si="91"/>
        <v/>
      </c>
      <c r="Q689" s="100">
        <f t="shared" si="98"/>
        <v>0</v>
      </c>
      <c r="R689" s="101">
        <f t="shared" si="92"/>
        <v>0</v>
      </c>
      <c r="Z689" s="75"/>
      <c r="AA689" s="76"/>
      <c r="AC689" s="1"/>
      <c r="AG689" s="72"/>
      <c r="AH689" s="72"/>
      <c r="AI689" s="72"/>
      <c r="AJ689" s="72"/>
      <c r="AK689" s="72"/>
    </row>
    <row r="690" spans="1:37" ht="14.4">
      <c r="A690" s="55"/>
      <c r="B690" s="54" t="s">
        <v>25</v>
      </c>
      <c r="C690" s="56"/>
      <c r="D690" s="145"/>
      <c r="E690" s="54"/>
      <c r="F690" s="54"/>
      <c r="G690" s="132"/>
      <c r="H690" s="59" t="str">
        <f t="shared" si="93"/>
        <v/>
      </c>
      <c r="I690" s="64" t="str">
        <f t="shared" si="94"/>
        <v/>
      </c>
      <c r="J690" s="59" t="str">
        <f>IF(A690&lt;&gt;"",SUM($I$13:I690),"")</f>
        <v/>
      </c>
      <c r="K690" s="59" t="str">
        <f t="shared" si="95"/>
        <v/>
      </c>
      <c r="L690" s="65" t="str">
        <f t="shared" si="96"/>
        <v/>
      </c>
      <c r="M690" s="65" t="str">
        <f t="shared" si="97"/>
        <v/>
      </c>
      <c r="N690" s="65" t="str">
        <f>IF(A690&lt;&gt;"",SUM($M$13:M690),"")</f>
        <v/>
      </c>
      <c r="O690" s="65" t="str">
        <f t="shared" si="90"/>
        <v/>
      </c>
      <c r="P690" s="97" t="str">
        <f t="shared" si="91"/>
        <v/>
      </c>
      <c r="Q690" s="100">
        <f t="shared" si="98"/>
        <v>0</v>
      </c>
      <c r="R690" s="101">
        <f t="shared" si="92"/>
        <v>0</v>
      </c>
      <c r="Z690" s="75"/>
      <c r="AA690" s="76"/>
      <c r="AC690" s="1"/>
      <c r="AG690" s="72"/>
      <c r="AH690" s="72"/>
      <c r="AI690" s="72"/>
      <c r="AJ690" s="72"/>
      <c r="AK690" s="72"/>
    </row>
    <row r="691" spans="1:37" ht="14.4">
      <c r="A691" s="55"/>
      <c r="B691" s="54" t="s">
        <v>25</v>
      </c>
      <c r="C691" s="56"/>
      <c r="D691" s="145"/>
      <c r="E691" s="54"/>
      <c r="F691" s="54"/>
      <c r="G691" s="132"/>
      <c r="H691" s="59" t="str">
        <f t="shared" si="93"/>
        <v/>
      </c>
      <c r="I691" s="64" t="str">
        <f t="shared" si="94"/>
        <v/>
      </c>
      <c r="J691" s="59" t="str">
        <f>IF(A691&lt;&gt;"",SUM($I$13:I691),"")</f>
        <v/>
      </c>
      <c r="K691" s="59" t="str">
        <f t="shared" si="95"/>
        <v/>
      </c>
      <c r="L691" s="65" t="str">
        <f t="shared" si="96"/>
        <v/>
      </c>
      <c r="M691" s="65" t="str">
        <f t="shared" si="97"/>
        <v/>
      </c>
      <c r="N691" s="65" t="str">
        <f>IF(A691&lt;&gt;"",SUM($M$13:M691),"")</f>
        <v/>
      </c>
      <c r="O691" s="65" t="str">
        <f t="shared" si="90"/>
        <v/>
      </c>
      <c r="P691" s="97" t="str">
        <f t="shared" si="91"/>
        <v/>
      </c>
      <c r="Q691" s="100">
        <f t="shared" si="98"/>
        <v>0</v>
      </c>
      <c r="R691" s="101">
        <f t="shared" si="92"/>
        <v>0</v>
      </c>
      <c r="Z691" s="75"/>
      <c r="AA691" s="76"/>
      <c r="AC691" s="1"/>
      <c r="AG691" s="72"/>
      <c r="AH691" s="72"/>
      <c r="AI691" s="72"/>
      <c r="AJ691" s="72"/>
      <c r="AK691" s="72"/>
    </row>
    <row r="692" spans="1:37" ht="14.4">
      <c r="A692" s="55"/>
      <c r="B692" s="54" t="s">
        <v>25</v>
      </c>
      <c r="C692" s="56"/>
      <c r="D692" s="145"/>
      <c r="E692" s="54"/>
      <c r="F692" s="54"/>
      <c r="G692" s="132"/>
      <c r="H692" s="59" t="str">
        <f t="shared" si="93"/>
        <v/>
      </c>
      <c r="I692" s="64" t="str">
        <f t="shared" si="94"/>
        <v/>
      </c>
      <c r="J692" s="59" t="str">
        <f>IF(A692&lt;&gt;"",SUM($I$13:I692),"")</f>
        <v/>
      </c>
      <c r="K692" s="59" t="str">
        <f t="shared" si="95"/>
        <v/>
      </c>
      <c r="L692" s="65" t="str">
        <f t="shared" si="96"/>
        <v/>
      </c>
      <c r="M692" s="65" t="str">
        <f t="shared" si="97"/>
        <v/>
      </c>
      <c r="N692" s="65" t="str">
        <f>IF(A692&lt;&gt;"",SUM($M$13:M692),"")</f>
        <v/>
      </c>
      <c r="O692" s="65" t="str">
        <f t="shared" si="90"/>
        <v/>
      </c>
      <c r="P692" s="97" t="str">
        <f t="shared" si="91"/>
        <v/>
      </c>
      <c r="Q692" s="100">
        <f t="shared" si="98"/>
        <v>0</v>
      </c>
      <c r="R692" s="101">
        <f t="shared" si="92"/>
        <v>0</v>
      </c>
      <c r="Z692" s="75"/>
      <c r="AA692" s="76"/>
      <c r="AC692" s="1"/>
      <c r="AG692" s="72"/>
      <c r="AH692" s="72"/>
      <c r="AI692" s="72"/>
      <c r="AJ692" s="72"/>
      <c r="AK692" s="72"/>
    </row>
    <row r="693" spans="1:37" ht="14.4">
      <c r="A693" s="55"/>
      <c r="B693" s="54" t="s">
        <v>25</v>
      </c>
      <c r="C693" s="56"/>
      <c r="D693" s="145"/>
      <c r="E693" s="54"/>
      <c r="F693" s="54"/>
      <c r="G693" s="132"/>
      <c r="H693" s="59" t="str">
        <f t="shared" si="93"/>
        <v/>
      </c>
      <c r="I693" s="64" t="str">
        <f t="shared" si="94"/>
        <v/>
      </c>
      <c r="J693" s="59" t="str">
        <f>IF(A693&lt;&gt;"",SUM($I$13:I693),"")</f>
        <v/>
      </c>
      <c r="K693" s="59" t="str">
        <f t="shared" si="95"/>
        <v/>
      </c>
      <c r="L693" s="65" t="str">
        <f t="shared" si="96"/>
        <v/>
      </c>
      <c r="M693" s="65" t="str">
        <f t="shared" si="97"/>
        <v/>
      </c>
      <c r="N693" s="65" t="str">
        <f>IF(A693&lt;&gt;"",SUM($M$13:M693),"")</f>
        <v/>
      </c>
      <c r="O693" s="65" t="str">
        <f t="shared" si="90"/>
        <v/>
      </c>
      <c r="P693" s="97" t="str">
        <f t="shared" si="91"/>
        <v/>
      </c>
      <c r="Q693" s="100">
        <f t="shared" si="98"/>
        <v>0</v>
      </c>
      <c r="R693" s="101">
        <f t="shared" si="92"/>
        <v>0</v>
      </c>
      <c r="Z693" s="75"/>
      <c r="AA693" s="76"/>
      <c r="AC693" s="1"/>
      <c r="AG693" s="72"/>
      <c r="AH693" s="72"/>
      <c r="AI693" s="72"/>
      <c r="AJ693" s="72"/>
      <c r="AK693" s="72"/>
    </row>
    <row r="694" spans="1:37" ht="14.4">
      <c r="A694" s="55"/>
      <c r="B694" s="54" t="s">
        <v>25</v>
      </c>
      <c r="C694" s="56"/>
      <c r="D694" s="145"/>
      <c r="E694" s="54"/>
      <c r="F694" s="54"/>
      <c r="G694" s="132"/>
      <c r="H694" s="59" t="str">
        <f t="shared" si="93"/>
        <v/>
      </c>
      <c r="I694" s="64" t="str">
        <f t="shared" si="94"/>
        <v/>
      </c>
      <c r="J694" s="59" t="str">
        <f>IF(A694&lt;&gt;"",SUM($I$13:I694),"")</f>
        <v/>
      </c>
      <c r="K694" s="59" t="str">
        <f t="shared" si="95"/>
        <v/>
      </c>
      <c r="L694" s="65" t="str">
        <f t="shared" si="96"/>
        <v/>
      </c>
      <c r="M694" s="65" t="str">
        <f t="shared" si="97"/>
        <v/>
      </c>
      <c r="N694" s="65" t="str">
        <f>IF(A694&lt;&gt;"",SUM($M$13:M694),"")</f>
        <v/>
      </c>
      <c r="O694" s="65" t="str">
        <f t="shared" si="90"/>
        <v/>
      </c>
      <c r="P694" s="97" t="str">
        <f t="shared" si="91"/>
        <v/>
      </c>
      <c r="Q694" s="100">
        <f t="shared" si="98"/>
        <v>0</v>
      </c>
      <c r="R694" s="101">
        <f t="shared" si="92"/>
        <v>0</v>
      </c>
      <c r="Z694" s="75"/>
      <c r="AA694" s="76"/>
      <c r="AC694" s="1"/>
      <c r="AG694" s="72"/>
      <c r="AH694" s="72"/>
      <c r="AI694" s="72"/>
      <c r="AJ694" s="72"/>
      <c r="AK694" s="72"/>
    </row>
    <row r="695" spans="1:37" ht="14.4">
      <c r="A695" s="55"/>
      <c r="B695" s="54" t="s">
        <v>25</v>
      </c>
      <c r="C695" s="56"/>
      <c r="D695" s="145"/>
      <c r="E695" s="54"/>
      <c r="F695" s="54"/>
      <c r="G695" s="132"/>
      <c r="H695" s="59" t="str">
        <f t="shared" si="93"/>
        <v/>
      </c>
      <c r="I695" s="64" t="str">
        <f t="shared" si="94"/>
        <v/>
      </c>
      <c r="J695" s="59" t="str">
        <f>IF(A695&lt;&gt;"",SUM($I$13:I695),"")</f>
        <v/>
      </c>
      <c r="K695" s="59" t="str">
        <f t="shared" si="95"/>
        <v/>
      </c>
      <c r="L695" s="65" t="str">
        <f t="shared" si="96"/>
        <v/>
      </c>
      <c r="M695" s="65" t="str">
        <f t="shared" si="97"/>
        <v/>
      </c>
      <c r="N695" s="65" t="str">
        <f>IF(A695&lt;&gt;"",SUM($M$13:M695),"")</f>
        <v/>
      </c>
      <c r="O695" s="65" t="str">
        <f t="shared" si="90"/>
        <v/>
      </c>
      <c r="P695" s="97" t="str">
        <f t="shared" si="91"/>
        <v/>
      </c>
      <c r="Q695" s="100">
        <f t="shared" si="98"/>
        <v>0</v>
      </c>
      <c r="R695" s="101">
        <f t="shared" si="92"/>
        <v>0</v>
      </c>
      <c r="Z695" s="75"/>
      <c r="AA695" s="76"/>
      <c r="AC695" s="1"/>
      <c r="AG695" s="72"/>
      <c r="AH695" s="72"/>
      <c r="AI695" s="72"/>
      <c r="AJ695" s="72"/>
      <c r="AK695" s="72"/>
    </row>
    <row r="696" spans="1:37" ht="14.4">
      <c r="A696" s="55"/>
      <c r="B696" s="54" t="s">
        <v>25</v>
      </c>
      <c r="C696" s="56"/>
      <c r="D696" s="145"/>
      <c r="E696" s="54"/>
      <c r="F696" s="54"/>
      <c r="G696" s="132"/>
      <c r="H696" s="59" t="str">
        <f t="shared" si="93"/>
        <v/>
      </c>
      <c r="I696" s="64" t="str">
        <f t="shared" si="94"/>
        <v/>
      </c>
      <c r="J696" s="59" t="str">
        <f>IF(A696&lt;&gt;"",SUM($I$13:I696),"")</f>
        <v/>
      </c>
      <c r="K696" s="59" t="str">
        <f t="shared" si="95"/>
        <v/>
      </c>
      <c r="L696" s="65" t="str">
        <f t="shared" si="96"/>
        <v/>
      </c>
      <c r="M696" s="65" t="str">
        <f t="shared" si="97"/>
        <v/>
      </c>
      <c r="N696" s="65" t="str">
        <f>IF(A696&lt;&gt;"",SUM($M$13:M696),"")</f>
        <v/>
      </c>
      <c r="O696" s="65" t="str">
        <f t="shared" si="90"/>
        <v/>
      </c>
      <c r="P696" s="97" t="str">
        <f t="shared" si="91"/>
        <v/>
      </c>
      <c r="Q696" s="100">
        <f t="shared" si="98"/>
        <v>0</v>
      </c>
      <c r="R696" s="101">
        <f t="shared" si="92"/>
        <v>0</v>
      </c>
      <c r="Z696" s="75"/>
      <c r="AA696" s="76"/>
      <c r="AC696" s="1"/>
      <c r="AG696" s="72"/>
      <c r="AH696" s="72"/>
      <c r="AI696" s="72"/>
      <c r="AJ696" s="72"/>
      <c r="AK696" s="72"/>
    </row>
    <row r="697" spans="1:37" ht="14.4">
      <c r="A697" s="55"/>
      <c r="B697" s="54" t="s">
        <v>25</v>
      </c>
      <c r="C697" s="56"/>
      <c r="D697" s="145"/>
      <c r="E697" s="54"/>
      <c r="F697" s="54"/>
      <c r="G697" s="132"/>
      <c r="H697" s="59" t="str">
        <f t="shared" si="93"/>
        <v/>
      </c>
      <c r="I697" s="64" t="str">
        <f t="shared" si="94"/>
        <v/>
      </c>
      <c r="J697" s="59" t="str">
        <f>IF(A697&lt;&gt;"",SUM($I$13:I697),"")</f>
        <v/>
      </c>
      <c r="K697" s="59" t="str">
        <f t="shared" si="95"/>
        <v/>
      </c>
      <c r="L697" s="65" t="str">
        <f t="shared" si="96"/>
        <v/>
      </c>
      <c r="M697" s="65" t="str">
        <f t="shared" si="97"/>
        <v/>
      </c>
      <c r="N697" s="65" t="str">
        <f>IF(A697&lt;&gt;"",SUM($M$13:M697),"")</f>
        <v/>
      </c>
      <c r="O697" s="65" t="str">
        <f t="shared" si="90"/>
        <v/>
      </c>
      <c r="P697" s="97" t="str">
        <f t="shared" si="91"/>
        <v/>
      </c>
      <c r="Q697" s="100">
        <f t="shared" si="98"/>
        <v>0</v>
      </c>
      <c r="R697" s="101">
        <f t="shared" si="92"/>
        <v>0</v>
      </c>
      <c r="Z697" s="75"/>
      <c r="AA697" s="76"/>
      <c r="AC697" s="1"/>
      <c r="AG697" s="72"/>
      <c r="AH697" s="72"/>
      <c r="AI697" s="72"/>
      <c r="AJ697" s="72"/>
      <c r="AK697" s="72"/>
    </row>
    <row r="698" spans="1:37" ht="14.4">
      <c r="A698" s="55"/>
      <c r="B698" s="54" t="s">
        <v>25</v>
      </c>
      <c r="C698" s="56"/>
      <c r="D698" s="145"/>
      <c r="E698" s="54"/>
      <c r="F698" s="54"/>
      <c r="G698" s="132"/>
      <c r="H698" s="59" t="str">
        <f t="shared" si="93"/>
        <v/>
      </c>
      <c r="I698" s="64" t="str">
        <f t="shared" si="94"/>
        <v/>
      </c>
      <c r="J698" s="59" t="str">
        <f>IF(A698&lt;&gt;"",SUM($I$13:I698),"")</f>
        <v/>
      </c>
      <c r="K698" s="59" t="str">
        <f t="shared" si="95"/>
        <v/>
      </c>
      <c r="L698" s="65" t="str">
        <f t="shared" si="96"/>
        <v/>
      </c>
      <c r="M698" s="65" t="str">
        <f t="shared" si="97"/>
        <v/>
      </c>
      <c r="N698" s="65" t="str">
        <f>IF(A698&lt;&gt;"",SUM($M$13:M698),"")</f>
        <v/>
      </c>
      <c r="O698" s="65" t="str">
        <f t="shared" si="90"/>
        <v/>
      </c>
      <c r="P698" s="97" t="str">
        <f t="shared" si="91"/>
        <v/>
      </c>
      <c r="Q698" s="100">
        <f t="shared" si="98"/>
        <v>0</v>
      </c>
      <c r="R698" s="101">
        <f t="shared" si="92"/>
        <v>0</v>
      </c>
      <c r="Z698" s="75"/>
      <c r="AA698" s="76"/>
      <c r="AC698" s="1"/>
      <c r="AG698" s="72"/>
      <c r="AH698" s="72"/>
      <c r="AI698" s="72"/>
      <c r="AJ698" s="72"/>
      <c r="AK698" s="72"/>
    </row>
    <row r="699" spans="1:37" ht="14.4">
      <c r="A699" s="55"/>
      <c r="B699" s="54" t="s">
        <v>25</v>
      </c>
      <c r="C699" s="56"/>
      <c r="D699" s="145"/>
      <c r="E699" s="54"/>
      <c r="F699" s="54"/>
      <c r="G699" s="132"/>
      <c r="H699" s="59" t="str">
        <f t="shared" si="93"/>
        <v/>
      </c>
      <c r="I699" s="64" t="str">
        <f t="shared" si="94"/>
        <v/>
      </c>
      <c r="J699" s="59" t="str">
        <f>IF(A699&lt;&gt;"",SUM($I$13:I699),"")</f>
        <v/>
      </c>
      <c r="K699" s="59" t="str">
        <f t="shared" si="95"/>
        <v/>
      </c>
      <c r="L699" s="65" t="str">
        <f t="shared" si="96"/>
        <v/>
      </c>
      <c r="M699" s="65" t="str">
        <f t="shared" si="97"/>
        <v/>
      </c>
      <c r="N699" s="65" t="str">
        <f>IF(A699&lt;&gt;"",SUM($M$13:M699),"")</f>
        <v/>
      </c>
      <c r="O699" s="65" t="str">
        <f t="shared" si="90"/>
        <v/>
      </c>
      <c r="P699" s="97" t="str">
        <f t="shared" si="91"/>
        <v/>
      </c>
      <c r="Q699" s="100">
        <f t="shared" si="98"/>
        <v>0</v>
      </c>
      <c r="R699" s="101">
        <f t="shared" si="92"/>
        <v>0</v>
      </c>
      <c r="Z699" s="75"/>
      <c r="AA699" s="76"/>
      <c r="AC699" s="1"/>
      <c r="AG699" s="72"/>
      <c r="AH699" s="72"/>
      <c r="AI699" s="72"/>
      <c r="AJ699" s="72"/>
      <c r="AK699" s="72"/>
    </row>
    <row r="700" spans="1:37" ht="14.4">
      <c r="A700" s="55"/>
      <c r="B700" s="54" t="s">
        <v>25</v>
      </c>
      <c r="C700" s="56"/>
      <c r="D700" s="145"/>
      <c r="E700" s="54"/>
      <c r="F700" s="54"/>
      <c r="G700" s="132"/>
      <c r="H700" s="59" t="str">
        <f t="shared" si="93"/>
        <v/>
      </c>
      <c r="I700" s="64" t="str">
        <f t="shared" si="94"/>
        <v/>
      </c>
      <c r="J700" s="59" t="str">
        <f>IF(A700&lt;&gt;"",SUM($I$13:I700),"")</f>
        <v/>
      </c>
      <c r="K700" s="59" t="str">
        <f t="shared" si="95"/>
        <v/>
      </c>
      <c r="L700" s="65" t="str">
        <f t="shared" si="96"/>
        <v/>
      </c>
      <c r="M700" s="65" t="str">
        <f t="shared" si="97"/>
        <v/>
      </c>
      <c r="N700" s="65" t="str">
        <f>IF(A700&lt;&gt;"",SUM($M$13:M700),"")</f>
        <v/>
      </c>
      <c r="O700" s="65" t="str">
        <f t="shared" si="90"/>
        <v/>
      </c>
      <c r="P700" s="97" t="str">
        <f t="shared" si="91"/>
        <v/>
      </c>
      <c r="Q700" s="100">
        <f t="shared" si="98"/>
        <v>0</v>
      </c>
      <c r="R700" s="101">
        <f t="shared" si="92"/>
        <v>0</v>
      </c>
      <c r="Z700" s="75"/>
      <c r="AA700" s="76"/>
      <c r="AC700" s="1"/>
      <c r="AG700" s="72"/>
      <c r="AH700" s="72"/>
      <c r="AI700" s="72"/>
      <c r="AJ700" s="72"/>
      <c r="AK700" s="72"/>
    </row>
    <row r="701" spans="1:37" ht="14.4">
      <c r="A701" s="55"/>
      <c r="B701" s="54" t="s">
        <v>25</v>
      </c>
      <c r="C701" s="56"/>
      <c r="D701" s="145"/>
      <c r="E701" s="54"/>
      <c r="F701" s="54"/>
      <c r="G701" s="132"/>
      <c r="H701" s="59" t="str">
        <f t="shared" si="93"/>
        <v/>
      </c>
      <c r="I701" s="64" t="str">
        <f t="shared" si="94"/>
        <v/>
      </c>
      <c r="J701" s="59" t="str">
        <f>IF(A701&lt;&gt;"",SUM($I$13:I701),"")</f>
        <v/>
      </c>
      <c r="K701" s="59" t="str">
        <f t="shared" si="95"/>
        <v/>
      </c>
      <c r="L701" s="65" t="str">
        <f t="shared" si="96"/>
        <v/>
      </c>
      <c r="M701" s="65" t="str">
        <f t="shared" si="97"/>
        <v/>
      </c>
      <c r="N701" s="65" t="str">
        <f>IF(A701&lt;&gt;"",SUM($M$13:M701),"")</f>
        <v/>
      </c>
      <c r="O701" s="65" t="str">
        <f t="shared" si="90"/>
        <v/>
      </c>
      <c r="P701" s="97" t="str">
        <f t="shared" si="91"/>
        <v/>
      </c>
      <c r="Q701" s="100">
        <f t="shared" si="98"/>
        <v>0</v>
      </c>
      <c r="R701" s="101">
        <f t="shared" si="92"/>
        <v>0</v>
      </c>
      <c r="Z701" s="75"/>
      <c r="AA701" s="76"/>
      <c r="AC701" s="1"/>
      <c r="AG701" s="72"/>
      <c r="AH701" s="72"/>
      <c r="AI701" s="72"/>
      <c r="AJ701" s="72"/>
      <c r="AK701" s="72"/>
    </row>
    <row r="702" spans="1:37" ht="14.4">
      <c r="A702" s="55"/>
      <c r="B702" s="54" t="s">
        <v>25</v>
      </c>
      <c r="C702" s="56"/>
      <c r="D702" s="145"/>
      <c r="E702" s="54"/>
      <c r="F702" s="54"/>
      <c r="G702" s="132"/>
      <c r="H702" s="59" t="str">
        <f t="shared" si="93"/>
        <v/>
      </c>
      <c r="I702" s="64" t="str">
        <f t="shared" si="94"/>
        <v/>
      </c>
      <c r="J702" s="59" t="str">
        <f>IF(A702&lt;&gt;"",SUM($I$13:I702),"")</f>
        <v/>
      </c>
      <c r="K702" s="59" t="str">
        <f t="shared" si="95"/>
        <v/>
      </c>
      <c r="L702" s="65" t="str">
        <f t="shared" si="96"/>
        <v/>
      </c>
      <c r="M702" s="65" t="str">
        <f t="shared" si="97"/>
        <v/>
      </c>
      <c r="N702" s="65" t="str">
        <f>IF(A702&lt;&gt;"",SUM($M$13:M702),"")</f>
        <v/>
      </c>
      <c r="O702" s="65" t="str">
        <f t="shared" si="90"/>
        <v/>
      </c>
      <c r="P702" s="97" t="str">
        <f t="shared" si="91"/>
        <v/>
      </c>
      <c r="Q702" s="100">
        <f t="shared" si="98"/>
        <v>0</v>
      </c>
      <c r="R702" s="101">
        <f t="shared" si="92"/>
        <v>0</v>
      </c>
      <c r="Z702" s="75"/>
      <c r="AA702" s="76"/>
      <c r="AC702" s="1"/>
      <c r="AG702" s="72"/>
      <c r="AH702" s="72"/>
      <c r="AI702" s="72"/>
      <c r="AJ702" s="72"/>
      <c r="AK702" s="72"/>
    </row>
    <row r="703" spans="1:37" ht="14.4">
      <c r="A703" s="55"/>
      <c r="B703" s="54" t="s">
        <v>25</v>
      </c>
      <c r="C703" s="56"/>
      <c r="D703" s="145"/>
      <c r="E703" s="54"/>
      <c r="F703" s="54"/>
      <c r="G703" s="132"/>
      <c r="H703" s="59" t="str">
        <f t="shared" si="93"/>
        <v/>
      </c>
      <c r="I703" s="64" t="str">
        <f t="shared" si="94"/>
        <v/>
      </c>
      <c r="J703" s="59" t="str">
        <f>IF(A703&lt;&gt;"",SUM($I$13:I703),"")</f>
        <v/>
      </c>
      <c r="K703" s="59" t="str">
        <f t="shared" si="95"/>
        <v/>
      </c>
      <c r="L703" s="65" t="str">
        <f t="shared" si="96"/>
        <v/>
      </c>
      <c r="M703" s="65" t="str">
        <f t="shared" si="97"/>
        <v/>
      </c>
      <c r="N703" s="65" t="str">
        <f>IF(A703&lt;&gt;"",SUM($M$13:M703),"")</f>
        <v/>
      </c>
      <c r="O703" s="65" t="str">
        <f t="shared" si="90"/>
        <v/>
      </c>
      <c r="P703" s="97" t="str">
        <f t="shared" si="91"/>
        <v/>
      </c>
      <c r="Q703" s="100">
        <f t="shared" si="98"/>
        <v>0</v>
      </c>
      <c r="R703" s="101">
        <f t="shared" si="92"/>
        <v>0</v>
      </c>
      <c r="Z703" s="75"/>
      <c r="AA703" s="76"/>
      <c r="AC703" s="1"/>
      <c r="AG703" s="72"/>
      <c r="AH703" s="72"/>
      <c r="AI703" s="72"/>
      <c r="AJ703" s="72"/>
      <c r="AK703" s="72"/>
    </row>
    <row r="704" spans="1:37" ht="14.4">
      <c r="A704" s="55"/>
      <c r="B704" s="54" t="s">
        <v>25</v>
      </c>
      <c r="C704" s="56"/>
      <c r="D704" s="145"/>
      <c r="E704" s="54"/>
      <c r="F704" s="54"/>
      <c r="G704" s="132"/>
      <c r="H704" s="59" t="str">
        <f t="shared" si="93"/>
        <v/>
      </c>
      <c r="I704" s="64" t="str">
        <f t="shared" si="94"/>
        <v/>
      </c>
      <c r="J704" s="59" t="str">
        <f>IF(A704&lt;&gt;"",SUM($I$13:I704),"")</f>
        <v/>
      </c>
      <c r="K704" s="59" t="str">
        <f t="shared" si="95"/>
        <v/>
      </c>
      <c r="L704" s="65" t="str">
        <f t="shared" si="96"/>
        <v/>
      </c>
      <c r="M704" s="65" t="str">
        <f t="shared" si="97"/>
        <v/>
      </c>
      <c r="N704" s="65" t="str">
        <f>IF(A704&lt;&gt;"",SUM($M$13:M704),"")</f>
        <v/>
      </c>
      <c r="O704" s="65" t="str">
        <f t="shared" si="90"/>
        <v/>
      </c>
      <c r="P704" s="97" t="str">
        <f t="shared" si="91"/>
        <v/>
      </c>
      <c r="Q704" s="100">
        <f t="shared" si="98"/>
        <v>0</v>
      </c>
      <c r="R704" s="101">
        <f t="shared" si="92"/>
        <v>0</v>
      </c>
      <c r="Z704" s="75"/>
      <c r="AA704" s="76"/>
      <c r="AC704" s="1"/>
      <c r="AG704" s="72"/>
      <c r="AH704" s="72"/>
      <c r="AI704" s="72"/>
      <c r="AJ704" s="72"/>
      <c r="AK704" s="72"/>
    </row>
    <row r="705" spans="1:37" ht="14.4">
      <c r="A705" s="55"/>
      <c r="B705" s="54" t="s">
        <v>25</v>
      </c>
      <c r="C705" s="56"/>
      <c r="D705" s="145"/>
      <c r="E705" s="54"/>
      <c r="F705" s="54"/>
      <c r="G705" s="132"/>
      <c r="H705" s="59" t="str">
        <f t="shared" si="93"/>
        <v/>
      </c>
      <c r="I705" s="64" t="str">
        <f t="shared" si="94"/>
        <v/>
      </c>
      <c r="J705" s="59" t="str">
        <f>IF(A705&lt;&gt;"",SUM($I$13:I705),"")</f>
        <v/>
      </c>
      <c r="K705" s="59" t="str">
        <f t="shared" si="95"/>
        <v/>
      </c>
      <c r="L705" s="65" t="str">
        <f t="shared" si="96"/>
        <v/>
      </c>
      <c r="M705" s="65" t="str">
        <f t="shared" si="97"/>
        <v/>
      </c>
      <c r="N705" s="65" t="str">
        <f>IF(A705&lt;&gt;"",SUM($M$13:M705),"")</f>
        <v/>
      </c>
      <c r="O705" s="65" t="str">
        <f t="shared" si="90"/>
        <v/>
      </c>
      <c r="P705" s="97" t="str">
        <f t="shared" si="91"/>
        <v/>
      </c>
      <c r="Q705" s="100">
        <f t="shared" si="98"/>
        <v>0</v>
      </c>
      <c r="R705" s="101">
        <f t="shared" si="92"/>
        <v>0</v>
      </c>
      <c r="Z705" s="75"/>
      <c r="AA705" s="76"/>
      <c r="AC705" s="1"/>
      <c r="AG705" s="72"/>
      <c r="AH705" s="72"/>
      <c r="AI705" s="72"/>
      <c r="AJ705" s="72"/>
      <c r="AK705" s="72"/>
    </row>
    <row r="706" spans="1:37" ht="14.4">
      <c r="A706" s="55"/>
      <c r="B706" s="54" t="s">
        <v>25</v>
      </c>
      <c r="C706" s="56"/>
      <c r="D706" s="145"/>
      <c r="E706" s="54"/>
      <c r="F706" s="54"/>
      <c r="G706" s="132"/>
      <c r="H706" s="59" t="str">
        <f t="shared" si="93"/>
        <v/>
      </c>
      <c r="I706" s="64" t="str">
        <f t="shared" si="94"/>
        <v/>
      </c>
      <c r="J706" s="59" t="str">
        <f>IF(A706&lt;&gt;"",SUM($I$13:I706),"")</f>
        <v/>
      </c>
      <c r="K706" s="59" t="str">
        <f t="shared" si="95"/>
        <v/>
      </c>
      <c r="L706" s="65" t="str">
        <f t="shared" si="96"/>
        <v/>
      </c>
      <c r="M706" s="65" t="str">
        <f t="shared" si="97"/>
        <v/>
      </c>
      <c r="N706" s="65" t="str">
        <f>IF(A706&lt;&gt;"",SUM($M$13:M706),"")</f>
        <v/>
      </c>
      <c r="O706" s="65" t="str">
        <f t="shared" si="90"/>
        <v/>
      </c>
      <c r="P706" s="97" t="str">
        <f t="shared" si="91"/>
        <v/>
      </c>
      <c r="Q706" s="100">
        <f t="shared" si="98"/>
        <v>0</v>
      </c>
      <c r="R706" s="101">
        <f t="shared" si="92"/>
        <v>0</v>
      </c>
      <c r="Z706" s="75"/>
      <c r="AA706" s="76"/>
      <c r="AC706" s="1"/>
      <c r="AG706" s="72"/>
      <c r="AH706" s="72"/>
      <c r="AI706" s="72"/>
      <c r="AJ706" s="72"/>
      <c r="AK706" s="72"/>
    </row>
    <row r="707" spans="1:37" ht="14.4">
      <c r="A707" s="55"/>
      <c r="B707" s="54" t="s">
        <v>25</v>
      </c>
      <c r="C707" s="56"/>
      <c r="D707" s="145"/>
      <c r="E707" s="54"/>
      <c r="F707" s="54"/>
      <c r="G707" s="132"/>
      <c r="H707" s="59" t="str">
        <f t="shared" si="93"/>
        <v/>
      </c>
      <c r="I707" s="64" t="str">
        <f t="shared" si="94"/>
        <v/>
      </c>
      <c r="J707" s="59" t="str">
        <f>IF(A707&lt;&gt;"",SUM($I$13:I707),"")</f>
        <v/>
      </c>
      <c r="K707" s="59" t="str">
        <f t="shared" si="95"/>
        <v/>
      </c>
      <c r="L707" s="65" t="str">
        <f t="shared" si="96"/>
        <v/>
      </c>
      <c r="M707" s="65" t="str">
        <f t="shared" si="97"/>
        <v/>
      </c>
      <c r="N707" s="65" t="str">
        <f>IF(A707&lt;&gt;"",SUM($M$13:M707),"")</f>
        <v/>
      </c>
      <c r="O707" s="65" t="str">
        <f t="shared" si="90"/>
        <v/>
      </c>
      <c r="P707" s="97" t="str">
        <f t="shared" si="91"/>
        <v/>
      </c>
      <c r="Q707" s="100">
        <f t="shared" si="98"/>
        <v>0</v>
      </c>
      <c r="R707" s="101">
        <f t="shared" si="92"/>
        <v>0</v>
      </c>
      <c r="Z707" s="75"/>
      <c r="AA707" s="76"/>
      <c r="AC707" s="1"/>
      <c r="AG707" s="72"/>
      <c r="AH707" s="72"/>
      <c r="AI707" s="72"/>
      <c r="AJ707" s="72"/>
      <c r="AK707" s="72"/>
    </row>
    <row r="708" spans="1:37" ht="14.4">
      <c r="A708" s="55"/>
      <c r="B708" s="54" t="s">
        <v>25</v>
      </c>
      <c r="C708" s="56"/>
      <c r="D708" s="145"/>
      <c r="E708" s="54"/>
      <c r="F708" s="54"/>
      <c r="G708" s="132"/>
      <c r="H708" s="59" t="str">
        <f t="shared" si="93"/>
        <v/>
      </c>
      <c r="I708" s="64" t="str">
        <f t="shared" si="94"/>
        <v/>
      </c>
      <c r="J708" s="59" t="str">
        <f>IF(A708&lt;&gt;"",SUM($I$13:I708),"")</f>
        <v/>
      </c>
      <c r="K708" s="59" t="str">
        <f t="shared" si="95"/>
        <v/>
      </c>
      <c r="L708" s="65" t="str">
        <f t="shared" si="96"/>
        <v/>
      </c>
      <c r="M708" s="65" t="str">
        <f t="shared" si="97"/>
        <v/>
      </c>
      <c r="N708" s="65" t="str">
        <f>IF(A708&lt;&gt;"",SUM($M$13:M708),"")</f>
        <v/>
      </c>
      <c r="O708" s="65" t="str">
        <f t="shared" si="90"/>
        <v/>
      </c>
      <c r="P708" s="97" t="str">
        <f t="shared" si="91"/>
        <v/>
      </c>
      <c r="Q708" s="100">
        <f t="shared" si="98"/>
        <v>0</v>
      </c>
      <c r="R708" s="101">
        <f t="shared" si="92"/>
        <v>0</v>
      </c>
      <c r="Z708" s="75"/>
      <c r="AA708" s="76"/>
      <c r="AC708" s="1"/>
      <c r="AG708" s="72"/>
      <c r="AH708" s="72"/>
      <c r="AI708" s="72"/>
      <c r="AJ708" s="72"/>
      <c r="AK708" s="72"/>
    </row>
    <row r="709" spans="1:37" ht="14.4">
      <c r="A709" s="55"/>
      <c r="B709" s="54" t="s">
        <v>25</v>
      </c>
      <c r="C709" s="56"/>
      <c r="D709" s="145"/>
      <c r="E709" s="54"/>
      <c r="F709" s="54"/>
      <c r="G709" s="132"/>
      <c r="H709" s="59" t="str">
        <f t="shared" si="93"/>
        <v/>
      </c>
      <c r="I709" s="64" t="str">
        <f t="shared" si="94"/>
        <v/>
      </c>
      <c r="J709" s="59" t="str">
        <f>IF(A709&lt;&gt;"",SUM($I$13:I709),"")</f>
        <v/>
      </c>
      <c r="K709" s="59" t="str">
        <f t="shared" si="95"/>
        <v/>
      </c>
      <c r="L709" s="65" t="str">
        <f t="shared" si="96"/>
        <v/>
      </c>
      <c r="M709" s="65" t="str">
        <f t="shared" si="97"/>
        <v/>
      </c>
      <c r="N709" s="65" t="str">
        <f>IF(A709&lt;&gt;"",SUM($M$13:M709),"")</f>
        <v/>
      </c>
      <c r="O709" s="65" t="str">
        <f t="shared" si="90"/>
        <v/>
      </c>
      <c r="P709" s="97" t="str">
        <f t="shared" si="91"/>
        <v/>
      </c>
      <c r="Q709" s="100">
        <f t="shared" si="98"/>
        <v>0</v>
      </c>
      <c r="R709" s="101">
        <f t="shared" si="92"/>
        <v>0</v>
      </c>
      <c r="Z709" s="75"/>
      <c r="AA709" s="76"/>
      <c r="AC709" s="1"/>
      <c r="AG709" s="72"/>
      <c r="AH709" s="72"/>
      <c r="AI709" s="72"/>
      <c r="AJ709" s="72"/>
      <c r="AK709" s="72"/>
    </row>
    <row r="710" spans="1:37" ht="14.4">
      <c r="A710" s="55"/>
      <c r="B710" s="54" t="s">
        <v>25</v>
      </c>
      <c r="C710" s="56"/>
      <c r="D710" s="145"/>
      <c r="E710" s="54"/>
      <c r="F710" s="54"/>
      <c r="G710" s="132"/>
      <c r="H710" s="59" t="str">
        <f t="shared" si="93"/>
        <v/>
      </c>
      <c r="I710" s="64" t="str">
        <f t="shared" si="94"/>
        <v/>
      </c>
      <c r="J710" s="59" t="str">
        <f>IF(A710&lt;&gt;"",SUM($I$13:I710),"")</f>
        <v/>
      </c>
      <c r="K710" s="59" t="str">
        <f t="shared" si="95"/>
        <v/>
      </c>
      <c r="L710" s="65" t="str">
        <f t="shared" si="96"/>
        <v/>
      </c>
      <c r="M710" s="65" t="str">
        <f t="shared" si="97"/>
        <v/>
      </c>
      <c r="N710" s="65" t="str">
        <f>IF(A710&lt;&gt;"",SUM($M$13:M710),"")</f>
        <v/>
      </c>
      <c r="O710" s="65" t="str">
        <f t="shared" si="90"/>
        <v/>
      </c>
      <c r="P710" s="97" t="str">
        <f t="shared" si="91"/>
        <v/>
      </c>
      <c r="Q710" s="100">
        <f t="shared" si="98"/>
        <v>0</v>
      </c>
      <c r="R710" s="101">
        <f t="shared" si="92"/>
        <v>0</v>
      </c>
      <c r="Z710" s="75"/>
      <c r="AA710" s="76"/>
      <c r="AC710" s="1"/>
      <c r="AG710" s="72"/>
      <c r="AH710" s="72"/>
      <c r="AI710" s="72"/>
      <c r="AJ710" s="72"/>
      <c r="AK710" s="72"/>
    </row>
    <row r="711" spans="1:37" ht="14.4">
      <c r="A711" s="55"/>
      <c r="B711" s="54" t="s">
        <v>25</v>
      </c>
      <c r="C711" s="56"/>
      <c r="D711" s="145"/>
      <c r="E711" s="54"/>
      <c r="F711" s="54"/>
      <c r="G711" s="132"/>
      <c r="H711" s="59" t="str">
        <f t="shared" si="93"/>
        <v/>
      </c>
      <c r="I711" s="64" t="str">
        <f t="shared" si="94"/>
        <v/>
      </c>
      <c r="J711" s="59" t="str">
        <f>IF(A711&lt;&gt;"",SUM($I$13:I711),"")</f>
        <v/>
      </c>
      <c r="K711" s="59" t="str">
        <f t="shared" si="95"/>
        <v/>
      </c>
      <c r="L711" s="65" t="str">
        <f t="shared" si="96"/>
        <v/>
      </c>
      <c r="M711" s="65" t="str">
        <f t="shared" si="97"/>
        <v/>
      </c>
      <c r="N711" s="65" t="str">
        <f>IF(A711&lt;&gt;"",SUM($M$13:M711),"")</f>
        <v/>
      </c>
      <c r="O711" s="65" t="str">
        <f t="shared" si="90"/>
        <v/>
      </c>
      <c r="P711" s="97" t="str">
        <f t="shared" si="91"/>
        <v/>
      </c>
      <c r="Q711" s="100">
        <f t="shared" si="98"/>
        <v>0</v>
      </c>
      <c r="R711" s="101">
        <f t="shared" si="92"/>
        <v>0</v>
      </c>
      <c r="Z711" s="75"/>
      <c r="AA711" s="76"/>
      <c r="AC711" s="1"/>
      <c r="AG711" s="72"/>
      <c r="AH711" s="72"/>
      <c r="AI711" s="72"/>
      <c r="AJ711" s="72"/>
      <c r="AK711" s="72"/>
    </row>
    <row r="712" spans="1:37" ht="14.4">
      <c r="A712" s="55"/>
      <c r="B712" s="54" t="s">
        <v>25</v>
      </c>
      <c r="C712" s="56"/>
      <c r="D712" s="145"/>
      <c r="E712" s="54"/>
      <c r="F712" s="54"/>
      <c r="G712" s="132"/>
      <c r="H712" s="59" t="str">
        <f t="shared" si="93"/>
        <v/>
      </c>
      <c r="I712" s="64" t="str">
        <f t="shared" si="94"/>
        <v/>
      </c>
      <c r="J712" s="59" t="str">
        <f>IF(A712&lt;&gt;"",SUM($I$13:I712),"")</f>
        <v/>
      </c>
      <c r="K712" s="59" t="str">
        <f t="shared" si="95"/>
        <v/>
      </c>
      <c r="L712" s="65" t="str">
        <f t="shared" si="96"/>
        <v/>
      </c>
      <c r="M712" s="65" t="str">
        <f t="shared" si="97"/>
        <v/>
      </c>
      <c r="N712" s="65" t="str">
        <f>IF(A712&lt;&gt;"",SUM($M$13:M712),"")</f>
        <v/>
      </c>
      <c r="O712" s="65" t="str">
        <f t="shared" si="90"/>
        <v/>
      </c>
      <c r="P712" s="97" t="str">
        <f t="shared" si="91"/>
        <v/>
      </c>
      <c r="Q712" s="100">
        <f t="shared" si="98"/>
        <v>0</v>
      </c>
      <c r="R712" s="101">
        <f t="shared" si="92"/>
        <v>0</v>
      </c>
      <c r="Z712" s="75"/>
      <c r="AA712" s="76"/>
      <c r="AC712" s="1"/>
      <c r="AG712" s="72"/>
      <c r="AH712" s="72"/>
      <c r="AI712" s="72"/>
      <c r="AJ712" s="72"/>
      <c r="AK712" s="72"/>
    </row>
    <row r="713" spans="1:37" ht="14.4">
      <c r="A713" s="55"/>
      <c r="B713" s="54" t="s">
        <v>25</v>
      </c>
      <c r="C713" s="56"/>
      <c r="D713" s="145"/>
      <c r="E713" s="54"/>
      <c r="F713" s="54"/>
      <c r="G713" s="132"/>
      <c r="H713" s="59" t="str">
        <f t="shared" si="93"/>
        <v/>
      </c>
      <c r="I713" s="64" t="str">
        <f t="shared" si="94"/>
        <v/>
      </c>
      <c r="J713" s="59" t="str">
        <f>IF(A713&lt;&gt;"",SUM($I$13:I713),"")</f>
        <v/>
      </c>
      <c r="K713" s="59" t="str">
        <f t="shared" si="95"/>
        <v/>
      </c>
      <c r="L713" s="65" t="str">
        <f t="shared" si="96"/>
        <v/>
      </c>
      <c r="M713" s="65" t="str">
        <f t="shared" si="97"/>
        <v/>
      </c>
      <c r="N713" s="65" t="str">
        <f>IF(A713&lt;&gt;"",SUM($M$13:M713),"")</f>
        <v/>
      </c>
      <c r="O713" s="65" t="str">
        <f t="shared" si="90"/>
        <v/>
      </c>
      <c r="P713" s="97" t="str">
        <f t="shared" si="91"/>
        <v/>
      </c>
      <c r="Q713" s="100">
        <f t="shared" si="98"/>
        <v>0</v>
      </c>
      <c r="R713" s="101">
        <f t="shared" si="92"/>
        <v>0</v>
      </c>
      <c r="Z713" s="75"/>
      <c r="AA713" s="76"/>
      <c r="AC713" s="1"/>
      <c r="AG713" s="72"/>
      <c r="AH713" s="72"/>
      <c r="AI713" s="72"/>
      <c r="AJ713" s="72"/>
      <c r="AK713" s="72"/>
    </row>
    <row r="714" spans="1:37" ht="14.4">
      <c r="A714" s="55"/>
      <c r="B714" s="54" t="s">
        <v>25</v>
      </c>
      <c r="C714" s="56"/>
      <c r="D714" s="145"/>
      <c r="E714" s="54"/>
      <c r="F714" s="54"/>
      <c r="G714" s="132"/>
      <c r="H714" s="59" t="str">
        <f t="shared" si="93"/>
        <v/>
      </c>
      <c r="I714" s="64" t="str">
        <f t="shared" si="94"/>
        <v/>
      </c>
      <c r="J714" s="59" t="str">
        <f>IF(A714&lt;&gt;"",SUM($I$13:I714),"")</f>
        <v/>
      </c>
      <c r="K714" s="59" t="str">
        <f t="shared" si="95"/>
        <v/>
      </c>
      <c r="L714" s="65" t="str">
        <f t="shared" si="96"/>
        <v/>
      </c>
      <c r="M714" s="65" t="str">
        <f t="shared" si="97"/>
        <v/>
      </c>
      <c r="N714" s="65" t="str">
        <f>IF(A714&lt;&gt;"",SUM($M$13:M714),"")</f>
        <v/>
      </c>
      <c r="O714" s="65" t="str">
        <f t="shared" si="90"/>
        <v/>
      </c>
      <c r="P714" s="97" t="str">
        <f t="shared" si="91"/>
        <v/>
      </c>
      <c r="Q714" s="100">
        <f t="shared" si="98"/>
        <v>0</v>
      </c>
      <c r="R714" s="101">
        <f t="shared" si="92"/>
        <v>0</v>
      </c>
      <c r="Z714" s="75"/>
      <c r="AA714" s="76"/>
      <c r="AC714" s="1"/>
      <c r="AG714" s="72"/>
      <c r="AH714" s="72"/>
      <c r="AI714" s="72"/>
      <c r="AJ714" s="72"/>
      <c r="AK714" s="72"/>
    </row>
    <row r="715" spans="1:37" ht="14.4">
      <c r="A715" s="55"/>
      <c r="B715" s="54" t="s">
        <v>25</v>
      </c>
      <c r="C715" s="56"/>
      <c r="D715" s="145"/>
      <c r="E715" s="54"/>
      <c r="F715" s="54"/>
      <c r="G715" s="132"/>
      <c r="H715" s="59" t="str">
        <f t="shared" si="93"/>
        <v/>
      </c>
      <c r="I715" s="64" t="str">
        <f t="shared" si="94"/>
        <v/>
      </c>
      <c r="J715" s="59" t="str">
        <f>IF(A715&lt;&gt;"",SUM($I$13:I715),"")</f>
        <v/>
      </c>
      <c r="K715" s="59" t="str">
        <f t="shared" si="95"/>
        <v/>
      </c>
      <c r="L715" s="65" t="str">
        <f t="shared" si="96"/>
        <v/>
      </c>
      <c r="M715" s="65" t="str">
        <f t="shared" si="97"/>
        <v/>
      </c>
      <c r="N715" s="65" t="str">
        <f>IF(A715&lt;&gt;"",SUM($M$13:M715),"")</f>
        <v/>
      </c>
      <c r="O715" s="65" t="str">
        <f t="shared" si="90"/>
        <v/>
      </c>
      <c r="P715" s="97" t="str">
        <f t="shared" si="91"/>
        <v/>
      </c>
      <c r="Q715" s="100">
        <f t="shared" si="98"/>
        <v>0</v>
      </c>
      <c r="R715" s="101">
        <f t="shared" si="92"/>
        <v>0</v>
      </c>
      <c r="Z715" s="75"/>
      <c r="AA715" s="76"/>
      <c r="AC715" s="1"/>
      <c r="AG715" s="72"/>
      <c r="AH715" s="72"/>
      <c r="AI715" s="72"/>
      <c r="AJ715" s="72"/>
      <c r="AK715" s="72"/>
    </row>
    <row r="716" spans="1:37" ht="14.4">
      <c r="A716" s="55"/>
      <c r="B716" s="54" t="s">
        <v>25</v>
      </c>
      <c r="C716" s="56"/>
      <c r="D716" s="145"/>
      <c r="E716" s="54"/>
      <c r="F716" s="54"/>
      <c r="G716" s="132"/>
      <c r="H716" s="59" t="str">
        <f t="shared" si="93"/>
        <v/>
      </c>
      <c r="I716" s="64" t="str">
        <f t="shared" si="94"/>
        <v/>
      </c>
      <c r="J716" s="59" t="str">
        <f>IF(A716&lt;&gt;"",SUM($I$13:I716),"")</f>
        <v/>
      </c>
      <c r="K716" s="59" t="str">
        <f t="shared" si="95"/>
        <v/>
      </c>
      <c r="L716" s="65" t="str">
        <f t="shared" si="96"/>
        <v/>
      </c>
      <c r="M716" s="65" t="str">
        <f t="shared" si="97"/>
        <v/>
      </c>
      <c r="N716" s="65" t="str">
        <f>IF(A716&lt;&gt;"",SUM($M$13:M716),"")</f>
        <v/>
      </c>
      <c r="O716" s="65" t="str">
        <f t="shared" si="90"/>
        <v/>
      </c>
      <c r="P716" s="97" t="str">
        <f t="shared" si="91"/>
        <v/>
      </c>
      <c r="Q716" s="100">
        <f t="shared" si="98"/>
        <v>0</v>
      </c>
      <c r="R716" s="101">
        <f t="shared" si="92"/>
        <v>0</v>
      </c>
      <c r="Z716" s="75"/>
      <c r="AA716" s="76"/>
      <c r="AC716" s="1"/>
      <c r="AG716" s="72"/>
      <c r="AH716" s="72"/>
      <c r="AI716" s="72"/>
      <c r="AJ716" s="72"/>
      <c r="AK716" s="72"/>
    </row>
    <row r="717" spans="1:37" ht="14.4">
      <c r="A717" s="55"/>
      <c r="B717" s="54" t="s">
        <v>25</v>
      </c>
      <c r="C717" s="56"/>
      <c r="D717" s="145"/>
      <c r="E717" s="54"/>
      <c r="F717" s="54"/>
      <c r="G717" s="132"/>
      <c r="H717" s="59" t="str">
        <f t="shared" si="93"/>
        <v/>
      </c>
      <c r="I717" s="64" t="str">
        <f t="shared" si="94"/>
        <v/>
      </c>
      <c r="J717" s="59" t="str">
        <f>IF(A717&lt;&gt;"",SUM($I$13:I717),"")</f>
        <v/>
      </c>
      <c r="K717" s="59" t="str">
        <f t="shared" si="95"/>
        <v/>
      </c>
      <c r="L717" s="65" t="str">
        <f t="shared" si="96"/>
        <v/>
      </c>
      <c r="M717" s="65" t="str">
        <f t="shared" si="97"/>
        <v/>
      </c>
      <c r="N717" s="65" t="str">
        <f>IF(A717&lt;&gt;"",SUM($M$13:M717),"")</f>
        <v/>
      </c>
      <c r="O717" s="65" t="str">
        <f t="shared" ref="O717:O780" si="99">IF(A717&lt;&gt;"",N717*E717,"")</f>
        <v/>
      </c>
      <c r="P717" s="97" t="str">
        <f t="shared" ref="P717:P780" si="100">IF(ISERROR(J717*$U$2),"",J717*$U$2)</f>
        <v/>
      </c>
      <c r="Q717" s="100">
        <f t="shared" si="98"/>
        <v>0</v>
      </c>
      <c r="R717" s="101">
        <f t="shared" ref="R717:R780" si="101">IF(Q717=$U$11,IF($U$8&lt;0.1,$U$12,$U$1),IF(Q717=0,0,IF(Q717="","",A717)))</f>
        <v>0</v>
      </c>
      <c r="Z717" s="75"/>
      <c r="AA717" s="76"/>
      <c r="AC717" s="1"/>
      <c r="AG717" s="72"/>
      <c r="AH717" s="72"/>
      <c r="AI717" s="72"/>
      <c r="AJ717" s="72"/>
      <c r="AK717" s="72"/>
    </row>
    <row r="718" spans="1:37" ht="14.4">
      <c r="A718" s="55"/>
      <c r="B718" s="54" t="s">
        <v>25</v>
      </c>
      <c r="C718" s="56"/>
      <c r="D718" s="145"/>
      <c r="E718" s="54"/>
      <c r="F718" s="54"/>
      <c r="G718" s="132"/>
      <c r="H718" s="59" t="str">
        <f t="shared" si="93"/>
        <v/>
      </c>
      <c r="I718" s="64" t="str">
        <f t="shared" si="94"/>
        <v/>
      </c>
      <c r="J718" s="59" t="str">
        <f>IF(A718&lt;&gt;"",SUM($I$13:I718),"")</f>
        <v/>
      </c>
      <c r="K718" s="59" t="str">
        <f t="shared" si="95"/>
        <v/>
      </c>
      <c r="L718" s="65" t="str">
        <f t="shared" si="96"/>
        <v/>
      </c>
      <c r="M718" s="65" t="str">
        <f t="shared" si="97"/>
        <v/>
      </c>
      <c r="N718" s="65" t="str">
        <f>IF(A718&lt;&gt;"",SUM($M$13:M718),"")</f>
        <v/>
      </c>
      <c r="O718" s="65" t="str">
        <f t="shared" si="99"/>
        <v/>
      </c>
      <c r="P718" s="97" t="str">
        <f t="shared" si="100"/>
        <v/>
      </c>
      <c r="Q718" s="100">
        <f t="shared" si="98"/>
        <v>0</v>
      </c>
      <c r="R718" s="101">
        <f t="shared" si="101"/>
        <v>0</v>
      </c>
      <c r="Z718" s="75"/>
      <c r="AA718" s="76"/>
      <c r="AC718" s="1"/>
      <c r="AG718" s="72"/>
      <c r="AH718" s="72"/>
      <c r="AI718" s="72"/>
      <c r="AJ718" s="72"/>
      <c r="AK718" s="72"/>
    </row>
    <row r="719" spans="1:37" ht="14.4">
      <c r="A719" s="55"/>
      <c r="B719" s="54" t="s">
        <v>25</v>
      </c>
      <c r="C719" s="56"/>
      <c r="D719" s="145"/>
      <c r="E719" s="54"/>
      <c r="F719" s="54"/>
      <c r="G719" s="132"/>
      <c r="H719" s="59" t="str">
        <f t="shared" si="93"/>
        <v/>
      </c>
      <c r="I719" s="64" t="str">
        <f t="shared" si="94"/>
        <v/>
      </c>
      <c r="J719" s="59" t="str">
        <f>IF(A719&lt;&gt;"",SUM($I$13:I719),"")</f>
        <v/>
      </c>
      <c r="K719" s="59" t="str">
        <f t="shared" si="95"/>
        <v/>
      </c>
      <c r="L719" s="65" t="str">
        <f t="shared" si="96"/>
        <v/>
      </c>
      <c r="M719" s="65" t="str">
        <f t="shared" si="97"/>
        <v/>
      </c>
      <c r="N719" s="65" t="str">
        <f>IF(A719&lt;&gt;"",SUM($M$13:M719),"")</f>
        <v/>
      </c>
      <c r="O719" s="65" t="str">
        <f t="shared" si="99"/>
        <v/>
      </c>
      <c r="P719" s="97" t="str">
        <f t="shared" si="100"/>
        <v/>
      </c>
      <c r="Q719" s="100">
        <f t="shared" si="98"/>
        <v>0</v>
      </c>
      <c r="R719" s="101">
        <f t="shared" si="101"/>
        <v>0</v>
      </c>
      <c r="Z719" s="75"/>
      <c r="AA719" s="76"/>
      <c r="AC719" s="1"/>
      <c r="AG719" s="72"/>
      <c r="AH719" s="72"/>
      <c r="AI719" s="72"/>
      <c r="AJ719" s="72"/>
      <c r="AK719" s="72"/>
    </row>
    <row r="720" spans="1:37" ht="14.4">
      <c r="A720" s="55"/>
      <c r="B720" s="54" t="s">
        <v>25</v>
      </c>
      <c r="C720" s="56"/>
      <c r="D720" s="145"/>
      <c r="E720" s="54"/>
      <c r="F720" s="54"/>
      <c r="G720" s="132"/>
      <c r="H720" s="59" t="str">
        <f t="shared" ref="H720:H783" si="102">IF(A720&lt;&gt;"",IF(B720="purchase",C720*E720,IF(B720="Dividend",F720*J719,IF(B720="Redemption",-C720*E720,IF(B720="Split",0,IF(B720="Bonus",0,IF(B720="Rights",D720*C720,IF(B720="Buyback",-D720*C720,""))))))),"")</f>
        <v/>
      </c>
      <c r="I720" s="64" t="str">
        <f t="shared" ref="I720:I783" si="103">IF(A720&lt;&gt;"",IF(B720="purchase",C720,IF(B720="Dividend",0,IF(B720="Redemption",-C720,IF(B720="Split",C720,IF(B720="Bonus",C720,IF(B720="Rights",C720,IF(B720="Buyback",-C720,))))))),"")</f>
        <v/>
      </c>
      <c r="J720" s="59" t="str">
        <f>IF(A720&lt;&gt;"",SUM($I$13:I720),"")</f>
        <v/>
      </c>
      <c r="K720" s="59" t="str">
        <f t="shared" ref="K720:K783" si="104">IF(A720&lt;&gt;"",J720*$B$7,"")</f>
        <v/>
      </c>
      <c r="L720" s="65" t="str">
        <f t="shared" ref="L720:L783" si="105">IF(A720&lt;&gt;"",IF(B720="purchase",C720*E720,IF(B720="Dividend",F720*N719,IF(B720="Redemption",-C720*E720,IF(B720="Split",0,IF(B720="Bonus",0,IF(B720="Rights",D720*C720,IF(B720="Buyback",D720*C720,))))))),"")</f>
        <v/>
      </c>
      <c r="M720" s="65" t="str">
        <f t="shared" ref="M720:M783" si="106">IF(A720&lt;&gt;"",IF(B720="purchase",C720,IF(B720="Dividend",L720/E720,IF(B720="Redemption",-C720,IF(B720="Split",C720,IF(B720="Bonus",C720,IF(B720="Rights",L720/D720,IF(B720="Buyback",L720/E720,))))))),"")</f>
        <v/>
      </c>
      <c r="N720" s="65" t="str">
        <f>IF(A720&lt;&gt;"",SUM($M$13:M720),"")</f>
        <v/>
      </c>
      <c r="O720" s="65" t="str">
        <f t="shared" si="99"/>
        <v/>
      </c>
      <c r="P720" s="97" t="str">
        <f t="shared" si="100"/>
        <v/>
      </c>
      <c r="Q720" s="100">
        <f t="shared" ref="Q720:Q783" si="107">IF(A720="",IF(P719=$U$3,$U$11,IF(A720="",0,IF(OR(B720="Dividend",B720="buyback"),0,-L720))),IF(A720="",0,IF(OR(B720="Dividend",B720="buyback"),0,-L720)))</f>
        <v>0</v>
      </c>
      <c r="R720" s="101">
        <f t="shared" si="101"/>
        <v>0</v>
      </c>
      <c r="Z720" s="75"/>
      <c r="AA720" s="76"/>
      <c r="AC720" s="1"/>
      <c r="AG720" s="72"/>
      <c r="AH720" s="72"/>
      <c r="AI720" s="72"/>
      <c r="AJ720" s="72"/>
      <c r="AK720" s="72"/>
    </row>
    <row r="721" spans="1:37" ht="14.4">
      <c r="A721" s="55"/>
      <c r="B721" s="54" t="s">
        <v>25</v>
      </c>
      <c r="C721" s="56"/>
      <c r="D721" s="145"/>
      <c r="E721" s="54"/>
      <c r="F721" s="54"/>
      <c r="G721" s="132"/>
      <c r="H721" s="59" t="str">
        <f t="shared" si="102"/>
        <v/>
      </c>
      <c r="I721" s="64" t="str">
        <f t="shared" si="103"/>
        <v/>
      </c>
      <c r="J721" s="59" t="str">
        <f>IF(A721&lt;&gt;"",SUM($I$13:I721),"")</f>
        <v/>
      </c>
      <c r="K721" s="59" t="str">
        <f t="shared" si="104"/>
        <v/>
      </c>
      <c r="L721" s="65" t="str">
        <f t="shared" si="105"/>
        <v/>
      </c>
      <c r="M721" s="65" t="str">
        <f t="shared" si="106"/>
        <v/>
      </c>
      <c r="N721" s="65" t="str">
        <f>IF(A721&lt;&gt;"",SUM($M$13:M721),"")</f>
        <v/>
      </c>
      <c r="O721" s="65" t="str">
        <f t="shared" si="99"/>
        <v/>
      </c>
      <c r="P721" s="97" t="str">
        <f t="shared" si="100"/>
        <v/>
      </c>
      <c r="Q721" s="100">
        <f t="shared" si="107"/>
        <v>0</v>
      </c>
      <c r="R721" s="101">
        <f t="shared" si="101"/>
        <v>0</v>
      </c>
      <c r="Z721" s="75"/>
      <c r="AA721" s="76"/>
      <c r="AC721" s="1"/>
      <c r="AG721" s="72"/>
      <c r="AH721" s="72"/>
      <c r="AI721" s="72"/>
      <c r="AJ721" s="72"/>
      <c r="AK721" s="72"/>
    </row>
    <row r="722" spans="1:37" ht="14.4">
      <c r="A722" s="55"/>
      <c r="B722" s="54" t="s">
        <v>25</v>
      </c>
      <c r="C722" s="56"/>
      <c r="D722" s="145"/>
      <c r="E722" s="54"/>
      <c r="F722" s="54"/>
      <c r="G722" s="132"/>
      <c r="H722" s="59" t="str">
        <f t="shared" si="102"/>
        <v/>
      </c>
      <c r="I722" s="64" t="str">
        <f t="shared" si="103"/>
        <v/>
      </c>
      <c r="J722" s="59" t="str">
        <f>IF(A722&lt;&gt;"",SUM($I$13:I722),"")</f>
        <v/>
      </c>
      <c r="K722" s="59" t="str">
        <f t="shared" si="104"/>
        <v/>
      </c>
      <c r="L722" s="65" t="str">
        <f t="shared" si="105"/>
        <v/>
      </c>
      <c r="M722" s="65" t="str">
        <f t="shared" si="106"/>
        <v/>
      </c>
      <c r="N722" s="65" t="str">
        <f>IF(A722&lt;&gt;"",SUM($M$13:M722),"")</f>
        <v/>
      </c>
      <c r="O722" s="65" t="str">
        <f t="shared" si="99"/>
        <v/>
      </c>
      <c r="P722" s="97" t="str">
        <f t="shared" si="100"/>
        <v/>
      </c>
      <c r="Q722" s="100">
        <f t="shared" si="107"/>
        <v>0</v>
      </c>
      <c r="R722" s="101">
        <f t="shared" si="101"/>
        <v>0</v>
      </c>
      <c r="Z722" s="75"/>
      <c r="AA722" s="76"/>
      <c r="AC722" s="1"/>
      <c r="AG722" s="72"/>
      <c r="AH722" s="72"/>
      <c r="AI722" s="72"/>
      <c r="AJ722" s="72"/>
      <c r="AK722" s="72"/>
    </row>
    <row r="723" spans="1:37" ht="14.4">
      <c r="A723" s="55"/>
      <c r="B723" s="54" t="s">
        <v>25</v>
      </c>
      <c r="C723" s="56"/>
      <c r="D723" s="145"/>
      <c r="E723" s="54"/>
      <c r="F723" s="54"/>
      <c r="G723" s="132"/>
      <c r="H723" s="59" t="str">
        <f t="shared" si="102"/>
        <v/>
      </c>
      <c r="I723" s="64" t="str">
        <f t="shared" si="103"/>
        <v/>
      </c>
      <c r="J723" s="59" t="str">
        <f>IF(A723&lt;&gt;"",SUM($I$13:I723),"")</f>
        <v/>
      </c>
      <c r="K723" s="59" t="str">
        <f t="shared" si="104"/>
        <v/>
      </c>
      <c r="L723" s="65" t="str">
        <f t="shared" si="105"/>
        <v/>
      </c>
      <c r="M723" s="65" t="str">
        <f t="shared" si="106"/>
        <v/>
      </c>
      <c r="N723" s="65" t="str">
        <f>IF(A723&lt;&gt;"",SUM($M$13:M723),"")</f>
        <v/>
      </c>
      <c r="O723" s="65" t="str">
        <f t="shared" si="99"/>
        <v/>
      </c>
      <c r="P723" s="97" t="str">
        <f t="shared" si="100"/>
        <v/>
      </c>
      <c r="Q723" s="100">
        <f t="shared" si="107"/>
        <v>0</v>
      </c>
      <c r="R723" s="101">
        <f t="shared" si="101"/>
        <v>0</v>
      </c>
      <c r="Z723" s="75"/>
      <c r="AA723" s="76"/>
      <c r="AC723" s="1"/>
      <c r="AG723" s="72"/>
      <c r="AH723" s="72"/>
      <c r="AI723" s="72"/>
      <c r="AJ723" s="72"/>
      <c r="AK723" s="72"/>
    </row>
    <row r="724" spans="1:37" ht="14.4">
      <c r="A724" s="55"/>
      <c r="B724" s="54" t="s">
        <v>25</v>
      </c>
      <c r="C724" s="56"/>
      <c r="D724" s="145"/>
      <c r="E724" s="54"/>
      <c r="F724" s="54"/>
      <c r="G724" s="132"/>
      <c r="H724" s="59" t="str">
        <f t="shared" si="102"/>
        <v/>
      </c>
      <c r="I724" s="64" t="str">
        <f t="shared" si="103"/>
        <v/>
      </c>
      <c r="J724" s="59" t="str">
        <f>IF(A724&lt;&gt;"",SUM($I$13:I724),"")</f>
        <v/>
      </c>
      <c r="K724" s="59" t="str">
        <f t="shared" si="104"/>
        <v/>
      </c>
      <c r="L724" s="65" t="str">
        <f t="shared" si="105"/>
        <v/>
      </c>
      <c r="M724" s="65" t="str">
        <f t="shared" si="106"/>
        <v/>
      </c>
      <c r="N724" s="65" t="str">
        <f>IF(A724&lt;&gt;"",SUM($M$13:M724),"")</f>
        <v/>
      </c>
      <c r="O724" s="65" t="str">
        <f t="shared" si="99"/>
        <v/>
      </c>
      <c r="P724" s="97" t="str">
        <f t="shared" si="100"/>
        <v/>
      </c>
      <c r="Q724" s="100">
        <f t="shared" si="107"/>
        <v>0</v>
      </c>
      <c r="R724" s="101">
        <f t="shared" si="101"/>
        <v>0</v>
      </c>
      <c r="Z724" s="75"/>
      <c r="AA724" s="76"/>
      <c r="AC724" s="1"/>
      <c r="AG724" s="72"/>
      <c r="AH724" s="72"/>
      <c r="AI724" s="72"/>
      <c r="AJ724" s="72"/>
      <c r="AK724" s="72"/>
    </row>
    <row r="725" spans="1:37" ht="14.4">
      <c r="A725" s="55"/>
      <c r="B725" s="54" t="s">
        <v>25</v>
      </c>
      <c r="C725" s="56"/>
      <c r="D725" s="145"/>
      <c r="E725" s="54"/>
      <c r="F725" s="54"/>
      <c r="G725" s="132"/>
      <c r="H725" s="59" t="str">
        <f t="shared" si="102"/>
        <v/>
      </c>
      <c r="I725" s="64" t="str">
        <f t="shared" si="103"/>
        <v/>
      </c>
      <c r="J725" s="59" t="str">
        <f>IF(A725&lt;&gt;"",SUM($I$13:I725),"")</f>
        <v/>
      </c>
      <c r="K725" s="59" t="str">
        <f t="shared" si="104"/>
        <v/>
      </c>
      <c r="L725" s="65" t="str">
        <f t="shared" si="105"/>
        <v/>
      </c>
      <c r="M725" s="65" t="str">
        <f t="shared" si="106"/>
        <v/>
      </c>
      <c r="N725" s="65" t="str">
        <f>IF(A725&lt;&gt;"",SUM($M$13:M725),"")</f>
        <v/>
      </c>
      <c r="O725" s="65" t="str">
        <f t="shared" si="99"/>
        <v/>
      </c>
      <c r="P725" s="97" t="str">
        <f t="shared" si="100"/>
        <v/>
      </c>
      <c r="Q725" s="100">
        <f t="shared" si="107"/>
        <v>0</v>
      </c>
      <c r="R725" s="101">
        <f t="shared" si="101"/>
        <v>0</v>
      </c>
      <c r="Z725" s="75"/>
      <c r="AA725" s="76"/>
      <c r="AC725" s="1"/>
      <c r="AG725" s="72"/>
      <c r="AH725" s="72"/>
      <c r="AI725" s="72"/>
      <c r="AJ725" s="72"/>
      <c r="AK725" s="72"/>
    </row>
    <row r="726" spans="1:37" ht="14.4">
      <c r="A726" s="55"/>
      <c r="B726" s="54" t="s">
        <v>25</v>
      </c>
      <c r="C726" s="56"/>
      <c r="D726" s="145"/>
      <c r="E726" s="54"/>
      <c r="F726" s="54"/>
      <c r="G726" s="132"/>
      <c r="H726" s="59" t="str">
        <f t="shared" si="102"/>
        <v/>
      </c>
      <c r="I726" s="64" t="str">
        <f t="shared" si="103"/>
        <v/>
      </c>
      <c r="J726" s="59" t="str">
        <f>IF(A726&lt;&gt;"",SUM($I$13:I726),"")</f>
        <v/>
      </c>
      <c r="K726" s="59" t="str">
        <f t="shared" si="104"/>
        <v/>
      </c>
      <c r="L726" s="65" t="str">
        <f t="shared" si="105"/>
        <v/>
      </c>
      <c r="M726" s="65" t="str">
        <f t="shared" si="106"/>
        <v/>
      </c>
      <c r="N726" s="65" t="str">
        <f>IF(A726&lt;&gt;"",SUM($M$13:M726),"")</f>
        <v/>
      </c>
      <c r="O726" s="65" t="str">
        <f t="shared" si="99"/>
        <v/>
      </c>
      <c r="P726" s="97" t="str">
        <f t="shared" si="100"/>
        <v/>
      </c>
      <c r="Q726" s="100">
        <f t="shared" si="107"/>
        <v>0</v>
      </c>
      <c r="R726" s="101">
        <f t="shared" si="101"/>
        <v>0</v>
      </c>
      <c r="Z726" s="75"/>
      <c r="AA726" s="76"/>
      <c r="AC726" s="1"/>
      <c r="AG726" s="72"/>
      <c r="AH726" s="72"/>
      <c r="AI726" s="72"/>
      <c r="AJ726" s="72"/>
      <c r="AK726" s="72"/>
    </row>
    <row r="727" spans="1:37" ht="14.4">
      <c r="A727" s="55"/>
      <c r="B727" s="54" t="s">
        <v>25</v>
      </c>
      <c r="C727" s="56"/>
      <c r="D727" s="145"/>
      <c r="E727" s="54"/>
      <c r="F727" s="54"/>
      <c r="G727" s="132"/>
      <c r="H727" s="59" t="str">
        <f t="shared" si="102"/>
        <v/>
      </c>
      <c r="I727" s="64" t="str">
        <f t="shared" si="103"/>
        <v/>
      </c>
      <c r="J727" s="59" t="str">
        <f>IF(A727&lt;&gt;"",SUM($I$13:I727),"")</f>
        <v/>
      </c>
      <c r="K727" s="59" t="str">
        <f t="shared" si="104"/>
        <v/>
      </c>
      <c r="L727" s="65" t="str">
        <f t="shared" si="105"/>
        <v/>
      </c>
      <c r="M727" s="65" t="str">
        <f t="shared" si="106"/>
        <v/>
      </c>
      <c r="N727" s="65" t="str">
        <f>IF(A727&lt;&gt;"",SUM($M$13:M727),"")</f>
        <v/>
      </c>
      <c r="O727" s="65" t="str">
        <f t="shared" si="99"/>
        <v/>
      </c>
      <c r="P727" s="97" t="str">
        <f t="shared" si="100"/>
        <v/>
      </c>
      <c r="Q727" s="100">
        <f t="shared" si="107"/>
        <v>0</v>
      </c>
      <c r="R727" s="101">
        <f t="shared" si="101"/>
        <v>0</v>
      </c>
      <c r="Z727" s="75"/>
      <c r="AA727" s="76"/>
      <c r="AC727" s="1"/>
      <c r="AG727" s="72"/>
      <c r="AH727" s="72"/>
      <c r="AI727" s="72"/>
      <c r="AJ727" s="72"/>
      <c r="AK727" s="72"/>
    </row>
    <row r="728" spans="1:37" ht="14.4">
      <c r="A728" s="55"/>
      <c r="B728" s="54" t="s">
        <v>25</v>
      </c>
      <c r="C728" s="56"/>
      <c r="D728" s="145"/>
      <c r="E728" s="54"/>
      <c r="F728" s="54"/>
      <c r="G728" s="132"/>
      <c r="H728" s="59" t="str">
        <f t="shared" si="102"/>
        <v/>
      </c>
      <c r="I728" s="64" t="str">
        <f t="shared" si="103"/>
        <v/>
      </c>
      <c r="J728" s="59" t="str">
        <f>IF(A728&lt;&gt;"",SUM($I$13:I728),"")</f>
        <v/>
      </c>
      <c r="K728" s="59" t="str">
        <f t="shared" si="104"/>
        <v/>
      </c>
      <c r="L728" s="65" t="str">
        <f t="shared" si="105"/>
        <v/>
      </c>
      <c r="M728" s="65" t="str">
        <f t="shared" si="106"/>
        <v/>
      </c>
      <c r="N728" s="65" t="str">
        <f>IF(A728&lt;&gt;"",SUM($M$13:M728),"")</f>
        <v/>
      </c>
      <c r="O728" s="65" t="str">
        <f t="shared" si="99"/>
        <v/>
      </c>
      <c r="P728" s="97" t="str">
        <f t="shared" si="100"/>
        <v/>
      </c>
      <c r="Q728" s="100">
        <f t="shared" si="107"/>
        <v>0</v>
      </c>
      <c r="R728" s="101">
        <f t="shared" si="101"/>
        <v>0</v>
      </c>
      <c r="Z728" s="75"/>
      <c r="AA728" s="76"/>
      <c r="AC728" s="1"/>
      <c r="AG728" s="72"/>
      <c r="AH728" s="72"/>
      <c r="AI728" s="72"/>
      <c r="AJ728" s="72"/>
      <c r="AK728" s="72"/>
    </row>
    <row r="729" spans="1:37" ht="14.4">
      <c r="A729" s="55"/>
      <c r="B729" s="54" t="s">
        <v>25</v>
      </c>
      <c r="C729" s="56"/>
      <c r="D729" s="145"/>
      <c r="E729" s="54"/>
      <c r="F729" s="54"/>
      <c r="G729" s="132"/>
      <c r="H729" s="59" t="str">
        <f t="shared" si="102"/>
        <v/>
      </c>
      <c r="I729" s="64" t="str">
        <f t="shared" si="103"/>
        <v/>
      </c>
      <c r="J729" s="59" t="str">
        <f>IF(A729&lt;&gt;"",SUM($I$13:I729),"")</f>
        <v/>
      </c>
      <c r="K729" s="59" t="str">
        <f t="shared" si="104"/>
        <v/>
      </c>
      <c r="L729" s="65" t="str">
        <f t="shared" si="105"/>
        <v/>
      </c>
      <c r="M729" s="65" t="str">
        <f t="shared" si="106"/>
        <v/>
      </c>
      <c r="N729" s="65" t="str">
        <f>IF(A729&lt;&gt;"",SUM($M$13:M729),"")</f>
        <v/>
      </c>
      <c r="O729" s="65" t="str">
        <f t="shared" si="99"/>
        <v/>
      </c>
      <c r="P729" s="97" t="str">
        <f t="shared" si="100"/>
        <v/>
      </c>
      <c r="Q729" s="100">
        <f t="shared" si="107"/>
        <v>0</v>
      </c>
      <c r="R729" s="101">
        <f t="shared" si="101"/>
        <v>0</v>
      </c>
      <c r="Z729" s="75"/>
      <c r="AA729" s="76"/>
      <c r="AC729" s="1"/>
      <c r="AG729" s="72"/>
      <c r="AH729" s="72"/>
      <c r="AI729" s="72"/>
      <c r="AJ729" s="72"/>
      <c r="AK729" s="72"/>
    </row>
    <row r="730" spans="1:37" ht="14.4">
      <c r="A730" s="55"/>
      <c r="B730" s="54" t="s">
        <v>25</v>
      </c>
      <c r="C730" s="56"/>
      <c r="D730" s="145"/>
      <c r="E730" s="54"/>
      <c r="F730" s="54"/>
      <c r="G730" s="132"/>
      <c r="H730" s="59" t="str">
        <f t="shared" si="102"/>
        <v/>
      </c>
      <c r="I730" s="64" t="str">
        <f t="shared" si="103"/>
        <v/>
      </c>
      <c r="J730" s="59" t="str">
        <f>IF(A730&lt;&gt;"",SUM($I$13:I730),"")</f>
        <v/>
      </c>
      <c r="K730" s="59" t="str">
        <f t="shared" si="104"/>
        <v/>
      </c>
      <c r="L730" s="65" t="str">
        <f t="shared" si="105"/>
        <v/>
      </c>
      <c r="M730" s="65" t="str">
        <f t="shared" si="106"/>
        <v/>
      </c>
      <c r="N730" s="65" t="str">
        <f>IF(A730&lt;&gt;"",SUM($M$13:M730),"")</f>
        <v/>
      </c>
      <c r="O730" s="65" t="str">
        <f t="shared" si="99"/>
        <v/>
      </c>
      <c r="P730" s="97" t="str">
        <f t="shared" si="100"/>
        <v/>
      </c>
      <c r="Q730" s="100">
        <f t="shared" si="107"/>
        <v>0</v>
      </c>
      <c r="R730" s="101">
        <f t="shared" si="101"/>
        <v>0</v>
      </c>
      <c r="Z730" s="75"/>
      <c r="AA730" s="76"/>
      <c r="AC730" s="1"/>
      <c r="AG730" s="72"/>
      <c r="AH730" s="72"/>
      <c r="AI730" s="72"/>
      <c r="AJ730" s="72"/>
      <c r="AK730" s="72"/>
    </row>
    <row r="731" spans="1:37" ht="14.4">
      <c r="A731" s="55"/>
      <c r="B731" s="54" t="s">
        <v>25</v>
      </c>
      <c r="C731" s="56"/>
      <c r="D731" s="145"/>
      <c r="E731" s="54"/>
      <c r="F731" s="54"/>
      <c r="G731" s="132"/>
      <c r="H731" s="59" t="str">
        <f t="shared" si="102"/>
        <v/>
      </c>
      <c r="I731" s="64" t="str">
        <f t="shared" si="103"/>
        <v/>
      </c>
      <c r="J731" s="59" t="str">
        <f>IF(A731&lt;&gt;"",SUM($I$13:I731),"")</f>
        <v/>
      </c>
      <c r="K731" s="59" t="str">
        <f t="shared" si="104"/>
        <v/>
      </c>
      <c r="L731" s="65" t="str">
        <f t="shared" si="105"/>
        <v/>
      </c>
      <c r="M731" s="65" t="str">
        <f t="shared" si="106"/>
        <v/>
      </c>
      <c r="N731" s="65" t="str">
        <f>IF(A731&lt;&gt;"",SUM($M$13:M731),"")</f>
        <v/>
      </c>
      <c r="O731" s="65" t="str">
        <f t="shared" si="99"/>
        <v/>
      </c>
      <c r="P731" s="97" t="str">
        <f t="shared" si="100"/>
        <v/>
      </c>
      <c r="Q731" s="100">
        <f t="shared" si="107"/>
        <v>0</v>
      </c>
      <c r="R731" s="101">
        <f t="shared" si="101"/>
        <v>0</v>
      </c>
      <c r="Z731" s="75"/>
      <c r="AA731" s="76"/>
      <c r="AC731" s="1"/>
      <c r="AG731" s="72"/>
      <c r="AH731" s="72"/>
      <c r="AI731" s="72"/>
      <c r="AJ731" s="72"/>
      <c r="AK731" s="72"/>
    </row>
    <row r="732" spans="1:37" ht="14.4">
      <c r="A732" s="55"/>
      <c r="B732" s="54" t="s">
        <v>25</v>
      </c>
      <c r="C732" s="56"/>
      <c r="D732" s="145"/>
      <c r="E732" s="54"/>
      <c r="F732" s="54"/>
      <c r="G732" s="132"/>
      <c r="H732" s="59" t="str">
        <f t="shared" si="102"/>
        <v/>
      </c>
      <c r="I732" s="64" t="str">
        <f t="shared" si="103"/>
        <v/>
      </c>
      <c r="J732" s="59" t="str">
        <f>IF(A732&lt;&gt;"",SUM($I$13:I732),"")</f>
        <v/>
      </c>
      <c r="K732" s="59" t="str">
        <f t="shared" si="104"/>
        <v/>
      </c>
      <c r="L732" s="65" t="str">
        <f t="shared" si="105"/>
        <v/>
      </c>
      <c r="M732" s="65" t="str">
        <f t="shared" si="106"/>
        <v/>
      </c>
      <c r="N732" s="65" t="str">
        <f>IF(A732&lt;&gt;"",SUM($M$13:M732),"")</f>
        <v/>
      </c>
      <c r="O732" s="65" t="str">
        <f t="shared" si="99"/>
        <v/>
      </c>
      <c r="P732" s="97" t="str">
        <f t="shared" si="100"/>
        <v/>
      </c>
      <c r="Q732" s="100">
        <f t="shared" si="107"/>
        <v>0</v>
      </c>
      <c r="R732" s="101">
        <f t="shared" si="101"/>
        <v>0</v>
      </c>
      <c r="Z732" s="75"/>
      <c r="AA732" s="76"/>
      <c r="AC732" s="1"/>
      <c r="AG732" s="72"/>
      <c r="AH732" s="72"/>
      <c r="AI732" s="72"/>
      <c r="AJ732" s="72"/>
      <c r="AK732" s="72"/>
    </row>
    <row r="733" spans="1:37" ht="14.4">
      <c r="A733" s="55"/>
      <c r="B733" s="54" t="s">
        <v>25</v>
      </c>
      <c r="C733" s="56"/>
      <c r="D733" s="145"/>
      <c r="E733" s="54"/>
      <c r="F733" s="54"/>
      <c r="G733" s="132"/>
      <c r="H733" s="59" t="str">
        <f t="shared" si="102"/>
        <v/>
      </c>
      <c r="I733" s="64" t="str">
        <f t="shared" si="103"/>
        <v/>
      </c>
      <c r="J733" s="59" t="str">
        <f>IF(A733&lt;&gt;"",SUM($I$13:I733),"")</f>
        <v/>
      </c>
      <c r="K733" s="59" t="str">
        <f t="shared" si="104"/>
        <v/>
      </c>
      <c r="L733" s="65" t="str">
        <f t="shared" si="105"/>
        <v/>
      </c>
      <c r="M733" s="65" t="str">
        <f t="shared" si="106"/>
        <v/>
      </c>
      <c r="N733" s="65" t="str">
        <f>IF(A733&lt;&gt;"",SUM($M$13:M733),"")</f>
        <v/>
      </c>
      <c r="O733" s="65" t="str">
        <f t="shared" si="99"/>
        <v/>
      </c>
      <c r="P733" s="97" t="str">
        <f t="shared" si="100"/>
        <v/>
      </c>
      <c r="Q733" s="100">
        <f t="shared" si="107"/>
        <v>0</v>
      </c>
      <c r="R733" s="101">
        <f t="shared" si="101"/>
        <v>0</v>
      </c>
      <c r="Z733" s="75"/>
      <c r="AA733" s="76"/>
      <c r="AC733" s="1"/>
      <c r="AG733" s="72"/>
      <c r="AH733" s="72"/>
      <c r="AI733" s="72"/>
      <c r="AJ733" s="72"/>
      <c r="AK733" s="72"/>
    </row>
    <row r="734" spans="1:37" ht="14.4">
      <c r="A734" s="55"/>
      <c r="B734" s="54" t="s">
        <v>25</v>
      </c>
      <c r="C734" s="56"/>
      <c r="D734" s="145"/>
      <c r="E734" s="54"/>
      <c r="F734" s="54"/>
      <c r="G734" s="132"/>
      <c r="H734" s="59" t="str">
        <f t="shared" si="102"/>
        <v/>
      </c>
      <c r="I734" s="64" t="str">
        <f t="shared" si="103"/>
        <v/>
      </c>
      <c r="J734" s="59" t="str">
        <f>IF(A734&lt;&gt;"",SUM($I$13:I734),"")</f>
        <v/>
      </c>
      <c r="K734" s="59" t="str">
        <f t="shared" si="104"/>
        <v/>
      </c>
      <c r="L734" s="65" t="str">
        <f t="shared" si="105"/>
        <v/>
      </c>
      <c r="M734" s="65" t="str">
        <f t="shared" si="106"/>
        <v/>
      </c>
      <c r="N734" s="65" t="str">
        <f>IF(A734&lt;&gt;"",SUM($M$13:M734),"")</f>
        <v/>
      </c>
      <c r="O734" s="65" t="str">
        <f t="shared" si="99"/>
        <v/>
      </c>
      <c r="P734" s="97" t="str">
        <f t="shared" si="100"/>
        <v/>
      </c>
      <c r="Q734" s="100">
        <f t="shared" si="107"/>
        <v>0</v>
      </c>
      <c r="R734" s="101">
        <f t="shared" si="101"/>
        <v>0</v>
      </c>
      <c r="Z734" s="75"/>
      <c r="AA734" s="76"/>
      <c r="AC734" s="1"/>
      <c r="AG734" s="72"/>
      <c r="AH734" s="72"/>
      <c r="AI734" s="72"/>
      <c r="AJ734" s="72"/>
      <c r="AK734" s="72"/>
    </row>
    <row r="735" spans="1:37" ht="14.4">
      <c r="A735" s="55"/>
      <c r="B735" s="54" t="s">
        <v>25</v>
      </c>
      <c r="C735" s="56"/>
      <c r="D735" s="145"/>
      <c r="E735" s="54"/>
      <c r="F735" s="54"/>
      <c r="G735" s="132"/>
      <c r="H735" s="59" t="str">
        <f t="shared" si="102"/>
        <v/>
      </c>
      <c r="I735" s="64" t="str">
        <f t="shared" si="103"/>
        <v/>
      </c>
      <c r="J735" s="59" t="str">
        <f>IF(A735&lt;&gt;"",SUM($I$13:I735),"")</f>
        <v/>
      </c>
      <c r="K735" s="59" t="str">
        <f t="shared" si="104"/>
        <v/>
      </c>
      <c r="L735" s="65" t="str">
        <f t="shared" si="105"/>
        <v/>
      </c>
      <c r="M735" s="65" t="str">
        <f t="shared" si="106"/>
        <v/>
      </c>
      <c r="N735" s="65" t="str">
        <f>IF(A735&lt;&gt;"",SUM($M$13:M735),"")</f>
        <v/>
      </c>
      <c r="O735" s="65" t="str">
        <f t="shared" si="99"/>
        <v/>
      </c>
      <c r="P735" s="97" t="str">
        <f t="shared" si="100"/>
        <v/>
      </c>
      <c r="Q735" s="100">
        <f t="shared" si="107"/>
        <v>0</v>
      </c>
      <c r="R735" s="101">
        <f t="shared" si="101"/>
        <v>0</v>
      </c>
      <c r="Z735" s="75"/>
      <c r="AA735" s="76"/>
      <c r="AC735" s="1"/>
      <c r="AG735" s="72"/>
      <c r="AH735" s="72"/>
      <c r="AI735" s="72"/>
      <c r="AJ735" s="72"/>
      <c r="AK735" s="72"/>
    </row>
    <row r="736" spans="1:37" ht="14.4">
      <c r="A736" s="55"/>
      <c r="B736" s="54" t="s">
        <v>25</v>
      </c>
      <c r="C736" s="56"/>
      <c r="D736" s="145"/>
      <c r="E736" s="54"/>
      <c r="F736" s="54"/>
      <c r="G736" s="132"/>
      <c r="H736" s="59" t="str">
        <f t="shared" si="102"/>
        <v/>
      </c>
      <c r="I736" s="64" t="str">
        <f t="shared" si="103"/>
        <v/>
      </c>
      <c r="J736" s="59" t="str">
        <f>IF(A736&lt;&gt;"",SUM($I$13:I736),"")</f>
        <v/>
      </c>
      <c r="K736" s="59" t="str">
        <f t="shared" si="104"/>
        <v/>
      </c>
      <c r="L736" s="65" t="str">
        <f t="shared" si="105"/>
        <v/>
      </c>
      <c r="M736" s="65" t="str">
        <f t="shared" si="106"/>
        <v/>
      </c>
      <c r="N736" s="65" t="str">
        <f>IF(A736&lt;&gt;"",SUM($M$13:M736),"")</f>
        <v/>
      </c>
      <c r="O736" s="65" t="str">
        <f t="shared" si="99"/>
        <v/>
      </c>
      <c r="P736" s="97" t="str">
        <f t="shared" si="100"/>
        <v/>
      </c>
      <c r="Q736" s="100">
        <f t="shared" si="107"/>
        <v>0</v>
      </c>
      <c r="R736" s="101">
        <f t="shared" si="101"/>
        <v>0</v>
      </c>
      <c r="Z736" s="75"/>
      <c r="AA736" s="76"/>
      <c r="AC736" s="1"/>
      <c r="AG736" s="72"/>
      <c r="AH736" s="72"/>
      <c r="AI736" s="72"/>
      <c r="AJ736" s="72"/>
      <c r="AK736" s="72"/>
    </row>
    <row r="737" spans="1:37" ht="14.4">
      <c r="A737" s="55"/>
      <c r="B737" s="54" t="s">
        <v>25</v>
      </c>
      <c r="C737" s="56"/>
      <c r="D737" s="145"/>
      <c r="E737" s="54"/>
      <c r="F737" s="54"/>
      <c r="G737" s="132"/>
      <c r="H737" s="59" t="str">
        <f t="shared" si="102"/>
        <v/>
      </c>
      <c r="I737" s="64" t="str">
        <f t="shared" si="103"/>
        <v/>
      </c>
      <c r="J737" s="59" t="str">
        <f>IF(A737&lt;&gt;"",SUM($I$13:I737),"")</f>
        <v/>
      </c>
      <c r="K737" s="59" t="str">
        <f t="shared" si="104"/>
        <v/>
      </c>
      <c r="L737" s="65" t="str">
        <f t="shared" si="105"/>
        <v/>
      </c>
      <c r="M737" s="65" t="str">
        <f t="shared" si="106"/>
        <v/>
      </c>
      <c r="N737" s="65" t="str">
        <f>IF(A737&lt;&gt;"",SUM($M$13:M737),"")</f>
        <v/>
      </c>
      <c r="O737" s="65" t="str">
        <f t="shared" si="99"/>
        <v/>
      </c>
      <c r="P737" s="97" t="str">
        <f t="shared" si="100"/>
        <v/>
      </c>
      <c r="Q737" s="100">
        <f t="shared" si="107"/>
        <v>0</v>
      </c>
      <c r="R737" s="101">
        <f t="shared" si="101"/>
        <v>0</v>
      </c>
      <c r="Z737" s="75"/>
      <c r="AA737" s="76"/>
      <c r="AC737" s="1"/>
      <c r="AG737" s="72"/>
      <c r="AH737" s="72"/>
      <c r="AI737" s="72"/>
      <c r="AJ737" s="72"/>
      <c r="AK737" s="72"/>
    </row>
    <row r="738" spans="1:37" ht="14.4">
      <c r="A738" s="55"/>
      <c r="B738" s="54" t="s">
        <v>25</v>
      </c>
      <c r="C738" s="56"/>
      <c r="D738" s="145"/>
      <c r="E738" s="54"/>
      <c r="F738" s="54"/>
      <c r="G738" s="132"/>
      <c r="H738" s="59" t="str">
        <f t="shared" si="102"/>
        <v/>
      </c>
      <c r="I738" s="64" t="str">
        <f t="shared" si="103"/>
        <v/>
      </c>
      <c r="J738" s="59" t="str">
        <f>IF(A738&lt;&gt;"",SUM($I$13:I738),"")</f>
        <v/>
      </c>
      <c r="K738" s="59" t="str">
        <f t="shared" si="104"/>
        <v/>
      </c>
      <c r="L738" s="65" t="str">
        <f t="shared" si="105"/>
        <v/>
      </c>
      <c r="M738" s="65" t="str">
        <f t="shared" si="106"/>
        <v/>
      </c>
      <c r="N738" s="65" t="str">
        <f>IF(A738&lt;&gt;"",SUM($M$13:M738),"")</f>
        <v/>
      </c>
      <c r="O738" s="65" t="str">
        <f t="shared" si="99"/>
        <v/>
      </c>
      <c r="P738" s="97" t="str">
        <f t="shared" si="100"/>
        <v/>
      </c>
      <c r="Q738" s="100">
        <f t="shared" si="107"/>
        <v>0</v>
      </c>
      <c r="R738" s="101">
        <f t="shared" si="101"/>
        <v>0</v>
      </c>
      <c r="Z738" s="75"/>
      <c r="AA738" s="76"/>
      <c r="AC738" s="1"/>
      <c r="AG738" s="72"/>
      <c r="AH738" s="72"/>
      <c r="AI738" s="72"/>
      <c r="AJ738" s="72"/>
      <c r="AK738" s="72"/>
    </row>
    <row r="739" spans="1:37" ht="14.4">
      <c r="A739" s="55"/>
      <c r="B739" s="54" t="s">
        <v>25</v>
      </c>
      <c r="C739" s="56"/>
      <c r="D739" s="145"/>
      <c r="E739" s="54"/>
      <c r="F739" s="54"/>
      <c r="G739" s="132"/>
      <c r="H739" s="59" t="str">
        <f t="shared" si="102"/>
        <v/>
      </c>
      <c r="I739" s="64" t="str">
        <f t="shared" si="103"/>
        <v/>
      </c>
      <c r="J739" s="59" t="str">
        <f>IF(A739&lt;&gt;"",SUM($I$13:I739),"")</f>
        <v/>
      </c>
      <c r="K739" s="59" t="str">
        <f t="shared" si="104"/>
        <v/>
      </c>
      <c r="L739" s="65" t="str">
        <f t="shared" si="105"/>
        <v/>
      </c>
      <c r="M739" s="65" t="str">
        <f t="shared" si="106"/>
        <v/>
      </c>
      <c r="N739" s="65" t="str">
        <f>IF(A739&lt;&gt;"",SUM($M$13:M739),"")</f>
        <v/>
      </c>
      <c r="O739" s="65" t="str">
        <f t="shared" si="99"/>
        <v/>
      </c>
      <c r="P739" s="97" t="str">
        <f t="shared" si="100"/>
        <v/>
      </c>
      <c r="Q739" s="100">
        <f t="shared" si="107"/>
        <v>0</v>
      </c>
      <c r="R739" s="101">
        <f t="shared" si="101"/>
        <v>0</v>
      </c>
      <c r="Z739" s="75"/>
      <c r="AA739" s="76"/>
      <c r="AC739" s="1"/>
      <c r="AG739" s="72"/>
      <c r="AH739" s="72"/>
      <c r="AI739" s="72"/>
      <c r="AJ739" s="72"/>
      <c r="AK739" s="72"/>
    </row>
    <row r="740" spans="1:37" ht="14.4">
      <c r="A740" s="55"/>
      <c r="B740" s="54" t="s">
        <v>25</v>
      </c>
      <c r="C740" s="56"/>
      <c r="D740" s="145"/>
      <c r="E740" s="54"/>
      <c r="F740" s="54"/>
      <c r="G740" s="132"/>
      <c r="H740" s="59" t="str">
        <f t="shared" si="102"/>
        <v/>
      </c>
      <c r="I740" s="64" t="str">
        <f t="shared" si="103"/>
        <v/>
      </c>
      <c r="J740" s="59" t="str">
        <f>IF(A740&lt;&gt;"",SUM($I$13:I740),"")</f>
        <v/>
      </c>
      <c r="K740" s="59" t="str">
        <f t="shared" si="104"/>
        <v/>
      </c>
      <c r="L740" s="65" t="str">
        <f t="shared" si="105"/>
        <v/>
      </c>
      <c r="M740" s="65" t="str">
        <f t="shared" si="106"/>
        <v/>
      </c>
      <c r="N740" s="65" t="str">
        <f>IF(A740&lt;&gt;"",SUM($M$13:M740),"")</f>
        <v/>
      </c>
      <c r="O740" s="65" t="str">
        <f t="shared" si="99"/>
        <v/>
      </c>
      <c r="P740" s="97" t="str">
        <f t="shared" si="100"/>
        <v/>
      </c>
      <c r="Q740" s="100">
        <f t="shared" si="107"/>
        <v>0</v>
      </c>
      <c r="R740" s="101">
        <f t="shared" si="101"/>
        <v>0</v>
      </c>
      <c r="Z740" s="75"/>
      <c r="AA740" s="76"/>
      <c r="AC740" s="1"/>
      <c r="AG740" s="72"/>
      <c r="AH740" s="72"/>
      <c r="AI740" s="72"/>
      <c r="AJ740" s="72"/>
      <c r="AK740" s="72"/>
    </row>
    <row r="741" spans="1:37" ht="14.4">
      <c r="A741" s="55"/>
      <c r="B741" s="54" t="s">
        <v>25</v>
      </c>
      <c r="C741" s="56"/>
      <c r="D741" s="145"/>
      <c r="E741" s="54"/>
      <c r="F741" s="54"/>
      <c r="G741" s="132"/>
      <c r="H741" s="59" t="str">
        <f t="shared" si="102"/>
        <v/>
      </c>
      <c r="I741" s="64" t="str">
        <f t="shared" si="103"/>
        <v/>
      </c>
      <c r="J741" s="59" t="str">
        <f>IF(A741&lt;&gt;"",SUM($I$13:I741),"")</f>
        <v/>
      </c>
      <c r="K741" s="59" t="str">
        <f t="shared" si="104"/>
        <v/>
      </c>
      <c r="L741" s="65" t="str">
        <f t="shared" si="105"/>
        <v/>
      </c>
      <c r="M741" s="65" t="str">
        <f t="shared" si="106"/>
        <v/>
      </c>
      <c r="N741" s="65" t="str">
        <f>IF(A741&lt;&gt;"",SUM($M$13:M741),"")</f>
        <v/>
      </c>
      <c r="O741" s="65" t="str">
        <f t="shared" si="99"/>
        <v/>
      </c>
      <c r="P741" s="97" t="str">
        <f t="shared" si="100"/>
        <v/>
      </c>
      <c r="Q741" s="100">
        <f t="shared" si="107"/>
        <v>0</v>
      </c>
      <c r="R741" s="101">
        <f t="shared" si="101"/>
        <v>0</v>
      </c>
      <c r="Z741" s="75"/>
      <c r="AA741" s="76"/>
      <c r="AC741" s="1"/>
      <c r="AG741" s="72"/>
      <c r="AH741" s="72"/>
      <c r="AI741" s="72"/>
      <c r="AJ741" s="72"/>
      <c r="AK741" s="72"/>
    </row>
    <row r="742" spans="1:37" ht="14.4">
      <c r="A742" s="55"/>
      <c r="B742" s="54" t="s">
        <v>25</v>
      </c>
      <c r="C742" s="56"/>
      <c r="D742" s="145"/>
      <c r="E742" s="54"/>
      <c r="F742" s="54"/>
      <c r="G742" s="132"/>
      <c r="H742" s="59" t="str">
        <f t="shared" si="102"/>
        <v/>
      </c>
      <c r="I742" s="64" t="str">
        <f t="shared" si="103"/>
        <v/>
      </c>
      <c r="J742" s="59" t="str">
        <f>IF(A742&lt;&gt;"",SUM($I$13:I742),"")</f>
        <v/>
      </c>
      <c r="K742" s="59" t="str">
        <f t="shared" si="104"/>
        <v/>
      </c>
      <c r="L742" s="65" t="str">
        <f t="shared" si="105"/>
        <v/>
      </c>
      <c r="M742" s="65" t="str">
        <f t="shared" si="106"/>
        <v/>
      </c>
      <c r="N742" s="65" t="str">
        <f>IF(A742&lt;&gt;"",SUM($M$13:M742),"")</f>
        <v/>
      </c>
      <c r="O742" s="65" t="str">
        <f t="shared" si="99"/>
        <v/>
      </c>
      <c r="P742" s="97" t="str">
        <f t="shared" si="100"/>
        <v/>
      </c>
      <c r="Q742" s="100">
        <f t="shared" si="107"/>
        <v>0</v>
      </c>
      <c r="R742" s="101">
        <f t="shared" si="101"/>
        <v>0</v>
      </c>
      <c r="Z742" s="75"/>
      <c r="AA742" s="76"/>
      <c r="AC742" s="1"/>
      <c r="AG742" s="72"/>
      <c r="AH742" s="72"/>
      <c r="AI742" s="72"/>
      <c r="AJ742" s="72"/>
      <c r="AK742" s="72"/>
    </row>
    <row r="743" spans="1:37" ht="14.4">
      <c r="A743" s="55"/>
      <c r="B743" s="54" t="s">
        <v>25</v>
      </c>
      <c r="C743" s="56"/>
      <c r="D743" s="145"/>
      <c r="E743" s="54"/>
      <c r="F743" s="54"/>
      <c r="G743" s="132"/>
      <c r="H743" s="59" t="str">
        <f t="shared" si="102"/>
        <v/>
      </c>
      <c r="I743" s="64" t="str">
        <f t="shared" si="103"/>
        <v/>
      </c>
      <c r="J743" s="59" t="str">
        <f>IF(A743&lt;&gt;"",SUM($I$13:I743),"")</f>
        <v/>
      </c>
      <c r="K743" s="59" t="str">
        <f t="shared" si="104"/>
        <v/>
      </c>
      <c r="L743" s="65" t="str">
        <f t="shared" si="105"/>
        <v/>
      </c>
      <c r="M743" s="65" t="str">
        <f t="shared" si="106"/>
        <v/>
      </c>
      <c r="N743" s="65" t="str">
        <f>IF(A743&lt;&gt;"",SUM($M$13:M743),"")</f>
        <v/>
      </c>
      <c r="O743" s="65" t="str">
        <f t="shared" si="99"/>
        <v/>
      </c>
      <c r="P743" s="97" t="str">
        <f t="shared" si="100"/>
        <v/>
      </c>
      <c r="Q743" s="100">
        <f t="shared" si="107"/>
        <v>0</v>
      </c>
      <c r="R743" s="101">
        <f t="shared" si="101"/>
        <v>0</v>
      </c>
      <c r="Z743" s="75"/>
      <c r="AA743" s="76"/>
      <c r="AC743" s="1"/>
      <c r="AG743" s="72"/>
      <c r="AH743" s="72"/>
      <c r="AI743" s="72"/>
      <c r="AJ743" s="72"/>
      <c r="AK743" s="72"/>
    </row>
    <row r="744" spans="1:37" ht="14.4">
      <c r="A744" s="55"/>
      <c r="B744" s="54" t="s">
        <v>25</v>
      </c>
      <c r="C744" s="56"/>
      <c r="D744" s="145"/>
      <c r="E744" s="54"/>
      <c r="F744" s="54"/>
      <c r="G744" s="132"/>
      <c r="H744" s="59" t="str">
        <f t="shared" si="102"/>
        <v/>
      </c>
      <c r="I744" s="64" t="str">
        <f t="shared" si="103"/>
        <v/>
      </c>
      <c r="J744" s="59" t="str">
        <f>IF(A744&lt;&gt;"",SUM($I$13:I744),"")</f>
        <v/>
      </c>
      <c r="K744" s="59" t="str">
        <f t="shared" si="104"/>
        <v/>
      </c>
      <c r="L744" s="65" t="str">
        <f t="shared" si="105"/>
        <v/>
      </c>
      <c r="M744" s="65" t="str">
        <f t="shared" si="106"/>
        <v/>
      </c>
      <c r="N744" s="65" t="str">
        <f>IF(A744&lt;&gt;"",SUM($M$13:M744),"")</f>
        <v/>
      </c>
      <c r="O744" s="65" t="str">
        <f t="shared" si="99"/>
        <v/>
      </c>
      <c r="P744" s="97" t="str">
        <f t="shared" si="100"/>
        <v/>
      </c>
      <c r="Q744" s="100">
        <f t="shared" si="107"/>
        <v>0</v>
      </c>
      <c r="R744" s="101">
        <f t="shared" si="101"/>
        <v>0</v>
      </c>
      <c r="Z744" s="75"/>
      <c r="AA744" s="76"/>
      <c r="AC744" s="1"/>
      <c r="AG744" s="72"/>
      <c r="AH744" s="72"/>
      <c r="AI744" s="72"/>
      <c r="AJ744" s="72"/>
      <c r="AK744" s="72"/>
    </row>
    <row r="745" spans="1:37" ht="14.4">
      <c r="A745" s="55"/>
      <c r="B745" s="54" t="s">
        <v>25</v>
      </c>
      <c r="C745" s="56"/>
      <c r="D745" s="145"/>
      <c r="E745" s="54"/>
      <c r="F745" s="54"/>
      <c r="G745" s="132"/>
      <c r="H745" s="59" t="str">
        <f t="shared" si="102"/>
        <v/>
      </c>
      <c r="I745" s="64" t="str">
        <f t="shared" si="103"/>
        <v/>
      </c>
      <c r="J745" s="59" t="str">
        <f>IF(A745&lt;&gt;"",SUM($I$13:I745),"")</f>
        <v/>
      </c>
      <c r="K745" s="59" t="str">
        <f t="shared" si="104"/>
        <v/>
      </c>
      <c r="L745" s="65" t="str">
        <f t="shared" si="105"/>
        <v/>
      </c>
      <c r="M745" s="65" t="str">
        <f t="shared" si="106"/>
        <v/>
      </c>
      <c r="N745" s="65" t="str">
        <f>IF(A745&lt;&gt;"",SUM($M$13:M745),"")</f>
        <v/>
      </c>
      <c r="O745" s="65" t="str">
        <f t="shared" si="99"/>
        <v/>
      </c>
      <c r="P745" s="97" t="str">
        <f t="shared" si="100"/>
        <v/>
      </c>
      <c r="Q745" s="100">
        <f t="shared" si="107"/>
        <v>0</v>
      </c>
      <c r="R745" s="101">
        <f t="shared" si="101"/>
        <v>0</v>
      </c>
      <c r="Z745" s="75"/>
      <c r="AA745" s="76"/>
      <c r="AC745" s="1"/>
      <c r="AG745" s="72"/>
      <c r="AH745" s="72"/>
      <c r="AI745" s="72"/>
      <c r="AJ745" s="72"/>
      <c r="AK745" s="72"/>
    </row>
    <row r="746" spans="1:37" ht="14.4">
      <c r="A746" s="55"/>
      <c r="B746" s="54" t="s">
        <v>25</v>
      </c>
      <c r="C746" s="56"/>
      <c r="D746" s="145"/>
      <c r="E746" s="54"/>
      <c r="F746" s="54"/>
      <c r="G746" s="132"/>
      <c r="H746" s="59" t="str">
        <f t="shared" si="102"/>
        <v/>
      </c>
      <c r="I746" s="64" t="str">
        <f t="shared" si="103"/>
        <v/>
      </c>
      <c r="J746" s="59" t="str">
        <f>IF(A746&lt;&gt;"",SUM($I$13:I746),"")</f>
        <v/>
      </c>
      <c r="K746" s="59" t="str">
        <f t="shared" si="104"/>
        <v/>
      </c>
      <c r="L746" s="65" t="str">
        <f t="shared" si="105"/>
        <v/>
      </c>
      <c r="M746" s="65" t="str">
        <f t="shared" si="106"/>
        <v/>
      </c>
      <c r="N746" s="65" t="str">
        <f>IF(A746&lt;&gt;"",SUM($M$13:M746),"")</f>
        <v/>
      </c>
      <c r="O746" s="65" t="str">
        <f t="shared" si="99"/>
        <v/>
      </c>
      <c r="P746" s="97" t="str">
        <f t="shared" si="100"/>
        <v/>
      </c>
      <c r="Q746" s="100">
        <f t="shared" si="107"/>
        <v>0</v>
      </c>
      <c r="R746" s="101">
        <f t="shared" si="101"/>
        <v>0</v>
      </c>
      <c r="Z746" s="75"/>
      <c r="AA746" s="76"/>
      <c r="AC746" s="1"/>
      <c r="AG746" s="72"/>
      <c r="AH746" s="72"/>
      <c r="AI746" s="72"/>
      <c r="AJ746" s="72"/>
      <c r="AK746" s="72"/>
    </row>
    <row r="747" spans="1:37" ht="14.4">
      <c r="A747" s="55"/>
      <c r="B747" s="54" t="s">
        <v>25</v>
      </c>
      <c r="C747" s="56"/>
      <c r="D747" s="145"/>
      <c r="E747" s="54"/>
      <c r="F747" s="54"/>
      <c r="G747" s="132"/>
      <c r="H747" s="59" t="str">
        <f t="shared" si="102"/>
        <v/>
      </c>
      <c r="I747" s="64" t="str">
        <f t="shared" si="103"/>
        <v/>
      </c>
      <c r="J747" s="59" t="str">
        <f>IF(A747&lt;&gt;"",SUM($I$13:I747),"")</f>
        <v/>
      </c>
      <c r="K747" s="59" t="str">
        <f t="shared" si="104"/>
        <v/>
      </c>
      <c r="L747" s="65" t="str">
        <f t="shared" si="105"/>
        <v/>
      </c>
      <c r="M747" s="65" t="str">
        <f t="shared" si="106"/>
        <v/>
      </c>
      <c r="N747" s="65" t="str">
        <f>IF(A747&lt;&gt;"",SUM($M$13:M747),"")</f>
        <v/>
      </c>
      <c r="O747" s="65" t="str">
        <f t="shared" si="99"/>
        <v/>
      </c>
      <c r="P747" s="97" t="str">
        <f t="shared" si="100"/>
        <v/>
      </c>
      <c r="Q747" s="100">
        <f t="shared" si="107"/>
        <v>0</v>
      </c>
      <c r="R747" s="101">
        <f t="shared" si="101"/>
        <v>0</v>
      </c>
      <c r="Z747" s="75"/>
      <c r="AA747" s="76"/>
      <c r="AC747" s="1"/>
      <c r="AG747" s="72"/>
      <c r="AH747" s="72"/>
      <c r="AI747" s="72"/>
      <c r="AJ747" s="72"/>
      <c r="AK747" s="72"/>
    </row>
    <row r="748" spans="1:37" ht="14.4">
      <c r="A748" s="55"/>
      <c r="B748" s="54" t="s">
        <v>25</v>
      </c>
      <c r="C748" s="56"/>
      <c r="D748" s="145"/>
      <c r="E748" s="54"/>
      <c r="F748" s="54"/>
      <c r="G748" s="132"/>
      <c r="H748" s="59" t="str">
        <f t="shared" si="102"/>
        <v/>
      </c>
      <c r="I748" s="64" t="str">
        <f t="shared" si="103"/>
        <v/>
      </c>
      <c r="J748" s="59" t="str">
        <f>IF(A748&lt;&gt;"",SUM($I$13:I748),"")</f>
        <v/>
      </c>
      <c r="K748" s="59" t="str">
        <f t="shared" si="104"/>
        <v/>
      </c>
      <c r="L748" s="65" t="str">
        <f t="shared" si="105"/>
        <v/>
      </c>
      <c r="M748" s="65" t="str">
        <f t="shared" si="106"/>
        <v/>
      </c>
      <c r="N748" s="65" t="str">
        <f>IF(A748&lt;&gt;"",SUM($M$13:M748),"")</f>
        <v/>
      </c>
      <c r="O748" s="65" t="str">
        <f t="shared" si="99"/>
        <v/>
      </c>
      <c r="P748" s="97" t="str">
        <f t="shared" si="100"/>
        <v/>
      </c>
      <c r="Q748" s="100">
        <f t="shared" si="107"/>
        <v>0</v>
      </c>
      <c r="R748" s="101">
        <f t="shared" si="101"/>
        <v>0</v>
      </c>
      <c r="Z748" s="75"/>
      <c r="AA748" s="76"/>
      <c r="AC748" s="1"/>
      <c r="AG748" s="72"/>
      <c r="AH748" s="72"/>
      <c r="AI748" s="72"/>
      <c r="AJ748" s="72"/>
      <c r="AK748" s="72"/>
    </row>
    <row r="749" spans="1:37" ht="14.4">
      <c r="A749" s="55"/>
      <c r="B749" s="54" t="s">
        <v>25</v>
      </c>
      <c r="C749" s="56"/>
      <c r="D749" s="145"/>
      <c r="E749" s="54"/>
      <c r="F749" s="54"/>
      <c r="G749" s="132"/>
      <c r="H749" s="59" t="str">
        <f t="shared" si="102"/>
        <v/>
      </c>
      <c r="I749" s="64" t="str">
        <f t="shared" si="103"/>
        <v/>
      </c>
      <c r="J749" s="59" t="str">
        <f>IF(A749&lt;&gt;"",SUM($I$13:I749),"")</f>
        <v/>
      </c>
      <c r="K749" s="59" t="str">
        <f t="shared" si="104"/>
        <v/>
      </c>
      <c r="L749" s="65" t="str">
        <f t="shared" si="105"/>
        <v/>
      </c>
      <c r="M749" s="65" t="str">
        <f t="shared" si="106"/>
        <v/>
      </c>
      <c r="N749" s="65" t="str">
        <f>IF(A749&lt;&gt;"",SUM($M$13:M749),"")</f>
        <v/>
      </c>
      <c r="O749" s="65" t="str">
        <f t="shared" si="99"/>
        <v/>
      </c>
      <c r="P749" s="97" t="str">
        <f t="shared" si="100"/>
        <v/>
      </c>
      <c r="Q749" s="100">
        <f t="shared" si="107"/>
        <v>0</v>
      </c>
      <c r="R749" s="101">
        <f t="shared" si="101"/>
        <v>0</v>
      </c>
      <c r="Z749" s="75"/>
      <c r="AA749" s="76"/>
      <c r="AC749" s="1"/>
      <c r="AG749" s="72"/>
      <c r="AH749" s="72"/>
      <c r="AI749" s="72"/>
      <c r="AJ749" s="72"/>
      <c r="AK749" s="72"/>
    </row>
    <row r="750" spans="1:37" ht="14.4">
      <c r="A750" s="55"/>
      <c r="B750" s="54" t="s">
        <v>25</v>
      </c>
      <c r="C750" s="56"/>
      <c r="D750" s="145"/>
      <c r="E750" s="54"/>
      <c r="F750" s="54"/>
      <c r="G750" s="132"/>
      <c r="H750" s="59" t="str">
        <f t="shared" si="102"/>
        <v/>
      </c>
      <c r="I750" s="64" t="str">
        <f t="shared" si="103"/>
        <v/>
      </c>
      <c r="J750" s="59" t="str">
        <f>IF(A750&lt;&gt;"",SUM($I$13:I750),"")</f>
        <v/>
      </c>
      <c r="K750" s="59" t="str">
        <f t="shared" si="104"/>
        <v/>
      </c>
      <c r="L750" s="65" t="str">
        <f t="shared" si="105"/>
        <v/>
      </c>
      <c r="M750" s="65" t="str">
        <f t="shared" si="106"/>
        <v/>
      </c>
      <c r="N750" s="65" t="str">
        <f>IF(A750&lt;&gt;"",SUM($M$13:M750),"")</f>
        <v/>
      </c>
      <c r="O750" s="65" t="str">
        <f t="shared" si="99"/>
        <v/>
      </c>
      <c r="P750" s="97" t="str">
        <f t="shared" si="100"/>
        <v/>
      </c>
      <c r="Q750" s="100">
        <f t="shared" si="107"/>
        <v>0</v>
      </c>
      <c r="R750" s="101">
        <f t="shared" si="101"/>
        <v>0</v>
      </c>
      <c r="Z750" s="75"/>
      <c r="AA750" s="76"/>
      <c r="AC750" s="1"/>
      <c r="AG750" s="72"/>
      <c r="AH750" s="72"/>
      <c r="AI750" s="72"/>
      <c r="AJ750" s="72"/>
      <c r="AK750" s="72"/>
    </row>
    <row r="751" spans="1:37" ht="14.4">
      <c r="A751" s="55"/>
      <c r="B751" s="54" t="s">
        <v>25</v>
      </c>
      <c r="C751" s="56"/>
      <c r="D751" s="145"/>
      <c r="E751" s="54"/>
      <c r="F751" s="54"/>
      <c r="G751" s="132"/>
      <c r="H751" s="59" t="str">
        <f t="shared" si="102"/>
        <v/>
      </c>
      <c r="I751" s="64" t="str">
        <f t="shared" si="103"/>
        <v/>
      </c>
      <c r="J751" s="59" t="str">
        <f>IF(A751&lt;&gt;"",SUM($I$13:I751),"")</f>
        <v/>
      </c>
      <c r="K751" s="59" t="str">
        <f t="shared" si="104"/>
        <v/>
      </c>
      <c r="L751" s="65" t="str">
        <f t="shared" si="105"/>
        <v/>
      </c>
      <c r="M751" s="65" t="str">
        <f t="shared" si="106"/>
        <v/>
      </c>
      <c r="N751" s="65" t="str">
        <f>IF(A751&lt;&gt;"",SUM($M$13:M751),"")</f>
        <v/>
      </c>
      <c r="O751" s="65" t="str">
        <f t="shared" si="99"/>
        <v/>
      </c>
      <c r="P751" s="97" t="str">
        <f t="shared" si="100"/>
        <v/>
      </c>
      <c r="Q751" s="100">
        <f t="shared" si="107"/>
        <v>0</v>
      </c>
      <c r="R751" s="101">
        <f t="shared" si="101"/>
        <v>0</v>
      </c>
      <c r="Z751" s="75"/>
      <c r="AA751" s="76"/>
      <c r="AC751" s="1"/>
      <c r="AG751" s="72"/>
      <c r="AH751" s="72"/>
      <c r="AI751" s="72"/>
      <c r="AJ751" s="72"/>
      <c r="AK751" s="72"/>
    </row>
    <row r="752" spans="1:37" ht="14.4">
      <c r="A752" s="55"/>
      <c r="B752" s="54" t="s">
        <v>25</v>
      </c>
      <c r="C752" s="56"/>
      <c r="D752" s="145"/>
      <c r="E752" s="54"/>
      <c r="F752" s="54"/>
      <c r="G752" s="132"/>
      <c r="H752" s="59" t="str">
        <f t="shared" si="102"/>
        <v/>
      </c>
      <c r="I752" s="64" t="str">
        <f t="shared" si="103"/>
        <v/>
      </c>
      <c r="J752" s="59" t="str">
        <f>IF(A752&lt;&gt;"",SUM($I$13:I752),"")</f>
        <v/>
      </c>
      <c r="K752" s="59" t="str">
        <f t="shared" si="104"/>
        <v/>
      </c>
      <c r="L752" s="65" t="str">
        <f t="shared" si="105"/>
        <v/>
      </c>
      <c r="M752" s="65" t="str">
        <f t="shared" si="106"/>
        <v/>
      </c>
      <c r="N752" s="65" t="str">
        <f>IF(A752&lt;&gt;"",SUM($M$13:M752),"")</f>
        <v/>
      </c>
      <c r="O752" s="65" t="str">
        <f t="shared" si="99"/>
        <v/>
      </c>
      <c r="P752" s="97" t="str">
        <f t="shared" si="100"/>
        <v/>
      </c>
      <c r="Q752" s="100">
        <f t="shared" si="107"/>
        <v>0</v>
      </c>
      <c r="R752" s="101">
        <f t="shared" si="101"/>
        <v>0</v>
      </c>
      <c r="Z752" s="75"/>
      <c r="AA752" s="76"/>
      <c r="AC752" s="1"/>
      <c r="AG752" s="72"/>
      <c r="AH752" s="72"/>
      <c r="AI752" s="72"/>
      <c r="AJ752" s="72"/>
      <c r="AK752" s="72"/>
    </row>
    <row r="753" spans="1:37" ht="14.4">
      <c r="A753" s="55"/>
      <c r="B753" s="54" t="s">
        <v>25</v>
      </c>
      <c r="C753" s="56"/>
      <c r="D753" s="145"/>
      <c r="E753" s="54"/>
      <c r="F753" s="54"/>
      <c r="G753" s="132"/>
      <c r="H753" s="59" t="str">
        <f t="shared" si="102"/>
        <v/>
      </c>
      <c r="I753" s="64" t="str">
        <f t="shared" si="103"/>
        <v/>
      </c>
      <c r="J753" s="59" t="str">
        <f>IF(A753&lt;&gt;"",SUM($I$13:I753),"")</f>
        <v/>
      </c>
      <c r="K753" s="59" t="str">
        <f t="shared" si="104"/>
        <v/>
      </c>
      <c r="L753" s="65" t="str">
        <f t="shared" si="105"/>
        <v/>
      </c>
      <c r="M753" s="65" t="str">
        <f t="shared" si="106"/>
        <v/>
      </c>
      <c r="N753" s="65" t="str">
        <f>IF(A753&lt;&gt;"",SUM($M$13:M753),"")</f>
        <v/>
      </c>
      <c r="O753" s="65" t="str">
        <f t="shared" si="99"/>
        <v/>
      </c>
      <c r="P753" s="97" t="str">
        <f t="shared" si="100"/>
        <v/>
      </c>
      <c r="Q753" s="100">
        <f t="shared" si="107"/>
        <v>0</v>
      </c>
      <c r="R753" s="101">
        <f t="shared" si="101"/>
        <v>0</v>
      </c>
      <c r="Z753" s="75"/>
      <c r="AA753" s="76"/>
      <c r="AC753" s="1"/>
      <c r="AG753" s="72"/>
      <c r="AH753" s="72"/>
      <c r="AI753" s="72"/>
      <c r="AJ753" s="72"/>
      <c r="AK753" s="72"/>
    </row>
    <row r="754" spans="1:37" ht="14.4">
      <c r="A754" s="55"/>
      <c r="B754" s="54" t="s">
        <v>25</v>
      </c>
      <c r="C754" s="56"/>
      <c r="D754" s="145"/>
      <c r="E754" s="54"/>
      <c r="F754" s="54"/>
      <c r="G754" s="132"/>
      <c r="H754" s="59" t="str">
        <f t="shared" si="102"/>
        <v/>
      </c>
      <c r="I754" s="64" t="str">
        <f t="shared" si="103"/>
        <v/>
      </c>
      <c r="J754" s="59" t="str">
        <f>IF(A754&lt;&gt;"",SUM($I$13:I754),"")</f>
        <v/>
      </c>
      <c r="K754" s="59" t="str">
        <f t="shared" si="104"/>
        <v/>
      </c>
      <c r="L754" s="65" t="str">
        <f t="shared" si="105"/>
        <v/>
      </c>
      <c r="M754" s="65" t="str">
        <f t="shared" si="106"/>
        <v/>
      </c>
      <c r="N754" s="65" t="str">
        <f>IF(A754&lt;&gt;"",SUM($M$13:M754),"")</f>
        <v/>
      </c>
      <c r="O754" s="65" t="str">
        <f t="shared" si="99"/>
        <v/>
      </c>
      <c r="P754" s="97" t="str">
        <f t="shared" si="100"/>
        <v/>
      </c>
      <c r="Q754" s="100">
        <f t="shared" si="107"/>
        <v>0</v>
      </c>
      <c r="R754" s="101">
        <f t="shared" si="101"/>
        <v>0</v>
      </c>
      <c r="Z754" s="75"/>
      <c r="AA754" s="76"/>
      <c r="AC754" s="1"/>
      <c r="AG754" s="72"/>
      <c r="AH754" s="72"/>
      <c r="AI754" s="72"/>
      <c r="AJ754" s="72"/>
      <c r="AK754" s="72"/>
    </row>
    <row r="755" spans="1:37" ht="14.4">
      <c r="A755" s="55"/>
      <c r="B755" s="54" t="s">
        <v>25</v>
      </c>
      <c r="C755" s="56"/>
      <c r="D755" s="145"/>
      <c r="E755" s="54"/>
      <c r="F755" s="54"/>
      <c r="G755" s="132"/>
      <c r="H755" s="59" t="str">
        <f t="shared" si="102"/>
        <v/>
      </c>
      <c r="I755" s="64" t="str">
        <f t="shared" si="103"/>
        <v/>
      </c>
      <c r="J755" s="59" t="str">
        <f>IF(A755&lt;&gt;"",SUM($I$13:I755),"")</f>
        <v/>
      </c>
      <c r="K755" s="59" t="str">
        <f t="shared" si="104"/>
        <v/>
      </c>
      <c r="L755" s="65" t="str">
        <f t="shared" si="105"/>
        <v/>
      </c>
      <c r="M755" s="65" t="str">
        <f t="shared" si="106"/>
        <v/>
      </c>
      <c r="N755" s="65" t="str">
        <f>IF(A755&lt;&gt;"",SUM($M$13:M755),"")</f>
        <v/>
      </c>
      <c r="O755" s="65" t="str">
        <f t="shared" si="99"/>
        <v/>
      </c>
      <c r="P755" s="97" t="str">
        <f t="shared" si="100"/>
        <v/>
      </c>
      <c r="Q755" s="100">
        <f t="shared" si="107"/>
        <v>0</v>
      </c>
      <c r="R755" s="101">
        <f t="shared" si="101"/>
        <v>0</v>
      </c>
      <c r="Z755" s="75"/>
      <c r="AA755" s="76"/>
      <c r="AC755" s="1"/>
      <c r="AG755" s="72"/>
      <c r="AH755" s="72"/>
      <c r="AI755" s="72"/>
      <c r="AJ755" s="72"/>
      <c r="AK755" s="72"/>
    </row>
    <row r="756" spans="1:37" ht="14.4">
      <c r="A756" s="55"/>
      <c r="B756" s="54" t="s">
        <v>25</v>
      </c>
      <c r="C756" s="56"/>
      <c r="D756" s="145"/>
      <c r="E756" s="54"/>
      <c r="F756" s="54"/>
      <c r="G756" s="132"/>
      <c r="H756" s="59" t="str">
        <f t="shared" si="102"/>
        <v/>
      </c>
      <c r="I756" s="64" t="str">
        <f t="shared" si="103"/>
        <v/>
      </c>
      <c r="J756" s="59" t="str">
        <f>IF(A756&lt;&gt;"",SUM($I$13:I756),"")</f>
        <v/>
      </c>
      <c r="K756" s="59" t="str">
        <f t="shared" si="104"/>
        <v/>
      </c>
      <c r="L756" s="65" t="str">
        <f t="shared" si="105"/>
        <v/>
      </c>
      <c r="M756" s="65" t="str">
        <f t="shared" si="106"/>
        <v/>
      </c>
      <c r="N756" s="65" t="str">
        <f>IF(A756&lt;&gt;"",SUM($M$13:M756),"")</f>
        <v/>
      </c>
      <c r="O756" s="65" t="str">
        <f t="shared" si="99"/>
        <v/>
      </c>
      <c r="P756" s="97" t="str">
        <f t="shared" si="100"/>
        <v/>
      </c>
      <c r="Q756" s="100">
        <f t="shared" si="107"/>
        <v>0</v>
      </c>
      <c r="R756" s="101">
        <f t="shared" si="101"/>
        <v>0</v>
      </c>
      <c r="Z756" s="75"/>
      <c r="AA756" s="76"/>
      <c r="AC756" s="1"/>
      <c r="AG756" s="72"/>
      <c r="AH756" s="72"/>
      <c r="AI756" s="72"/>
      <c r="AJ756" s="72"/>
      <c r="AK756" s="72"/>
    </row>
    <row r="757" spans="1:37" ht="14.4">
      <c r="A757" s="55"/>
      <c r="B757" s="54" t="s">
        <v>25</v>
      </c>
      <c r="C757" s="56"/>
      <c r="D757" s="145"/>
      <c r="E757" s="54"/>
      <c r="F757" s="54"/>
      <c r="G757" s="132"/>
      <c r="H757" s="59" t="str">
        <f t="shared" si="102"/>
        <v/>
      </c>
      <c r="I757" s="64" t="str">
        <f t="shared" si="103"/>
        <v/>
      </c>
      <c r="J757" s="59" t="str">
        <f>IF(A757&lt;&gt;"",SUM($I$13:I757),"")</f>
        <v/>
      </c>
      <c r="K757" s="59" t="str">
        <f t="shared" si="104"/>
        <v/>
      </c>
      <c r="L757" s="65" t="str">
        <f t="shared" si="105"/>
        <v/>
      </c>
      <c r="M757" s="65" t="str">
        <f t="shared" si="106"/>
        <v/>
      </c>
      <c r="N757" s="65" t="str">
        <f>IF(A757&lt;&gt;"",SUM($M$13:M757),"")</f>
        <v/>
      </c>
      <c r="O757" s="65" t="str">
        <f t="shared" si="99"/>
        <v/>
      </c>
      <c r="P757" s="97" t="str">
        <f t="shared" si="100"/>
        <v/>
      </c>
      <c r="Q757" s="100">
        <f t="shared" si="107"/>
        <v>0</v>
      </c>
      <c r="R757" s="101">
        <f t="shared" si="101"/>
        <v>0</v>
      </c>
      <c r="Z757" s="75"/>
      <c r="AA757" s="76"/>
      <c r="AC757" s="1"/>
      <c r="AG757" s="72"/>
      <c r="AH757" s="72"/>
      <c r="AI757" s="72"/>
      <c r="AJ757" s="72"/>
      <c r="AK757" s="72"/>
    </row>
    <row r="758" spans="1:37" ht="14.4">
      <c r="A758" s="55"/>
      <c r="B758" s="54" t="s">
        <v>25</v>
      </c>
      <c r="C758" s="56"/>
      <c r="D758" s="145"/>
      <c r="E758" s="54"/>
      <c r="F758" s="54"/>
      <c r="G758" s="132"/>
      <c r="H758" s="59" t="str">
        <f t="shared" si="102"/>
        <v/>
      </c>
      <c r="I758" s="64" t="str">
        <f t="shared" si="103"/>
        <v/>
      </c>
      <c r="J758" s="59" t="str">
        <f>IF(A758&lt;&gt;"",SUM($I$13:I758),"")</f>
        <v/>
      </c>
      <c r="K758" s="59" t="str">
        <f t="shared" si="104"/>
        <v/>
      </c>
      <c r="L758" s="65" t="str">
        <f t="shared" si="105"/>
        <v/>
      </c>
      <c r="M758" s="65" t="str">
        <f t="shared" si="106"/>
        <v/>
      </c>
      <c r="N758" s="65" t="str">
        <f>IF(A758&lt;&gt;"",SUM($M$13:M758),"")</f>
        <v/>
      </c>
      <c r="O758" s="65" t="str">
        <f t="shared" si="99"/>
        <v/>
      </c>
      <c r="P758" s="97" t="str">
        <f t="shared" si="100"/>
        <v/>
      </c>
      <c r="Q758" s="100">
        <f t="shared" si="107"/>
        <v>0</v>
      </c>
      <c r="R758" s="101">
        <f t="shared" si="101"/>
        <v>0</v>
      </c>
      <c r="Z758" s="75"/>
      <c r="AA758" s="76"/>
      <c r="AC758" s="1"/>
      <c r="AG758" s="72"/>
      <c r="AH758" s="72"/>
      <c r="AI758" s="72"/>
      <c r="AJ758" s="72"/>
      <c r="AK758" s="72"/>
    </row>
    <row r="759" spans="1:37" ht="14.4">
      <c r="A759" s="55"/>
      <c r="B759" s="54" t="s">
        <v>25</v>
      </c>
      <c r="C759" s="56"/>
      <c r="D759" s="145"/>
      <c r="E759" s="54"/>
      <c r="F759" s="54"/>
      <c r="G759" s="132"/>
      <c r="H759" s="59" t="str">
        <f t="shared" si="102"/>
        <v/>
      </c>
      <c r="I759" s="64" t="str">
        <f t="shared" si="103"/>
        <v/>
      </c>
      <c r="J759" s="59" t="str">
        <f>IF(A759&lt;&gt;"",SUM($I$13:I759),"")</f>
        <v/>
      </c>
      <c r="K759" s="59" t="str">
        <f t="shared" si="104"/>
        <v/>
      </c>
      <c r="L759" s="65" t="str">
        <f t="shared" si="105"/>
        <v/>
      </c>
      <c r="M759" s="65" t="str">
        <f t="shared" si="106"/>
        <v/>
      </c>
      <c r="N759" s="65" t="str">
        <f>IF(A759&lt;&gt;"",SUM($M$13:M759),"")</f>
        <v/>
      </c>
      <c r="O759" s="65" t="str">
        <f t="shared" si="99"/>
        <v/>
      </c>
      <c r="P759" s="97" t="str">
        <f t="shared" si="100"/>
        <v/>
      </c>
      <c r="Q759" s="100">
        <f t="shared" si="107"/>
        <v>0</v>
      </c>
      <c r="R759" s="101">
        <f t="shared" si="101"/>
        <v>0</v>
      </c>
      <c r="Z759" s="75"/>
      <c r="AA759" s="76"/>
      <c r="AC759" s="1"/>
      <c r="AG759" s="72"/>
      <c r="AH759" s="72"/>
      <c r="AI759" s="72"/>
      <c r="AJ759" s="72"/>
      <c r="AK759" s="72"/>
    </row>
    <row r="760" spans="1:37" ht="14.4">
      <c r="A760" s="55"/>
      <c r="B760" s="54" t="s">
        <v>25</v>
      </c>
      <c r="C760" s="56"/>
      <c r="D760" s="145"/>
      <c r="E760" s="54"/>
      <c r="F760" s="54"/>
      <c r="G760" s="132"/>
      <c r="H760" s="59" t="str">
        <f t="shared" si="102"/>
        <v/>
      </c>
      <c r="I760" s="64" t="str">
        <f t="shared" si="103"/>
        <v/>
      </c>
      <c r="J760" s="59" t="str">
        <f>IF(A760&lt;&gt;"",SUM($I$13:I760),"")</f>
        <v/>
      </c>
      <c r="K760" s="59" t="str">
        <f t="shared" si="104"/>
        <v/>
      </c>
      <c r="L760" s="65" t="str">
        <f t="shared" si="105"/>
        <v/>
      </c>
      <c r="M760" s="65" t="str">
        <f t="shared" si="106"/>
        <v/>
      </c>
      <c r="N760" s="65" t="str">
        <f>IF(A760&lt;&gt;"",SUM($M$13:M760),"")</f>
        <v/>
      </c>
      <c r="O760" s="65" t="str">
        <f t="shared" si="99"/>
        <v/>
      </c>
      <c r="P760" s="97" t="str">
        <f t="shared" si="100"/>
        <v/>
      </c>
      <c r="Q760" s="100">
        <f t="shared" si="107"/>
        <v>0</v>
      </c>
      <c r="R760" s="101">
        <f t="shared" si="101"/>
        <v>0</v>
      </c>
      <c r="Z760" s="75"/>
      <c r="AA760" s="76"/>
      <c r="AC760" s="1"/>
      <c r="AG760" s="72"/>
      <c r="AH760" s="72"/>
      <c r="AI760" s="72"/>
      <c r="AJ760" s="72"/>
      <c r="AK760" s="72"/>
    </row>
    <row r="761" spans="1:37" ht="14.4">
      <c r="A761" s="55"/>
      <c r="B761" s="54" t="s">
        <v>25</v>
      </c>
      <c r="C761" s="56"/>
      <c r="D761" s="145"/>
      <c r="E761" s="54"/>
      <c r="F761" s="54"/>
      <c r="G761" s="132"/>
      <c r="H761" s="59" t="str">
        <f t="shared" si="102"/>
        <v/>
      </c>
      <c r="I761" s="64" t="str">
        <f t="shared" si="103"/>
        <v/>
      </c>
      <c r="J761" s="59" t="str">
        <f>IF(A761&lt;&gt;"",SUM($I$13:I761),"")</f>
        <v/>
      </c>
      <c r="K761" s="59" t="str">
        <f t="shared" si="104"/>
        <v/>
      </c>
      <c r="L761" s="65" t="str">
        <f t="shared" si="105"/>
        <v/>
      </c>
      <c r="M761" s="65" t="str">
        <f t="shared" si="106"/>
        <v/>
      </c>
      <c r="N761" s="65" t="str">
        <f>IF(A761&lt;&gt;"",SUM($M$13:M761),"")</f>
        <v/>
      </c>
      <c r="O761" s="65" t="str">
        <f t="shared" si="99"/>
        <v/>
      </c>
      <c r="P761" s="97" t="str">
        <f t="shared" si="100"/>
        <v/>
      </c>
      <c r="Q761" s="100">
        <f t="shared" si="107"/>
        <v>0</v>
      </c>
      <c r="R761" s="101">
        <f t="shared" si="101"/>
        <v>0</v>
      </c>
      <c r="Z761" s="75"/>
      <c r="AA761" s="76"/>
      <c r="AC761" s="1"/>
      <c r="AG761" s="72"/>
      <c r="AH761" s="72"/>
      <c r="AI761" s="72"/>
      <c r="AJ761" s="72"/>
      <c r="AK761" s="72"/>
    </row>
    <row r="762" spans="1:37" ht="14.4">
      <c r="A762" s="55"/>
      <c r="B762" s="54" t="s">
        <v>25</v>
      </c>
      <c r="C762" s="56"/>
      <c r="D762" s="145"/>
      <c r="E762" s="54"/>
      <c r="F762" s="54"/>
      <c r="G762" s="132"/>
      <c r="H762" s="59" t="str">
        <f t="shared" si="102"/>
        <v/>
      </c>
      <c r="I762" s="64" t="str">
        <f t="shared" si="103"/>
        <v/>
      </c>
      <c r="J762" s="59" t="str">
        <f>IF(A762&lt;&gt;"",SUM($I$13:I762),"")</f>
        <v/>
      </c>
      <c r="K762" s="59" t="str">
        <f t="shared" si="104"/>
        <v/>
      </c>
      <c r="L762" s="65" t="str">
        <f t="shared" si="105"/>
        <v/>
      </c>
      <c r="M762" s="65" t="str">
        <f t="shared" si="106"/>
        <v/>
      </c>
      <c r="N762" s="65" t="str">
        <f>IF(A762&lt;&gt;"",SUM($M$13:M762),"")</f>
        <v/>
      </c>
      <c r="O762" s="65" t="str">
        <f t="shared" si="99"/>
        <v/>
      </c>
      <c r="P762" s="97" t="str">
        <f t="shared" si="100"/>
        <v/>
      </c>
      <c r="Q762" s="100">
        <f t="shared" si="107"/>
        <v>0</v>
      </c>
      <c r="R762" s="101">
        <f t="shared" si="101"/>
        <v>0</v>
      </c>
      <c r="Z762" s="75"/>
      <c r="AA762" s="76"/>
      <c r="AC762" s="1"/>
      <c r="AG762" s="72"/>
      <c r="AH762" s="72"/>
      <c r="AI762" s="72"/>
      <c r="AJ762" s="72"/>
      <c r="AK762" s="72"/>
    </row>
    <row r="763" spans="1:37" ht="14.4">
      <c r="A763" s="55"/>
      <c r="B763" s="54" t="s">
        <v>25</v>
      </c>
      <c r="C763" s="56"/>
      <c r="D763" s="145"/>
      <c r="E763" s="54"/>
      <c r="F763" s="54"/>
      <c r="G763" s="132"/>
      <c r="H763" s="59" t="str">
        <f t="shared" si="102"/>
        <v/>
      </c>
      <c r="I763" s="64" t="str">
        <f t="shared" si="103"/>
        <v/>
      </c>
      <c r="J763" s="59" t="str">
        <f>IF(A763&lt;&gt;"",SUM($I$13:I763),"")</f>
        <v/>
      </c>
      <c r="K763" s="59" t="str">
        <f t="shared" si="104"/>
        <v/>
      </c>
      <c r="L763" s="65" t="str">
        <f t="shared" si="105"/>
        <v/>
      </c>
      <c r="M763" s="65" t="str">
        <f t="shared" si="106"/>
        <v/>
      </c>
      <c r="N763" s="65" t="str">
        <f>IF(A763&lt;&gt;"",SUM($M$13:M763),"")</f>
        <v/>
      </c>
      <c r="O763" s="65" t="str">
        <f t="shared" si="99"/>
        <v/>
      </c>
      <c r="P763" s="97" t="str">
        <f t="shared" si="100"/>
        <v/>
      </c>
      <c r="Q763" s="100">
        <f t="shared" si="107"/>
        <v>0</v>
      </c>
      <c r="R763" s="101">
        <f t="shared" si="101"/>
        <v>0</v>
      </c>
      <c r="Z763" s="75"/>
      <c r="AA763" s="76"/>
      <c r="AC763" s="1"/>
      <c r="AG763" s="72"/>
      <c r="AH763" s="72"/>
      <c r="AI763" s="72"/>
      <c r="AJ763" s="72"/>
      <c r="AK763" s="72"/>
    </row>
    <row r="764" spans="1:37" ht="14.4">
      <c r="A764" s="55"/>
      <c r="B764" s="54" t="s">
        <v>25</v>
      </c>
      <c r="C764" s="56"/>
      <c r="D764" s="145"/>
      <c r="E764" s="54"/>
      <c r="F764" s="54"/>
      <c r="G764" s="132"/>
      <c r="H764" s="59" t="str">
        <f t="shared" si="102"/>
        <v/>
      </c>
      <c r="I764" s="64" t="str">
        <f t="shared" si="103"/>
        <v/>
      </c>
      <c r="J764" s="59" t="str">
        <f>IF(A764&lt;&gt;"",SUM($I$13:I764),"")</f>
        <v/>
      </c>
      <c r="K764" s="59" t="str">
        <f t="shared" si="104"/>
        <v/>
      </c>
      <c r="L764" s="65" t="str">
        <f t="shared" si="105"/>
        <v/>
      </c>
      <c r="M764" s="65" t="str">
        <f t="shared" si="106"/>
        <v/>
      </c>
      <c r="N764" s="65" t="str">
        <f>IF(A764&lt;&gt;"",SUM($M$13:M764),"")</f>
        <v/>
      </c>
      <c r="O764" s="65" t="str">
        <f t="shared" si="99"/>
        <v/>
      </c>
      <c r="P764" s="97" t="str">
        <f t="shared" si="100"/>
        <v/>
      </c>
      <c r="Q764" s="100">
        <f t="shared" si="107"/>
        <v>0</v>
      </c>
      <c r="R764" s="101">
        <f t="shared" si="101"/>
        <v>0</v>
      </c>
      <c r="Z764" s="75"/>
      <c r="AA764" s="76"/>
      <c r="AC764" s="1"/>
      <c r="AG764" s="72"/>
      <c r="AH764" s="72"/>
      <c r="AI764" s="72"/>
      <c r="AJ764" s="72"/>
      <c r="AK764" s="72"/>
    </row>
    <row r="765" spans="1:37" ht="14.4">
      <c r="A765" s="55"/>
      <c r="B765" s="54" t="s">
        <v>25</v>
      </c>
      <c r="C765" s="56"/>
      <c r="D765" s="145"/>
      <c r="E765" s="54"/>
      <c r="F765" s="54"/>
      <c r="G765" s="132"/>
      <c r="H765" s="59" t="str">
        <f t="shared" si="102"/>
        <v/>
      </c>
      <c r="I765" s="64" t="str">
        <f t="shared" si="103"/>
        <v/>
      </c>
      <c r="J765" s="59" t="str">
        <f>IF(A765&lt;&gt;"",SUM($I$13:I765),"")</f>
        <v/>
      </c>
      <c r="K765" s="59" t="str">
        <f t="shared" si="104"/>
        <v/>
      </c>
      <c r="L765" s="65" t="str">
        <f t="shared" si="105"/>
        <v/>
      </c>
      <c r="M765" s="65" t="str">
        <f t="shared" si="106"/>
        <v/>
      </c>
      <c r="N765" s="65" t="str">
        <f>IF(A765&lt;&gt;"",SUM($M$13:M765),"")</f>
        <v/>
      </c>
      <c r="O765" s="65" t="str">
        <f t="shared" si="99"/>
        <v/>
      </c>
      <c r="P765" s="97" t="str">
        <f t="shared" si="100"/>
        <v/>
      </c>
      <c r="Q765" s="100">
        <f t="shared" si="107"/>
        <v>0</v>
      </c>
      <c r="R765" s="101">
        <f t="shared" si="101"/>
        <v>0</v>
      </c>
      <c r="Z765" s="75"/>
      <c r="AA765" s="76"/>
      <c r="AC765" s="1"/>
      <c r="AG765" s="72"/>
      <c r="AH765" s="72"/>
      <c r="AI765" s="72"/>
      <c r="AJ765" s="72"/>
      <c r="AK765" s="72"/>
    </row>
    <row r="766" spans="1:37" ht="14.4">
      <c r="A766" s="55"/>
      <c r="B766" s="54" t="s">
        <v>25</v>
      </c>
      <c r="C766" s="56"/>
      <c r="D766" s="145"/>
      <c r="E766" s="54"/>
      <c r="F766" s="54"/>
      <c r="G766" s="132"/>
      <c r="H766" s="59" t="str">
        <f t="shared" si="102"/>
        <v/>
      </c>
      <c r="I766" s="64" t="str">
        <f t="shared" si="103"/>
        <v/>
      </c>
      <c r="J766" s="59" t="str">
        <f>IF(A766&lt;&gt;"",SUM($I$13:I766),"")</f>
        <v/>
      </c>
      <c r="K766" s="59" t="str">
        <f t="shared" si="104"/>
        <v/>
      </c>
      <c r="L766" s="65" t="str">
        <f t="shared" si="105"/>
        <v/>
      </c>
      <c r="M766" s="65" t="str">
        <f t="shared" si="106"/>
        <v/>
      </c>
      <c r="N766" s="65" t="str">
        <f>IF(A766&lt;&gt;"",SUM($M$13:M766),"")</f>
        <v/>
      </c>
      <c r="O766" s="65" t="str">
        <f t="shared" si="99"/>
        <v/>
      </c>
      <c r="P766" s="97" t="str">
        <f t="shared" si="100"/>
        <v/>
      </c>
      <c r="Q766" s="100">
        <f t="shared" si="107"/>
        <v>0</v>
      </c>
      <c r="R766" s="101">
        <f t="shared" si="101"/>
        <v>0</v>
      </c>
      <c r="Z766" s="75"/>
      <c r="AA766" s="76"/>
      <c r="AC766" s="1"/>
      <c r="AG766" s="72"/>
      <c r="AH766" s="72"/>
      <c r="AI766" s="72"/>
      <c r="AJ766" s="72"/>
      <c r="AK766" s="72"/>
    </row>
    <row r="767" spans="1:37" ht="14.4">
      <c r="A767" s="55"/>
      <c r="B767" s="54" t="s">
        <v>25</v>
      </c>
      <c r="C767" s="56"/>
      <c r="D767" s="145"/>
      <c r="E767" s="54"/>
      <c r="F767" s="54"/>
      <c r="G767" s="132"/>
      <c r="H767" s="59" t="str">
        <f t="shared" si="102"/>
        <v/>
      </c>
      <c r="I767" s="64" t="str">
        <f t="shared" si="103"/>
        <v/>
      </c>
      <c r="J767" s="59" t="str">
        <f>IF(A767&lt;&gt;"",SUM($I$13:I767),"")</f>
        <v/>
      </c>
      <c r="K767" s="59" t="str">
        <f t="shared" si="104"/>
        <v/>
      </c>
      <c r="L767" s="65" t="str">
        <f t="shared" si="105"/>
        <v/>
      </c>
      <c r="M767" s="65" t="str">
        <f t="shared" si="106"/>
        <v/>
      </c>
      <c r="N767" s="65" t="str">
        <f>IF(A767&lt;&gt;"",SUM($M$13:M767),"")</f>
        <v/>
      </c>
      <c r="O767" s="65" t="str">
        <f t="shared" si="99"/>
        <v/>
      </c>
      <c r="P767" s="97" t="str">
        <f t="shared" si="100"/>
        <v/>
      </c>
      <c r="Q767" s="100">
        <f t="shared" si="107"/>
        <v>0</v>
      </c>
      <c r="R767" s="101">
        <f t="shared" si="101"/>
        <v>0</v>
      </c>
      <c r="Z767" s="75"/>
      <c r="AA767" s="76"/>
      <c r="AC767" s="1"/>
      <c r="AG767" s="72"/>
      <c r="AH767" s="72"/>
      <c r="AI767" s="72"/>
      <c r="AJ767" s="72"/>
      <c r="AK767" s="72"/>
    </row>
    <row r="768" spans="1:37" ht="14.4">
      <c r="A768" s="55"/>
      <c r="B768" s="54" t="s">
        <v>25</v>
      </c>
      <c r="C768" s="56"/>
      <c r="D768" s="145"/>
      <c r="E768" s="54"/>
      <c r="F768" s="54"/>
      <c r="G768" s="132"/>
      <c r="H768" s="59" t="str">
        <f t="shared" si="102"/>
        <v/>
      </c>
      <c r="I768" s="64" t="str">
        <f t="shared" si="103"/>
        <v/>
      </c>
      <c r="J768" s="59" t="str">
        <f>IF(A768&lt;&gt;"",SUM($I$13:I768),"")</f>
        <v/>
      </c>
      <c r="K768" s="59" t="str">
        <f t="shared" si="104"/>
        <v/>
      </c>
      <c r="L768" s="65" t="str">
        <f t="shared" si="105"/>
        <v/>
      </c>
      <c r="M768" s="65" t="str">
        <f t="shared" si="106"/>
        <v/>
      </c>
      <c r="N768" s="65" t="str">
        <f>IF(A768&lt;&gt;"",SUM($M$13:M768),"")</f>
        <v/>
      </c>
      <c r="O768" s="65" t="str">
        <f t="shared" si="99"/>
        <v/>
      </c>
      <c r="P768" s="97" t="str">
        <f t="shared" si="100"/>
        <v/>
      </c>
      <c r="Q768" s="100">
        <f t="shared" si="107"/>
        <v>0</v>
      </c>
      <c r="R768" s="101">
        <f t="shared" si="101"/>
        <v>0</v>
      </c>
      <c r="Z768" s="75"/>
      <c r="AA768" s="76"/>
      <c r="AC768" s="1"/>
      <c r="AG768" s="72"/>
      <c r="AH768" s="72"/>
      <c r="AI768" s="72"/>
      <c r="AJ768" s="72"/>
      <c r="AK768" s="72"/>
    </row>
    <row r="769" spans="1:37" ht="14.4">
      <c r="A769" s="55"/>
      <c r="B769" s="54" t="s">
        <v>25</v>
      </c>
      <c r="C769" s="56"/>
      <c r="D769" s="145"/>
      <c r="E769" s="54"/>
      <c r="F769" s="54"/>
      <c r="G769" s="132"/>
      <c r="H769" s="59" t="str">
        <f t="shared" si="102"/>
        <v/>
      </c>
      <c r="I769" s="64" t="str">
        <f t="shared" si="103"/>
        <v/>
      </c>
      <c r="J769" s="59" t="str">
        <f>IF(A769&lt;&gt;"",SUM($I$13:I769),"")</f>
        <v/>
      </c>
      <c r="K769" s="59" t="str">
        <f t="shared" si="104"/>
        <v/>
      </c>
      <c r="L769" s="65" t="str">
        <f t="shared" si="105"/>
        <v/>
      </c>
      <c r="M769" s="65" t="str">
        <f t="shared" si="106"/>
        <v/>
      </c>
      <c r="N769" s="65" t="str">
        <f>IF(A769&lt;&gt;"",SUM($M$13:M769),"")</f>
        <v/>
      </c>
      <c r="O769" s="65" t="str">
        <f t="shared" si="99"/>
        <v/>
      </c>
      <c r="P769" s="97" t="str">
        <f t="shared" si="100"/>
        <v/>
      </c>
      <c r="Q769" s="100">
        <f t="shared" si="107"/>
        <v>0</v>
      </c>
      <c r="R769" s="101">
        <f t="shared" si="101"/>
        <v>0</v>
      </c>
      <c r="Z769" s="75"/>
      <c r="AA769" s="76"/>
      <c r="AC769" s="1"/>
      <c r="AG769" s="72"/>
      <c r="AH769" s="72"/>
      <c r="AI769" s="72"/>
      <c r="AJ769" s="72"/>
      <c r="AK769" s="72"/>
    </row>
    <row r="770" spans="1:37" ht="14.4">
      <c r="A770" s="55"/>
      <c r="B770" s="54" t="s">
        <v>25</v>
      </c>
      <c r="C770" s="56"/>
      <c r="D770" s="145"/>
      <c r="E770" s="54"/>
      <c r="F770" s="54"/>
      <c r="G770" s="132"/>
      <c r="H770" s="59" t="str">
        <f t="shared" si="102"/>
        <v/>
      </c>
      <c r="I770" s="64" t="str">
        <f t="shared" si="103"/>
        <v/>
      </c>
      <c r="J770" s="59" t="str">
        <f>IF(A770&lt;&gt;"",SUM($I$13:I770),"")</f>
        <v/>
      </c>
      <c r="K770" s="59" t="str">
        <f t="shared" si="104"/>
        <v/>
      </c>
      <c r="L770" s="65" t="str">
        <f t="shared" si="105"/>
        <v/>
      </c>
      <c r="M770" s="65" t="str">
        <f t="shared" si="106"/>
        <v/>
      </c>
      <c r="N770" s="65" t="str">
        <f>IF(A770&lt;&gt;"",SUM($M$13:M770),"")</f>
        <v/>
      </c>
      <c r="O770" s="65" t="str">
        <f t="shared" si="99"/>
        <v/>
      </c>
      <c r="P770" s="97" t="str">
        <f t="shared" si="100"/>
        <v/>
      </c>
      <c r="Q770" s="100">
        <f t="shared" si="107"/>
        <v>0</v>
      </c>
      <c r="R770" s="101">
        <f t="shared" si="101"/>
        <v>0</v>
      </c>
      <c r="Z770" s="75"/>
      <c r="AA770" s="76"/>
      <c r="AC770" s="1"/>
      <c r="AG770" s="72"/>
      <c r="AH770" s="72"/>
      <c r="AI770" s="72"/>
      <c r="AJ770" s="72"/>
      <c r="AK770" s="72"/>
    </row>
    <row r="771" spans="1:37" ht="14.4">
      <c r="A771" s="55"/>
      <c r="B771" s="54" t="s">
        <v>25</v>
      </c>
      <c r="C771" s="56"/>
      <c r="D771" s="145"/>
      <c r="E771" s="54"/>
      <c r="F771" s="54"/>
      <c r="G771" s="132"/>
      <c r="H771" s="59" t="str">
        <f t="shared" si="102"/>
        <v/>
      </c>
      <c r="I771" s="64" t="str">
        <f t="shared" si="103"/>
        <v/>
      </c>
      <c r="J771" s="59" t="str">
        <f>IF(A771&lt;&gt;"",SUM($I$13:I771),"")</f>
        <v/>
      </c>
      <c r="K771" s="59" t="str">
        <f t="shared" si="104"/>
        <v/>
      </c>
      <c r="L771" s="65" t="str">
        <f t="shared" si="105"/>
        <v/>
      </c>
      <c r="M771" s="65" t="str">
        <f t="shared" si="106"/>
        <v/>
      </c>
      <c r="N771" s="65" t="str">
        <f>IF(A771&lt;&gt;"",SUM($M$13:M771),"")</f>
        <v/>
      </c>
      <c r="O771" s="65" t="str">
        <f t="shared" si="99"/>
        <v/>
      </c>
      <c r="P771" s="97" t="str">
        <f t="shared" si="100"/>
        <v/>
      </c>
      <c r="Q771" s="100">
        <f t="shared" si="107"/>
        <v>0</v>
      </c>
      <c r="R771" s="101">
        <f t="shared" si="101"/>
        <v>0</v>
      </c>
      <c r="Z771" s="75"/>
      <c r="AA771" s="76"/>
      <c r="AC771" s="1"/>
      <c r="AG771" s="72"/>
      <c r="AH771" s="72"/>
      <c r="AI771" s="72"/>
      <c r="AJ771" s="72"/>
      <c r="AK771" s="72"/>
    </row>
    <row r="772" spans="1:37" ht="14.4">
      <c r="A772" s="55"/>
      <c r="B772" s="54" t="s">
        <v>25</v>
      </c>
      <c r="C772" s="56"/>
      <c r="D772" s="145"/>
      <c r="E772" s="54"/>
      <c r="F772" s="54"/>
      <c r="G772" s="132"/>
      <c r="H772" s="59" t="str">
        <f t="shared" si="102"/>
        <v/>
      </c>
      <c r="I772" s="64" t="str">
        <f t="shared" si="103"/>
        <v/>
      </c>
      <c r="J772" s="59" t="str">
        <f>IF(A772&lt;&gt;"",SUM($I$13:I772),"")</f>
        <v/>
      </c>
      <c r="K772" s="59" t="str">
        <f t="shared" si="104"/>
        <v/>
      </c>
      <c r="L772" s="65" t="str">
        <f t="shared" si="105"/>
        <v/>
      </c>
      <c r="M772" s="65" t="str">
        <f t="shared" si="106"/>
        <v/>
      </c>
      <c r="N772" s="65" t="str">
        <f>IF(A772&lt;&gt;"",SUM($M$13:M772),"")</f>
        <v/>
      </c>
      <c r="O772" s="65" t="str">
        <f t="shared" si="99"/>
        <v/>
      </c>
      <c r="P772" s="97" t="str">
        <f t="shared" si="100"/>
        <v/>
      </c>
      <c r="Q772" s="100">
        <f t="shared" si="107"/>
        <v>0</v>
      </c>
      <c r="R772" s="101">
        <f t="shared" si="101"/>
        <v>0</v>
      </c>
      <c r="Z772" s="75"/>
      <c r="AA772" s="76"/>
      <c r="AC772" s="1"/>
      <c r="AG772" s="72"/>
      <c r="AH772" s="72"/>
      <c r="AI772" s="72"/>
      <c r="AJ772" s="72"/>
      <c r="AK772" s="72"/>
    </row>
    <row r="773" spans="1:37" ht="14.4">
      <c r="A773" s="55"/>
      <c r="B773" s="54" t="s">
        <v>25</v>
      </c>
      <c r="C773" s="56"/>
      <c r="D773" s="145"/>
      <c r="E773" s="54"/>
      <c r="F773" s="54"/>
      <c r="G773" s="132"/>
      <c r="H773" s="59" t="str">
        <f t="shared" si="102"/>
        <v/>
      </c>
      <c r="I773" s="64" t="str">
        <f t="shared" si="103"/>
        <v/>
      </c>
      <c r="J773" s="59" t="str">
        <f>IF(A773&lt;&gt;"",SUM($I$13:I773),"")</f>
        <v/>
      </c>
      <c r="K773" s="59" t="str">
        <f t="shared" si="104"/>
        <v/>
      </c>
      <c r="L773" s="65" t="str">
        <f t="shared" si="105"/>
        <v/>
      </c>
      <c r="M773" s="65" t="str">
        <f t="shared" si="106"/>
        <v/>
      </c>
      <c r="N773" s="65" t="str">
        <f>IF(A773&lt;&gt;"",SUM($M$13:M773),"")</f>
        <v/>
      </c>
      <c r="O773" s="65" t="str">
        <f t="shared" si="99"/>
        <v/>
      </c>
      <c r="P773" s="97" t="str">
        <f t="shared" si="100"/>
        <v/>
      </c>
      <c r="Q773" s="100">
        <f t="shared" si="107"/>
        <v>0</v>
      </c>
      <c r="R773" s="101">
        <f t="shared" si="101"/>
        <v>0</v>
      </c>
      <c r="Z773" s="75"/>
      <c r="AA773" s="76"/>
      <c r="AC773" s="1"/>
      <c r="AG773" s="72"/>
      <c r="AH773" s="72"/>
      <c r="AI773" s="72"/>
      <c r="AJ773" s="72"/>
      <c r="AK773" s="72"/>
    </row>
    <row r="774" spans="1:37" ht="14.4">
      <c r="A774" s="55"/>
      <c r="B774" s="54" t="s">
        <v>25</v>
      </c>
      <c r="C774" s="56"/>
      <c r="D774" s="145"/>
      <c r="E774" s="54"/>
      <c r="F774" s="54"/>
      <c r="G774" s="132"/>
      <c r="H774" s="59" t="str">
        <f t="shared" si="102"/>
        <v/>
      </c>
      <c r="I774" s="64" t="str">
        <f t="shared" si="103"/>
        <v/>
      </c>
      <c r="J774" s="59" t="str">
        <f>IF(A774&lt;&gt;"",SUM($I$13:I774),"")</f>
        <v/>
      </c>
      <c r="K774" s="59" t="str">
        <f t="shared" si="104"/>
        <v/>
      </c>
      <c r="L774" s="65" t="str">
        <f t="shared" si="105"/>
        <v/>
      </c>
      <c r="M774" s="65" t="str">
        <f t="shared" si="106"/>
        <v/>
      </c>
      <c r="N774" s="65" t="str">
        <f>IF(A774&lt;&gt;"",SUM($M$13:M774),"")</f>
        <v/>
      </c>
      <c r="O774" s="65" t="str">
        <f t="shared" si="99"/>
        <v/>
      </c>
      <c r="P774" s="97" t="str">
        <f t="shared" si="100"/>
        <v/>
      </c>
      <c r="Q774" s="100">
        <f t="shared" si="107"/>
        <v>0</v>
      </c>
      <c r="R774" s="101">
        <f t="shared" si="101"/>
        <v>0</v>
      </c>
      <c r="Z774" s="75"/>
      <c r="AA774" s="76"/>
      <c r="AC774" s="1"/>
      <c r="AG774" s="72"/>
      <c r="AH774" s="72"/>
      <c r="AI774" s="72"/>
      <c r="AJ774" s="72"/>
      <c r="AK774" s="72"/>
    </row>
    <row r="775" spans="1:37" ht="14.4">
      <c r="A775" s="55"/>
      <c r="B775" s="54" t="s">
        <v>25</v>
      </c>
      <c r="C775" s="56"/>
      <c r="D775" s="145"/>
      <c r="E775" s="54"/>
      <c r="F775" s="54"/>
      <c r="G775" s="132"/>
      <c r="H775" s="59" t="str">
        <f t="shared" si="102"/>
        <v/>
      </c>
      <c r="I775" s="64" t="str">
        <f t="shared" si="103"/>
        <v/>
      </c>
      <c r="J775" s="59" t="str">
        <f>IF(A775&lt;&gt;"",SUM($I$13:I775),"")</f>
        <v/>
      </c>
      <c r="K775" s="59" t="str">
        <f t="shared" si="104"/>
        <v/>
      </c>
      <c r="L775" s="65" t="str">
        <f t="shared" si="105"/>
        <v/>
      </c>
      <c r="M775" s="65" t="str">
        <f t="shared" si="106"/>
        <v/>
      </c>
      <c r="N775" s="65" t="str">
        <f>IF(A775&lt;&gt;"",SUM($M$13:M775),"")</f>
        <v/>
      </c>
      <c r="O775" s="65" t="str">
        <f t="shared" si="99"/>
        <v/>
      </c>
      <c r="P775" s="97" t="str">
        <f t="shared" si="100"/>
        <v/>
      </c>
      <c r="Q775" s="100">
        <f t="shared" si="107"/>
        <v>0</v>
      </c>
      <c r="R775" s="101">
        <f t="shared" si="101"/>
        <v>0</v>
      </c>
      <c r="Z775" s="75"/>
      <c r="AA775" s="76"/>
      <c r="AC775" s="1"/>
      <c r="AG775" s="72"/>
      <c r="AH775" s="72"/>
      <c r="AI775" s="72"/>
      <c r="AJ775" s="72"/>
      <c r="AK775" s="72"/>
    </row>
    <row r="776" spans="1:37" ht="14.4">
      <c r="A776" s="55"/>
      <c r="B776" s="54" t="s">
        <v>25</v>
      </c>
      <c r="C776" s="56"/>
      <c r="D776" s="145"/>
      <c r="E776" s="54"/>
      <c r="F776" s="54"/>
      <c r="G776" s="132"/>
      <c r="H776" s="59" t="str">
        <f t="shared" si="102"/>
        <v/>
      </c>
      <c r="I776" s="64" t="str">
        <f t="shared" si="103"/>
        <v/>
      </c>
      <c r="J776" s="59" t="str">
        <f>IF(A776&lt;&gt;"",SUM($I$13:I776),"")</f>
        <v/>
      </c>
      <c r="K776" s="59" t="str">
        <f t="shared" si="104"/>
        <v/>
      </c>
      <c r="L776" s="65" t="str">
        <f t="shared" si="105"/>
        <v/>
      </c>
      <c r="M776" s="65" t="str">
        <f t="shared" si="106"/>
        <v/>
      </c>
      <c r="N776" s="65" t="str">
        <f>IF(A776&lt;&gt;"",SUM($M$13:M776),"")</f>
        <v/>
      </c>
      <c r="O776" s="65" t="str">
        <f t="shared" si="99"/>
        <v/>
      </c>
      <c r="P776" s="97" t="str">
        <f t="shared" si="100"/>
        <v/>
      </c>
      <c r="Q776" s="100">
        <f t="shared" si="107"/>
        <v>0</v>
      </c>
      <c r="R776" s="101">
        <f t="shared" si="101"/>
        <v>0</v>
      </c>
      <c r="Z776" s="75"/>
      <c r="AA776" s="76"/>
      <c r="AC776" s="1"/>
      <c r="AG776" s="72"/>
      <c r="AH776" s="72"/>
      <c r="AI776" s="72"/>
      <c r="AJ776" s="72"/>
      <c r="AK776" s="72"/>
    </row>
    <row r="777" spans="1:37" ht="14.4">
      <c r="A777" s="55"/>
      <c r="B777" s="54" t="s">
        <v>25</v>
      </c>
      <c r="C777" s="56"/>
      <c r="D777" s="145"/>
      <c r="E777" s="54"/>
      <c r="F777" s="54"/>
      <c r="G777" s="132"/>
      <c r="H777" s="59" t="str">
        <f t="shared" si="102"/>
        <v/>
      </c>
      <c r="I777" s="64" t="str">
        <f t="shared" si="103"/>
        <v/>
      </c>
      <c r="J777" s="59" t="str">
        <f>IF(A777&lt;&gt;"",SUM($I$13:I777),"")</f>
        <v/>
      </c>
      <c r="K777" s="59" t="str">
        <f t="shared" si="104"/>
        <v/>
      </c>
      <c r="L777" s="65" t="str">
        <f t="shared" si="105"/>
        <v/>
      </c>
      <c r="M777" s="65" t="str">
        <f t="shared" si="106"/>
        <v/>
      </c>
      <c r="N777" s="65" t="str">
        <f>IF(A777&lt;&gt;"",SUM($M$13:M777),"")</f>
        <v/>
      </c>
      <c r="O777" s="65" t="str">
        <f t="shared" si="99"/>
        <v/>
      </c>
      <c r="P777" s="97" t="str">
        <f t="shared" si="100"/>
        <v/>
      </c>
      <c r="Q777" s="100">
        <f t="shared" si="107"/>
        <v>0</v>
      </c>
      <c r="R777" s="101">
        <f t="shared" si="101"/>
        <v>0</v>
      </c>
      <c r="Z777" s="75"/>
      <c r="AA777" s="76"/>
      <c r="AC777" s="1"/>
      <c r="AG777" s="72"/>
      <c r="AH777" s="72"/>
      <c r="AI777" s="72"/>
      <c r="AJ777" s="72"/>
      <c r="AK777" s="72"/>
    </row>
    <row r="778" spans="1:37" ht="14.4">
      <c r="A778" s="55"/>
      <c r="B778" s="54" t="s">
        <v>25</v>
      </c>
      <c r="C778" s="56"/>
      <c r="D778" s="145"/>
      <c r="E778" s="54"/>
      <c r="F778" s="54"/>
      <c r="G778" s="132"/>
      <c r="H778" s="59" t="str">
        <f t="shared" si="102"/>
        <v/>
      </c>
      <c r="I778" s="64" t="str">
        <f t="shared" si="103"/>
        <v/>
      </c>
      <c r="J778" s="59" t="str">
        <f>IF(A778&lt;&gt;"",SUM($I$13:I778),"")</f>
        <v/>
      </c>
      <c r="K778" s="59" t="str">
        <f t="shared" si="104"/>
        <v/>
      </c>
      <c r="L778" s="65" t="str">
        <f t="shared" si="105"/>
        <v/>
      </c>
      <c r="M778" s="65" t="str">
        <f t="shared" si="106"/>
        <v/>
      </c>
      <c r="N778" s="65" t="str">
        <f>IF(A778&lt;&gt;"",SUM($M$13:M778),"")</f>
        <v/>
      </c>
      <c r="O778" s="65" t="str">
        <f t="shared" si="99"/>
        <v/>
      </c>
      <c r="P778" s="97" t="str">
        <f t="shared" si="100"/>
        <v/>
      </c>
      <c r="Q778" s="100">
        <f t="shared" si="107"/>
        <v>0</v>
      </c>
      <c r="R778" s="101">
        <f t="shared" si="101"/>
        <v>0</v>
      </c>
      <c r="Z778" s="75"/>
      <c r="AA778" s="76"/>
      <c r="AC778" s="1"/>
      <c r="AG778" s="72"/>
      <c r="AH778" s="72"/>
      <c r="AI778" s="72"/>
      <c r="AJ778" s="72"/>
      <c r="AK778" s="72"/>
    </row>
    <row r="779" spans="1:37" ht="14.4">
      <c r="A779" s="55"/>
      <c r="B779" s="54" t="s">
        <v>25</v>
      </c>
      <c r="C779" s="56"/>
      <c r="D779" s="145"/>
      <c r="E779" s="54"/>
      <c r="F779" s="54"/>
      <c r="G779" s="132"/>
      <c r="H779" s="59" t="str">
        <f t="shared" si="102"/>
        <v/>
      </c>
      <c r="I779" s="64" t="str">
        <f t="shared" si="103"/>
        <v/>
      </c>
      <c r="J779" s="59" t="str">
        <f>IF(A779&lt;&gt;"",SUM($I$13:I779),"")</f>
        <v/>
      </c>
      <c r="K779" s="59" t="str">
        <f t="shared" si="104"/>
        <v/>
      </c>
      <c r="L779" s="65" t="str">
        <f t="shared" si="105"/>
        <v/>
      </c>
      <c r="M779" s="65" t="str">
        <f t="shared" si="106"/>
        <v/>
      </c>
      <c r="N779" s="65" t="str">
        <f>IF(A779&lt;&gt;"",SUM($M$13:M779),"")</f>
        <v/>
      </c>
      <c r="O779" s="65" t="str">
        <f t="shared" si="99"/>
        <v/>
      </c>
      <c r="P779" s="97" t="str">
        <f t="shared" si="100"/>
        <v/>
      </c>
      <c r="Q779" s="100">
        <f t="shared" si="107"/>
        <v>0</v>
      </c>
      <c r="R779" s="101">
        <f t="shared" si="101"/>
        <v>0</v>
      </c>
      <c r="Z779" s="75"/>
      <c r="AA779" s="76"/>
      <c r="AC779" s="1"/>
      <c r="AG779" s="72"/>
      <c r="AH779" s="72"/>
      <c r="AI779" s="72"/>
      <c r="AJ779" s="72"/>
      <c r="AK779" s="72"/>
    </row>
    <row r="780" spans="1:37" ht="14.4">
      <c r="A780" s="55"/>
      <c r="B780" s="54" t="s">
        <v>25</v>
      </c>
      <c r="C780" s="56"/>
      <c r="D780" s="145"/>
      <c r="E780" s="54"/>
      <c r="F780" s="54"/>
      <c r="G780" s="132"/>
      <c r="H780" s="59" t="str">
        <f t="shared" si="102"/>
        <v/>
      </c>
      <c r="I780" s="64" t="str">
        <f t="shared" si="103"/>
        <v/>
      </c>
      <c r="J780" s="59" t="str">
        <f>IF(A780&lt;&gt;"",SUM($I$13:I780),"")</f>
        <v/>
      </c>
      <c r="K780" s="59" t="str">
        <f t="shared" si="104"/>
        <v/>
      </c>
      <c r="L780" s="65" t="str">
        <f t="shared" si="105"/>
        <v/>
      </c>
      <c r="M780" s="65" t="str">
        <f t="shared" si="106"/>
        <v/>
      </c>
      <c r="N780" s="65" t="str">
        <f>IF(A780&lt;&gt;"",SUM($M$13:M780),"")</f>
        <v/>
      </c>
      <c r="O780" s="65" t="str">
        <f t="shared" si="99"/>
        <v/>
      </c>
      <c r="P780" s="97" t="str">
        <f t="shared" si="100"/>
        <v/>
      </c>
      <c r="Q780" s="100">
        <f t="shared" si="107"/>
        <v>0</v>
      </c>
      <c r="R780" s="101">
        <f t="shared" si="101"/>
        <v>0</v>
      </c>
      <c r="Z780" s="75"/>
      <c r="AA780" s="76"/>
      <c r="AC780" s="1"/>
      <c r="AG780" s="72"/>
      <c r="AH780" s="72"/>
      <c r="AI780" s="72"/>
      <c r="AJ780" s="72"/>
      <c r="AK780" s="72"/>
    </row>
    <row r="781" spans="1:37" ht="14.4">
      <c r="A781" s="55"/>
      <c r="B781" s="54" t="s">
        <v>25</v>
      </c>
      <c r="C781" s="56"/>
      <c r="D781" s="145"/>
      <c r="E781" s="54"/>
      <c r="F781" s="54"/>
      <c r="G781" s="132"/>
      <c r="H781" s="59" t="str">
        <f t="shared" si="102"/>
        <v/>
      </c>
      <c r="I781" s="64" t="str">
        <f t="shared" si="103"/>
        <v/>
      </c>
      <c r="J781" s="59" t="str">
        <f>IF(A781&lt;&gt;"",SUM($I$13:I781),"")</f>
        <v/>
      </c>
      <c r="K781" s="59" t="str">
        <f t="shared" si="104"/>
        <v/>
      </c>
      <c r="L781" s="65" t="str">
        <f t="shared" si="105"/>
        <v/>
      </c>
      <c r="M781" s="65" t="str">
        <f t="shared" si="106"/>
        <v/>
      </c>
      <c r="N781" s="65" t="str">
        <f>IF(A781&lt;&gt;"",SUM($M$13:M781),"")</f>
        <v/>
      </c>
      <c r="O781" s="65" t="str">
        <f t="shared" ref="O781:O844" si="108">IF(A781&lt;&gt;"",N781*E781,"")</f>
        <v/>
      </c>
      <c r="P781" s="97" t="str">
        <f t="shared" ref="P781:P844" si="109">IF(ISERROR(J781*$U$2),"",J781*$U$2)</f>
        <v/>
      </c>
      <c r="Q781" s="100">
        <f t="shared" si="107"/>
        <v>0</v>
      </c>
      <c r="R781" s="101">
        <f t="shared" ref="R781:R844" si="110">IF(Q781=$U$11,IF($U$8&lt;0.1,$U$12,$U$1),IF(Q781=0,0,IF(Q781="","",A781)))</f>
        <v>0</v>
      </c>
      <c r="Z781" s="75"/>
      <c r="AA781" s="76"/>
      <c r="AC781" s="1"/>
      <c r="AG781" s="72"/>
      <c r="AH781" s="72"/>
      <c r="AI781" s="72"/>
      <c r="AJ781" s="72"/>
      <c r="AK781" s="72"/>
    </row>
    <row r="782" spans="1:37" ht="14.4">
      <c r="A782" s="55"/>
      <c r="B782" s="54" t="s">
        <v>25</v>
      </c>
      <c r="C782" s="56"/>
      <c r="D782" s="145"/>
      <c r="E782" s="54"/>
      <c r="F782" s="54"/>
      <c r="G782" s="132"/>
      <c r="H782" s="59" t="str">
        <f t="shared" si="102"/>
        <v/>
      </c>
      <c r="I782" s="64" t="str">
        <f t="shared" si="103"/>
        <v/>
      </c>
      <c r="J782" s="59" t="str">
        <f>IF(A782&lt;&gt;"",SUM($I$13:I782),"")</f>
        <v/>
      </c>
      <c r="K782" s="59" t="str">
        <f t="shared" si="104"/>
        <v/>
      </c>
      <c r="L782" s="65" t="str">
        <f t="shared" si="105"/>
        <v/>
      </c>
      <c r="M782" s="65" t="str">
        <f t="shared" si="106"/>
        <v/>
      </c>
      <c r="N782" s="65" t="str">
        <f>IF(A782&lt;&gt;"",SUM($M$13:M782),"")</f>
        <v/>
      </c>
      <c r="O782" s="65" t="str">
        <f t="shared" si="108"/>
        <v/>
      </c>
      <c r="P782" s="97" t="str">
        <f t="shared" si="109"/>
        <v/>
      </c>
      <c r="Q782" s="100">
        <f t="shared" si="107"/>
        <v>0</v>
      </c>
      <c r="R782" s="101">
        <f t="shared" si="110"/>
        <v>0</v>
      </c>
      <c r="Z782" s="75"/>
      <c r="AA782" s="76"/>
      <c r="AC782" s="1"/>
      <c r="AG782" s="72"/>
      <c r="AH782" s="72"/>
      <c r="AI782" s="72"/>
      <c r="AJ782" s="72"/>
      <c r="AK782" s="72"/>
    </row>
    <row r="783" spans="1:37" ht="14.4">
      <c r="A783" s="55"/>
      <c r="B783" s="54" t="s">
        <v>25</v>
      </c>
      <c r="C783" s="56"/>
      <c r="D783" s="145"/>
      <c r="E783" s="54"/>
      <c r="F783" s="54"/>
      <c r="G783" s="132"/>
      <c r="H783" s="59" t="str">
        <f t="shared" si="102"/>
        <v/>
      </c>
      <c r="I783" s="64" t="str">
        <f t="shared" si="103"/>
        <v/>
      </c>
      <c r="J783" s="59" t="str">
        <f>IF(A783&lt;&gt;"",SUM($I$13:I783),"")</f>
        <v/>
      </c>
      <c r="K783" s="59" t="str">
        <f t="shared" si="104"/>
        <v/>
      </c>
      <c r="L783" s="65" t="str">
        <f t="shared" si="105"/>
        <v/>
      </c>
      <c r="M783" s="65" t="str">
        <f t="shared" si="106"/>
        <v/>
      </c>
      <c r="N783" s="65" t="str">
        <f>IF(A783&lt;&gt;"",SUM($M$13:M783),"")</f>
        <v/>
      </c>
      <c r="O783" s="65" t="str">
        <f t="shared" si="108"/>
        <v/>
      </c>
      <c r="P783" s="97" t="str">
        <f t="shared" si="109"/>
        <v/>
      </c>
      <c r="Q783" s="100">
        <f t="shared" si="107"/>
        <v>0</v>
      </c>
      <c r="R783" s="101">
        <f t="shared" si="110"/>
        <v>0</v>
      </c>
      <c r="Z783" s="75"/>
      <c r="AA783" s="76"/>
      <c r="AC783" s="1"/>
      <c r="AG783" s="72"/>
      <c r="AH783" s="72"/>
      <c r="AI783" s="72"/>
      <c r="AJ783" s="72"/>
      <c r="AK783" s="72"/>
    </row>
    <row r="784" spans="1:37" ht="14.4">
      <c r="A784" s="55"/>
      <c r="B784" s="54" t="s">
        <v>25</v>
      </c>
      <c r="C784" s="56"/>
      <c r="D784" s="145"/>
      <c r="E784" s="54"/>
      <c r="F784" s="54"/>
      <c r="G784" s="132"/>
      <c r="H784" s="59" t="str">
        <f t="shared" ref="H784:H847" si="111">IF(A784&lt;&gt;"",IF(B784="purchase",C784*E784,IF(B784="Dividend",F784*J783,IF(B784="Redemption",-C784*E784,IF(B784="Split",0,IF(B784="Bonus",0,IF(B784="Rights",D784*C784,IF(B784="Buyback",-D784*C784,""))))))),"")</f>
        <v/>
      </c>
      <c r="I784" s="64" t="str">
        <f t="shared" ref="I784:I847" si="112">IF(A784&lt;&gt;"",IF(B784="purchase",C784,IF(B784="Dividend",0,IF(B784="Redemption",-C784,IF(B784="Split",C784,IF(B784="Bonus",C784,IF(B784="Rights",C784,IF(B784="Buyback",-C784,))))))),"")</f>
        <v/>
      </c>
      <c r="J784" s="59" t="str">
        <f>IF(A784&lt;&gt;"",SUM($I$13:I784),"")</f>
        <v/>
      </c>
      <c r="K784" s="59" t="str">
        <f t="shared" ref="K784:K847" si="113">IF(A784&lt;&gt;"",J784*$B$7,"")</f>
        <v/>
      </c>
      <c r="L784" s="65" t="str">
        <f t="shared" ref="L784:L847" si="114">IF(A784&lt;&gt;"",IF(B784="purchase",C784*E784,IF(B784="Dividend",F784*N783,IF(B784="Redemption",-C784*E784,IF(B784="Split",0,IF(B784="Bonus",0,IF(B784="Rights",D784*C784,IF(B784="Buyback",D784*C784,))))))),"")</f>
        <v/>
      </c>
      <c r="M784" s="65" t="str">
        <f t="shared" ref="M784:M847" si="115">IF(A784&lt;&gt;"",IF(B784="purchase",C784,IF(B784="Dividend",L784/E784,IF(B784="Redemption",-C784,IF(B784="Split",C784,IF(B784="Bonus",C784,IF(B784="Rights",L784/D784,IF(B784="Buyback",L784/E784,))))))),"")</f>
        <v/>
      </c>
      <c r="N784" s="65" t="str">
        <f>IF(A784&lt;&gt;"",SUM($M$13:M784),"")</f>
        <v/>
      </c>
      <c r="O784" s="65" t="str">
        <f t="shared" si="108"/>
        <v/>
      </c>
      <c r="P784" s="97" t="str">
        <f t="shared" si="109"/>
        <v/>
      </c>
      <c r="Q784" s="100">
        <f t="shared" ref="Q784:Q847" si="116">IF(A784="",IF(P783=$U$3,$U$11,IF(A784="",0,IF(OR(B784="Dividend",B784="buyback"),0,-L784))),IF(A784="",0,IF(OR(B784="Dividend",B784="buyback"),0,-L784)))</f>
        <v>0</v>
      </c>
      <c r="R784" s="101">
        <f t="shared" si="110"/>
        <v>0</v>
      </c>
      <c r="Z784" s="75"/>
      <c r="AA784" s="76"/>
      <c r="AC784" s="1"/>
      <c r="AG784" s="72"/>
      <c r="AH784" s="72"/>
      <c r="AI784" s="72"/>
      <c r="AJ784" s="72"/>
      <c r="AK784" s="72"/>
    </row>
    <row r="785" spans="1:37" ht="14.4">
      <c r="A785" s="55"/>
      <c r="B785" s="54" t="s">
        <v>25</v>
      </c>
      <c r="C785" s="56"/>
      <c r="D785" s="145"/>
      <c r="E785" s="54"/>
      <c r="F785" s="54"/>
      <c r="G785" s="132"/>
      <c r="H785" s="59" t="str">
        <f t="shared" si="111"/>
        <v/>
      </c>
      <c r="I785" s="64" t="str">
        <f t="shared" si="112"/>
        <v/>
      </c>
      <c r="J785" s="59" t="str">
        <f>IF(A785&lt;&gt;"",SUM($I$13:I785),"")</f>
        <v/>
      </c>
      <c r="K785" s="59" t="str">
        <f t="shared" si="113"/>
        <v/>
      </c>
      <c r="L785" s="65" t="str">
        <f t="shared" si="114"/>
        <v/>
      </c>
      <c r="M785" s="65" t="str">
        <f t="shared" si="115"/>
        <v/>
      </c>
      <c r="N785" s="65" t="str">
        <f>IF(A785&lt;&gt;"",SUM($M$13:M785),"")</f>
        <v/>
      </c>
      <c r="O785" s="65" t="str">
        <f t="shared" si="108"/>
        <v/>
      </c>
      <c r="P785" s="97" t="str">
        <f t="shared" si="109"/>
        <v/>
      </c>
      <c r="Q785" s="100">
        <f t="shared" si="116"/>
        <v>0</v>
      </c>
      <c r="R785" s="101">
        <f t="shared" si="110"/>
        <v>0</v>
      </c>
      <c r="Z785" s="75"/>
      <c r="AA785" s="76"/>
      <c r="AC785" s="1"/>
      <c r="AG785" s="72"/>
      <c r="AH785" s="72"/>
      <c r="AI785" s="72"/>
      <c r="AJ785" s="72"/>
      <c r="AK785" s="72"/>
    </row>
    <row r="786" spans="1:37" ht="14.4">
      <c r="A786" s="55"/>
      <c r="B786" s="54" t="s">
        <v>25</v>
      </c>
      <c r="C786" s="56"/>
      <c r="D786" s="145"/>
      <c r="E786" s="54"/>
      <c r="F786" s="54"/>
      <c r="G786" s="132"/>
      <c r="H786" s="59" t="str">
        <f t="shared" si="111"/>
        <v/>
      </c>
      <c r="I786" s="64" t="str">
        <f t="shared" si="112"/>
        <v/>
      </c>
      <c r="J786" s="59" t="str">
        <f>IF(A786&lt;&gt;"",SUM($I$13:I786),"")</f>
        <v/>
      </c>
      <c r="K786" s="59" t="str">
        <f t="shared" si="113"/>
        <v/>
      </c>
      <c r="L786" s="65" t="str">
        <f t="shared" si="114"/>
        <v/>
      </c>
      <c r="M786" s="65" t="str">
        <f t="shared" si="115"/>
        <v/>
      </c>
      <c r="N786" s="65" t="str">
        <f>IF(A786&lt;&gt;"",SUM($M$13:M786),"")</f>
        <v/>
      </c>
      <c r="O786" s="65" t="str">
        <f t="shared" si="108"/>
        <v/>
      </c>
      <c r="P786" s="97" t="str">
        <f t="shared" si="109"/>
        <v/>
      </c>
      <c r="Q786" s="100">
        <f t="shared" si="116"/>
        <v>0</v>
      </c>
      <c r="R786" s="101">
        <f t="shared" si="110"/>
        <v>0</v>
      </c>
      <c r="Z786" s="75"/>
      <c r="AA786" s="76"/>
      <c r="AC786" s="1"/>
      <c r="AG786" s="72"/>
      <c r="AH786" s="72"/>
      <c r="AI786" s="72"/>
      <c r="AJ786" s="72"/>
      <c r="AK786" s="72"/>
    </row>
    <row r="787" spans="1:37" ht="14.4">
      <c r="A787" s="55"/>
      <c r="B787" s="54" t="s">
        <v>25</v>
      </c>
      <c r="C787" s="56"/>
      <c r="D787" s="145"/>
      <c r="E787" s="54"/>
      <c r="F787" s="54"/>
      <c r="G787" s="132"/>
      <c r="H787" s="59" t="str">
        <f t="shared" si="111"/>
        <v/>
      </c>
      <c r="I787" s="64" t="str">
        <f t="shared" si="112"/>
        <v/>
      </c>
      <c r="J787" s="59" t="str">
        <f>IF(A787&lt;&gt;"",SUM($I$13:I787),"")</f>
        <v/>
      </c>
      <c r="K787" s="59" t="str">
        <f t="shared" si="113"/>
        <v/>
      </c>
      <c r="L787" s="65" t="str">
        <f t="shared" si="114"/>
        <v/>
      </c>
      <c r="M787" s="65" t="str">
        <f t="shared" si="115"/>
        <v/>
      </c>
      <c r="N787" s="65" t="str">
        <f>IF(A787&lt;&gt;"",SUM($M$13:M787),"")</f>
        <v/>
      </c>
      <c r="O787" s="65" t="str">
        <f t="shared" si="108"/>
        <v/>
      </c>
      <c r="P787" s="97" t="str">
        <f t="shared" si="109"/>
        <v/>
      </c>
      <c r="Q787" s="100">
        <f t="shared" si="116"/>
        <v>0</v>
      </c>
      <c r="R787" s="101">
        <f t="shared" si="110"/>
        <v>0</v>
      </c>
      <c r="Z787" s="75"/>
      <c r="AA787" s="76"/>
      <c r="AC787" s="1"/>
      <c r="AG787" s="72"/>
      <c r="AH787" s="72"/>
      <c r="AI787" s="72"/>
      <c r="AJ787" s="72"/>
      <c r="AK787" s="72"/>
    </row>
    <row r="788" spans="1:37" ht="14.4">
      <c r="A788" s="55"/>
      <c r="B788" s="54" t="s">
        <v>25</v>
      </c>
      <c r="C788" s="56"/>
      <c r="D788" s="145"/>
      <c r="E788" s="54"/>
      <c r="F788" s="54"/>
      <c r="G788" s="132"/>
      <c r="H788" s="59" t="str">
        <f t="shared" si="111"/>
        <v/>
      </c>
      <c r="I788" s="64" t="str">
        <f t="shared" si="112"/>
        <v/>
      </c>
      <c r="J788" s="59" t="str">
        <f>IF(A788&lt;&gt;"",SUM($I$13:I788),"")</f>
        <v/>
      </c>
      <c r="K788" s="59" t="str">
        <f t="shared" si="113"/>
        <v/>
      </c>
      <c r="L788" s="65" t="str">
        <f t="shared" si="114"/>
        <v/>
      </c>
      <c r="M788" s="65" t="str">
        <f t="shared" si="115"/>
        <v/>
      </c>
      <c r="N788" s="65" t="str">
        <f>IF(A788&lt;&gt;"",SUM($M$13:M788),"")</f>
        <v/>
      </c>
      <c r="O788" s="65" t="str">
        <f t="shared" si="108"/>
        <v/>
      </c>
      <c r="P788" s="97" t="str">
        <f t="shared" si="109"/>
        <v/>
      </c>
      <c r="Q788" s="100">
        <f t="shared" si="116"/>
        <v>0</v>
      </c>
      <c r="R788" s="101">
        <f t="shared" si="110"/>
        <v>0</v>
      </c>
      <c r="Z788" s="75"/>
      <c r="AA788" s="76"/>
      <c r="AC788" s="1"/>
      <c r="AG788" s="72"/>
      <c r="AH788" s="72"/>
      <c r="AI788" s="72"/>
      <c r="AJ788" s="72"/>
      <c r="AK788" s="72"/>
    </row>
    <row r="789" spans="1:37" ht="14.4">
      <c r="A789" s="55"/>
      <c r="B789" s="54" t="s">
        <v>25</v>
      </c>
      <c r="C789" s="56"/>
      <c r="D789" s="145"/>
      <c r="E789" s="54"/>
      <c r="F789" s="54"/>
      <c r="G789" s="132"/>
      <c r="H789" s="59" t="str">
        <f t="shared" si="111"/>
        <v/>
      </c>
      <c r="I789" s="64" t="str">
        <f t="shared" si="112"/>
        <v/>
      </c>
      <c r="J789" s="59" t="str">
        <f>IF(A789&lt;&gt;"",SUM($I$13:I789),"")</f>
        <v/>
      </c>
      <c r="K789" s="59" t="str">
        <f t="shared" si="113"/>
        <v/>
      </c>
      <c r="L789" s="65" t="str">
        <f t="shared" si="114"/>
        <v/>
      </c>
      <c r="M789" s="65" t="str">
        <f t="shared" si="115"/>
        <v/>
      </c>
      <c r="N789" s="65" t="str">
        <f>IF(A789&lt;&gt;"",SUM($M$13:M789),"")</f>
        <v/>
      </c>
      <c r="O789" s="65" t="str">
        <f t="shared" si="108"/>
        <v/>
      </c>
      <c r="P789" s="97" t="str">
        <f t="shared" si="109"/>
        <v/>
      </c>
      <c r="Q789" s="100">
        <f t="shared" si="116"/>
        <v>0</v>
      </c>
      <c r="R789" s="101">
        <f t="shared" si="110"/>
        <v>0</v>
      </c>
      <c r="Z789" s="75"/>
      <c r="AA789" s="76"/>
      <c r="AC789" s="1"/>
      <c r="AG789" s="72"/>
      <c r="AH789" s="72"/>
      <c r="AI789" s="72"/>
      <c r="AJ789" s="72"/>
      <c r="AK789" s="72"/>
    </row>
    <row r="790" spans="1:37" ht="14.4">
      <c r="A790" s="55"/>
      <c r="B790" s="54" t="s">
        <v>25</v>
      </c>
      <c r="C790" s="56"/>
      <c r="D790" s="145"/>
      <c r="E790" s="54"/>
      <c r="F790" s="54"/>
      <c r="G790" s="132"/>
      <c r="H790" s="59" t="str">
        <f t="shared" si="111"/>
        <v/>
      </c>
      <c r="I790" s="64" t="str">
        <f t="shared" si="112"/>
        <v/>
      </c>
      <c r="J790" s="59" t="str">
        <f>IF(A790&lt;&gt;"",SUM($I$13:I790),"")</f>
        <v/>
      </c>
      <c r="K790" s="59" t="str">
        <f t="shared" si="113"/>
        <v/>
      </c>
      <c r="L790" s="65" t="str">
        <f t="shared" si="114"/>
        <v/>
      </c>
      <c r="M790" s="65" t="str">
        <f t="shared" si="115"/>
        <v/>
      </c>
      <c r="N790" s="65" t="str">
        <f>IF(A790&lt;&gt;"",SUM($M$13:M790),"")</f>
        <v/>
      </c>
      <c r="O790" s="65" t="str">
        <f t="shared" si="108"/>
        <v/>
      </c>
      <c r="P790" s="97" t="str">
        <f t="shared" si="109"/>
        <v/>
      </c>
      <c r="Q790" s="100">
        <f t="shared" si="116"/>
        <v>0</v>
      </c>
      <c r="R790" s="101">
        <f t="shared" si="110"/>
        <v>0</v>
      </c>
      <c r="Z790" s="75"/>
      <c r="AA790" s="76"/>
      <c r="AC790" s="1"/>
      <c r="AG790" s="72"/>
      <c r="AH790" s="72"/>
      <c r="AI790" s="72"/>
      <c r="AJ790" s="72"/>
      <c r="AK790" s="72"/>
    </row>
    <row r="791" spans="1:37" ht="14.4">
      <c r="A791" s="55"/>
      <c r="B791" s="54" t="s">
        <v>25</v>
      </c>
      <c r="C791" s="56"/>
      <c r="D791" s="145"/>
      <c r="E791" s="54"/>
      <c r="F791" s="54"/>
      <c r="G791" s="132"/>
      <c r="H791" s="59" t="str">
        <f t="shared" si="111"/>
        <v/>
      </c>
      <c r="I791" s="64" t="str">
        <f t="shared" si="112"/>
        <v/>
      </c>
      <c r="J791" s="59" t="str">
        <f>IF(A791&lt;&gt;"",SUM($I$13:I791),"")</f>
        <v/>
      </c>
      <c r="K791" s="59" t="str">
        <f t="shared" si="113"/>
        <v/>
      </c>
      <c r="L791" s="65" t="str">
        <f t="shared" si="114"/>
        <v/>
      </c>
      <c r="M791" s="65" t="str">
        <f t="shared" si="115"/>
        <v/>
      </c>
      <c r="N791" s="65" t="str">
        <f>IF(A791&lt;&gt;"",SUM($M$13:M791),"")</f>
        <v/>
      </c>
      <c r="O791" s="65" t="str">
        <f t="shared" si="108"/>
        <v/>
      </c>
      <c r="P791" s="97" t="str">
        <f t="shared" si="109"/>
        <v/>
      </c>
      <c r="Q791" s="100">
        <f t="shared" si="116"/>
        <v>0</v>
      </c>
      <c r="R791" s="101">
        <f t="shared" si="110"/>
        <v>0</v>
      </c>
      <c r="Z791" s="75"/>
      <c r="AA791" s="76"/>
      <c r="AC791" s="1"/>
      <c r="AG791" s="72"/>
      <c r="AH791" s="72"/>
      <c r="AI791" s="72"/>
      <c r="AJ791" s="72"/>
      <c r="AK791" s="72"/>
    </row>
    <row r="792" spans="1:37" ht="14.4">
      <c r="A792" s="55"/>
      <c r="B792" s="54" t="s">
        <v>25</v>
      </c>
      <c r="C792" s="56"/>
      <c r="D792" s="145"/>
      <c r="E792" s="54"/>
      <c r="F792" s="54"/>
      <c r="G792" s="132"/>
      <c r="H792" s="59" t="str">
        <f t="shared" si="111"/>
        <v/>
      </c>
      <c r="I792" s="64" t="str">
        <f t="shared" si="112"/>
        <v/>
      </c>
      <c r="J792" s="59" t="str">
        <f>IF(A792&lt;&gt;"",SUM($I$13:I792),"")</f>
        <v/>
      </c>
      <c r="K792" s="59" t="str">
        <f t="shared" si="113"/>
        <v/>
      </c>
      <c r="L792" s="65" t="str">
        <f t="shared" si="114"/>
        <v/>
      </c>
      <c r="M792" s="65" t="str">
        <f t="shared" si="115"/>
        <v/>
      </c>
      <c r="N792" s="65" t="str">
        <f>IF(A792&lt;&gt;"",SUM($M$13:M792),"")</f>
        <v/>
      </c>
      <c r="O792" s="65" t="str">
        <f t="shared" si="108"/>
        <v/>
      </c>
      <c r="P792" s="97" t="str">
        <f t="shared" si="109"/>
        <v/>
      </c>
      <c r="Q792" s="100">
        <f t="shared" si="116"/>
        <v>0</v>
      </c>
      <c r="R792" s="101">
        <f t="shared" si="110"/>
        <v>0</v>
      </c>
      <c r="Z792" s="75"/>
      <c r="AA792" s="76"/>
      <c r="AC792" s="1"/>
      <c r="AG792" s="72"/>
      <c r="AH792" s="72"/>
      <c r="AI792" s="72"/>
      <c r="AJ792" s="72"/>
      <c r="AK792" s="72"/>
    </row>
    <row r="793" spans="1:37" ht="14.4">
      <c r="A793" s="55"/>
      <c r="B793" s="54" t="s">
        <v>25</v>
      </c>
      <c r="C793" s="56"/>
      <c r="D793" s="145"/>
      <c r="E793" s="54"/>
      <c r="F793" s="54"/>
      <c r="G793" s="132"/>
      <c r="H793" s="59" t="str">
        <f t="shared" si="111"/>
        <v/>
      </c>
      <c r="I793" s="64" t="str">
        <f t="shared" si="112"/>
        <v/>
      </c>
      <c r="J793" s="59" t="str">
        <f>IF(A793&lt;&gt;"",SUM($I$13:I793),"")</f>
        <v/>
      </c>
      <c r="K793" s="59" t="str">
        <f t="shared" si="113"/>
        <v/>
      </c>
      <c r="L793" s="65" t="str">
        <f t="shared" si="114"/>
        <v/>
      </c>
      <c r="M793" s="65" t="str">
        <f t="shared" si="115"/>
        <v/>
      </c>
      <c r="N793" s="65" t="str">
        <f>IF(A793&lt;&gt;"",SUM($M$13:M793),"")</f>
        <v/>
      </c>
      <c r="O793" s="65" t="str">
        <f t="shared" si="108"/>
        <v/>
      </c>
      <c r="P793" s="97" t="str">
        <f t="shared" si="109"/>
        <v/>
      </c>
      <c r="Q793" s="100">
        <f t="shared" si="116"/>
        <v>0</v>
      </c>
      <c r="R793" s="101">
        <f t="shared" si="110"/>
        <v>0</v>
      </c>
      <c r="Z793" s="75"/>
      <c r="AA793" s="76"/>
      <c r="AC793" s="1"/>
      <c r="AG793" s="72"/>
      <c r="AH793" s="72"/>
      <c r="AI793" s="72"/>
      <c r="AJ793" s="72"/>
      <c r="AK793" s="72"/>
    </row>
    <row r="794" spans="1:37" ht="14.4">
      <c r="A794" s="55"/>
      <c r="B794" s="54" t="s">
        <v>25</v>
      </c>
      <c r="C794" s="56"/>
      <c r="D794" s="145"/>
      <c r="E794" s="54"/>
      <c r="F794" s="54"/>
      <c r="G794" s="132"/>
      <c r="H794" s="59" t="str">
        <f t="shared" si="111"/>
        <v/>
      </c>
      <c r="I794" s="64" t="str">
        <f t="shared" si="112"/>
        <v/>
      </c>
      <c r="J794" s="59" t="str">
        <f>IF(A794&lt;&gt;"",SUM($I$13:I794),"")</f>
        <v/>
      </c>
      <c r="K794" s="59" t="str">
        <f t="shared" si="113"/>
        <v/>
      </c>
      <c r="L794" s="65" t="str">
        <f t="shared" si="114"/>
        <v/>
      </c>
      <c r="M794" s="65" t="str">
        <f t="shared" si="115"/>
        <v/>
      </c>
      <c r="N794" s="65" t="str">
        <f>IF(A794&lt;&gt;"",SUM($M$13:M794),"")</f>
        <v/>
      </c>
      <c r="O794" s="65" t="str">
        <f t="shared" si="108"/>
        <v/>
      </c>
      <c r="P794" s="97" t="str">
        <f t="shared" si="109"/>
        <v/>
      </c>
      <c r="Q794" s="100">
        <f t="shared" si="116"/>
        <v>0</v>
      </c>
      <c r="R794" s="101">
        <f t="shared" si="110"/>
        <v>0</v>
      </c>
      <c r="Z794" s="75"/>
      <c r="AA794" s="76"/>
      <c r="AC794" s="1"/>
      <c r="AG794" s="72"/>
      <c r="AH794" s="72"/>
      <c r="AI794" s="72"/>
      <c r="AJ794" s="72"/>
      <c r="AK794" s="72"/>
    </row>
    <row r="795" spans="1:37" ht="14.4">
      <c r="A795" s="55"/>
      <c r="B795" s="54" t="s">
        <v>25</v>
      </c>
      <c r="C795" s="56"/>
      <c r="D795" s="145"/>
      <c r="E795" s="54"/>
      <c r="F795" s="54"/>
      <c r="G795" s="132"/>
      <c r="H795" s="59" t="str">
        <f t="shared" si="111"/>
        <v/>
      </c>
      <c r="I795" s="64" t="str">
        <f t="shared" si="112"/>
        <v/>
      </c>
      <c r="J795" s="59" t="str">
        <f>IF(A795&lt;&gt;"",SUM($I$13:I795),"")</f>
        <v/>
      </c>
      <c r="K795" s="59" t="str">
        <f t="shared" si="113"/>
        <v/>
      </c>
      <c r="L795" s="65" t="str">
        <f t="shared" si="114"/>
        <v/>
      </c>
      <c r="M795" s="65" t="str">
        <f t="shared" si="115"/>
        <v/>
      </c>
      <c r="N795" s="65" t="str">
        <f>IF(A795&lt;&gt;"",SUM($M$13:M795),"")</f>
        <v/>
      </c>
      <c r="O795" s="65" t="str">
        <f t="shared" si="108"/>
        <v/>
      </c>
      <c r="P795" s="97" t="str">
        <f t="shared" si="109"/>
        <v/>
      </c>
      <c r="Q795" s="100">
        <f t="shared" si="116"/>
        <v>0</v>
      </c>
      <c r="R795" s="101">
        <f t="shared" si="110"/>
        <v>0</v>
      </c>
      <c r="Z795" s="75"/>
      <c r="AA795" s="76"/>
      <c r="AC795" s="1"/>
      <c r="AG795" s="72"/>
      <c r="AH795" s="72"/>
      <c r="AI795" s="72"/>
      <c r="AJ795" s="72"/>
      <c r="AK795" s="72"/>
    </row>
    <row r="796" spans="1:37" ht="14.4">
      <c r="A796" s="55"/>
      <c r="B796" s="54" t="s">
        <v>25</v>
      </c>
      <c r="C796" s="56"/>
      <c r="D796" s="145"/>
      <c r="E796" s="54"/>
      <c r="F796" s="54"/>
      <c r="G796" s="132"/>
      <c r="H796" s="59" t="str">
        <f t="shared" si="111"/>
        <v/>
      </c>
      <c r="I796" s="64" t="str">
        <f t="shared" si="112"/>
        <v/>
      </c>
      <c r="J796" s="59" t="str">
        <f>IF(A796&lt;&gt;"",SUM($I$13:I796),"")</f>
        <v/>
      </c>
      <c r="K796" s="59" t="str">
        <f t="shared" si="113"/>
        <v/>
      </c>
      <c r="L796" s="65" t="str">
        <f t="shared" si="114"/>
        <v/>
      </c>
      <c r="M796" s="65" t="str">
        <f t="shared" si="115"/>
        <v/>
      </c>
      <c r="N796" s="65" t="str">
        <f>IF(A796&lt;&gt;"",SUM($M$13:M796),"")</f>
        <v/>
      </c>
      <c r="O796" s="65" t="str">
        <f t="shared" si="108"/>
        <v/>
      </c>
      <c r="P796" s="97" t="str">
        <f t="shared" si="109"/>
        <v/>
      </c>
      <c r="Q796" s="100">
        <f t="shared" si="116"/>
        <v>0</v>
      </c>
      <c r="R796" s="101">
        <f t="shared" si="110"/>
        <v>0</v>
      </c>
      <c r="Z796" s="75"/>
      <c r="AA796" s="76"/>
      <c r="AC796" s="1"/>
      <c r="AG796" s="72"/>
      <c r="AH796" s="72"/>
      <c r="AI796" s="72"/>
      <c r="AJ796" s="72"/>
      <c r="AK796" s="72"/>
    </row>
    <row r="797" spans="1:37" ht="14.4">
      <c r="A797" s="55"/>
      <c r="B797" s="54" t="s">
        <v>25</v>
      </c>
      <c r="C797" s="56"/>
      <c r="D797" s="145"/>
      <c r="E797" s="54"/>
      <c r="F797" s="54"/>
      <c r="G797" s="132"/>
      <c r="H797" s="59" t="str">
        <f t="shared" si="111"/>
        <v/>
      </c>
      <c r="I797" s="64" t="str">
        <f t="shared" si="112"/>
        <v/>
      </c>
      <c r="J797" s="59" t="str">
        <f>IF(A797&lt;&gt;"",SUM($I$13:I797),"")</f>
        <v/>
      </c>
      <c r="K797" s="59" t="str">
        <f t="shared" si="113"/>
        <v/>
      </c>
      <c r="L797" s="65" t="str">
        <f t="shared" si="114"/>
        <v/>
      </c>
      <c r="M797" s="65" t="str">
        <f t="shared" si="115"/>
        <v/>
      </c>
      <c r="N797" s="65" t="str">
        <f>IF(A797&lt;&gt;"",SUM($M$13:M797),"")</f>
        <v/>
      </c>
      <c r="O797" s="65" t="str">
        <f t="shared" si="108"/>
        <v/>
      </c>
      <c r="P797" s="97" t="str">
        <f t="shared" si="109"/>
        <v/>
      </c>
      <c r="Q797" s="100">
        <f t="shared" si="116"/>
        <v>0</v>
      </c>
      <c r="R797" s="101">
        <f t="shared" si="110"/>
        <v>0</v>
      </c>
      <c r="Z797" s="75"/>
      <c r="AA797" s="76"/>
      <c r="AC797" s="1"/>
      <c r="AG797" s="72"/>
      <c r="AH797" s="72"/>
      <c r="AI797" s="72"/>
      <c r="AJ797" s="72"/>
      <c r="AK797" s="72"/>
    </row>
    <row r="798" spans="1:37" ht="14.4">
      <c r="A798" s="55"/>
      <c r="B798" s="54" t="s">
        <v>25</v>
      </c>
      <c r="C798" s="56"/>
      <c r="D798" s="145"/>
      <c r="E798" s="54"/>
      <c r="F798" s="54"/>
      <c r="G798" s="132"/>
      <c r="H798" s="59" t="str">
        <f t="shared" si="111"/>
        <v/>
      </c>
      <c r="I798" s="64" t="str">
        <f t="shared" si="112"/>
        <v/>
      </c>
      <c r="J798" s="59" t="str">
        <f>IF(A798&lt;&gt;"",SUM($I$13:I798),"")</f>
        <v/>
      </c>
      <c r="K798" s="59" t="str">
        <f t="shared" si="113"/>
        <v/>
      </c>
      <c r="L798" s="65" t="str">
        <f t="shared" si="114"/>
        <v/>
      </c>
      <c r="M798" s="65" t="str">
        <f t="shared" si="115"/>
        <v/>
      </c>
      <c r="N798" s="65" t="str">
        <f>IF(A798&lt;&gt;"",SUM($M$13:M798),"")</f>
        <v/>
      </c>
      <c r="O798" s="65" t="str">
        <f t="shared" si="108"/>
        <v/>
      </c>
      <c r="P798" s="97" t="str">
        <f t="shared" si="109"/>
        <v/>
      </c>
      <c r="Q798" s="100">
        <f t="shared" si="116"/>
        <v>0</v>
      </c>
      <c r="R798" s="101">
        <f t="shared" si="110"/>
        <v>0</v>
      </c>
      <c r="Z798" s="75"/>
      <c r="AA798" s="76"/>
      <c r="AC798" s="1"/>
      <c r="AG798" s="72"/>
      <c r="AH798" s="72"/>
      <c r="AI798" s="72"/>
      <c r="AJ798" s="72"/>
      <c r="AK798" s="72"/>
    </row>
    <row r="799" spans="1:37" ht="14.4">
      <c r="A799" s="55"/>
      <c r="B799" s="54" t="s">
        <v>25</v>
      </c>
      <c r="C799" s="56"/>
      <c r="D799" s="145"/>
      <c r="E799" s="54"/>
      <c r="F799" s="54"/>
      <c r="G799" s="132"/>
      <c r="H799" s="59" t="str">
        <f t="shared" si="111"/>
        <v/>
      </c>
      <c r="I799" s="64" t="str">
        <f t="shared" si="112"/>
        <v/>
      </c>
      <c r="J799" s="59" t="str">
        <f>IF(A799&lt;&gt;"",SUM($I$13:I799),"")</f>
        <v/>
      </c>
      <c r="K799" s="59" t="str">
        <f t="shared" si="113"/>
        <v/>
      </c>
      <c r="L799" s="65" t="str">
        <f t="shared" si="114"/>
        <v/>
      </c>
      <c r="M799" s="65" t="str">
        <f t="shared" si="115"/>
        <v/>
      </c>
      <c r="N799" s="65" t="str">
        <f>IF(A799&lt;&gt;"",SUM($M$13:M799),"")</f>
        <v/>
      </c>
      <c r="O799" s="65" t="str">
        <f t="shared" si="108"/>
        <v/>
      </c>
      <c r="P799" s="97" t="str">
        <f t="shared" si="109"/>
        <v/>
      </c>
      <c r="Q799" s="100">
        <f t="shared" si="116"/>
        <v>0</v>
      </c>
      <c r="R799" s="101">
        <f t="shared" si="110"/>
        <v>0</v>
      </c>
      <c r="Z799" s="75"/>
      <c r="AA799" s="76"/>
      <c r="AC799" s="1"/>
      <c r="AG799" s="72"/>
      <c r="AH799" s="72"/>
      <c r="AI799" s="72"/>
      <c r="AJ799" s="72"/>
      <c r="AK799" s="72"/>
    </row>
    <row r="800" spans="1:37" ht="14.4">
      <c r="A800" s="55"/>
      <c r="B800" s="54" t="s">
        <v>25</v>
      </c>
      <c r="C800" s="56"/>
      <c r="D800" s="145"/>
      <c r="E800" s="54"/>
      <c r="F800" s="54"/>
      <c r="G800" s="132"/>
      <c r="H800" s="59" t="str">
        <f t="shared" si="111"/>
        <v/>
      </c>
      <c r="I800" s="64" t="str">
        <f t="shared" si="112"/>
        <v/>
      </c>
      <c r="J800" s="59" t="str">
        <f>IF(A800&lt;&gt;"",SUM($I$13:I800),"")</f>
        <v/>
      </c>
      <c r="K800" s="59" t="str">
        <f t="shared" si="113"/>
        <v/>
      </c>
      <c r="L800" s="65" t="str">
        <f t="shared" si="114"/>
        <v/>
      </c>
      <c r="M800" s="65" t="str">
        <f t="shared" si="115"/>
        <v/>
      </c>
      <c r="N800" s="65" t="str">
        <f>IF(A800&lt;&gt;"",SUM($M$13:M800),"")</f>
        <v/>
      </c>
      <c r="O800" s="65" t="str">
        <f t="shared" si="108"/>
        <v/>
      </c>
      <c r="P800" s="97" t="str">
        <f t="shared" si="109"/>
        <v/>
      </c>
      <c r="Q800" s="100">
        <f t="shared" si="116"/>
        <v>0</v>
      </c>
      <c r="R800" s="101">
        <f t="shared" si="110"/>
        <v>0</v>
      </c>
      <c r="Z800" s="75"/>
      <c r="AA800" s="76"/>
      <c r="AC800" s="1"/>
      <c r="AG800" s="72"/>
      <c r="AH800" s="72"/>
      <c r="AI800" s="72"/>
      <c r="AJ800" s="72"/>
      <c r="AK800" s="72"/>
    </row>
    <row r="801" spans="1:37" ht="14.4">
      <c r="A801" s="55"/>
      <c r="B801" s="54" t="s">
        <v>25</v>
      </c>
      <c r="C801" s="56"/>
      <c r="D801" s="145"/>
      <c r="E801" s="54"/>
      <c r="F801" s="54"/>
      <c r="G801" s="132"/>
      <c r="H801" s="59" t="str">
        <f t="shared" si="111"/>
        <v/>
      </c>
      <c r="I801" s="64" t="str">
        <f t="shared" si="112"/>
        <v/>
      </c>
      <c r="J801" s="59" t="str">
        <f>IF(A801&lt;&gt;"",SUM($I$13:I801),"")</f>
        <v/>
      </c>
      <c r="K801" s="59" t="str">
        <f t="shared" si="113"/>
        <v/>
      </c>
      <c r="L801" s="65" t="str">
        <f t="shared" si="114"/>
        <v/>
      </c>
      <c r="M801" s="65" t="str">
        <f t="shared" si="115"/>
        <v/>
      </c>
      <c r="N801" s="65" t="str">
        <f>IF(A801&lt;&gt;"",SUM($M$13:M801),"")</f>
        <v/>
      </c>
      <c r="O801" s="65" t="str">
        <f t="shared" si="108"/>
        <v/>
      </c>
      <c r="P801" s="97" t="str">
        <f t="shared" si="109"/>
        <v/>
      </c>
      <c r="Q801" s="100">
        <f t="shared" si="116"/>
        <v>0</v>
      </c>
      <c r="R801" s="101">
        <f t="shared" si="110"/>
        <v>0</v>
      </c>
      <c r="Z801" s="75"/>
      <c r="AA801" s="76"/>
      <c r="AC801" s="1"/>
      <c r="AG801" s="72"/>
      <c r="AH801" s="72"/>
      <c r="AI801" s="72"/>
      <c r="AJ801" s="72"/>
      <c r="AK801" s="72"/>
    </row>
    <row r="802" spans="1:37" ht="14.4">
      <c r="A802" s="55"/>
      <c r="B802" s="54" t="s">
        <v>25</v>
      </c>
      <c r="C802" s="56"/>
      <c r="D802" s="145"/>
      <c r="E802" s="54"/>
      <c r="F802" s="54"/>
      <c r="G802" s="132"/>
      <c r="H802" s="59" t="str">
        <f t="shared" si="111"/>
        <v/>
      </c>
      <c r="I802" s="64" t="str">
        <f t="shared" si="112"/>
        <v/>
      </c>
      <c r="J802" s="59" t="str">
        <f>IF(A802&lt;&gt;"",SUM($I$13:I802),"")</f>
        <v/>
      </c>
      <c r="K802" s="59" t="str">
        <f t="shared" si="113"/>
        <v/>
      </c>
      <c r="L802" s="65" t="str">
        <f t="shared" si="114"/>
        <v/>
      </c>
      <c r="M802" s="65" t="str">
        <f t="shared" si="115"/>
        <v/>
      </c>
      <c r="N802" s="65" t="str">
        <f>IF(A802&lt;&gt;"",SUM($M$13:M802),"")</f>
        <v/>
      </c>
      <c r="O802" s="65" t="str">
        <f t="shared" si="108"/>
        <v/>
      </c>
      <c r="P802" s="97" t="str">
        <f t="shared" si="109"/>
        <v/>
      </c>
      <c r="Q802" s="100">
        <f t="shared" si="116"/>
        <v>0</v>
      </c>
      <c r="R802" s="101">
        <f t="shared" si="110"/>
        <v>0</v>
      </c>
      <c r="Z802" s="75"/>
      <c r="AA802" s="76"/>
      <c r="AC802" s="1"/>
      <c r="AG802" s="72"/>
      <c r="AH802" s="72"/>
      <c r="AI802" s="72"/>
      <c r="AJ802" s="72"/>
      <c r="AK802" s="72"/>
    </row>
    <row r="803" spans="1:37" ht="14.4">
      <c r="A803" s="55"/>
      <c r="B803" s="54" t="s">
        <v>25</v>
      </c>
      <c r="C803" s="56"/>
      <c r="D803" s="145"/>
      <c r="E803" s="54"/>
      <c r="F803" s="54"/>
      <c r="G803" s="132"/>
      <c r="H803" s="59" t="str">
        <f t="shared" si="111"/>
        <v/>
      </c>
      <c r="I803" s="64" t="str">
        <f t="shared" si="112"/>
        <v/>
      </c>
      <c r="J803" s="59" t="str">
        <f>IF(A803&lt;&gt;"",SUM($I$13:I803),"")</f>
        <v/>
      </c>
      <c r="K803" s="59" t="str">
        <f t="shared" si="113"/>
        <v/>
      </c>
      <c r="L803" s="65" t="str">
        <f t="shared" si="114"/>
        <v/>
      </c>
      <c r="M803" s="65" t="str">
        <f t="shared" si="115"/>
        <v/>
      </c>
      <c r="N803" s="65" t="str">
        <f>IF(A803&lt;&gt;"",SUM($M$13:M803),"")</f>
        <v/>
      </c>
      <c r="O803" s="65" t="str">
        <f t="shared" si="108"/>
        <v/>
      </c>
      <c r="P803" s="97" t="str">
        <f t="shared" si="109"/>
        <v/>
      </c>
      <c r="Q803" s="100">
        <f t="shared" si="116"/>
        <v>0</v>
      </c>
      <c r="R803" s="101">
        <f t="shared" si="110"/>
        <v>0</v>
      </c>
      <c r="Z803" s="75"/>
      <c r="AA803" s="76"/>
      <c r="AC803" s="1"/>
      <c r="AG803" s="72"/>
      <c r="AH803" s="72"/>
      <c r="AI803" s="72"/>
      <c r="AJ803" s="72"/>
      <c r="AK803" s="72"/>
    </row>
    <row r="804" spans="1:37" ht="14.4">
      <c r="A804" s="55"/>
      <c r="B804" s="54" t="s">
        <v>25</v>
      </c>
      <c r="C804" s="56"/>
      <c r="D804" s="145"/>
      <c r="E804" s="54"/>
      <c r="F804" s="54"/>
      <c r="G804" s="132"/>
      <c r="H804" s="59" t="str">
        <f t="shared" si="111"/>
        <v/>
      </c>
      <c r="I804" s="64" t="str">
        <f t="shared" si="112"/>
        <v/>
      </c>
      <c r="J804" s="59" t="str">
        <f>IF(A804&lt;&gt;"",SUM($I$13:I804),"")</f>
        <v/>
      </c>
      <c r="K804" s="59" t="str">
        <f t="shared" si="113"/>
        <v/>
      </c>
      <c r="L804" s="65" t="str">
        <f t="shared" si="114"/>
        <v/>
      </c>
      <c r="M804" s="65" t="str">
        <f t="shared" si="115"/>
        <v/>
      </c>
      <c r="N804" s="65" t="str">
        <f>IF(A804&lt;&gt;"",SUM($M$13:M804),"")</f>
        <v/>
      </c>
      <c r="O804" s="65" t="str">
        <f t="shared" si="108"/>
        <v/>
      </c>
      <c r="P804" s="97" t="str">
        <f t="shared" si="109"/>
        <v/>
      </c>
      <c r="Q804" s="100">
        <f t="shared" si="116"/>
        <v>0</v>
      </c>
      <c r="R804" s="101">
        <f t="shared" si="110"/>
        <v>0</v>
      </c>
      <c r="Z804" s="75"/>
      <c r="AA804" s="76"/>
      <c r="AC804" s="1"/>
      <c r="AG804" s="72"/>
      <c r="AH804" s="72"/>
      <c r="AI804" s="72"/>
      <c r="AJ804" s="72"/>
      <c r="AK804" s="72"/>
    </row>
    <row r="805" spans="1:37" ht="14.4">
      <c r="A805" s="55"/>
      <c r="B805" s="54" t="s">
        <v>25</v>
      </c>
      <c r="C805" s="56"/>
      <c r="D805" s="145"/>
      <c r="E805" s="54"/>
      <c r="F805" s="54"/>
      <c r="G805" s="132"/>
      <c r="H805" s="59" t="str">
        <f t="shared" si="111"/>
        <v/>
      </c>
      <c r="I805" s="64" t="str">
        <f t="shared" si="112"/>
        <v/>
      </c>
      <c r="J805" s="59" t="str">
        <f>IF(A805&lt;&gt;"",SUM($I$13:I805),"")</f>
        <v/>
      </c>
      <c r="K805" s="59" t="str">
        <f t="shared" si="113"/>
        <v/>
      </c>
      <c r="L805" s="65" t="str">
        <f t="shared" si="114"/>
        <v/>
      </c>
      <c r="M805" s="65" t="str">
        <f t="shared" si="115"/>
        <v/>
      </c>
      <c r="N805" s="65" t="str">
        <f>IF(A805&lt;&gt;"",SUM($M$13:M805),"")</f>
        <v/>
      </c>
      <c r="O805" s="65" t="str">
        <f t="shared" si="108"/>
        <v/>
      </c>
      <c r="P805" s="97" t="str">
        <f t="shared" si="109"/>
        <v/>
      </c>
      <c r="Q805" s="100">
        <f t="shared" si="116"/>
        <v>0</v>
      </c>
      <c r="R805" s="101">
        <f t="shared" si="110"/>
        <v>0</v>
      </c>
      <c r="Z805" s="75"/>
      <c r="AA805" s="76"/>
      <c r="AC805" s="1"/>
      <c r="AG805" s="72"/>
      <c r="AH805" s="72"/>
      <c r="AI805" s="72"/>
      <c r="AJ805" s="72"/>
      <c r="AK805" s="72"/>
    </row>
    <row r="806" spans="1:37" ht="14.4">
      <c r="A806" s="55"/>
      <c r="B806" s="54" t="s">
        <v>25</v>
      </c>
      <c r="C806" s="56"/>
      <c r="D806" s="145"/>
      <c r="E806" s="54"/>
      <c r="F806" s="54"/>
      <c r="G806" s="132"/>
      <c r="H806" s="59" t="str">
        <f t="shared" si="111"/>
        <v/>
      </c>
      <c r="I806" s="64" t="str">
        <f t="shared" si="112"/>
        <v/>
      </c>
      <c r="J806" s="59" t="str">
        <f>IF(A806&lt;&gt;"",SUM($I$13:I806),"")</f>
        <v/>
      </c>
      <c r="K806" s="59" t="str">
        <f t="shared" si="113"/>
        <v/>
      </c>
      <c r="L806" s="65" t="str">
        <f t="shared" si="114"/>
        <v/>
      </c>
      <c r="M806" s="65" t="str">
        <f t="shared" si="115"/>
        <v/>
      </c>
      <c r="N806" s="65" t="str">
        <f>IF(A806&lt;&gt;"",SUM($M$13:M806),"")</f>
        <v/>
      </c>
      <c r="O806" s="65" t="str">
        <f t="shared" si="108"/>
        <v/>
      </c>
      <c r="P806" s="97" t="str">
        <f t="shared" si="109"/>
        <v/>
      </c>
      <c r="Q806" s="100">
        <f t="shared" si="116"/>
        <v>0</v>
      </c>
      <c r="R806" s="101">
        <f t="shared" si="110"/>
        <v>0</v>
      </c>
      <c r="Z806" s="75"/>
      <c r="AA806" s="76"/>
      <c r="AC806" s="1"/>
      <c r="AG806" s="72"/>
      <c r="AH806" s="72"/>
      <c r="AI806" s="72"/>
      <c r="AJ806" s="72"/>
      <c r="AK806" s="72"/>
    </row>
    <row r="807" spans="1:37" ht="14.4">
      <c r="A807" s="55"/>
      <c r="B807" s="54" t="s">
        <v>25</v>
      </c>
      <c r="C807" s="56"/>
      <c r="D807" s="145"/>
      <c r="E807" s="54"/>
      <c r="F807" s="54"/>
      <c r="G807" s="132"/>
      <c r="H807" s="59" t="str">
        <f t="shared" si="111"/>
        <v/>
      </c>
      <c r="I807" s="64" t="str">
        <f t="shared" si="112"/>
        <v/>
      </c>
      <c r="J807" s="59" t="str">
        <f>IF(A807&lt;&gt;"",SUM($I$13:I807),"")</f>
        <v/>
      </c>
      <c r="K807" s="59" t="str">
        <f t="shared" si="113"/>
        <v/>
      </c>
      <c r="L807" s="65" t="str">
        <f t="shared" si="114"/>
        <v/>
      </c>
      <c r="M807" s="65" t="str">
        <f t="shared" si="115"/>
        <v/>
      </c>
      <c r="N807" s="65" t="str">
        <f>IF(A807&lt;&gt;"",SUM($M$13:M807),"")</f>
        <v/>
      </c>
      <c r="O807" s="65" t="str">
        <f t="shared" si="108"/>
        <v/>
      </c>
      <c r="P807" s="97" t="str">
        <f t="shared" si="109"/>
        <v/>
      </c>
      <c r="Q807" s="100">
        <f t="shared" si="116"/>
        <v>0</v>
      </c>
      <c r="R807" s="101">
        <f t="shared" si="110"/>
        <v>0</v>
      </c>
      <c r="Z807" s="75"/>
      <c r="AA807" s="76"/>
      <c r="AC807" s="1"/>
      <c r="AG807" s="72"/>
      <c r="AH807" s="72"/>
      <c r="AI807" s="72"/>
      <c r="AJ807" s="72"/>
      <c r="AK807" s="72"/>
    </row>
    <row r="808" spans="1:37" ht="14.4">
      <c r="A808" s="55"/>
      <c r="B808" s="54" t="s">
        <v>25</v>
      </c>
      <c r="C808" s="56"/>
      <c r="D808" s="145"/>
      <c r="E808" s="54"/>
      <c r="F808" s="54"/>
      <c r="G808" s="132"/>
      <c r="H808" s="59" t="str">
        <f t="shared" si="111"/>
        <v/>
      </c>
      <c r="I808" s="64" t="str">
        <f t="shared" si="112"/>
        <v/>
      </c>
      <c r="J808" s="59" t="str">
        <f>IF(A808&lt;&gt;"",SUM($I$13:I808),"")</f>
        <v/>
      </c>
      <c r="K808" s="59" t="str">
        <f t="shared" si="113"/>
        <v/>
      </c>
      <c r="L808" s="65" t="str">
        <f t="shared" si="114"/>
        <v/>
      </c>
      <c r="M808" s="65" t="str">
        <f t="shared" si="115"/>
        <v/>
      </c>
      <c r="N808" s="65" t="str">
        <f>IF(A808&lt;&gt;"",SUM($M$13:M808),"")</f>
        <v/>
      </c>
      <c r="O808" s="65" t="str">
        <f t="shared" si="108"/>
        <v/>
      </c>
      <c r="P808" s="97" t="str">
        <f t="shared" si="109"/>
        <v/>
      </c>
      <c r="Q808" s="100">
        <f t="shared" si="116"/>
        <v>0</v>
      </c>
      <c r="R808" s="101">
        <f t="shared" si="110"/>
        <v>0</v>
      </c>
      <c r="Z808" s="75"/>
      <c r="AA808" s="76"/>
      <c r="AC808" s="1"/>
      <c r="AG808" s="72"/>
      <c r="AH808" s="72"/>
      <c r="AI808" s="72"/>
      <c r="AJ808" s="72"/>
      <c r="AK808" s="72"/>
    </row>
    <row r="809" spans="1:37" ht="14.4">
      <c r="A809" s="55"/>
      <c r="B809" s="54" t="s">
        <v>25</v>
      </c>
      <c r="C809" s="56"/>
      <c r="D809" s="145"/>
      <c r="E809" s="54"/>
      <c r="F809" s="54"/>
      <c r="G809" s="132"/>
      <c r="H809" s="59" t="str">
        <f t="shared" si="111"/>
        <v/>
      </c>
      <c r="I809" s="64" t="str">
        <f t="shared" si="112"/>
        <v/>
      </c>
      <c r="J809" s="59" t="str">
        <f>IF(A809&lt;&gt;"",SUM($I$13:I809),"")</f>
        <v/>
      </c>
      <c r="K809" s="59" t="str">
        <f t="shared" si="113"/>
        <v/>
      </c>
      <c r="L809" s="65" t="str">
        <f t="shared" si="114"/>
        <v/>
      </c>
      <c r="M809" s="65" t="str">
        <f t="shared" si="115"/>
        <v/>
      </c>
      <c r="N809" s="65" t="str">
        <f>IF(A809&lt;&gt;"",SUM($M$13:M809),"")</f>
        <v/>
      </c>
      <c r="O809" s="65" t="str">
        <f t="shared" si="108"/>
        <v/>
      </c>
      <c r="P809" s="97" t="str">
        <f t="shared" si="109"/>
        <v/>
      </c>
      <c r="Q809" s="100">
        <f t="shared" si="116"/>
        <v>0</v>
      </c>
      <c r="R809" s="101">
        <f t="shared" si="110"/>
        <v>0</v>
      </c>
      <c r="Z809" s="75"/>
      <c r="AA809" s="76"/>
      <c r="AC809" s="1"/>
      <c r="AG809" s="72"/>
      <c r="AH809" s="72"/>
      <c r="AI809" s="72"/>
      <c r="AJ809" s="72"/>
      <c r="AK809" s="72"/>
    </row>
    <row r="810" spans="1:37" ht="14.4">
      <c r="A810" s="55"/>
      <c r="B810" s="54" t="s">
        <v>25</v>
      </c>
      <c r="C810" s="56"/>
      <c r="D810" s="145"/>
      <c r="E810" s="54"/>
      <c r="F810" s="54"/>
      <c r="G810" s="132"/>
      <c r="H810" s="59" t="str">
        <f t="shared" si="111"/>
        <v/>
      </c>
      <c r="I810" s="64" t="str">
        <f t="shared" si="112"/>
        <v/>
      </c>
      <c r="J810" s="59" t="str">
        <f>IF(A810&lt;&gt;"",SUM($I$13:I810),"")</f>
        <v/>
      </c>
      <c r="K810" s="59" t="str">
        <f t="shared" si="113"/>
        <v/>
      </c>
      <c r="L810" s="65" t="str">
        <f t="shared" si="114"/>
        <v/>
      </c>
      <c r="M810" s="65" t="str">
        <f t="shared" si="115"/>
        <v/>
      </c>
      <c r="N810" s="65" t="str">
        <f>IF(A810&lt;&gt;"",SUM($M$13:M810),"")</f>
        <v/>
      </c>
      <c r="O810" s="65" t="str">
        <f t="shared" si="108"/>
        <v/>
      </c>
      <c r="P810" s="97" t="str">
        <f t="shared" si="109"/>
        <v/>
      </c>
      <c r="Q810" s="100">
        <f t="shared" si="116"/>
        <v>0</v>
      </c>
      <c r="R810" s="101">
        <f t="shared" si="110"/>
        <v>0</v>
      </c>
      <c r="Z810" s="75"/>
      <c r="AA810" s="76"/>
      <c r="AC810" s="1"/>
      <c r="AG810" s="72"/>
      <c r="AH810" s="72"/>
      <c r="AI810" s="72"/>
      <c r="AJ810" s="72"/>
      <c r="AK810" s="72"/>
    </row>
    <row r="811" spans="1:37" ht="14.4">
      <c r="A811" s="55"/>
      <c r="B811" s="54" t="s">
        <v>25</v>
      </c>
      <c r="C811" s="56"/>
      <c r="D811" s="145"/>
      <c r="E811" s="54"/>
      <c r="F811" s="54"/>
      <c r="G811" s="132"/>
      <c r="H811" s="59" t="str">
        <f t="shared" si="111"/>
        <v/>
      </c>
      <c r="I811" s="64" t="str">
        <f t="shared" si="112"/>
        <v/>
      </c>
      <c r="J811" s="59" t="str">
        <f>IF(A811&lt;&gt;"",SUM($I$13:I811),"")</f>
        <v/>
      </c>
      <c r="K811" s="59" t="str">
        <f t="shared" si="113"/>
        <v/>
      </c>
      <c r="L811" s="65" t="str">
        <f t="shared" si="114"/>
        <v/>
      </c>
      <c r="M811" s="65" t="str">
        <f t="shared" si="115"/>
        <v/>
      </c>
      <c r="N811" s="65" t="str">
        <f>IF(A811&lt;&gt;"",SUM($M$13:M811),"")</f>
        <v/>
      </c>
      <c r="O811" s="65" t="str">
        <f t="shared" si="108"/>
        <v/>
      </c>
      <c r="P811" s="97" t="str">
        <f t="shared" si="109"/>
        <v/>
      </c>
      <c r="Q811" s="100">
        <f t="shared" si="116"/>
        <v>0</v>
      </c>
      <c r="R811" s="101">
        <f t="shared" si="110"/>
        <v>0</v>
      </c>
      <c r="Z811" s="75"/>
      <c r="AA811" s="76"/>
      <c r="AC811" s="1"/>
      <c r="AG811" s="72"/>
      <c r="AH811" s="72"/>
      <c r="AI811" s="72"/>
      <c r="AJ811" s="72"/>
      <c r="AK811" s="72"/>
    </row>
    <row r="812" spans="1:37" ht="14.4">
      <c r="A812" s="55"/>
      <c r="B812" s="54" t="s">
        <v>25</v>
      </c>
      <c r="C812" s="56"/>
      <c r="D812" s="145"/>
      <c r="E812" s="54"/>
      <c r="F812" s="54"/>
      <c r="G812" s="132"/>
      <c r="H812" s="59" t="str">
        <f t="shared" si="111"/>
        <v/>
      </c>
      <c r="I812" s="64" t="str">
        <f t="shared" si="112"/>
        <v/>
      </c>
      <c r="J812" s="59" t="str">
        <f>IF(A812&lt;&gt;"",SUM($I$13:I812),"")</f>
        <v/>
      </c>
      <c r="K812" s="59" t="str">
        <f t="shared" si="113"/>
        <v/>
      </c>
      <c r="L812" s="65" t="str">
        <f t="shared" si="114"/>
        <v/>
      </c>
      <c r="M812" s="65" t="str">
        <f t="shared" si="115"/>
        <v/>
      </c>
      <c r="N812" s="65" t="str">
        <f>IF(A812&lt;&gt;"",SUM($M$13:M812),"")</f>
        <v/>
      </c>
      <c r="O812" s="65" t="str">
        <f t="shared" si="108"/>
        <v/>
      </c>
      <c r="P812" s="97" t="str">
        <f t="shared" si="109"/>
        <v/>
      </c>
      <c r="Q812" s="100">
        <f t="shared" si="116"/>
        <v>0</v>
      </c>
      <c r="R812" s="101">
        <f t="shared" si="110"/>
        <v>0</v>
      </c>
      <c r="Z812" s="75"/>
      <c r="AA812" s="76"/>
      <c r="AC812" s="1"/>
      <c r="AG812" s="72"/>
      <c r="AH812" s="72"/>
      <c r="AI812" s="72"/>
      <c r="AJ812" s="72"/>
      <c r="AK812" s="72"/>
    </row>
    <row r="813" spans="1:37" ht="14.4">
      <c r="A813" s="55"/>
      <c r="B813" s="54" t="s">
        <v>25</v>
      </c>
      <c r="C813" s="56"/>
      <c r="D813" s="145"/>
      <c r="E813" s="54"/>
      <c r="F813" s="54"/>
      <c r="G813" s="132"/>
      <c r="H813" s="59" t="str">
        <f t="shared" si="111"/>
        <v/>
      </c>
      <c r="I813" s="64" t="str">
        <f t="shared" si="112"/>
        <v/>
      </c>
      <c r="J813" s="59" t="str">
        <f>IF(A813&lt;&gt;"",SUM($I$13:I813),"")</f>
        <v/>
      </c>
      <c r="K813" s="59" t="str">
        <f t="shared" si="113"/>
        <v/>
      </c>
      <c r="L813" s="65" t="str">
        <f t="shared" si="114"/>
        <v/>
      </c>
      <c r="M813" s="65" t="str">
        <f t="shared" si="115"/>
        <v/>
      </c>
      <c r="N813" s="65" t="str">
        <f>IF(A813&lt;&gt;"",SUM($M$13:M813),"")</f>
        <v/>
      </c>
      <c r="O813" s="65" t="str">
        <f t="shared" si="108"/>
        <v/>
      </c>
      <c r="P813" s="97" t="str">
        <f t="shared" si="109"/>
        <v/>
      </c>
      <c r="Q813" s="100">
        <f t="shared" si="116"/>
        <v>0</v>
      </c>
      <c r="R813" s="101">
        <f t="shared" si="110"/>
        <v>0</v>
      </c>
      <c r="Z813" s="75"/>
      <c r="AA813" s="76"/>
      <c r="AC813" s="1"/>
      <c r="AG813" s="72"/>
      <c r="AH813" s="72"/>
      <c r="AI813" s="72"/>
      <c r="AJ813" s="72"/>
      <c r="AK813" s="72"/>
    </row>
    <row r="814" spans="1:37" ht="14.4">
      <c r="A814" s="55"/>
      <c r="B814" s="54" t="s">
        <v>25</v>
      </c>
      <c r="C814" s="56"/>
      <c r="D814" s="145"/>
      <c r="E814" s="54"/>
      <c r="F814" s="54"/>
      <c r="G814" s="132"/>
      <c r="H814" s="59" t="str">
        <f t="shared" si="111"/>
        <v/>
      </c>
      <c r="I814" s="64" t="str">
        <f t="shared" si="112"/>
        <v/>
      </c>
      <c r="J814" s="59" t="str">
        <f>IF(A814&lt;&gt;"",SUM($I$13:I814),"")</f>
        <v/>
      </c>
      <c r="K814" s="59" t="str">
        <f t="shared" si="113"/>
        <v/>
      </c>
      <c r="L814" s="65" t="str">
        <f t="shared" si="114"/>
        <v/>
      </c>
      <c r="M814" s="65" t="str">
        <f t="shared" si="115"/>
        <v/>
      </c>
      <c r="N814" s="65" t="str">
        <f>IF(A814&lt;&gt;"",SUM($M$13:M814),"")</f>
        <v/>
      </c>
      <c r="O814" s="65" t="str">
        <f t="shared" si="108"/>
        <v/>
      </c>
      <c r="P814" s="97" t="str">
        <f t="shared" si="109"/>
        <v/>
      </c>
      <c r="Q814" s="100">
        <f t="shared" si="116"/>
        <v>0</v>
      </c>
      <c r="R814" s="101">
        <f t="shared" si="110"/>
        <v>0</v>
      </c>
      <c r="Z814" s="75"/>
      <c r="AA814" s="76"/>
      <c r="AC814" s="1"/>
      <c r="AG814" s="72"/>
      <c r="AH814" s="72"/>
      <c r="AI814" s="72"/>
      <c r="AJ814" s="72"/>
      <c r="AK814" s="72"/>
    </row>
    <row r="815" spans="1:37" ht="14.4">
      <c r="A815" s="55"/>
      <c r="B815" s="54" t="s">
        <v>25</v>
      </c>
      <c r="C815" s="56"/>
      <c r="D815" s="145"/>
      <c r="E815" s="54"/>
      <c r="F815" s="54"/>
      <c r="G815" s="132"/>
      <c r="H815" s="59" t="str">
        <f t="shared" si="111"/>
        <v/>
      </c>
      <c r="I815" s="64" t="str">
        <f t="shared" si="112"/>
        <v/>
      </c>
      <c r="J815" s="59" t="str">
        <f>IF(A815&lt;&gt;"",SUM($I$13:I815),"")</f>
        <v/>
      </c>
      <c r="K815" s="59" t="str">
        <f t="shared" si="113"/>
        <v/>
      </c>
      <c r="L815" s="65" t="str">
        <f t="shared" si="114"/>
        <v/>
      </c>
      <c r="M815" s="65" t="str">
        <f t="shared" si="115"/>
        <v/>
      </c>
      <c r="N815" s="65" t="str">
        <f>IF(A815&lt;&gt;"",SUM($M$13:M815),"")</f>
        <v/>
      </c>
      <c r="O815" s="65" t="str">
        <f t="shared" si="108"/>
        <v/>
      </c>
      <c r="P815" s="97" t="str">
        <f t="shared" si="109"/>
        <v/>
      </c>
      <c r="Q815" s="100">
        <f t="shared" si="116"/>
        <v>0</v>
      </c>
      <c r="R815" s="101">
        <f t="shared" si="110"/>
        <v>0</v>
      </c>
      <c r="Z815" s="75"/>
      <c r="AA815" s="76"/>
      <c r="AC815" s="1"/>
      <c r="AG815" s="72"/>
      <c r="AH815" s="72"/>
      <c r="AI815" s="72"/>
      <c r="AJ815" s="72"/>
      <c r="AK815" s="72"/>
    </row>
    <row r="816" spans="1:37" ht="14.4">
      <c r="A816" s="55"/>
      <c r="B816" s="54" t="s">
        <v>25</v>
      </c>
      <c r="C816" s="56"/>
      <c r="D816" s="145"/>
      <c r="E816" s="54"/>
      <c r="F816" s="54"/>
      <c r="G816" s="132"/>
      <c r="H816" s="59" t="str">
        <f t="shared" si="111"/>
        <v/>
      </c>
      <c r="I816" s="64" t="str">
        <f t="shared" si="112"/>
        <v/>
      </c>
      <c r="J816" s="59" t="str">
        <f>IF(A816&lt;&gt;"",SUM($I$13:I816),"")</f>
        <v/>
      </c>
      <c r="K816" s="59" t="str">
        <f t="shared" si="113"/>
        <v/>
      </c>
      <c r="L816" s="65" t="str">
        <f t="shared" si="114"/>
        <v/>
      </c>
      <c r="M816" s="65" t="str">
        <f t="shared" si="115"/>
        <v/>
      </c>
      <c r="N816" s="65" t="str">
        <f>IF(A816&lt;&gt;"",SUM($M$13:M816),"")</f>
        <v/>
      </c>
      <c r="O816" s="65" t="str">
        <f t="shared" si="108"/>
        <v/>
      </c>
      <c r="P816" s="97" t="str">
        <f t="shared" si="109"/>
        <v/>
      </c>
      <c r="Q816" s="100">
        <f t="shared" si="116"/>
        <v>0</v>
      </c>
      <c r="R816" s="101">
        <f t="shared" si="110"/>
        <v>0</v>
      </c>
      <c r="Z816" s="75"/>
      <c r="AA816" s="76"/>
      <c r="AC816" s="1"/>
      <c r="AG816" s="72"/>
      <c r="AH816" s="72"/>
      <c r="AI816" s="72"/>
      <c r="AJ816" s="72"/>
      <c r="AK816" s="72"/>
    </row>
    <row r="817" spans="1:37" ht="14.4">
      <c r="A817" s="55"/>
      <c r="B817" s="54" t="s">
        <v>25</v>
      </c>
      <c r="C817" s="56"/>
      <c r="D817" s="145"/>
      <c r="E817" s="54"/>
      <c r="F817" s="54"/>
      <c r="G817" s="132"/>
      <c r="H817" s="59" t="str">
        <f t="shared" si="111"/>
        <v/>
      </c>
      <c r="I817" s="64" t="str">
        <f t="shared" si="112"/>
        <v/>
      </c>
      <c r="J817" s="59" t="str">
        <f>IF(A817&lt;&gt;"",SUM($I$13:I817),"")</f>
        <v/>
      </c>
      <c r="K817" s="59" t="str">
        <f t="shared" si="113"/>
        <v/>
      </c>
      <c r="L817" s="65" t="str">
        <f t="shared" si="114"/>
        <v/>
      </c>
      <c r="M817" s="65" t="str">
        <f t="shared" si="115"/>
        <v/>
      </c>
      <c r="N817" s="65" t="str">
        <f>IF(A817&lt;&gt;"",SUM($M$13:M817),"")</f>
        <v/>
      </c>
      <c r="O817" s="65" t="str">
        <f t="shared" si="108"/>
        <v/>
      </c>
      <c r="P817" s="97" t="str">
        <f t="shared" si="109"/>
        <v/>
      </c>
      <c r="Q817" s="100">
        <f t="shared" si="116"/>
        <v>0</v>
      </c>
      <c r="R817" s="101">
        <f t="shared" si="110"/>
        <v>0</v>
      </c>
      <c r="Z817" s="75"/>
      <c r="AA817" s="76"/>
      <c r="AC817" s="1"/>
      <c r="AG817" s="72"/>
      <c r="AH817" s="72"/>
      <c r="AI817" s="72"/>
      <c r="AJ817" s="72"/>
      <c r="AK817" s="72"/>
    </row>
    <row r="818" spans="1:37" ht="14.4">
      <c r="A818" s="55"/>
      <c r="B818" s="54" t="s">
        <v>25</v>
      </c>
      <c r="C818" s="56"/>
      <c r="D818" s="145"/>
      <c r="E818" s="54"/>
      <c r="F818" s="54"/>
      <c r="G818" s="132"/>
      <c r="H818" s="59" t="str">
        <f t="shared" si="111"/>
        <v/>
      </c>
      <c r="I818" s="64" t="str">
        <f t="shared" si="112"/>
        <v/>
      </c>
      <c r="J818" s="59" t="str">
        <f>IF(A818&lt;&gt;"",SUM($I$13:I818),"")</f>
        <v/>
      </c>
      <c r="K818" s="59" t="str">
        <f t="shared" si="113"/>
        <v/>
      </c>
      <c r="L818" s="65" t="str">
        <f t="shared" si="114"/>
        <v/>
      </c>
      <c r="M818" s="65" t="str">
        <f t="shared" si="115"/>
        <v/>
      </c>
      <c r="N818" s="65" t="str">
        <f>IF(A818&lt;&gt;"",SUM($M$13:M818),"")</f>
        <v/>
      </c>
      <c r="O818" s="65" t="str">
        <f t="shared" si="108"/>
        <v/>
      </c>
      <c r="P818" s="97" t="str">
        <f t="shared" si="109"/>
        <v/>
      </c>
      <c r="Q818" s="100">
        <f t="shared" si="116"/>
        <v>0</v>
      </c>
      <c r="R818" s="101">
        <f t="shared" si="110"/>
        <v>0</v>
      </c>
      <c r="Z818" s="75"/>
      <c r="AA818" s="76"/>
      <c r="AC818" s="1"/>
      <c r="AG818" s="72"/>
      <c r="AH818" s="72"/>
      <c r="AI818" s="72"/>
      <c r="AJ818" s="72"/>
      <c r="AK818" s="72"/>
    </row>
    <row r="819" spans="1:37" ht="14.4">
      <c r="A819" s="55"/>
      <c r="B819" s="54" t="s">
        <v>25</v>
      </c>
      <c r="C819" s="56"/>
      <c r="D819" s="145"/>
      <c r="E819" s="54"/>
      <c r="F819" s="54"/>
      <c r="G819" s="132"/>
      <c r="H819" s="59" t="str">
        <f t="shared" si="111"/>
        <v/>
      </c>
      <c r="I819" s="64" t="str">
        <f t="shared" si="112"/>
        <v/>
      </c>
      <c r="J819" s="59" t="str">
        <f>IF(A819&lt;&gt;"",SUM($I$13:I819),"")</f>
        <v/>
      </c>
      <c r="K819" s="59" t="str">
        <f t="shared" si="113"/>
        <v/>
      </c>
      <c r="L819" s="65" t="str">
        <f t="shared" si="114"/>
        <v/>
      </c>
      <c r="M819" s="65" t="str">
        <f t="shared" si="115"/>
        <v/>
      </c>
      <c r="N819" s="65" t="str">
        <f>IF(A819&lt;&gt;"",SUM($M$13:M819),"")</f>
        <v/>
      </c>
      <c r="O819" s="65" t="str">
        <f t="shared" si="108"/>
        <v/>
      </c>
      <c r="P819" s="97" t="str">
        <f t="shared" si="109"/>
        <v/>
      </c>
      <c r="Q819" s="100">
        <f t="shared" si="116"/>
        <v>0</v>
      </c>
      <c r="R819" s="101">
        <f t="shared" si="110"/>
        <v>0</v>
      </c>
      <c r="Z819" s="75"/>
      <c r="AA819" s="76"/>
      <c r="AC819" s="1"/>
      <c r="AG819" s="72"/>
      <c r="AH819" s="72"/>
      <c r="AI819" s="72"/>
      <c r="AJ819" s="72"/>
      <c r="AK819" s="72"/>
    </row>
    <row r="820" spans="1:37" ht="14.4">
      <c r="A820" s="55"/>
      <c r="B820" s="54" t="s">
        <v>25</v>
      </c>
      <c r="C820" s="56"/>
      <c r="D820" s="145"/>
      <c r="E820" s="54"/>
      <c r="F820" s="54"/>
      <c r="G820" s="132"/>
      <c r="H820" s="59" t="str">
        <f t="shared" si="111"/>
        <v/>
      </c>
      <c r="I820" s="64" t="str">
        <f t="shared" si="112"/>
        <v/>
      </c>
      <c r="J820" s="59" t="str">
        <f>IF(A820&lt;&gt;"",SUM($I$13:I820),"")</f>
        <v/>
      </c>
      <c r="K820" s="59" t="str">
        <f t="shared" si="113"/>
        <v/>
      </c>
      <c r="L820" s="65" t="str">
        <f t="shared" si="114"/>
        <v/>
      </c>
      <c r="M820" s="65" t="str">
        <f t="shared" si="115"/>
        <v/>
      </c>
      <c r="N820" s="65" t="str">
        <f>IF(A820&lt;&gt;"",SUM($M$13:M820),"")</f>
        <v/>
      </c>
      <c r="O820" s="65" t="str">
        <f t="shared" si="108"/>
        <v/>
      </c>
      <c r="P820" s="97" t="str">
        <f t="shared" si="109"/>
        <v/>
      </c>
      <c r="Q820" s="100">
        <f t="shared" si="116"/>
        <v>0</v>
      </c>
      <c r="R820" s="101">
        <f t="shared" si="110"/>
        <v>0</v>
      </c>
      <c r="Z820" s="75"/>
      <c r="AA820" s="76"/>
      <c r="AC820" s="1"/>
      <c r="AG820" s="72"/>
      <c r="AH820" s="72"/>
      <c r="AI820" s="72"/>
      <c r="AJ820" s="72"/>
      <c r="AK820" s="72"/>
    </row>
    <row r="821" spans="1:37" ht="14.4">
      <c r="A821" s="55"/>
      <c r="B821" s="54" t="s">
        <v>25</v>
      </c>
      <c r="C821" s="56"/>
      <c r="D821" s="145"/>
      <c r="E821" s="54"/>
      <c r="F821" s="54"/>
      <c r="G821" s="132"/>
      <c r="H821" s="59" t="str">
        <f t="shared" si="111"/>
        <v/>
      </c>
      <c r="I821" s="64" t="str">
        <f t="shared" si="112"/>
        <v/>
      </c>
      <c r="J821" s="59" t="str">
        <f>IF(A821&lt;&gt;"",SUM($I$13:I821),"")</f>
        <v/>
      </c>
      <c r="K821" s="59" t="str">
        <f t="shared" si="113"/>
        <v/>
      </c>
      <c r="L821" s="65" t="str">
        <f t="shared" si="114"/>
        <v/>
      </c>
      <c r="M821" s="65" t="str">
        <f t="shared" si="115"/>
        <v/>
      </c>
      <c r="N821" s="65" t="str">
        <f>IF(A821&lt;&gt;"",SUM($M$13:M821),"")</f>
        <v/>
      </c>
      <c r="O821" s="65" t="str">
        <f t="shared" si="108"/>
        <v/>
      </c>
      <c r="P821" s="97" t="str">
        <f t="shared" si="109"/>
        <v/>
      </c>
      <c r="Q821" s="100">
        <f t="shared" si="116"/>
        <v>0</v>
      </c>
      <c r="R821" s="101">
        <f t="shared" si="110"/>
        <v>0</v>
      </c>
      <c r="Z821" s="75"/>
      <c r="AA821" s="76"/>
      <c r="AC821" s="1"/>
      <c r="AG821" s="72"/>
      <c r="AH821" s="72"/>
      <c r="AI821" s="72"/>
      <c r="AJ821" s="72"/>
      <c r="AK821" s="72"/>
    </row>
    <row r="822" spans="1:37" ht="14.4">
      <c r="A822" s="55"/>
      <c r="B822" s="54" t="s">
        <v>25</v>
      </c>
      <c r="C822" s="56"/>
      <c r="D822" s="145"/>
      <c r="E822" s="54"/>
      <c r="F822" s="54"/>
      <c r="G822" s="132"/>
      <c r="H822" s="59" t="str">
        <f t="shared" si="111"/>
        <v/>
      </c>
      <c r="I822" s="64" t="str">
        <f t="shared" si="112"/>
        <v/>
      </c>
      <c r="J822" s="59" t="str">
        <f>IF(A822&lt;&gt;"",SUM($I$13:I822),"")</f>
        <v/>
      </c>
      <c r="K822" s="59" t="str">
        <f t="shared" si="113"/>
        <v/>
      </c>
      <c r="L822" s="65" t="str">
        <f t="shared" si="114"/>
        <v/>
      </c>
      <c r="M822" s="65" t="str">
        <f t="shared" si="115"/>
        <v/>
      </c>
      <c r="N822" s="65" t="str">
        <f>IF(A822&lt;&gt;"",SUM($M$13:M822),"")</f>
        <v/>
      </c>
      <c r="O822" s="65" t="str">
        <f t="shared" si="108"/>
        <v/>
      </c>
      <c r="P822" s="97" t="str">
        <f t="shared" si="109"/>
        <v/>
      </c>
      <c r="Q822" s="100">
        <f t="shared" si="116"/>
        <v>0</v>
      </c>
      <c r="R822" s="101">
        <f t="shared" si="110"/>
        <v>0</v>
      </c>
      <c r="Z822" s="75"/>
      <c r="AA822" s="76"/>
      <c r="AC822" s="1"/>
      <c r="AG822" s="72"/>
      <c r="AH822" s="72"/>
      <c r="AI822" s="72"/>
      <c r="AJ822" s="72"/>
      <c r="AK822" s="72"/>
    </row>
    <row r="823" spans="1:37" ht="14.4">
      <c r="A823" s="55"/>
      <c r="B823" s="54" t="s">
        <v>25</v>
      </c>
      <c r="C823" s="56"/>
      <c r="D823" s="145"/>
      <c r="E823" s="54"/>
      <c r="F823" s="54"/>
      <c r="G823" s="132"/>
      <c r="H823" s="59" t="str">
        <f t="shared" si="111"/>
        <v/>
      </c>
      <c r="I823" s="64" t="str">
        <f t="shared" si="112"/>
        <v/>
      </c>
      <c r="J823" s="59" t="str">
        <f>IF(A823&lt;&gt;"",SUM($I$13:I823),"")</f>
        <v/>
      </c>
      <c r="K823" s="59" t="str">
        <f t="shared" si="113"/>
        <v/>
      </c>
      <c r="L823" s="65" t="str">
        <f t="shared" si="114"/>
        <v/>
      </c>
      <c r="M823" s="65" t="str">
        <f t="shared" si="115"/>
        <v/>
      </c>
      <c r="N823" s="65" t="str">
        <f>IF(A823&lt;&gt;"",SUM($M$13:M823),"")</f>
        <v/>
      </c>
      <c r="O823" s="65" t="str">
        <f t="shared" si="108"/>
        <v/>
      </c>
      <c r="P823" s="97" t="str">
        <f t="shared" si="109"/>
        <v/>
      </c>
      <c r="Q823" s="100">
        <f t="shared" si="116"/>
        <v>0</v>
      </c>
      <c r="R823" s="101">
        <f t="shared" si="110"/>
        <v>0</v>
      </c>
      <c r="Z823" s="75"/>
      <c r="AA823" s="76"/>
      <c r="AC823" s="1"/>
      <c r="AG823" s="72"/>
      <c r="AH823" s="72"/>
      <c r="AI823" s="72"/>
      <c r="AJ823" s="72"/>
      <c r="AK823" s="72"/>
    </row>
    <row r="824" spans="1:37" ht="14.4">
      <c r="A824" s="55"/>
      <c r="B824" s="54" t="s">
        <v>25</v>
      </c>
      <c r="C824" s="56"/>
      <c r="D824" s="145"/>
      <c r="E824" s="54"/>
      <c r="F824" s="54"/>
      <c r="G824" s="132"/>
      <c r="H824" s="59" t="str">
        <f t="shared" si="111"/>
        <v/>
      </c>
      <c r="I824" s="64" t="str">
        <f t="shared" si="112"/>
        <v/>
      </c>
      <c r="J824" s="59" t="str">
        <f>IF(A824&lt;&gt;"",SUM($I$13:I824),"")</f>
        <v/>
      </c>
      <c r="K824" s="59" t="str">
        <f t="shared" si="113"/>
        <v/>
      </c>
      <c r="L824" s="65" t="str">
        <f t="shared" si="114"/>
        <v/>
      </c>
      <c r="M824" s="65" t="str">
        <f t="shared" si="115"/>
        <v/>
      </c>
      <c r="N824" s="65" t="str">
        <f>IF(A824&lt;&gt;"",SUM($M$13:M824),"")</f>
        <v/>
      </c>
      <c r="O824" s="65" t="str">
        <f t="shared" si="108"/>
        <v/>
      </c>
      <c r="P824" s="97" t="str">
        <f t="shared" si="109"/>
        <v/>
      </c>
      <c r="Q824" s="100">
        <f t="shared" si="116"/>
        <v>0</v>
      </c>
      <c r="R824" s="101">
        <f t="shared" si="110"/>
        <v>0</v>
      </c>
      <c r="Z824" s="75"/>
      <c r="AA824" s="76"/>
      <c r="AC824" s="1"/>
      <c r="AG824" s="72"/>
      <c r="AH824" s="72"/>
      <c r="AI824" s="72"/>
      <c r="AJ824" s="72"/>
      <c r="AK824" s="72"/>
    </row>
    <row r="825" spans="1:37" ht="14.4">
      <c r="A825" s="55"/>
      <c r="B825" s="54" t="s">
        <v>25</v>
      </c>
      <c r="C825" s="56"/>
      <c r="D825" s="145"/>
      <c r="E825" s="54"/>
      <c r="F825" s="54"/>
      <c r="G825" s="132"/>
      <c r="H825" s="59" t="str">
        <f t="shared" si="111"/>
        <v/>
      </c>
      <c r="I825" s="64" t="str">
        <f t="shared" si="112"/>
        <v/>
      </c>
      <c r="J825" s="59" t="str">
        <f>IF(A825&lt;&gt;"",SUM($I$13:I825),"")</f>
        <v/>
      </c>
      <c r="K825" s="59" t="str">
        <f t="shared" si="113"/>
        <v/>
      </c>
      <c r="L825" s="65" t="str">
        <f t="shared" si="114"/>
        <v/>
      </c>
      <c r="M825" s="65" t="str">
        <f t="shared" si="115"/>
        <v/>
      </c>
      <c r="N825" s="65" t="str">
        <f>IF(A825&lt;&gt;"",SUM($M$13:M825),"")</f>
        <v/>
      </c>
      <c r="O825" s="65" t="str">
        <f t="shared" si="108"/>
        <v/>
      </c>
      <c r="P825" s="97" t="str">
        <f t="shared" si="109"/>
        <v/>
      </c>
      <c r="Q825" s="100">
        <f t="shared" si="116"/>
        <v>0</v>
      </c>
      <c r="R825" s="101">
        <f t="shared" si="110"/>
        <v>0</v>
      </c>
      <c r="Z825" s="75"/>
      <c r="AA825" s="76"/>
      <c r="AC825" s="1"/>
      <c r="AG825" s="72"/>
      <c r="AH825" s="72"/>
      <c r="AI825" s="72"/>
      <c r="AJ825" s="72"/>
      <c r="AK825" s="72"/>
    </row>
    <row r="826" spans="1:37" ht="14.4">
      <c r="A826" s="55"/>
      <c r="B826" s="54" t="s">
        <v>25</v>
      </c>
      <c r="C826" s="56"/>
      <c r="D826" s="145"/>
      <c r="E826" s="54"/>
      <c r="F826" s="54"/>
      <c r="G826" s="132"/>
      <c r="H826" s="59" t="str">
        <f t="shared" si="111"/>
        <v/>
      </c>
      <c r="I826" s="64" t="str">
        <f t="shared" si="112"/>
        <v/>
      </c>
      <c r="J826" s="59" t="str">
        <f>IF(A826&lt;&gt;"",SUM($I$13:I826),"")</f>
        <v/>
      </c>
      <c r="K826" s="59" t="str">
        <f t="shared" si="113"/>
        <v/>
      </c>
      <c r="L826" s="65" t="str">
        <f t="shared" si="114"/>
        <v/>
      </c>
      <c r="M826" s="65" t="str">
        <f t="shared" si="115"/>
        <v/>
      </c>
      <c r="N826" s="65" t="str">
        <f>IF(A826&lt;&gt;"",SUM($M$13:M826),"")</f>
        <v/>
      </c>
      <c r="O826" s="65" t="str">
        <f t="shared" si="108"/>
        <v/>
      </c>
      <c r="P826" s="97" t="str">
        <f t="shared" si="109"/>
        <v/>
      </c>
      <c r="Q826" s="100">
        <f t="shared" si="116"/>
        <v>0</v>
      </c>
      <c r="R826" s="101">
        <f t="shared" si="110"/>
        <v>0</v>
      </c>
      <c r="Z826" s="75"/>
      <c r="AA826" s="76"/>
      <c r="AC826" s="1"/>
      <c r="AG826" s="72"/>
      <c r="AH826" s="72"/>
      <c r="AI826" s="72"/>
      <c r="AJ826" s="72"/>
      <c r="AK826" s="72"/>
    </row>
    <row r="827" spans="1:37" ht="14.4">
      <c r="A827" s="55"/>
      <c r="B827" s="54" t="s">
        <v>25</v>
      </c>
      <c r="C827" s="56"/>
      <c r="D827" s="145"/>
      <c r="E827" s="54"/>
      <c r="F827" s="54"/>
      <c r="G827" s="132"/>
      <c r="H827" s="59" t="str">
        <f t="shared" si="111"/>
        <v/>
      </c>
      <c r="I827" s="64" t="str">
        <f t="shared" si="112"/>
        <v/>
      </c>
      <c r="J827" s="59" t="str">
        <f>IF(A827&lt;&gt;"",SUM($I$13:I827),"")</f>
        <v/>
      </c>
      <c r="K827" s="59" t="str">
        <f t="shared" si="113"/>
        <v/>
      </c>
      <c r="L827" s="65" t="str">
        <f t="shared" si="114"/>
        <v/>
      </c>
      <c r="M827" s="65" t="str">
        <f t="shared" si="115"/>
        <v/>
      </c>
      <c r="N827" s="65" t="str">
        <f>IF(A827&lt;&gt;"",SUM($M$13:M827),"")</f>
        <v/>
      </c>
      <c r="O827" s="65" t="str">
        <f t="shared" si="108"/>
        <v/>
      </c>
      <c r="P827" s="97" t="str">
        <f t="shared" si="109"/>
        <v/>
      </c>
      <c r="Q827" s="100">
        <f t="shared" si="116"/>
        <v>0</v>
      </c>
      <c r="R827" s="101">
        <f t="shared" si="110"/>
        <v>0</v>
      </c>
      <c r="Z827" s="75"/>
      <c r="AA827" s="76"/>
      <c r="AC827" s="1"/>
      <c r="AG827" s="72"/>
      <c r="AH827" s="72"/>
      <c r="AI827" s="72"/>
      <c r="AJ827" s="72"/>
      <c r="AK827" s="72"/>
    </row>
    <row r="828" spans="1:37" ht="14.4">
      <c r="A828" s="55"/>
      <c r="B828" s="54" t="s">
        <v>25</v>
      </c>
      <c r="C828" s="56"/>
      <c r="D828" s="145"/>
      <c r="E828" s="54"/>
      <c r="F828" s="54"/>
      <c r="G828" s="132"/>
      <c r="H828" s="59" t="str">
        <f t="shared" si="111"/>
        <v/>
      </c>
      <c r="I828" s="64" t="str">
        <f t="shared" si="112"/>
        <v/>
      </c>
      <c r="J828" s="59" t="str">
        <f>IF(A828&lt;&gt;"",SUM($I$13:I828),"")</f>
        <v/>
      </c>
      <c r="K828" s="59" t="str">
        <f t="shared" si="113"/>
        <v/>
      </c>
      <c r="L828" s="65" t="str">
        <f t="shared" si="114"/>
        <v/>
      </c>
      <c r="M828" s="65" t="str">
        <f t="shared" si="115"/>
        <v/>
      </c>
      <c r="N828" s="65" t="str">
        <f>IF(A828&lt;&gt;"",SUM($M$13:M828),"")</f>
        <v/>
      </c>
      <c r="O828" s="65" t="str">
        <f t="shared" si="108"/>
        <v/>
      </c>
      <c r="P828" s="97" t="str">
        <f t="shared" si="109"/>
        <v/>
      </c>
      <c r="Q828" s="100">
        <f t="shared" si="116"/>
        <v>0</v>
      </c>
      <c r="R828" s="101">
        <f t="shared" si="110"/>
        <v>0</v>
      </c>
      <c r="Z828" s="75"/>
      <c r="AA828" s="76"/>
      <c r="AC828" s="1"/>
      <c r="AG828" s="72"/>
      <c r="AH828" s="72"/>
      <c r="AI828" s="72"/>
      <c r="AJ828" s="72"/>
      <c r="AK828" s="72"/>
    </row>
    <row r="829" spans="1:37" ht="14.4">
      <c r="A829" s="55"/>
      <c r="B829" s="54" t="s">
        <v>25</v>
      </c>
      <c r="C829" s="56"/>
      <c r="D829" s="145"/>
      <c r="E829" s="54"/>
      <c r="F829" s="54"/>
      <c r="G829" s="132"/>
      <c r="H829" s="59" t="str">
        <f t="shared" si="111"/>
        <v/>
      </c>
      <c r="I829" s="64" t="str">
        <f t="shared" si="112"/>
        <v/>
      </c>
      <c r="J829" s="59" t="str">
        <f>IF(A829&lt;&gt;"",SUM($I$13:I829),"")</f>
        <v/>
      </c>
      <c r="K829" s="59" t="str">
        <f t="shared" si="113"/>
        <v/>
      </c>
      <c r="L829" s="65" t="str">
        <f t="shared" si="114"/>
        <v/>
      </c>
      <c r="M829" s="65" t="str">
        <f t="shared" si="115"/>
        <v/>
      </c>
      <c r="N829" s="65" t="str">
        <f>IF(A829&lt;&gt;"",SUM($M$13:M829),"")</f>
        <v/>
      </c>
      <c r="O829" s="65" t="str">
        <f t="shared" si="108"/>
        <v/>
      </c>
      <c r="P829" s="97" t="str">
        <f t="shared" si="109"/>
        <v/>
      </c>
      <c r="Q829" s="100">
        <f t="shared" si="116"/>
        <v>0</v>
      </c>
      <c r="R829" s="101">
        <f t="shared" si="110"/>
        <v>0</v>
      </c>
      <c r="Z829" s="75"/>
      <c r="AA829" s="76"/>
      <c r="AC829" s="1"/>
      <c r="AG829" s="72"/>
      <c r="AH829" s="72"/>
      <c r="AI829" s="72"/>
      <c r="AJ829" s="72"/>
      <c r="AK829" s="72"/>
    </row>
    <row r="830" spans="1:37" ht="14.4">
      <c r="A830" s="55"/>
      <c r="B830" s="54" t="s">
        <v>25</v>
      </c>
      <c r="C830" s="56"/>
      <c r="D830" s="145"/>
      <c r="E830" s="54"/>
      <c r="F830" s="54"/>
      <c r="G830" s="132"/>
      <c r="H830" s="59" t="str">
        <f t="shared" si="111"/>
        <v/>
      </c>
      <c r="I830" s="64" t="str">
        <f t="shared" si="112"/>
        <v/>
      </c>
      <c r="J830" s="59" t="str">
        <f>IF(A830&lt;&gt;"",SUM($I$13:I830),"")</f>
        <v/>
      </c>
      <c r="K830" s="59" t="str">
        <f t="shared" si="113"/>
        <v/>
      </c>
      <c r="L830" s="65" t="str">
        <f t="shared" si="114"/>
        <v/>
      </c>
      <c r="M830" s="65" t="str">
        <f t="shared" si="115"/>
        <v/>
      </c>
      <c r="N830" s="65" t="str">
        <f>IF(A830&lt;&gt;"",SUM($M$13:M830),"")</f>
        <v/>
      </c>
      <c r="O830" s="65" t="str">
        <f t="shared" si="108"/>
        <v/>
      </c>
      <c r="P830" s="97" t="str">
        <f t="shared" si="109"/>
        <v/>
      </c>
      <c r="Q830" s="100">
        <f t="shared" si="116"/>
        <v>0</v>
      </c>
      <c r="R830" s="101">
        <f t="shared" si="110"/>
        <v>0</v>
      </c>
      <c r="Z830" s="75"/>
      <c r="AA830" s="76"/>
      <c r="AC830" s="1"/>
      <c r="AG830" s="72"/>
      <c r="AH830" s="72"/>
      <c r="AI830" s="72"/>
      <c r="AJ830" s="72"/>
      <c r="AK830" s="72"/>
    </row>
    <row r="831" spans="1:37" ht="14.4">
      <c r="A831" s="55"/>
      <c r="B831" s="54" t="s">
        <v>25</v>
      </c>
      <c r="C831" s="56"/>
      <c r="D831" s="145"/>
      <c r="E831" s="54"/>
      <c r="F831" s="54"/>
      <c r="G831" s="132"/>
      <c r="H831" s="59" t="str">
        <f t="shared" si="111"/>
        <v/>
      </c>
      <c r="I831" s="64" t="str">
        <f t="shared" si="112"/>
        <v/>
      </c>
      <c r="J831" s="59" t="str">
        <f>IF(A831&lt;&gt;"",SUM($I$13:I831),"")</f>
        <v/>
      </c>
      <c r="K831" s="59" t="str">
        <f t="shared" si="113"/>
        <v/>
      </c>
      <c r="L831" s="65" t="str">
        <f t="shared" si="114"/>
        <v/>
      </c>
      <c r="M831" s="65" t="str">
        <f t="shared" si="115"/>
        <v/>
      </c>
      <c r="N831" s="65" t="str">
        <f>IF(A831&lt;&gt;"",SUM($M$13:M831),"")</f>
        <v/>
      </c>
      <c r="O831" s="65" t="str">
        <f t="shared" si="108"/>
        <v/>
      </c>
      <c r="P831" s="97" t="str">
        <f t="shared" si="109"/>
        <v/>
      </c>
      <c r="Q831" s="100">
        <f t="shared" si="116"/>
        <v>0</v>
      </c>
      <c r="R831" s="101">
        <f t="shared" si="110"/>
        <v>0</v>
      </c>
      <c r="Z831" s="75"/>
      <c r="AA831" s="76"/>
      <c r="AC831" s="1"/>
      <c r="AG831" s="72"/>
      <c r="AH831" s="72"/>
      <c r="AI831" s="72"/>
      <c r="AJ831" s="72"/>
      <c r="AK831" s="72"/>
    </row>
    <row r="832" spans="1:37" ht="14.4">
      <c r="A832" s="55"/>
      <c r="B832" s="54" t="s">
        <v>25</v>
      </c>
      <c r="C832" s="56"/>
      <c r="D832" s="145"/>
      <c r="E832" s="54"/>
      <c r="F832" s="54"/>
      <c r="G832" s="132"/>
      <c r="H832" s="59" t="str">
        <f t="shared" si="111"/>
        <v/>
      </c>
      <c r="I832" s="64" t="str">
        <f t="shared" si="112"/>
        <v/>
      </c>
      <c r="J832" s="59" t="str">
        <f>IF(A832&lt;&gt;"",SUM($I$13:I832),"")</f>
        <v/>
      </c>
      <c r="K832" s="59" t="str">
        <f t="shared" si="113"/>
        <v/>
      </c>
      <c r="L832" s="65" t="str">
        <f t="shared" si="114"/>
        <v/>
      </c>
      <c r="M832" s="65" t="str">
        <f t="shared" si="115"/>
        <v/>
      </c>
      <c r="N832" s="65" t="str">
        <f>IF(A832&lt;&gt;"",SUM($M$13:M832),"")</f>
        <v/>
      </c>
      <c r="O832" s="65" t="str">
        <f t="shared" si="108"/>
        <v/>
      </c>
      <c r="P832" s="97" t="str">
        <f t="shared" si="109"/>
        <v/>
      </c>
      <c r="Q832" s="100">
        <f t="shared" si="116"/>
        <v>0</v>
      </c>
      <c r="R832" s="101">
        <f t="shared" si="110"/>
        <v>0</v>
      </c>
      <c r="Z832" s="75"/>
      <c r="AA832" s="76"/>
      <c r="AC832" s="1"/>
      <c r="AG832" s="72"/>
      <c r="AH832" s="72"/>
      <c r="AI832" s="72"/>
      <c r="AJ832" s="72"/>
      <c r="AK832" s="72"/>
    </row>
    <row r="833" spans="1:37" ht="14.4">
      <c r="A833" s="55"/>
      <c r="B833" s="54" t="s">
        <v>25</v>
      </c>
      <c r="C833" s="56"/>
      <c r="D833" s="145"/>
      <c r="E833" s="54"/>
      <c r="F833" s="54"/>
      <c r="G833" s="132"/>
      <c r="H833" s="59" t="str">
        <f t="shared" si="111"/>
        <v/>
      </c>
      <c r="I833" s="64" t="str">
        <f t="shared" si="112"/>
        <v/>
      </c>
      <c r="J833" s="59" t="str">
        <f>IF(A833&lt;&gt;"",SUM($I$13:I833),"")</f>
        <v/>
      </c>
      <c r="K833" s="59" t="str">
        <f t="shared" si="113"/>
        <v/>
      </c>
      <c r="L833" s="65" t="str">
        <f t="shared" si="114"/>
        <v/>
      </c>
      <c r="M833" s="65" t="str">
        <f t="shared" si="115"/>
        <v/>
      </c>
      <c r="N833" s="65" t="str">
        <f>IF(A833&lt;&gt;"",SUM($M$13:M833),"")</f>
        <v/>
      </c>
      <c r="O833" s="65" t="str">
        <f t="shared" si="108"/>
        <v/>
      </c>
      <c r="P833" s="97" t="str">
        <f t="shared" si="109"/>
        <v/>
      </c>
      <c r="Q833" s="100">
        <f t="shared" si="116"/>
        <v>0</v>
      </c>
      <c r="R833" s="101">
        <f t="shared" si="110"/>
        <v>0</v>
      </c>
      <c r="Z833" s="75"/>
      <c r="AA833" s="76"/>
      <c r="AC833" s="1"/>
      <c r="AG833" s="72"/>
      <c r="AH833" s="72"/>
      <c r="AI833" s="72"/>
      <c r="AJ833" s="72"/>
      <c r="AK833" s="72"/>
    </row>
    <row r="834" spans="1:37" ht="14.4">
      <c r="A834" s="55"/>
      <c r="B834" s="54" t="s">
        <v>25</v>
      </c>
      <c r="C834" s="56"/>
      <c r="D834" s="145"/>
      <c r="E834" s="54"/>
      <c r="F834" s="54"/>
      <c r="G834" s="132"/>
      <c r="H834" s="59" t="str">
        <f t="shared" si="111"/>
        <v/>
      </c>
      <c r="I834" s="64" t="str">
        <f t="shared" si="112"/>
        <v/>
      </c>
      <c r="J834" s="59" t="str">
        <f>IF(A834&lt;&gt;"",SUM($I$13:I834),"")</f>
        <v/>
      </c>
      <c r="K834" s="59" t="str">
        <f t="shared" si="113"/>
        <v/>
      </c>
      <c r="L834" s="65" t="str">
        <f t="shared" si="114"/>
        <v/>
      </c>
      <c r="M834" s="65" t="str">
        <f t="shared" si="115"/>
        <v/>
      </c>
      <c r="N834" s="65" t="str">
        <f>IF(A834&lt;&gt;"",SUM($M$13:M834),"")</f>
        <v/>
      </c>
      <c r="O834" s="65" t="str">
        <f t="shared" si="108"/>
        <v/>
      </c>
      <c r="P834" s="97" t="str">
        <f t="shared" si="109"/>
        <v/>
      </c>
      <c r="Q834" s="100">
        <f t="shared" si="116"/>
        <v>0</v>
      </c>
      <c r="R834" s="101">
        <f t="shared" si="110"/>
        <v>0</v>
      </c>
      <c r="Z834" s="75"/>
      <c r="AA834" s="76"/>
      <c r="AC834" s="1"/>
      <c r="AG834" s="72"/>
      <c r="AH834" s="72"/>
      <c r="AI834" s="72"/>
      <c r="AJ834" s="72"/>
      <c r="AK834" s="72"/>
    </row>
    <row r="835" spans="1:37" ht="14.4">
      <c r="A835" s="55"/>
      <c r="B835" s="54" t="s">
        <v>25</v>
      </c>
      <c r="C835" s="56"/>
      <c r="D835" s="145"/>
      <c r="E835" s="54"/>
      <c r="F835" s="54"/>
      <c r="G835" s="132"/>
      <c r="H835" s="59" t="str">
        <f t="shared" si="111"/>
        <v/>
      </c>
      <c r="I835" s="64" t="str">
        <f t="shared" si="112"/>
        <v/>
      </c>
      <c r="J835" s="59" t="str">
        <f>IF(A835&lt;&gt;"",SUM($I$13:I835),"")</f>
        <v/>
      </c>
      <c r="K835" s="59" t="str">
        <f t="shared" si="113"/>
        <v/>
      </c>
      <c r="L835" s="65" t="str">
        <f t="shared" si="114"/>
        <v/>
      </c>
      <c r="M835" s="65" t="str">
        <f t="shared" si="115"/>
        <v/>
      </c>
      <c r="N835" s="65" t="str">
        <f>IF(A835&lt;&gt;"",SUM($M$13:M835),"")</f>
        <v/>
      </c>
      <c r="O835" s="65" t="str">
        <f t="shared" si="108"/>
        <v/>
      </c>
      <c r="P835" s="97" t="str">
        <f t="shared" si="109"/>
        <v/>
      </c>
      <c r="Q835" s="100">
        <f t="shared" si="116"/>
        <v>0</v>
      </c>
      <c r="R835" s="101">
        <f t="shared" si="110"/>
        <v>0</v>
      </c>
      <c r="Z835" s="75"/>
      <c r="AA835" s="76"/>
      <c r="AC835" s="1"/>
      <c r="AG835" s="72"/>
      <c r="AH835" s="72"/>
      <c r="AI835" s="72"/>
      <c r="AJ835" s="72"/>
      <c r="AK835" s="72"/>
    </row>
    <row r="836" spans="1:37" ht="14.4">
      <c r="A836" s="55"/>
      <c r="B836" s="54" t="s">
        <v>25</v>
      </c>
      <c r="C836" s="56"/>
      <c r="D836" s="145"/>
      <c r="E836" s="54"/>
      <c r="F836" s="54"/>
      <c r="G836" s="132"/>
      <c r="H836" s="59" t="str">
        <f t="shared" si="111"/>
        <v/>
      </c>
      <c r="I836" s="64" t="str">
        <f t="shared" si="112"/>
        <v/>
      </c>
      <c r="J836" s="59" t="str">
        <f>IF(A836&lt;&gt;"",SUM($I$13:I836),"")</f>
        <v/>
      </c>
      <c r="K836" s="59" t="str">
        <f t="shared" si="113"/>
        <v/>
      </c>
      <c r="L836" s="65" t="str">
        <f t="shared" si="114"/>
        <v/>
      </c>
      <c r="M836" s="65" t="str">
        <f t="shared" si="115"/>
        <v/>
      </c>
      <c r="N836" s="65" t="str">
        <f>IF(A836&lt;&gt;"",SUM($M$13:M836),"")</f>
        <v/>
      </c>
      <c r="O836" s="65" t="str">
        <f t="shared" si="108"/>
        <v/>
      </c>
      <c r="P836" s="97" t="str">
        <f t="shared" si="109"/>
        <v/>
      </c>
      <c r="Q836" s="100">
        <f t="shared" si="116"/>
        <v>0</v>
      </c>
      <c r="R836" s="101">
        <f t="shared" si="110"/>
        <v>0</v>
      </c>
      <c r="Z836" s="75"/>
      <c r="AA836" s="76"/>
      <c r="AC836" s="1"/>
      <c r="AG836" s="72"/>
      <c r="AH836" s="72"/>
      <c r="AI836" s="72"/>
      <c r="AJ836" s="72"/>
      <c r="AK836" s="72"/>
    </row>
    <row r="837" spans="1:37" ht="14.4">
      <c r="A837" s="55"/>
      <c r="B837" s="54" t="s">
        <v>25</v>
      </c>
      <c r="C837" s="56"/>
      <c r="D837" s="145"/>
      <c r="E837" s="54"/>
      <c r="F837" s="54"/>
      <c r="G837" s="132"/>
      <c r="H837" s="59" t="str">
        <f t="shared" si="111"/>
        <v/>
      </c>
      <c r="I837" s="64" t="str">
        <f t="shared" si="112"/>
        <v/>
      </c>
      <c r="J837" s="59" t="str">
        <f>IF(A837&lt;&gt;"",SUM($I$13:I837),"")</f>
        <v/>
      </c>
      <c r="K837" s="59" t="str">
        <f t="shared" si="113"/>
        <v/>
      </c>
      <c r="L837" s="65" t="str">
        <f t="shared" si="114"/>
        <v/>
      </c>
      <c r="M837" s="65" t="str">
        <f t="shared" si="115"/>
        <v/>
      </c>
      <c r="N837" s="65" t="str">
        <f>IF(A837&lt;&gt;"",SUM($M$13:M837),"")</f>
        <v/>
      </c>
      <c r="O837" s="65" t="str">
        <f t="shared" si="108"/>
        <v/>
      </c>
      <c r="P837" s="97" t="str">
        <f t="shared" si="109"/>
        <v/>
      </c>
      <c r="Q837" s="100">
        <f t="shared" si="116"/>
        <v>0</v>
      </c>
      <c r="R837" s="101">
        <f t="shared" si="110"/>
        <v>0</v>
      </c>
      <c r="Z837" s="75"/>
      <c r="AA837" s="76"/>
      <c r="AC837" s="1"/>
      <c r="AG837" s="72"/>
      <c r="AH837" s="72"/>
      <c r="AI837" s="72"/>
      <c r="AJ837" s="72"/>
      <c r="AK837" s="72"/>
    </row>
    <row r="838" spans="1:37" ht="14.4">
      <c r="A838" s="55"/>
      <c r="B838" s="54" t="s">
        <v>25</v>
      </c>
      <c r="C838" s="56"/>
      <c r="D838" s="145"/>
      <c r="E838" s="54"/>
      <c r="F838" s="54"/>
      <c r="G838" s="132"/>
      <c r="H838" s="59" t="str">
        <f t="shared" si="111"/>
        <v/>
      </c>
      <c r="I838" s="64" t="str">
        <f t="shared" si="112"/>
        <v/>
      </c>
      <c r="J838" s="59" t="str">
        <f>IF(A838&lt;&gt;"",SUM($I$13:I838),"")</f>
        <v/>
      </c>
      <c r="K838" s="59" t="str">
        <f t="shared" si="113"/>
        <v/>
      </c>
      <c r="L838" s="65" t="str">
        <f t="shared" si="114"/>
        <v/>
      </c>
      <c r="M838" s="65" t="str">
        <f t="shared" si="115"/>
        <v/>
      </c>
      <c r="N838" s="65" t="str">
        <f>IF(A838&lt;&gt;"",SUM($M$13:M838),"")</f>
        <v/>
      </c>
      <c r="O838" s="65" t="str">
        <f t="shared" si="108"/>
        <v/>
      </c>
      <c r="P838" s="97" t="str">
        <f t="shared" si="109"/>
        <v/>
      </c>
      <c r="Q838" s="100">
        <f t="shared" si="116"/>
        <v>0</v>
      </c>
      <c r="R838" s="101">
        <f t="shared" si="110"/>
        <v>0</v>
      </c>
      <c r="Z838" s="75"/>
      <c r="AA838" s="76"/>
      <c r="AC838" s="1"/>
      <c r="AG838" s="72"/>
      <c r="AH838" s="72"/>
      <c r="AI838" s="72"/>
      <c r="AJ838" s="72"/>
      <c r="AK838" s="72"/>
    </row>
    <row r="839" spans="1:37" ht="14.4">
      <c r="A839" s="55"/>
      <c r="B839" s="54" t="s">
        <v>25</v>
      </c>
      <c r="C839" s="56"/>
      <c r="D839" s="145"/>
      <c r="E839" s="54"/>
      <c r="F839" s="54"/>
      <c r="G839" s="132"/>
      <c r="H839" s="59" t="str">
        <f t="shared" si="111"/>
        <v/>
      </c>
      <c r="I839" s="64" t="str">
        <f t="shared" si="112"/>
        <v/>
      </c>
      <c r="J839" s="59" t="str">
        <f>IF(A839&lt;&gt;"",SUM($I$13:I839),"")</f>
        <v/>
      </c>
      <c r="K839" s="59" t="str">
        <f t="shared" si="113"/>
        <v/>
      </c>
      <c r="L839" s="65" t="str">
        <f t="shared" si="114"/>
        <v/>
      </c>
      <c r="M839" s="65" t="str">
        <f t="shared" si="115"/>
        <v/>
      </c>
      <c r="N839" s="65" t="str">
        <f>IF(A839&lt;&gt;"",SUM($M$13:M839),"")</f>
        <v/>
      </c>
      <c r="O839" s="65" t="str">
        <f t="shared" si="108"/>
        <v/>
      </c>
      <c r="P839" s="97" t="str">
        <f t="shared" si="109"/>
        <v/>
      </c>
      <c r="Q839" s="100">
        <f t="shared" si="116"/>
        <v>0</v>
      </c>
      <c r="R839" s="101">
        <f t="shared" si="110"/>
        <v>0</v>
      </c>
      <c r="Z839" s="75"/>
      <c r="AA839" s="76"/>
      <c r="AC839" s="1"/>
      <c r="AG839" s="72"/>
      <c r="AH839" s="72"/>
      <c r="AI839" s="72"/>
      <c r="AJ839" s="72"/>
      <c r="AK839" s="72"/>
    </row>
    <row r="840" spans="1:37" ht="14.4">
      <c r="A840" s="55"/>
      <c r="B840" s="54" t="s">
        <v>25</v>
      </c>
      <c r="C840" s="56"/>
      <c r="D840" s="145"/>
      <c r="E840" s="54"/>
      <c r="F840" s="54"/>
      <c r="G840" s="132"/>
      <c r="H840" s="59" t="str">
        <f t="shared" si="111"/>
        <v/>
      </c>
      <c r="I840" s="64" t="str">
        <f t="shared" si="112"/>
        <v/>
      </c>
      <c r="J840" s="59" t="str">
        <f>IF(A840&lt;&gt;"",SUM($I$13:I840),"")</f>
        <v/>
      </c>
      <c r="K840" s="59" t="str">
        <f t="shared" si="113"/>
        <v/>
      </c>
      <c r="L840" s="65" t="str">
        <f t="shared" si="114"/>
        <v/>
      </c>
      <c r="M840" s="65" t="str">
        <f t="shared" si="115"/>
        <v/>
      </c>
      <c r="N840" s="65" t="str">
        <f>IF(A840&lt;&gt;"",SUM($M$13:M840),"")</f>
        <v/>
      </c>
      <c r="O840" s="65" t="str">
        <f t="shared" si="108"/>
        <v/>
      </c>
      <c r="P840" s="97" t="str">
        <f t="shared" si="109"/>
        <v/>
      </c>
      <c r="Q840" s="100">
        <f t="shared" si="116"/>
        <v>0</v>
      </c>
      <c r="R840" s="101">
        <f t="shared" si="110"/>
        <v>0</v>
      </c>
      <c r="Z840" s="75"/>
      <c r="AA840" s="76"/>
      <c r="AC840" s="1"/>
      <c r="AG840" s="72"/>
      <c r="AH840" s="72"/>
      <c r="AI840" s="72"/>
      <c r="AJ840" s="72"/>
      <c r="AK840" s="72"/>
    </row>
    <row r="841" spans="1:37" ht="14.4">
      <c r="A841" s="55"/>
      <c r="B841" s="54" t="s">
        <v>25</v>
      </c>
      <c r="C841" s="56"/>
      <c r="D841" s="145"/>
      <c r="E841" s="54"/>
      <c r="F841" s="54"/>
      <c r="G841" s="132"/>
      <c r="H841" s="59" t="str">
        <f t="shared" si="111"/>
        <v/>
      </c>
      <c r="I841" s="64" t="str">
        <f t="shared" si="112"/>
        <v/>
      </c>
      <c r="J841" s="59" t="str">
        <f>IF(A841&lt;&gt;"",SUM($I$13:I841),"")</f>
        <v/>
      </c>
      <c r="K841" s="59" t="str">
        <f t="shared" si="113"/>
        <v/>
      </c>
      <c r="L841" s="65" t="str">
        <f t="shared" si="114"/>
        <v/>
      </c>
      <c r="M841" s="65" t="str">
        <f t="shared" si="115"/>
        <v/>
      </c>
      <c r="N841" s="65" t="str">
        <f>IF(A841&lt;&gt;"",SUM($M$13:M841),"")</f>
        <v/>
      </c>
      <c r="O841" s="65" t="str">
        <f t="shared" si="108"/>
        <v/>
      </c>
      <c r="P841" s="97" t="str">
        <f t="shared" si="109"/>
        <v/>
      </c>
      <c r="Q841" s="100">
        <f t="shared" si="116"/>
        <v>0</v>
      </c>
      <c r="R841" s="101">
        <f t="shared" si="110"/>
        <v>0</v>
      </c>
      <c r="Z841" s="75"/>
      <c r="AA841" s="76"/>
      <c r="AC841" s="1"/>
      <c r="AG841" s="72"/>
      <c r="AH841" s="72"/>
      <c r="AI841" s="72"/>
      <c r="AJ841" s="72"/>
      <c r="AK841" s="72"/>
    </row>
    <row r="842" spans="1:37" ht="14.4">
      <c r="A842" s="55"/>
      <c r="B842" s="54" t="s">
        <v>25</v>
      </c>
      <c r="C842" s="56"/>
      <c r="D842" s="145"/>
      <c r="E842" s="54"/>
      <c r="F842" s="54"/>
      <c r="G842" s="132"/>
      <c r="H842" s="59" t="str">
        <f t="shared" si="111"/>
        <v/>
      </c>
      <c r="I842" s="64" t="str">
        <f t="shared" si="112"/>
        <v/>
      </c>
      <c r="J842" s="59" t="str">
        <f>IF(A842&lt;&gt;"",SUM($I$13:I842),"")</f>
        <v/>
      </c>
      <c r="K842" s="59" t="str">
        <f t="shared" si="113"/>
        <v/>
      </c>
      <c r="L842" s="65" t="str">
        <f t="shared" si="114"/>
        <v/>
      </c>
      <c r="M842" s="65" t="str">
        <f t="shared" si="115"/>
        <v/>
      </c>
      <c r="N842" s="65" t="str">
        <f>IF(A842&lt;&gt;"",SUM($M$13:M842),"")</f>
        <v/>
      </c>
      <c r="O842" s="65" t="str">
        <f t="shared" si="108"/>
        <v/>
      </c>
      <c r="P842" s="97" t="str">
        <f t="shared" si="109"/>
        <v/>
      </c>
      <c r="Q842" s="100">
        <f t="shared" si="116"/>
        <v>0</v>
      </c>
      <c r="R842" s="101">
        <f t="shared" si="110"/>
        <v>0</v>
      </c>
      <c r="Z842" s="75"/>
      <c r="AA842" s="76"/>
      <c r="AC842" s="1"/>
      <c r="AG842" s="72"/>
      <c r="AH842" s="72"/>
      <c r="AI842" s="72"/>
      <c r="AJ842" s="72"/>
      <c r="AK842" s="72"/>
    </row>
    <row r="843" spans="1:37" ht="14.4">
      <c r="A843" s="55"/>
      <c r="B843" s="54" t="s">
        <v>25</v>
      </c>
      <c r="C843" s="56"/>
      <c r="D843" s="145"/>
      <c r="E843" s="54"/>
      <c r="F843" s="54"/>
      <c r="G843" s="132"/>
      <c r="H843" s="59" t="str">
        <f t="shared" si="111"/>
        <v/>
      </c>
      <c r="I843" s="64" t="str">
        <f t="shared" si="112"/>
        <v/>
      </c>
      <c r="J843" s="59" t="str">
        <f>IF(A843&lt;&gt;"",SUM($I$13:I843),"")</f>
        <v/>
      </c>
      <c r="K843" s="59" t="str">
        <f t="shared" si="113"/>
        <v/>
      </c>
      <c r="L843" s="65" t="str">
        <f t="shared" si="114"/>
        <v/>
      </c>
      <c r="M843" s="65" t="str">
        <f t="shared" si="115"/>
        <v/>
      </c>
      <c r="N843" s="65" t="str">
        <f>IF(A843&lt;&gt;"",SUM($M$13:M843),"")</f>
        <v/>
      </c>
      <c r="O843" s="65" t="str">
        <f t="shared" si="108"/>
        <v/>
      </c>
      <c r="P843" s="97" t="str">
        <f t="shared" si="109"/>
        <v/>
      </c>
      <c r="Q843" s="100">
        <f t="shared" si="116"/>
        <v>0</v>
      </c>
      <c r="R843" s="101">
        <f t="shared" si="110"/>
        <v>0</v>
      </c>
      <c r="Z843" s="75"/>
      <c r="AA843" s="76"/>
      <c r="AC843" s="1"/>
      <c r="AG843" s="72"/>
      <c r="AH843" s="72"/>
      <c r="AI843" s="72"/>
      <c r="AJ843" s="72"/>
      <c r="AK843" s="72"/>
    </row>
    <row r="844" spans="1:37" ht="14.4">
      <c r="A844" s="55"/>
      <c r="B844" s="54" t="s">
        <v>25</v>
      </c>
      <c r="C844" s="56"/>
      <c r="D844" s="145"/>
      <c r="E844" s="54"/>
      <c r="F844" s="54"/>
      <c r="G844" s="132"/>
      <c r="H844" s="59" t="str">
        <f t="shared" si="111"/>
        <v/>
      </c>
      <c r="I844" s="64" t="str">
        <f t="shared" si="112"/>
        <v/>
      </c>
      <c r="J844" s="59" t="str">
        <f>IF(A844&lt;&gt;"",SUM($I$13:I844),"")</f>
        <v/>
      </c>
      <c r="K844" s="59" t="str">
        <f t="shared" si="113"/>
        <v/>
      </c>
      <c r="L844" s="65" t="str">
        <f t="shared" si="114"/>
        <v/>
      </c>
      <c r="M844" s="65" t="str">
        <f t="shared" si="115"/>
        <v/>
      </c>
      <c r="N844" s="65" t="str">
        <f>IF(A844&lt;&gt;"",SUM($M$13:M844),"")</f>
        <v/>
      </c>
      <c r="O844" s="65" t="str">
        <f t="shared" si="108"/>
        <v/>
      </c>
      <c r="P844" s="97" t="str">
        <f t="shared" si="109"/>
        <v/>
      </c>
      <c r="Q844" s="100">
        <f t="shared" si="116"/>
        <v>0</v>
      </c>
      <c r="R844" s="101">
        <f t="shared" si="110"/>
        <v>0</v>
      </c>
      <c r="Z844" s="75"/>
      <c r="AA844" s="76"/>
      <c r="AC844" s="1"/>
      <c r="AG844" s="72"/>
      <c r="AH844" s="72"/>
      <c r="AI844" s="72"/>
      <c r="AJ844" s="72"/>
      <c r="AK844" s="72"/>
    </row>
    <row r="845" spans="1:37" ht="14.4">
      <c r="A845" s="55"/>
      <c r="B845" s="54" t="s">
        <v>25</v>
      </c>
      <c r="C845" s="56"/>
      <c r="D845" s="145"/>
      <c r="E845" s="54"/>
      <c r="F845" s="54"/>
      <c r="G845" s="132"/>
      <c r="H845" s="59" t="str">
        <f t="shared" si="111"/>
        <v/>
      </c>
      <c r="I845" s="64" t="str">
        <f t="shared" si="112"/>
        <v/>
      </c>
      <c r="J845" s="59" t="str">
        <f>IF(A845&lt;&gt;"",SUM($I$13:I845),"")</f>
        <v/>
      </c>
      <c r="K845" s="59" t="str">
        <f t="shared" si="113"/>
        <v/>
      </c>
      <c r="L845" s="65" t="str">
        <f t="shared" si="114"/>
        <v/>
      </c>
      <c r="M845" s="65" t="str">
        <f t="shared" si="115"/>
        <v/>
      </c>
      <c r="N845" s="65" t="str">
        <f>IF(A845&lt;&gt;"",SUM($M$13:M845),"")</f>
        <v/>
      </c>
      <c r="O845" s="65" t="str">
        <f t="shared" ref="O845:O908" si="117">IF(A845&lt;&gt;"",N845*E845,"")</f>
        <v/>
      </c>
      <c r="P845" s="97" t="str">
        <f t="shared" ref="P845:P908" si="118">IF(ISERROR(J845*$U$2),"",J845*$U$2)</f>
        <v/>
      </c>
      <c r="Q845" s="100">
        <f t="shared" si="116"/>
        <v>0</v>
      </c>
      <c r="R845" s="101">
        <f t="shared" ref="R845:R908" si="119">IF(Q845=$U$11,IF($U$8&lt;0.1,$U$12,$U$1),IF(Q845=0,0,IF(Q845="","",A845)))</f>
        <v>0</v>
      </c>
      <c r="Z845" s="75"/>
      <c r="AA845" s="76"/>
      <c r="AC845" s="1"/>
      <c r="AG845" s="72"/>
      <c r="AH845" s="72"/>
      <c r="AI845" s="72"/>
      <c r="AJ845" s="72"/>
      <c r="AK845" s="72"/>
    </row>
    <row r="846" spans="1:37" ht="14.4">
      <c r="A846" s="55"/>
      <c r="B846" s="54" t="s">
        <v>25</v>
      </c>
      <c r="C846" s="56"/>
      <c r="D846" s="145"/>
      <c r="E846" s="54"/>
      <c r="F846" s="54"/>
      <c r="G846" s="132"/>
      <c r="H846" s="59" t="str">
        <f t="shared" si="111"/>
        <v/>
      </c>
      <c r="I846" s="64" t="str">
        <f t="shared" si="112"/>
        <v/>
      </c>
      <c r="J846" s="59" t="str">
        <f>IF(A846&lt;&gt;"",SUM($I$13:I846),"")</f>
        <v/>
      </c>
      <c r="K846" s="59" t="str">
        <f t="shared" si="113"/>
        <v/>
      </c>
      <c r="L846" s="65" t="str">
        <f t="shared" si="114"/>
        <v/>
      </c>
      <c r="M846" s="65" t="str">
        <f t="shared" si="115"/>
        <v/>
      </c>
      <c r="N846" s="65" t="str">
        <f>IF(A846&lt;&gt;"",SUM($M$13:M846),"")</f>
        <v/>
      </c>
      <c r="O846" s="65" t="str">
        <f t="shared" si="117"/>
        <v/>
      </c>
      <c r="P846" s="97" t="str">
        <f t="shared" si="118"/>
        <v/>
      </c>
      <c r="Q846" s="100">
        <f t="shared" si="116"/>
        <v>0</v>
      </c>
      <c r="R846" s="101">
        <f t="shared" si="119"/>
        <v>0</v>
      </c>
      <c r="Z846" s="75"/>
      <c r="AA846" s="76"/>
      <c r="AC846" s="1"/>
      <c r="AG846" s="72"/>
      <c r="AH846" s="72"/>
      <c r="AI846" s="72"/>
      <c r="AJ846" s="72"/>
      <c r="AK846" s="72"/>
    </row>
    <row r="847" spans="1:37" ht="14.4">
      <c r="A847" s="55"/>
      <c r="B847" s="54" t="s">
        <v>25</v>
      </c>
      <c r="C847" s="56"/>
      <c r="D847" s="145"/>
      <c r="E847" s="54"/>
      <c r="F847" s="54"/>
      <c r="G847" s="132"/>
      <c r="H847" s="59" t="str">
        <f t="shared" si="111"/>
        <v/>
      </c>
      <c r="I847" s="64" t="str">
        <f t="shared" si="112"/>
        <v/>
      </c>
      <c r="J847" s="59" t="str">
        <f>IF(A847&lt;&gt;"",SUM($I$13:I847),"")</f>
        <v/>
      </c>
      <c r="K847" s="59" t="str">
        <f t="shared" si="113"/>
        <v/>
      </c>
      <c r="L847" s="65" t="str">
        <f t="shared" si="114"/>
        <v/>
      </c>
      <c r="M847" s="65" t="str">
        <f t="shared" si="115"/>
        <v/>
      </c>
      <c r="N847" s="65" t="str">
        <f>IF(A847&lt;&gt;"",SUM($M$13:M847),"")</f>
        <v/>
      </c>
      <c r="O847" s="65" t="str">
        <f t="shared" si="117"/>
        <v/>
      </c>
      <c r="P847" s="97" t="str">
        <f t="shared" si="118"/>
        <v/>
      </c>
      <c r="Q847" s="100">
        <f t="shared" si="116"/>
        <v>0</v>
      </c>
      <c r="R847" s="101">
        <f t="shared" si="119"/>
        <v>0</v>
      </c>
      <c r="Z847" s="75"/>
      <c r="AA847" s="76"/>
      <c r="AC847" s="1"/>
      <c r="AG847" s="72"/>
      <c r="AH847" s="72"/>
      <c r="AI847" s="72"/>
      <c r="AJ847" s="72"/>
      <c r="AK847" s="72"/>
    </row>
    <row r="848" spans="1:37" ht="14.4">
      <c r="A848" s="55"/>
      <c r="B848" s="54" t="s">
        <v>25</v>
      </c>
      <c r="C848" s="56"/>
      <c r="D848" s="145"/>
      <c r="E848" s="54"/>
      <c r="F848" s="54"/>
      <c r="G848" s="132"/>
      <c r="H848" s="59" t="str">
        <f t="shared" ref="H848:H911" si="120">IF(A848&lt;&gt;"",IF(B848="purchase",C848*E848,IF(B848="Dividend",F848*J847,IF(B848="Redemption",-C848*E848,IF(B848="Split",0,IF(B848="Bonus",0,IF(B848="Rights",D848*C848,IF(B848="Buyback",-D848*C848,""))))))),"")</f>
        <v/>
      </c>
      <c r="I848" s="64" t="str">
        <f t="shared" ref="I848:I911" si="121">IF(A848&lt;&gt;"",IF(B848="purchase",C848,IF(B848="Dividend",0,IF(B848="Redemption",-C848,IF(B848="Split",C848,IF(B848="Bonus",C848,IF(B848="Rights",C848,IF(B848="Buyback",-C848,))))))),"")</f>
        <v/>
      </c>
      <c r="J848" s="59" t="str">
        <f>IF(A848&lt;&gt;"",SUM($I$13:I848),"")</f>
        <v/>
      </c>
      <c r="K848" s="59" t="str">
        <f t="shared" ref="K848:K911" si="122">IF(A848&lt;&gt;"",J848*$B$7,"")</f>
        <v/>
      </c>
      <c r="L848" s="65" t="str">
        <f t="shared" ref="L848:L911" si="123">IF(A848&lt;&gt;"",IF(B848="purchase",C848*E848,IF(B848="Dividend",F848*N847,IF(B848="Redemption",-C848*E848,IF(B848="Split",0,IF(B848="Bonus",0,IF(B848="Rights",D848*C848,IF(B848="Buyback",D848*C848,))))))),"")</f>
        <v/>
      </c>
      <c r="M848" s="65" t="str">
        <f t="shared" ref="M848:M911" si="124">IF(A848&lt;&gt;"",IF(B848="purchase",C848,IF(B848="Dividend",L848/E848,IF(B848="Redemption",-C848,IF(B848="Split",C848,IF(B848="Bonus",C848,IF(B848="Rights",L848/D848,IF(B848="Buyback",L848/E848,))))))),"")</f>
        <v/>
      </c>
      <c r="N848" s="65" t="str">
        <f>IF(A848&lt;&gt;"",SUM($M$13:M848),"")</f>
        <v/>
      </c>
      <c r="O848" s="65" t="str">
        <f t="shared" si="117"/>
        <v/>
      </c>
      <c r="P848" s="97" t="str">
        <f t="shared" si="118"/>
        <v/>
      </c>
      <c r="Q848" s="100">
        <f t="shared" ref="Q848:Q911" si="125">IF(A848="",IF(P847=$U$3,$U$11,IF(A848="",0,IF(OR(B848="Dividend",B848="buyback"),0,-L848))),IF(A848="",0,IF(OR(B848="Dividend",B848="buyback"),0,-L848)))</f>
        <v>0</v>
      </c>
      <c r="R848" s="101">
        <f t="shared" si="119"/>
        <v>0</v>
      </c>
      <c r="Z848" s="75"/>
      <c r="AA848" s="76"/>
      <c r="AC848" s="1"/>
      <c r="AG848" s="72"/>
      <c r="AH848" s="72"/>
      <c r="AI848" s="72"/>
      <c r="AJ848" s="72"/>
      <c r="AK848" s="72"/>
    </row>
    <row r="849" spans="1:37" ht="14.4">
      <c r="A849" s="55"/>
      <c r="B849" s="54" t="s">
        <v>25</v>
      </c>
      <c r="C849" s="56"/>
      <c r="D849" s="145"/>
      <c r="E849" s="54"/>
      <c r="F849" s="54"/>
      <c r="G849" s="132"/>
      <c r="H849" s="59" t="str">
        <f t="shared" si="120"/>
        <v/>
      </c>
      <c r="I849" s="64" t="str">
        <f t="shared" si="121"/>
        <v/>
      </c>
      <c r="J849" s="59" t="str">
        <f>IF(A849&lt;&gt;"",SUM($I$13:I849),"")</f>
        <v/>
      </c>
      <c r="K849" s="59" t="str">
        <f t="shared" si="122"/>
        <v/>
      </c>
      <c r="L849" s="65" t="str">
        <f t="shared" si="123"/>
        <v/>
      </c>
      <c r="M849" s="65" t="str">
        <f t="shared" si="124"/>
        <v/>
      </c>
      <c r="N849" s="65" t="str">
        <f>IF(A849&lt;&gt;"",SUM($M$13:M849),"")</f>
        <v/>
      </c>
      <c r="O849" s="65" t="str">
        <f t="shared" si="117"/>
        <v/>
      </c>
      <c r="P849" s="97" t="str">
        <f t="shared" si="118"/>
        <v/>
      </c>
      <c r="Q849" s="100">
        <f t="shared" si="125"/>
        <v>0</v>
      </c>
      <c r="R849" s="101">
        <f t="shared" si="119"/>
        <v>0</v>
      </c>
      <c r="Z849" s="75"/>
      <c r="AA849" s="76"/>
      <c r="AC849" s="1"/>
      <c r="AG849" s="72"/>
      <c r="AH849" s="72"/>
      <c r="AI849" s="72"/>
      <c r="AJ849" s="72"/>
      <c r="AK849" s="72"/>
    </row>
    <row r="850" spans="1:37" ht="14.4">
      <c r="A850" s="55"/>
      <c r="B850" s="54" t="s">
        <v>25</v>
      </c>
      <c r="C850" s="56"/>
      <c r="D850" s="145"/>
      <c r="E850" s="54"/>
      <c r="F850" s="54"/>
      <c r="G850" s="132"/>
      <c r="H850" s="59" t="str">
        <f t="shared" si="120"/>
        <v/>
      </c>
      <c r="I850" s="64" t="str">
        <f t="shared" si="121"/>
        <v/>
      </c>
      <c r="J850" s="59" t="str">
        <f>IF(A850&lt;&gt;"",SUM($I$13:I850),"")</f>
        <v/>
      </c>
      <c r="K850" s="59" t="str">
        <f t="shared" si="122"/>
        <v/>
      </c>
      <c r="L850" s="65" t="str">
        <f t="shared" si="123"/>
        <v/>
      </c>
      <c r="M850" s="65" t="str">
        <f t="shared" si="124"/>
        <v/>
      </c>
      <c r="N850" s="65" t="str">
        <f>IF(A850&lt;&gt;"",SUM($M$13:M850),"")</f>
        <v/>
      </c>
      <c r="O850" s="65" t="str">
        <f t="shared" si="117"/>
        <v/>
      </c>
      <c r="P850" s="97" t="str">
        <f t="shared" si="118"/>
        <v/>
      </c>
      <c r="Q850" s="100">
        <f t="shared" si="125"/>
        <v>0</v>
      </c>
      <c r="R850" s="101">
        <f t="shared" si="119"/>
        <v>0</v>
      </c>
      <c r="Z850" s="75"/>
      <c r="AA850" s="76"/>
      <c r="AC850" s="1"/>
      <c r="AG850" s="72"/>
      <c r="AH850" s="72"/>
      <c r="AI850" s="72"/>
      <c r="AJ850" s="72"/>
      <c r="AK850" s="72"/>
    </row>
    <row r="851" spans="1:37" ht="14.4">
      <c r="A851" s="55"/>
      <c r="B851" s="54" t="s">
        <v>25</v>
      </c>
      <c r="C851" s="56"/>
      <c r="D851" s="145"/>
      <c r="E851" s="54"/>
      <c r="F851" s="54"/>
      <c r="G851" s="132"/>
      <c r="H851" s="59" t="str">
        <f t="shared" si="120"/>
        <v/>
      </c>
      <c r="I851" s="64" t="str">
        <f t="shared" si="121"/>
        <v/>
      </c>
      <c r="J851" s="59" t="str">
        <f>IF(A851&lt;&gt;"",SUM($I$13:I851),"")</f>
        <v/>
      </c>
      <c r="K851" s="59" t="str">
        <f t="shared" si="122"/>
        <v/>
      </c>
      <c r="L851" s="65" t="str">
        <f t="shared" si="123"/>
        <v/>
      </c>
      <c r="M851" s="65" t="str">
        <f t="shared" si="124"/>
        <v/>
      </c>
      <c r="N851" s="65" t="str">
        <f>IF(A851&lt;&gt;"",SUM($M$13:M851),"")</f>
        <v/>
      </c>
      <c r="O851" s="65" t="str">
        <f t="shared" si="117"/>
        <v/>
      </c>
      <c r="P851" s="97" t="str">
        <f t="shared" si="118"/>
        <v/>
      </c>
      <c r="Q851" s="100">
        <f t="shared" si="125"/>
        <v>0</v>
      </c>
      <c r="R851" s="101">
        <f t="shared" si="119"/>
        <v>0</v>
      </c>
      <c r="Z851" s="75"/>
      <c r="AA851" s="76"/>
      <c r="AC851" s="1"/>
      <c r="AG851" s="72"/>
      <c r="AH851" s="72"/>
      <c r="AI851" s="72"/>
      <c r="AJ851" s="72"/>
      <c r="AK851" s="72"/>
    </row>
    <row r="852" spans="1:37" ht="14.4">
      <c r="A852" s="55"/>
      <c r="B852" s="54" t="s">
        <v>25</v>
      </c>
      <c r="C852" s="56"/>
      <c r="D852" s="145"/>
      <c r="E852" s="54"/>
      <c r="F852" s="54"/>
      <c r="G852" s="132"/>
      <c r="H852" s="59" t="str">
        <f t="shared" si="120"/>
        <v/>
      </c>
      <c r="I852" s="64" t="str">
        <f t="shared" si="121"/>
        <v/>
      </c>
      <c r="J852" s="59" t="str">
        <f>IF(A852&lt;&gt;"",SUM($I$13:I852),"")</f>
        <v/>
      </c>
      <c r="K852" s="59" t="str">
        <f t="shared" si="122"/>
        <v/>
      </c>
      <c r="L852" s="65" t="str">
        <f t="shared" si="123"/>
        <v/>
      </c>
      <c r="M852" s="65" t="str">
        <f t="shared" si="124"/>
        <v/>
      </c>
      <c r="N852" s="65" t="str">
        <f>IF(A852&lt;&gt;"",SUM($M$13:M852),"")</f>
        <v/>
      </c>
      <c r="O852" s="65" t="str">
        <f t="shared" si="117"/>
        <v/>
      </c>
      <c r="P852" s="97" t="str">
        <f t="shared" si="118"/>
        <v/>
      </c>
      <c r="Q852" s="100">
        <f t="shared" si="125"/>
        <v>0</v>
      </c>
      <c r="R852" s="101">
        <f t="shared" si="119"/>
        <v>0</v>
      </c>
      <c r="Z852" s="75"/>
      <c r="AA852" s="76"/>
      <c r="AC852" s="1"/>
      <c r="AG852" s="72"/>
      <c r="AH852" s="72"/>
      <c r="AI852" s="72"/>
      <c r="AJ852" s="72"/>
      <c r="AK852" s="72"/>
    </row>
    <row r="853" spans="1:37" ht="14.4">
      <c r="A853" s="55"/>
      <c r="B853" s="54" t="s">
        <v>25</v>
      </c>
      <c r="C853" s="56"/>
      <c r="D853" s="145"/>
      <c r="E853" s="54"/>
      <c r="F853" s="54"/>
      <c r="G853" s="132"/>
      <c r="H853" s="59" t="str">
        <f t="shared" si="120"/>
        <v/>
      </c>
      <c r="I853" s="64" t="str">
        <f t="shared" si="121"/>
        <v/>
      </c>
      <c r="J853" s="59" t="str">
        <f>IF(A853&lt;&gt;"",SUM($I$13:I853),"")</f>
        <v/>
      </c>
      <c r="K853" s="59" t="str">
        <f t="shared" si="122"/>
        <v/>
      </c>
      <c r="L853" s="65" t="str">
        <f t="shared" si="123"/>
        <v/>
      </c>
      <c r="M853" s="65" t="str">
        <f t="shared" si="124"/>
        <v/>
      </c>
      <c r="N853" s="65" t="str">
        <f>IF(A853&lt;&gt;"",SUM($M$13:M853),"")</f>
        <v/>
      </c>
      <c r="O853" s="65" t="str">
        <f t="shared" si="117"/>
        <v/>
      </c>
      <c r="P853" s="97" t="str">
        <f t="shared" si="118"/>
        <v/>
      </c>
      <c r="Q853" s="100">
        <f t="shared" si="125"/>
        <v>0</v>
      </c>
      <c r="R853" s="101">
        <f t="shared" si="119"/>
        <v>0</v>
      </c>
      <c r="Z853" s="75"/>
      <c r="AA853" s="76"/>
      <c r="AC853" s="1"/>
      <c r="AG853" s="72"/>
      <c r="AH853" s="72"/>
      <c r="AI853" s="72"/>
      <c r="AJ853" s="72"/>
      <c r="AK853" s="72"/>
    </row>
    <row r="854" spans="1:37" ht="14.4">
      <c r="A854" s="55"/>
      <c r="B854" s="54" t="s">
        <v>25</v>
      </c>
      <c r="C854" s="56"/>
      <c r="D854" s="145"/>
      <c r="E854" s="54"/>
      <c r="F854" s="54"/>
      <c r="G854" s="132"/>
      <c r="H854" s="59" t="str">
        <f t="shared" si="120"/>
        <v/>
      </c>
      <c r="I854" s="64" t="str">
        <f t="shared" si="121"/>
        <v/>
      </c>
      <c r="J854" s="59" t="str">
        <f>IF(A854&lt;&gt;"",SUM($I$13:I854),"")</f>
        <v/>
      </c>
      <c r="K854" s="59" t="str">
        <f t="shared" si="122"/>
        <v/>
      </c>
      <c r="L854" s="65" t="str">
        <f t="shared" si="123"/>
        <v/>
      </c>
      <c r="M854" s="65" t="str">
        <f t="shared" si="124"/>
        <v/>
      </c>
      <c r="N854" s="65" t="str">
        <f>IF(A854&lt;&gt;"",SUM($M$13:M854),"")</f>
        <v/>
      </c>
      <c r="O854" s="65" t="str">
        <f t="shared" si="117"/>
        <v/>
      </c>
      <c r="P854" s="97" t="str">
        <f t="shared" si="118"/>
        <v/>
      </c>
      <c r="Q854" s="100">
        <f t="shared" si="125"/>
        <v>0</v>
      </c>
      <c r="R854" s="101">
        <f t="shared" si="119"/>
        <v>0</v>
      </c>
      <c r="Z854" s="75"/>
      <c r="AA854" s="76"/>
      <c r="AC854" s="1"/>
      <c r="AG854" s="72"/>
      <c r="AH854" s="72"/>
      <c r="AI854" s="72"/>
      <c r="AJ854" s="72"/>
      <c r="AK854" s="72"/>
    </row>
    <row r="855" spans="1:37" ht="14.4">
      <c r="A855" s="55"/>
      <c r="B855" s="54" t="s">
        <v>25</v>
      </c>
      <c r="C855" s="56"/>
      <c r="D855" s="145"/>
      <c r="E855" s="54"/>
      <c r="F855" s="54"/>
      <c r="G855" s="132"/>
      <c r="H855" s="59" t="str">
        <f t="shared" si="120"/>
        <v/>
      </c>
      <c r="I855" s="64" t="str">
        <f t="shared" si="121"/>
        <v/>
      </c>
      <c r="J855" s="59" t="str">
        <f>IF(A855&lt;&gt;"",SUM($I$13:I855),"")</f>
        <v/>
      </c>
      <c r="K855" s="59" t="str">
        <f t="shared" si="122"/>
        <v/>
      </c>
      <c r="L855" s="65" t="str">
        <f t="shared" si="123"/>
        <v/>
      </c>
      <c r="M855" s="65" t="str">
        <f t="shared" si="124"/>
        <v/>
      </c>
      <c r="N855" s="65" t="str">
        <f>IF(A855&lt;&gt;"",SUM($M$13:M855),"")</f>
        <v/>
      </c>
      <c r="O855" s="65" t="str">
        <f t="shared" si="117"/>
        <v/>
      </c>
      <c r="P855" s="97" t="str">
        <f t="shared" si="118"/>
        <v/>
      </c>
      <c r="Q855" s="100">
        <f t="shared" si="125"/>
        <v>0</v>
      </c>
      <c r="R855" s="101">
        <f t="shared" si="119"/>
        <v>0</v>
      </c>
      <c r="Z855" s="75"/>
      <c r="AA855" s="76"/>
      <c r="AC855" s="1"/>
      <c r="AG855" s="72"/>
      <c r="AH855" s="72"/>
      <c r="AI855" s="72"/>
      <c r="AJ855" s="72"/>
      <c r="AK855" s="72"/>
    </row>
    <row r="856" spans="1:37" ht="14.4">
      <c r="A856" s="55"/>
      <c r="B856" s="54" t="s">
        <v>25</v>
      </c>
      <c r="C856" s="56"/>
      <c r="D856" s="145"/>
      <c r="E856" s="54"/>
      <c r="F856" s="54"/>
      <c r="G856" s="132"/>
      <c r="H856" s="59" t="str">
        <f t="shared" si="120"/>
        <v/>
      </c>
      <c r="I856" s="64" t="str">
        <f t="shared" si="121"/>
        <v/>
      </c>
      <c r="J856" s="59" t="str">
        <f>IF(A856&lt;&gt;"",SUM($I$13:I856),"")</f>
        <v/>
      </c>
      <c r="K856" s="59" t="str">
        <f t="shared" si="122"/>
        <v/>
      </c>
      <c r="L856" s="65" t="str">
        <f t="shared" si="123"/>
        <v/>
      </c>
      <c r="M856" s="65" t="str">
        <f t="shared" si="124"/>
        <v/>
      </c>
      <c r="N856" s="65" t="str">
        <f>IF(A856&lt;&gt;"",SUM($M$13:M856),"")</f>
        <v/>
      </c>
      <c r="O856" s="65" t="str">
        <f t="shared" si="117"/>
        <v/>
      </c>
      <c r="P856" s="97" t="str">
        <f t="shared" si="118"/>
        <v/>
      </c>
      <c r="Q856" s="100">
        <f t="shared" si="125"/>
        <v>0</v>
      </c>
      <c r="R856" s="101">
        <f t="shared" si="119"/>
        <v>0</v>
      </c>
      <c r="Z856" s="75"/>
      <c r="AA856" s="76"/>
      <c r="AC856" s="1"/>
      <c r="AG856" s="72"/>
      <c r="AH856" s="72"/>
      <c r="AI856" s="72"/>
      <c r="AJ856" s="72"/>
      <c r="AK856" s="72"/>
    </row>
    <row r="857" spans="1:37" ht="14.4">
      <c r="A857" s="55"/>
      <c r="B857" s="54" t="s">
        <v>25</v>
      </c>
      <c r="C857" s="56"/>
      <c r="D857" s="145"/>
      <c r="E857" s="54"/>
      <c r="F857" s="54"/>
      <c r="G857" s="132"/>
      <c r="H857" s="59" t="str">
        <f t="shared" si="120"/>
        <v/>
      </c>
      <c r="I857" s="64" t="str">
        <f t="shared" si="121"/>
        <v/>
      </c>
      <c r="J857" s="59" t="str">
        <f>IF(A857&lt;&gt;"",SUM($I$13:I857),"")</f>
        <v/>
      </c>
      <c r="K857" s="59" t="str">
        <f t="shared" si="122"/>
        <v/>
      </c>
      <c r="L857" s="65" t="str">
        <f t="shared" si="123"/>
        <v/>
      </c>
      <c r="M857" s="65" t="str">
        <f t="shared" si="124"/>
        <v/>
      </c>
      <c r="N857" s="65" t="str">
        <f>IF(A857&lt;&gt;"",SUM($M$13:M857),"")</f>
        <v/>
      </c>
      <c r="O857" s="65" t="str">
        <f t="shared" si="117"/>
        <v/>
      </c>
      <c r="P857" s="97" t="str">
        <f t="shared" si="118"/>
        <v/>
      </c>
      <c r="Q857" s="100">
        <f t="shared" si="125"/>
        <v>0</v>
      </c>
      <c r="R857" s="101">
        <f t="shared" si="119"/>
        <v>0</v>
      </c>
      <c r="Z857" s="75"/>
      <c r="AA857" s="76"/>
      <c r="AC857" s="1"/>
      <c r="AG857" s="72"/>
      <c r="AH857" s="72"/>
      <c r="AI857" s="72"/>
      <c r="AJ857" s="72"/>
      <c r="AK857" s="72"/>
    </row>
    <row r="858" spans="1:37" ht="14.4">
      <c r="A858" s="55"/>
      <c r="B858" s="54" t="s">
        <v>25</v>
      </c>
      <c r="C858" s="56"/>
      <c r="D858" s="145"/>
      <c r="E858" s="54"/>
      <c r="F858" s="54"/>
      <c r="G858" s="132"/>
      <c r="H858" s="59" t="str">
        <f t="shared" si="120"/>
        <v/>
      </c>
      <c r="I858" s="64" t="str">
        <f t="shared" si="121"/>
        <v/>
      </c>
      <c r="J858" s="59" t="str">
        <f>IF(A858&lt;&gt;"",SUM($I$13:I858),"")</f>
        <v/>
      </c>
      <c r="K858" s="59" t="str">
        <f t="shared" si="122"/>
        <v/>
      </c>
      <c r="L858" s="65" t="str">
        <f t="shared" si="123"/>
        <v/>
      </c>
      <c r="M858" s="65" t="str">
        <f t="shared" si="124"/>
        <v/>
      </c>
      <c r="N858" s="65" t="str">
        <f>IF(A858&lt;&gt;"",SUM($M$13:M858),"")</f>
        <v/>
      </c>
      <c r="O858" s="65" t="str">
        <f t="shared" si="117"/>
        <v/>
      </c>
      <c r="P858" s="97" t="str">
        <f t="shared" si="118"/>
        <v/>
      </c>
      <c r="Q858" s="100">
        <f t="shared" si="125"/>
        <v>0</v>
      </c>
      <c r="R858" s="101">
        <f t="shared" si="119"/>
        <v>0</v>
      </c>
      <c r="Z858" s="75"/>
      <c r="AA858" s="76"/>
      <c r="AC858" s="1"/>
      <c r="AG858" s="72"/>
      <c r="AH858" s="72"/>
      <c r="AI858" s="72"/>
      <c r="AJ858" s="72"/>
      <c r="AK858" s="72"/>
    </row>
    <row r="859" spans="1:37" ht="14.4">
      <c r="A859" s="55"/>
      <c r="B859" s="54" t="s">
        <v>25</v>
      </c>
      <c r="C859" s="56"/>
      <c r="D859" s="145"/>
      <c r="E859" s="54"/>
      <c r="F859" s="54"/>
      <c r="G859" s="132"/>
      <c r="H859" s="59" t="str">
        <f t="shared" si="120"/>
        <v/>
      </c>
      <c r="I859" s="64" t="str">
        <f t="shared" si="121"/>
        <v/>
      </c>
      <c r="J859" s="59" t="str">
        <f>IF(A859&lt;&gt;"",SUM($I$13:I859),"")</f>
        <v/>
      </c>
      <c r="K859" s="59" t="str">
        <f t="shared" si="122"/>
        <v/>
      </c>
      <c r="L859" s="65" t="str">
        <f t="shared" si="123"/>
        <v/>
      </c>
      <c r="M859" s="65" t="str">
        <f t="shared" si="124"/>
        <v/>
      </c>
      <c r="N859" s="65" t="str">
        <f>IF(A859&lt;&gt;"",SUM($M$13:M859),"")</f>
        <v/>
      </c>
      <c r="O859" s="65" t="str">
        <f t="shared" si="117"/>
        <v/>
      </c>
      <c r="P859" s="97" t="str">
        <f t="shared" si="118"/>
        <v/>
      </c>
      <c r="Q859" s="100">
        <f t="shared" si="125"/>
        <v>0</v>
      </c>
      <c r="R859" s="101">
        <f t="shared" si="119"/>
        <v>0</v>
      </c>
      <c r="Z859" s="75"/>
      <c r="AA859" s="76"/>
      <c r="AC859" s="1"/>
      <c r="AG859" s="72"/>
      <c r="AH859" s="72"/>
      <c r="AI859" s="72"/>
      <c r="AJ859" s="72"/>
      <c r="AK859" s="72"/>
    </row>
    <row r="860" spans="1:37" ht="14.4">
      <c r="A860" s="55"/>
      <c r="B860" s="54" t="s">
        <v>25</v>
      </c>
      <c r="C860" s="56"/>
      <c r="D860" s="145"/>
      <c r="E860" s="54"/>
      <c r="F860" s="54"/>
      <c r="G860" s="132"/>
      <c r="H860" s="59" t="str">
        <f t="shared" si="120"/>
        <v/>
      </c>
      <c r="I860" s="64" t="str">
        <f t="shared" si="121"/>
        <v/>
      </c>
      <c r="J860" s="59" t="str">
        <f>IF(A860&lt;&gt;"",SUM($I$13:I860),"")</f>
        <v/>
      </c>
      <c r="K860" s="59" t="str">
        <f t="shared" si="122"/>
        <v/>
      </c>
      <c r="L860" s="65" t="str">
        <f t="shared" si="123"/>
        <v/>
      </c>
      <c r="M860" s="65" t="str">
        <f t="shared" si="124"/>
        <v/>
      </c>
      <c r="N860" s="65" t="str">
        <f>IF(A860&lt;&gt;"",SUM($M$13:M860),"")</f>
        <v/>
      </c>
      <c r="O860" s="65" t="str">
        <f t="shared" si="117"/>
        <v/>
      </c>
      <c r="P860" s="97" t="str">
        <f t="shared" si="118"/>
        <v/>
      </c>
      <c r="Q860" s="100">
        <f t="shared" si="125"/>
        <v>0</v>
      </c>
      <c r="R860" s="101">
        <f t="shared" si="119"/>
        <v>0</v>
      </c>
      <c r="Z860" s="75"/>
      <c r="AA860" s="76"/>
      <c r="AC860" s="1"/>
      <c r="AG860" s="72"/>
      <c r="AH860" s="72"/>
      <c r="AI860" s="72"/>
      <c r="AJ860" s="72"/>
      <c r="AK860" s="72"/>
    </row>
    <row r="861" spans="1:37" ht="14.4">
      <c r="A861" s="55"/>
      <c r="B861" s="54" t="s">
        <v>25</v>
      </c>
      <c r="C861" s="56"/>
      <c r="D861" s="145"/>
      <c r="E861" s="54"/>
      <c r="F861" s="54"/>
      <c r="G861" s="132"/>
      <c r="H861" s="59" t="str">
        <f t="shared" si="120"/>
        <v/>
      </c>
      <c r="I861" s="64" t="str">
        <f t="shared" si="121"/>
        <v/>
      </c>
      <c r="J861" s="59" t="str">
        <f>IF(A861&lt;&gt;"",SUM($I$13:I861),"")</f>
        <v/>
      </c>
      <c r="K861" s="59" t="str">
        <f t="shared" si="122"/>
        <v/>
      </c>
      <c r="L861" s="65" t="str">
        <f t="shared" si="123"/>
        <v/>
      </c>
      <c r="M861" s="65" t="str">
        <f t="shared" si="124"/>
        <v/>
      </c>
      <c r="N861" s="65" t="str">
        <f>IF(A861&lt;&gt;"",SUM($M$13:M861),"")</f>
        <v/>
      </c>
      <c r="O861" s="65" t="str">
        <f t="shared" si="117"/>
        <v/>
      </c>
      <c r="P861" s="97" t="str">
        <f t="shared" si="118"/>
        <v/>
      </c>
      <c r="Q861" s="100">
        <f t="shared" si="125"/>
        <v>0</v>
      </c>
      <c r="R861" s="101">
        <f t="shared" si="119"/>
        <v>0</v>
      </c>
      <c r="Z861" s="75"/>
      <c r="AA861" s="76"/>
      <c r="AC861" s="1"/>
      <c r="AG861" s="72"/>
      <c r="AH861" s="72"/>
      <c r="AI861" s="72"/>
      <c r="AJ861" s="72"/>
      <c r="AK861" s="72"/>
    </row>
    <row r="862" spans="1:37" ht="14.4">
      <c r="A862" s="55"/>
      <c r="B862" s="54" t="s">
        <v>25</v>
      </c>
      <c r="C862" s="56"/>
      <c r="D862" s="145"/>
      <c r="E862" s="54"/>
      <c r="F862" s="54"/>
      <c r="G862" s="132"/>
      <c r="H862" s="59" t="str">
        <f t="shared" si="120"/>
        <v/>
      </c>
      <c r="I862" s="64" t="str">
        <f t="shared" si="121"/>
        <v/>
      </c>
      <c r="J862" s="59" t="str">
        <f>IF(A862&lt;&gt;"",SUM($I$13:I862),"")</f>
        <v/>
      </c>
      <c r="K862" s="59" t="str">
        <f t="shared" si="122"/>
        <v/>
      </c>
      <c r="L862" s="65" t="str">
        <f t="shared" si="123"/>
        <v/>
      </c>
      <c r="M862" s="65" t="str">
        <f t="shared" si="124"/>
        <v/>
      </c>
      <c r="N862" s="65" t="str">
        <f>IF(A862&lt;&gt;"",SUM($M$13:M862),"")</f>
        <v/>
      </c>
      <c r="O862" s="65" t="str">
        <f t="shared" si="117"/>
        <v/>
      </c>
      <c r="P862" s="97" t="str">
        <f t="shared" si="118"/>
        <v/>
      </c>
      <c r="Q862" s="100">
        <f t="shared" si="125"/>
        <v>0</v>
      </c>
      <c r="R862" s="101">
        <f t="shared" si="119"/>
        <v>0</v>
      </c>
      <c r="Z862" s="75"/>
      <c r="AA862" s="76"/>
      <c r="AC862" s="1"/>
      <c r="AG862" s="72"/>
      <c r="AH862" s="72"/>
      <c r="AI862" s="72"/>
      <c r="AJ862" s="72"/>
      <c r="AK862" s="72"/>
    </row>
    <row r="863" spans="1:37" ht="14.4">
      <c r="A863" s="55"/>
      <c r="B863" s="54" t="s">
        <v>25</v>
      </c>
      <c r="C863" s="56"/>
      <c r="D863" s="145"/>
      <c r="E863" s="54"/>
      <c r="F863" s="54"/>
      <c r="G863" s="132"/>
      <c r="H863" s="59" t="str">
        <f t="shared" si="120"/>
        <v/>
      </c>
      <c r="I863" s="64" t="str">
        <f t="shared" si="121"/>
        <v/>
      </c>
      <c r="J863" s="59" t="str">
        <f>IF(A863&lt;&gt;"",SUM($I$13:I863),"")</f>
        <v/>
      </c>
      <c r="K863" s="59" t="str">
        <f t="shared" si="122"/>
        <v/>
      </c>
      <c r="L863" s="65" t="str">
        <f t="shared" si="123"/>
        <v/>
      </c>
      <c r="M863" s="65" t="str">
        <f t="shared" si="124"/>
        <v/>
      </c>
      <c r="N863" s="65" t="str">
        <f>IF(A863&lt;&gt;"",SUM($M$13:M863),"")</f>
        <v/>
      </c>
      <c r="O863" s="65" t="str">
        <f t="shared" si="117"/>
        <v/>
      </c>
      <c r="P863" s="97" t="str">
        <f t="shared" si="118"/>
        <v/>
      </c>
      <c r="Q863" s="100">
        <f t="shared" si="125"/>
        <v>0</v>
      </c>
      <c r="R863" s="101">
        <f t="shared" si="119"/>
        <v>0</v>
      </c>
      <c r="Z863" s="75"/>
      <c r="AA863" s="76"/>
      <c r="AC863" s="1"/>
      <c r="AG863" s="72"/>
      <c r="AH863" s="72"/>
      <c r="AI863" s="72"/>
      <c r="AJ863" s="72"/>
      <c r="AK863" s="72"/>
    </row>
    <row r="864" spans="1:37" ht="14.4">
      <c r="A864" s="55"/>
      <c r="B864" s="54" t="s">
        <v>25</v>
      </c>
      <c r="C864" s="56"/>
      <c r="D864" s="145"/>
      <c r="E864" s="54"/>
      <c r="F864" s="54"/>
      <c r="G864" s="132"/>
      <c r="H864" s="59" t="str">
        <f t="shared" si="120"/>
        <v/>
      </c>
      <c r="I864" s="64" t="str">
        <f t="shared" si="121"/>
        <v/>
      </c>
      <c r="J864" s="59" t="str">
        <f>IF(A864&lt;&gt;"",SUM($I$13:I864),"")</f>
        <v/>
      </c>
      <c r="K864" s="59" t="str">
        <f t="shared" si="122"/>
        <v/>
      </c>
      <c r="L864" s="65" t="str">
        <f t="shared" si="123"/>
        <v/>
      </c>
      <c r="M864" s="65" t="str">
        <f t="shared" si="124"/>
        <v/>
      </c>
      <c r="N864" s="65" t="str">
        <f>IF(A864&lt;&gt;"",SUM($M$13:M864),"")</f>
        <v/>
      </c>
      <c r="O864" s="65" t="str">
        <f t="shared" si="117"/>
        <v/>
      </c>
      <c r="P864" s="97" t="str">
        <f t="shared" si="118"/>
        <v/>
      </c>
      <c r="Q864" s="100">
        <f t="shared" si="125"/>
        <v>0</v>
      </c>
      <c r="R864" s="101">
        <f t="shared" si="119"/>
        <v>0</v>
      </c>
      <c r="Z864" s="75"/>
      <c r="AA864" s="76"/>
      <c r="AC864" s="1"/>
      <c r="AG864" s="72"/>
      <c r="AH864" s="72"/>
      <c r="AI864" s="72"/>
      <c r="AJ864" s="72"/>
      <c r="AK864" s="72"/>
    </row>
    <row r="865" spans="1:37" ht="14.4">
      <c r="A865" s="55"/>
      <c r="B865" s="54" t="s">
        <v>25</v>
      </c>
      <c r="C865" s="56"/>
      <c r="D865" s="145"/>
      <c r="E865" s="54"/>
      <c r="F865" s="54"/>
      <c r="G865" s="132"/>
      <c r="H865" s="59" t="str">
        <f t="shared" si="120"/>
        <v/>
      </c>
      <c r="I865" s="64" t="str">
        <f t="shared" si="121"/>
        <v/>
      </c>
      <c r="J865" s="59" t="str">
        <f>IF(A865&lt;&gt;"",SUM($I$13:I865),"")</f>
        <v/>
      </c>
      <c r="K865" s="59" t="str">
        <f t="shared" si="122"/>
        <v/>
      </c>
      <c r="L865" s="65" t="str">
        <f t="shared" si="123"/>
        <v/>
      </c>
      <c r="M865" s="65" t="str">
        <f t="shared" si="124"/>
        <v/>
      </c>
      <c r="N865" s="65" t="str">
        <f>IF(A865&lt;&gt;"",SUM($M$13:M865),"")</f>
        <v/>
      </c>
      <c r="O865" s="65" t="str">
        <f t="shared" si="117"/>
        <v/>
      </c>
      <c r="P865" s="97" t="str">
        <f t="shared" si="118"/>
        <v/>
      </c>
      <c r="Q865" s="100">
        <f t="shared" si="125"/>
        <v>0</v>
      </c>
      <c r="R865" s="101">
        <f t="shared" si="119"/>
        <v>0</v>
      </c>
      <c r="Z865" s="75"/>
      <c r="AA865" s="76"/>
      <c r="AC865" s="1"/>
      <c r="AG865" s="72"/>
      <c r="AH865" s="72"/>
      <c r="AI865" s="72"/>
      <c r="AJ865" s="72"/>
      <c r="AK865" s="72"/>
    </row>
    <row r="866" spans="1:37" ht="14.4">
      <c r="A866" s="55"/>
      <c r="B866" s="54" t="s">
        <v>25</v>
      </c>
      <c r="C866" s="56"/>
      <c r="D866" s="145"/>
      <c r="E866" s="54"/>
      <c r="F866" s="54"/>
      <c r="G866" s="132"/>
      <c r="H866" s="59" t="str">
        <f t="shared" si="120"/>
        <v/>
      </c>
      <c r="I866" s="64" t="str">
        <f t="shared" si="121"/>
        <v/>
      </c>
      <c r="J866" s="59" t="str">
        <f>IF(A866&lt;&gt;"",SUM($I$13:I866),"")</f>
        <v/>
      </c>
      <c r="K866" s="59" t="str">
        <f t="shared" si="122"/>
        <v/>
      </c>
      <c r="L866" s="65" t="str">
        <f t="shared" si="123"/>
        <v/>
      </c>
      <c r="M866" s="65" t="str">
        <f t="shared" si="124"/>
        <v/>
      </c>
      <c r="N866" s="65" t="str">
        <f>IF(A866&lt;&gt;"",SUM($M$13:M866),"")</f>
        <v/>
      </c>
      <c r="O866" s="65" t="str">
        <f t="shared" si="117"/>
        <v/>
      </c>
      <c r="P866" s="97" t="str">
        <f t="shared" si="118"/>
        <v/>
      </c>
      <c r="Q866" s="100">
        <f t="shared" si="125"/>
        <v>0</v>
      </c>
      <c r="R866" s="101">
        <f t="shared" si="119"/>
        <v>0</v>
      </c>
      <c r="Z866" s="75"/>
      <c r="AA866" s="76"/>
      <c r="AC866" s="1"/>
      <c r="AG866" s="72"/>
      <c r="AH866" s="72"/>
      <c r="AI866" s="72"/>
      <c r="AJ866" s="72"/>
      <c r="AK866" s="72"/>
    </row>
    <row r="867" spans="1:37" ht="14.4">
      <c r="A867" s="55"/>
      <c r="B867" s="54" t="s">
        <v>25</v>
      </c>
      <c r="C867" s="56"/>
      <c r="D867" s="145"/>
      <c r="E867" s="54"/>
      <c r="F867" s="54"/>
      <c r="G867" s="132"/>
      <c r="H867" s="59" t="str">
        <f t="shared" si="120"/>
        <v/>
      </c>
      <c r="I867" s="64" t="str">
        <f t="shared" si="121"/>
        <v/>
      </c>
      <c r="J867" s="59" t="str">
        <f>IF(A867&lt;&gt;"",SUM($I$13:I867),"")</f>
        <v/>
      </c>
      <c r="K867" s="59" t="str">
        <f t="shared" si="122"/>
        <v/>
      </c>
      <c r="L867" s="65" t="str">
        <f t="shared" si="123"/>
        <v/>
      </c>
      <c r="M867" s="65" t="str">
        <f t="shared" si="124"/>
        <v/>
      </c>
      <c r="N867" s="65" t="str">
        <f>IF(A867&lt;&gt;"",SUM($M$13:M867),"")</f>
        <v/>
      </c>
      <c r="O867" s="65" t="str">
        <f t="shared" si="117"/>
        <v/>
      </c>
      <c r="P867" s="97" t="str">
        <f t="shared" si="118"/>
        <v/>
      </c>
      <c r="Q867" s="100">
        <f t="shared" si="125"/>
        <v>0</v>
      </c>
      <c r="R867" s="101">
        <f t="shared" si="119"/>
        <v>0</v>
      </c>
      <c r="Z867" s="75"/>
      <c r="AA867" s="76"/>
      <c r="AC867" s="1"/>
      <c r="AG867" s="72"/>
      <c r="AH867" s="72"/>
      <c r="AI867" s="72"/>
      <c r="AJ867" s="72"/>
      <c r="AK867" s="72"/>
    </row>
    <row r="868" spans="1:37" ht="14.4">
      <c r="A868" s="55"/>
      <c r="B868" s="54" t="s">
        <v>25</v>
      </c>
      <c r="C868" s="56"/>
      <c r="D868" s="145"/>
      <c r="E868" s="54"/>
      <c r="F868" s="54"/>
      <c r="G868" s="132"/>
      <c r="H868" s="59" t="str">
        <f t="shared" si="120"/>
        <v/>
      </c>
      <c r="I868" s="64" t="str">
        <f t="shared" si="121"/>
        <v/>
      </c>
      <c r="J868" s="59" t="str">
        <f>IF(A868&lt;&gt;"",SUM($I$13:I868),"")</f>
        <v/>
      </c>
      <c r="K868" s="59" t="str">
        <f t="shared" si="122"/>
        <v/>
      </c>
      <c r="L868" s="65" t="str">
        <f t="shared" si="123"/>
        <v/>
      </c>
      <c r="M868" s="65" t="str">
        <f t="shared" si="124"/>
        <v/>
      </c>
      <c r="N868" s="65" t="str">
        <f>IF(A868&lt;&gt;"",SUM($M$13:M868),"")</f>
        <v/>
      </c>
      <c r="O868" s="65" t="str">
        <f t="shared" si="117"/>
        <v/>
      </c>
      <c r="P868" s="97" t="str">
        <f t="shared" si="118"/>
        <v/>
      </c>
      <c r="Q868" s="100">
        <f t="shared" si="125"/>
        <v>0</v>
      </c>
      <c r="R868" s="101">
        <f t="shared" si="119"/>
        <v>0</v>
      </c>
      <c r="Z868" s="75"/>
      <c r="AA868" s="76"/>
      <c r="AC868" s="1"/>
      <c r="AG868" s="72"/>
      <c r="AH868" s="72"/>
      <c r="AI868" s="72"/>
      <c r="AJ868" s="72"/>
      <c r="AK868" s="72"/>
    </row>
    <row r="869" spans="1:37" ht="14.4">
      <c r="A869" s="55"/>
      <c r="B869" s="54" t="s">
        <v>25</v>
      </c>
      <c r="C869" s="56"/>
      <c r="D869" s="145"/>
      <c r="E869" s="54"/>
      <c r="F869" s="54"/>
      <c r="G869" s="132"/>
      <c r="H869" s="59" t="str">
        <f t="shared" si="120"/>
        <v/>
      </c>
      <c r="I869" s="64" t="str">
        <f t="shared" si="121"/>
        <v/>
      </c>
      <c r="J869" s="59" t="str">
        <f>IF(A869&lt;&gt;"",SUM($I$13:I869),"")</f>
        <v/>
      </c>
      <c r="K869" s="59" t="str">
        <f t="shared" si="122"/>
        <v/>
      </c>
      <c r="L869" s="65" t="str">
        <f t="shared" si="123"/>
        <v/>
      </c>
      <c r="M869" s="65" t="str">
        <f t="shared" si="124"/>
        <v/>
      </c>
      <c r="N869" s="65" t="str">
        <f>IF(A869&lt;&gt;"",SUM($M$13:M869),"")</f>
        <v/>
      </c>
      <c r="O869" s="65" t="str">
        <f t="shared" si="117"/>
        <v/>
      </c>
      <c r="P869" s="97" t="str">
        <f t="shared" si="118"/>
        <v/>
      </c>
      <c r="Q869" s="100">
        <f t="shared" si="125"/>
        <v>0</v>
      </c>
      <c r="R869" s="101">
        <f t="shared" si="119"/>
        <v>0</v>
      </c>
      <c r="Z869" s="75"/>
      <c r="AA869" s="76"/>
      <c r="AC869" s="1"/>
      <c r="AG869" s="72"/>
      <c r="AH869" s="72"/>
      <c r="AI869" s="72"/>
      <c r="AJ869" s="72"/>
      <c r="AK869" s="72"/>
    </row>
    <row r="870" spans="1:37" ht="14.4">
      <c r="A870" s="55"/>
      <c r="B870" s="54" t="s">
        <v>25</v>
      </c>
      <c r="C870" s="56"/>
      <c r="D870" s="145"/>
      <c r="E870" s="54"/>
      <c r="F870" s="54"/>
      <c r="G870" s="132"/>
      <c r="H870" s="59" t="str">
        <f t="shared" si="120"/>
        <v/>
      </c>
      <c r="I870" s="64" t="str">
        <f t="shared" si="121"/>
        <v/>
      </c>
      <c r="J870" s="59" t="str">
        <f>IF(A870&lt;&gt;"",SUM($I$13:I870),"")</f>
        <v/>
      </c>
      <c r="K870" s="59" t="str">
        <f t="shared" si="122"/>
        <v/>
      </c>
      <c r="L870" s="65" t="str">
        <f t="shared" si="123"/>
        <v/>
      </c>
      <c r="M870" s="65" t="str">
        <f t="shared" si="124"/>
        <v/>
      </c>
      <c r="N870" s="65" t="str">
        <f>IF(A870&lt;&gt;"",SUM($M$13:M870),"")</f>
        <v/>
      </c>
      <c r="O870" s="65" t="str">
        <f t="shared" si="117"/>
        <v/>
      </c>
      <c r="P870" s="97" t="str">
        <f t="shared" si="118"/>
        <v/>
      </c>
      <c r="Q870" s="100">
        <f t="shared" si="125"/>
        <v>0</v>
      </c>
      <c r="R870" s="101">
        <f t="shared" si="119"/>
        <v>0</v>
      </c>
      <c r="Z870" s="75"/>
      <c r="AA870" s="76"/>
      <c r="AC870" s="1"/>
      <c r="AG870" s="72"/>
      <c r="AH870" s="72"/>
      <c r="AI870" s="72"/>
      <c r="AJ870" s="72"/>
      <c r="AK870" s="72"/>
    </row>
    <row r="871" spans="1:37" ht="14.4">
      <c r="A871" s="55"/>
      <c r="B871" s="54" t="s">
        <v>25</v>
      </c>
      <c r="C871" s="56"/>
      <c r="D871" s="145"/>
      <c r="E871" s="54"/>
      <c r="F871" s="54"/>
      <c r="G871" s="132"/>
      <c r="H871" s="59" t="str">
        <f t="shared" si="120"/>
        <v/>
      </c>
      <c r="I871" s="64" t="str">
        <f t="shared" si="121"/>
        <v/>
      </c>
      <c r="J871" s="59" t="str">
        <f>IF(A871&lt;&gt;"",SUM($I$13:I871),"")</f>
        <v/>
      </c>
      <c r="K871" s="59" t="str">
        <f t="shared" si="122"/>
        <v/>
      </c>
      <c r="L871" s="65" t="str">
        <f t="shared" si="123"/>
        <v/>
      </c>
      <c r="M871" s="65" t="str">
        <f t="shared" si="124"/>
        <v/>
      </c>
      <c r="N871" s="65" t="str">
        <f>IF(A871&lt;&gt;"",SUM($M$13:M871),"")</f>
        <v/>
      </c>
      <c r="O871" s="65" t="str">
        <f t="shared" si="117"/>
        <v/>
      </c>
      <c r="P871" s="97" t="str">
        <f t="shared" si="118"/>
        <v/>
      </c>
      <c r="Q871" s="100">
        <f t="shared" si="125"/>
        <v>0</v>
      </c>
      <c r="R871" s="101">
        <f t="shared" si="119"/>
        <v>0</v>
      </c>
      <c r="Z871" s="75"/>
      <c r="AA871" s="76"/>
      <c r="AC871" s="1"/>
      <c r="AG871" s="72"/>
      <c r="AH871" s="72"/>
      <c r="AI871" s="72"/>
      <c r="AJ871" s="72"/>
      <c r="AK871" s="72"/>
    </row>
    <row r="872" spans="1:37" ht="14.4">
      <c r="A872" s="55"/>
      <c r="B872" s="54" t="s">
        <v>25</v>
      </c>
      <c r="C872" s="56"/>
      <c r="D872" s="145"/>
      <c r="E872" s="54"/>
      <c r="F872" s="54"/>
      <c r="G872" s="132"/>
      <c r="H872" s="59" t="str">
        <f t="shared" si="120"/>
        <v/>
      </c>
      <c r="I872" s="64" t="str">
        <f t="shared" si="121"/>
        <v/>
      </c>
      <c r="J872" s="59" t="str">
        <f>IF(A872&lt;&gt;"",SUM($I$13:I872),"")</f>
        <v/>
      </c>
      <c r="K872" s="59" t="str">
        <f t="shared" si="122"/>
        <v/>
      </c>
      <c r="L872" s="65" t="str">
        <f t="shared" si="123"/>
        <v/>
      </c>
      <c r="M872" s="65" t="str">
        <f t="shared" si="124"/>
        <v/>
      </c>
      <c r="N872" s="65" t="str">
        <f>IF(A872&lt;&gt;"",SUM($M$13:M872),"")</f>
        <v/>
      </c>
      <c r="O872" s="65" t="str">
        <f t="shared" si="117"/>
        <v/>
      </c>
      <c r="P872" s="97" t="str">
        <f t="shared" si="118"/>
        <v/>
      </c>
      <c r="Q872" s="100">
        <f t="shared" si="125"/>
        <v>0</v>
      </c>
      <c r="R872" s="101">
        <f t="shared" si="119"/>
        <v>0</v>
      </c>
      <c r="Z872" s="75"/>
      <c r="AA872" s="76"/>
      <c r="AC872" s="1"/>
      <c r="AG872" s="72"/>
      <c r="AH872" s="72"/>
      <c r="AI872" s="72"/>
      <c r="AJ872" s="72"/>
      <c r="AK872" s="72"/>
    </row>
    <row r="873" spans="1:37" ht="14.4">
      <c r="A873" s="55"/>
      <c r="B873" s="54" t="s">
        <v>25</v>
      </c>
      <c r="C873" s="56"/>
      <c r="D873" s="145"/>
      <c r="E873" s="54"/>
      <c r="F873" s="54"/>
      <c r="G873" s="132"/>
      <c r="H873" s="59" t="str">
        <f t="shared" si="120"/>
        <v/>
      </c>
      <c r="I873" s="64" t="str">
        <f t="shared" si="121"/>
        <v/>
      </c>
      <c r="J873" s="59" t="str">
        <f>IF(A873&lt;&gt;"",SUM($I$13:I873),"")</f>
        <v/>
      </c>
      <c r="K873" s="59" t="str">
        <f t="shared" si="122"/>
        <v/>
      </c>
      <c r="L873" s="65" t="str">
        <f t="shared" si="123"/>
        <v/>
      </c>
      <c r="M873" s="65" t="str">
        <f t="shared" si="124"/>
        <v/>
      </c>
      <c r="N873" s="65" t="str">
        <f>IF(A873&lt;&gt;"",SUM($M$13:M873),"")</f>
        <v/>
      </c>
      <c r="O873" s="65" t="str">
        <f t="shared" si="117"/>
        <v/>
      </c>
      <c r="P873" s="97" t="str">
        <f t="shared" si="118"/>
        <v/>
      </c>
      <c r="Q873" s="100">
        <f t="shared" si="125"/>
        <v>0</v>
      </c>
      <c r="R873" s="101">
        <f t="shared" si="119"/>
        <v>0</v>
      </c>
      <c r="Z873" s="75"/>
      <c r="AA873" s="76"/>
      <c r="AC873" s="1"/>
      <c r="AG873" s="72"/>
      <c r="AH873" s="72"/>
      <c r="AI873" s="72"/>
      <c r="AJ873" s="72"/>
      <c r="AK873" s="72"/>
    </row>
    <row r="874" spans="1:37" ht="14.4">
      <c r="A874" s="55"/>
      <c r="B874" s="54" t="s">
        <v>25</v>
      </c>
      <c r="C874" s="56"/>
      <c r="D874" s="145"/>
      <c r="E874" s="54"/>
      <c r="F874" s="54"/>
      <c r="G874" s="132"/>
      <c r="H874" s="59" t="str">
        <f t="shared" si="120"/>
        <v/>
      </c>
      <c r="I874" s="64" t="str">
        <f t="shared" si="121"/>
        <v/>
      </c>
      <c r="J874" s="59" t="str">
        <f>IF(A874&lt;&gt;"",SUM($I$13:I874),"")</f>
        <v/>
      </c>
      <c r="K874" s="59" t="str">
        <f t="shared" si="122"/>
        <v/>
      </c>
      <c r="L874" s="65" t="str">
        <f t="shared" si="123"/>
        <v/>
      </c>
      <c r="M874" s="65" t="str">
        <f t="shared" si="124"/>
        <v/>
      </c>
      <c r="N874" s="65" t="str">
        <f>IF(A874&lt;&gt;"",SUM($M$13:M874),"")</f>
        <v/>
      </c>
      <c r="O874" s="65" t="str">
        <f t="shared" si="117"/>
        <v/>
      </c>
      <c r="P874" s="97" t="str">
        <f t="shared" si="118"/>
        <v/>
      </c>
      <c r="Q874" s="100">
        <f t="shared" si="125"/>
        <v>0</v>
      </c>
      <c r="R874" s="101">
        <f t="shared" si="119"/>
        <v>0</v>
      </c>
      <c r="Z874" s="75"/>
      <c r="AA874" s="76"/>
      <c r="AC874" s="1"/>
      <c r="AG874" s="72"/>
      <c r="AH874" s="72"/>
      <c r="AI874" s="72"/>
      <c r="AJ874" s="72"/>
      <c r="AK874" s="72"/>
    </row>
    <row r="875" spans="1:37" ht="14.4">
      <c r="A875" s="55"/>
      <c r="B875" s="54" t="s">
        <v>25</v>
      </c>
      <c r="C875" s="56"/>
      <c r="D875" s="145"/>
      <c r="E875" s="54"/>
      <c r="F875" s="54"/>
      <c r="G875" s="132"/>
      <c r="H875" s="59" t="str">
        <f t="shared" si="120"/>
        <v/>
      </c>
      <c r="I875" s="64" t="str">
        <f t="shared" si="121"/>
        <v/>
      </c>
      <c r="J875" s="59" t="str">
        <f>IF(A875&lt;&gt;"",SUM($I$13:I875),"")</f>
        <v/>
      </c>
      <c r="K875" s="59" t="str">
        <f t="shared" si="122"/>
        <v/>
      </c>
      <c r="L875" s="65" t="str">
        <f t="shared" si="123"/>
        <v/>
      </c>
      <c r="M875" s="65" t="str">
        <f t="shared" si="124"/>
        <v/>
      </c>
      <c r="N875" s="65" t="str">
        <f>IF(A875&lt;&gt;"",SUM($M$13:M875),"")</f>
        <v/>
      </c>
      <c r="O875" s="65" t="str">
        <f t="shared" si="117"/>
        <v/>
      </c>
      <c r="P875" s="97" t="str">
        <f t="shared" si="118"/>
        <v/>
      </c>
      <c r="Q875" s="100">
        <f t="shared" si="125"/>
        <v>0</v>
      </c>
      <c r="R875" s="101">
        <f t="shared" si="119"/>
        <v>0</v>
      </c>
      <c r="Z875" s="75"/>
      <c r="AA875" s="76"/>
      <c r="AC875" s="1"/>
      <c r="AG875" s="72"/>
      <c r="AH875" s="72"/>
      <c r="AI875" s="72"/>
      <c r="AJ875" s="72"/>
      <c r="AK875" s="72"/>
    </row>
    <row r="876" spans="1:37" ht="14.4">
      <c r="A876" s="55"/>
      <c r="B876" s="54" t="s">
        <v>25</v>
      </c>
      <c r="C876" s="56"/>
      <c r="D876" s="145"/>
      <c r="E876" s="54"/>
      <c r="F876" s="54"/>
      <c r="G876" s="132"/>
      <c r="H876" s="59" t="str">
        <f t="shared" si="120"/>
        <v/>
      </c>
      <c r="I876" s="64" t="str">
        <f t="shared" si="121"/>
        <v/>
      </c>
      <c r="J876" s="59" t="str">
        <f>IF(A876&lt;&gt;"",SUM($I$13:I876),"")</f>
        <v/>
      </c>
      <c r="K876" s="59" t="str">
        <f t="shared" si="122"/>
        <v/>
      </c>
      <c r="L876" s="65" t="str">
        <f t="shared" si="123"/>
        <v/>
      </c>
      <c r="M876" s="65" t="str">
        <f t="shared" si="124"/>
        <v/>
      </c>
      <c r="N876" s="65" t="str">
        <f>IF(A876&lt;&gt;"",SUM($M$13:M876),"")</f>
        <v/>
      </c>
      <c r="O876" s="65" t="str">
        <f t="shared" si="117"/>
        <v/>
      </c>
      <c r="P876" s="97" t="str">
        <f t="shared" si="118"/>
        <v/>
      </c>
      <c r="Q876" s="100">
        <f t="shared" si="125"/>
        <v>0</v>
      </c>
      <c r="R876" s="101">
        <f t="shared" si="119"/>
        <v>0</v>
      </c>
      <c r="Z876" s="75"/>
      <c r="AA876" s="76"/>
      <c r="AC876" s="1"/>
      <c r="AG876" s="72"/>
      <c r="AH876" s="72"/>
      <c r="AI876" s="72"/>
      <c r="AJ876" s="72"/>
      <c r="AK876" s="72"/>
    </row>
    <row r="877" spans="1:37" ht="14.4">
      <c r="A877" s="55"/>
      <c r="B877" s="54" t="s">
        <v>25</v>
      </c>
      <c r="C877" s="56"/>
      <c r="D877" s="145"/>
      <c r="E877" s="54"/>
      <c r="F877" s="54"/>
      <c r="G877" s="132"/>
      <c r="H877" s="59" t="str">
        <f t="shared" si="120"/>
        <v/>
      </c>
      <c r="I877" s="64" t="str">
        <f t="shared" si="121"/>
        <v/>
      </c>
      <c r="J877" s="59" t="str">
        <f>IF(A877&lt;&gt;"",SUM($I$13:I877),"")</f>
        <v/>
      </c>
      <c r="K877" s="59" t="str">
        <f t="shared" si="122"/>
        <v/>
      </c>
      <c r="L877" s="65" t="str">
        <f t="shared" si="123"/>
        <v/>
      </c>
      <c r="M877" s="65" t="str">
        <f t="shared" si="124"/>
        <v/>
      </c>
      <c r="N877" s="65" t="str">
        <f>IF(A877&lt;&gt;"",SUM($M$13:M877),"")</f>
        <v/>
      </c>
      <c r="O877" s="65" t="str">
        <f t="shared" si="117"/>
        <v/>
      </c>
      <c r="P877" s="97" t="str">
        <f t="shared" si="118"/>
        <v/>
      </c>
      <c r="Q877" s="100">
        <f t="shared" si="125"/>
        <v>0</v>
      </c>
      <c r="R877" s="101">
        <f t="shared" si="119"/>
        <v>0</v>
      </c>
      <c r="Z877" s="75"/>
      <c r="AA877" s="76"/>
      <c r="AC877" s="1"/>
      <c r="AG877" s="72"/>
      <c r="AH877" s="72"/>
      <c r="AI877" s="72"/>
      <c r="AJ877" s="72"/>
      <c r="AK877" s="72"/>
    </row>
    <row r="878" spans="1:37" ht="14.4">
      <c r="A878" s="55"/>
      <c r="B878" s="54" t="s">
        <v>25</v>
      </c>
      <c r="C878" s="56"/>
      <c r="D878" s="145"/>
      <c r="E878" s="54"/>
      <c r="F878" s="54"/>
      <c r="G878" s="132"/>
      <c r="H878" s="59" t="str">
        <f t="shared" si="120"/>
        <v/>
      </c>
      <c r="I878" s="64" t="str">
        <f t="shared" si="121"/>
        <v/>
      </c>
      <c r="J878" s="59" t="str">
        <f>IF(A878&lt;&gt;"",SUM($I$13:I878),"")</f>
        <v/>
      </c>
      <c r="K878" s="59" t="str">
        <f t="shared" si="122"/>
        <v/>
      </c>
      <c r="L878" s="65" t="str">
        <f t="shared" si="123"/>
        <v/>
      </c>
      <c r="M878" s="65" t="str">
        <f t="shared" si="124"/>
        <v/>
      </c>
      <c r="N878" s="65" t="str">
        <f>IF(A878&lt;&gt;"",SUM($M$13:M878),"")</f>
        <v/>
      </c>
      <c r="O878" s="65" t="str">
        <f t="shared" si="117"/>
        <v/>
      </c>
      <c r="P878" s="97" t="str">
        <f t="shared" si="118"/>
        <v/>
      </c>
      <c r="Q878" s="100">
        <f t="shared" si="125"/>
        <v>0</v>
      </c>
      <c r="R878" s="101">
        <f t="shared" si="119"/>
        <v>0</v>
      </c>
      <c r="Z878" s="75"/>
      <c r="AA878" s="76"/>
      <c r="AC878" s="1"/>
      <c r="AG878" s="72"/>
      <c r="AH878" s="72"/>
      <c r="AI878" s="72"/>
      <c r="AJ878" s="72"/>
      <c r="AK878" s="72"/>
    </row>
    <row r="879" spans="1:37" ht="14.4">
      <c r="A879" s="55"/>
      <c r="B879" s="54" t="s">
        <v>25</v>
      </c>
      <c r="C879" s="56"/>
      <c r="D879" s="145"/>
      <c r="E879" s="54"/>
      <c r="F879" s="54"/>
      <c r="G879" s="132"/>
      <c r="H879" s="59" t="str">
        <f t="shared" si="120"/>
        <v/>
      </c>
      <c r="I879" s="64" t="str">
        <f t="shared" si="121"/>
        <v/>
      </c>
      <c r="J879" s="59" t="str">
        <f>IF(A879&lt;&gt;"",SUM($I$13:I879),"")</f>
        <v/>
      </c>
      <c r="K879" s="59" t="str">
        <f t="shared" si="122"/>
        <v/>
      </c>
      <c r="L879" s="65" t="str">
        <f t="shared" si="123"/>
        <v/>
      </c>
      <c r="M879" s="65" t="str">
        <f t="shared" si="124"/>
        <v/>
      </c>
      <c r="N879" s="65" t="str">
        <f>IF(A879&lt;&gt;"",SUM($M$13:M879),"")</f>
        <v/>
      </c>
      <c r="O879" s="65" t="str">
        <f t="shared" si="117"/>
        <v/>
      </c>
      <c r="P879" s="97" t="str">
        <f t="shared" si="118"/>
        <v/>
      </c>
      <c r="Q879" s="100">
        <f t="shared" si="125"/>
        <v>0</v>
      </c>
      <c r="R879" s="101">
        <f t="shared" si="119"/>
        <v>0</v>
      </c>
      <c r="Z879" s="75"/>
      <c r="AA879" s="76"/>
      <c r="AC879" s="1"/>
      <c r="AG879" s="72"/>
      <c r="AH879" s="72"/>
      <c r="AI879" s="72"/>
      <c r="AJ879" s="72"/>
      <c r="AK879" s="72"/>
    </row>
    <row r="880" spans="1:37" ht="14.4">
      <c r="A880" s="55"/>
      <c r="B880" s="54" t="s">
        <v>25</v>
      </c>
      <c r="C880" s="56"/>
      <c r="D880" s="145"/>
      <c r="E880" s="54"/>
      <c r="F880" s="54"/>
      <c r="G880" s="132"/>
      <c r="H880" s="59" t="str">
        <f t="shared" si="120"/>
        <v/>
      </c>
      <c r="I880" s="64" t="str">
        <f t="shared" si="121"/>
        <v/>
      </c>
      <c r="J880" s="59" t="str">
        <f>IF(A880&lt;&gt;"",SUM($I$13:I880),"")</f>
        <v/>
      </c>
      <c r="K880" s="59" t="str">
        <f t="shared" si="122"/>
        <v/>
      </c>
      <c r="L880" s="65" t="str">
        <f t="shared" si="123"/>
        <v/>
      </c>
      <c r="M880" s="65" t="str">
        <f t="shared" si="124"/>
        <v/>
      </c>
      <c r="N880" s="65" t="str">
        <f>IF(A880&lt;&gt;"",SUM($M$13:M880),"")</f>
        <v/>
      </c>
      <c r="O880" s="65" t="str">
        <f t="shared" si="117"/>
        <v/>
      </c>
      <c r="P880" s="97" t="str">
        <f t="shared" si="118"/>
        <v/>
      </c>
      <c r="Q880" s="100">
        <f t="shared" si="125"/>
        <v>0</v>
      </c>
      <c r="R880" s="101">
        <f t="shared" si="119"/>
        <v>0</v>
      </c>
      <c r="Z880" s="75"/>
      <c r="AA880" s="76"/>
      <c r="AC880" s="1"/>
      <c r="AG880" s="72"/>
      <c r="AH880" s="72"/>
      <c r="AI880" s="72"/>
      <c r="AJ880" s="72"/>
      <c r="AK880" s="72"/>
    </row>
    <row r="881" spans="1:37" ht="14.4">
      <c r="A881" s="55"/>
      <c r="B881" s="54" t="s">
        <v>25</v>
      </c>
      <c r="C881" s="56"/>
      <c r="D881" s="145"/>
      <c r="E881" s="54"/>
      <c r="F881" s="54"/>
      <c r="G881" s="132"/>
      <c r="H881" s="59" t="str">
        <f t="shared" si="120"/>
        <v/>
      </c>
      <c r="I881" s="64" t="str">
        <f t="shared" si="121"/>
        <v/>
      </c>
      <c r="J881" s="59" t="str">
        <f>IF(A881&lt;&gt;"",SUM($I$13:I881),"")</f>
        <v/>
      </c>
      <c r="K881" s="59" t="str">
        <f t="shared" si="122"/>
        <v/>
      </c>
      <c r="L881" s="65" t="str">
        <f t="shared" si="123"/>
        <v/>
      </c>
      <c r="M881" s="65" t="str">
        <f t="shared" si="124"/>
        <v/>
      </c>
      <c r="N881" s="65" t="str">
        <f>IF(A881&lt;&gt;"",SUM($M$13:M881),"")</f>
        <v/>
      </c>
      <c r="O881" s="65" t="str">
        <f t="shared" si="117"/>
        <v/>
      </c>
      <c r="P881" s="97" t="str">
        <f t="shared" si="118"/>
        <v/>
      </c>
      <c r="Q881" s="100">
        <f t="shared" si="125"/>
        <v>0</v>
      </c>
      <c r="R881" s="101">
        <f t="shared" si="119"/>
        <v>0</v>
      </c>
      <c r="Z881" s="75"/>
      <c r="AA881" s="76"/>
      <c r="AC881" s="1"/>
      <c r="AG881" s="72"/>
      <c r="AH881" s="72"/>
      <c r="AI881" s="72"/>
      <c r="AJ881" s="72"/>
      <c r="AK881" s="72"/>
    </row>
    <row r="882" spans="1:37" ht="14.4">
      <c r="A882" s="55"/>
      <c r="B882" s="54" t="s">
        <v>25</v>
      </c>
      <c r="C882" s="56"/>
      <c r="D882" s="145"/>
      <c r="E882" s="54"/>
      <c r="F882" s="54"/>
      <c r="G882" s="132"/>
      <c r="H882" s="59" t="str">
        <f t="shared" si="120"/>
        <v/>
      </c>
      <c r="I882" s="64" t="str">
        <f t="shared" si="121"/>
        <v/>
      </c>
      <c r="J882" s="59" t="str">
        <f>IF(A882&lt;&gt;"",SUM($I$13:I882),"")</f>
        <v/>
      </c>
      <c r="K882" s="59" t="str">
        <f t="shared" si="122"/>
        <v/>
      </c>
      <c r="L882" s="65" t="str">
        <f t="shared" si="123"/>
        <v/>
      </c>
      <c r="M882" s="65" t="str">
        <f t="shared" si="124"/>
        <v/>
      </c>
      <c r="N882" s="65" t="str">
        <f>IF(A882&lt;&gt;"",SUM($M$13:M882),"")</f>
        <v/>
      </c>
      <c r="O882" s="65" t="str">
        <f t="shared" si="117"/>
        <v/>
      </c>
      <c r="P882" s="97" t="str">
        <f t="shared" si="118"/>
        <v/>
      </c>
      <c r="Q882" s="100">
        <f t="shared" si="125"/>
        <v>0</v>
      </c>
      <c r="R882" s="101">
        <f t="shared" si="119"/>
        <v>0</v>
      </c>
      <c r="Z882" s="75"/>
      <c r="AA882" s="76"/>
      <c r="AC882" s="1"/>
      <c r="AG882" s="72"/>
      <c r="AH882" s="72"/>
      <c r="AI882" s="72"/>
      <c r="AJ882" s="72"/>
      <c r="AK882" s="72"/>
    </row>
    <row r="883" spans="1:37" ht="14.4">
      <c r="A883" s="55"/>
      <c r="B883" s="54" t="s">
        <v>25</v>
      </c>
      <c r="C883" s="56"/>
      <c r="D883" s="145"/>
      <c r="E883" s="54"/>
      <c r="F883" s="54"/>
      <c r="G883" s="132"/>
      <c r="H883" s="59" t="str">
        <f t="shared" si="120"/>
        <v/>
      </c>
      <c r="I883" s="64" t="str">
        <f t="shared" si="121"/>
        <v/>
      </c>
      <c r="J883" s="59" t="str">
        <f>IF(A883&lt;&gt;"",SUM($I$13:I883),"")</f>
        <v/>
      </c>
      <c r="K883" s="59" t="str">
        <f t="shared" si="122"/>
        <v/>
      </c>
      <c r="L883" s="65" t="str">
        <f t="shared" si="123"/>
        <v/>
      </c>
      <c r="M883" s="65" t="str">
        <f t="shared" si="124"/>
        <v/>
      </c>
      <c r="N883" s="65" t="str">
        <f>IF(A883&lt;&gt;"",SUM($M$13:M883),"")</f>
        <v/>
      </c>
      <c r="O883" s="65" t="str">
        <f t="shared" si="117"/>
        <v/>
      </c>
      <c r="P883" s="97" t="str">
        <f t="shared" si="118"/>
        <v/>
      </c>
      <c r="Q883" s="100">
        <f t="shared" si="125"/>
        <v>0</v>
      </c>
      <c r="R883" s="101">
        <f t="shared" si="119"/>
        <v>0</v>
      </c>
      <c r="Z883" s="75"/>
      <c r="AA883" s="76"/>
      <c r="AC883" s="1"/>
      <c r="AG883" s="72"/>
      <c r="AH883" s="72"/>
      <c r="AI883" s="72"/>
      <c r="AJ883" s="72"/>
      <c r="AK883" s="72"/>
    </row>
    <row r="884" spans="1:37" ht="14.4">
      <c r="A884" s="55"/>
      <c r="B884" s="54" t="s">
        <v>25</v>
      </c>
      <c r="C884" s="56"/>
      <c r="D884" s="145"/>
      <c r="E884" s="54"/>
      <c r="F884" s="54"/>
      <c r="G884" s="132"/>
      <c r="H884" s="59" t="str">
        <f t="shared" si="120"/>
        <v/>
      </c>
      <c r="I884" s="64" t="str">
        <f t="shared" si="121"/>
        <v/>
      </c>
      <c r="J884" s="59" t="str">
        <f>IF(A884&lt;&gt;"",SUM($I$13:I884),"")</f>
        <v/>
      </c>
      <c r="K884" s="59" t="str">
        <f t="shared" si="122"/>
        <v/>
      </c>
      <c r="L884" s="65" t="str">
        <f t="shared" si="123"/>
        <v/>
      </c>
      <c r="M884" s="65" t="str">
        <f t="shared" si="124"/>
        <v/>
      </c>
      <c r="N884" s="65" t="str">
        <f>IF(A884&lt;&gt;"",SUM($M$13:M884),"")</f>
        <v/>
      </c>
      <c r="O884" s="65" t="str">
        <f t="shared" si="117"/>
        <v/>
      </c>
      <c r="P884" s="97" t="str">
        <f t="shared" si="118"/>
        <v/>
      </c>
      <c r="Q884" s="100">
        <f t="shared" si="125"/>
        <v>0</v>
      </c>
      <c r="R884" s="101">
        <f t="shared" si="119"/>
        <v>0</v>
      </c>
      <c r="Z884" s="75"/>
      <c r="AA884" s="76"/>
      <c r="AC884" s="1"/>
      <c r="AG884" s="72"/>
      <c r="AH884" s="72"/>
      <c r="AI884" s="72"/>
      <c r="AJ884" s="72"/>
      <c r="AK884" s="72"/>
    </row>
    <row r="885" spans="1:37" ht="14.4">
      <c r="A885" s="55"/>
      <c r="B885" s="54" t="s">
        <v>25</v>
      </c>
      <c r="C885" s="56"/>
      <c r="D885" s="145"/>
      <c r="E885" s="54"/>
      <c r="F885" s="54"/>
      <c r="G885" s="132"/>
      <c r="H885" s="59" t="str">
        <f t="shared" si="120"/>
        <v/>
      </c>
      <c r="I885" s="64" t="str">
        <f t="shared" si="121"/>
        <v/>
      </c>
      <c r="J885" s="59" t="str">
        <f>IF(A885&lt;&gt;"",SUM($I$13:I885),"")</f>
        <v/>
      </c>
      <c r="K885" s="59" t="str">
        <f t="shared" si="122"/>
        <v/>
      </c>
      <c r="L885" s="65" t="str">
        <f t="shared" si="123"/>
        <v/>
      </c>
      <c r="M885" s="65" t="str">
        <f t="shared" si="124"/>
        <v/>
      </c>
      <c r="N885" s="65" t="str">
        <f>IF(A885&lt;&gt;"",SUM($M$13:M885),"")</f>
        <v/>
      </c>
      <c r="O885" s="65" t="str">
        <f t="shared" si="117"/>
        <v/>
      </c>
      <c r="P885" s="97" t="str">
        <f t="shared" si="118"/>
        <v/>
      </c>
      <c r="Q885" s="100">
        <f t="shared" si="125"/>
        <v>0</v>
      </c>
      <c r="R885" s="101">
        <f t="shared" si="119"/>
        <v>0</v>
      </c>
      <c r="Z885" s="75"/>
      <c r="AA885" s="76"/>
      <c r="AC885" s="1"/>
      <c r="AG885" s="72"/>
      <c r="AH885" s="72"/>
      <c r="AI885" s="72"/>
      <c r="AJ885" s="72"/>
      <c r="AK885" s="72"/>
    </row>
    <row r="886" spans="1:37" ht="14.4">
      <c r="A886" s="55"/>
      <c r="B886" s="54" t="s">
        <v>25</v>
      </c>
      <c r="C886" s="56"/>
      <c r="D886" s="145"/>
      <c r="E886" s="54"/>
      <c r="F886" s="54"/>
      <c r="G886" s="132"/>
      <c r="H886" s="59" t="str">
        <f t="shared" si="120"/>
        <v/>
      </c>
      <c r="I886" s="64" t="str">
        <f t="shared" si="121"/>
        <v/>
      </c>
      <c r="J886" s="59" t="str">
        <f>IF(A886&lt;&gt;"",SUM($I$13:I886),"")</f>
        <v/>
      </c>
      <c r="K886" s="59" t="str">
        <f t="shared" si="122"/>
        <v/>
      </c>
      <c r="L886" s="65" t="str">
        <f t="shared" si="123"/>
        <v/>
      </c>
      <c r="M886" s="65" t="str">
        <f t="shared" si="124"/>
        <v/>
      </c>
      <c r="N886" s="65" t="str">
        <f>IF(A886&lt;&gt;"",SUM($M$13:M886),"")</f>
        <v/>
      </c>
      <c r="O886" s="65" t="str">
        <f t="shared" si="117"/>
        <v/>
      </c>
      <c r="P886" s="97" t="str">
        <f t="shared" si="118"/>
        <v/>
      </c>
      <c r="Q886" s="100">
        <f t="shared" si="125"/>
        <v>0</v>
      </c>
      <c r="R886" s="101">
        <f t="shared" si="119"/>
        <v>0</v>
      </c>
      <c r="Z886" s="75"/>
      <c r="AA886" s="76"/>
      <c r="AC886" s="1"/>
      <c r="AG886" s="72"/>
      <c r="AH886" s="72"/>
      <c r="AI886" s="72"/>
      <c r="AJ886" s="72"/>
      <c r="AK886" s="72"/>
    </row>
    <row r="887" spans="1:37" ht="14.4">
      <c r="A887" s="55"/>
      <c r="B887" s="54" t="s">
        <v>25</v>
      </c>
      <c r="C887" s="56"/>
      <c r="D887" s="145"/>
      <c r="E887" s="54"/>
      <c r="F887" s="54"/>
      <c r="G887" s="132"/>
      <c r="H887" s="59" t="str">
        <f t="shared" si="120"/>
        <v/>
      </c>
      <c r="I887" s="64" t="str">
        <f t="shared" si="121"/>
        <v/>
      </c>
      <c r="J887" s="59" t="str">
        <f>IF(A887&lt;&gt;"",SUM($I$13:I887),"")</f>
        <v/>
      </c>
      <c r="K887" s="59" t="str">
        <f t="shared" si="122"/>
        <v/>
      </c>
      <c r="L887" s="65" t="str">
        <f t="shared" si="123"/>
        <v/>
      </c>
      <c r="M887" s="65" t="str">
        <f t="shared" si="124"/>
        <v/>
      </c>
      <c r="N887" s="65" t="str">
        <f>IF(A887&lt;&gt;"",SUM($M$13:M887),"")</f>
        <v/>
      </c>
      <c r="O887" s="65" t="str">
        <f t="shared" si="117"/>
        <v/>
      </c>
      <c r="P887" s="97" t="str">
        <f t="shared" si="118"/>
        <v/>
      </c>
      <c r="Q887" s="100">
        <f t="shared" si="125"/>
        <v>0</v>
      </c>
      <c r="R887" s="101">
        <f t="shared" si="119"/>
        <v>0</v>
      </c>
      <c r="Z887" s="75"/>
      <c r="AA887" s="76"/>
      <c r="AC887" s="1"/>
      <c r="AG887" s="72"/>
      <c r="AH887" s="72"/>
      <c r="AI887" s="72"/>
      <c r="AJ887" s="72"/>
      <c r="AK887" s="72"/>
    </row>
    <row r="888" spans="1:37" ht="14.4">
      <c r="A888" s="55"/>
      <c r="B888" s="54" t="s">
        <v>25</v>
      </c>
      <c r="C888" s="56"/>
      <c r="D888" s="145"/>
      <c r="E888" s="54"/>
      <c r="F888" s="54"/>
      <c r="G888" s="132"/>
      <c r="H888" s="59" t="str">
        <f t="shared" si="120"/>
        <v/>
      </c>
      <c r="I888" s="64" t="str">
        <f t="shared" si="121"/>
        <v/>
      </c>
      <c r="J888" s="59" t="str">
        <f>IF(A888&lt;&gt;"",SUM($I$13:I888),"")</f>
        <v/>
      </c>
      <c r="K888" s="59" t="str">
        <f t="shared" si="122"/>
        <v/>
      </c>
      <c r="L888" s="65" t="str">
        <f t="shared" si="123"/>
        <v/>
      </c>
      <c r="M888" s="65" t="str">
        <f t="shared" si="124"/>
        <v/>
      </c>
      <c r="N888" s="65" t="str">
        <f>IF(A888&lt;&gt;"",SUM($M$13:M888),"")</f>
        <v/>
      </c>
      <c r="O888" s="65" t="str">
        <f t="shared" si="117"/>
        <v/>
      </c>
      <c r="P888" s="97" t="str">
        <f t="shared" si="118"/>
        <v/>
      </c>
      <c r="Q888" s="100">
        <f t="shared" si="125"/>
        <v>0</v>
      </c>
      <c r="R888" s="101">
        <f t="shared" si="119"/>
        <v>0</v>
      </c>
      <c r="Z888" s="75"/>
      <c r="AA888" s="76"/>
      <c r="AC888" s="1"/>
      <c r="AG888" s="72"/>
      <c r="AH888" s="72"/>
      <c r="AI888" s="72"/>
      <c r="AJ888" s="72"/>
      <c r="AK888" s="72"/>
    </row>
    <row r="889" spans="1:37" ht="14.4">
      <c r="A889" s="55"/>
      <c r="B889" s="54" t="s">
        <v>25</v>
      </c>
      <c r="C889" s="56"/>
      <c r="D889" s="145"/>
      <c r="E889" s="54"/>
      <c r="F889" s="54"/>
      <c r="G889" s="132"/>
      <c r="H889" s="59" t="str">
        <f t="shared" si="120"/>
        <v/>
      </c>
      <c r="I889" s="64" t="str">
        <f t="shared" si="121"/>
        <v/>
      </c>
      <c r="J889" s="59" t="str">
        <f>IF(A889&lt;&gt;"",SUM($I$13:I889),"")</f>
        <v/>
      </c>
      <c r="K889" s="59" t="str">
        <f t="shared" si="122"/>
        <v/>
      </c>
      <c r="L889" s="65" t="str">
        <f t="shared" si="123"/>
        <v/>
      </c>
      <c r="M889" s="65" t="str">
        <f t="shared" si="124"/>
        <v/>
      </c>
      <c r="N889" s="65" t="str">
        <f>IF(A889&lt;&gt;"",SUM($M$13:M889),"")</f>
        <v/>
      </c>
      <c r="O889" s="65" t="str">
        <f t="shared" si="117"/>
        <v/>
      </c>
      <c r="P889" s="97" t="str">
        <f t="shared" si="118"/>
        <v/>
      </c>
      <c r="Q889" s="100">
        <f t="shared" si="125"/>
        <v>0</v>
      </c>
      <c r="R889" s="101">
        <f t="shared" si="119"/>
        <v>0</v>
      </c>
      <c r="Z889" s="75"/>
      <c r="AA889" s="76"/>
      <c r="AC889" s="1"/>
      <c r="AG889" s="72"/>
      <c r="AH889" s="72"/>
      <c r="AI889" s="72"/>
      <c r="AJ889" s="72"/>
      <c r="AK889" s="72"/>
    </row>
    <row r="890" spans="1:37" ht="14.4">
      <c r="A890" s="55"/>
      <c r="B890" s="54" t="s">
        <v>25</v>
      </c>
      <c r="C890" s="56"/>
      <c r="D890" s="145"/>
      <c r="E890" s="54"/>
      <c r="F890" s="54"/>
      <c r="G890" s="132"/>
      <c r="H890" s="59" t="str">
        <f t="shared" si="120"/>
        <v/>
      </c>
      <c r="I890" s="64" t="str">
        <f t="shared" si="121"/>
        <v/>
      </c>
      <c r="J890" s="59" t="str">
        <f>IF(A890&lt;&gt;"",SUM($I$13:I890),"")</f>
        <v/>
      </c>
      <c r="K890" s="59" t="str">
        <f t="shared" si="122"/>
        <v/>
      </c>
      <c r="L890" s="65" t="str">
        <f t="shared" si="123"/>
        <v/>
      </c>
      <c r="M890" s="65" t="str">
        <f t="shared" si="124"/>
        <v/>
      </c>
      <c r="N890" s="65" t="str">
        <f>IF(A890&lt;&gt;"",SUM($M$13:M890),"")</f>
        <v/>
      </c>
      <c r="O890" s="65" t="str">
        <f t="shared" si="117"/>
        <v/>
      </c>
      <c r="P890" s="97" t="str">
        <f t="shared" si="118"/>
        <v/>
      </c>
      <c r="Q890" s="100">
        <f t="shared" si="125"/>
        <v>0</v>
      </c>
      <c r="R890" s="101">
        <f t="shared" si="119"/>
        <v>0</v>
      </c>
      <c r="Z890" s="75"/>
      <c r="AA890" s="76"/>
      <c r="AC890" s="1"/>
      <c r="AG890" s="72"/>
      <c r="AH890" s="72"/>
      <c r="AI890" s="72"/>
      <c r="AJ890" s="72"/>
      <c r="AK890" s="72"/>
    </row>
    <row r="891" spans="1:37" ht="14.4">
      <c r="A891" s="55"/>
      <c r="B891" s="54" t="s">
        <v>25</v>
      </c>
      <c r="C891" s="56"/>
      <c r="D891" s="145"/>
      <c r="E891" s="54"/>
      <c r="F891" s="54"/>
      <c r="G891" s="132"/>
      <c r="H891" s="59" t="str">
        <f t="shared" si="120"/>
        <v/>
      </c>
      <c r="I891" s="64" t="str">
        <f t="shared" si="121"/>
        <v/>
      </c>
      <c r="J891" s="59" t="str">
        <f>IF(A891&lt;&gt;"",SUM($I$13:I891),"")</f>
        <v/>
      </c>
      <c r="K891" s="59" t="str">
        <f t="shared" si="122"/>
        <v/>
      </c>
      <c r="L891" s="65" t="str">
        <f t="shared" si="123"/>
        <v/>
      </c>
      <c r="M891" s="65" t="str">
        <f t="shared" si="124"/>
        <v/>
      </c>
      <c r="N891" s="65" t="str">
        <f>IF(A891&lt;&gt;"",SUM($M$13:M891),"")</f>
        <v/>
      </c>
      <c r="O891" s="65" t="str">
        <f t="shared" si="117"/>
        <v/>
      </c>
      <c r="P891" s="97" t="str">
        <f t="shared" si="118"/>
        <v/>
      </c>
      <c r="Q891" s="100">
        <f t="shared" si="125"/>
        <v>0</v>
      </c>
      <c r="R891" s="101">
        <f t="shared" si="119"/>
        <v>0</v>
      </c>
      <c r="Z891" s="75"/>
      <c r="AA891" s="76"/>
      <c r="AC891" s="1"/>
      <c r="AG891" s="72"/>
      <c r="AH891" s="72"/>
      <c r="AI891" s="72"/>
      <c r="AJ891" s="72"/>
      <c r="AK891" s="72"/>
    </row>
    <row r="892" spans="1:37" ht="14.4">
      <c r="A892" s="55"/>
      <c r="B892" s="54" t="s">
        <v>25</v>
      </c>
      <c r="C892" s="56"/>
      <c r="D892" s="145"/>
      <c r="E892" s="54"/>
      <c r="F892" s="54"/>
      <c r="G892" s="132"/>
      <c r="H892" s="59" t="str">
        <f t="shared" si="120"/>
        <v/>
      </c>
      <c r="I892" s="64" t="str">
        <f t="shared" si="121"/>
        <v/>
      </c>
      <c r="J892" s="59" t="str">
        <f>IF(A892&lt;&gt;"",SUM($I$13:I892),"")</f>
        <v/>
      </c>
      <c r="K892" s="59" t="str">
        <f t="shared" si="122"/>
        <v/>
      </c>
      <c r="L892" s="65" t="str">
        <f t="shared" si="123"/>
        <v/>
      </c>
      <c r="M892" s="65" t="str">
        <f t="shared" si="124"/>
        <v/>
      </c>
      <c r="N892" s="65" t="str">
        <f>IF(A892&lt;&gt;"",SUM($M$13:M892),"")</f>
        <v/>
      </c>
      <c r="O892" s="65" t="str">
        <f t="shared" si="117"/>
        <v/>
      </c>
      <c r="P892" s="97" t="str">
        <f t="shared" si="118"/>
        <v/>
      </c>
      <c r="Q892" s="100">
        <f t="shared" si="125"/>
        <v>0</v>
      </c>
      <c r="R892" s="101">
        <f t="shared" si="119"/>
        <v>0</v>
      </c>
      <c r="Z892" s="75"/>
      <c r="AA892" s="76"/>
      <c r="AC892" s="1"/>
      <c r="AG892" s="72"/>
      <c r="AH892" s="72"/>
      <c r="AI892" s="72"/>
      <c r="AJ892" s="72"/>
      <c r="AK892" s="72"/>
    </row>
    <row r="893" spans="1:37" ht="14.4">
      <c r="A893" s="55"/>
      <c r="B893" s="54" t="s">
        <v>25</v>
      </c>
      <c r="C893" s="56"/>
      <c r="D893" s="145"/>
      <c r="E893" s="54"/>
      <c r="F893" s="54"/>
      <c r="G893" s="132"/>
      <c r="H893" s="59" t="str">
        <f t="shared" si="120"/>
        <v/>
      </c>
      <c r="I893" s="64" t="str">
        <f t="shared" si="121"/>
        <v/>
      </c>
      <c r="J893" s="59" t="str">
        <f>IF(A893&lt;&gt;"",SUM($I$13:I893),"")</f>
        <v/>
      </c>
      <c r="K893" s="59" t="str">
        <f t="shared" si="122"/>
        <v/>
      </c>
      <c r="L893" s="65" t="str">
        <f t="shared" si="123"/>
        <v/>
      </c>
      <c r="M893" s="65" t="str">
        <f t="shared" si="124"/>
        <v/>
      </c>
      <c r="N893" s="65" t="str">
        <f>IF(A893&lt;&gt;"",SUM($M$13:M893),"")</f>
        <v/>
      </c>
      <c r="O893" s="65" t="str">
        <f t="shared" si="117"/>
        <v/>
      </c>
      <c r="P893" s="97" t="str">
        <f t="shared" si="118"/>
        <v/>
      </c>
      <c r="Q893" s="100">
        <f t="shared" si="125"/>
        <v>0</v>
      </c>
      <c r="R893" s="101">
        <f t="shared" si="119"/>
        <v>0</v>
      </c>
      <c r="Z893" s="75"/>
      <c r="AA893" s="76"/>
      <c r="AC893" s="1"/>
      <c r="AG893" s="72"/>
      <c r="AH893" s="72"/>
      <c r="AI893" s="72"/>
      <c r="AJ893" s="72"/>
      <c r="AK893" s="72"/>
    </row>
    <row r="894" spans="1:37" ht="14.4">
      <c r="A894" s="55"/>
      <c r="B894" s="54" t="s">
        <v>25</v>
      </c>
      <c r="C894" s="56"/>
      <c r="D894" s="145"/>
      <c r="E894" s="54"/>
      <c r="F894" s="54"/>
      <c r="G894" s="132"/>
      <c r="H894" s="59" t="str">
        <f t="shared" si="120"/>
        <v/>
      </c>
      <c r="I894" s="64" t="str">
        <f t="shared" si="121"/>
        <v/>
      </c>
      <c r="J894" s="59" t="str">
        <f>IF(A894&lt;&gt;"",SUM($I$13:I894),"")</f>
        <v/>
      </c>
      <c r="K894" s="59" t="str">
        <f t="shared" si="122"/>
        <v/>
      </c>
      <c r="L894" s="65" t="str">
        <f t="shared" si="123"/>
        <v/>
      </c>
      <c r="M894" s="65" t="str">
        <f t="shared" si="124"/>
        <v/>
      </c>
      <c r="N894" s="65" t="str">
        <f>IF(A894&lt;&gt;"",SUM($M$13:M894),"")</f>
        <v/>
      </c>
      <c r="O894" s="65" t="str">
        <f t="shared" si="117"/>
        <v/>
      </c>
      <c r="P894" s="97" t="str">
        <f t="shared" si="118"/>
        <v/>
      </c>
      <c r="Q894" s="100">
        <f t="shared" si="125"/>
        <v>0</v>
      </c>
      <c r="R894" s="101">
        <f t="shared" si="119"/>
        <v>0</v>
      </c>
      <c r="Z894" s="75"/>
      <c r="AA894" s="76"/>
      <c r="AC894" s="1"/>
      <c r="AG894" s="72"/>
      <c r="AH894" s="72"/>
      <c r="AI894" s="72"/>
      <c r="AJ894" s="72"/>
      <c r="AK894" s="72"/>
    </row>
    <row r="895" spans="1:37" ht="14.4">
      <c r="A895" s="55"/>
      <c r="B895" s="54" t="s">
        <v>25</v>
      </c>
      <c r="C895" s="56"/>
      <c r="D895" s="145"/>
      <c r="E895" s="54"/>
      <c r="F895" s="54"/>
      <c r="G895" s="132"/>
      <c r="H895" s="59" t="str">
        <f t="shared" si="120"/>
        <v/>
      </c>
      <c r="I895" s="64" t="str">
        <f t="shared" si="121"/>
        <v/>
      </c>
      <c r="J895" s="59" t="str">
        <f>IF(A895&lt;&gt;"",SUM($I$13:I895),"")</f>
        <v/>
      </c>
      <c r="K895" s="59" t="str">
        <f t="shared" si="122"/>
        <v/>
      </c>
      <c r="L895" s="65" t="str">
        <f t="shared" si="123"/>
        <v/>
      </c>
      <c r="M895" s="65" t="str">
        <f t="shared" si="124"/>
        <v/>
      </c>
      <c r="N895" s="65" t="str">
        <f>IF(A895&lt;&gt;"",SUM($M$13:M895),"")</f>
        <v/>
      </c>
      <c r="O895" s="65" t="str">
        <f t="shared" si="117"/>
        <v/>
      </c>
      <c r="P895" s="97" t="str">
        <f t="shared" si="118"/>
        <v/>
      </c>
      <c r="Q895" s="100">
        <f t="shared" si="125"/>
        <v>0</v>
      </c>
      <c r="R895" s="101">
        <f t="shared" si="119"/>
        <v>0</v>
      </c>
      <c r="Z895" s="75"/>
      <c r="AA895" s="76"/>
      <c r="AC895" s="1"/>
      <c r="AG895" s="72"/>
      <c r="AH895" s="72"/>
      <c r="AI895" s="72"/>
      <c r="AJ895" s="72"/>
      <c r="AK895" s="72"/>
    </row>
    <row r="896" spans="1:37" ht="14.4">
      <c r="A896" s="55"/>
      <c r="B896" s="54" t="s">
        <v>25</v>
      </c>
      <c r="C896" s="56"/>
      <c r="D896" s="145"/>
      <c r="E896" s="54"/>
      <c r="F896" s="54"/>
      <c r="G896" s="132"/>
      <c r="H896" s="59" t="str">
        <f t="shared" si="120"/>
        <v/>
      </c>
      <c r="I896" s="64" t="str">
        <f t="shared" si="121"/>
        <v/>
      </c>
      <c r="J896" s="59" t="str">
        <f>IF(A896&lt;&gt;"",SUM($I$13:I896),"")</f>
        <v/>
      </c>
      <c r="K896" s="59" t="str">
        <f t="shared" si="122"/>
        <v/>
      </c>
      <c r="L896" s="65" t="str">
        <f t="shared" si="123"/>
        <v/>
      </c>
      <c r="M896" s="65" t="str">
        <f t="shared" si="124"/>
        <v/>
      </c>
      <c r="N896" s="65" t="str">
        <f>IF(A896&lt;&gt;"",SUM($M$13:M896),"")</f>
        <v/>
      </c>
      <c r="O896" s="65" t="str">
        <f t="shared" si="117"/>
        <v/>
      </c>
      <c r="P896" s="97" t="str">
        <f t="shared" si="118"/>
        <v/>
      </c>
      <c r="Q896" s="100">
        <f t="shared" si="125"/>
        <v>0</v>
      </c>
      <c r="R896" s="101">
        <f t="shared" si="119"/>
        <v>0</v>
      </c>
      <c r="Z896" s="75"/>
      <c r="AA896" s="76"/>
      <c r="AC896" s="1"/>
      <c r="AG896" s="72"/>
      <c r="AH896" s="72"/>
      <c r="AI896" s="72"/>
      <c r="AJ896" s="72"/>
      <c r="AK896" s="72"/>
    </row>
    <row r="897" spans="1:37" ht="14.4">
      <c r="A897" s="55"/>
      <c r="B897" s="54" t="s">
        <v>25</v>
      </c>
      <c r="C897" s="56"/>
      <c r="D897" s="145"/>
      <c r="E897" s="54"/>
      <c r="F897" s="54"/>
      <c r="G897" s="132"/>
      <c r="H897" s="59" t="str">
        <f t="shared" si="120"/>
        <v/>
      </c>
      <c r="I897" s="64" t="str">
        <f t="shared" si="121"/>
        <v/>
      </c>
      <c r="J897" s="59" t="str">
        <f>IF(A897&lt;&gt;"",SUM($I$13:I897),"")</f>
        <v/>
      </c>
      <c r="K897" s="59" t="str">
        <f t="shared" si="122"/>
        <v/>
      </c>
      <c r="L897" s="65" t="str">
        <f t="shared" si="123"/>
        <v/>
      </c>
      <c r="M897" s="65" t="str">
        <f t="shared" si="124"/>
        <v/>
      </c>
      <c r="N897" s="65" t="str">
        <f>IF(A897&lt;&gt;"",SUM($M$13:M897),"")</f>
        <v/>
      </c>
      <c r="O897" s="65" t="str">
        <f t="shared" si="117"/>
        <v/>
      </c>
      <c r="P897" s="97" t="str">
        <f t="shared" si="118"/>
        <v/>
      </c>
      <c r="Q897" s="100">
        <f t="shared" si="125"/>
        <v>0</v>
      </c>
      <c r="R897" s="101">
        <f t="shared" si="119"/>
        <v>0</v>
      </c>
      <c r="Z897" s="75"/>
      <c r="AA897" s="76"/>
      <c r="AC897" s="1"/>
      <c r="AG897" s="72"/>
      <c r="AH897" s="72"/>
      <c r="AI897" s="72"/>
      <c r="AJ897" s="72"/>
      <c r="AK897" s="72"/>
    </row>
    <row r="898" spans="1:37" ht="14.4">
      <c r="A898" s="55"/>
      <c r="B898" s="54" t="s">
        <v>25</v>
      </c>
      <c r="C898" s="56"/>
      <c r="D898" s="145"/>
      <c r="E898" s="54"/>
      <c r="F898" s="54"/>
      <c r="G898" s="132"/>
      <c r="H898" s="59" t="str">
        <f t="shared" si="120"/>
        <v/>
      </c>
      <c r="I898" s="64" t="str">
        <f t="shared" si="121"/>
        <v/>
      </c>
      <c r="J898" s="59" t="str">
        <f>IF(A898&lt;&gt;"",SUM($I$13:I898),"")</f>
        <v/>
      </c>
      <c r="K898" s="59" t="str">
        <f t="shared" si="122"/>
        <v/>
      </c>
      <c r="L898" s="65" t="str">
        <f t="shared" si="123"/>
        <v/>
      </c>
      <c r="M898" s="65" t="str">
        <f t="shared" si="124"/>
        <v/>
      </c>
      <c r="N898" s="65" t="str">
        <f>IF(A898&lt;&gt;"",SUM($M$13:M898),"")</f>
        <v/>
      </c>
      <c r="O898" s="65" t="str">
        <f t="shared" si="117"/>
        <v/>
      </c>
      <c r="P898" s="97" t="str">
        <f t="shared" si="118"/>
        <v/>
      </c>
      <c r="Q898" s="100">
        <f t="shared" si="125"/>
        <v>0</v>
      </c>
      <c r="R898" s="101">
        <f t="shared" si="119"/>
        <v>0</v>
      </c>
      <c r="Z898" s="75"/>
      <c r="AA898" s="76"/>
      <c r="AC898" s="1"/>
      <c r="AG898" s="72"/>
      <c r="AH898" s="72"/>
      <c r="AI898" s="72"/>
      <c r="AJ898" s="72"/>
      <c r="AK898" s="72"/>
    </row>
    <row r="899" spans="1:37" ht="14.4">
      <c r="A899" s="55"/>
      <c r="B899" s="54" t="s">
        <v>25</v>
      </c>
      <c r="C899" s="56"/>
      <c r="D899" s="145"/>
      <c r="E899" s="54"/>
      <c r="F899" s="54"/>
      <c r="G899" s="132"/>
      <c r="H899" s="59" t="str">
        <f t="shared" si="120"/>
        <v/>
      </c>
      <c r="I899" s="64" t="str">
        <f t="shared" si="121"/>
        <v/>
      </c>
      <c r="J899" s="59" t="str">
        <f>IF(A899&lt;&gt;"",SUM($I$13:I899),"")</f>
        <v/>
      </c>
      <c r="K899" s="59" t="str">
        <f t="shared" si="122"/>
        <v/>
      </c>
      <c r="L899" s="65" t="str">
        <f t="shared" si="123"/>
        <v/>
      </c>
      <c r="M899" s="65" t="str">
        <f t="shared" si="124"/>
        <v/>
      </c>
      <c r="N899" s="65" t="str">
        <f>IF(A899&lt;&gt;"",SUM($M$13:M899),"")</f>
        <v/>
      </c>
      <c r="O899" s="65" t="str">
        <f t="shared" si="117"/>
        <v/>
      </c>
      <c r="P899" s="97" t="str">
        <f t="shared" si="118"/>
        <v/>
      </c>
      <c r="Q899" s="100">
        <f t="shared" si="125"/>
        <v>0</v>
      </c>
      <c r="R899" s="101">
        <f t="shared" si="119"/>
        <v>0</v>
      </c>
      <c r="Z899" s="75"/>
      <c r="AA899" s="76"/>
      <c r="AC899" s="1"/>
      <c r="AG899" s="72"/>
      <c r="AH899" s="72"/>
      <c r="AI899" s="72"/>
      <c r="AJ899" s="72"/>
      <c r="AK899" s="72"/>
    </row>
    <row r="900" spans="1:37" ht="14.4">
      <c r="A900" s="55"/>
      <c r="B900" s="54" t="s">
        <v>25</v>
      </c>
      <c r="C900" s="56"/>
      <c r="D900" s="145"/>
      <c r="E900" s="54"/>
      <c r="F900" s="54"/>
      <c r="G900" s="132"/>
      <c r="H900" s="59" t="str">
        <f t="shared" si="120"/>
        <v/>
      </c>
      <c r="I900" s="64" t="str">
        <f t="shared" si="121"/>
        <v/>
      </c>
      <c r="J900" s="59" t="str">
        <f>IF(A900&lt;&gt;"",SUM($I$13:I900),"")</f>
        <v/>
      </c>
      <c r="K900" s="59" t="str">
        <f t="shared" si="122"/>
        <v/>
      </c>
      <c r="L900" s="65" t="str">
        <f t="shared" si="123"/>
        <v/>
      </c>
      <c r="M900" s="65" t="str">
        <f t="shared" si="124"/>
        <v/>
      </c>
      <c r="N900" s="65" t="str">
        <f>IF(A900&lt;&gt;"",SUM($M$13:M900),"")</f>
        <v/>
      </c>
      <c r="O900" s="65" t="str">
        <f t="shared" si="117"/>
        <v/>
      </c>
      <c r="P900" s="97" t="str">
        <f t="shared" si="118"/>
        <v/>
      </c>
      <c r="Q900" s="100">
        <f t="shared" si="125"/>
        <v>0</v>
      </c>
      <c r="R900" s="101">
        <f t="shared" si="119"/>
        <v>0</v>
      </c>
      <c r="Z900" s="75"/>
      <c r="AA900" s="76"/>
      <c r="AC900" s="1"/>
      <c r="AG900" s="72"/>
      <c r="AH900" s="72"/>
      <c r="AI900" s="72"/>
      <c r="AJ900" s="72"/>
      <c r="AK900" s="72"/>
    </row>
    <row r="901" spans="1:37" ht="14.4">
      <c r="A901" s="55"/>
      <c r="B901" s="54" t="s">
        <v>25</v>
      </c>
      <c r="C901" s="56"/>
      <c r="D901" s="145"/>
      <c r="E901" s="54"/>
      <c r="F901" s="54"/>
      <c r="G901" s="132"/>
      <c r="H901" s="59" t="str">
        <f t="shared" si="120"/>
        <v/>
      </c>
      <c r="I901" s="64" t="str">
        <f t="shared" si="121"/>
        <v/>
      </c>
      <c r="J901" s="59" t="str">
        <f>IF(A901&lt;&gt;"",SUM($I$13:I901),"")</f>
        <v/>
      </c>
      <c r="K901" s="59" t="str">
        <f t="shared" si="122"/>
        <v/>
      </c>
      <c r="L901" s="65" t="str">
        <f t="shared" si="123"/>
        <v/>
      </c>
      <c r="M901" s="65" t="str">
        <f t="shared" si="124"/>
        <v/>
      </c>
      <c r="N901" s="65" t="str">
        <f>IF(A901&lt;&gt;"",SUM($M$13:M901),"")</f>
        <v/>
      </c>
      <c r="O901" s="65" t="str">
        <f t="shared" si="117"/>
        <v/>
      </c>
      <c r="P901" s="97" t="str">
        <f t="shared" si="118"/>
        <v/>
      </c>
      <c r="Q901" s="100">
        <f t="shared" si="125"/>
        <v>0</v>
      </c>
      <c r="R901" s="101">
        <f t="shared" si="119"/>
        <v>0</v>
      </c>
      <c r="Z901" s="75"/>
      <c r="AA901" s="76"/>
      <c r="AC901" s="1"/>
      <c r="AG901" s="72"/>
      <c r="AH901" s="72"/>
      <c r="AI901" s="72"/>
      <c r="AJ901" s="72"/>
      <c r="AK901" s="72"/>
    </row>
    <row r="902" spans="1:37" ht="14.4">
      <c r="A902" s="55"/>
      <c r="B902" s="54" t="s">
        <v>25</v>
      </c>
      <c r="C902" s="56"/>
      <c r="D902" s="145"/>
      <c r="E902" s="54"/>
      <c r="F902" s="54"/>
      <c r="G902" s="132"/>
      <c r="H902" s="59" t="str">
        <f t="shared" si="120"/>
        <v/>
      </c>
      <c r="I902" s="64" t="str">
        <f t="shared" si="121"/>
        <v/>
      </c>
      <c r="J902" s="59" t="str">
        <f>IF(A902&lt;&gt;"",SUM($I$13:I902),"")</f>
        <v/>
      </c>
      <c r="K902" s="59" t="str">
        <f t="shared" si="122"/>
        <v/>
      </c>
      <c r="L902" s="65" t="str">
        <f t="shared" si="123"/>
        <v/>
      </c>
      <c r="M902" s="65" t="str">
        <f t="shared" si="124"/>
        <v/>
      </c>
      <c r="N902" s="65" t="str">
        <f>IF(A902&lt;&gt;"",SUM($M$13:M902),"")</f>
        <v/>
      </c>
      <c r="O902" s="65" t="str">
        <f t="shared" si="117"/>
        <v/>
      </c>
      <c r="P902" s="97" t="str">
        <f t="shared" si="118"/>
        <v/>
      </c>
      <c r="Q902" s="100">
        <f t="shared" si="125"/>
        <v>0</v>
      </c>
      <c r="R902" s="101">
        <f t="shared" si="119"/>
        <v>0</v>
      </c>
      <c r="Z902" s="75"/>
      <c r="AA902" s="76"/>
      <c r="AC902" s="1"/>
      <c r="AG902" s="72"/>
      <c r="AH902" s="72"/>
      <c r="AI902" s="72"/>
      <c r="AJ902" s="72"/>
      <c r="AK902" s="72"/>
    </row>
    <row r="903" spans="1:37" ht="14.4">
      <c r="A903" s="55"/>
      <c r="B903" s="54" t="s">
        <v>25</v>
      </c>
      <c r="C903" s="56"/>
      <c r="D903" s="145"/>
      <c r="E903" s="54"/>
      <c r="F903" s="54"/>
      <c r="G903" s="132"/>
      <c r="H903" s="59" t="str">
        <f t="shared" si="120"/>
        <v/>
      </c>
      <c r="I903" s="64" t="str">
        <f t="shared" si="121"/>
        <v/>
      </c>
      <c r="J903" s="59" t="str">
        <f>IF(A903&lt;&gt;"",SUM($I$13:I903),"")</f>
        <v/>
      </c>
      <c r="K903" s="59" t="str">
        <f t="shared" si="122"/>
        <v/>
      </c>
      <c r="L903" s="65" t="str">
        <f t="shared" si="123"/>
        <v/>
      </c>
      <c r="M903" s="65" t="str">
        <f t="shared" si="124"/>
        <v/>
      </c>
      <c r="N903" s="65" t="str">
        <f>IF(A903&lt;&gt;"",SUM($M$13:M903),"")</f>
        <v/>
      </c>
      <c r="O903" s="65" t="str">
        <f t="shared" si="117"/>
        <v/>
      </c>
      <c r="P903" s="97" t="str">
        <f t="shared" si="118"/>
        <v/>
      </c>
      <c r="Q903" s="100">
        <f t="shared" si="125"/>
        <v>0</v>
      </c>
      <c r="R903" s="101">
        <f t="shared" si="119"/>
        <v>0</v>
      </c>
      <c r="Z903" s="75"/>
      <c r="AA903" s="76"/>
      <c r="AC903" s="1"/>
      <c r="AG903" s="72"/>
      <c r="AH903" s="72"/>
      <c r="AI903" s="72"/>
      <c r="AJ903" s="72"/>
      <c r="AK903" s="72"/>
    </row>
    <row r="904" spans="1:37" ht="14.4">
      <c r="A904" s="55"/>
      <c r="B904" s="54" t="s">
        <v>25</v>
      </c>
      <c r="C904" s="56"/>
      <c r="D904" s="145"/>
      <c r="E904" s="54"/>
      <c r="F904" s="54"/>
      <c r="G904" s="132"/>
      <c r="H904" s="59" t="str">
        <f t="shared" si="120"/>
        <v/>
      </c>
      <c r="I904" s="64" t="str">
        <f t="shared" si="121"/>
        <v/>
      </c>
      <c r="J904" s="59" t="str">
        <f>IF(A904&lt;&gt;"",SUM($I$13:I904),"")</f>
        <v/>
      </c>
      <c r="K904" s="59" t="str">
        <f t="shared" si="122"/>
        <v/>
      </c>
      <c r="L904" s="65" t="str">
        <f t="shared" si="123"/>
        <v/>
      </c>
      <c r="M904" s="65" t="str">
        <f t="shared" si="124"/>
        <v/>
      </c>
      <c r="N904" s="65" t="str">
        <f>IF(A904&lt;&gt;"",SUM($M$13:M904),"")</f>
        <v/>
      </c>
      <c r="O904" s="65" t="str">
        <f t="shared" si="117"/>
        <v/>
      </c>
      <c r="P904" s="97" t="str">
        <f t="shared" si="118"/>
        <v/>
      </c>
      <c r="Q904" s="100">
        <f t="shared" si="125"/>
        <v>0</v>
      </c>
      <c r="R904" s="101">
        <f t="shared" si="119"/>
        <v>0</v>
      </c>
      <c r="Z904" s="75"/>
      <c r="AA904" s="76"/>
      <c r="AC904" s="1"/>
      <c r="AG904" s="72"/>
      <c r="AH904" s="72"/>
      <c r="AI904" s="72"/>
      <c r="AJ904" s="72"/>
      <c r="AK904" s="72"/>
    </row>
    <row r="905" spans="1:37" ht="14.4">
      <c r="A905" s="55"/>
      <c r="B905" s="54" t="s">
        <v>25</v>
      </c>
      <c r="C905" s="56"/>
      <c r="D905" s="145"/>
      <c r="E905" s="54"/>
      <c r="F905" s="54"/>
      <c r="G905" s="132"/>
      <c r="H905" s="59" t="str">
        <f t="shared" si="120"/>
        <v/>
      </c>
      <c r="I905" s="64" t="str">
        <f t="shared" si="121"/>
        <v/>
      </c>
      <c r="J905" s="59" t="str">
        <f>IF(A905&lt;&gt;"",SUM($I$13:I905),"")</f>
        <v/>
      </c>
      <c r="K905" s="59" t="str">
        <f t="shared" si="122"/>
        <v/>
      </c>
      <c r="L905" s="65" t="str">
        <f t="shared" si="123"/>
        <v/>
      </c>
      <c r="M905" s="65" t="str">
        <f t="shared" si="124"/>
        <v/>
      </c>
      <c r="N905" s="65" t="str">
        <f>IF(A905&lt;&gt;"",SUM($M$13:M905),"")</f>
        <v/>
      </c>
      <c r="O905" s="65" t="str">
        <f t="shared" si="117"/>
        <v/>
      </c>
      <c r="P905" s="97" t="str">
        <f t="shared" si="118"/>
        <v/>
      </c>
      <c r="Q905" s="100">
        <f t="shared" si="125"/>
        <v>0</v>
      </c>
      <c r="R905" s="101">
        <f t="shared" si="119"/>
        <v>0</v>
      </c>
      <c r="Z905" s="75"/>
      <c r="AA905" s="76"/>
      <c r="AC905" s="1"/>
      <c r="AG905" s="72"/>
      <c r="AH905" s="72"/>
      <c r="AI905" s="72"/>
      <c r="AJ905" s="72"/>
      <c r="AK905" s="72"/>
    </row>
    <row r="906" spans="1:37" ht="14.4">
      <c r="A906" s="55"/>
      <c r="B906" s="54" t="s">
        <v>25</v>
      </c>
      <c r="C906" s="56"/>
      <c r="D906" s="145"/>
      <c r="E906" s="54"/>
      <c r="F906" s="54"/>
      <c r="G906" s="132"/>
      <c r="H906" s="59" t="str">
        <f t="shared" si="120"/>
        <v/>
      </c>
      <c r="I906" s="64" t="str">
        <f t="shared" si="121"/>
        <v/>
      </c>
      <c r="J906" s="59" t="str">
        <f>IF(A906&lt;&gt;"",SUM($I$13:I906),"")</f>
        <v/>
      </c>
      <c r="K906" s="59" t="str">
        <f t="shared" si="122"/>
        <v/>
      </c>
      <c r="L906" s="65" t="str">
        <f t="shared" si="123"/>
        <v/>
      </c>
      <c r="M906" s="65" t="str">
        <f t="shared" si="124"/>
        <v/>
      </c>
      <c r="N906" s="65" t="str">
        <f>IF(A906&lt;&gt;"",SUM($M$13:M906),"")</f>
        <v/>
      </c>
      <c r="O906" s="65" t="str">
        <f t="shared" si="117"/>
        <v/>
      </c>
      <c r="P906" s="97" t="str">
        <f t="shared" si="118"/>
        <v/>
      </c>
      <c r="Q906" s="100">
        <f t="shared" si="125"/>
        <v>0</v>
      </c>
      <c r="R906" s="101">
        <f t="shared" si="119"/>
        <v>0</v>
      </c>
      <c r="Z906" s="75"/>
      <c r="AA906" s="76"/>
      <c r="AC906" s="1"/>
      <c r="AG906" s="72"/>
      <c r="AH906" s="72"/>
      <c r="AI906" s="72"/>
      <c r="AJ906" s="72"/>
      <c r="AK906" s="72"/>
    </row>
    <row r="907" spans="1:37" ht="14.4">
      <c r="A907" s="55"/>
      <c r="B907" s="54" t="s">
        <v>25</v>
      </c>
      <c r="C907" s="56"/>
      <c r="D907" s="145"/>
      <c r="E907" s="54"/>
      <c r="F907" s="54"/>
      <c r="G907" s="132"/>
      <c r="H907" s="59" t="str">
        <f t="shared" si="120"/>
        <v/>
      </c>
      <c r="I907" s="64" t="str">
        <f t="shared" si="121"/>
        <v/>
      </c>
      <c r="J907" s="59" t="str">
        <f>IF(A907&lt;&gt;"",SUM($I$13:I907),"")</f>
        <v/>
      </c>
      <c r="K907" s="59" t="str">
        <f t="shared" si="122"/>
        <v/>
      </c>
      <c r="L907" s="65" t="str">
        <f t="shared" si="123"/>
        <v/>
      </c>
      <c r="M907" s="65" t="str">
        <f t="shared" si="124"/>
        <v/>
      </c>
      <c r="N907" s="65" t="str">
        <f>IF(A907&lt;&gt;"",SUM($M$13:M907),"")</f>
        <v/>
      </c>
      <c r="O907" s="65" t="str">
        <f t="shared" si="117"/>
        <v/>
      </c>
      <c r="P907" s="97" t="str">
        <f t="shared" si="118"/>
        <v/>
      </c>
      <c r="Q907" s="100">
        <f t="shared" si="125"/>
        <v>0</v>
      </c>
      <c r="R907" s="101">
        <f t="shared" si="119"/>
        <v>0</v>
      </c>
      <c r="Z907" s="75"/>
      <c r="AA907" s="76"/>
      <c r="AC907" s="1"/>
      <c r="AG907" s="72"/>
      <c r="AH907" s="72"/>
      <c r="AI907" s="72"/>
      <c r="AJ907" s="72"/>
      <c r="AK907" s="72"/>
    </row>
    <row r="908" spans="1:37" ht="14.4">
      <c r="A908" s="55"/>
      <c r="B908" s="54" t="s">
        <v>25</v>
      </c>
      <c r="C908" s="56"/>
      <c r="D908" s="145"/>
      <c r="E908" s="54"/>
      <c r="F908" s="54"/>
      <c r="G908" s="132"/>
      <c r="H908" s="59" t="str">
        <f t="shared" si="120"/>
        <v/>
      </c>
      <c r="I908" s="64" t="str">
        <f t="shared" si="121"/>
        <v/>
      </c>
      <c r="J908" s="59" t="str">
        <f>IF(A908&lt;&gt;"",SUM($I$13:I908),"")</f>
        <v/>
      </c>
      <c r="K908" s="59" t="str">
        <f t="shared" si="122"/>
        <v/>
      </c>
      <c r="L908" s="65" t="str">
        <f t="shared" si="123"/>
        <v/>
      </c>
      <c r="M908" s="65" t="str">
        <f t="shared" si="124"/>
        <v/>
      </c>
      <c r="N908" s="65" t="str">
        <f>IF(A908&lt;&gt;"",SUM($M$13:M908),"")</f>
        <v/>
      </c>
      <c r="O908" s="65" t="str">
        <f t="shared" si="117"/>
        <v/>
      </c>
      <c r="P908" s="97" t="str">
        <f t="shared" si="118"/>
        <v/>
      </c>
      <c r="Q908" s="100">
        <f t="shared" si="125"/>
        <v>0</v>
      </c>
      <c r="R908" s="101">
        <f t="shared" si="119"/>
        <v>0</v>
      </c>
      <c r="Z908" s="75"/>
      <c r="AA908" s="76"/>
      <c r="AC908" s="1"/>
      <c r="AG908" s="72"/>
      <c r="AH908" s="72"/>
      <c r="AI908" s="72"/>
      <c r="AJ908" s="72"/>
      <c r="AK908" s="72"/>
    </row>
    <row r="909" spans="1:37" ht="14.4">
      <c r="A909" s="55"/>
      <c r="B909" s="54" t="s">
        <v>25</v>
      </c>
      <c r="C909" s="56"/>
      <c r="D909" s="145"/>
      <c r="E909" s="54"/>
      <c r="F909" s="54"/>
      <c r="G909" s="132"/>
      <c r="H909" s="59" t="str">
        <f t="shared" si="120"/>
        <v/>
      </c>
      <c r="I909" s="64" t="str">
        <f t="shared" si="121"/>
        <v/>
      </c>
      <c r="J909" s="59" t="str">
        <f>IF(A909&lt;&gt;"",SUM($I$13:I909),"")</f>
        <v/>
      </c>
      <c r="K909" s="59" t="str">
        <f t="shared" si="122"/>
        <v/>
      </c>
      <c r="L909" s="65" t="str">
        <f t="shared" si="123"/>
        <v/>
      </c>
      <c r="M909" s="65" t="str">
        <f t="shared" si="124"/>
        <v/>
      </c>
      <c r="N909" s="65" t="str">
        <f>IF(A909&lt;&gt;"",SUM($M$13:M909),"")</f>
        <v/>
      </c>
      <c r="O909" s="65" t="str">
        <f t="shared" ref="O909:O972" si="126">IF(A909&lt;&gt;"",N909*E909,"")</f>
        <v/>
      </c>
      <c r="P909" s="97" t="str">
        <f t="shared" ref="P909:P972" si="127">IF(ISERROR(J909*$U$2),"",J909*$U$2)</f>
        <v/>
      </c>
      <c r="Q909" s="100">
        <f t="shared" si="125"/>
        <v>0</v>
      </c>
      <c r="R909" s="101">
        <f t="shared" ref="R909:R972" si="128">IF(Q909=$U$11,IF($U$8&lt;0.1,$U$12,$U$1),IF(Q909=0,0,IF(Q909="","",A909)))</f>
        <v>0</v>
      </c>
      <c r="Z909" s="75"/>
      <c r="AA909" s="76"/>
      <c r="AC909" s="1"/>
      <c r="AG909" s="72"/>
      <c r="AH909" s="72"/>
      <c r="AI909" s="72"/>
      <c r="AJ909" s="72"/>
      <c r="AK909" s="72"/>
    </row>
    <row r="910" spans="1:37" ht="14.4">
      <c r="A910" s="55"/>
      <c r="B910" s="54" t="s">
        <v>25</v>
      </c>
      <c r="C910" s="56"/>
      <c r="D910" s="145"/>
      <c r="E910" s="54"/>
      <c r="F910" s="54"/>
      <c r="G910" s="132"/>
      <c r="H910" s="59" t="str">
        <f t="shared" si="120"/>
        <v/>
      </c>
      <c r="I910" s="64" t="str">
        <f t="shared" si="121"/>
        <v/>
      </c>
      <c r="J910" s="59" t="str">
        <f>IF(A910&lt;&gt;"",SUM($I$13:I910),"")</f>
        <v/>
      </c>
      <c r="K910" s="59" t="str">
        <f t="shared" si="122"/>
        <v/>
      </c>
      <c r="L910" s="65" t="str">
        <f t="shared" si="123"/>
        <v/>
      </c>
      <c r="M910" s="65" t="str">
        <f t="shared" si="124"/>
        <v/>
      </c>
      <c r="N910" s="65" t="str">
        <f>IF(A910&lt;&gt;"",SUM($M$13:M910),"")</f>
        <v/>
      </c>
      <c r="O910" s="65" t="str">
        <f t="shared" si="126"/>
        <v/>
      </c>
      <c r="P910" s="97" t="str">
        <f t="shared" si="127"/>
        <v/>
      </c>
      <c r="Q910" s="100">
        <f t="shared" si="125"/>
        <v>0</v>
      </c>
      <c r="R910" s="101">
        <f t="shared" si="128"/>
        <v>0</v>
      </c>
      <c r="Z910" s="75"/>
      <c r="AA910" s="76"/>
      <c r="AC910" s="1"/>
      <c r="AG910" s="72"/>
      <c r="AH910" s="72"/>
      <c r="AI910" s="72"/>
      <c r="AJ910" s="72"/>
      <c r="AK910" s="72"/>
    </row>
    <row r="911" spans="1:37" ht="14.4">
      <c r="A911" s="55"/>
      <c r="B911" s="54" t="s">
        <v>25</v>
      </c>
      <c r="C911" s="56"/>
      <c r="D911" s="145"/>
      <c r="E911" s="54"/>
      <c r="F911" s="54"/>
      <c r="G911" s="132"/>
      <c r="H911" s="59" t="str">
        <f t="shared" si="120"/>
        <v/>
      </c>
      <c r="I911" s="64" t="str">
        <f t="shared" si="121"/>
        <v/>
      </c>
      <c r="J911" s="59" t="str">
        <f>IF(A911&lt;&gt;"",SUM($I$13:I911),"")</f>
        <v/>
      </c>
      <c r="K911" s="59" t="str">
        <f t="shared" si="122"/>
        <v/>
      </c>
      <c r="L911" s="65" t="str">
        <f t="shared" si="123"/>
        <v/>
      </c>
      <c r="M911" s="65" t="str">
        <f t="shared" si="124"/>
        <v/>
      </c>
      <c r="N911" s="65" t="str">
        <f>IF(A911&lt;&gt;"",SUM($M$13:M911),"")</f>
        <v/>
      </c>
      <c r="O911" s="65" t="str">
        <f t="shared" si="126"/>
        <v/>
      </c>
      <c r="P911" s="97" t="str">
        <f t="shared" si="127"/>
        <v/>
      </c>
      <c r="Q911" s="100">
        <f t="shared" si="125"/>
        <v>0</v>
      </c>
      <c r="R911" s="101">
        <f t="shared" si="128"/>
        <v>0</v>
      </c>
      <c r="Z911" s="75"/>
      <c r="AA911" s="76"/>
      <c r="AC911" s="1"/>
      <c r="AG911" s="72"/>
      <c r="AH911" s="72"/>
      <c r="AI911" s="72"/>
      <c r="AJ911" s="72"/>
      <c r="AK911" s="72"/>
    </row>
    <row r="912" spans="1:37" ht="14.4">
      <c r="A912" s="55"/>
      <c r="B912" s="54" t="s">
        <v>25</v>
      </c>
      <c r="C912" s="56"/>
      <c r="D912" s="145"/>
      <c r="E912" s="54"/>
      <c r="F912" s="54"/>
      <c r="G912" s="132"/>
      <c r="H912" s="59" t="str">
        <f t="shared" ref="H912:H975" si="129">IF(A912&lt;&gt;"",IF(B912="purchase",C912*E912,IF(B912="Dividend",F912*J911,IF(B912="Redemption",-C912*E912,IF(B912="Split",0,IF(B912="Bonus",0,IF(B912="Rights",D912*C912,IF(B912="Buyback",-D912*C912,""))))))),"")</f>
        <v/>
      </c>
      <c r="I912" s="64" t="str">
        <f t="shared" ref="I912:I975" si="130">IF(A912&lt;&gt;"",IF(B912="purchase",C912,IF(B912="Dividend",0,IF(B912="Redemption",-C912,IF(B912="Split",C912,IF(B912="Bonus",C912,IF(B912="Rights",C912,IF(B912="Buyback",-C912,))))))),"")</f>
        <v/>
      </c>
      <c r="J912" s="59" t="str">
        <f>IF(A912&lt;&gt;"",SUM($I$13:I912),"")</f>
        <v/>
      </c>
      <c r="K912" s="59" t="str">
        <f t="shared" ref="K912:K975" si="131">IF(A912&lt;&gt;"",J912*$B$7,"")</f>
        <v/>
      </c>
      <c r="L912" s="65" t="str">
        <f t="shared" ref="L912:L975" si="132">IF(A912&lt;&gt;"",IF(B912="purchase",C912*E912,IF(B912="Dividend",F912*N911,IF(B912="Redemption",-C912*E912,IF(B912="Split",0,IF(B912="Bonus",0,IF(B912="Rights",D912*C912,IF(B912="Buyback",D912*C912,))))))),"")</f>
        <v/>
      </c>
      <c r="M912" s="65" t="str">
        <f t="shared" ref="M912:M975" si="133">IF(A912&lt;&gt;"",IF(B912="purchase",C912,IF(B912="Dividend",L912/E912,IF(B912="Redemption",-C912,IF(B912="Split",C912,IF(B912="Bonus",C912,IF(B912="Rights",L912/D912,IF(B912="Buyback",L912/E912,))))))),"")</f>
        <v/>
      </c>
      <c r="N912" s="65" t="str">
        <f>IF(A912&lt;&gt;"",SUM($M$13:M912),"")</f>
        <v/>
      </c>
      <c r="O912" s="65" t="str">
        <f t="shared" si="126"/>
        <v/>
      </c>
      <c r="P912" s="97" t="str">
        <f t="shared" si="127"/>
        <v/>
      </c>
      <c r="Q912" s="100">
        <f t="shared" ref="Q912:Q975" si="134">IF(A912="",IF(P911=$U$3,$U$11,IF(A912="",0,IF(OR(B912="Dividend",B912="buyback"),0,-L912))),IF(A912="",0,IF(OR(B912="Dividend",B912="buyback"),0,-L912)))</f>
        <v>0</v>
      </c>
      <c r="R912" s="101">
        <f t="shared" si="128"/>
        <v>0</v>
      </c>
      <c r="Z912" s="75"/>
      <c r="AA912" s="76"/>
      <c r="AC912" s="1"/>
      <c r="AG912" s="72"/>
      <c r="AH912" s="72"/>
      <c r="AI912" s="72"/>
      <c r="AJ912" s="72"/>
      <c r="AK912" s="72"/>
    </row>
    <row r="913" spans="1:37" ht="14.4">
      <c r="A913" s="55"/>
      <c r="B913" s="54" t="s">
        <v>25</v>
      </c>
      <c r="C913" s="56"/>
      <c r="D913" s="145"/>
      <c r="E913" s="54"/>
      <c r="F913" s="54"/>
      <c r="G913" s="132"/>
      <c r="H913" s="59" t="str">
        <f t="shared" si="129"/>
        <v/>
      </c>
      <c r="I913" s="64" t="str">
        <f t="shared" si="130"/>
        <v/>
      </c>
      <c r="J913" s="59" t="str">
        <f>IF(A913&lt;&gt;"",SUM($I$13:I913),"")</f>
        <v/>
      </c>
      <c r="K913" s="59" t="str">
        <f t="shared" si="131"/>
        <v/>
      </c>
      <c r="L913" s="65" t="str">
        <f t="shared" si="132"/>
        <v/>
      </c>
      <c r="M913" s="65" t="str">
        <f t="shared" si="133"/>
        <v/>
      </c>
      <c r="N913" s="65" t="str">
        <f>IF(A913&lt;&gt;"",SUM($M$13:M913),"")</f>
        <v/>
      </c>
      <c r="O913" s="65" t="str">
        <f t="shared" si="126"/>
        <v/>
      </c>
      <c r="P913" s="97" t="str">
        <f t="shared" si="127"/>
        <v/>
      </c>
      <c r="Q913" s="100">
        <f t="shared" si="134"/>
        <v>0</v>
      </c>
      <c r="R913" s="101">
        <f t="shared" si="128"/>
        <v>0</v>
      </c>
      <c r="Z913" s="75"/>
      <c r="AA913" s="76"/>
      <c r="AC913" s="1"/>
      <c r="AG913" s="72"/>
      <c r="AH913" s="72"/>
      <c r="AI913" s="72"/>
      <c r="AJ913" s="72"/>
      <c r="AK913" s="72"/>
    </row>
    <row r="914" spans="1:37" ht="14.4">
      <c r="A914" s="55"/>
      <c r="B914" s="54" t="s">
        <v>25</v>
      </c>
      <c r="C914" s="56"/>
      <c r="D914" s="145"/>
      <c r="E914" s="54"/>
      <c r="F914" s="54"/>
      <c r="G914" s="132"/>
      <c r="H914" s="59" t="str">
        <f t="shared" si="129"/>
        <v/>
      </c>
      <c r="I914" s="64" t="str">
        <f t="shared" si="130"/>
        <v/>
      </c>
      <c r="J914" s="59" t="str">
        <f>IF(A914&lt;&gt;"",SUM($I$13:I914),"")</f>
        <v/>
      </c>
      <c r="K914" s="59" t="str">
        <f t="shared" si="131"/>
        <v/>
      </c>
      <c r="L914" s="65" t="str">
        <f t="shared" si="132"/>
        <v/>
      </c>
      <c r="M914" s="65" t="str">
        <f t="shared" si="133"/>
        <v/>
      </c>
      <c r="N914" s="65" t="str">
        <f>IF(A914&lt;&gt;"",SUM($M$13:M914),"")</f>
        <v/>
      </c>
      <c r="O914" s="65" t="str">
        <f t="shared" si="126"/>
        <v/>
      </c>
      <c r="P914" s="97" t="str">
        <f t="shared" si="127"/>
        <v/>
      </c>
      <c r="Q914" s="100">
        <f t="shared" si="134"/>
        <v>0</v>
      </c>
      <c r="R914" s="101">
        <f t="shared" si="128"/>
        <v>0</v>
      </c>
      <c r="Z914" s="75"/>
      <c r="AA914" s="76"/>
      <c r="AC914" s="1"/>
      <c r="AG914" s="72"/>
      <c r="AH914" s="72"/>
      <c r="AI914" s="72"/>
      <c r="AJ914" s="72"/>
      <c r="AK914" s="72"/>
    </row>
    <row r="915" spans="1:37" ht="14.4">
      <c r="A915" s="55"/>
      <c r="B915" s="54" t="s">
        <v>25</v>
      </c>
      <c r="C915" s="56"/>
      <c r="D915" s="145"/>
      <c r="E915" s="54"/>
      <c r="F915" s="54"/>
      <c r="G915" s="132"/>
      <c r="H915" s="59" t="str">
        <f t="shared" si="129"/>
        <v/>
      </c>
      <c r="I915" s="64" t="str">
        <f t="shared" si="130"/>
        <v/>
      </c>
      <c r="J915" s="59" t="str">
        <f>IF(A915&lt;&gt;"",SUM($I$13:I915),"")</f>
        <v/>
      </c>
      <c r="K915" s="59" t="str">
        <f t="shared" si="131"/>
        <v/>
      </c>
      <c r="L915" s="65" t="str">
        <f t="shared" si="132"/>
        <v/>
      </c>
      <c r="M915" s="65" t="str">
        <f t="shared" si="133"/>
        <v/>
      </c>
      <c r="N915" s="65" t="str">
        <f>IF(A915&lt;&gt;"",SUM($M$13:M915),"")</f>
        <v/>
      </c>
      <c r="O915" s="65" t="str">
        <f t="shared" si="126"/>
        <v/>
      </c>
      <c r="P915" s="97" t="str">
        <f t="shared" si="127"/>
        <v/>
      </c>
      <c r="Q915" s="100">
        <f t="shared" si="134"/>
        <v>0</v>
      </c>
      <c r="R915" s="101">
        <f t="shared" si="128"/>
        <v>0</v>
      </c>
      <c r="Z915" s="75"/>
      <c r="AA915" s="76"/>
      <c r="AC915" s="1"/>
      <c r="AG915" s="72"/>
      <c r="AH915" s="72"/>
      <c r="AI915" s="72"/>
      <c r="AJ915" s="72"/>
      <c r="AK915" s="72"/>
    </row>
    <row r="916" spans="1:37" ht="14.4">
      <c r="A916" s="55"/>
      <c r="B916" s="54" t="s">
        <v>25</v>
      </c>
      <c r="C916" s="56"/>
      <c r="D916" s="145"/>
      <c r="E916" s="54"/>
      <c r="F916" s="54"/>
      <c r="G916" s="132"/>
      <c r="H916" s="59" t="str">
        <f t="shared" si="129"/>
        <v/>
      </c>
      <c r="I916" s="64" t="str">
        <f t="shared" si="130"/>
        <v/>
      </c>
      <c r="J916" s="59" t="str">
        <f>IF(A916&lt;&gt;"",SUM($I$13:I916),"")</f>
        <v/>
      </c>
      <c r="K916" s="59" t="str">
        <f t="shared" si="131"/>
        <v/>
      </c>
      <c r="L916" s="65" t="str">
        <f t="shared" si="132"/>
        <v/>
      </c>
      <c r="M916" s="65" t="str">
        <f t="shared" si="133"/>
        <v/>
      </c>
      <c r="N916" s="65" t="str">
        <f>IF(A916&lt;&gt;"",SUM($M$13:M916),"")</f>
        <v/>
      </c>
      <c r="O916" s="65" t="str">
        <f t="shared" si="126"/>
        <v/>
      </c>
      <c r="P916" s="97" t="str">
        <f t="shared" si="127"/>
        <v/>
      </c>
      <c r="Q916" s="100">
        <f t="shared" si="134"/>
        <v>0</v>
      </c>
      <c r="R916" s="101">
        <f t="shared" si="128"/>
        <v>0</v>
      </c>
      <c r="Z916" s="75"/>
      <c r="AA916" s="76"/>
      <c r="AC916" s="1"/>
      <c r="AG916" s="72"/>
      <c r="AH916" s="72"/>
      <c r="AI916" s="72"/>
      <c r="AJ916" s="72"/>
      <c r="AK916" s="72"/>
    </row>
    <row r="917" spans="1:37" ht="14.4">
      <c r="A917" s="55"/>
      <c r="B917" s="54" t="s">
        <v>25</v>
      </c>
      <c r="C917" s="56"/>
      <c r="D917" s="145"/>
      <c r="E917" s="54"/>
      <c r="F917" s="54"/>
      <c r="G917" s="132"/>
      <c r="H917" s="59" t="str">
        <f t="shared" si="129"/>
        <v/>
      </c>
      <c r="I917" s="64" t="str">
        <f t="shared" si="130"/>
        <v/>
      </c>
      <c r="J917" s="59" t="str">
        <f>IF(A917&lt;&gt;"",SUM($I$13:I917),"")</f>
        <v/>
      </c>
      <c r="K917" s="59" t="str">
        <f t="shared" si="131"/>
        <v/>
      </c>
      <c r="L917" s="65" t="str">
        <f t="shared" si="132"/>
        <v/>
      </c>
      <c r="M917" s="65" t="str">
        <f t="shared" si="133"/>
        <v/>
      </c>
      <c r="N917" s="65" t="str">
        <f>IF(A917&lt;&gt;"",SUM($M$13:M917),"")</f>
        <v/>
      </c>
      <c r="O917" s="65" t="str">
        <f t="shared" si="126"/>
        <v/>
      </c>
      <c r="P917" s="97" t="str">
        <f t="shared" si="127"/>
        <v/>
      </c>
      <c r="Q917" s="100">
        <f t="shared" si="134"/>
        <v>0</v>
      </c>
      <c r="R917" s="101">
        <f t="shared" si="128"/>
        <v>0</v>
      </c>
      <c r="Z917" s="75"/>
      <c r="AA917" s="76"/>
      <c r="AC917" s="1"/>
      <c r="AG917" s="72"/>
      <c r="AH917" s="72"/>
      <c r="AI917" s="72"/>
      <c r="AJ917" s="72"/>
      <c r="AK917" s="72"/>
    </row>
    <row r="918" spans="1:37" ht="14.4">
      <c r="A918" s="55"/>
      <c r="B918" s="54" t="s">
        <v>25</v>
      </c>
      <c r="C918" s="56"/>
      <c r="D918" s="145"/>
      <c r="E918" s="54"/>
      <c r="F918" s="54"/>
      <c r="G918" s="132"/>
      <c r="H918" s="59" t="str">
        <f t="shared" si="129"/>
        <v/>
      </c>
      <c r="I918" s="64" t="str">
        <f t="shared" si="130"/>
        <v/>
      </c>
      <c r="J918" s="59" t="str">
        <f>IF(A918&lt;&gt;"",SUM($I$13:I918),"")</f>
        <v/>
      </c>
      <c r="K918" s="59" t="str">
        <f t="shared" si="131"/>
        <v/>
      </c>
      <c r="L918" s="65" t="str">
        <f t="shared" si="132"/>
        <v/>
      </c>
      <c r="M918" s="65" t="str">
        <f t="shared" si="133"/>
        <v/>
      </c>
      <c r="N918" s="65" t="str">
        <f>IF(A918&lt;&gt;"",SUM($M$13:M918),"")</f>
        <v/>
      </c>
      <c r="O918" s="65" t="str">
        <f t="shared" si="126"/>
        <v/>
      </c>
      <c r="P918" s="97" t="str">
        <f t="shared" si="127"/>
        <v/>
      </c>
      <c r="Q918" s="100">
        <f t="shared" si="134"/>
        <v>0</v>
      </c>
      <c r="R918" s="101">
        <f t="shared" si="128"/>
        <v>0</v>
      </c>
      <c r="Z918" s="75"/>
      <c r="AA918" s="76"/>
      <c r="AC918" s="1"/>
      <c r="AG918" s="72"/>
      <c r="AH918" s="72"/>
      <c r="AI918" s="72"/>
      <c r="AJ918" s="72"/>
      <c r="AK918" s="72"/>
    </row>
    <row r="919" spans="1:37" ht="14.4">
      <c r="A919" s="55"/>
      <c r="B919" s="54" t="s">
        <v>25</v>
      </c>
      <c r="C919" s="56"/>
      <c r="D919" s="145"/>
      <c r="E919" s="54"/>
      <c r="F919" s="54"/>
      <c r="G919" s="132"/>
      <c r="H919" s="59" t="str">
        <f t="shared" si="129"/>
        <v/>
      </c>
      <c r="I919" s="64" t="str">
        <f t="shared" si="130"/>
        <v/>
      </c>
      <c r="J919" s="59" t="str">
        <f>IF(A919&lt;&gt;"",SUM($I$13:I919),"")</f>
        <v/>
      </c>
      <c r="K919" s="59" t="str">
        <f t="shared" si="131"/>
        <v/>
      </c>
      <c r="L919" s="65" t="str">
        <f t="shared" si="132"/>
        <v/>
      </c>
      <c r="M919" s="65" t="str">
        <f t="shared" si="133"/>
        <v/>
      </c>
      <c r="N919" s="65" t="str">
        <f>IF(A919&lt;&gt;"",SUM($M$13:M919),"")</f>
        <v/>
      </c>
      <c r="O919" s="65" t="str">
        <f t="shared" si="126"/>
        <v/>
      </c>
      <c r="P919" s="97" t="str">
        <f t="shared" si="127"/>
        <v/>
      </c>
      <c r="Q919" s="100">
        <f t="shared" si="134"/>
        <v>0</v>
      </c>
      <c r="R919" s="101">
        <f t="shared" si="128"/>
        <v>0</v>
      </c>
      <c r="Z919" s="75"/>
      <c r="AA919" s="76"/>
      <c r="AC919" s="1"/>
      <c r="AG919" s="72"/>
      <c r="AH919" s="72"/>
      <c r="AI919" s="72"/>
      <c r="AJ919" s="72"/>
      <c r="AK919" s="72"/>
    </row>
    <row r="920" spans="1:37" ht="14.4">
      <c r="A920" s="55"/>
      <c r="B920" s="54" t="s">
        <v>25</v>
      </c>
      <c r="C920" s="56"/>
      <c r="D920" s="145"/>
      <c r="E920" s="54"/>
      <c r="F920" s="54"/>
      <c r="G920" s="132"/>
      <c r="H920" s="59" t="str">
        <f t="shared" si="129"/>
        <v/>
      </c>
      <c r="I920" s="64" t="str">
        <f t="shared" si="130"/>
        <v/>
      </c>
      <c r="J920" s="59" t="str">
        <f>IF(A920&lt;&gt;"",SUM($I$13:I920),"")</f>
        <v/>
      </c>
      <c r="K920" s="59" t="str">
        <f t="shared" si="131"/>
        <v/>
      </c>
      <c r="L920" s="65" t="str">
        <f t="shared" si="132"/>
        <v/>
      </c>
      <c r="M920" s="65" t="str">
        <f t="shared" si="133"/>
        <v/>
      </c>
      <c r="N920" s="65" t="str">
        <f>IF(A920&lt;&gt;"",SUM($M$13:M920),"")</f>
        <v/>
      </c>
      <c r="O920" s="65" t="str">
        <f t="shared" si="126"/>
        <v/>
      </c>
      <c r="P920" s="97" t="str">
        <f t="shared" si="127"/>
        <v/>
      </c>
      <c r="Q920" s="100">
        <f t="shared" si="134"/>
        <v>0</v>
      </c>
      <c r="R920" s="101">
        <f t="shared" si="128"/>
        <v>0</v>
      </c>
      <c r="Z920" s="75"/>
      <c r="AA920" s="76"/>
      <c r="AC920" s="1"/>
      <c r="AG920" s="72"/>
      <c r="AH920" s="72"/>
      <c r="AI920" s="72"/>
      <c r="AJ920" s="72"/>
      <c r="AK920" s="72"/>
    </row>
    <row r="921" spans="1:37" ht="14.4">
      <c r="A921" s="55"/>
      <c r="B921" s="54" t="s">
        <v>25</v>
      </c>
      <c r="C921" s="56"/>
      <c r="D921" s="145"/>
      <c r="E921" s="54"/>
      <c r="F921" s="54"/>
      <c r="G921" s="132"/>
      <c r="H921" s="59" t="str">
        <f t="shared" si="129"/>
        <v/>
      </c>
      <c r="I921" s="64" t="str">
        <f t="shared" si="130"/>
        <v/>
      </c>
      <c r="J921" s="59" t="str">
        <f>IF(A921&lt;&gt;"",SUM($I$13:I921),"")</f>
        <v/>
      </c>
      <c r="K921" s="59" t="str">
        <f t="shared" si="131"/>
        <v/>
      </c>
      <c r="L921" s="65" t="str">
        <f t="shared" si="132"/>
        <v/>
      </c>
      <c r="M921" s="65" t="str">
        <f t="shared" si="133"/>
        <v/>
      </c>
      <c r="N921" s="65" t="str">
        <f>IF(A921&lt;&gt;"",SUM($M$13:M921),"")</f>
        <v/>
      </c>
      <c r="O921" s="65" t="str">
        <f t="shared" si="126"/>
        <v/>
      </c>
      <c r="P921" s="97" t="str">
        <f t="shared" si="127"/>
        <v/>
      </c>
      <c r="Q921" s="100">
        <f t="shared" si="134"/>
        <v>0</v>
      </c>
      <c r="R921" s="101">
        <f t="shared" si="128"/>
        <v>0</v>
      </c>
      <c r="Z921" s="75"/>
      <c r="AA921" s="76"/>
      <c r="AC921" s="1"/>
      <c r="AG921" s="72"/>
      <c r="AH921" s="72"/>
      <c r="AI921" s="72"/>
      <c r="AJ921" s="72"/>
      <c r="AK921" s="72"/>
    </row>
    <row r="922" spans="1:37" ht="14.4">
      <c r="A922" s="55"/>
      <c r="B922" s="54" t="s">
        <v>25</v>
      </c>
      <c r="C922" s="56"/>
      <c r="D922" s="145"/>
      <c r="E922" s="54"/>
      <c r="F922" s="54"/>
      <c r="G922" s="132"/>
      <c r="H922" s="59" t="str">
        <f t="shared" si="129"/>
        <v/>
      </c>
      <c r="I922" s="64" t="str">
        <f t="shared" si="130"/>
        <v/>
      </c>
      <c r="J922" s="59" t="str">
        <f>IF(A922&lt;&gt;"",SUM($I$13:I922),"")</f>
        <v/>
      </c>
      <c r="K922" s="59" t="str">
        <f t="shared" si="131"/>
        <v/>
      </c>
      <c r="L922" s="65" t="str">
        <f t="shared" si="132"/>
        <v/>
      </c>
      <c r="M922" s="65" t="str">
        <f t="shared" si="133"/>
        <v/>
      </c>
      <c r="N922" s="65" t="str">
        <f>IF(A922&lt;&gt;"",SUM($M$13:M922),"")</f>
        <v/>
      </c>
      <c r="O922" s="65" t="str">
        <f t="shared" si="126"/>
        <v/>
      </c>
      <c r="P922" s="97" t="str">
        <f t="shared" si="127"/>
        <v/>
      </c>
      <c r="Q922" s="100">
        <f t="shared" si="134"/>
        <v>0</v>
      </c>
      <c r="R922" s="101">
        <f t="shared" si="128"/>
        <v>0</v>
      </c>
      <c r="Z922" s="75"/>
      <c r="AA922" s="76"/>
      <c r="AC922" s="1"/>
      <c r="AG922" s="72"/>
      <c r="AH922" s="72"/>
      <c r="AI922" s="72"/>
      <c r="AJ922" s="72"/>
      <c r="AK922" s="72"/>
    </row>
    <row r="923" spans="1:37" ht="14.4">
      <c r="A923" s="55"/>
      <c r="B923" s="54" t="s">
        <v>25</v>
      </c>
      <c r="C923" s="56"/>
      <c r="D923" s="145"/>
      <c r="E923" s="54"/>
      <c r="F923" s="54"/>
      <c r="G923" s="132"/>
      <c r="H923" s="59" t="str">
        <f t="shared" si="129"/>
        <v/>
      </c>
      <c r="I923" s="64" t="str">
        <f t="shared" si="130"/>
        <v/>
      </c>
      <c r="J923" s="59" t="str">
        <f>IF(A923&lt;&gt;"",SUM($I$13:I923),"")</f>
        <v/>
      </c>
      <c r="K923" s="59" t="str">
        <f t="shared" si="131"/>
        <v/>
      </c>
      <c r="L923" s="65" t="str">
        <f t="shared" si="132"/>
        <v/>
      </c>
      <c r="M923" s="65" t="str">
        <f t="shared" si="133"/>
        <v/>
      </c>
      <c r="N923" s="65" t="str">
        <f>IF(A923&lt;&gt;"",SUM($M$13:M923),"")</f>
        <v/>
      </c>
      <c r="O923" s="65" t="str">
        <f t="shared" si="126"/>
        <v/>
      </c>
      <c r="P923" s="97" t="str">
        <f t="shared" si="127"/>
        <v/>
      </c>
      <c r="Q923" s="100">
        <f t="shared" si="134"/>
        <v>0</v>
      </c>
      <c r="R923" s="101">
        <f t="shared" si="128"/>
        <v>0</v>
      </c>
      <c r="Z923" s="75"/>
      <c r="AA923" s="76"/>
      <c r="AC923" s="1"/>
      <c r="AG923" s="72"/>
      <c r="AH923" s="72"/>
      <c r="AI923" s="72"/>
      <c r="AJ923" s="72"/>
      <c r="AK923" s="72"/>
    </row>
    <row r="924" spans="1:37" ht="14.4">
      <c r="A924" s="55"/>
      <c r="B924" s="54" t="s">
        <v>25</v>
      </c>
      <c r="C924" s="56"/>
      <c r="D924" s="145"/>
      <c r="E924" s="54"/>
      <c r="F924" s="54"/>
      <c r="G924" s="132"/>
      <c r="H924" s="59" t="str">
        <f t="shared" si="129"/>
        <v/>
      </c>
      <c r="I924" s="64" t="str">
        <f t="shared" si="130"/>
        <v/>
      </c>
      <c r="J924" s="59" t="str">
        <f>IF(A924&lt;&gt;"",SUM($I$13:I924),"")</f>
        <v/>
      </c>
      <c r="K924" s="59" t="str">
        <f t="shared" si="131"/>
        <v/>
      </c>
      <c r="L924" s="65" t="str">
        <f t="shared" si="132"/>
        <v/>
      </c>
      <c r="M924" s="65" t="str">
        <f t="shared" si="133"/>
        <v/>
      </c>
      <c r="N924" s="65" t="str">
        <f>IF(A924&lt;&gt;"",SUM($M$13:M924),"")</f>
        <v/>
      </c>
      <c r="O924" s="65" t="str">
        <f t="shared" si="126"/>
        <v/>
      </c>
      <c r="P924" s="97" t="str">
        <f t="shared" si="127"/>
        <v/>
      </c>
      <c r="Q924" s="100">
        <f t="shared" si="134"/>
        <v>0</v>
      </c>
      <c r="R924" s="101">
        <f t="shared" si="128"/>
        <v>0</v>
      </c>
      <c r="Z924" s="75"/>
      <c r="AA924" s="76"/>
      <c r="AC924" s="1"/>
      <c r="AG924" s="72"/>
      <c r="AH924" s="72"/>
      <c r="AI924" s="72"/>
      <c r="AJ924" s="72"/>
      <c r="AK924" s="72"/>
    </row>
    <row r="925" spans="1:37" ht="14.4">
      <c r="A925" s="55"/>
      <c r="B925" s="54" t="s">
        <v>25</v>
      </c>
      <c r="C925" s="56"/>
      <c r="D925" s="145"/>
      <c r="E925" s="54"/>
      <c r="F925" s="54"/>
      <c r="G925" s="132"/>
      <c r="H925" s="59" t="str">
        <f t="shared" si="129"/>
        <v/>
      </c>
      <c r="I925" s="64" t="str">
        <f t="shared" si="130"/>
        <v/>
      </c>
      <c r="J925" s="59" t="str">
        <f>IF(A925&lt;&gt;"",SUM($I$13:I925),"")</f>
        <v/>
      </c>
      <c r="K925" s="59" t="str">
        <f t="shared" si="131"/>
        <v/>
      </c>
      <c r="L925" s="65" t="str">
        <f t="shared" si="132"/>
        <v/>
      </c>
      <c r="M925" s="65" t="str">
        <f t="shared" si="133"/>
        <v/>
      </c>
      <c r="N925" s="65" t="str">
        <f>IF(A925&lt;&gt;"",SUM($M$13:M925),"")</f>
        <v/>
      </c>
      <c r="O925" s="65" t="str">
        <f t="shared" si="126"/>
        <v/>
      </c>
      <c r="P925" s="97" t="str">
        <f t="shared" si="127"/>
        <v/>
      </c>
      <c r="Q925" s="100">
        <f t="shared" si="134"/>
        <v>0</v>
      </c>
      <c r="R925" s="101">
        <f t="shared" si="128"/>
        <v>0</v>
      </c>
      <c r="Z925" s="75"/>
      <c r="AA925" s="76"/>
      <c r="AC925" s="1"/>
      <c r="AG925" s="72"/>
      <c r="AH925" s="72"/>
      <c r="AI925" s="72"/>
      <c r="AJ925" s="72"/>
      <c r="AK925" s="72"/>
    </row>
    <row r="926" spans="1:37" ht="14.4">
      <c r="A926" s="55"/>
      <c r="B926" s="54" t="s">
        <v>25</v>
      </c>
      <c r="C926" s="56"/>
      <c r="D926" s="145"/>
      <c r="E926" s="54"/>
      <c r="F926" s="54"/>
      <c r="G926" s="132"/>
      <c r="H926" s="59" t="str">
        <f t="shared" si="129"/>
        <v/>
      </c>
      <c r="I926" s="64" t="str">
        <f t="shared" si="130"/>
        <v/>
      </c>
      <c r="J926" s="59" t="str">
        <f>IF(A926&lt;&gt;"",SUM($I$13:I926),"")</f>
        <v/>
      </c>
      <c r="K926" s="59" t="str">
        <f t="shared" si="131"/>
        <v/>
      </c>
      <c r="L926" s="65" t="str">
        <f t="shared" si="132"/>
        <v/>
      </c>
      <c r="M926" s="65" t="str">
        <f t="shared" si="133"/>
        <v/>
      </c>
      <c r="N926" s="65" t="str">
        <f>IF(A926&lt;&gt;"",SUM($M$13:M926),"")</f>
        <v/>
      </c>
      <c r="O926" s="65" t="str">
        <f t="shared" si="126"/>
        <v/>
      </c>
      <c r="P926" s="97" t="str">
        <f t="shared" si="127"/>
        <v/>
      </c>
      <c r="Q926" s="100">
        <f t="shared" si="134"/>
        <v>0</v>
      </c>
      <c r="R926" s="101">
        <f t="shared" si="128"/>
        <v>0</v>
      </c>
      <c r="Z926" s="75"/>
      <c r="AA926" s="76"/>
      <c r="AC926" s="1"/>
      <c r="AG926" s="72"/>
      <c r="AH926" s="72"/>
      <c r="AI926" s="72"/>
      <c r="AJ926" s="72"/>
      <c r="AK926" s="72"/>
    </row>
    <row r="927" spans="1:37" ht="14.4">
      <c r="A927" s="55"/>
      <c r="B927" s="54" t="s">
        <v>25</v>
      </c>
      <c r="C927" s="56"/>
      <c r="D927" s="145"/>
      <c r="E927" s="54"/>
      <c r="F927" s="54"/>
      <c r="G927" s="132"/>
      <c r="H927" s="59" t="str">
        <f t="shared" si="129"/>
        <v/>
      </c>
      <c r="I927" s="64" t="str">
        <f t="shared" si="130"/>
        <v/>
      </c>
      <c r="J927" s="59" t="str">
        <f>IF(A927&lt;&gt;"",SUM($I$13:I927),"")</f>
        <v/>
      </c>
      <c r="K927" s="59" t="str">
        <f t="shared" si="131"/>
        <v/>
      </c>
      <c r="L927" s="65" t="str">
        <f t="shared" si="132"/>
        <v/>
      </c>
      <c r="M927" s="65" t="str">
        <f t="shared" si="133"/>
        <v/>
      </c>
      <c r="N927" s="65" t="str">
        <f>IF(A927&lt;&gt;"",SUM($M$13:M927),"")</f>
        <v/>
      </c>
      <c r="O927" s="65" t="str">
        <f t="shared" si="126"/>
        <v/>
      </c>
      <c r="P927" s="97" t="str">
        <f t="shared" si="127"/>
        <v/>
      </c>
      <c r="Q927" s="100">
        <f t="shared" si="134"/>
        <v>0</v>
      </c>
      <c r="R927" s="101">
        <f t="shared" si="128"/>
        <v>0</v>
      </c>
      <c r="Z927" s="75"/>
      <c r="AA927" s="76"/>
      <c r="AC927" s="1"/>
      <c r="AG927" s="72"/>
      <c r="AH927" s="72"/>
      <c r="AI927" s="72"/>
      <c r="AJ927" s="72"/>
      <c r="AK927" s="72"/>
    </row>
    <row r="928" spans="1:37" ht="14.4">
      <c r="A928" s="55"/>
      <c r="B928" s="54" t="s">
        <v>25</v>
      </c>
      <c r="C928" s="56"/>
      <c r="D928" s="145"/>
      <c r="E928" s="54"/>
      <c r="F928" s="54"/>
      <c r="G928" s="132"/>
      <c r="H928" s="59" t="str">
        <f t="shared" si="129"/>
        <v/>
      </c>
      <c r="I928" s="64" t="str">
        <f t="shared" si="130"/>
        <v/>
      </c>
      <c r="J928" s="59" t="str">
        <f>IF(A928&lt;&gt;"",SUM($I$13:I928),"")</f>
        <v/>
      </c>
      <c r="K928" s="59" t="str">
        <f t="shared" si="131"/>
        <v/>
      </c>
      <c r="L928" s="65" t="str">
        <f t="shared" si="132"/>
        <v/>
      </c>
      <c r="M928" s="65" t="str">
        <f t="shared" si="133"/>
        <v/>
      </c>
      <c r="N928" s="65" t="str">
        <f>IF(A928&lt;&gt;"",SUM($M$13:M928),"")</f>
        <v/>
      </c>
      <c r="O928" s="65" t="str">
        <f t="shared" si="126"/>
        <v/>
      </c>
      <c r="P928" s="97" t="str">
        <f t="shared" si="127"/>
        <v/>
      </c>
      <c r="Q928" s="100">
        <f t="shared" si="134"/>
        <v>0</v>
      </c>
      <c r="R928" s="101">
        <f t="shared" si="128"/>
        <v>0</v>
      </c>
      <c r="Z928" s="75"/>
      <c r="AA928" s="76"/>
      <c r="AC928" s="1"/>
      <c r="AG928" s="72"/>
      <c r="AH928" s="72"/>
      <c r="AI928" s="72"/>
      <c r="AJ928" s="72"/>
      <c r="AK928" s="72"/>
    </row>
    <row r="929" spans="1:37" ht="14.4">
      <c r="A929" s="55"/>
      <c r="B929" s="54" t="s">
        <v>25</v>
      </c>
      <c r="C929" s="56"/>
      <c r="D929" s="145"/>
      <c r="E929" s="54"/>
      <c r="F929" s="54"/>
      <c r="G929" s="132"/>
      <c r="H929" s="59" t="str">
        <f t="shared" si="129"/>
        <v/>
      </c>
      <c r="I929" s="64" t="str">
        <f t="shared" si="130"/>
        <v/>
      </c>
      <c r="J929" s="59" t="str">
        <f>IF(A929&lt;&gt;"",SUM($I$13:I929),"")</f>
        <v/>
      </c>
      <c r="K929" s="59" t="str">
        <f t="shared" si="131"/>
        <v/>
      </c>
      <c r="L929" s="65" t="str">
        <f t="shared" si="132"/>
        <v/>
      </c>
      <c r="M929" s="65" t="str">
        <f t="shared" si="133"/>
        <v/>
      </c>
      <c r="N929" s="65" t="str">
        <f>IF(A929&lt;&gt;"",SUM($M$13:M929),"")</f>
        <v/>
      </c>
      <c r="O929" s="65" t="str">
        <f t="shared" si="126"/>
        <v/>
      </c>
      <c r="P929" s="97" t="str">
        <f t="shared" si="127"/>
        <v/>
      </c>
      <c r="Q929" s="100">
        <f t="shared" si="134"/>
        <v>0</v>
      </c>
      <c r="R929" s="101">
        <f t="shared" si="128"/>
        <v>0</v>
      </c>
      <c r="Z929" s="75"/>
      <c r="AA929" s="76"/>
      <c r="AC929" s="1"/>
      <c r="AG929" s="72"/>
      <c r="AH929" s="72"/>
      <c r="AI929" s="72"/>
      <c r="AJ929" s="72"/>
      <c r="AK929" s="72"/>
    </row>
    <row r="930" spans="1:37" ht="14.4">
      <c r="A930" s="55"/>
      <c r="B930" s="54" t="s">
        <v>25</v>
      </c>
      <c r="C930" s="56"/>
      <c r="D930" s="145"/>
      <c r="E930" s="54"/>
      <c r="F930" s="54"/>
      <c r="G930" s="132"/>
      <c r="H930" s="59" t="str">
        <f t="shared" si="129"/>
        <v/>
      </c>
      <c r="I930" s="64" t="str">
        <f t="shared" si="130"/>
        <v/>
      </c>
      <c r="J930" s="59" t="str">
        <f>IF(A930&lt;&gt;"",SUM($I$13:I930),"")</f>
        <v/>
      </c>
      <c r="K930" s="59" t="str">
        <f t="shared" si="131"/>
        <v/>
      </c>
      <c r="L930" s="65" t="str">
        <f t="shared" si="132"/>
        <v/>
      </c>
      <c r="M930" s="65" t="str">
        <f t="shared" si="133"/>
        <v/>
      </c>
      <c r="N930" s="65" t="str">
        <f>IF(A930&lt;&gt;"",SUM($M$13:M930),"")</f>
        <v/>
      </c>
      <c r="O930" s="65" t="str">
        <f t="shared" si="126"/>
        <v/>
      </c>
      <c r="P930" s="97" t="str">
        <f t="shared" si="127"/>
        <v/>
      </c>
      <c r="Q930" s="100">
        <f t="shared" si="134"/>
        <v>0</v>
      </c>
      <c r="R930" s="101">
        <f t="shared" si="128"/>
        <v>0</v>
      </c>
      <c r="Z930" s="75"/>
      <c r="AA930" s="76"/>
      <c r="AC930" s="1"/>
      <c r="AG930" s="72"/>
      <c r="AH930" s="72"/>
      <c r="AI930" s="72"/>
      <c r="AJ930" s="72"/>
      <c r="AK930" s="72"/>
    </row>
    <row r="931" spans="1:37" ht="14.4">
      <c r="A931" s="55"/>
      <c r="B931" s="54" t="s">
        <v>25</v>
      </c>
      <c r="C931" s="56"/>
      <c r="D931" s="145"/>
      <c r="E931" s="54"/>
      <c r="F931" s="54"/>
      <c r="G931" s="132"/>
      <c r="H931" s="59" t="str">
        <f t="shared" si="129"/>
        <v/>
      </c>
      <c r="I931" s="64" t="str">
        <f t="shared" si="130"/>
        <v/>
      </c>
      <c r="J931" s="59" t="str">
        <f>IF(A931&lt;&gt;"",SUM($I$13:I931),"")</f>
        <v/>
      </c>
      <c r="K931" s="59" t="str">
        <f t="shared" si="131"/>
        <v/>
      </c>
      <c r="L931" s="65" t="str">
        <f t="shared" si="132"/>
        <v/>
      </c>
      <c r="M931" s="65" t="str">
        <f t="shared" si="133"/>
        <v/>
      </c>
      <c r="N931" s="65" t="str">
        <f>IF(A931&lt;&gt;"",SUM($M$13:M931),"")</f>
        <v/>
      </c>
      <c r="O931" s="65" t="str">
        <f t="shared" si="126"/>
        <v/>
      </c>
      <c r="P931" s="97" t="str">
        <f t="shared" si="127"/>
        <v/>
      </c>
      <c r="Q931" s="100">
        <f t="shared" si="134"/>
        <v>0</v>
      </c>
      <c r="R931" s="101">
        <f t="shared" si="128"/>
        <v>0</v>
      </c>
      <c r="Z931" s="75"/>
      <c r="AA931" s="76"/>
      <c r="AC931" s="1"/>
      <c r="AG931" s="72"/>
      <c r="AH931" s="72"/>
      <c r="AI931" s="72"/>
      <c r="AJ931" s="72"/>
      <c r="AK931" s="72"/>
    </row>
    <row r="932" spans="1:37" ht="14.4">
      <c r="A932" s="55"/>
      <c r="B932" s="54" t="s">
        <v>25</v>
      </c>
      <c r="C932" s="56"/>
      <c r="D932" s="145"/>
      <c r="E932" s="54"/>
      <c r="F932" s="54"/>
      <c r="G932" s="132"/>
      <c r="H932" s="59" t="str">
        <f t="shared" si="129"/>
        <v/>
      </c>
      <c r="I932" s="64" t="str">
        <f t="shared" si="130"/>
        <v/>
      </c>
      <c r="J932" s="59" t="str">
        <f>IF(A932&lt;&gt;"",SUM($I$13:I932),"")</f>
        <v/>
      </c>
      <c r="K932" s="59" t="str">
        <f t="shared" si="131"/>
        <v/>
      </c>
      <c r="L932" s="65" t="str">
        <f t="shared" si="132"/>
        <v/>
      </c>
      <c r="M932" s="65" t="str">
        <f t="shared" si="133"/>
        <v/>
      </c>
      <c r="N932" s="65" t="str">
        <f>IF(A932&lt;&gt;"",SUM($M$13:M932),"")</f>
        <v/>
      </c>
      <c r="O932" s="65" t="str">
        <f t="shared" si="126"/>
        <v/>
      </c>
      <c r="P932" s="97" t="str">
        <f t="shared" si="127"/>
        <v/>
      </c>
      <c r="Q932" s="100">
        <f t="shared" si="134"/>
        <v>0</v>
      </c>
      <c r="R932" s="101">
        <f t="shared" si="128"/>
        <v>0</v>
      </c>
      <c r="Z932" s="75"/>
      <c r="AA932" s="76"/>
      <c r="AC932" s="1"/>
      <c r="AG932" s="72"/>
      <c r="AH932" s="72"/>
      <c r="AI932" s="72"/>
      <c r="AJ932" s="72"/>
      <c r="AK932" s="72"/>
    </row>
    <row r="933" spans="1:37" ht="14.4">
      <c r="A933" s="55"/>
      <c r="B933" s="54" t="s">
        <v>25</v>
      </c>
      <c r="C933" s="56"/>
      <c r="D933" s="145"/>
      <c r="E933" s="54"/>
      <c r="F933" s="54"/>
      <c r="G933" s="132"/>
      <c r="H933" s="59" t="str">
        <f t="shared" si="129"/>
        <v/>
      </c>
      <c r="I933" s="64" t="str">
        <f t="shared" si="130"/>
        <v/>
      </c>
      <c r="J933" s="59" t="str">
        <f>IF(A933&lt;&gt;"",SUM($I$13:I933),"")</f>
        <v/>
      </c>
      <c r="K933" s="59" t="str">
        <f t="shared" si="131"/>
        <v/>
      </c>
      <c r="L933" s="65" t="str">
        <f t="shared" si="132"/>
        <v/>
      </c>
      <c r="M933" s="65" t="str">
        <f t="shared" si="133"/>
        <v/>
      </c>
      <c r="N933" s="65" t="str">
        <f>IF(A933&lt;&gt;"",SUM($M$13:M933),"")</f>
        <v/>
      </c>
      <c r="O933" s="65" t="str">
        <f t="shared" si="126"/>
        <v/>
      </c>
      <c r="P933" s="97" t="str">
        <f t="shared" si="127"/>
        <v/>
      </c>
      <c r="Q933" s="100">
        <f t="shared" si="134"/>
        <v>0</v>
      </c>
      <c r="R933" s="101">
        <f t="shared" si="128"/>
        <v>0</v>
      </c>
      <c r="Z933" s="75"/>
      <c r="AA933" s="76"/>
      <c r="AC933" s="1"/>
      <c r="AG933" s="72"/>
      <c r="AH933" s="72"/>
      <c r="AI933" s="72"/>
      <c r="AJ933" s="72"/>
      <c r="AK933" s="72"/>
    </row>
    <row r="934" spans="1:37" ht="14.4">
      <c r="A934" s="55"/>
      <c r="B934" s="54" t="s">
        <v>25</v>
      </c>
      <c r="C934" s="56"/>
      <c r="D934" s="145"/>
      <c r="E934" s="54"/>
      <c r="F934" s="54"/>
      <c r="G934" s="132"/>
      <c r="H934" s="59" t="str">
        <f t="shared" si="129"/>
        <v/>
      </c>
      <c r="I934" s="64" t="str">
        <f t="shared" si="130"/>
        <v/>
      </c>
      <c r="J934" s="59" t="str">
        <f>IF(A934&lt;&gt;"",SUM($I$13:I934),"")</f>
        <v/>
      </c>
      <c r="K934" s="59" t="str">
        <f t="shared" si="131"/>
        <v/>
      </c>
      <c r="L934" s="65" t="str">
        <f t="shared" si="132"/>
        <v/>
      </c>
      <c r="M934" s="65" t="str">
        <f t="shared" si="133"/>
        <v/>
      </c>
      <c r="N934" s="65" t="str">
        <f>IF(A934&lt;&gt;"",SUM($M$13:M934),"")</f>
        <v/>
      </c>
      <c r="O934" s="65" t="str">
        <f t="shared" si="126"/>
        <v/>
      </c>
      <c r="P934" s="97" t="str">
        <f t="shared" si="127"/>
        <v/>
      </c>
      <c r="Q934" s="100">
        <f t="shared" si="134"/>
        <v>0</v>
      </c>
      <c r="R934" s="101">
        <f t="shared" si="128"/>
        <v>0</v>
      </c>
      <c r="Z934" s="75"/>
      <c r="AA934" s="76"/>
      <c r="AC934" s="1"/>
      <c r="AG934" s="72"/>
      <c r="AH934" s="72"/>
      <c r="AI934" s="72"/>
      <c r="AJ934" s="72"/>
      <c r="AK934" s="72"/>
    </row>
    <row r="935" spans="1:37" ht="14.4">
      <c r="A935" s="55"/>
      <c r="B935" s="54" t="s">
        <v>25</v>
      </c>
      <c r="C935" s="56"/>
      <c r="D935" s="145"/>
      <c r="E935" s="54"/>
      <c r="F935" s="54"/>
      <c r="G935" s="132"/>
      <c r="H935" s="59" t="str">
        <f t="shared" si="129"/>
        <v/>
      </c>
      <c r="I935" s="64" t="str">
        <f t="shared" si="130"/>
        <v/>
      </c>
      <c r="J935" s="59" t="str">
        <f>IF(A935&lt;&gt;"",SUM($I$13:I935),"")</f>
        <v/>
      </c>
      <c r="K935" s="59" t="str">
        <f t="shared" si="131"/>
        <v/>
      </c>
      <c r="L935" s="65" t="str">
        <f t="shared" si="132"/>
        <v/>
      </c>
      <c r="M935" s="65" t="str">
        <f t="shared" si="133"/>
        <v/>
      </c>
      <c r="N935" s="65" t="str">
        <f>IF(A935&lt;&gt;"",SUM($M$13:M935),"")</f>
        <v/>
      </c>
      <c r="O935" s="65" t="str">
        <f t="shared" si="126"/>
        <v/>
      </c>
      <c r="P935" s="97" t="str">
        <f t="shared" si="127"/>
        <v/>
      </c>
      <c r="Q935" s="100">
        <f t="shared" si="134"/>
        <v>0</v>
      </c>
      <c r="R935" s="101">
        <f t="shared" si="128"/>
        <v>0</v>
      </c>
      <c r="Z935" s="75"/>
      <c r="AA935" s="76"/>
      <c r="AC935" s="1"/>
      <c r="AG935" s="72"/>
      <c r="AH935" s="72"/>
      <c r="AI935" s="72"/>
      <c r="AJ935" s="72"/>
      <c r="AK935" s="72"/>
    </row>
    <row r="936" spans="1:37" ht="14.4">
      <c r="A936" s="55"/>
      <c r="B936" s="54" t="s">
        <v>25</v>
      </c>
      <c r="C936" s="56"/>
      <c r="D936" s="145"/>
      <c r="E936" s="54"/>
      <c r="F936" s="54"/>
      <c r="G936" s="132"/>
      <c r="H936" s="59" t="str">
        <f t="shared" si="129"/>
        <v/>
      </c>
      <c r="I936" s="64" t="str">
        <f t="shared" si="130"/>
        <v/>
      </c>
      <c r="J936" s="59" t="str">
        <f>IF(A936&lt;&gt;"",SUM($I$13:I936),"")</f>
        <v/>
      </c>
      <c r="K936" s="59" t="str">
        <f t="shared" si="131"/>
        <v/>
      </c>
      <c r="L936" s="65" t="str">
        <f t="shared" si="132"/>
        <v/>
      </c>
      <c r="M936" s="65" t="str">
        <f t="shared" si="133"/>
        <v/>
      </c>
      <c r="N936" s="65" t="str">
        <f>IF(A936&lt;&gt;"",SUM($M$13:M936),"")</f>
        <v/>
      </c>
      <c r="O936" s="65" t="str">
        <f t="shared" si="126"/>
        <v/>
      </c>
      <c r="P936" s="97" t="str">
        <f t="shared" si="127"/>
        <v/>
      </c>
      <c r="Q936" s="100">
        <f t="shared" si="134"/>
        <v>0</v>
      </c>
      <c r="R936" s="101">
        <f t="shared" si="128"/>
        <v>0</v>
      </c>
      <c r="Z936" s="75"/>
      <c r="AA936" s="76"/>
      <c r="AC936" s="1"/>
      <c r="AG936" s="72"/>
      <c r="AH936" s="72"/>
      <c r="AI936" s="72"/>
      <c r="AJ936" s="72"/>
      <c r="AK936" s="72"/>
    </row>
    <row r="937" spans="1:37" ht="14.4">
      <c r="A937" s="55"/>
      <c r="B937" s="54" t="s">
        <v>25</v>
      </c>
      <c r="C937" s="56"/>
      <c r="D937" s="145"/>
      <c r="E937" s="54"/>
      <c r="F937" s="54"/>
      <c r="G937" s="132"/>
      <c r="H937" s="59" t="str">
        <f t="shared" si="129"/>
        <v/>
      </c>
      <c r="I937" s="64" t="str">
        <f t="shared" si="130"/>
        <v/>
      </c>
      <c r="J937" s="59" t="str">
        <f>IF(A937&lt;&gt;"",SUM($I$13:I937),"")</f>
        <v/>
      </c>
      <c r="K937" s="59" t="str">
        <f t="shared" si="131"/>
        <v/>
      </c>
      <c r="L937" s="65" t="str">
        <f t="shared" si="132"/>
        <v/>
      </c>
      <c r="M937" s="65" t="str">
        <f t="shared" si="133"/>
        <v/>
      </c>
      <c r="N937" s="65" t="str">
        <f>IF(A937&lt;&gt;"",SUM($M$13:M937),"")</f>
        <v/>
      </c>
      <c r="O937" s="65" t="str">
        <f t="shared" si="126"/>
        <v/>
      </c>
      <c r="P937" s="97" t="str">
        <f t="shared" si="127"/>
        <v/>
      </c>
      <c r="Q937" s="100">
        <f t="shared" si="134"/>
        <v>0</v>
      </c>
      <c r="R937" s="101">
        <f t="shared" si="128"/>
        <v>0</v>
      </c>
      <c r="Z937" s="75"/>
      <c r="AA937" s="76"/>
      <c r="AC937" s="1"/>
      <c r="AG937" s="72"/>
      <c r="AH937" s="72"/>
      <c r="AI937" s="72"/>
      <c r="AJ937" s="72"/>
      <c r="AK937" s="72"/>
    </row>
    <row r="938" spans="1:37" ht="14.4">
      <c r="A938" s="55"/>
      <c r="B938" s="54" t="s">
        <v>25</v>
      </c>
      <c r="C938" s="56"/>
      <c r="D938" s="145"/>
      <c r="E938" s="54"/>
      <c r="F938" s="54"/>
      <c r="G938" s="132"/>
      <c r="H938" s="59" t="str">
        <f t="shared" si="129"/>
        <v/>
      </c>
      <c r="I938" s="64" t="str">
        <f t="shared" si="130"/>
        <v/>
      </c>
      <c r="J938" s="59" t="str">
        <f>IF(A938&lt;&gt;"",SUM($I$13:I938),"")</f>
        <v/>
      </c>
      <c r="K938" s="59" t="str">
        <f t="shared" si="131"/>
        <v/>
      </c>
      <c r="L938" s="65" t="str">
        <f t="shared" si="132"/>
        <v/>
      </c>
      <c r="M938" s="65" t="str">
        <f t="shared" si="133"/>
        <v/>
      </c>
      <c r="N938" s="65" t="str">
        <f>IF(A938&lt;&gt;"",SUM($M$13:M938),"")</f>
        <v/>
      </c>
      <c r="O938" s="65" t="str">
        <f t="shared" si="126"/>
        <v/>
      </c>
      <c r="P938" s="97" t="str">
        <f t="shared" si="127"/>
        <v/>
      </c>
      <c r="Q938" s="100">
        <f t="shared" si="134"/>
        <v>0</v>
      </c>
      <c r="R938" s="101">
        <f t="shared" si="128"/>
        <v>0</v>
      </c>
      <c r="Z938" s="75"/>
      <c r="AA938" s="76"/>
      <c r="AC938" s="1"/>
      <c r="AG938" s="72"/>
      <c r="AH938" s="72"/>
      <c r="AI938" s="72"/>
      <c r="AJ938" s="72"/>
      <c r="AK938" s="72"/>
    </row>
    <row r="939" spans="1:37" ht="14.4">
      <c r="A939" s="55"/>
      <c r="B939" s="54" t="s">
        <v>25</v>
      </c>
      <c r="C939" s="56"/>
      <c r="D939" s="145"/>
      <c r="E939" s="54"/>
      <c r="F939" s="54"/>
      <c r="G939" s="132"/>
      <c r="H939" s="59" t="str">
        <f t="shared" si="129"/>
        <v/>
      </c>
      <c r="I939" s="64" t="str">
        <f t="shared" si="130"/>
        <v/>
      </c>
      <c r="J939" s="59" t="str">
        <f>IF(A939&lt;&gt;"",SUM($I$13:I939),"")</f>
        <v/>
      </c>
      <c r="K939" s="59" t="str">
        <f t="shared" si="131"/>
        <v/>
      </c>
      <c r="L939" s="65" t="str">
        <f t="shared" si="132"/>
        <v/>
      </c>
      <c r="M939" s="65" t="str">
        <f t="shared" si="133"/>
        <v/>
      </c>
      <c r="N939" s="65" t="str">
        <f>IF(A939&lt;&gt;"",SUM($M$13:M939),"")</f>
        <v/>
      </c>
      <c r="O939" s="65" t="str">
        <f t="shared" si="126"/>
        <v/>
      </c>
      <c r="P939" s="97" t="str">
        <f t="shared" si="127"/>
        <v/>
      </c>
      <c r="Q939" s="100">
        <f t="shared" si="134"/>
        <v>0</v>
      </c>
      <c r="R939" s="101">
        <f t="shared" si="128"/>
        <v>0</v>
      </c>
      <c r="Z939" s="75"/>
      <c r="AA939" s="76"/>
      <c r="AC939" s="1"/>
      <c r="AG939" s="72"/>
      <c r="AH939" s="72"/>
      <c r="AI939" s="72"/>
      <c r="AJ939" s="72"/>
      <c r="AK939" s="72"/>
    </row>
    <row r="940" spans="1:37" ht="14.4">
      <c r="A940" s="55"/>
      <c r="B940" s="54" t="s">
        <v>25</v>
      </c>
      <c r="C940" s="56"/>
      <c r="D940" s="145"/>
      <c r="E940" s="54"/>
      <c r="F940" s="54"/>
      <c r="G940" s="132"/>
      <c r="H940" s="59" t="str">
        <f t="shared" si="129"/>
        <v/>
      </c>
      <c r="I940" s="64" t="str">
        <f t="shared" si="130"/>
        <v/>
      </c>
      <c r="J940" s="59" t="str">
        <f>IF(A940&lt;&gt;"",SUM($I$13:I940),"")</f>
        <v/>
      </c>
      <c r="K940" s="59" t="str">
        <f t="shared" si="131"/>
        <v/>
      </c>
      <c r="L940" s="65" t="str">
        <f t="shared" si="132"/>
        <v/>
      </c>
      <c r="M940" s="65" t="str">
        <f t="shared" si="133"/>
        <v/>
      </c>
      <c r="N940" s="65" t="str">
        <f>IF(A940&lt;&gt;"",SUM($M$13:M940),"")</f>
        <v/>
      </c>
      <c r="O940" s="65" t="str">
        <f t="shared" si="126"/>
        <v/>
      </c>
      <c r="P940" s="97" t="str">
        <f t="shared" si="127"/>
        <v/>
      </c>
      <c r="Q940" s="100">
        <f t="shared" si="134"/>
        <v>0</v>
      </c>
      <c r="R940" s="101">
        <f t="shared" si="128"/>
        <v>0</v>
      </c>
      <c r="Z940" s="75"/>
      <c r="AA940" s="76"/>
      <c r="AC940" s="1"/>
      <c r="AG940" s="72"/>
      <c r="AH940" s="72"/>
      <c r="AI940" s="72"/>
      <c r="AJ940" s="72"/>
      <c r="AK940" s="72"/>
    </row>
    <row r="941" spans="1:37" ht="14.4">
      <c r="A941" s="55"/>
      <c r="B941" s="54" t="s">
        <v>25</v>
      </c>
      <c r="C941" s="56"/>
      <c r="D941" s="145"/>
      <c r="E941" s="54"/>
      <c r="F941" s="54"/>
      <c r="G941" s="132"/>
      <c r="H941" s="59" t="str">
        <f t="shared" si="129"/>
        <v/>
      </c>
      <c r="I941" s="64" t="str">
        <f t="shared" si="130"/>
        <v/>
      </c>
      <c r="J941" s="59" t="str">
        <f>IF(A941&lt;&gt;"",SUM($I$13:I941),"")</f>
        <v/>
      </c>
      <c r="K941" s="59" t="str">
        <f t="shared" si="131"/>
        <v/>
      </c>
      <c r="L941" s="65" t="str">
        <f t="shared" si="132"/>
        <v/>
      </c>
      <c r="M941" s="65" t="str">
        <f t="shared" si="133"/>
        <v/>
      </c>
      <c r="N941" s="65" t="str">
        <f>IF(A941&lt;&gt;"",SUM($M$13:M941),"")</f>
        <v/>
      </c>
      <c r="O941" s="65" t="str">
        <f t="shared" si="126"/>
        <v/>
      </c>
      <c r="P941" s="97" t="str">
        <f t="shared" si="127"/>
        <v/>
      </c>
      <c r="Q941" s="100">
        <f t="shared" si="134"/>
        <v>0</v>
      </c>
      <c r="R941" s="101">
        <f t="shared" si="128"/>
        <v>0</v>
      </c>
      <c r="Z941" s="75"/>
      <c r="AA941" s="76"/>
      <c r="AC941" s="1"/>
      <c r="AG941" s="72"/>
      <c r="AH941" s="72"/>
      <c r="AI941" s="72"/>
      <c r="AJ941" s="72"/>
      <c r="AK941" s="72"/>
    </row>
    <row r="942" spans="1:37" ht="14.4">
      <c r="A942" s="55"/>
      <c r="B942" s="54" t="s">
        <v>25</v>
      </c>
      <c r="C942" s="56"/>
      <c r="D942" s="145"/>
      <c r="E942" s="54"/>
      <c r="F942" s="54"/>
      <c r="G942" s="132"/>
      <c r="H942" s="59" t="str">
        <f t="shared" si="129"/>
        <v/>
      </c>
      <c r="I942" s="64" t="str">
        <f t="shared" si="130"/>
        <v/>
      </c>
      <c r="J942" s="59" t="str">
        <f>IF(A942&lt;&gt;"",SUM($I$13:I942),"")</f>
        <v/>
      </c>
      <c r="K942" s="59" t="str">
        <f t="shared" si="131"/>
        <v/>
      </c>
      <c r="L942" s="65" t="str">
        <f t="shared" si="132"/>
        <v/>
      </c>
      <c r="M942" s="65" t="str">
        <f t="shared" si="133"/>
        <v/>
      </c>
      <c r="N942" s="65" t="str">
        <f>IF(A942&lt;&gt;"",SUM($M$13:M942),"")</f>
        <v/>
      </c>
      <c r="O942" s="65" t="str">
        <f t="shared" si="126"/>
        <v/>
      </c>
      <c r="P942" s="97" t="str">
        <f t="shared" si="127"/>
        <v/>
      </c>
      <c r="Q942" s="100">
        <f t="shared" si="134"/>
        <v>0</v>
      </c>
      <c r="R942" s="101">
        <f t="shared" si="128"/>
        <v>0</v>
      </c>
      <c r="Z942" s="75"/>
      <c r="AA942" s="76"/>
      <c r="AC942" s="1"/>
      <c r="AG942" s="72"/>
      <c r="AH942" s="72"/>
      <c r="AI942" s="72"/>
      <c r="AJ942" s="72"/>
      <c r="AK942" s="72"/>
    </row>
    <row r="943" spans="1:37" ht="14.4">
      <c r="A943" s="55"/>
      <c r="B943" s="54" t="s">
        <v>25</v>
      </c>
      <c r="C943" s="56"/>
      <c r="D943" s="145"/>
      <c r="E943" s="54"/>
      <c r="F943" s="54"/>
      <c r="G943" s="132"/>
      <c r="H943" s="59" t="str">
        <f t="shared" si="129"/>
        <v/>
      </c>
      <c r="I943" s="64" t="str">
        <f t="shared" si="130"/>
        <v/>
      </c>
      <c r="J943" s="59" t="str">
        <f>IF(A943&lt;&gt;"",SUM($I$13:I943),"")</f>
        <v/>
      </c>
      <c r="K943" s="59" t="str">
        <f t="shared" si="131"/>
        <v/>
      </c>
      <c r="L943" s="65" t="str">
        <f t="shared" si="132"/>
        <v/>
      </c>
      <c r="M943" s="65" t="str">
        <f t="shared" si="133"/>
        <v/>
      </c>
      <c r="N943" s="65" t="str">
        <f>IF(A943&lt;&gt;"",SUM($M$13:M943),"")</f>
        <v/>
      </c>
      <c r="O943" s="65" t="str">
        <f t="shared" si="126"/>
        <v/>
      </c>
      <c r="P943" s="97" t="str">
        <f t="shared" si="127"/>
        <v/>
      </c>
      <c r="Q943" s="100">
        <f t="shared" si="134"/>
        <v>0</v>
      </c>
      <c r="R943" s="101">
        <f t="shared" si="128"/>
        <v>0</v>
      </c>
      <c r="Z943" s="75"/>
      <c r="AA943" s="76"/>
      <c r="AC943" s="1"/>
      <c r="AG943" s="72"/>
      <c r="AH943" s="72"/>
      <c r="AI943" s="72"/>
      <c r="AJ943" s="72"/>
      <c r="AK943" s="72"/>
    </row>
    <row r="944" spans="1:37" ht="14.4">
      <c r="A944" s="55"/>
      <c r="B944" s="54" t="s">
        <v>25</v>
      </c>
      <c r="C944" s="56"/>
      <c r="D944" s="145"/>
      <c r="E944" s="54"/>
      <c r="F944" s="54"/>
      <c r="G944" s="132"/>
      <c r="H944" s="59" t="str">
        <f t="shared" si="129"/>
        <v/>
      </c>
      <c r="I944" s="64" t="str">
        <f t="shared" si="130"/>
        <v/>
      </c>
      <c r="J944" s="59" t="str">
        <f>IF(A944&lt;&gt;"",SUM($I$13:I944),"")</f>
        <v/>
      </c>
      <c r="K944" s="59" t="str">
        <f t="shared" si="131"/>
        <v/>
      </c>
      <c r="L944" s="65" t="str">
        <f t="shared" si="132"/>
        <v/>
      </c>
      <c r="M944" s="65" t="str">
        <f t="shared" si="133"/>
        <v/>
      </c>
      <c r="N944" s="65" t="str">
        <f>IF(A944&lt;&gt;"",SUM($M$13:M944),"")</f>
        <v/>
      </c>
      <c r="O944" s="65" t="str">
        <f t="shared" si="126"/>
        <v/>
      </c>
      <c r="P944" s="97" t="str">
        <f t="shared" si="127"/>
        <v/>
      </c>
      <c r="Q944" s="100">
        <f t="shared" si="134"/>
        <v>0</v>
      </c>
      <c r="R944" s="101">
        <f t="shared" si="128"/>
        <v>0</v>
      </c>
      <c r="Z944" s="75"/>
      <c r="AA944" s="76"/>
      <c r="AC944" s="1"/>
      <c r="AG944" s="72"/>
      <c r="AH944" s="72"/>
      <c r="AI944" s="72"/>
      <c r="AJ944" s="72"/>
      <c r="AK944" s="72"/>
    </row>
    <row r="945" spans="1:37" ht="14.4">
      <c r="A945" s="55"/>
      <c r="B945" s="54" t="s">
        <v>25</v>
      </c>
      <c r="C945" s="56"/>
      <c r="D945" s="145"/>
      <c r="E945" s="54"/>
      <c r="F945" s="54"/>
      <c r="G945" s="132"/>
      <c r="H945" s="59" t="str">
        <f t="shared" si="129"/>
        <v/>
      </c>
      <c r="I945" s="64" t="str">
        <f t="shared" si="130"/>
        <v/>
      </c>
      <c r="J945" s="59" t="str">
        <f>IF(A945&lt;&gt;"",SUM($I$13:I945),"")</f>
        <v/>
      </c>
      <c r="K945" s="59" t="str">
        <f t="shared" si="131"/>
        <v/>
      </c>
      <c r="L945" s="65" t="str">
        <f t="shared" si="132"/>
        <v/>
      </c>
      <c r="M945" s="65" t="str">
        <f t="shared" si="133"/>
        <v/>
      </c>
      <c r="N945" s="65" t="str">
        <f>IF(A945&lt;&gt;"",SUM($M$13:M945),"")</f>
        <v/>
      </c>
      <c r="O945" s="65" t="str">
        <f t="shared" si="126"/>
        <v/>
      </c>
      <c r="P945" s="97" t="str">
        <f t="shared" si="127"/>
        <v/>
      </c>
      <c r="Q945" s="100">
        <f t="shared" si="134"/>
        <v>0</v>
      </c>
      <c r="R945" s="101">
        <f t="shared" si="128"/>
        <v>0</v>
      </c>
      <c r="Z945" s="75"/>
      <c r="AA945" s="76"/>
      <c r="AC945" s="1"/>
      <c r="AG945" s="72"/>
      <c r="AH945" s="72"/>
      <c r="AI945" s="72"/>
      <c r="AJ945" s="72"/>
      <c r="AK945" s="72"/>
    </row>
    <row r="946" spans="1:37" ht="14.4">
      <c r="A946" s="55"/>
      <c r="B946" s="54" t="s">
        <v>25</v>
      </c>
      <c r="C946" s="56"/>
      <c r="D946" s="145"/>
      <c r="E946" s="54"/>
      <c r="F946" s="54"/>
      <c r="G946" s="132"/>
      <c r="H946" s="59" t="str">
        <f t="shared" si="129"/>
        <v/>
      </c>
      <c r="I946" s="64" t="str">
        <f t="shared" si="130"/>
        <v/>
      </c>
      <c r="J946" s="59" t="str">
        <f>IF(A946&lt;&gt;"",SUM($I$13:I946),"")</f>
        <v/>
      </c>
      <c r="K946" s="59" t="str">
        <f t="shared" si="131"/>
        <v/>
      </c>
      <c r="L946" s="65" t="str">
        <f t="shared" si="132"/>
        <v/>
      </c>
      <c r="M946" s="65" t="str">
        <f t="shared" si="133"/>
        <v/>
      </c>
      <c r="N946" s="65" t="str">
        <f>IF(A946&lt;&gt;"",SUM($M$13:M946),"")</f>
        <v/>
      </c>
      <c r="O946" s="65" t="str">
        <f t="shared" si="126"/>
        <v/>
      </c>
      <c r="P946" s="97" t="str">
        <f t="shared" si="127"/>
        <v/>
      </c>
      <c r="Q946" s="100">
        <f t="shared" si="134"/>
        <v>0</v>
      </c>
      <c r="R946" s="101">
        <f t="shared" si="128"/>
        <v>0</v>
      </c>
      <c r="Z946" s="75"/>
      <c r="AA946" s="76"/>
      <c r="AC946" s="1"/>
      <c r="AG946" s="72"/>
      <c r="AH946" s="72"/>
      <c r="AI946" s="72"/>
      <c r="AJ946" s="72"/>
      <c r="AK946" s="72"/>
    </row>
    <row r="947" spans="1:37" ht="14.4">
      <c r="A947" s="55"/>
      <c r="B947" s="54" t="s">
        <v>25</v>
      </c>
      <c r="C947" s="56"/>
      <c r="D947" s="145"/>
      <c r="E947" s="54"/>
      <c r="F947" s="54"/>
      <c r="G947" s="132"/>
      <c r="H947" s="59" t="str">
        <f t="shared" si="129"/>
        <v/>
      </c>
      <c r="I947" s="64" t="str">
        <f t="shared" si="130"/>
        <v/>
      </c>
      <c r="J947" s="59" t="str">
        <f>IF(A947&lt;&gt;"",SUM($I$13:I947),"")</f>
        <v/>
      </c>
      <c r="K947" s="59" t="str">
        <f t="shared" si="131"/>
        <v/>
      </c>
      <c r="L947" s="65" t="str">
        <f t="shared" si="132"/>
        <v/>
      </c>
      <c r="M947" s="65" t="str">
        <f t="shared" si="133"/>
        <v/>
      </c>
      <c r="N947" s="65" t="str">
        <f>IF(A947&lt;&gt;"",SUM($M$13:M947),"")</f>
        <v/>
      </c>
      <c r="O947" s="65" t="str">
        <f t="shared" si="126"/>
        <v/>
      </c>
      <c r="P947" s="97" t="str">
        <f t="shared" si="127"/>
        <v/>
      </c>
      <c r="Q947" s="100">
        <f t="shared" si="134"/>
        <v>0</v>
      </c>
      <c r="R947" s="101">
        <f t="shared" si="128"/>
        <v>0</v>
      </c>
      <c r="Z947" s="75"/>
      <c r="AA947" s="76"/>
      <c r="AC947" s="1"/>
      <c r="AG947" s="72"/>
      <c r="AH947" s="72"/>
      <c r="AI947" s="72"/>
      <c r="AJ947" s="72"/>
      <c r="AK947" s="72"/>
    </row>
    <row r="948" spans="1:37" ht="14.4">
      <c r="A948" s="55"/>
      <c r="B948" s="54" t="s">
        <v>25</v>
      </c>
      <c r="C948" s="56"/>
      <c r="D948" s="145"/>
      <c r="E948" s="54"/>
      <c r="F948" s="54"/>
      <c r="G948" s="132"/>
      <c r="H948" s="59" t="str">
        <f t="shared" si="129"/>
        <v/>
      </c>
      <c r="I948" s="64" t="str">
        <f t="shared" si="130"/>
        <v/>
      </c>
      <c r="J948" s="59" t="str">
        <f>IF(A948&lt;&gt;"",SUM($I$13:I948),"")</f>
        <v/>
      </c>
      <c r="K948" s="59" t="str">
        <f t="shared" si="131"/>
        <v/>
      </c>
      <c r="L948" s="65" t="str">
        <f t="shared" si="132"/>
        <v/>
      </c>
      <c r="M948" s="65" t="str">
        <f t="shared" si="133"/>
        <v/>
      </c>
      <c r="N948" s="65" t="str">
        <f>IF(A948&lt;&gt;"",SUM($M$13:M948),"")</f>
        <v/>
      </c>
      <c r="O948" s="65" t="str">
        <f t="shared" si="126"/>
        <v/>
      </c>
      <c r="P948" s="97" t="str">
        <f t="shared" si="127"/>
        <v/>
      </c>
      <c r="Q948" s="100">
        <f t="shared" si="134"/>
        <v>0</v>
      </c>
      <c r="R948" s="101">
        <f t="shared" si="128"/>
        <v>0</v>
      </c>
      <c r="Z948" s="75"/>
      <c r="AA948" s="76"/>
      <c r="AC948" s="1"/>
      <c r="AG948" s="72"/>
      <c r="AH948" s="72"/>
      <c r="AI948" s="72"/>
      <c r="AJ948" s="72"/>
      <c r="AK948" s="72"/>
    </row>
    <row r="949" spans="1:37" ht="14.4">
      <c r="A949" s="55"/>
      <c r="B949" s="54" t="s">
        <v>25</v>
      </c>
      <c r="C949" s="56"/>
      <c r="D949" s="145"/>
      <c r="E949" s="54"/>
      <c r="F949" s="54"/>
      <c r="G949" s="132"/>
      <c r="H949" s="59" t="str">
        <f t="shared" si="129"/>
        <v/>
      </c>
      <c r="I949" s="64" t="str">
        <f t="shared" si="130"/>
        <v/>
      </c>
      <c r="J949" s="59" t="str">
        <f>IF(A949&lt;&gt;"",SUM($I$13:I949),"")</f>
        <v/>
      </c>
      <c r="K949" s="59" t="str">
        <f t="shared" si="131"/>
        <v/>
      </c>
      <c r="L949" s="65" t="str">
        <f t="shared" si="132"/>
        <v/>
      </c>
      <c r="M949" s="65" t="str">
        <f t="shared" si="133"/>
        <v/>
      </c>
      <c r="N949" s="65" t="str">
        <f>IF(A949&lt;&gt;"",SUM($M$13:M949),"")</f>
        <v/>
      </c>
      <c r="O949" s="65" t="str">
        <f t="shared" si="126"/>
        <v/>
      </c>
      <c r="P949" s="97" t="str">
        <f t="shared" si="127"/>
        <v/>
      </c>
      <c r="Q949" s="100">
        <f t="shared" si="134"/>
        <v>0</v>
      </c>
      <c r="R949" s="101">
        <f t="shared" si="128"/>
        <v>0</v>
      </c>
      <c r="Z949" s="75"/>
      <c r="AA949" s="76"/>
      <c r="AC949" s="1"/>
      <c r="AG949" s="72"/>
      <c r="AH949" s="72"/>
      <c r="AI949" s="72"/>
      <c r="AJ949" s="72"/>
      <c r="AK949" s="72"/>
    </row>
    <row r="950" spans="1:37" ht="14.4">
      <c r="A950" s="55"/>
      <c r="B950" s="54" t="s">
        <v>25</v>
      </c>
      <c r="C950" s="56"/>
      <c r="D950" s="145"/>
      <c r="E950" s="54"/>
      <c r="F950" s="54"/>
      <c r="G950" s="132"/>
      <c r="H950" s="59" t="str">
        <f t="shared" si="129"/>
        <v/>
      </c>
      <c r="I950" s="64" t="str">
        <f t="shared" si="130"/>
        <v/>
      </c>
      <c r="J950" s="59" t="str">
        <f>IF(A950&lt;&gt;"",SUM($I$13:I950),"")</f>
        <v/>
      </c>
      <c r="K950" s="59" t="str">
        <f t="shared" si="131"/>
        <v/>
      </c>
      <c r="L950" s="65" t="str">
        <f t="shared" si="132"/>
        <v/>
      </c>
      <c r="M950" s="65" t="str">
        <f t="shared" si="133"/>
        <v/>
      </c>
      <c r="N950" s="65" t="str">
        <f>IF(A950&lt;&gt;"",SUM($M$13:M950),"")</f>
        <v/>
      </c>
      <c r="O950" s="65" t="str">
        <f t="shared" si="126"/>
        <v/>
      </c>
      <c r="P950" s="97" t="str">
        <f t="shared" si="127"/>
        <v/>
      </c>
      <c r="Q950" s="100">
        <f t="shared" si="134"/>
        <v>0</v>
      </c>
      <c r="R950" s="101">
        <f t="shared" si="128"/>
        <v>0</v>
      </c>
      <c r="Z950" s="75"/>
      <c r="AA950" s="76"/>
      <c r="AC950" s="1"/>
      <c r="AG950" s="72"/>
      <c r="AH950" s="72"/>
      <c r="AI950" s="72"/>
      <c r="AJ950" s="72"/>
      <c r="AK950" s="72"/>
    </row>
    <row r="951" spans="1:37" ht="14.4">
      <c r="A951" s="55"/>
      <c r="B951" s="54" t="s">
        <v>25</v>
      </c>
      <c r="C951" s="56"/>
      <c r="D951" s="145"/>
      <c r="E951" s="54"/>
      <c r="F951" s="54"/>
      <c r="G951" s="132"/>
      <c r="H951" s="59" t="str">
        <f t="shared" si="129"/>
        <v/>
      </c>
      <c r="I951" s="64" t="str">
        <f t="shared" si="130"/>
        <v/>
      </c>
      <c r="J951" s="59" t="str">
        <f>IF(A951&lt;&gt;"",SUM($I$13:I951),"")</f>
        <v/>
      </c>
      <c r="K951" s="59" t="str">
        <f t="shared" si="131"/>
        <v/>
      </c>
      <c r="L951" s="65" t="str">
        <f t="shared" si="132"/>
        <v/>
      </c>
      <c r="M951" s="65" t="str">
        <f t="shared" si="133"/>
        <v/>
      </c>
      <c r="N951" s="65" t="str">
        <f>IF(A951&lt;&gt;"",SUM($M$13:M951),"")</f>
        <v/>
      </c>
      <c r="O951" s="65" t="str">
        <f t="shared" si="126"/>
        <v/>
      </c>
      <c r="P951" s="97" t="str">
        <f t="shared" si="127"/>
        <v/>
      </c>
      <c r="Q951" s="100">
        <f t="shared" si="134"/>
        <v>0</v>
      </c>
      <c r="R951" s="101">
        <f t="shared" si="128"/>
        <v>0</v>
      </c>
      <c r="Z951" s="75"/>
      <c r="AA951" s="76"/>
      <c r="AC951" s="1"/>
      <c r="AG951" s="72"/>
      <c r="AH951" s="72"/>
      <c r="AI951" s="72"/>
      <c r="AJ951" s="72"/>
      <c r="AK951" s="72"/>
    </row>
    <row r="952" spans="1:37" ht="14.4">
      <c r="A952" s="55"/>
      <c r="B952" s="54" t="s">
        <v>25</v>
      </c>
      <c r="C952" s="56"/>
      <c r="D952" s="145"/>
      <c r="E952" s="54"/>
      <c r="F952" s="54"/>
      <c r="G952" s="132"/>
      <c r="H952" s="59" t="str">
        <f t="shared" si="129"/>
        <v/>
      </c>
      <c r="I952" s="64" t="str">
        <f t="shared" si="130"/>
        <v/>
      </c>
      <c r="J952" s="59" t="str">
        <f>IF(A952&lt;&gt;"",SUM($I$13:I952),"")</f>
        <v/>
      </c>
      <c r="K952" s="59" t="str">
        <f t="shared" si="131"/>
        <v/>
      </c>
      <c r="L952" s="65" t="str">
        <f t="shared" si="132"/>
        <v/>
      </c>
      <c r="M952" s="65" t="str">
        <f t="shared" si="133"/>
        <v/>
      </c>
      <c r="N952" s="65" t="str">
        <f>IF(A952&lt;&gt;"",SUM($M$13:M952),"")</f>
        <v/>
      </c>
      <c r="O952" s="65" t="str">
        <f t="shared" si="126"/>
        <v/>
      </c>
      <c r="P952" s="97" t="str">
        <f t="shared" si="127"/>
        <v/>
      </c>
      <c r="Q952" s="100">
        <f t="shared" si="134"/>
        <v>0</v>
      </c>
      <c r="R952" s="101">
        <f t="shared" si="128"/>
        <v>0</v>
      </c>
      <c r="Z952" s="75"/>
      <c r="AA952" s="76"/>
      <c r="AC952" s="1"/>
      <c r="AG952" s="72"/>
      <c r="AH952" s="72"/>
      <c r="AI952" s="72"/>
      <c r="AJ952" s="72"/>
      <c r="AK952" s="72"/>
    </row>
    <row r="953" spans="1:37" ht="14.4">
      <c r="A953" s="55"/>
      <c r="B953" s="54" t="s">
        <v>25</v>
      </c>
      <c r="C953" s="56"/>
      <c r="D953" s="145"/>
      <c r="E953" s="54"/>
      <c r="F953" s="54"/>
      <c r="G953" s="132"/>
      <c r="H953" s="59" t="str">
        <f t="shared" si="129"/>
        <v/>
      </c>
      <c r="I953" s="64" t="str">
        <f t="shared" si="130"/>
        <v/>
      </c>
      <c r="J953" s="59" t="str">
        <f>IF(A953&lt;&gt;"",SUM($I$13:I953),"")</f>
        <v/>
      </c>
      <c r="K953" s="59" t="str">
        <f t="shared" si="131"/>
        <v/>
      </c>
      <c r="L953" s="65" t="str">
        <f t="shared" si="132"/>
        <v/>
      </c>
      <c r="M953" s="65" t="str">
        <f t="shared" si="133"/>
        <v/>
      </c>
      <c r="N953" s="65" t="str">
        <f>IF(A953&lt;&gt;"",SUM($M$13:M953),"")</f>
        <v/>
      </c>
      <c r="O953" s="65" t="str">
        <f t="shared" si="126"/>
        <v/>
      </c>
      <c r="P953" s="97" t="str">
        <f t="shared" si="127"/>
        <v/>
      </c>
      <c r="Q953" s="100">
        <f t="shared" si="134"/>
        <v>0</v>
      </c>
      <c r="R953" s="101">
        <f t="shared" si="128"/>
        <v>0</v>
      </c>
      <c r="Z953" s="75"/>
      <c r="AA953" s="76"/>
      <c r="AC953" s="1"/>
      <c r="AG953" s="72"/>
      <c r="AH953" s="72"/>
      <c r="AI953" s="72"/>
      <c r="AJ953" s="72"/>
      <c r="AK953" s="72"/>
    </row>
    <row r="954" spans="1:37" ht="14.4">
      <c r="A954" s="55"/>
      <c r="B954" s="54" t="s">
        <v>25</v>
      </c>
      <c r="C954" s="56"/>
      <c r="D954" s="145"/>
      <c r="E954" s="54"/>
      <c r="F954" s="54"/>
      <c r="G954" s="132"/>
      <c r="H954" s="59" t="str">
        <f t="shared" si="129"/>
        <v/>
      </c>
      <c r="I954" s="64" t="str">
        <f t="shared" si="130"/>
        <v/>
      </c>
      <c r="J954" s="59" t="str">
        <f>IF(A954&lt;&gt;"",SUM($I$13:I954),"")</f>
        <v/>
      </c>
      <c r="K954" s="59" t="str">
        <f t="shared" si="131"/>
        <v/>
      </c>
      <c r="L954" s="65" t="str">
        <f t="shared" si="132"/>
        <v/>
      </c>
      <c r="M954" s="65" t="str">
        <f t="shared" si="133"/>
        <v/>
      </c>
      <c r="N954" s="65" t="str">
        <f>IF(A954&lt;&gt;"",SUM($M$13:M954),"")</f>
        <v/>
      </c>
      <c r="O954" s="65" t="str">
        <f t="shared" si="126"/>
        <v/>
      </c>
      <c r="P954" s="97" t="str">
        <f t="shared" si="127"/>
        <v/>
      </c>
      <c r="Q954" s="100">
        <f t="shared" si="134"/>
        <v>0</v>
      </c>
      <c r="R954" s="101">
        <f t="shared" si="128"/>
        <v>0</v>
      </c>
      <c r="Z954" s="75"/>
      <c r="AA954" s="76"/>
      <c r="AC954" s="1"/>
      <c r="AG954" s="72"/>
      <c r="AH954" s="72"/>
      <c r="AI954" s="72"/>
      <c r="AJ954" s="72"/>
      <c r="AK954" s="72"/>
    </row>
    <row r="955" spans="1:37" ht="14.4">
      <c r="A955" s="55"/>
      <c r="B955" s="54" t="s">
        <v>25</v>
      </c>
      <c r="C955" s="56"/>
      <c r="D955" s="145"/>
      <c r="E955" s="54"/>
      <c r="F955" s="54"/>
      <c r="G955" s="132"/>
      <c r="H955" s="59" t="str">
        <f t="shared" si="129"/>
        <v/>
      </c>
      <c r="I955" s="64" t="str">
        <f t="shared" si="130"/>
        <v/>
      </c>
      <c r="J955" s="59" t="str">
        <f>IF(A955&lt;&gt;"",SUM($I$13:I955),"")</f>
        <v/>
      </c>
      <c r="K955" s="59" t="str">
        <f t="shared" si="131"/>
        <v/>
      </c>
      <c r="L955" s="65" t="str">
        <f t="shared" si="132"/>
        <v/>
      </c>
      <c r="M955" s="65" t="str">
        <f t="shared" si="133"/>
        <v/>
      </c>
      <c r="N955" s="65" t="str">
        <f>IF(A955&lt;&gt;"",SUM($M$13:M955),"")</f>
        <v/>
      </c>
      <c r="O955" s="65" t="str">
        <f t="shared" si="126"/>
        <v/>
      </c>
      <c r="P955" s="97" t="str">
        <f t="shared" si="127"/>
        <v/>
      </c>
      <c r="Q955" s="100">
        <f t="shared" si="134"/>
        <v>0</v>
      </c>
      <c r="R955" s="101">
        <f t="shared" si="128"/>
        <v>0</v>
      </c>
      <c r="Z955" s="75"/>
      <c r="AA955" s="76"/>
      <c r="AC955" s="1"/>
      <c r="AG955" s="72"/>
      <c r="AH955" s="72"/>
      <c r="AI955" s="72"/>
      <c r="AJ955" s="72"/>
      <c r="AK955" s="72"/>
    </row>
    <row r="956" spans="1:37" ht="14.4">
      <c r="A956" s="55"/>
      <c r="B956" s="54" t="s">
        <v>25</v>
      </c>
      <c r="C956" s="56"/>
      <c r="D956" s="145"/>
      <c r="E956" s="54"/>
      <c r="F956" s="54"/>
      <c r="G956" s="132"/>
      <c r="H956" s="59" t="str">
        <f t="shared" si="129"/>
        <v/>
      </c>
      <c r="I956" s="64" t="str">
        <f t="shared" si="130"/>
        <v/>
      </c>
      <c r="J956" s="59" t="str">
        <f>IF(A956&lt;&gt;"",SUM($I$13:I956),"")</f>
        <v/>
      </c>
      <c r="K956" s="59" t="str">
        <f t="shared" si="131"/>
        <v/>
      </c>
      <c r="L956" s="65" t="str">
        <f t="shared" si="132"/>
        <v/>
      </c>
      <c r="M956" s="65" t="str">
        <f t="shared" si="133"/>
        <v/>
      </c>
      <c r="N956" s="65" t="str">
        <f>IF(A956&lt;&gt;"",SUM($M$13:M956),"")</f>
        <v/>
      </c>
      <c r="O956" s="65" t="str">
        <f t="shared" si="126"/>
        <v/>
      </c>
      <c r="P956" s="97" t="str">
        <f t="shared" si="127"/>
        <v/>
      </c>
      <c r="Q956" s="100">
        <f t="shared" si="134"/>
        <v>0</v>
      </c>
      <c r="R956" s="101">
        <f t="shared" si="128"/>
        <v>0</v>
      </c>
      <c r="Z956" s="75"/>
      <c r="AA956" s="76"/>
      <c r="AC956" s="1"/>
      <c r="AG956" s="72"/>
      <c r="AH956" s="72"/>
      <c r="AI956" s="72"/>
      <c r="AJ956" s="72"/>
      <c r="AK956" s="72"/>
    </row>
    <row r="957" spans="1:37" ht="14.4">
      <c r="A957" s="55"/>
      <c r="B957" s="54" t="s">
        <v>25</v>
      </c>
      <c r="C957" s="56"/>
      <c r="D957" s="145"/>
      <c r="E957" s="54"/>
      <c r="F957" s="54"/>
      <c r="G957" s="132"/>
      <c r="H957" s="59" t="str">
        <f t="shared" si="129"/>
        <v/>
      </c>
      <c r="I957" s="64" t="str">
        <f t="shared" si="130"/>
        <v/>
      </c>
      <c r="J957" s="59" t="str">
        <f>IF(A957&lt;&gt;"",SUM($I$13:I957),"")</f>
        <v/>
      </c>
      <c r="K957" s="59" t="str">
        <f t="shared" si="131"/>
        <v/>
      </c>
      <c r="L957" s="65" t="str">
        <f t="shared" si="132"/>
        <v/>
      </c>
      <c r="M957" s="65" t="str">
        <f t="shared" si="133"/>
        <v/>
      </c>
      <c r="N957" s="65" t="str">
        <f>IF(A957&lt;&gt;"",SUM($M$13:M957),"")</f>
        <v/>
      </c>
      <c r="O957" s="65" t="str">
        <f t="shared" si="126"/>
        <v/>
      </c>
      <c r="P957" s="97" t="str">
        <f t="shared" si="127"/>
        <v/>
      </c>
      <c r="Q957" s="100">
        <f t="shared" si="134"/>
        <v>0</v>
      </c>
      <c r="R957" s="101">
        <f t="shared" si="128"/>
        <v>0</v>
      </c>
      <c r="Z957" s="75"/>
      <c r="AA957" s="76"/>
      <c r="AC957" s="1"/>
      <c r="AG957" s="72"/>
      <c r="AH957" s="72"/>
      <c r="AI957" s="72"/>
      <c r="AJ957" s="72"/>
      <c r="AK957" s="72"/>
    </row>
    <row r="958" spans="1:37" ht="14.4">
      <c r="A958" s="55"/>
      <c r="B958" s="54" t="s">
        <v>25</v>
      </c>
      <c r="C958" s="56"/>
      <c r="D958" s="145"/>
      <c r="E958" s="54"/>
      <c r="F958" s="54"/>
      <c r="G958" s="132"/>
      <c r="H958" s="59" t="str">
        <f t="shared" si="129"/>
        <v/>
      </c>
      <c r="I958" s="64" t="str">
        <f t="shared" si="130"/>
        <v/>
      </c>
      <c r="J958" s="59" t="str">
        <f>IF(A958&lt;&gt;"",SUM($I$13:I958),"")</f>
        <v/>
      </c>
      <c r="K958" s="59" t="str">
        <f t="shared" si="131"/>
        <v/>
      </c>
      <c r="L958" s="65" t="str">
        <f t="shared" si="132"/>
        <v/>
      </c>
      <c r="M958" s="65" t="str">
        <f t="shared" si="133"/>
        <v/>
      </c>
      <c r="N958" s="65" t="str">
        <f>IF(A958&lt;&gt;"",SUM($M$13:M958),"")</f>
        <v/>
      </c>
      <c r="O958" s="65" t="str">
        <f t="shared" si="126"/>
        <v/>
      </c>
      <c r="P958" s="97" t="str">
        <f t="shared" si="127"/>
        <v/>
      </c>
      <c r="Q958" s="100">
        <f t="shared" si="134"/>
        <v>0</v>
      </c>
      <c r="R958" s="101">
        <f t="shared" si="128"/>
        <v>0</v>
      </c>
      <c r="Z958" s="75"/>
      <c r="AA958" s="76"/>
      <c r="AC958" s="1"/>
      <c r="AG958" s="72"/>
      <c r="AH958" s="72"/>
      <c r="AI958" s="72"/>
      <c r="AJ958" s="72"/>
      <c r="AK958" s="72"/>
    </row>
    <row r="959" spans="1:37" ht="14.4">
      <c r="A959" s="55"/>
      <c r="B959" s="54" t="s">
        <v>25</v>
      </c>
      <c r="C959" s="56"/>
      <c r="D959" s="145"/>
      <c r="E959" s="54"/>
      <c r="F959" s="54"/>
      <c r="G959" s="132"/>
      <c r="H959" s="59" t="str">
        <f t="shared" si="129"/>
        <v/>
      </c>
      <c r="I959" s="64" t="str">
        <f t="shared" si="130"/>
        <v/>
      </c>
      <c r="J959" s="59" t="str">
        <f>IF(A959&lt;&gt;"",SUM($I$13:I959),"")</f>
        <v/>
      </c>
      <c r="K959" s="59" t="str">
        <f t="shared" si="131"/>
        <v/>
      </c>
      <c r="L959" s="65" t="str">
        <f t="shared" si="132"/>
        <v/>
      </c>
      <c r="M959" s="65" t="str">
        <f t="shared" si="133"/>
        <v/>
      </c>
      <c r="N959" s="65" t="str">
        <f>IF(A959&lt;&gt;"",SUM($M$13:M959),"")</f>
        <v/>
      </c>
      <c r="O959" s="65" t="str">
        <f t="shared" si="126"/>
        <v/>
      </c>
      <c r="P959" s="97" t="str">
        <f t="shared" si="127"/>
        <v/>
      </c>
      <c r="Q959" s="100">
        <f t="shared" si="134"/>
        <v>0</v>
      </c>
      <c r="R959" s="101">
        <f t="shared" si="128"/>
        <v>0</v>
      </c>
      <c r="Z959" s="75"/>
      <c r="AA959" s="76"/>
      <c r="AC959" s="1"/>
      <c r="AG959" s="72"/>
      <c r="AH959" s="72"/>
      <c r="AI959" s="72"/>
      <c r="AJ959" s="72"/>
      <c r="AK959" s="72"/>
    </row>
    <row r="960" spans="1:37" ht="14.4">
      <c r="A960" s="55"/>
      <c r="B960" s="54" t="s">
        <v>25</v>
      </c>
      <c r="C960" s="56"/>
      <c r="D960" s="145"/>
      <c r="E960" s="54"/>
      <c r="F960" s="54"/>
      <c r="G960" s="132"/>
      <c r="H960" s="59" t="str">
        <f t="shared" si="129"/>
        <v/>
      </c>
      <c r="I960" s="64" t="str">
        <f t="shared" si="130"/>
        <v/>
      </c>
      <c r="J960" s="59" t="str">
        <f>IF(A960&lt;&gt;"",SUM($I$13:I960),"")</f>
        <v/>
      </c>
      <c r="K960" s="59" t="str">
        <f t="shared" si="131"/>
        <v/>
      </c>
      <c r="L960" s="65" t="str">
        <f t="shared" si="132"/>
        <v/>
      </c>
      <c r="M960" s="65" t="str">
        <f t="shared" si="133"/>
        <v/>
      </c>
      <c r="N960" s="65" t="str">
        <f>IF(A960&lt;&gt;"",SUM($M$13:M960),"")</f>
        <v/>
      </c>
      <c r="O960" s="65" t="str">
        <f t="shared" si="126"/>
        <v/>
      </c>
      <c r="P960" s="97" t="str">
        <f t="shared" si="127"/>
        <v/>
      </c>
      <c r="Q960" s="100">
        <f t="shared" si="134"/>
        <v>0</v>
      </c>
      <c r="R960" s="101">
        <f t="shared" si="128"/>
        <v>0</v>
      </c>
      <c r="Z960" s="75"/>
      <c r="AA960" s="76"/>
      <c r="AC960" s="1"/>
      <c r="AG960" s="72"/>
      <c r="AH960" s="72"/>
      <c r="AI960" s="72"/>
      <c r="AJ960" s="72"/>
      <c r="AK960" s="72"/>
    </row>
    <row r="961" spans="1:37" ht="14.4">
      <c r="A961" s="55"/>
      <c r="B961" s="54" t="s">
        <v>25</v>
      </c>
      <c r="C961" s="56"/>
      <c r="D961" s="145"/>
      <c r="E961" s="54"/>
      <c r="F961" s="54"/>
      <c r="G961" s="132"/>
      <c r="H961" s="59" t="str">
        <f t="shared" si="129"/>
        <v/>
      </c>
      <c r="I961" s="64" t="str">
        <f t="shared" si="130"/>
        <v/>
      </c>
      <c r="J961" s="59" t="str">
        <f>IF(A961&lt;&gt;"",SUM($I$13:I961),"")</f>
        <v/>
      </c>
      <c r="K961" s="59" t="str">
        <f t="shared" si="131"/>
        <v/>
      </c>
      <c r="L961" s="65" t="str">
        <f t="shared" si="132"/>
        <v/>
      </c>
      <c r="M961" s="65" t="str">
        <f t="shared" si="133"/>
        <v/>
      </c>
      <c r="N961" s="65" t="str">
        <f>IF(A961&lt;&gt;"",SUM($M$13:M961),"")</f>
        <v/>
      </c>
      <c r="O961" s="65" t="str">
        <f t="shared" si="126"/>
        <v/>
      </c>
      <c r="P961" s="97" t="str">
        <f t="shared" si="127"/>
        <v/>
      </c>
      <c r="Q961" s="100">
        <f t="shared" si="134"/>
        <v>0</v>
      </c>
      <c r="R961" s="101">
        <f t="shared" si="128"/>
        <v>0</v>
      </c>
      <c r="Z961" s="75"/>
      <c r="AA961" s="76"/>
      <c r="AC961" s="1"/>
      <c r="AG961" s="72"/>
      <c r="AH961" s="72"/>
      <c r="AI961" s="72"/>
      <c r="AJ961" s="72"/>
      <c r="AK961" s="72"/>
    </row>
    <row r="962" spans="1:37" ht="14.4">
      <c r="A962" s="55"/>
      <c r="B962" s="54" t="s">
        <v>25</v>
      </c>
      <c r="C962" s="56"/>
      <c r="D962" s="145"/>
      <c r="E962" s="54"/>
      <c r="F962" s="54"/>
      <c r="G962" s="132"/>
      <c r="H962" s="59" t="str">
        <f t="shared" si="129"/>
        <v/>
      </c>
      <c r="I962" s="64" t="str">
        <f t="shared" si="130"/>
        <v/>
      </c>
      <c r="J962" s="59" t="str">
        <f>IF(A962&lt;&gt;"",SUM($I$13:I962),"")</f>
        <v/>
      </c>
      <c r="K962" s="59" t="str">
        <f t="shared" si="131"/>
        <v/>
      </c>
      <c r="L962" s="65" t="str">
        <f t="shared" si="132"/>
        <v/>
      </c>
      <c r="M962" s="65" t="str">
        <f t="shared" si="133"/>
        <v/>
      </c>
      <c r="N962" s="65" t="str">
        <f>IF(A962&lt;&gt;"",SUM($M$13:M962),"")</f>
        <v/>
      </c>
      <c r="O962" s="65" t="str">
        <f t="shared" si="126"/>
        <v/>
      </c>
      <c r="P962" s="97" t="str">
        <f t="shared" si="127"/>
        <v/>
      </c>
      <c r="Q962" s="100">
        <f t="shared" si="134"/>
        <v>0</v>
      </c>
      <c r="R962" s="101">
        <f t="shared" si="128"/>
        <v>0</v>
      </c>
      <c r="Z962" s="75"/>
      <c r="AA962" s="76"/>
      <c r="AC962" s="1"/>
      <c r="AG962" s="72"/>
      <c r="AH962" s="72"/>
      <c r="AI962" s="72"/>
      <c r="AJ962" s="72"/>
      <c r="AK962" s="72"/>
    </row>
    <row r="963" spans="1:37" ht="14.4">
      <c r="A963" s="55"/>
      <c r="B963" s="54" t="s">
        <v>25</v>
      </c>
      <c r="C963" s="56"/>
      <c r="D963" s="145"/>
      <c r="E963" s="54"/>
      <c r="F963" s="54"/>
      <c r="G963" s="132"/>
      <c r="H963" s="59" t="str">
        <f t="shared" si="129"/>
        <v/>
      </c>
      <c r="I963" s="64" t="str">
        <f t="shared" si="130"/>
        <v/>
      </c>
      <c r="J963" s="59" t="str">
        <f>IF(A963&lt;&gt;"",SUM($I$13:I963),"")</f>
        <v/>
      </c>
      <c r="K963" s="59" t="str">
        <f t="shared" si="131"/>
        <v/>
      </c>
      <c r="L963" s="65" t="str">
        <f t="shared" si="132"/>
        <v/>
      </c>
      <c r="M963" s="65" t="str">
        <f t="shared" si="133"/>
        <v/>
      </c>
      <c r="N963" s="65" t="str">
        <f>IF(A963&lt;&gt;"",SUM($M$13:M963),"")</f>
        <v/>
      </c>
      <c r="O963" s="65" t="str">
        <f t="shared" si="126"/>
        <v/>
      </c>
      <c r="P963" s="97" t="str">
        <f t="shared" si="127"/>
        <v/>
      </c>
      <c r="Q963" s="100">
        <f t="shared" si="134"/>
        <v>0</v>
      </c>
      <c r="R963" s="101">
        <f t="shared" si="128"/>
        <v>0</v>
      </c>
      <c r="Z963" s="75"/>
      <c r="AA963" s="76"/>
      <c r="AC963" s="1"/>
      <c r="AG963" s="72"/>
      <c r="AH963" s="72"/>
      <c r="AI963" s="72"/>
      <c r="AJ963" s="72"/>
      <c r="AK963" s="72"/>
    </row>
    <row r="964" spans="1:37" ht="14.4">
      <c r="A964" s="55"/>
      <c r="B964" s="54" t="s">
        <v>25</v>
      </c>
      <c r="C964" s="56"/>
      <c r="D964" s="145"/>
      <c r="E964" s="54"/>
      <c r="F964" s="54"/>
      <c r="G964" s="132"/>
      <c r="H964" s="59" t="str">
        <f t="shared" si="129"/>
        <v/>
      </c>
      <c r="I964" s="64" t="str">
        <f t="shared" si="130"/>
        <v/>
      </c>
      <c r="J964" s="59" t="str">
        <f>IF(A964&lt;&gt;"",SUM($I$13:I964),"")</f>
        <v/>
      </c>
      <c r="K964" s="59" t="str">
        <f t="shared" si="131"/>
        <v/>
      </c>
      <c r="L964" s="65" t="str">
        <f t="shared" si="132"/>
        <v/>
      </c>
      <c r="M964" s="65" t="str">
        <f t="shared" si="133"/>
        <v/>
      </c>
      <c r="N964" s="65" t="str">
        <f>IF(A964&lt;&gt;"",SUM($M$13:M964),"")</f>
        <v/>
      </c>
      <c r="O964" s="65" t="str">
        <f t="shared" si="126"/>
        <v/>
      </c>
      <c r="P964" s="97" t="str">
        <f t="shared" si="127"/>
        <v/>
      </c>
      <c r="Q964" s="100">
        <f t="shared" si="134"/>
        <v>0</v>
      </c>
      <c r="R964" s="101">
        <f t="shared" si="128"/>
        <v>0</v>
      </c>
      <c r="Z964" s="75"/>
      <c r="AA964" s="76"/>
      <c r="AC964" s="1"/>
      <c r="AG964" s="72"/>
      <c r="AH964" s="72"/>
      <c r="AI964" s="72"/>
      <c r="AJ964" s="72"/>
      <c r="AK964" s="72"/>
    </row>
    <row r="965" spans="1:37" ht="14.4">
      <c r="A965" s="55"/>
      <c r="B965" s="54" t="s">
        <v>25</v>
      </c>
      <c r="C965" s="56"/>
      <c r="D965" s="145"/>
      <c r="E965" s="54"/>
      <c r="F965" s="54"/>
      <c r="G965" s="132"/>
      <c r="H965" s="59" t="str">
        <f t="shared" si="129"/>
        <v/>
      </c>
      <c r="I965" s="64" t="str">
        <f t="shared" si="130"/>
        <v/>
      </c>
      <c r="J965" s="59" t="str">
        <f>IF(A965&lt;&gt;"",SUM($I$13:I965),"")</f>
        <v/>
      </c>
      <c r="K965" s="59" t="str">
        <f t="shared" si="131"/>
        <v/>
      </c>
      <c r="L965" s="65" t="str">
        <f t="shared" si="132"/>
        <v/>
      </c>
      <c r="M965" s="65" t="str">
        <f t="shared" si="133"/>
        <v/>
      </c>
      <c r="N965" s="65" t="str">
        <f>IF(A965&lt;&gt;"",SUM($M$13:M965),"")</f>
        <v/>
      </c>
      <c r="O965" s="65" t="str">
        <f t="shared" si="126"/>
        <v/>
      </c>
      <c r="P965" s="97" t="str">
        <f t="shared" si="127"/>
        <v/>
      </c>
      <c r="Q965" s="100">
        <f t="shared" si="134"/>
        <v>0</v>
      </c>
      <c r="R965" s="101">
        <f t="shared" si="128"/>
        <v>0</v>
      </c>
      <c r="Z965" s="75"/>
      <c r="AA965" s="76"/>
      <c r="AC965" s="1"/>
      <c r="AG965" s="72"/>
      <c r="AH965" s="72"/>
      <c r="AI965" s="72"/>
      <c r="AJ965" s="72"/>
      <c r="AK965" s="72"/>
    </row>
    <row r="966" spans="1:37" ht="14.4">
      <c r="A966" s="55"/>
      <c r="B966" s="54" t="s">
        <v>25</v>
      </c>
      <c r="C966" s="56"/>
      <c r="D966" s="145"/>
      <c r="E966" s="54"/>
      <c r="F966" s="54"/>
      <c r="G966" s="132"/>
      <c r="H966" s="59" t="str">
        <f t="shared" si="129"/>
        <v/>
      </c>
      <c r="I966" s="64" t="str">
        <f t="shared" si="130"/>
        <v/>
      </c>
      <c r="J966" s="59" t="str">
        <f>IF(A966&lt;&gt;"",SUM($I$13:I966),"")</f>
        <v/>
      </c>
      <c r="K966" s="59" t="str">
        <f t="shared" si="131"/>
        <v/>
      </c>
      <c r="L966" s="65" t="str">
        <f t="shared" si="132"/>
        <v/>
      </c>
      <c r="M966" s="65" t="str">
        <f t="shared" si="133"/>
        <v/>
      </c>
      <c r="N966" s="65" t="str">
        <f>IF(A966&lt;&gt;"",SUM($M$13:M966),"")</f>
        <v/>
      </c>
      <c r="O966" s="65" t="str">
        <f t="shared" si="126"/>
        <v/>
      </c>
      <c r="P966" s="97" t="str">
        <f t="shared" si="127"/>
        <v/>
      </c>
      <c r="Q966" s="100">
        <f t="shared" si="134"/>
        <v>0</v>
      </c>
      <c r="R966" s="101">
        <f t="shared" si="128"/>
        <v>0</v>
      </c>
      <c r="Z966" s="75"/>
      <c r="AA966" s="76"/>
      <c r="AC966" s="1"/>
      <c r="AG966" s="72"/>
      <c r="AH966" s="72"/>
      <c r="AI966" s="72"/>
      <c r="AJ966" s="72"/>
      <c r="AK966" s="72"/>
    </row>
    <row r="967" spans="1:37" ht="14.4">
      <c r="A967" s="55"/>
      <c r="B967" s="54" t="s">
        <v>25</v>
      </c>
      <c r="C967" s="56"/>
      <c r="D967" s="145"/>
      <c r="E967" s="54"/>
      <c r="F967" s="54"/>
      <c r="G967" s="132"/>
      <c r="H967" s="59" t="str">
        <f t="shared" si="129"/>
        <v/>
      </c>
      <c r="I967" s="64" t="str">
        <f t="shared" si="130"/>
        <v/>
      </c>
      <c r="J967" s="59" t="str">
        <f>IF(A967&lt;&gt;"",SUM($I$13:I967),"")</f>
        <v/>
      </c>
      <c r="K967" s="59" t="str">
        <f t="shared" si="131"/>
        <v/>
      </c>
      <c r="L967" s="65" t="str">
        <f t="shared" si="132"/>
        <v/>
      </c>
      <c r="M967" s="65" t="str">
        <f t="shared" si="133"/>
        <v/>
      </c>
      <c r="N967" s="65" t="str">
        <f>IF(A967&lt;&gt;"",SUM($M$13:M967),"")</f>
        <v/>
      </c>
      <c r="O967" s="65" t="str">
        <f t="shared" si="126"/>
        <v/>
      </c>
      <c r="P967" s="97" t="str">
        <f t="shared" si="127"/>
        <v/>
      </c>
      <c r="Q967" s="100">
        <f t="shared" si="134"/>
        <v>0</v>
      </c>
      <c r="R967" s="101">
        <f t="shared" si="128"/>
        <v>0</v>
      </c>
      <c r="Z967" s="75"/>
      <c r="AA967" s="76"/>
      <c r="AC967" s="1"/>
      <c r="AG967" s="72"/>
      <c r="AH967" s="72"/>
      <c r="AI967" s="72"/>
      <c r="AJ967" s="72"/>
      <c r="AK967" s="72"/>
    </row>
    <row r="968" spans="1:37" ht="14.4">
      <c r="A968" s="55"/>
      <c r="B968" s="54" t="s">
        <v>25</v>
      </c>
      <c r="C968" s="56"/>
      <c r="D968" s="145"/>
      <c r="E968" s="54"/>
      <c r="F968" s="54"/>
      <c r="G968" s="132"/>
      <c r="H968" s="59" t="str">
        <f t="shared" si="129"/>
        <v/>
      </c>
      <c r="I968" s="64" t="str">
        <f t="shared" si="130"/>
        <v/>
      </c>
      <c r="J968" s="59" t="str">
        <f>IF(A968&lt;&gt;"",SUM($I$13:I968),"")</f>
        <v/>
      </c>
      <c r="K968" s="59" t="str">
        <f t="shared" si="131"/>
        <v/>
      </c>
      <c r="L968" s="65" t="str">
        <f t="shared" si="132"/>
        <v/>
      </c>
      <c r="M968" s="65" t="str">
        <f t="shared" si="133"/>
        <v/>
      </c>
      <c r="N968" s="65" t="str">
        <f>IF(A968&lt;&gt;"",SUM($M$13:M968),"")</f>
        <v/>
      </c>
      <c r="O968" s="65" t="str">
        <f t="shared" si="126"/>
        <v/>
      </c>
      <c r="P968" s="97" t="str">
        <f t="shared" si="127"/>
        <v/>
      </c>
      <c r="Q968" s="100">
        <f t="shared" si="134"/>
        <v>0</v>
      </c>
      <c r="R968" s="101">
        <f t="shared" si="128"/>
        <v>0</v>
      </c>
      <c r="Z968" s="75"/>
      <c r="AA968" s="76"/>
      <c r="AC968" s="1"/>
      <c r="AG968" s="72"/>
      <c r="AH968" s="72"/>
      <c r="AI968" s="72"/>
      <c r="AJ968" s="72"/>
      <c r="AK968" s="72"/>
    </row>
    <row r="969" spans="1:37" ht="14.4">
      <c r="A969" s="55"/>
      <c r="B969" s="54" t="s">
        <v>25</v>
      </c>
      <c r="C969" s="56"/>
      <c r="D969" s="145"/>
      <c r="E969" s="54"/>
      <c r="F969" s="54"/>
      <c r="G969" s="132"/>
      <c r="H969" s="59" t="str">
        <f t="shared" si="129"/>
        <v/>
      </c>
      <c r="I969" s="64" t="str">
        <f t="shared" si="130"/>
        <v/>
      </c>
      <c r="J969" s="59" t="str">
        <f>IF(A969&lt;&gt;"",SUM($I$13:I969),"")</f>
        <v/>
      </c>
      <c r="K969" s="59" t="str">
        <f t="shared" si="131"/>
        <v/>
      </c>
      <c r="L969" s="65" t="str">
        <f t="shared" si="132"/>
        <v/>
      </c>
      <c r="M969" s="65" t="str">
        <f t="shared" si="133"/>
        <v/>
      </c>
      <c r="N969" s="65" t="str">
        <f>IF(A969&lt;&gt;"",SUM($M$13:M969),"")</f>
        <v/>
      </c>
      <c r="O969" s="65" t="str">
        <f t="shared" si="126"/>
        <v/>
      </c>
      <c r="P969" s="97" t="str">
        <f t="shared" si="127"/>
        <v/>
      </c>
      <c r="Q969" s="100">
        <f t="shared" si="134"/>
        <v>0</v>
      </c>
      <c r="R969" s="101">
        <f t="shared" si="128"/>
        <v>0</v>
      </c>
      <c r="Z969" s="75"/>
      <c r="AA969" s="76"/>
      <c r="AC969" s="1"/>
      <c r="AG969" s="72"/>
      <c r="AH969" s="72"/>
      <c r="AI969" s="72"/>
      <c r="AJ969" s="72"/>
      <c r="AK969" s="72"/>
    </row>
    <row r="970" spans="1:37" ht="14.4">
      <c r="A970" s="55"/>
      <c r="B970" s="54" t="s">
        <v>25</v>
      </c>
      <c r="C970" s="56"/>
      <c r="D970" s="145"/>
      <c r="E970" s="54"/>
      <c r="F970" s="54"/>
      <c r="G970" s="132"/>
      <c r="H970" s="59" t="str">
        <f t="shared" si="129"/>
        <v/>
      </c>
      <c r="I970" s="64" t="str">
        <f t="shared" si="130"/>
        <v/>
      </c>
      <c r="J970" s="59" t="str">
        <f>IF(A970&lt;&gt;"",SUM($I$13:I970),"")</f>
        <v/>
      </c>
      <c r="K970" s="59" t="str">
        <f t="shared" si="131"/>
        <v/>
      </c>
      <c r="L970" s="65" t="str">
        <f t="shared" si="132"/>
        <v/>
      </c>
      <c r="M970" s="65" t="str">
        <f t="shared" si="133"/>
        <v/>
      </c>
      <c r="N970" s="65" t="str">
        <f>IF(A970&lt;&gt;"",SUM($M$13:M970),"")</f>
        <v/>
      </c>
      <c r="O970" s="65" t="str">
        <f t="shared" si="126"/>
        <v/>
      </c>
      <c r="P970" s="97" t="str">
        <f t="shared" si="127"/>
        <v/>
      </c>
      <c r="Q970" s="100">
        <f t="shared" si="134"/>
        <v>0</v>
      </c>
      <c r="R970" s="101">
        <f t="shared" si="128"/>
        <v>0</v>
      </c>
      <c r="Z970" s="75"/>
      <c r="AA970" s="76"/>
      <c r="AC970" s="1"/>
      <c r="AG970" s="72"/>
      <c r="AH970" s="72"/>
      <c r="AI970" s="72"/>
      <c r="AJ970" s="72"/>
      <c r="AK970" s="72"/>
    </row>
    <row r="971" spans="1:37" ht="14.4">
      <c r="A971" s="55"/>
      <c r="B971" s="54" t="s">
        <v>25</v>
      </c>
      <c r="C971" s="56"/>
      <c r="D971" s="145"/>
      <c r="E971" s="54"/>
      <c r="F971" s="54"/>
      <c r="G971" s="132"/>
      <c r="H971" s="59" t="str">
        <f t="shared" si="129"/>
        <v/>
      </c>
      <c r="I971" s="64" t="str">
        <f t="shared" si="130"/>
        <v/>
      </c>
      <c r="J971" s="59" t="str">
        <f>IF(A971&lt;&gt;"",SUM($I$13:I971),"")</f>
        <v/>
      </c>
      <c r="K971" s="59" t="str">
        <f t="shared" si="131"/>
        <v/>
      </c>
      <c r="L971" s="65" t="str">
        <f t="shared" si="132"/>
        <v/>
      </c>
      <c r="M971" s="65" t="str">
        <f t="shared" si="133"/>
        <v/>
      </c>
      <c r="N971" s="65" t="str">
        <f>IF(A971&lt;&gt;"",SUM($M$13:M971),"")</f>
        <v/>
      </c>
      <c r="O971" s="65" t="str">
        <f t="shared" si="126"/>
        <v/>
      </c>
      <c r="P971" s="97" t="str">
        <f t="shared" si="127"/>
        <v/>
      </c>
      <c r="Q971" s="100">
        <f t="shared" si="134"/>
        <v>0</v>
      </c>
      <c r="R971" s="101">
        <f t="shared" si="128"/>
        <v>0</v>
      </c>
      <c r="Z971" s="75"/>
      <c r="AA971" s="76"/>
      <c r="AC971" s="1"/>
      <c r="AG971" s="72"/>
      <c r="AH971" s="72"/>
      <c r="AI971" s="72"/>
      <c r="AJ971" s="72"/>
      <c r="AK971" s="72"/>
    </row>
    <row r="972" spans="1:37" ht="14.4">
      <c r="A972" s="55"/>
      <c r="B972" s="54" t="s">
        <v>25</v>
      </c>
      <c r="C972" s="56"/>
      <c r="D972" s="145"/>
      <c r="E972" s="54"/>
      <c r="F972" s="54"/>
      <c r="G972" s="132"/>
      <c r="H972" s="59" t="str">
        <f t="shared" si="129"/>
        <v/>
      </c>
      <c r="I972" s="64" t="str">
        <f t="shared" si="130"/>
        <v/>
      </c>
      <c r="J972" s="59" t="str">
        <f>IF(A972&lt;&gt;"",SUM($I$13:I972),"")</f>
        <v/>
      </c>
      <c r="K972" s="59" t="str">
        <f t="shared" si="131"/>
        <v/>
      </c>
      <c r="L972" s="65" t="str">
        <f t="shared" si="132"/>
        <v/>
      </c>
      <c r="M972" s="65" t="str">
        <f t="shared" si="133"/>
        <v/>
      </c>
      <c r="N972" s="65" t="str">
        <f>IF(A972&lt;&gt;"",SUM($M$13:M972),"")</f>
        <v/>
      </c>
      <c r="O972" s="65" t="str">
        <f t="shared" si="126"/>
        <v/>
      </c>
      <c r="P972" s="97" t="str">
        <f t="shared" si="127"/>
        <v/>
      </c>
      <c r="Q972" s="100">
        <f t="shared" si="134"/>
        <v>0</v>
      </c>
      <c r="R972" s="101">
        <f t="shared" si="128"/>
        <v>0</v>
      </c>
      <c r="Z972" s="75"/>
      <c r="AA972" s="76"/>
      <c r="AC972" s="1"/>
      <c r="AG972" s="72"/>
      <c r="AH972" s="72"/>
      <c r="AI972" s="72"/>
      <c r="AJ972" s="72"/>
      <c r="AK972" s="72"/>
    </row>
    <row r="973" spans="1:37" ht="14.4">
      <c r="A973" s="55"/>
      <c r="B973" s="54" t="s">
        <v>25</v>
      </c>
      <c r="C973" s="56"/>
      <c r="D973" s="145"/>
      <c r="E973" s="54"/>
      <c r="F973" s="54"/>
      <c r="G973" s="132"/>
      <c r="H973" s="59" t="str">
        <f t="shared" si="129"/>
        <v/>
      </c>
      <c r="I973" s="64" t="str">
        <f t="shared" si="130"/>
        <v/>
      </c>
      <c r="J973" s="59" t="str">
        <f>IF(A973&lt;&gt;"",SUM($I$13:I973),"")</f>
        <v/>
      </c>
      <c r="K973" s="59" t="str">
        <f t="shared" si="131"/>
        <v/>
      </c>
      <c r="L973" s="65" t="str">
        <f t="shared" si="132"/>
        <v/>
      </c>
      <c r="M973" s="65" t="str">
        <f t="shared" si="133"/>
        <v/>
      </c>
      <c r="N973" s="65" t="str">
        <f>IF(A973&lt;&gt;"",SUM($M$13:M973),"")</f>
        <v/>
      </c>
      <c r="O973" s="65" t="str">
        <f t="shared" ref="O973:O1013" si="135">IF(A973&lt;&gt;"",N973*E973,"")</f>
        <v/>
      </c>
      <c r="P973" s="97" t="str">
        <f t="shared" ref="P973:P1013" si="136">IF(ISERROR(J973*$U$2),"",J973*$U$2)</f>
        <v/>
      </c>
      <c r="Q973" s="100">
        <f t="shared" si="134"/>
        <v>0</v>
      </c>
      <c r="R973" s="101">
        <f t="shared" ref="R973:R1013" si="137">IF(Q973=$U$11,IF($U$8&lt;0.1,$U$12,$U$1),IF(Q973=0,0,IF(Q973="","",A973)))</f>
        <v>0</v>
      </c>
      <c r="Z973" s="75"/>
      <c r="AA973" s="76"/>
      <c r="AC973" s="1"/>
      <c r="AG973" s="72"/>
      <c r="AH973" s="72"/>
      <c r="AI973" s="72"/>
      <c r="AJ973" s="72"/>
      <c r="AK973" s="72"/>
    </row>
    <row r="974" spans="1:37" ht="14.4">
      <c r="A974" s="55"/>
      <c r="B974" s="54" t="s">
        <v>25</v>
      </c>
      <c r="C974" s="56"/>
      <c r="D974" s="145"/>
      <c r="E974" s="54"/>
      <c r="F974" s="54"/>
      <c r="G974" s="132"/>
      <c r="H974" s="59" t="str">
        <f t="shared" si="129"/>
        <v/>
      </c>
      <c r="I974" s="64" t="str">
        <f t="shared" si="130"/>
        <v/>
      </c>
      <c r="J974" s="59" t="str">
        <f>IF(A974&lt;&gt;"",SUM($I$13:I974),"")</f>
        <v/>
      </c>
      <c r="K974" s="59" t="str">
        <f t="shared" si="131"/>
        <v/>
      </c>
      <c r="L974" s="65" t="str">
        <f t="shared" si="132"/>
        <v/>
      </c>
      <c r="M974" s="65" t="str">
        <f t="shared" si="133"/>
        <v/>
      </c>
      <c r="N974" s="65" t="str">
        <f>IF(A974&lt;&gt;"",SUM($M$13:M974),"")</f>
        <v/>
      </c>
      <c r="O974" s="65" t="str">
        <f t="shared" si="135"/>
        <v/>
      </c>
      <c r="P974" s="97" t="str">
        <f t="shared" si="136"/>
        <v/>
      </c>
      <c r="Q974" s="100">
        <f t="shared" si="134"/>
        <v>0</v>
      </c>
      <c r="R974" s="101">
        <f t="shared" si="137"/>
        <v>0</v>
      </c>
      <c r="Z974" s="75"/>
      <c r="AA974" s="76"/>
      <c r="AC974" s="1"/>
      <c r="AG974" s="72"/>
      <c r="AH974" s="72"/>
      <c r="AI974" s="72"/>
      <c r="AJ974" s="72"/>
      <c r="AK974" s="72"/>
    </row>
    <row r="975" spans="1:37" ht="14.4">
      <c r="A975" s="55"/>
      <c r="B975" s="54" t="s">
        <v>25</v>
      </c>
      <c r="C975" s="56"/>
      <c r="D975" s="145"/>
      <c r="E975" s="54"/>
      <c r="F975" s="54"/>
      <c r="G975" s="132"/>
      <c r="H975" s="59" t="str">
        <f t="shared" si="129"/>
        <v/>
      </c>
      <c r="I975" s="64" t="str">
        <f t="shared" si="130"/>
        <v/>
      </c>
      <c r="J975" s="59" t="str">
        <f>IF(A975&lt;&gt;"",SUM($I$13:I975),"")</f>
        <v/>
      </c>
      <c r="K975" s="59" t="str">
        <f t="shared" si="131"/>
        <v/>
      </c>
      <c r="L975" s="65" t="str">
        <f t="shared" si="132"/>
        <v/>
      </c>
      <c r="M975" s="65" t="str">
        <f t="shared" si="133"/>
        <v/>
      </c>
      <c r="N975" s="65" t="str">
        <f>IF(A975&lt;&gt;"",SUM($M$13:M975),"")</f>
        <v/>
      </c>
      <c r="O975" s="65" t="str">
        <f t="shared" si="135"/>
        <v/>
      </c>
      <c r="P975" s="97" t="str">
        <f t="shared" si="136"/>
        <v/>
      </c>
      <c r="Q975" s="100">
        <f t="shared" si="134"/>
        <v>0</v>
      </c>
      <c r="R975" s="101">
        <f t="shared" si="137"/>
        <v>0</v>
      </c>
      <c r="Z975" s="75"/>
      <c r="AA975" s="76"/>
      <c r="AC975" s="1"/>
      <c r="AG975" s="72"/>
      <c r="AH975" s="72"/>
      <c r="AI975" s="72"/>
      <c r="AJ975" s="72"/>
      <c r="AK975" s="72"/>
    </row>
    <row r="976" spans="1:37" ht="14.4">
      <c r="A976" s="55"/>
      <c r="B976" s="54" t="s">
        <v>25</v>
      </c>
      <c r="C976" s="56"/>
      <c r="D976" s="145"/>
      <c r="E976" s="54"/>
      <c r="F976" s="54"/>
      <c r="G976" s="132"/>
      <c r="H976" s="59" t="str">
        <f t="shared" ref="H976:H1015" si="138">IF(A976&lt;&gt;"",IF(B976="purchase",C976*E976,IF(B976="Dividend",F976*J975,IF(B976="Redemption",-C976*E976,IF(B976="Split",0,IF(B976="Bonus",0,IF(B976="Rights",D976*C976,IF(B976="Buyback",-D976*C976,""))))))),"")</f>
        <v/>
      </c>
      <c r="I976" s="64" t="str">
        <f t="shared" ref="I976:I1015" si="139">IF(A976&lt;&gt;"",IF(B976="purchase",C976,IF(B976="Dividend",0,IF(B976="Redemption",-C976,IF(B976="Split",C976,IF(B976="Bonus",C976,IF(B976="Rights",C976,IF(B976="Buyback",-C976,))))))),"")</f>
        <v/>
      </c>
      <c r="J976" s="59" t="str">
        <f>IF(A976&lt;&gt;"",SUM($I$13:I976),"")</f>
        <v/>
      </c>
      <c r="K976" s="59" t="str">
        <f t="shared" ref="K976:K1015" si="140">IF(A976&lt;&gt;"",J976*$B$7,"")</f>
        <v/>
      </c>
      <c r="L976" s="65" t="str">
        <f t="shared" ref="L976:L1015" si="141">IF(A976&lt;&gt;"",IF(B976="purchase",C976*E976,IF(B976="Dividend",F976*N975,IF(B976="Redemption",-C976*E976,IF(B976="Split",0,IF(B976="Bonus",0,IF(B976="Rights",D976*C976,IF(B976="Buyback",D976*C976,))))))),"")</f>
        <v/>
      </c>
      <c r="M976" s="65" t="str">
        <f t="shared" ref="M976:M1015" si="142">IF(A976&lt;&gt;"",IF(B976="purchase",C976,IF(B976="Dividend",L976/E976,IF(B976="Redemption",-C976,IF(B976="Split",C976,IF(B976="Bonus",C976,IF(B976="Rights",L976/D976,IF(B976="Buyback",L976/E976,))))))),"")</f>
        <v/>
      </c>
      <c r="N976" s="65" t="str">
        <f>IF(A976&lt;&gt;"",SUM($M$13:M976),"")</f>
        <v/>
      </c>
      <c r="O976" s="65" t="str">
        <f t="shared" si="135"/>
        <v/>
      </c>
      <c r="P976" s="97" t="str">
        <f t="shared" si="136"/>
        <v/>
      </c>
      <c r="Q976" s="100">
        <f t="shared" ref="Q976:Q1015" si="143">IF(A976="",IF(P975=$U$3,$U$11,IF(A976="",0,IF(OR(B976="Dividend",B976="buyback"),0,-L976))),IF(A976="",0,IF(OR(B976="Dividend",B976="buyback"),0,-L976)))</f>
        <v>0</v>
      </c>
      <c r="R976" s="101">
        <f t="shared" si="137"/>
        <v>0</v>
      </c>
      <c r="Z976" s="75"/>
      <c r="AA976" s="76"/>
      <c r="AC976" s="1"/>
      <c r="AG976" s="72"/>
      <c r="AH976" s="72"/>
      <c r="AI976" s="72"/>
      <c r="AJ976" s="72"/>
      <c r="AK976" s="72"/>
    </row>
    <row r="977" spans="1:37" ht="14.4">
      <c r="A977" s="55"/>
      <c r="B977" s="54" t="s">
        <v>25</v>
      </c>
      <c r="C977" s="56"/>
      <c r="D977" s="145"/>
      <c r="E977" s="54"/>
      <c r="F977" s="54"/>
      <c r="G977" s="132"/>
      <c r="H977" s="59" t="str">
        <f t="shared" si="138"/>
        <v/>
      </c>
      <c r="I977" s="64" t="str">
        <f t="shared" si="139"/>
        <v/>
      </c>
      <c r="J977" s="59" t="str">
        <f>IF(A977&lt;&gt;"",SUM($I$13:I977),"")</f>
        <v/>
      </c>
      <c r="K977" s="59" t="str">
        <f t="shared" si="140"/>
        <v/>
      </c>
      <c r="L977" s="65" t="str">
        <f t="shared" si="141"/>
        <v/>
      </c>
      <c r="M977" s="65" t="str">
        <f t="shared" si="142"/>
        <v/>
      </c>
      <c r="N977" s="65" t="str">
        <f>IF(A977&lt;&gt;"",SUM($M$13:M977),"")</f>
        <v/>
      </c>
      <c r="O977" s="65" t="str">
        <f t="shared" si="135"/>
        <v/>
      </c>
      <c r="P977" s="97" t="str">
        <f t="shared" si="136"/>
        <v/>
      </c>
      <c r="Q977" s="100">
        <f t="shared" si="143"/>
        <v>0</v>
      </c>
      <c r="R977" s="101">
        <f t="shared" si="137"/>
        <v>0</v>
      </c>
      <c r="Z977" s="75"/>
      <c r="AA977" s="76"/>
      <c r="AC977" s="1"/>
      <c r="AG977" s="72"/>
      <c r="AH977" s="72"/>
      <c r="AI977" s="72"/>
      <c r="AJ977" s="72"/>
      <c r="AK977" s="72"/>
    </row>
    <row r="978" spans="1:37" ht="14.4">
      <c r="A978" s="55"/>
      <c r="B978" s="54" t="s">
        <v>25</v>
      </c>
      <c r="C978" s="56"/>
      <c r="D978" s="145"/>
      <c r="E978" s="54"/>
      <c r="F978" s="54"/>
      <c r="G978" s="132"/>
      <c r="H978" s="59" t="str">
        <f t="shared" si="138"/>
        <v/>
      </c>
      <c r="I978" s="64" t="str">
        <f t="shared" si="139"/>
        <v/>
      </c>
      <c r="J978" s="59" t="str">
        <f>IF(A978&lt;&gt;"",SUM($I$13:I978),"")</f>
        <v/>
      </c>
      <c r="K978" s="59" t="str">
        <f t="shared" si="140"/>
        <v/>
      </c>
      <c r="L978" s="65" t="str">
        <f t="shared" si="141"/>
        <v/>
      </c>
      <c r="M978" s="65" t="str">
        <f t="shared" si="142"/>
        <v/>
      </c>
      <c r="N978" s="65" t="str">
        <f>IF(A978&lt;&gt;"",SUM($M$13:M978),"")</f>
        <v/>
      </c>
      <c r="O978" s="65" t="str">
        <f t="shared" si="135"/>
        <v/>
      </c>
      <c r="P978" s="97" t="str">
        <f t="shared" si="136"/>
        <v/>
      </c>
      <c r="Q978" s="100">
        <f t="shared" si="143"/>
        <v>0</v>
      </c>
      <c r="R978" s="101">
        <f t="shared" si="137"/>
        <v>0</v>
      </c>
      <c r="Z978" s="75"/>
      <c r="AA978" s="76"/>
      <c r="AC978" s="1"/>
      <c r="AG978" s="72"/>
      <c r="AH978" s="72"/>
      <c r="AI978" s="72"/>
      <c r="AJ978" s="72"/>
      <c r="AK978" s="72"/>
    </row>
    <row r="979" spans="1:37" ht="14.4">
      <c r="A979" s="55"/>
      <c r="B979" s="54" t="s">
        <v>25</v>
      </c>
      <c r="C979" s="56"/>
      <c r="D979" s="145"/>
      <c r="E979" s="54"/>
      <c r="F979" s="54"/>
      <c r="G979" s="132"/>
      <c r="H979" s="59" t="str">
        <f t="shared" si="138"/>
        <v/>
      </c>
      <c r="I979" s="64" t="str">
        <f t="shared" si="139"/>
        <v/>
      </c>
      <c r="J979" s="59" t="str">
        <f>IF(A979&lt;&gt;"",SUM($I$13:I979),"")</f>
        <v/>
      </c>
      <c r="K979" s="59" t="str">
        <f t="shared" si="140"/>
        <v/>
      </c>
      <c r="L979" s="65" t="str">
        <f t="shared" si="141"/>
        <v/>
      </c>
      <c r="M979" s="65" t="str">
        <f t="shared" si="142"/>
        <v/>
      </c>
      <c r="N979" s="65" t="str">
        <f>IF(A979&lt;&gt;"",SUM($M$13:M979),"")</f>
        <v/>
      </c>
      <c r="O979" s="65" t="str">
        <f t="shared" si="135"/>
        <v/>
      </c>
      <c r="P979" s="97" t="str">
        <f t="shared" si="136"/>
        <v/>
      </c>
      <c r="Q979" s="100">
        <f t="shared" si="143"/>
        <v>0</v>
      </c>
      <c r="R979" s="101">
        <f t="shared" si="137"/>
        <v>0</v>
      </c>
      <c r="Z979" s="75"/>
      <c r="AA979" s="76"/>
      <c r="AC979" s="1"/>
      <c r="AG979" s="72"/>
      <c r="AH979" s="72"/>
      <c r="AI979" s="72"/>
      <c r="AJ979" s="72"/>
      <c r="AK979" s="72"/>
    </row>
    <row r="980" spans="1:37" ht="14.4">
      <c r="A980" s="55"/>
      <c r="B980" s="54" t="s">
        <v>25</v>
      </c>
      <c r="C980" s="56"/>
      <c r="D980" s="145"/>
      <c r="E980" s="54"/>
      <c r="F980" s="54"/>
      <c r="G980" s="132"/>
      <c r="H980" s="59" t="str">
        <f t="shared" si="138"/>
        <v/>
      </c>
      <c r="I980" s="64" t="str">
        <f t="shared" si="139"/>
        <v/>
      </c>
      <c r="J980" s="59" t="str">
        <f>IF(A980&lt;&gt;"",SUM($I$13:I980),"")</f>
        <v/>
      </c>
      <c r="K980" s="59" t="str">
        <f t="shared" si="140"/>
        <v/>
      </c>
      <c r="L980" s="65" t="str">
        <f t="shared" si="141"/>
        <v/>
      </c>
      <c r="M980" s="65" t="str">
        <f t="shared" si="142"/>
        <v/>
      </c>
      <c r="N980" s="65" t="str">
        <f>IF(A980&lt;&gt;"",SUM($M$13:M980),"")</f>
        <v/>
      </c>
      <c r="O980" s="65" t="str">
        <f t="shared" si="135"/>
        <v/>
      </c>
      <c r="P980" s="97" t="str">
        <f t="shared" si="136"/>
        <v/>
      </c>
      <c r="Q980" s="100">
        <f t="shared" si="143"/>
        <v>0</v>
      </c>
      <c r="R980" s="101">
        <f t="shared" si="137"/>
        <v>0</v>
      </c>
      <c r="Z980" s="75"/>
      <c r="AA980" s="76"/>
      <c r="AC980" s="1"/>
      <c r="AG980" s="72"/>
      <c r="AH980" s="72"/>
      <c r="AI980" s="72"/>
      <c r="AJ980" s="72"/>
      <c r="AK980" s="72"/>
    </row>
    <row r="981" spans="1:37" ht="14.4">
      <c r="A981" s="55"/>
      <c r="B981" s="54" t="s">
        <v>25</v>
      </c>
      <c r="C981" s="56"/>
      <c r="D981" s="145"/>
      <c r="E981" s="54"/>
      <c r="F981" s="54"/>
      <c r="G981" s="132"/>
      <c r="H981" s="59" t="str">
        <f t="shared" si="138"/>
        <v/>
      </c>
      <c r="I981" s="64" t="str">
        <f t="shared" si="139"/>
        <v/>
      </c>
      <c r="J981" s="59" t="str">
        <f>IF(A981&lt;&gt;"",SUM($I$13:I981),"")</f>
        <v/>
      </c>
      <c r="K981" s="59" t="str">
        <f t="shared" si="140"/>
        <v/>
      </c>
      <c r="L981" s="65" t="str">
        <f t="shared" si="141"/>
        <v/>
      </c>
      <c r="M981" s="65" t="str">
        <f t="shared" si="142"/>
        <v/>
      </c>
      <c r="N981" s="65" t="str">
        <f>IF(A981&lt;&gt;"",SUM($M$13:M981),"")</f>
        <v/>
      </c>
      <c r="O981" s="65" t="str">
        <f t="shared" si="135"/>
        <v/>
      </c>
      <c r="P981" s="97" t="str">
        <f t="shared" si="136"/>
        <v/>
      </c>
      <c r="Q981" s="100">
        <f t="shared" si="143"/>
        <v>0</v>
      </c>
      <c r="R981" s="101">
        <f t="shared" si="137"/>
        <v>0</v>
      </c>
      <c r="Z981" s="75"/>
      <c r="AA981" s="76"/>
      <c r="AC981" s="1"/>
      <c r="AG981" s="72"/>
      <c r="AH981" s="72"/>
      <c r="AI981" s="72"/>
      <c r="AJ981" s="72"/>
      <c r="AK981" s="72"/>
    </row>
    <row r="982" spans="1:37" ht="14.4">
      <c r="A982" s="55"/>
      <c r="B982" s="54" t="s">
        <v>25</v>
      </c>
      <c r="C982" s="56"/>
      <c r="D982" s="145"/>
      <c r="E982" s="54"/>
      <c r="F982" s="54"/>
      <c r="G982" s="132"/>
      <c r="H982" s="59" t="str">
        <f t="shared" si="138"/>
        <v/>
      </c>
      <c r="I982" s="64" t="str">
        <f t="shared" si="139"/>
        <v/>
      </c>
      <c r="J982" s="59" t="str">
        <f>IF(A982&lt;&gt;"",SUM($I$13:I982),"")</f>
        <v/>
      </c>
      <c r="K982" s="59" t="str">
        <f t="shared" si="140"/>
        <v/>
      </c>
      <c r="L982" s="65" t="str">
        <f t="shared" si="141"/>
        <v/>
      </c>
      <c r="M982" s="65" t="str">
        <f t="shared" si="142"/>
        <v/>
      </c>
      <c r="N982" s="65" t="str">
        <f>IF(A982&lt;&gt;"",SUM($M$13:M982),"")</f>
        <v/>
      </c>
      <c r="O982" s="65" t="str">
        <f t="shared" si="135"/>
        <v/>
      </c>
      <c r="P982" s="97" t="str">
        <f t="shared" si="136"/>
        <v/>
      </c>
      <c r="Q982" s="100">
        <f t="shared" si="143"/>
        <v>0</v>
      </c>
      <c r="R982" s="101">
        <f t="shared" si="137"/>
        <v>0</v>
      </c>
      <c r="Z982" s="75"/>
      <c r="AA982" s="76"/>
      <c r="AC982" s="1"/>
      <c r="AG982" s="72"/>
      <c r="AH982" s="72"/>
      <c r="AI982" s="72"/>
      <c r="AJ982" s="72"/>
      <c r="AK982" s="72"/>
    </row>
    <row r="983" spans="1:37" ht="14.4">
      <c r="A983" s="55"/>
      <c r="B983" s="54" t="s">
        <v>25</v>
      </c>
      <c r="C983" s="56"/>
      <c r="D983" s="145"/>
      <c r="E983" s="54"/>
      <c r="F983" s="54"/>
      <c r="G983" s="132"/>
      <c r="H983" s="59" t="str">
        <f t="shared" si="138"/>
        <v/>
      </c>
      <c r="I983" s="64" t="str">
        <f t="shared" si="139"/>
        <v/>
      </c>
      <c r="J983" s="59" t="str">
        <f>IF(A983&lt;&gt;"",SUM($I$13:I983),"")</f>
        <v/>
      </c>
      <c r="K983" s="59" t="str">
        <f t="shared" si="140"/>
        <v/>
      </c>
      <c r="L983" s="65" t="str">
        <f t="shared" si="141"/>
        <v/>
      </c>
      <c r="M983" s="65" t="str">
        <f t="shared" si="142"/>
        <v/>
      </c>
      <c r="N983" s="65" t="str">
        <f>IF(A983&lt;&gt;"",SUM($M$13:M983),"")</f>
        <v/>
      </c>
      <c r="O983" s="65" t="str">
        <f t="shared" si="135"/>
        <v/>
      </c>
      <c r="P983" s="97" t="str">
        <f t="shared" si="136"/>
        <v/>
      </c>
      <c r="Q983" s="100">
        <f t="shared" si="143"/>
        <v>0</v>
      </c>
      <c r="R983" s="101">
        <f t="shared" si="137"/>
        <v>0</v>
      </c>
      <c r="Z983" s="75"/>
      <c r="AA983" s="76"/>
      <c r="AC983" s="1"/>
      <c r="AG983" s="72"/>
      <c r="AH983" s="72"/>
      <c r="AI983" s="72"/>
      <c r="AJ983" s="72"/>
      <c r="AK983" s="72"/>
    </row>
    <row r="984" spans="1:37" ht="14.4">
      <c r="A984" s="55"/>
      <c r="B984" s="54" t="s">
        <v>25</v>
      </c>
      <c r="C984" s="56"/>
      <c r="D984" s="145"/>
      <c r="E984" s="54"/>
      <c r="F984" s="54"/>
      <c r="G984" s="132"/>
      <c r="H984" s="59" t="str">
        <f t="shared" si="138"/>
        <v/>
      </c>
      <c r="I984" s="64" t="str">
        <f t="shared" si="139"/>
        <v/>
      </c>
      <c r="J984" s="59" t="str">
        <f>IF(A984&lt;&gt;"",SUM($I$13:I984),"")</f>
        <v/>
      </c>
      <c r="K984" s="59" t="str">
        <f t="shared" si="140"/>
        <v/>
      </c>
      <c r="L984" s="65" t="str">
        <f t="shared" si="141"/>
        <v/>
      </c>
      <c r="M984" s="65" t="str">
        <f t="shared" si="142"/>
        <v/>
      </c>
      <c r="N984" s="65" t="str">
        <f>IF(A984&lt;&gt;"",SUM($M$13:M984),"")</f>
        <v/>
      </c>
      <c r="O984" s="65" t="str">
        <f t="shared" si="135"/>
        <v/>
      </c>
      <c r="P984" s="97" t="str">
        <f t="shared" si="136"/>
        <v/>
      </c>
      <c r="Q984" s="100">
        <f t="shared" si="143"/>
        <v>0</v>
      </c>
      <c r="R984" s="101">
        <f t="shared" si="137"/>
        <v>0</v>
      </c>
      <c r="Z984" s="75"/>
      <c r="AA984" s="76"/>
      <c r="AC984" s="1"/>
      <c r="AG984" s="72"/>
      <c r="AH984" s="72"/>
      <c r="AI984" s="72"/>
      <c r="AJ984" s="72"/>
      <c r="AK984" s="72"/>
    </row>
    <row r="985" spans="1:37" ht="14.4">
      <c r="A985" s="55"/>
      <c r="B985" s="54" t="s">
        <v>25</v>
      </c>
      <c r="C985" s="56"/>
      <c r="D985" s="145"/>
      <c r="E985" s="54"/>
      <c r="F985" s="54"/>
      <c r="G985" s="132"/>
      <c r="H985" s="59" t="str">
        <f t="shared" si="138"/>
        <v/>
      </c>
      <c r="I985" s="64" t="str">
        <f t="shared" si="139"/>
        <v/>
      </c>
      <c r="J985" s="59" t="str">
        <f>IF(A985&lt;&gt;"",SUM($I$13:I985),"")</f>
        <v/>
      </c>
      <c r="K985" s="59" t="str">
        <f t="shared" si="140"/>
        <v/>
      </c>
      <c r="L985" s="65" t="str">
        <f t="shared" si="141"/>
        <v/>
      </c>
      <c r="M985" s="65" t="str">
        <f t="shared" si="142"/>
        <v/>
      </c>
      <c r="N985" s="65" t="str">
        <f>IF(A985&lt;&gt;"",SUM($M$13:M985),"")</f>
        <v/>
      </c>
      <c r="O985" s="65" t="str">
        <f t="shared" si="135"/>
        <v/>
      </c>
      <c r="P985" s="97" t="str">
        <f t="shared" si="136"/>
        <v/>
      </c>
      <c r="Q985" s="100">
        <f t="shared" si="143"/>
        <v>0</v>
      </c>
      <c r="R985" s="101">
        <f t="shared" si="137"/>
        <v>0</v>
      </c>
      <c r="Z985" s="75"/>
      <c r="AA985" s="76"/>
      <c r="AC985" s="1"/>
      <c r="AG985" s="72"/>
      <c r="AH985" s="72"/>
      <c r="AI985" s="72"/>
      <c r="AJ985" s="72"/>
      <c r="AK985" s="72"/>
    </row>
    <row r="986" spans="1:37" ht="14.4">
      <c r="A986" s="55"/>
      <c r="B986" s="54" t="s">
        <v>25</v>
      </c>
      <c r="C986" s="56"/>
      <c r="D986" s="145"/>
      <c r="E986" s="54"/>
      <c r="F986" s="54"/>
      <c r="G986" s="132"/>
      <c r="H986" s="59" t="str">
        <f t="shared" si="138"/>
        <v/>
      </c>
      <c r="I986" s="64" t="str">
        <f t="shared" si="139"/>
        <v/>
      </c>
      <c r="J986" s="59" t="str">
        <f>IF(A986&lt;&gt;"",SUM($I$13:I986),"")</f>
        <v/>
      </c>
      <c r="K986" s="59" t="str">
        <f t="shared" si="140"/>
        <v/>
      </c>
      <c r="L986" s="65" t="str">
        <f t="shared" si="141"/>
        <v/>
      </c>
      <c r="M986" s="65" t="str">
        <f t="shared" si="142"/>
        <v/>
      </c>
      <c r="N986" s="65" t="str">
        <f>IF(A986&lt;&gt;"",SUM($M$13:M986),"")</f>
        <v/>
      </c>
      <c r="O986" s="65" t="str">
        <f t="shared" si="135"/>
        <v/>
      </c>
      <c r="P986" s="97" t="str">
        <f t="shared" si="136"/>
        <v/>
      </c>
      <c r="Q986" s="100">
        <f t="shared" si="143"/>
        <v>0</v>
      </c>
      <c r="R986" s="101">
        <f t="shared" si="137"/>
        <v>0</v>
      </c>
      <c r="Z986" s="75"/>
      <c r="AA986" s="76"/>
      <c r="AC986" s="1"/>
      <c r="AG986" s="72"/>
      <c r="AH986" s="72"/>
      <c r="AI986" s="72"/>
      <c r="AJ986" s="72"/>
      <c r="AK986" s="72"/>
    </row>
    <row r="987" spans="1:37" ht="14.4">
      <c r="A987" s="55"/>
      <c r="B987" s="54" t="s">
        <v>25</v>
      </c>
      <c r="C987" s="56"/>
      <c r="D987" s="145"/>
      <c r="E987" s="54"/>
      <c r="F987" s="54"/>
      <c r="G987" s="132"/>
      <c r="H987" s="59" t="str">
        <f t="shared" si="138"/>
        <v/>
      </c>
      <c r="I987" s="64" t="str">
        <f t="shared" si="139"/>
        <v/>
      </c>
      <c r="J987" s="59" t="str">
        <f>IF(A987&lt;&gt;"",SUM($I$13:I987),"")</f>
        <v/>
      </c>
      <c r="K987" s="59" t="str">
        <f t="shared" si="140"/>
        <v/>
      </c>
      <c r="L987" s="65" t="str">
        <f t="shared" si="141"/>
        <v/>
      </c>
      <c r="M987" s="65" t="str">
        <f t="shared" si="142"/>
        <v/>
      </c>
      <c r="N987" s="65" t="str">
        <f>IF(A987&lt;&gt;"",SUM($M$13:M987),"")</f>
        <v/>
      </c>
      <c r="O987" s="65" t="str">
        <f t="shared" si="135"/>
        <v/>
      </c>
      <c r="P987" s="97" t="str">
        <f t="shared" si="136"/>
        <v/>
      </c>
      <c r="Q987" s="100">
        <f t="shared" si="143"/>
        <v>0</v>
      </c>
      <c r="R987" s="101">
        <f t="shared" si="137"/>
        <v>0</v>
      </c>
      <c r="Z987" s="75"/>
      <c r="AA987" s="76"/>
      <c r="AC987" s="1"/>
      <c r="AG987" s="72"/>
      <c r="AH987" s="72"/>
      <c r="AI987" s="72"/>
      <c r="AJ987" s="72"/>
      <c r="AK987" s="72"/>
    </row>
    <row r="988" spans="1:37" ht="14.4">
      <c r="A988" s="55"/>
      <c r="B988" s="54" t="s">
        <v>25</v>
      </c>
      <c r="C988" s="56"/>
      <c r="D988" s="145"/>
      <c r="E988" s="54"/>
      <c r="F988" s="54"/>
      <c r="G988" s="132"/>
      <c r="H988" s="59" t="str">
        <f t="shared" si="138"/>
        <v/>
      </c>
      <c r="I988" s="64" t="str">
        <f t="shared" si="139"/>
        <v/>
      </c>
      <c r="J988" s="59" t="str">
        <f>IF(A988&lt;&gt;"",SUM($I$13:I988),"")</f>
        <v/>
      </c>
      <c r="K988" s="59" t="str">
        <f t="shared" si="140"/>
        <v/>
      </c>
      <c r="L988" s="65" t="str">
        <f t="shared" si="141"/>
        <v/>
      </c>
      <c r="M988" s="65" t="str">
        <f t="shared" si="142"/>
        <v/>
      </c>
      <c r="N988" s="65" t="str">
        <f>IF(A988&lt;&gt;"",SUM($M$13:M988),"")</f>
        <v/>
      </c>
      <c r="O988" s="65" t="str">
        <f t="shared" si="135"/>
        <v/>
      </c>
      <c r="P988" s="97" t="str">
        <f t="shared" si="136"/>
        <v/>
      </c>
      <c r="Q988" s="100">
        <f t="shared" si="143"/>
        <v>0</v>
      </c>
      <c r="R988" s="101">
        <f t="shared" si="137"/>
        <v>0</v>
      </c>
      <c r="Z988" s="75"/>
      <c r="AA988" s="76"/>
      <c r="AC988" s="1"/>
      <c r="AG988" s="72"/>
      <c r="AH988" s="72"/>
      <c r="AI988" s="72"/>
      <c r="AJ988" s="72"/>
      <c r="AK988" s="72"/>
    </row>
    <row r="989" spans="1:37" ht="14.4">
      <c r="A989" s="55"/>
      <c r="B989" s="54" t="s">
        <v>25</v>
      </c>
      <c r="C989" s="56"/>
      <c r="D989" s="145"/>
      <c r="E989" s="54"/>
      <c r="F989" s="54"/>
      <c r="G989" s="132"/>
      <c r="H989" s="59" t="str">
        <f t="shared" si="138"/>
        <v/>
      </c>
      <c r="I989" s="64" t="str">
        <f t="shared" si="139"/>
        <v/>
      </c>
      <c r="J989" s="59" t="str">
        <f>IF(A989&lt;&gt;"",SUM($I$13:I989),"")</f>
        <v/>
      </c>
      <c r="K989" s="59" t="str">
        <f t="shared" si="140"/>
        <v/>
      </c>
      <c r="L989" s="65" t="str">
        <f t="shared" si="141"/>
        <v/>
      </c>
      <c r="M989" s="65" t="str">
        <f t="shared" si="142"/>
        <v/>
      </c>
      <c r="N989" s="65" t="str">
        <f>IF(A989&lt;&gt;"",SUM($M$13:M989),"")</f>
        <v/>
      </c>
      <c r="O989" s="65" t="str">
        <f t="shared" si="135"/>
        <v/>
      </c>
      <c r="P989" s="97" t="str">
        <f t="shared" si="136"/>
        <v/>
      </c>
      <c r="Q989" s="100">
        <f t="shared" si="143"/>
        <v>0</v>
      </c>
      <c r="R989" s="101">
        <f t="shared" si="137"/>
        <v>0</v>
      </c>
      <c r="Z989" s="75"/>
      <c r="AA989" s="76"/>
      <c r="AC989" s="1"/>
      <c r="AG989" s="72"/>
      <c r="AH989" s="72"/>
      <c r="AI989" s="72"/>
      <c r="AJ989" s="72"/>
      <c r="AK989" s="72"/>
    </row>
    <row r="990" spans="1:37" ht="14.4">
      <c r="A990" s="55"/>
      <c r="B990" s="54" t="s">
        <v>25</v>
      </c>
      <c r="C990" s="56"/>
      <c r="D990" s="145"/>
      <c r="E990" s="54"/>
      <c r="F990" s="54"/>
      <c r="G990" s="132"/>
      <c r="H990" s="59" t="str">
        <f t="shared" si="138"/>
        <v/>
      </c>
      <c r="I990" s="64" t="str">
        <f t="shared" si="139"/>
        <v/>
      </c>
      <c r="J990" s="59" t="str">
        <f>IF(A990&lt;&gt;"",SUM($I$13:I990),"")</f>
        <v/>
      </c>
      <c r="K990" s="59" t="str">
        <f t="shared" si="140"/>
        <v/>
      </c>
      <c r="L990" s="65" t="str">
        <f t="shared" si="141"/>
        <v/>
      </c>
      <c r="M990" s="65" t="str">
        <f t="shared" si="142"/>
        <v/>
      </c>
      <c r="N990" s="65" t="str">
        <f>IF(A990&lt;&gt;"",SUM($M$13:M990),"")</f>
        <v/>
      </c>
      <c r="O990" s="65" t="str">
        <f t="shared" si="135"/>
        <v/>
      </c>
      <c r="P990" s="97" t="str">
        <f t="shared" si="136"/>
        <v/>
      </c>
      <c r="Q990" s="100">
        <f t="shared" si="143"/>
        <v>0</v>
      </c>
      <c r="R990" s="101">
        <f t="shared" si="137"/>
        <v>0</v>
      </c>
      <c r="Z990" s="75"/>
      <c r="AA990" s="76"/>
      <c r="AC990" s="1"/>
      <c r="AG990" s="72"/>
      <c r="AH990" s="72"/>
      <c r="AI990" s="72"/>
      <c r="AJ990" s="72"/>
      <c r="AK990" s="72"/>
    </row>
    <row r="991" spans="1:37" ht="14.4">
      <c r="A991" s="55"/>
      <c r="B991" s="54" t="s">
        <v>25</v>
      </c>
      <c r="C991" s="56"/>
      <c r="D991" s="145"/>
      <c r="E991" s="54"/>
      <c r="F991" s="54"/>
      <c r="G991" s="132"/>
      <c r="H991" s="59" t="str">
        <f t="shared" si="138"/>
        <v/>
      </c>
      <c r="I991" s="64" t="str">
        <f t="shared" si="139"/>
        <v/>
      </c>
      <c r="J991" s="59" t="str">
        <f>IF(A991&lt;&gt;"",SUM($I$13:I991),"")</f>
        <v/>
      </c>
      <c r="K991" s="59" t="str">
        <f t="shared" si="140"/>
        <v/>
      </c>
      <c r="L991" s="65" t="str">
        <f t="shared" si="141"/>
        <v/>
      </c>
      <c r="M991" s="65" t="str">
        <f t="shared" si="142"/>
        <v/>
      </c>
      <c r="N991" s="65" t="str">
        <f>IF(A991&lt;&gt;"",SUM($M$13:M991),"")</f>
        <v/>
      </c>
      <c r="O991" s="65" t="str">
        <f t="shared" si="135"/>
        <v/>
      </c>
      <c r="P991" s="97" t="str">
        <f t="shared" si="136"/>
        <v/>
      </c>
      <c r="Q991" s="100">
        <f t="shared" si="143"/>
        <v>0</v>
      </c>
      <c r="R991" s="101">
        <f t="shared" si="137"/>
        <v>0</v>
      </c>
      <c r="Z991" s="75"/>
      <c r="AA991" s="76"/>
      <c r="AC991" s="1"/>
      <c r="AG991" s="72"/>
      <c r="AH991" s="72"/>
      <c r="AI991" s="72"/>
      <c r="AJ991" s="72"/>
      <c r="AK991" s="72"/>
    </row>
    <row r="992" spans="1:37" ht="14.4">
      <c r="A992" s="55"/>
      <c r="B992" s="54" t="s">
        <v>25</v>
      </c>
      <c r="C992" s="56"/>
      <c r="D992" s="145"/>
      <c r="E992" s="54"/>
      <c r="F992" s="54"/>
      <c r="G992" s="132"/>
      <c r="H992" s="59" t="str">
        <f t="shared" si="138"/>
        <v/>
      </c>
      <c r="I992" s="64" t="str">
        <f t="shared" si="139"/>
        <v/>
      </c>
      <c r="J992" s="59" t="str">
        <f>IF(A992&lt;&gt;"",SUM($I$13:I992),"")</f>
        <v/>
      </c>
      <c r="K992" s="59" t="str">
        <f t="shared" si="140"/>
        <v/>
      </c>
      <c r="L992" s="65" t="str">
        <f t="shared" si="141"/>
        <v/>
      </c>
      <c r="M992" s="65" t="str">
        <f t="shared" si="142"/>
        <v/>
      </c>
      <c r="N992" s="65" t="str">
        <f>IF(A992&lt;&gt;"",SUM($M$13:M992),"")</f>
        <v/>
      </c>
      <c r="O992" s="65" t="str">
        <f t="shared" si="135"/>
        <v/>
      </c>
      <c r="P992" s="97" t="str">
        <f t="shared" si="136"/>
        <v/>
      </c>
      <c r="Q992" s="100">
        <f t="shared" si="143"/>
        <v>0</v>
      </c>
      <c r="R992" s="101">
        <f t="shared" si="137"/>
        <v>0</v>
      </c>
      <c r="Z992" s="75"/>
      <c r="AA992" s="76"/>
      <c r="AC992" s="1"/>
      <c r="AG992" s="72"/>
      <c r="AH992" s="72"/>
      <c r="AI992" s="72"/>
      <c r="AJ992" s="72"/>
      <c r="AK992" s="72"/>
    </row>
    <row r="993" spans="1:37" ht="14.4">
      <c r="A993" s="55"/>
      <c r="B993" s="54" t="s">
        <v>25</v>
      </c>
      <c r="C993" s="56"/>
      <c r="D993" s="145"/>
      <c r="E993" s="54"/>
      <c r="F993" s="54"/>
      <c r="G993" s="132"/>
      <c r="H993" s="59" t="str">
        <f t="shared" si="138"/>
        <v/>
      </c>
      <c r="I993" s="64" t="str">
        <f t="shared" si="139"/>
        <v/>
      </c>
      <c r="J993" s="59" t="str">
        <f>IF(A993&lt;&gt;"",SUM($I$13:I993),"")</f>
        <v/>
      </c>
      <c r="K993" s="59" t="str">
        <f t="shared" si="140"/>
        <v/>
      </c>
      <c r="L993" s="65" t="str">
        <f t="shared" si="141"/>
        <v/>
      </c>
      <c r="M993" s="65" t="str">
        <f t="shared" si="142"/>
        <v/>
      </c>
      <c r="N993" s="65" t="str">
        <f>IF(A993&lt;&gt;"",SUM($M$13:M993),"")</f>
        <v/>
      </c>
      <c r="O993" s="65" t="str">
        <f t="shared" si="135"/>
        <v/>
      </c>
      <c r="P993" s="97" t="str">
        <f t="shared" si="136"/>
        <v/>
      </c>
      <c r="Q993" s="100">
        <f t="shared" si="143"/>
        <v>0</v>
      </c>
      <c r="R993" s="101">
        <f t="shared" si="137"/>
        <v>0</v>
      </c>
      <c r="Z993" s="75"/>
      <c r="AA993" s="76"/>
      <c r="AC993" s="1"/>
      <c r="AG993" s="72"/>
      <c r="AH993" s="72"/>
      <c r="AI993" s="72"/>
      <c r="AJ993" s="72"/>
      <c r="AK993" s="72"/>
    </row>
    <row r="994" spans="1:37" ht="14.4">
      <c r="A994" s="55"/>
      <c r="B994" s="54" t="s">
        <v>25</v>
      </c>
      <c r="C994" s="56"/>
      <c r="D994" s="145"/>
      <c r="E994" s="54"/>
      <c r="F994" s="54"/>
      <c r="G994" s="132"/>
      <c r="H994" s="59" t="str">
        <f t="shared" si="138"/>
        <v/>
      </c>
      <c r="I994" s="64" t="str">
        <f t="shared" si="139"/>
        <v/>
      </c>
      <c r="J994" s="59" t="str">
        <f>IF(A994&lt;&gt;"",SUM($I$13:I994),"")</f>
        <v/>
      </c>
      <c r="K994" s="59" t="str">
        <f t="shared" si="140"/>
        <v/>
      </c>
      <c r="L994" s="65" t="str">
        <f t="shared" si="141"/>
        <v/>
      </c>
      <c r="M994" s="65" t="str">
        <f t="shared" si="142"/>
        <v/>
      </c>
      <c r="N994" s="65" t="str">
        <f>IF(A994&lt;&gt;"",SUM($M$13:M994),"")</f>
        <v/>
      </c>
      <c r="O994" s="65" t="str">
        <f t="shared" si="135"/>
        <v/>
      </c>
      <c r="P994" s="97" t="str">
        <f t="shared" si="136"/>
        <v/>
      </c>
      <c r="Q994" s="100">
        <f t="shared" si="143"/>
        <v>0</v>
      </c>
      <c r="R994" s="101">
        <f t="shared" si="137"/>
        <v>0</v>
      </c>
      <c r="Z994" s="75"/>
      <c r="AA994" s="76"/>
      <c r="AC994" s="1"/>
      <c r="AG994" s="72"/>
      <c r="AH994" s="72"/>
      <c r="AI994" s="72"/>
      <c r="AJ994" s="72"/>
      <c r="AK994" s="72"/>
    </row>
    <row r="995" spans="1:37" ht="14.4">
      <c r="A995" s="55"/>
      <c r="B995" s="54" t="s">
        <v>25</v>
      </c>
      <c r="C995" s="56"/>
      <c r="D995" s="145"/>
      <c r="E995" s="54"/>
      <c r="F995" s="54"/>
      <c r="G995" s="132"/>
      <c r="H995" s="59" t="str">
        <f t="shared" si="138"/>
        <v/>
      </c>
      <c r="I995" s="64" t="str">
        <f t="shared" si="139"/>
        <v/>
      </c>
      <c r="J995" s="59" t="str">
        <f>IF(A995&lt;&gt;"",SUM($I$13:I995),"")</f>
        <v/>
      </c>
      <c r="K995" s="59" t="str">
        <f t="shared" si="140"/>
        <v/>
      </c>
      <c r="L995" s="65" t="str">
        <f t="shared" si="141"/>
        <v/>
      </c>
      <c r="M995" s="65" t="str">
        <f t="shared" si="142"/>
        <v/>
      </c>
      <c r="N995" s="65" t="str">
        <f>IF(A995&lt;&gt;"",SUM($M$13:M995),"")</f>
        <v/>
      </c>
      <c r="O995" s="65" t="str">
        <f t="shared" si="135"/>
        <v/>
      </c>
      <c r="P995" s="97" t="str">
        <f t="shared" si="136"/>
        <v/>
      </c>
      <c r="Q995" s="100">
        <f t="shared" si="143"/>
        <v>0</v>
      </c>
      <c r="R995" s="101">
        <f t="shared" si="137"/>
        <v>0</v>
      </c>
      <c r="Z995" s="75"/>
      <c r="AA995" s="76"/>
      <c r="AC995" s="1"/>
      <c r="AG995" s="72"/>
      <c r="AH995" s="72"/>
      <c r="AI995" s="72"/>
      <c r="AJ995" s="72"/>
      <c r="AK995" s="72"/>
    </row>
    <row r="996" spans="1:37" ht="14.4">
      <c r="A996" s="55"/>
      <c r="B996" s="54" t="s">
        <v>25</v>
      </c>
      <c r="C996" s="56"/>
      <c r="D996" s="145"/>
      <c r="E996" s="54"/>
      <c r="F996" s="54"/>
      <c r="G996" s="132"/>
      <c r="H996" s="59" t="str">
        <f t="shared" si="138"/>
        <v/>
      </c>
      <c r="I996" s="64" t="str">
        <f t="shared" si="139"/>
        <v/>
      </c>
      <c r="J996" s="59" t="str">
        <f>IF(A996&lt;&gt;"",SUM($I$13:I996),"")</f>
        <v/>
      </c>
      <c r="K996" s="59" t="str">
        <f t="shared" si="140"/>
        <v/>
      </c>
      <c r="L996" s="65" t="str">
        <f t="shared" si="141"/>
        <v/>
      </c>
      <c r="M996" s="65" t="str">
        <f t="shared" si="142"/>
        <v/>
      </c>
      <c r="N996" s="65" t="str">
        <f>IF(A996&lt;&gt;"",SUM($M$13:M996),"")</f>
        <v/>
      </c>
      <c r="O996" s="65" t="str">
        <f t="shared" si="135"/>
        <v/>
      </c>
      <c r="P996" s="97" t="str">
        <f t="shared" si="136"/>
        <v/>
      </c>
      <c r="Q996" s="100">
        <f t="shared" si="143"/>
        <v>0</v>
      </c>
      <c r="R996" s="101">
        <f t="shared" si="137"/>
        <v>0</v>
      </c>
      <c r="Z996" s="75"/>
      <c r="AA996" s="76"/>
      <c r="AC996" s="1"/>
      <c r="AG996" s="72"/>
      <c r="AH996" s="72"/>
      <c r="AI996" s="72"/>
      <c r="AJ996" s="72"/>
      <c r="AK996" s="72"/>
    </row>
    <row r="997" spans="1:37" ht="14.4">
      <c r="A997" s="55"/>
      <c r="B997" s="54" t="s">
        <v>25</v>
      </c>
      <c r="C997" s="56"/>
      <c r="D997" s="145"/>
      <c r="E997" s="54"/>
      <c r="F997" s="54"/>
      <c r="G997" s="132"/>
      <c r="H997" s="59" t="str">
        <f t="shared" si="138"/>
        <v/>
      </c>
      <c r="I997" s="64" t="str">
        <f t="shared" si="139"/>
        <v/>
      </c>
      <c r="J997" s="59" t="str">
        <f>IF(A997&lt;&gt;"",SUM($I$13:I997),"")</f>
        <v/>
      </c>
      <c r="K997" s="59" t="str">
        <f t="shared" si="140"/>
        <v/>
      </c>
      <c r="L997" s="65" t="str">
        <f t="shared" si="141"/>
        <v/>
      </c>
      <c r="M997" s="65" t="str">
        <f t="shared" si="142"/>
        <v/>
      </c>
      <c r="N997" s="65" t="str">
        <f>IF(A997&lt;&gt;"",SUM($M$13:M997),"")</f>
        <v/>
      </c>
      <c r="O997" s="65" t="str">
        <f t="shared" si="135"/>
        <v/>
      </c>
      <c r="P997" s="97" t="str">
        <f t="shared" si="136"/>
        <v/>
      </c>
      <c r="Q997" s="100">
        <f t="shared" si="143"/>
        <v>0</v>
      </c>
      <c r="R997" s="101">
        <f t="shared" si="137"/>
        <v>0</v>
      </c>
      <c r="Z997" s="75"/>
      <c r="AA997" s="76"/>
      <c r="AC997" s="1"/>
      <c r="AG997" s="72"/>
      <c r="AH997" s="72"/>
      <c r="AI997" s="72"/>
      <c r="AJ997" s="72"/>
      <c r="AK997" s="72"/>
    </row>
    <row r="998" spans="1:37" ht="14.4">
      <c r="A998" s="55"/>
      <c r="B998" s="54" t="s">
        <v>25</v>
      </c>
      <c r="C998" s="56"/>
      <c r="D998" s="145"/>
      <c r="E998" s="54"/>
      <c r="F998" s="54"/>
      <c r="G998" s="132"/>
      <c r="H998" s="59" t="str">
        <f t="shared" si="138"/>
        <v/>
      </c>
      <c r="I998" s="64" t="str">
        <f t="shared" si="139"/>
        <v/>
      </c>
      <c r="J998" s="59" t="str">
        <f>IF(A998&lt;&gt;"",SUM($I$13:I998),"")</f>
        <v/>
      </c>
      <c r="K998" s="59" t="str">
        <f t="shared" si="140"/>
        <v/>
      </c>
      <c r="L998" s="65" t="str">
        <f t="shared" si="141"/>
        <v/>
      </c>
      <c r="M998" s="65" t="str">
        <f t="shared" si="142"/>
        <v/>
      </c>
      <c r="N998" s="65" t="str">
        <f>IF(A998&lt;&gt;"",SUM($M$13:M998),"")</f>
        <v/>
      </c>
      <c r="O998" s="65" t="str">
        <f t="shared" si="135"/>
        <v/>
      </c>
      <c r="P998" s="97" t="str">
        <f t="shared" si="136"/>
        <v/>
      </c>
      <c r="Q998" s="100">
        <f t="shared" si="143"/>
        <v>0</v>
      </c>
      <c r="R998" s="101">
        <f t="shared" si="137"/>
        <v>0</v>
      </c>
      <c r="Z998" s="75"/>
      <c r="AA998" s="76"/>
      <c r="AC998" s="1"/>
      <c r="AG998" s="72"/>
      <c r="AH998" s="72"/>
      <c r="AI998" s="72"/>
      <c r="AJ998" s="72"/>
      <c r="AK998" s="72"/>
    </row>
    <row r="999" spans="1:37" ht="14.4">
      <c r="A999" s="55"/>
      <c r="B999" s="54" t="s">
        <v>25</v>
      </c>
      <c r="C999" s="56"/>
      <c r="D999" s="145"/>
      <c r="E999" s="54"/>
      <c r="F999" s="54"/>
      <c r="G999" s="132"/>
      <c r="H999" s="59" t="str">
        <f t="shared" si="138"/>
        <v/>
      </c>
      <c r="I999" s="64" t="str">
        <f t="shared" si="139"/>
        <v/>
      </c>
      <c r="J999" s="59" t="str">
        <f>IF(A999&lt;&gt;"",SUM($I$13:I999),"")</f>
        <v/>
      </c>
      <c r="K999" s="59" t="str">
        <f t="shared" si="140"/>
        <v/>
      </c>
      <c r="L999" s="65" t="str">
        <f t="shared" si="141"/>
        <v/>
      </c>
      <c r="M999" s="65" t="str">
        <f t="shared" si="142"/>
        <v/>
      </c>
      <c r="N999" s="65" t="str">
        <f>IF(A999&lt;&gt;"",SUM($M$13:M999),"")</f>
        <v/>
      </c>
      <c r="O999" s="65" t="str">
        <f t="shared" si="135"/>
        <v/>
      </c>
      <c r="P999" s="97" t="str">
        <f t="shared" si="136"/>
        <v/>
      </c>
      <c r="Q999" s="100">
        <f t="shared" si="143"/>
        <v>0</v>
      </c>
      <c r="R999" s="101">
        <f t="shared" si="137"/>
        <v>0</v>
      </c>
      <c r="Z999" s="75"/>
      <c r="AA999" s="76"/>
      <c r="AC999" s="1"/>
      <c r="AG999" s="72"/>
      <c r="AH999" s="72"/>
      <c r="AI999" s="72"/>
      <c r="AJ999" s="72"/>
      <c r="AK999" s="72"/>
    </row>
    <row r="1000" spans="1:37" ht="14.4">
      <c r="A1000" s="55"/>
      <c r="B1000" s="54" t="s">
        <v>25</v>
      </c>
      <c r="C1000" s="56"/>
      <c r="D1000" s="145"/>
      <c r="E1000" s="54"/>
      <c r="F1000" s="54"/>
      <c r="G1000" s="132"/>
      <c r="H1000" s="59" t="str">
        <f t="shared" si="138"/>
        <v/>
      </c>
      <c r="I1000" s="64" t="str">
        <f t="shared" si="139"/>
        <v/>
      </c>
      <c r="J1000" s="59" t="str">
        <f>IF(A1000&lt;&gt;"",SUM($I$13:I1000),"")</f>
        <v/>
      </c>
      <c r="K1000" s="59" t="str">
        <f t="shared" si="140"/>
        <v/>
      </c>
      <c r="L1000" s="65" t="str">
        <f t="shared" si="141"/>
        <v/>
      </c>
      <c r="M1000" s="65" t="str">
        <f t="shared" si="142"/>
        <v/>
      </c>
      <c r="N1000" s="65" t="str">
        <f>IF(A1000&lt;&gt;"",SUM($M$13:M1000),"")</f>
        <v/>
      </c>
      <c r="O1000" s="65" t="str">
        <f t="shared" si="135"/>
        <v/>
      </c>
      <c r="P1000" s="97" t="str">
        <f t="shared" si="136"/>
        <v/>
      </c>
      <c r="Q1000" s="100">
        <f t="shared" si="143"/>
        <v>0</v>
      </c>
      <c r="R1000" s="101">
        <f t="shared" si="137"/>
        <v>0</v>
      </c>
      <c r="Z1000" s="75"/>
      <c r="AA1000" s="76"/>
      <c r="AC1000" s="1"/>
      <c r="AG1000" s="72"/>
      <c r="AH1000" s="72"/>
      <c r="AI1000" s="72"/>
      <c r="AJ1000" s="72"/>
      <c r="AK1000" s="72"/>
    </row>
    <row r="1001" spans="1:37" ht="14.4">
      <c r="A1001" s="55"/>
      <c r="B1001" s="54" t="s">
        <v>25</v>
      </c>
      <c r="C1001" s="56"/>
      <c r="D1001" s="145"/>
      <c r="E1001" s="54"/>
      <c r="F1001" s="54"/>
      <c r="G1001" s="132"/>
      <c r="H1001" s="59" t="str">
        <f t="shared" si="138"/>
        <v/>
      </c>
      <c r="I1001" s="64" t="str">
        <f t="shared" si="139"/>
        <v/>
      </c>
      <c r="J1001" s="59" t="str">
        <f>IF(A1001&lt;&gt;"",SUM($I$13:I1001),"")</f>
        <v/>
      </c>
      <c r="K1001" s="59" t="str">
        <f t="shared" si="140"/>
        <v/>
      </c>
      <c r="L1001" s="65" t="str">
        <f t="shared" si="141"/>
        <v/>
      </c>
      <c r="M1001" s="65" t="str">
        <f t="shared" si="142"/>
        <v/>
      </c>
      <c r="N1001" s="65" t="str">
        <f>IF(A1001&lt;&gt;"",SUM($M$13:M1001),"")</f>
        <v/>
      </c>
      <c r="O1001" s="65" t="str">
        <f t="shared" si="135"/>
        <v/>
      </c>
      <c r="P1001" s="97" t="str">
        <f t="shared" si="136"/>
        <v/>
      </c>
      <c r="Q1001" s="100">
        <f t="shared" si="143"/>
        <v>0</v>
      </c>
      <c r="R1001" s="101">
        <f t="shared" si="137"/>
        <v>0</v>
      </c>
      <c r="Z1001" s="75"/>
      <c r="AA1001" s="76"/>
      <c r="AC1001" s="1"/>
      <c r="AG1001" s="72"/>
      <c r="AH1001" s="72"/>
      <c r="AI1001" s="72"/>
      <c r="AJ1001" s="72"/>
      <c r="AK1001" s="72"/>
    </row>
    <row r="1002" spans="1:37" ht="14.4">
      <c r="A1002" s="55"/>
      <c r="B1002" s="54" t="s">
        <v>25</v>
      </c>
      <c r="C1002" s="56"/>
      <c r="D1002" s="145"/>
      <c r="E1002" s="54"/>
      <c r="F1002" s="54"/>
      <c r="G1002" s="132"/>
      <c r="H1002" s="59" t="str">
        <f t="shared" si="138"/>
        <v/>
      </c>
      <c r="I1002" s="64" t="str">
        <f t="shared" si="139"/>
        <v/>
      </c>
      <c r="J1002" s="59" t="str">
        <f>IF(A1002&lt;&gt;"",SUM($I$13:I1002),"")</f>
        <v/>
      </c>
      <c r="K1002" s="59" t="str">
        <f t="shared" si="140"/>
        <v/>
      </c>
      <c r="L1002" s="65" t="str">
        <f t="shared" si="141"/>
        <v/>
      </c>
      <c r="M1002" s="65" t="str">
        <f t="shared" si="142"/>
        <v/>
      </c>
      <c r="N1002" s="65" t="str">
        <f>IF(A1002&lt;&gt;"",SUM($M$13:M1002),"")</f>
        <v/>
      </c>
      <c r="O1002" s="65" t="str">
        <f t="shared" si="135"/>
        <v/>
      </c>
      <c r="P1002" s="97" t="str">
        <f t="shared" si="136"/>
        <v/>
      </c>
      <c r="Q1002" s="100">
        <f t="shared" si="143"/>
        <v>0</v>
      </c>
      <c r="R1002" s="101">
        <f t="shared" si="137"/>
        <v>0</v>
      </c>
      <c r="Z1002" s="75"/>
      <c r="AA1002" s="76"/>
      <c r="AC1002" s="1"/>
      <c r="AG1002" s="72"/>
      <c r="AH1002" s="72"/>
      <c r="AI1002" s="72"/>
      <c r="AJ1002" s="72"/>
      <c r="AK1002" s="72"/>
    </row>
    <row r="1003" spans="1:37" ht="14.4">
      <c r="A1003" s="55"/>
      <c r="B1003" s="54" t="s">
        <v>25</v>
      </c>
      <c r="C1003" s="56"/>
      <c r="D1003" s="145"/>
      <c r="E1003" s="54"/>
      <c r="F1003" s="54"/>
      <c r="G1003" s="132"/>
      <c r="H1003" s="59" t="str">
        <f t="shared" si="138"/>
        <v/>
      </c>
      <c r="I1003" s="64" t="str">
        <f t="shared" si="139"/>
        <v/>
      </c>
      <c r="J1003" s="59" t="str">
        <f>IF(A1003&lt;&gt;"",SUM($I$13:I1003),"")</f>
        <v/>
      </c>
      <c r="K1003" s="59" t="str">
        <f t="shared" si="140"/>
        <v/>
      </c>
      <c r="L1003" s="65" t="str">
        <f t="shared" si="141"/>
        <v/>
      </c>
      <c r="M1003" s="65" t="str">
        <f t="shared" si="142"/>
        <v/>
      </c>
      <c r="N1003" s="65" t="str">
        <f>IF(A1003&lt;&gt;"",SUM($M$13:M1003),"")</f>
        <v/>
      </c>
      <c r="O1003" s="65" t="str">
        <f t="shared" si="135"/>
        <v/>
      </c>
      <c r="P1003" s="97" t="str">
        <f t="shared" si="136"/>
        <v/>
      </c>
      <c r="Q1003" s="100">
        <f t="shared" si="143"/>
        <v>0</v>
      </c>
      <c r="R1003" s="101">
        <f t="shared" si="137"/>
        <v>0</v>
      </c>
      <c r="Z1003" s="75"/>
      <c r="AA1003" s="76"/>
      <c r="AC1003" s="1"/>
      <c r="AG1003" s="72"/>
      <c r="AH1003" s="72"/>
      <c r="AI1003" s="72"/>
      <c r="AJ1003" s="72"/>
      <c r="AK1003" s="72"/>
    </row>
    <row r="1004" spans="1:37" ht="14.4">
      <c r="A1004" s="55"/>
      <c r="B1004" s="54" t="s">
        <v>25</v>
      </c>
      <c r="C1004" s="56"/>
      <c r="D1004" s="145"/>
      <c r="E1004" s="54"/>
      <c r="F1004" s="54"/>
      <c r="G1004" s="132"/>
      <c r="H1004" s="59" t="str">
        <f t="shared" si="138"/>
        <v/>
      </c>
      <c r="I1004" s="64" t="str">
        <f t="shared" si="139"/>
        <v/>
      </c>
      <c r="J1004" s="59" t="str">
        <f>IF(A1004&lt;&gt;"",SUM($I$13:I1004),"")</f>
        <v/>
      </c>
      <c r="K1004" s="59" t="str">
        <f t="shared" si="140"/>
        <v/>
      </c>
      <c r="L1004" s="65" t="str">
        <f t="shared" si="141"/>
        <v/>
      </c>
      <c r="M1004" s="65" t="str">
        <f t="shared" si="142"/>
        <v/>
      </c>
      <c r="N1004" s="65" t="str">
        <f>IF(A1004&lt;&gt;"",SUM($M$13:M1004),"")</f>
        <v/>
      </c>
      <c r="O1004" s="65" t="str">
        <f t="shared" si="135"/>
        <v/>
      </c>
      <c r="P1004" s="97" t="str">
        <f t="shared" si="136"/>
        <v/>
      </c>
      <c r="Q1004" s="100">
        <f t="shared" si="143"/>
        <v>0</v>
      </c>
      <c r="R1004" s="101">
        <f t="shared" si="137"/>
        <v>0</v>
      </c>
      <c r="Z1004" s="75"/>
      <c r="AA1004" s="76"/>
      <c r="AC1004" s="1"/>
      <c r="AG1004" s="72"/>
      <c r="AH1004" s="72"/>
      <c r="AI1004" s="72"/>
      <c r="AJ1004" s="72"/>
      <c r="AK1004" s="72"/>
    </row>
    <row r="1005" spans="1:37" ht="14.4">
      <c r="A1005" s="55"/>
      <c r="B1005" s="54" t="s">
        <v>25</v>
      </c>
      <c r="C1005" s="56"/>
      <c r="D1005" s="145"/>
      <c r="E1005" s="54"/>
      <c r="F1005" s="54"/>
      <c r="G1005" s="132"/>
      <c r="H1005" s="59" t="str">
        <f t="shared" si="138"/>
        <v/>
      </c>
      <c r="I1005" s="64" t="str">
        <f t="shared" si="139"/>
        <v/>
      </c>
      <c r="J1005" s="59" t="str">
        <f>IF(A1005&lt;&gt;"",SUM($I$13:I1005),"")</f>
        <v/>
      </c>
      <c r="K1005" s="59" t="str">
        <f t="shared" si="140"/>
        <v/>
      </c>
      <c r="L1005" s="65" t="str">
        <f t="shared" si="141"/>
        <v/>
      </c>
      <c r="M1005" s="65" t="str">
        <f t="shared" si="142"/>
        <v/>
      </c>
      <c r="N1005" s="65" t="str">
        <f>IF(A1005&lt;&gt;"",SUM($M$13:M1005),"")</f>
        <v/>
      </c>
      <c r="O1005" s="65" t="str">
        <f t="shared" si="135"/>
        <v/>
      </c>
      <c r="P1005" s="97" t="str">
        <f t="shared" si="136"/>
        <v/>
      </c>
      <c r="Q1005" s="100">
        <f t="shared" si="143"/>
        <v>0</v>
      </c>
      <c r="R1005" s="101">
        <f t="shared" si="137"/>
        <v>0</v>
      </c>
      <c r="Z1005" s="75"/>
      <c r="AA1005" s="76"/>
      <c r="AC1005" s="1"/>
      <c r="AG1005" s="72"/>
      <c r="AH1005" s="72"/>
      <c r="AI1005" s="72"/>
      <c r="AJ1005" s="72"/>
      <c r="AK1005" s="72"/>
    </row>
    <row r="1006" spans="1:37" ht="14.4">
      <c r="A1006" s="55"/>
      <c r="B1006" s="54" t="s">
        <v>25</v>
      </c>
      <c r="C1006" s="56"/>
      <c r="D1006" s="145"/>
      <c r="E1006" s="54"/>
      <c r="F1006" s="54"/>
      <c r="G1006" s="132"/>
      <c r="H1006" s="59" t="str">
        <f t="shared" si="138"/>
        <v/>
      </c>
      <c r="I1006" s="64" t="str">
        <f t="shared" si="139"/>
        <v/>
      </c>
      <c r="J1006" s="59" t="str">
        <f>IF(A1006&lt;&gt;"",SUM($I$13:I1006),"")</f>
        <v/>
      </c>
      <c r="K1006" s="59" t="str">
        <f t="shared" si="140"/>
        <v/>
      </c>
      <c r="L1006" s="65" t="str">
        <f t="shared" si="141"/>
        <v/>
      </c>
      <c r="M1006" s="65" t="str">
        <f t="shared" si="142"/>
        <v/>
      </c>
      <c r="N1006" s="65" t="str">
        <f>IF(A1006&lt;&gt;"",SUM($M$13:M1006),"")</f>
        <v/>
      </c>
      <c r="O1006" s="65" t="str">
        <f t="shared" si="135"/>
        <v/>
      </c>
      <c r="P1006" s="97" t="str">
        <f t="shared" si="136"/>
        <v/>
      </c>
      <c r="Q1006" s="100">
        <f t="shared" si="143"/>
        <v>0</v>
      </c>
      <c r="R1006" s="101">
        <f t="shared" si="137"/>
        <v>0</v>
      </c>
      <c r="Z1006" s="75"/>
      <c r="AA1006" s="76"/>
      <c r="AC1006" s="1"/>
      <c r="AG1006" s="72"/>
      <c r="AH1006" s="72"/>
      <c r="AI1006" s="72"/>
      <c r="AJ1006" s="72"/>
      <c r="AK1006" s="72"/>
    </row>
    <row r="1007" spans="1:37" ht="14.4">
      <c r="A1007" s="55"/>
      <c r="B1007" s="54" t="s">
        <v>25</v>
      </c>
      <c r="C1007" s="56"/>
      <c r="D1007" s="145"/>
      <c r="E1007" s="54"/>
      <c r="F1007" s="54"/>
      <c r="G1007" s="132"/>
      <c r="H1007" s="59" t="str">
        <f t="shared" si="138"/>
        <v/>
      </c>
      <c r="I1007" s="64" t="str">
        <f t="shared" si="139"/>
        <v/>
      </c>
      <c r="J1007" s="59" t="str">
        <f>IF(A1007&lt;&gt;"",SUM($I$13:I1007),"")</f>
        <v/>
      </c>
      <c r="K1007" s="59" t="str">
        <f t="shared" si="140"/>
        <v/>
      </c>
      <c r="L1007" s="65" t="str">
        <f t="shared" si="141"/>
        <v/>
      </c>
      <c r="M1007" s="65" t="str">
        <f t="shared" si="142"/>
        <v/>
      </c>
      <c r="N1007" s="65" t="str">
        <f>IF(A1007&lt;&gt;"",SUM($M$13:M1007),"")</f>
        <v/>
      </c>
      <c r="O1007" s="65" t="str">
        <f t="shared" si="135"/>
        <v/>
      </c>
      <c r="P1007" s="97" t="str">
        <f t="shared" si="136"/>
        <v/>
      </c>
      <c r="Q1007" s="100">
        <f t="shared" si="143"/>
        <v>0</v>
      </c>
      <c r="R1007" s="101">
        <f t="shared" si="137"/>
        <v>0</v>
      </c>
      <c r="Z1007" s="75"/>
      <c r="AA1007" s="76"/>
      <c r="AC1007" s="1"/>
      <c r="AG1007" s="72"/>
      <c r="AH1007" s="72"/>
      <c r="AI1007" s="72"/>
      <c r="AJ1007" s="72"/>
      <c r="AK1007" s="72"/>
    </row>
    <row r="1008" spans="1:37" ht="14.4">
      <c r="A1008" s="55"/>
      <c r="B1008" s="54" t="s">
        <v>25</v>
      </c>
      <c r="C1008" s="56"/>
      <c r="D1008" s="145"/>
      <c r="E1008" s="54"/>
      <c r="F1008" s="54"/>
      <c r="G1008" s="132"/>
      <c r="H1008" s="59" t="str">
        <f t="shared" si="138"/>
        <v/>
      </c>
      <c r="I1008" s="64" t="str">
        <f t="shared" si="139"/>
        <v/>
      </c>
      <c r="J1008" s="59" t="str">
        <f>IF(A1008&lt;&gt;"",SUM($I$13:I1008),"")</f>
        <v/>
      </c>
      <c r="K1008" s="59" t="str">
        <f t="shared" si="140"/>
        <v/>
      </c>
      <c r="L1008" s="65" t="str">
        <f t="shared" si="141"/>
        <v/>
      </c>
      <c r="M1008" s="65" t="str">
        <f t="shared" si="142"/>
        <v/>
      </c>
      <c r="N1008" s="65" t="str">
        <f>IF(A1008&lt;&gt;"",SUM($M$13:M1008),"")</f>
        <v/>
      </c>
      <c r="O1008" s="65" t="str">
        <f t="shared" si="135"/>
        <v/>
      </c>
      <c r="P1008" s="97" t="str">
        <f t="shared" si="136"/>
        <v/>
      </c>
      <c r="Q1008" s="100">
        <f t="shared" si="143"/>
        <v>0</v>
      </c>
      <c r="R1008" s="101">
        <f t="shared" si="137"/>
        <v>0</v>
      </c>
      <c r="Z1008" s="75"/>
      <c r="AA1008" s="76"/>
      <c r="AC1008" s="1"/>
      <c r="AG1008" s="72"/>
      <c r="AH1008" s="72"/>
      <c r="AI1008" s="72"/>
      <c r="AJ1008" s="72"/>
      <c r="AK1008" s="72"/>
    </row>
    <row r="1009" spans="1:37" ht="14.4">
      <c r="A1009" s="55"/>
      <c r="B1009" s="54" t="s">
        <v>25</v>
      </c>
      <c r="C1009" s="56"/>
      <c r="D1009" s="145"/>
      <c r="E1009" s="54"/>
      <c r="F1009" s="54"/>
      <c r="G1009" s="132"/>
      <c r="H1009" s="59" t="str">
        <f t="shared" si="138"/>
        <v/>
      </c>
      <c r="I1009" s="64" t="str">
        <f t="shared" si="139"/>
        <v/>
      </c>
      <c r="J1009" s="59" t="str">
        <f>IF(A1009&lt;&gt;"",SUM($I$13:I1009),"")</f>
        <v/>
      </c>
      <c r="K1009" s="59" t="str">
        <f t="shared" si="140"/>
        <v/>
      </c>
      <c r="L1009" s="65" t="str">
        <f t="shared" si="141"/>
        <v/>
      </c>
      <c r="M1009" s="65" t="str">
        <f t="shared" si="142"/>
        <v/>
      </c>
      <c r="N1009" s="65" t="str">
        <f>IF(A1009&lt;&gt;"",SUM($M$13:M1009),"")</f>
        <v/>
      </c>
      <c r="O1009" s="65" t="str">
        <f t="shared" si="135"/>
        <v/>
      </c>
      <c r="P1009" s="97" t="str">
        <f t="shared" si="136"/>
        <v/>
      </c>
      <c r="Q1009" s="100">
        <f t="shared" si="143"/>
        <v>0</v>
      </c>
      <c r="R1009" s="101">
        <f t="shared" si="137"/>
        <v>0</v>
      </c>
      <c r="Z1009" s="75"/>
      <c r="AA1009" s="76"/>
      <c r="AC1009" s="1"/>
      <c r="AG1009" s="72"/>
      <c r="AH1009" s="72"/>
      <c r="AI1009" s="72"/>
      <c r="AJ1009" s="72"/>
      <c r="AK1009" s="72"/>
    </row>
    <row r="1010" spans="1:37" ht="14.4">
      <c r="A1010" s="55"/>
      <c r="B1010" s="54" t="s">
        <v>25</v>
      </c>
      <c r="C1010" s="56"/>
      <c r="D1010" s="145"/>
      <c r="E1010" s="54"/>
      <c r="F1010" s="54"/>
      <c r="G1010" s="132"/>
      <c r="H1010" s="59" t="str">
        <f t="shared" si="138"/>
        <v/>
      </c>
      <c r="I1010" s="64" t="str">
        <f t="shared" si="139"/>
        <v/>
      </c>
      <c r="J1010" s="59" t="str">
        <f>IF(A1010&lt;&gt;"",SUM($I$13:I1010),"")</f>
        <v/>
      </c>
      <c r="K1010" s="59" t="str">
        <f t="shared" si="140"/>
        <v/>
      </c>
      <c r="L1010" s="65" t="str">
        <f t="shared" si="141"/>
        <v/>
      </c>
      <c r="M1010" s="65" t="str">
        <f t="shared" si="142"/>
        <v/>
      </c>
      <c r="N1010" s="65" t="str">
        <f>IF(A1010&lt;&gt;"",SUM($M$13:M1010),"")</f>
        <v/>
      </c>
      <c r="O1010" s="65" t="str">
        <f t="shared" si="135"/>
        <v/>
      </c>
      <c r="P1010" s="97" t="str">
        <f t="shared" si="136"/>
        <v/>
      </c>
      <c r="Q1010" s="100">
        <f t="shared" si="143"/>
        <v>0</v>
      </c>
      <c r="R1010" s="101">
        <f t="shared" si="137"/>
        <v>0</v>
      </c>
      <c r="Z1010" s="75"/>
      <c r="AA1010" s="76"/>
      <c r="AC1010" s="1"/>
      <c r="AG1010" s="72"/>
      <c r="AH1010" s="72"/>
      <c r="AI1010" s="72"/>
      <c r="AJ1010" s="72"/>
      <c r="AK1010" s="72"/>
    </row>
    <row r="1011" spans="1:37" ht="14.4">
      <c r="A1011" s="55"/>
      <c r="B1011" s="54" t="s">
        <v>25</v>
      </c>
      <c r="C1011" s="56"/>
      <c r="D1011" s="145"/>
      <c r="E1011" s="54"/>
      <c r="F1011" s="54"/>
      <c r="G1011" s="132"/>
      <c r="H1011" s="59" t="str">
        <f t="shared" si="138"/>
        <v/>
      </c>
      <c r="I1011" s="64" t="str">
        <f t="shared" si="139"/>
        <v/>
      </c>
      <c r="J1011" s="59" t="str">
        <f>IF(A1011&lt;&gt;"",SUM($I$13:I1011),"")</f>
        <v/>
      </c>
      <c r="K1011" s="59" t="str">
        <f t="shared" si="140"/>
        <v/>
      </c>
      <c r="L1011" s="65" t="str">
        <f t="shared" si="141"/>
        <v/>
      </c>
      <c r="M1011" s="65" t="str">
        <f t="shared" si="142"/>
        <v/>
      </c>
      <c r="N1011" s="65" t="str">
        <f>IF(A1011&lt;&gt;"",SUM($M$13:M1011),"")</f>
        <v/>
      </c>
      <c r="O1011" s="65" t="str">
        <f t="shared" si="135"/>
        <v/>
      </c>
      <c r="P1011" s="97" t="str">
        <f t="shared" si="136"/>
        <v/>
      </c>
      <c r="Q1011" s="100">
        <f t="shared" si="143"/>
        <v>0</v>
      </c>
      <c r="R1011" s="101">
        <f t="shared" si="137"/>
        <v>0</v>
      </c>
      <c r="AG1011" s="72"/>
      <c r="AH1011" s="72"/>
      <c r="AI1011" s="72"/>
      <c r="AJ1011" s="72"/>
      <c r="AK1011" s="72"/>
    </row>
    <row r="1012" spans="1:37" ht="14.4">
      <c r="A1012" s="55"/>
      <c r="B1012" s="54" t="s">
        <v>25</v>
      </c>
      <c r="C1012" s="56"/>
      <c r="D1012" s="145"/>
      <c r="E1012" s="54"/>
      <c r="F1012" s="54"/>
      <c r="G1012" s="132"/>
      <c r="H1012" s="59" t="str">
        <f t="shared" si="138"/>
        <v/>
      </c>
      <c r="I1012" s="64" t="str">
        <f t="shared" si="139"/>
        <v/>
      </c>
      <c r="J1012" s="59" t="str">
        <f>IF(A1012&lt;&gt;"",SUM($I$13:I1012),"")</f>
        <v/>
      </c>
      <c r="K1012" s="59" t="str">
        <f t="shared" si="140"/>
        <v/>
      </c>
      <c r="L1012" s="65" t="str">
        <f t="shared" si="141"/>
        <v/>
      </c>
      <c r="M1012" s="65" t="str">
        <f t="shared" si="142"/>
        <v/>
      </c>
      <c r="N1012" s="65" t="str">
        <f>IF(A1012&lt;&gt;"",SUM($M$13:M1012),"")</f>
        <v/>
      </c>
      <c r="O1012" s="65" t="str">
        <f t="shared" si="135"/>
        <v/>
      </c>
      <c r="P1012" s="97" t="str">
        <f t="shared" si="136"/>
        <v/>
      </c>
      <c r="Q1012" s="100">
        <f t="shared" si="143"/>
        <v>0</v>
      </c>
      <c r="R1012" s="101">
        <f t="shared" si="137"/>
        <v>0</v>
      </c>
      <c r="AG1012" s="72"/>
      <c r="AH1012" s="72"/>
      <c r="AI1012" s="72"/>
      <c r="AJ1012" s="72"/>
      <c r="AK1012" s="72"/>
    </row>
    <row r="1013" spans="1:37" ht="15" thickBot="1">
      <c r="A1013" s="55"/>
      <c r="B1013" s="54" t="s">
        <v>25</v>
      </c>
      <c r="C1013" s="56"/>
      <c r="D1013" s="145"/>
      <c r="E1013" s="54"/>
      <c r="F1013" s="54"/>
      <c r="G1013" s="132"/>
      <c r="H1013" s="59" t="str">
        <f t="shared" si="138"/>
        <v/>
      </c>
      <c r="I1013" s="64" t="str">
        <f t="shared" si="139"/>
        <v/>
      </c>
      <c r="J1013" s="59" t="str">
        <f>IF(A1013&lt;&gt;"",SUM($I$13:I1013),"")</f>
        <v/>
      </c>
      <c r="K1013" s="59" t="str">
        <f t="shared" si="140"/>
        <v/>
      </c>
      <c r="L1013" s="65" t="str">
        <f t="shared" si="141"/>
        <v/>
      </c>
      <c r="M1013" s="65" t="str">
        <f t="shared" si="142"/>
        <v/>
      </c>
      <c r="N1013" s="65" t="str">
        <f>IF(A1013&lt;&gt;"",SUM($M$13:M1013),"")</f>
        <v/>
      </c>
      <c r="O1013" s="65" t="str">
        <f t="shared" si="135"/>
        <v/>
      </c>
      <c r="P1013" s="97" t="str">
        <f t="shared" si="136"/>
        <v/>
      </c>
      <c r="Q1013" s="100">
        <f t="shared" si="143"/>
        <v>0</v>
      </c>
      <c r="R1013" s="102">
        <f t="shared" si="137"/>
        <v>0</v>
      </c>
      <c r="AG1013" s="72"/>
      <c r="AH1013" s="72"/>
      <c r="AI1013" s="72"/>
      <c r="AJ1013" s="72"/>
      <c r="AK1013" s="72"/>
    </row>
    <row r="1014" spans="1:37" ht="14.4">
      <c r="A1014" s="52"/>
      <c r="AG1014" s="72"/>
      <c r="AH1014" s="72"/>
      <c r="AI1014" s="72"/>
      <c r="AJ1014" s="72"/>
      <c r="AK1014" s="72"/>
    </row>
    <row r="1015" spans="1:37" ht="14.4">
      <c r="A1015" s="52"/>
      <c r="AG1015" s="72"/>
      <c r="AH1015" s="72"/>
      <c r="AI1015" s="72"/>
      <c r="AJ1015" s="72"/>
      <c r="AK1015" s="72"/>
    </row>
    <row r="1016" spans="1:37" ht="14.4">
      <c r="A1016" s="52"/>
      <c r="AG1016" s="72"/>
      <c r="AH1016" s="72"/>
      <c r="AI1016" s="72"/>
      <c r="AJ1016" s="72"/>
      <c r="AK1016" s="72"/>
    </row>
    <row r="1017" spans="1:37" ht="14.4">
      <c r="A1017" s="52"/>
      <c r="AG1017" s="72"/>
      <c r="AH1017" s="72"/>
      <c r="AI1017" s="72"/>
      <c r="AJ1017" s="72"/>
      <c r="AK1017" s="72"/>
    </row>
    <row r="1018" spans="1:37" ht="14.4">
      <c r="A1018" s="52"/>
      <c r="AG1018" s="72"/>
      <c r="AH1018" s="72"/>
      <c r="AI1018" s="72"/>
      <c r="AJ1018" s="72"/>
      <c r="AK1018" s="72"/>
    </row>
    <row r="1019" spans="1:37" ht="14.4">
      <c r="A1019" s="52"/>
      <c r="AG1019" s="72"/>
      <c r="AH1019" s="72"/>
      <c r="AI1019" s="72"/>
      <c r="AJ1019" s="72"/>
      <c r="AK1019" s="72"/>
    </row>
    <row r="1020" spans="1:37" ht="14.4">
      <c r="A1020" s="52"/>
      <c r="AG1020" s="72"/>
      <c r="AH1020" s="72"/>
      <c r="AI1020" s="72"/>
      <c r="AJ1020" s="72"/>
      <c r="AK1020" s="72"/>
    </row>
    <row r="1021" spans="1:37" ht="14.4">
      <c r="A1021" s="52"/>
      <c r="AG1021" s="72"/>
      <c r="AH1021" s="72"/>
      <c r="AI1021" s="72"/>
      <c r="AJ1021" s="72"/>
      <c r="AK1021" s="72"/>
    </row>
    <row r="1022" spans="1:37" ht="14.4">
      <c r="A1022" s="52"/>
      <c r="AG1022" s="72"/>
      <c r="AH1022" s="72"/>
      <c r="AI1022" s="72"/>
      <c r="AJ1022" s="72"/>
      <c r="AK1022" s="72"/>
    </row>
    <row r="1023" spans="1:37" ht="14.4">
      <c r="A1023" s="52"/>
      <c r="AG1023" s="72"/>
      <c r="AH1023" s="72"/>
      <c r="AI1023" s="72"/>
      <c r="AJ1023" s="72"/>
      <c r="AK1023" s="72"/>
    </row>
    <row r="1024" spans="1:37" ht="14.4">
      <c r="A1024" s="52"/>
      <c r="AG1024" s="72"/>
      <c r="AH1024" s="72"/>
      <c r="AI1024" s="72"/>
      <c r="AJ1024" s="72"/>
      <c r="AK1024" s="72"/>
    </row>
    <row r="1025" spans="1:37" ht="14.4">
      <c r="A1025" s="52"/>
      <c r="AG1025" s="72"/>
      <c r="AH1025" s="72"/>
      <c r="AI1025" s="72"/>
      <c r="AJ1025" s="72"/>
      <c r="AK1025" s="72"/>
    </row>
    <row r="1026" spans="1:37" ht="14.4">
      <c r="A1026" s="52"/>
      <c r="AG1026" s="72"/>
      <c r="AH1026" s="72"/>
      <c r="AI1026" s="72"/>
      <c r="AJ1026" s="72"/>
      <c r="AK1026" s="72"/>
    </row>
    <row r="1027" spans="1:37" ht="14.4">
      <c r="A1027" s="52"/>
      <c r="AG1027" s="72"/>
      <c r="AH1027" s="72"/>
      <c r="AI1027" s="72"/>
      <c r="AJ1027" s="72"/>
      <c r="AK1027" s="72"/>
    </row>
    <row r="1028" spans="1:37" ht="14.4">
      <c r="A1028" s="52"/>
      <c r="AG1028" s="72"/>
      <c r="AH1028" s="72"/>
      <c r="AI1028" s="72"/>
      <c r="AJ1028" s="72"/>
      <c r="AK1028" s="72"/>
    </row>
    <row r="1029" spans="1:37" ht="14.4">
      <c r="A1029" s="52"/>
      <c r="AG1029" s="72"/>
      <c r="AH1029" s="72"/>
      <c r="AI1029" s="72"/>
      <c r="AJ1029" s="72"/>
      <c r="AK1029" s="72"/>
    </row>
    <row r="1030" spans="1:37" ht="14.4">
      <c r="A1030" s="52"/>
      <c r="AG1030" s="72"/>
      <c r="AH1030" s="72"/>
      <c r="AI1030" s="72"/>
      <c r="AJ1030" s="72"/>
      <c r="AK1030" s="72"/>
    </row>
    <row r="1031" spans="1:37" ht="14.4">
      <c r="A1031" s="52"/>
      <c r="AG1031" s="72"/>
      <c r="AH1031" s="72"/>
      <c r="AI1031" s="72"/>
      <c r="AJ1031" s="72"/>
      <c r="AK1031" s="72"/>
    </row>
    <row r="1032" spans="1:37" ht="14.4">
      <c r="A1032" s="52"/>
      <c r="AG1032" s="72"/>
      <c r="AH1032" s="72"/>
      <c r="AI1032" s="72"/>
      <c r="AJ1032" s="72"/>
      <c r="AK1032" s="72"/>
    </row>
    <row r="1033" spans="1:37" ht="14.4">
      <c r="A1033" s="52"/>
      <c r="AG1033" s="72"/>
      <c r="AH1033" s="72"/>
      <c r="AI1033" s="72"/>
      <c r="AJ1033" s="72"/>
      <c r="AK1033" s="72"/>
    </row>
    <row r="1034" spans="1:37" ht="14.4">
      <c r="A1034" s="52"/>
      <c r="AG1034" s="72"/>
      <c r="AH1034" s="72"/>
      <c r="AI1034" s="72"/>
      <c r="AJ1034" s="72"/>
      <c r="AK1034" s="72"/>
    </row>
    <row r="1035" spans="1:37" ht="14.4">
      <c r="A1035" s="52"/>
      <c r="AG1035" s="72"/>
      <c r="AH1035" s="72"/>
      <c r="AI1035" s="72"/>
      <c r="AJ1035" s="72"/>
      <c r="AK1035" s="72"/>
    </row>
    <row r="1036" spans="1:37" ht="14.4">
      <c r="A1036" s="52"/>
      <c r="AG1036" s="72"/>
      <c r="AH1036" s="72"/>
      <c r="AI1036" s="72"/>
      <c r="AJ1036" s="72"/>
      <c r="AK1036" s="72"/>
    </row>
    <row r="1037" spans="1:37" ht="14.4">
      <c r="A1037" s="52"/>
      <c r="AG1037" s="72"/>
      <c r="AH1037" s="72"/>
      <c r="AI1037" s="72"/>
      <c r="AJ1037" s="72"/>
      <c r="AK1037" s="72"/>
    </row>
    <row r="1038" spans="1:37" ht="14.4">
      <c r="A1038" s="52"/>
      <c r="AG1038" s="72"/>
      <c r="AH1038" s="72"/>
      <c r="AI1038" s="72"/>
      <c r="AJ1038" s="72"/>
      <c r="AK1038" s="72"/>
    </row>
    <row r="1039" spans="1:37" ht="14.4">
      <c r="A1039" s="52"/>
      <c r="AG1039" s="72"/>
      <c r="AH1039" s="72"/>
      <c r="AI1039" s="72"/>
      <c r="AJ1039" s="72"/>
      <c r="AK1039" s="72"/>
    </row>
    <row r="1040" spans="1:37" ht="14.4">
      <c r="A1040" s="52"/>
      <c r="AG1040" s="72"/>
      <c r="AH1040" s="72"/>
      <c r="AI1040" s="72"/>
      <c r="AJ1040" s="72"/>
      <c r="AK1040" s="72"/>
    </row>
    <row r="1041" spans="1:37" ht="14.4">
      <c r="A1041" s="52"/>
      <c r="AG1041" s="72"/>
      <c r="AH1041" s="72"/>
      <c r="AI1041" s="72"/>
      <c r="AJ1041" s="72"/>
      <c r="AK1041" s="72"/>
    </row>
    <row r="1042" spans="1:37" ht="14.4">
      <c r="A1042" s="52"/>
      <c r="AG1042" s="72"/>
      <c r="AH1042" s="72"/>
      <c r="AI1042" s="72"/>
      <c r="AJ1042" s="72"/>
      <c r="AK1042" s="72"/>
    </row>
    <row r="1043" spans="1:37" ht="14.4">
      <c r="A1043" s="52"/>
      <c r="AG1043" s="72"/>
      <c r="AH1043" s="72"/>
      <c r="AI1043" s="72"/>
      <c r="AJ1043" s="72"/>
      <c r="AK1043" s="72"/>
    </row>
    <row r="1044" spans="1:37" ht="14.4">
      <c r="A1044" s="52"/>
      <c r="AG1044" s="72"/>
      <c r="AH1044" s="72"/>
      <c r="AI1044" s="72"/>
      <c r="AJ1044" s="72"/>
      <c r="AK1044" s="72"/>
    </row>
    <row r="1045" spans="1:37" ht="14.4">
      <c r="A1045" s="52"/>
      <c r="AG1045" s="72"/>
      <c r="AH1045" s="72"/>
      <c r="AI1045" s="72"/>
      <c r="AJ1045" s="72"/>
      <c r="AK1045" s="72"/>
    </row>
    <row r="1046" spans="1:37" ht="14.4">
      <c r="A1046" s="52"/>
      <c r="AG1046" s="72"/>
      <c r="AH1046" s="72"/>
      <c r="AI1046" s="72"/>
      <c r="AJ1046" s="72"/>
      <c r="AK1046" s="72"/>
    </row>
    <row r="1047" spans="1:37" ht="14.4">
      <c r="A1047" s="52"/>
      <c r="AG1047" s="72"/>
      <c r="AH1047" s="72"/>
      <c r="AI1047" s="72"/>
      <c r="AJ1047" s="72"/>
      <c r="AK1047" s="72"/>
    </row>
    <row r="1048" spans="1:37" ht="14.4">
      <c r="A1048" s="52"/>
      <c r="AG1048" s="72"/>
      <c r="AH1048" s="72"/>
      <c r="AI1048" s="72"/>
      <c r="AJ1048" s="72"/>
      <c r="AK1048" s="72"/>
    </row>
    <row r="1049" spans="1:37" ht="14.4">
      <c r="A1049" s="52"/>
      <c r="AG1049" s="72"/>
      <c r="AH1049" s="72"/>
      <c r="AI1049" s="72"/>
      <c r="AJ1049" s="72"/>
      <c r="AK1049" s="72"/>
    </row>
    <row r="1050" spans="1:37" ht="14.4">
      <c r="A1050" s="52"/>
      <c r="AG1050" s="72"/>
      <c r="AH1050" s="72"/>
      <c r="AI1050" s="72"/>
      <c r="AJ1050" s="72"/>
      <c r="AK1050" s="72"/>
    </row>
    <row r="1051" spans="1:37" ht="14.4">
      <c r="A1051" s="52"/>
      <c r="AG1051" s="72"/>
      <c r="AH1051" s="72"/>
      <c r="AI1051" s="72"/>
      <c r="AJ1051" s="72"/>
      <c r="AK1051" s="72"/>
    </row>
    <row r="1052" spans="1:37" ht="14.4">
      <c r="A1052" s="52"/>
      <c r="AG1052" s="72"/>
      <c r="AH1052" s="72"/>
      <c r="AI1052" s="72"/>
      <c r="AJ1052" s="72"/>
      <c r="AK1052" s="72"/>
    </row>
    <row r="1053" spans="1:37" ht="14.4">
      <c r="A1053" s="52"/>
      <c r="AG1053" s="72"/>
      <c r="AH1053" s="72"/>
      <c r="AI1053" s="72"/>
      <c r="AJ1053" s="72"/>
      <c r="AK1053" s="72"/>
    </row>
    <row r="1054" spans="1:37" ht="14.4">
      <c r="A1054" s="52"/>
      <c r="AG1054" s="72"/>
      <c r="AH1054" s="72"/>
      <c r="AI1054" s="72"/>
      <c r="AJ1054" s="72"/>
      <c r="AK1054" s="72"/>
    </row>
    <row r="1055" spans="1:37" ht="14.4">
      <c r="A1055" s="52"/>
      <c r="AG1055" s="72"/>
      <c r="AH1055" s="72"/>
      <c r="AI1055" s="72"/>
      <c r="AJ1055" s="72"/>
      <c r="AK1055" s="72"/>
    </row>
    <row r="1056" spans="1:37" ht="14.4">
      <c r="A1056" s="52"/>
      <c r="AG1056" s="72"/>
      <c r="AH1056" s="72"/>
      <c r="AI1056" s="72"/>
      <c r="AJ1056" s="72"/>
      <c r="AK1056" s="72"/>
    </row>
    <row r="1057" spans="1:37" ht="14.4">
      <c r="A1057" s="52"/>
      <c r="AG1057" s="72"/>
      <c r="AH1057" s="72"/>
      <c r="AI1057" s="72"/>
      <c r="AJ1057" s="72"/>
      <c r="AK1057" s="72"/>
    </row>
    <row r="1058" spans="1:37" ht="14.4">
      <c r="A1058" s="52"/>
      <c r="AG1058" s="72"/>
      <c r="AH1058" s="72"/>
      <c r="AI1058" s="72"/>
      <c r="AJ1058" s="72"/>
      <c r="AK1058" s="72"/>
    </row>
    <row r="1059" spans="1:37" ht="14.4">
      <c r="A1059" s="52"/>
      <c r="AG1059" s="72"/>
      <c r="AH1059" s="72"/>
      <c r="AI1059" s="72"/>
      <c r="AJ1059" s="72"/>
      <c r="AK1059" s="72"/>
    </row>
    <row r="1060" spans="1:37" ht="14.4">
      <c r="A1060" s="52"/>
      <c r="AG1060" s="72"/>
      <c r="AH1060" s="72"/>
      <c r="AI1060" s="72"/>
      <c r="AJ1060" s="72"/>
      <c r="AK1060" s="72"/>
    </row>
    <row r="1061" spans="1:37" ht="14.4">
      <c r="A1061" s="52"/>
      <c r="AG1061" s="72"/>
      <c r="AH1061" s="72"/>
      <c r="AI1061" s="72"/>
      <c r="AJ1061" s="72"/>
      <c r="AK1061" s="72"/>
    </row>
    <row r="1062" spans="1:37" ht="14.4">
      <c r="A1062" s="52"/>
      <c r="AG1062" s="72"/>
      <c r="AH1062" s="72"/>
      <c r="AI1062" s="72"/>
      <c r="AJ1062" s="72"/>
      <c r="AK1062" s="72"/>
    </row>
    <row r="1063" spans="1:37" ht="14.4">
      <c r="A1063" s="52"/>
      <c r="AG1063" s="72"/>
      <c r="AH1063" s="72"/>
      <c r="AI1063" s="72"/>
      <c r="AJ1063" s="72"/>
      <c r="AK1063" s="72"/>
    </row>
    <row r="1064" spans="1:37" ht="14.4">
      <c r="A1064" s="52"/>
      <c r="AG1064" s="72"/>
      <c r="AH1064" s="72"/>
      <c r="AI1064" s="72"/>
      <c r="AJ1064" s="72"/>
      <c r="AK1064" s="72"/>
    </row>
    <row r="1065" spans="1:37" ht="14.4">
      <c r="A1065" s="52"/>
      <c r="AG1065" s="72"/>
      <c r="AH1065" s="72"/>
      <c r="AI1065" s="72"/>
      <c r="AJ1065" s="72"/>
      <c r="AK1065" s="72"/>
    </row>
    <row r="1066" spans="1:37" ht="14.4">
      <c r="A1066" s="52"/>
      <c r="AG1066" s="72"/>
      <c r="AH1066" s="72"/>
      <c r="AI1066" s="72"/>
      <c r="AJ1066" s="72"/>
      <c r="AK1066" s="72"/>
    </row>
    <row r="1067" spans="1:37" ht="14.4">
      <c r="A1067" s="52"/>
      <c r="AG1067" s="72"/>
      <c r="AH1067" s="72"/>
      <c r="AI1067" s="72"/>
      <c r="AJ1067" s="72"/>
      <c r="AK1067" s="72"/>
    </row>
    <row r="1068" spans="1:37" ht="14.4">
      <c r="A1068" s="52"/>
      <c r="AG1068" s="72"/>
      <c r="AH1068" s="72"/>
      <c r="AI1068" s="72"/>
      <c r="AJ1068" s="72"/>
      <c r="AK1068" s="72"/>
    </row>
    <row r="1069" spans="1:37" ht="14.4">
      <c r="A1069" s="52"/>
      <c r="AG1069" s="72"/>
      <c r="AH1069" s="72"/>
      <c r="AI1069" s="72"/>
      <c r="AJ1069" s="72"/>
      <c r="AK1069" s="72"/>
    </row>
    <row r="1070" spans="1:37" ht="14.4">
      <c r="A1070" s="52"/>
      <c r="AG1070" s="72"/>
      <c r="AH1070" s="72"/>
      <c r="AI1070" s="72"/>
      <c r="AJ1070" s="72"/>
      <c r="AK1070" s="72"/>
    </row>
    <row r="1071" spans="1:37" ht="14.4">
      <c r="A1071" s="52"/>
      <c r="AG1071" s="72"/>
      <c r="AH1071" s="72"/>
      <c r="AI1071" s="72"/>
      <c r="AJ1071" s="72"/>
      <c r="AK1071" s="72"/>
    </row>
    <row r="1072" spans="1:37" ht="14.4">
      <c r="A1072" s="52"/>
      <c r="AG1072" s="72"/>
      <c r="AH1072" s="72"/>
      <c r="AI1072" s="72"/>
      <c r="AJ1072" s="72"/>
      <c r="AK1072" s="72"/>
    </row>
    <row r="1073" spans="1:37" ht="14.4">
      <c r="A1073" s="52"/>
      <c r="AG1073" s="72"/>
      <c r="AH1073" s="72"/>
      <c r="AI1073" s="72"/>
      <c r="AJ1073" s="72"/>
      <c r="AK1073" s="72"/>
    </row>
    <row r="1074" spans="1:37" ht="14.4">
      <c r="A1074" s="52"/>
      <c r="AG1074" s="72"/>
      <c r="AH1074" s="72"/>
      <c r="AI1074" s="72"/>
      <c r="AJ1074" s="72"/>
      <c r="AK1074" s="72"/>
    </row>
    <row r="1075" spans="1:37" ht="14.4">
      <c r="A1075" s="52"/>
      <c r="AG1075" s="72"/>
      <c r="AH1075" s="72"/>
      <c r="AI1075" s="72"/>
      <c r="AJ1075" s="72"/>
      <c r="AK1075" s="72"/>
    </row>
    <row r="1076" spans="1:37" ht="14.4">
      <c r="A1076" s="52"/>
      <c r="AG1076" s="72"/>
      <c r="AH1076" s="72"/>
      <c r="AI1076" s="72"/>
      <c r="AJ1076" s="72"/>
      <c r="AK1076" s="72"/>
    </row>
    <row r="1077" spans="1:37" ht="14.4">
      <c r="A1077" s="52"/>
      <c r="AG1077" s="72"/>
      <c r="AH1077" s="72"/>
      <c r="AI1077" s="72"/>
      <c r="AJ1077" s="72"/>
      <c r="AK1077" s="72"/>
    </row>
    <row r="1078" spans="1:37" ht="14.4">
      <c r="A1078" s="52"/>
      <c r="AG1078" s="72"/>
      <c r="AH1078" s="72"/>
      <c r="AI1078" s="72"/>
      <c r="AJ1078" s="72"/>
      <c r="AK1078" s="72"/>
    </row>
    <row r="1079" spans="1:37" ht="14.4">
      <c r="A1079" s="52"/>
      <c r="AG1079" s="72"/>
      <c r="AH1079" s="72"/>
      <c r="AI1079" s="72"/>
      <c r="AJ1079" s="72"/>
      <c r="AK1079" s="72"/>
    </row>
    <row r="1080" spans="1:37" ht="14.4">
      <c r="A1080" s="52"/>
      <c r="AG1080" s="72"/>
      <c r="AH1080" s="72"/>
      <c r="AI1080" s="72"/>
      <c r="AJ1080" s="72"/>
      <c r="AK1080" s="72"/>
    </row>
    <row r="1081" spans="1:37" ht="14.4">
      <c r="A1081" s="52"/>
      <c r="AG1081" s="72"/>
      <c r="AH1081" s="72"/>
      <c r="AI1081" s="72"/>
      <c r="AJ1081" s="72"/>
      <c r="AK1081" s="72"/>
    </row>
    <row r="1082" spans="1:37" ht="14.4">
      <c r="A1082" s="52"/>
      <c r="AG1082" s="72"/>
      <c r="AH1082" s="72"/>
      <c r="AI1082" s="72"/>
      <c r="AJ1082" s="72"/>
      <c r="AK1082" s="72"/>
    </row>
    <row r="1083" spans="1:37" ht="14.4">
      <c r="A1083" s="52"/>
      <c r="AG1083" s="72"/>
      <c r="AH1083" s="72"/>
      <c r="AI1083" s="72"/>
      <c r="AJ1083" s="72"/>
      <c r="AK1083" s="72"/>
    </row>
    <row r="1084" spans="1:37" ht="14.4">
      <c r="A1084" s="52"/>
      <c r="AG1084" s="72"/>
      <c r="AH1084" s="72"/>
      <c r="AI1084" s="72"/>
      <c r="AJ1084" s="72"/>
      <c r="AK1084" s="72"/>
    </row>
    <row r="1085" spans="1:37" ht="14.4">
      <c r="A1085" s="52"/>
      <c r="AG1085" s="72"/>
      <c r="AH1085" s="72"/>
      <c r="AI1085" s="72"/>
      <c r="AJ1085" s="72"/>
      <c r="AK1085" s="72"/>
    </row>
    <row r="1086" spans="1:37" ht="14.4">
      <c r="A1086" s="52"/>
      <c r="AG1086" s="72"/>
      <c r="AH1086" s="72"/>
      <c r="AI1086" s="72"/>
      <c r="AJ1086" s="72"/>
      <c r="AK1086" s="72"/>
    </row>
    <row r="1087" spans="1:37" ht="14.4">
      <c r="A1087" s="52"/>
      <c r="AG1087" s="72"/>
      <c r="AH1087" s="72"/>
      <c r="AI1087" s="72"/>
      <c r="AJ1087" s="72"/>
      <c r="AK1087" s="72"/>
    </row>
    <row r="1088" spans="1:37" ht="14.4">
      <c r="A1088" s="52"/>
      <c r="AG1088" s="72"/>
      <c r="AH1088" s="72"/>
      <c r="AI1088" s="72"/>
      <c r="AJ1088" s="72"/>
      <c r="AK1088" s="72"/>
    </row>
    <row r="1089" spans="1:37" ht="14.4">
      <c r="A1089" s="52"/>
      <c r="AG1089" s="72"/>
      <c r="AH1089" s="72"/>
      <c r="AI1089" s="72"/>
      <c r="AJ1089" s="72"/>
      <c r="AK1089" s="72"/>
    </row>
    <row r="1090" spans="1:37" ht="14.4">
      <c r="A1090" s="52"/>
      <c r="AG1090" s="72"/>
      <c r="AH1090" s="72"/>
      <c r="AI1090" s="72"/>
      <c r="AJ1090" s="72"/>
      <c r="AK1090" s="72"/>
    </row>
    <row r="1091" spans="1:37" ht="14.4">
      <c r="A1091" s="52"/>
      <c r="AG1091" s="72"/>
      <c r="AH1091" s="72"/>
      <c r="AI1091" s="72"/>
      <c r="AJ1091" s="72"/>
      <c r="AK1091" s="72"/>
    </row>
    <row r="1092" spans="1:37" ht="14.4">
      <c r="A1092" s="52"/>
      <c r="AG1092" s="72"/>
      <c r="AH1092" s="72"/>
      <c r="AI1092" s="72"/>
      <c r="AJ1092" s="72"/>
      <c r="AK1092" s="72"/>
    </row>
    <row r="1093" spans="1:37" ht="14.4">
      <c r="A1093" s="52"/>
      <c r="AG1093" s="72"/>
      <c r="AH1093" s="72"/>
      <c r="AI1093" s="72"/>
      <c r="AJ1093" s="72"/>
      <c r="AK1093" s="72"/>
    </row>
    <row r="1094" spans="1:37" ht="14.4">
      <c r="A1094" s="52"/>
      <c r="AG1094" s="72"/>
      <c r="AH1094" s="72"/>
      <c r="AI1094" s="72"/>
      <c r="AJ1094" s="72"/>
      <c r="AK1094" s="72"/>
    </row>
    <row r="1095" spans="1:37" ht="14.4">
      <c r="A1095" s="52"/>
      <c r="AG1095" s="72"/>
      <c r="AH1095" s="72"/>
      <c r="AI1095" s="72"/>
      <c r="AJ1095" s="72"/>
      <c r="AK1095" s="72"/>
    </row>
    <row r="1096" spans="1:37" ht="14.4">
      <c r="A1096" s="52"/>
      <c r="AG1096" s="72"/>
      <c r="AH1096" s="72"/>
      <c r="AI1096" s="72"/>
      <c r="AJ1096" s="72"/>
      <c r="AK1096" s="72"/>
    </row>
    <row r="1097" spans="1:37" ht="14.4">
      <c r="A1097" s="52"/>
      <c r="AG1097" s="72"/>
      <c r="AH1097" s="72"/>
      <c r="AI1097" s="72"/>
      <c r="AJ1097" s="72"/>
      <c r="AK1097" s="72"/>
    </row>
    <row r="1098" spans="1:37" ht="14.4">
      <c r="A1098" s="52"/>
      <c r="AG1098" s="72"/>
      <c r="AH1098" s="72"/>
      <c r="AI1098" s="72"/>
      <c r="AJ1098" s="72"/>
      <c r="AK1098" s="72"/>
    </row>
    <row r="1099" spans="1:37" ht="14.4">
      <c r="A1099" s="52"/>
      <c r="AG1099" s="72"/>
      <c r="AH1099" s="72"/>
      <c r="AI1099" s="72"/>
      <c r="AJ1099" s="72"/>
      <c r="AK1099" s="72"/>
    </row>
    <row r="1100" spans="1:37" ht="14.4">
      <c r="A1100" s="52"/>
      <c r="AG1100" s="72"/>
      <c r="AH1100" s="72"/>
      <c r="AI1100" s="72"/>
      <c r="AJ1100" s="72"/>
      <c r="AK1100" s="72"/>
    </row>
    <row r="1101" spans="1:37" ht="14.4">
      <c r="A1101" s="52"/>
      <c r="AG1101" s="72"/>
      <c r="AH1101" s="72"/>
      <c r="AI1101" s="72"/>
      <c r="AJ1101" s="72"/>
      <c r="AK1101" s="72"/>
    </row>
    <row r="1102" spans="1:37" ht="14.4">
      <c r="A1102" s="52"/>
      <c r="AG1102" s="72"/>
      <c r="AH1102" s="72"/>
      <c r="AI1102" s="72"/>
      <c r="AJ1102" s="72"/>
      <c r="AK1102" s="72"/>
    </row>
    <row r="1103" spans="1:37" ht="14.4">
      <c r="A1103" s="52"/>
      <c r="AG1103" s="72"/>
      <c r="AH1103" s="72"/>
      <c r="AI1103" s="72"/>
      <c r="AJ1103" s="72"/>
      <c r="AK1103" s="72"/>
    </row>
    <row r="1104" spans="1:37" ht="14.4">
      <c r="A1104" s="52"/>
      <c r="AG1104" s="72"/>
      <c r="AH1104" s="72"/>
      <c r="AI1104" s="72"/>
      <c r="AJ1104" s="72"/>
      <c r="AK1104" s="72"/>
    </row>
    <row r="1105" spans="1:37" ht="14.4">
      <c r="A1105" s="52"/>
      <c r="AG1105" s="72"/>
      <c r="AH1105" s="72"/>
      <c r="AI1105" s="72"/>
      <c r="AJ1105" s="72"/>
      <c r="AK1105" s="72"/>
    </row>
    <row r="1106" spans="1:37" ht="14.4">
      <c r="A1106" s="52"/>
      <c r="AG1106" s="72"/>
      <c r="AH1106" s="72"/>
      <c r="AI1106" s="72"/>
      <c r="AJ1106" s="72"/>
      <c r="AK1106" s="72"/>
    </row>
    <row r="1107" spans="1:37" ht="14.4">
      <c r="A1107" s="52"/>
      <c r="AG1107" s="72"/>
      <c r="AH1107" s="72"/>
      <c r="AI1107" s="72"/>
      <c r="AJ1107" s="72"/>
      <c r="AK1107" s="72"/>
    </row>
    <row r="1108" spans="1:37" ht="14.4">
      <c r="A1108" s="52"/>
      <c r="AG1108" s="72"/>
      <c r="AH1108" s="72"/>
      <c r="AI1108" s="72"/>
      <c r="AJ1108" s="72"/>
      <c r="AK1108" s="72"/>
    </row>
    <row r="1109" spans="1:37" ht="14.4">
      <c r="A1109" s="52"/>
      <c r="AG1109" s="72"/>
      <c r="AH1109" s="72"/>
      <c r="AI1109" s="72"/>
      <c r="AJ1109" s="72"/>
      <c r="AK1109" s="72"/>
    </row>
    <row r="1110" spans="1:37" ht="14.4">
      <c r="A1110" s="52"/>
      <c r="AG1110" s="72"/>
      <c r="AH1110" s="72"/>
      <c r="AI1110" s="72"/>
      <c r="AJ1110" s="72"/>
      <c r="AK1110" s="72"/>
    </row>
    <row r="1111" spans="1:37" ht="14.4">
      <c r="A1111" s="52"/>
      <c r="AG1111" s="72"/>
      <c r="AH1111" s="72"/>
      <c r="AI1111" s="72"/>
      <c r="AJ1111" s="72"/>
      <c r="AK1111" s="72"/>
    </row>
    <row r="1112" spans="1:37" ht="14.4">
      <c r="A1112" s="52"/>
      <c r="AG1112" s="72"/>
      <c r="AH1112" s="72"/>
      <c r="AI1112" s="72"/>
      <c r="AJ1112" s="72"/>
      <c r="AK1112" s="72"/>
    </row>
    <row r="1113" spans="1:37" ht="14.4">
      <c r="A1113" s="52"/>
      <c r="AG1113" s="72"/>
      <c r="AH1113" s="72"/>
      <c r="AI1113" s="72"/>
      <c r="AJ1113" s="72"/>
      <c r="AK1113" s="72"/>
    </row>
    <row r="1114" spans="1:37" ht="14.4">
      <c r="A1114" s="52"/>
      <c r="AG1114" s="72"/>
      <c r="AH1114" s="72"/>
      <c r="AI1114" s="72"/>
      <c r="AJ1114" s="72"/>
      <c r="AK1114" s="72"/>
    </row>
    <row r="1115" spans="1:37" ht="14.4">
      <c r="A1115" s="52"/>
      <c r="AG1115" s="72"/>
      <c r="AH1115" s="72"/>
      <c r="AI1115" s="72"/>
      <c r="AJ1115" s="72"/>
      <c r="AK1115" s="72"/>
    </row>
    <row r="1116" spans="1:37" ht="14.4">
      <c r="A1116" s="52"/>
      <c r="AG1116" s="72"/>
      <c r="AH1116" s="72"/>
      <c r="AI1116" s="72"/>
      <c r="AJ1116" s="72"/>
      <c r="AK1116" s="72"/>
    </row>
    <row r="1117" spans="1:37" ht="14.4">
      <c r="A1117" s="52"/>
      <c r="AG1117" s="72"/>
      <c r="AH1117" s="72"/>
      <c r="AI1117" s="72"/>
      <c r="AJ1117" s="72"/>
      <c r="AK1117" s="72"/>
    </row>
    <row r="1118" spans="1:37" ht="14.4">
      <c r="A1118" s="52"/>
      <c r="AG1118" s="72"/>
      <c r="AH1118" s="72"/>
      <c r="AI1118" s="72"/>
      <c r="AJ1118" s="72"/>
      <c r="AK1118" s="72"/>
    </row>
    <row r="1119" spans="1:37" ht="14.4">
      <c r="A1119" s="52"/>
      <c r="AG1119" s="72"/>
      <c r="AH1119" s="72"/>
      <c r="AI1119" s="72"/>
      <c r="AJ1119" s="72"/>
      <c r="AK1119" s="72"/>
    </row>
    <row r="1120" spans="1:37" ht="14.4">
      <c r="A1120" s="52"/>
      <c r="AG1120" s="72"/>
      <c r="AH1120" s="72"/>
      <c r="AI1120" s="72"/>
      <c r="AJ1120" s="72"/>
      <c r="AK1120" s="72"/>
    </row>
    <row r="1121" spans="1:37" ht="14.4">
      <c r="A1121" s="52"/>
      <c r="AG1121" s="72"/>
      <c r="AH1121" s="72"/>
      <c r="AI1121" s="72"/>
      <c r="AJ1121" s="72"/>
      <c r="AK1121" s="72"/>
    </row>
    <row r="1122" spans="1:37" ht="14.4">
      <c r="A1122" s="52"/>
      <c r="AG1122" s="72"/>
      <c r="AH1122" s="72"/>
      <c r="AI1122" s="72"/>
      <c r="AJ1122" s="72"/>
      <c r="AK1122" s="72"/>
    </row>
    <row r="1123" spans="1:37" ht="14.4">
      <c r="A1123" s="52"/>
      <c r="AG1123" s="72"/>
      <c r="AH1123" s="72"/>
      <c r="AI1123" s="72"/>
      <c r="AJ1123" s="72"/>
      <c r="AK1123" s="72"/>
    </row>
    <row r="1124" spans="1:37" ht="14.4">
      <c r="A1124" s="52"/>
      <c r="AG1124" s="72"/>
      <c r="AH1124" s="72"/>
      <c r="AI1124" s="72"/>
      <c r="AJ1124" s="72"/>
      <c r="AK1124" s="72"/>
    </row>
    <row r="1125" spans="1:37" ht="14.4">
      <c r="A1125" s="52"/>
      <c r="AG1125" s="72"/>
      <c r="AH1125" s="72"/>
      <c r="AI1125" s="72"/>
      <c r="AJ1125" s="72"/>
      <c r="AK1125" s="72"/>
    </row>
    <row r="1126" spans="1:37" ht="14.4">
      <c r="A1126" s="52"/>
      <c r="AG1126" s="72"/>
      <c r="AH1126" s="72"/>
      <c r="AI1126" s="72"/>
      <c r="AJ1126" s="72"/>
      <c r="AK1126" s="72"/>
    </row>
    <row r="1127" spans="1:37" ht="14.4">
      <c r="A1127" s="52"/>
      <c r="AG1127" s="72"/>
      <c r="AH1127" s="72"/>
      <c r="AI1127" s="72"/>
      <c r="AJ1127" s="72"/>
      <c r="AK1127" s="72"/>
    </row>
    <row r="1128" spans="1:37" ht="14.4">
      <c r="A1128" s="52"/>
      <c r="AG1128" s="72"/>
      <c r="AH1128" s="72"/>
      <c r="AI1128" s="72"/>
      <c r="AJ1128" s="72"/>
      <c r="AK1128" s="72"/>
    </row>
    <row r="1129" spans="1:37" ht="14.4">
      <c r="A1129" s="52"/>
      <c r="AG1129" s="72"/>
      <c r="AH1129" s="72"/>
      <c r="AI1129" s="72"/>
      <c r="AJ1129" s="72"/>
      <c r="AK1129" s="72"/>
    </row>
    <row r="1130" spans="1:37" ht="14.4">
      <c r="A1130" s="52"/>
      <c r="AG1130" s="72"/>
      <c r="AH1130" s="72"/>
      <c r="AI1130" s="72"/>
      <c r="AJ1130" s="72"/>
      <c r="AK1130" s="72"/>
    </row>
    <row r="1131" spans="1:37" ht="14.4">
      <c r="A1131" s="52"/>
      <c r="AG1131" s="72"/>
      <c r="AH1131" s="72"/>
      <c r="AI1131" s="72"/>
      <c r="AJ1131" s="72"/>
      <c r="AK1131" s="72"/>
    </row>
    <row r="1132" spans="1:37" ht="14.4">
      <c r="A1132" s="52"/>
      <c r="AG1132" s="72"/>
      <c r="AH1132" s="72"/>
      <c r="AI1132" s="72"/>
      <c r="AJ1132" s="72"/>
      <c r="AK1132" s="72"/>
    </row>
    <row r="1133" spans="1:37" ht="14.4">
      <c r="A1133" s="52"/>
      <c r="AG1133" s="72"/>
      <c r="AH1133" s="72"/>
      <c r="AI1133" s="72"/>
      <c r="AJ1133" s="72"/>
      <c r="AK1133" s="72"/>
    </row>
    <row r="1134" spans="1:37" ht="14.4">
      <c r="A1134" s="52"/>
      <c r="AG1134" s="72"/>
      <c r="AH1134" s="72"/>
      <c r="AI1134" s="72"/>
      <c r="AJ1134" s="72"/>
      <c r="AK1134" s="72"/>
    </row>
    <row r="1135" spans="1:37" ht="14.4">
      <c r="A1135" s="52"/>
      <c r="AG1135" s="72"/>
      <c r="AH1135" s="72"/>
      <c r="AI1135" s="72"/>
      <c r="AJ1135" s="72"/>
      <c r="AK1135" s="72"/>
    </row>
    <row r="1136" spans="1:37" ht="14.4">
      <c r="A1136" s="52"/>
      <c r="AG1136" s="72"/>
      <c r="AH1136" s="72"/>
      <c r="AI1136" s="72"/>
      <c r="AJ1136" s="72"/>
      <c r="AK1136" s="72"/>
    </row>
    <row r="1137" spans="1:37" ht="14.4">
      <c r="A1137" s="52"/>
      <c r="AG1137" s="72"/>
      <c r="AH1137" s="72"/>
      <c r="AI1137" s="72"/>
      <c r="AJ1137" s="72"/>
      <c r="AK1137" s="72"/>
    </row>
    <row r="1138" spans="1:37" ht="14.4">
      <c r="A1138" s="52"/>
      <c r="AG1138" s="72"/>
      <c r="AH1138" s="72"/>
      <c r="AI1138" s="72"/>
      <c r="AJ1138" s="72"/>
      <c r="AK1138" s="72"/>
    </row>
    <row r="1139" spans="1:37" ht="14.4">
      <c r="A1139" s="52"/>
      <c r="AG1139" s="72"/>
      <c r="AH1139" s="72"/>
      <c r="AI1139" s="72"/>
      <c r="AJ1139" s="72"/>
      <c r="AK1139" s="72"/>
    </row>
    <row r="1140" spans="1:37" ht="14.4">
      <c r="A1140" s="52"/>
      <c r="AG1140" s="72"/>
      <c r="AH1140" s="72"/>
      <c r="AI1140" s="72"/>
      <c r="AJ1140" s="72"/>
      <c r="AK1140" s="72"/>
    </row>
    <row r="1141" spans="1:37" ht="14.4">
      <c r="A1141" s="52"/>
      <c r="AG1141" s="72"/>
      <c r="AH1141" s="72"/>
      <c r="AI1141" s="72"/>
      <c r="AJ1141" s="72"/>
      <c r="AK1141" s="72"/>
    </row>
    <row r="1142" spans="1:37" ht="14.4">
      <c r="A1142" s="52"/>
      <c r="AG1142" s="72"/>
      <c r="AH1142" s="72"/>
      <c r="AI1142" s="72"/>
      <c r="AJ1142" s="72"/>
      <c r="AK1142" s="72"/>
    </row>
    <row r="1143" spans="1:37" ht="14.4">
      <c r="A1143" s="52"/>
      <c r="AG1143" s="72"/>
      <c r="AH1143" s="72"/>
      <c r="AI1143" s="72"/>
      <c r="AJ1143" s="72"/>
      <c r="AK1143" s="72"/>
    </row>
    <row r="1144" spans="1:37" ht="14.4">
      <c r="A1144" s="52"/>
      <c r="AG1144" s="72"/>
      <c r="AH1144" s="72"/>
      <c r="AI1144" s="72"/>
      <c r="AJ1144" s="72"/>
      <c r="AK1144" s="72"/>
    </row>
    <row r="1145" spans="1:37" ht="14.4">
      <c r="A1145" s="52"/>
      <c r="AG1145" s="72"/>
      <c r="AH1145" s="72"/>
      <c r="AI1145" s="72"/>
      <c r="AJ1145" s="72"/>
      <c r="AK1145" s="72"/>
    </row>
    <row r="1146" spans="1:37" ht="14.4">
      <c r="A1146" s="52"/>
      <c r="AG1146" s="72"/>
      <c r="AH1146" s="72"/>
      <c r="AI1146" s="72"/>
      <c r="AJ1146" s="72"/>
      <c r="AK1146" s="72"/>
    </row>
    <row r="1147" spans="1:37" ht="14.4">
      <c r="A1147" s="52"/>
      <c r="AG1147" s="72"/>
      <c r="AH1147" s="72"/>
      <c r="AI1147" s="72"/>
      <c r="AJ1147" s="72"/>
      <c r="AK1147" s="72"/>
    </row>
    <row r="1148" spans="1:37" ht="14.4">
      <c r="A1148" s="52"/>
      <c r="AG1148" s="72"/>
      <c r="AH1148" s="72"/>
      <c r="AI1148" s="72"/>
      <c r="AJ1148" s="72"/>
      <c r="AK1148" s="72"/>
    </row>
    <row r="1149" spans="1:37" ht="14.4">
      <c r="A1149" s="52"/>
      <c r="AG1149" s="72"/>
      <c r="AH1149" s="72"/>
      <c r="AI1149" s="72"/>
      <c r="AJ1149" s="72"/>
      <c r="AK1149" s="72"/>
    </row>
    <row r="1150" spans="1:37" ht="14.4">
      <c r="A1150" s="52"/>
      <c r="AG1150" s="72"/>
      <c r="AH1150" s="72"/>
      <c r="AI1150" s="72"/>
      <c r="AJ1150" s="72"/>
      <c r="AK1150" s="72"/>
    </row>
    <row r="1151" spans="1:37" ht="14.4">
      <c r="A1151" s="52"/>
      <c r="AG1151" s="72"/>
      <c r="AH1151" s="72"/>
      <c r="AI1151" s="72"/>
      <c r="AJ1151" s="72"/>
      <c r="AK1151" s="72"/>
    </row>
    <row r="1152" spans="1:37" ht="14.4">
      <c r="A1152" s="52"/>
      <c r="AG1152" s="72"/>
      <c r="AH1152" s="72"/>
      <c r="AI1152" s="72"/>
      <c r="AJ1152" s="72"/>
      <c r="AK1152" s="72"/>
    </row>
    <row r="1153" spans="1:37" ht="14.4">
      <c r="A1153" s="52"/>
      <c r="AG1153" s="72"/>
      <c r="AH1153" s="72"/>
      <c r="AI1153" s="72"/>
      <c r="AJ1153" s="72"/>
      <c r="AK1153" s="72"/>
    </row>
    <row r="1154" spans="1:37" ht="14.4">
      <c r="A1154" s="52"/>
      <c r="AG1154" s="72"/>
      <c r="AH1154" s="72"/>
      <c r="AI1154" s="72"/>
      <c r="AJ1154" s="72"/>
      <c r="AK1154" s="72"/>
    </row>
    <row r="1155" spans="1:37" ht="14.4">
      <c r="A1155" s="52"/>
      <c r="AG1155" s="72"/>
      <c r="AH1155" s="72"/>
      <c r="AI1155" s="72"/>
      <c r="AJ1155" s="72"/>
      <c r="AK1155" s="72"/>
    </row>
    <row r="1156" spans="1:37" ht="14.4">
      <c r="A1156" s="52"/>
      <c r="AG1156" s="72"/>
      <c r="AH1156" s="72"/>
      <c r="AI1156" s="72"/>
      <c r="AJ1156" s="72"/>
      <c r="AK1156" s="72"/>
    </row>
    <row r="1157" spans="1:37" ht="14.4">
      <c r="A1157" s="52"/>
      <c r="AG1157" s="72"/>
      <c r="AH1157" s="72"/>
      <c r="AI1157" s="72"/>
      <c r="AJ1157" s="72"/>
      <c r="AK1157" s="72"/>
    </row>
    <row r="1158" spans="1:37" ht="14.4">
      <c r="A1158" s="52"/>
      <c r="AG1158" s="72"/>
      <c r="AH1158" s="72"/>
      <c r="AI1158" s="72"/>
      <c r="AJ1158" s="72"/>
      <c r="AK1158" s="72"/>
    </row>
    <row r="1159" spans="1:37" ht="14.4">
      <c r="A1159" s="52"/>
      <c r="AG1159" s="72"/>
      <c r="AH1159" s="72"/>
      <c r="AI1159" s="72"/>
      <c r="AJ1159" s="72"/>
      <c r="AK1159" s="72"/>
    </row>
    <row r="1160" spans="1:37" ht="14.4">
      <c r="A1160" s="52"/>
      <c r="AG1160" s="72"/>
      <c r="AH1160" s="72"/>
      <c r="AI1160" s="72"/>
      <c r="AJ1160" s="72"/>
      <c r="AK1160" s="72"/>
    </row>
    <row r="1161" spans="1:37" ht="14.4">
      <c r="A1161" s="52"/>
      <c r="AG1161" s="72"/>
      <c r="AH1161" s="72"/>
      <c r="AI1161" s="72"/>
      <c r="AJ1161" s="72"/>
      <c r="AK1161" s="72"/>
    </row>
    <row r="1162" spans="1:37" ht="14.4">
      <c r="A1162" s="52"/>
      <c r="AG1162" s="72"/>
      <c r="AH1162" s="72"/>
      <c r="AI1162" s="72"/>
      <c r="AJ1162" s="72"/>
      <c r="AK1162" s="72"/>
    </row>
    <row r="1163" spans="1:37" ht="14.4">
      <c r="A1163" s="52"/>
      <c r="AG1163" s="72"/>
      <c r="AH1163" s="72"/>
      <c r="AI1163" s="72"/>
      <c r="AJ1163" s="72"/>
      <c r="AK1163" s="72"/>
    </row>
    <row r="1164" spans="1:37" ht="14.4">
      <c r="A1164" s="52"/>
      <c r="AG1164" s="72"/>
      <c r="AH1164" s="72"/>
      <c r="AI1164" s="72"/>
      <c r="AJ1164" s="72"/>
      <c r="AK1164" s="72"/>
    </row>
    <row r="1165" spans="1:37" ht="14.4">
      <c r="A1165" s="52"/>
      <c r="AG1165" s="72"/>
      <c r="AH1165" s="72"/>
      <c r="AI1165" s="72"/>
      <c r="AJ1165" s="72"/>
      <c r="AK1165" s="72"/>
    </row>
    <row r="1166" spans="1:37" ht="14.4">
      <c r="A1166" s="52"/>
      <c r="AG1166" s="72"/>
      <c r="AH1166" s="72"/>
      <c r="AI1166" s="72"/>
      <c r="AJ1166" s="72"/>
      <c r="AK1166" s="72"/>
    </row>
    <row r="1167" spans="1:37" ht="14.4">
      <c r="A1167" s="52"/>
      <c r="AG1167" s="72"/>
      <c r="AH1167" s="72"/>
      <c r="AI1167" s="72"/>
      <c r="AJ1167" s="72"/>
      <c r="AK1167" s="72"/>
    </row>
    <row r="1168" spans="1:37" ht="14.4">
      <c r="A1168" s="52"/>
      <c r="AG1168" s="72"/>
      <c r="AH1168" s="72"/>
      <c r="AI1168" s="72"/>
      <c r="AJ1168" s="72"/>
      <c r="AK1168" s="72"/>
    </row>
    <row r="1169" spans="1:37" ht="14.4">
      <c r="A1169" s="52"/>
      <c r="AG1169" s="72"/>
      <c r="AH1169" s="72"/>
      <c r="AI1169" s="72"/>
      <c r="AJ1169" s="72"/>
      <c r="AK1169" s="72"/>
    </row>
    <row r="1170" spans="1:37" ht="14.4">
      <c r="A1170" s="52"/>
      <c r="AG1170" s="72"/>
      <c r="AH1170" s="72"/>
      <c r="AI1170" s="72"/>
      <c r="AJ1170" s="72"/>
      <c r="AK1170" s="72"/>
    </row>
    <row r="1171" spans="1:37" ht="14.4">
      <c r="A1171" s="52"/>
      <c r="AG1171" s="72"/>
      <c r="AH1171" s="72"/>
      <c r="AI1171" s="72"/>
      <c r="AJ1171" s="72"/>
      <c r="AK1171" s="72"/>
    </row>
    <row r="1172" spans="1:37" ht="14.4">
      <c r="A1172" s="52"/>
      <c r="AG1172" s="72"/>
      <c r="AH1172" s="72"/>
      <c r="AI1172" s="72"/>
      <c r="AJ1172" s="72"/>
      <c r="AK1172" s="72"/>
    </row>
    <row r="1173" spans="1:37" ht="14.4">
      <c r="A1173" s="52"/>
      <c r="AG1173" s="72"/>
      <c r="AH1173" s="72"/>
      <c r="AI1173" s="72"/>
      <c r="AJ1173" s="72"/>
      <c r="AK1173" s="72"/>
    </row>
    <row r="1174" spans="1:37" ht="14.4">
      <c r="A1174" s="52"/>
      <c r="AG1174" s="72"/>
      <c r="AH1174" s="72"/>
      <c r="AI1174" s="72"/>
      <c r="AJ1174" s="72"/>
      <c r="AK1174" s="72"/>
    </row>
    <row r="1175" spans="1:37" ht="14.4">
      <c r="A1175" s="52"/>
      <c r="AG1175" s="72"/>
      <c r="AH1175" s="72"/>
      <c r="AI1175" s="72"/>
      <c r="AJ1175" s="72"/>
      <c r="AK1175" s="72"/>
    </row>
    <row r="1176" spans="1:37" ht="14.4">
      <c r="A1176" s="52"/>
      <c r="AG1176" s="72"/>
      <c r="AH1176" s="72"/>
      <c r="AI1176" s="72"/>
      <c r="AJ1176" s="72"/>
      <c r="AK1176" s="72"/>
    </row>
    <row r="1177" spans="1:37" ht="14.4">
      <c r="A1177" s="52"/>
      <c r="AG1177" s="72"/>
      <c r="AH1177" s="72"/>
      <c r="AI1177" s="72"/>
      <c r="AJ1177" s="72"/>
      <c r="AK1177" s="72"/>
    </row>
    <row r="1178" spans="1:37" ht="14.4">
      <c r="A1178" s="52"/>
      <c r="AG1178" s="72"/>
      <c r="AH1178" s="72"/>
      <c r="AI1178" s="72"/>
      <c r="AJ1178" s="72"/>
      <c r="AK1178" s="72"/>
    </row>
    <row r="1179" spans="1:37" ht="14.4">
      <c r="A1179" s="52"/>
      <c r="AG1179" s="72"/>
      <c r="AH1179" s="72"/>
      <c r="AI1179" s="72"/>
      <c r="AJ1179" s="72"/>
      <c r="AK1179" s="72"/>
    </row>
    <row r="1180" spans="1:37" ht="14.4">
      <c r="A1180" s="52"/>
      <c r="AG1180" s="72"/>
      <c r="AH1180" s="72"/>
      <c r="AI1180" s="72"/>
      <c r="AJ1180" s="72"/>
      <c r="AK1180" s="72"/>
    </row>
    <row r="1181" spans="1:37" ht="14.4">
      <c r="A1181" s="52"/>
      <c r="AG1181" s="72"/>
      <c r="AH1181" s="72"/>
      <c r="AI1181" s="72"/>
      <c r="AJ1181" s="72"/>
      <c r="AK1181" s="72"/>
    </row>
    <row r="1182" spans="1:37" ht="14.4">
      <c r="A1182" s="52"/>
      <c r="AG1182" s="72"/>
      <c r="AH1182" s="72"/>
      <c r="AI1182" s="72"/>
      <c r="AJ1182" s="72"/>
      <c r="AK1182" s="72"/>
    </row>
    <row r="1183" spans="1:37" ht="14.4">
      <c r="A1183" s="52"/>
      <c r="AG1183" s="72"/>
      <c r="AH1183" s="72"/>
      <c r="AI1183" s="72"/>
      <c r="AJ1183" s="72"/>
      <c r="AK1183" s="72"/>
    </row>
    <row r="1184" spans="1:37" ht="14.4">
      <c r="A1184" s="52"/>
      <c r="AG1184" s="72"/>
      <c r="AH1184" s="72"/>
      <c r="AI1184" s="72"/>
      <c r="AJ1184" s="72"/>
      <c r="AK1184" s="72"/>
    </row>
    <row r="1185" spans="1:37" ht="14.4">
      <c r="A1185" s="52"/>
      <c r="AG1185" s="72"/>
      <c r="AH1185" s="72"/>
      <c r="AI1185" s="72"/>
      <c r="AJ1185" s="72"/>
      <c r="AK1185" s="72"/>
    </row>
    <row r="1186" spans="1:37" ht="14.4">
      <c r="A1186" s="52"/>
      <c r="AG1186" s="72"/>
      <c r="AH1186" s="72"/>
      <c r="AI1186" s="72"/>
      <c r="AJ1186" s="72"/>
      <c r="AK1186" s="72"/>
    </row>
    <row r="1187" spans="1:37" ht="14.4">
      <c r="A1187" s="52"/>
      <c r="AG1187" s="72"/>
      <c r="AH1187" s="72"/>
      <c r="AI1187" s="72"/>
      <c r="AJ1187" s="72"/>
      <c r="AK1187" s="72"/>
    </row>
    <row r="1188" spans="1:37" ht="14.4">
      <c r="A1188" s="52"/>
      <c r="AG1188" s="72"/>
      <c r="AH1188" s="72"/>
      <c r="AI1188" s="72"/>
      <c r="AJ1188" s="72"/>
      <c r="AK1188" s="72"/>
    </row>
    <row r="1189" spans="1:37" ht="14.4">
      <c r="A1189" s="52"/>
      <c r="AG1189" s="72"/>
      <c r="AH1189" s="72"/>
      <c r="AI1189" s="72"/>
      <c r="AJ1189" s="72"/>
      <c r="AK1189" s="72"/>
    </row>
    <row r="1190" spans="1:37" ht="14.4">
      <c r="A1190" s="52"/>
      <c r="AG1190" s="72"/>
      <c r="AH1190" s="72"/>
      <c r="AI1190" s="72"/>
      <c r="AJ1190" s="72"/>
      <c r="AK1190" s="72"/>
    </row>
    <row r="1191" spans="1:37" ht="14.4">
      <c r="A1191" s="52"/>
      <c r="AG1191" s="72"/>
      <c r="AH1191" s="72"/>
      <c r="AI1191" s="72"/>
      <c r="AJ1191" s="72"/>
      <c r="AK1191" s="72"/>
    </row>
    <row r="1192" spans="1:37" ht="14.4">
      <c r="A1192" s="52"/>
      <c r="AG1192" s="72"/>
      <c r="AH1192" s="72"/>
      <c r="AI1192" s="72"/>
      <c r="AJ1192" s="72"/>
      <c r="AK1192" s="72"/>
    </row>
    <row r="1193" spans="1:37" ht="14.4">
      <c r="A1193" s="52"/>
      <c r="AG1193" s="72"/>
      <c r="AH1193" s="72"/>
      <c r="AI1193" s="72"/>
      <c r="AJ1193" s="72"/>
      <c r="AK1193" s="72"/>
    </row>
    <row r="1194" spans="1:37" ht="14.4">
      <c r="A1194" s="52"/>
      <c r="AG1194" s="72"/>
      <c r="AH1194" s="72"/>
      <c r="AI1194" s="72"/>
      <c r="AJ1194" s="72"/>
      <c r="AK1194" s="72"/>
    </row>
    <row r="1195" spans="1:37" ht="14.4">
      <c r="A1195" s="52"/>
      <c r="AG1195" s="72"/>
      <c r="AH1195" s="72"/>
      <c r="AI1195" s="72"/>
      <c r="AJ1195" s="72"/>
      <c r="AK1195" s="72"/>
    </row>
    <row r="1196" spans="1:37" ht="14.4">
      <c r="A1196" s="52"/>
      <c r="AG1196" s="72"/>
      <c r="AH1196" s="72"/>
      <c r="AI1196" s="72"/>
      <c r="AJ1196" s="72"/>
      <c r="AK1196" s="72"/>
    </row>
    <row r="1197" spans="1:37" ht="14.4">
      <c r="A1197" s="52"/>
      <c r="AG1197" s="72"/>
      <c r="AH1197" s="72"/>
      <c r="AI1197" s="72"/>
      <c r="AJ1197" s="72"/>
      <c r="AK1197" s="72"/>
    </row>
    <row r="1198" spans="1:37" ht="14.4">
      <c r="A1198" s="52"/>
      <c r="AG1198" s="72"/>
      <c r="AH1198" s="72"/>
      <c r="AI1198" s="72"/>
      <c r="AJ1198" s="72"/>
      <c r="AK1198" s="72"/>
    </row>
    <row r="1199" spans="1:37" ht="14.4">
      <c r="A1199" s="52"/>
      <c r="AG1199" s="72"/>
      <c r="AH1199" s="72"/>
      <c r="AI1199" s="72"/>
      <c r="AJ1199" s="72"/>
      <c r="AK1199" s="72"/>
    </row>
    <row r="1200" spans="1:37" ht="14.4">
      <c r="A1200" s="52"/>
      <c r="AG1200" s="72"/>
      <c r="AH1200" s="72"/>
      <c r="AI1200" s="72"/>
      <c r="AJ1200" s="72"/>
      <c r="AK1200" s="72"/>
    </row>
    <row r="1201" spans="1:37" ht="14.4">
      <c r="A1201" s="52"/>
      <c r="AG1201" s="72"/>
      <c r="AH1201" s="72"/>
      <c r="AI1201" s="72"/>
      <c r="AJ1201" s="72"/>
      <c r="AK1201" s="72"/>
    </row>
    <row r="1202" spans="1:37" ht="14.4">
      <c r="A1202" s="52"/>
      <c r="AG1202" s="72"/>
      <c r="AH1202" s="72"/>
      <c r="AI1202" s="72"/>
      <c r="AJ1202" s="72"/>
      <c r="AK1202" s="72"/>
    </row>
    <row r="1203" spans="1:37" ht="14.4">
      <c r="A1203" s="52"/>
      <c r="AG1203" s="72"/>
      <c r="AH1203" s="72"/>
      <c r="AI1203" s="72"/>
      <c r="AJ1203" s="72"/>
      <c r="AK1203" s="72"/>
    </row>
    <row r="1204" spans="1:37" ht="14.4">
      <c r="A1204" s="52"/>
      <c r="AG1204" s="72"/>
      <c r="AH1204" s="72"/>
      <c r="AI1204" s="72"/>
      <c r="AJ1204" s="72"/>
      <c r="AK1204" s="72"/>
    </row>
    <row r="1205" spans="1:37" ht="14.4">
      <c r="A1205" s="52"/>
      <c r="AG1205" s="72"/>
      <c r="AH1205" s="72"/>
      <c r="AI1205" s="72"/>
      <c r="AJ1205" s="72"/>
      <c r="AK1205" s="72"/>
    </row>
    <row r="1206" spans="1:37" ht="14.4">
      <c r="A1206" s="52"/>
      <c r="AG1206" s="72"/>
      <c r="AH1206" s="72"/>
      <c r="AI1206" s="72"/>
      <c r="AJ1206" s="72"/>
      <c r="AK1206" s="72"/>
    </row>
    <row r="1207" spans="1:37" ht="14.4">
      <c r="A1207" s="52"/>
      <c r="AG1207" s="72"/>
      <c r="AH1207" s="72"/>
      <c r="AI1207" s="72"/>
      <c r="AJ1207" s="72"/>
      <c r="AK1207" s="72"/>
    </row>
    <row r="1208" spans="1:37" ht="14.4">
      <c r="A1208" s="52"/>
      <c r="AG1208" s="72"/>
      <c r="AH1208" s="72"/>
      <c r="AI1208" s="72"/>
      <c r="AJ1208" s="72"/>
      <c r="AK1208" s="72"/>
    </row>
    <row r="1209" spans="1:37" ht="14.4">
      <c r="A1209" s="52"/>
      <c r="AG1209" s="72"/>
      <c r="AH1209" s="72"/>
      <c r="AI1209" s="72"/>
      <c r="AJ1209" s="72"/>
      <c r="AK1209" s="72"/>
    </row>
    <row r="1210" spans="1:37" ht="14.4">
      <c r="A1210" s="52"/>
      <c r="AG1210" s="72"/>
      <c r="AH1210" s="72"/>
      <c r="AI1210" s="72"/>
      <c r="AJ1210" s="72"/>
      <c r="AK1210" s="72"/>
    </row>
    <row r="1211" spans="1:37" ht="14.4">
      <c r="A1211" s="52"/>
      <c r="AG1211" s="72"/>
      <c r="AH1211" s="72"/>
      <c r="AI1211" s="72"/>
      <c r="AJ1211" s="72"/>
      <c r="AK1211" s="72"/>
    </row>
    <row r="1212" spans="1:37" ht="14.4">
      <c r="A1212" s="52"/>
      <c r="AG1212" s="72"/>
      <c r="AH1212" s="72"/>
      <c r="AI1212" s="72"/>
      <c r="AJ1212" s="72"/>
      <c r="AK1212" s="72"/>
    </row>
    <row r="1213" spans="1:37" ht="14.4">
      <c r="A1213" s="52"/>
      <c r="AG1213" s="72"/>
      <c r="AH1213" s="72"/>
      <c r="AI1213" s="72"/>
      <c r="AJ1213" s="72"/>
      <c r="AK1213" s="72"/>
    </row>
    <row r="1214" spans="1:37" ht="14.4">
      <c r="A1214" s="52"/>
      <c r="AG1214" s="72"/>
      <c r="AH1214" s="72"/>
      <c r="AI1214" s="72"/>
      <c r="AJ1214" s="72"/>
      <c r="AK1214" s="72"/>
    </row>
    <row r="1215" spans="1:37" ht="14.4">
      <c r="A1215" s="52"/>
      <c r="AG1215" s="72"/>
      <c r="AH1215" s="72"/>
      <c r="AI1215" s="72"/>
      <c r="AJ1215" s="72"/>
      <c r="AK1215" s="72"/>
    </row>
    <row r="1216" spans="1:37" ht="14.4">
      <c r="A1216" s="52"/>
      <c r="AG1216" s="72"/>
      <c r="AH1216" s="72"/>
      <c r="AI1216" s="72"/>
      <c r="AJ1216" s="72"/>
      <c r="AK1216" s="72"/>
    </row>
    <row r="1217" spans="1:37" ht="14.4">
      <c r="A1217" s="52"/>
      <c r="AG1217" s="72"/>
      <c r="AH1217" s="72"/>
      <c r="AI1217" s="72"/>
      <c r="AJ1217" s="72"/>
      <c r="AK1217" s="72"/>
    </row>
    <row r="1218" spans="1:37" ht="14.4">
      <c r="A1218" s="52"/>
      <c r="AG1218" s="72"/>
      <c r="AH1218" s="72"/>
      <c r="AI1218" s="72"/>
      <c r="AJ1218" s="72"/>
      <c r="AK1218" s="72"/>
    </row>
    <row r="1219" spans="1:37" ht="14.4">
      <c r="A1219" s="52"/>
      <c r="AG1219" s="72"/>
      <c r="AH1219" s="72"/>
      <c r="AI1219" s="72"/>
      <c r="AJ1219" s="72"/>
      <c r="AK1219" s="72"/>
    </row>
    <row r="1220" spans="1:37" ht="14.4">
      <c r="A1220" s="52"/>
      <c r="AG1220" s="72"/>
      <c r="AH1220" s="72"/>
      <c r="AI1220" s="72"/>
      <c r="AJ1220" s="72"/>
      <c r="AK1220" s="72"/>
    </row>
    <row r="1221" spans="1:37" ht="14.4">
      <c r="A1221" s="52"/>
      <c r="AG1221" s="72"/>
      <c r="AH1221" s="72"/>
      <c r="AI1221" s="72"/>
      <c r="AJ1221" s="72"/>
      <c r="AK1221" s="72"/>
    </row>
    <row r="1222" spans="1:37" ht="14.4">
      <c r="A1222" s="52"/>
      <c r="AG1222" s="72"/>
      <c r="AH1222" s="72"/>
      <c r="AI1222" s="72"/>
      <c r="AJ1222" s="72"/>
      <c r="AK1222" s="72"/>
    </row>
    <row r="1223" spans="1:37" ht="14.4">
      <c r="A1223" s="52"/>
      <c r="AG1223" s="72"/>
      <c r="AH1223" s="72"/>
      <c r="AI1223" s="72"/>
      <c r="AJ1223" s="72"/>
      <c r="AK1223" s="72"/>
    </row>
    <row r="1224" spans="1:37" ht="14.4">
      <c r="A1224" s="52"/>
      <c r="AG1224" s="72"/>
      <c r="AH1224" s="72"/>
      <c r="AI1224" s="72"/>
      <c r="AJ1224" s="72"/>
      <c r="AK1224" s="72"/>
    </row>
    <row r="1225" spans="1:37" ht="14.4">
      <c r="A1225" s="52"/>
      <c r="AG1225" s="72"/>
      <c r="AH1225" s="72"/>
      <c r="AI1225" s="72"/>
      <c r="AJ1225" s="72"/>
      <c r="AK1225" s="72"/>
    </row>
    <row r="1226" spans="1:37" ht="14.4">
      <c r="A1226" s="52"/>
      <c r="AG1226" s="72"/>
      <c r="AH1226" s="72"/>
      <c r="AI1226" s="72"/>
      <c r="AJ1226" s="72"/>
      <c r="AK1226" s="72"/>
    </row>
    <row r="1227" spans="1:37" ht="14.4">
      <c r="A1227" s="52"/>
      <c r="AG1227" s="72"/>
      <c r="AH1227" s="72"/>
      <c r="AI1227" s="72"/>
      <c r="AJ1227" s="72"/>
      <c r="AK1227" s="72"/>
    </row>
    <row r="1228" spans="1:37" ht="14.4">
      <c r="A1228" s="52"/>
      <c r="AG1228" s="72"/>
      <c r="AH1228" s="72"/>
      <c r="AI1228" s="72"/>
      <c r="AJ1228" s="72"/>
      <c r="AK1228" s="72"/>
    </row>
    <row r="1229" spans="1:37" ht="14.4">
      <c r="A1229" s="52"/>
      <c r="AG1229" s="72"/>
      <c r="AH1229" s="72"/>
      <c r="AI1229" s="72"/>
      <c r="AJ1229" s="72"/>
      <c r="AK1229" s="72"/>
    </row>
    <row r="1230" spans="1:37" ht="14.4">
      <c r="A1230" s="52"/>
      <c r="AG1230" s="72"/>
      <c r="AH1230" s="72"/>
      <c r="AI1230" s="72"/>
      <c r="AJ1230" s="72"/>
      <c r="AK1230" s="72"/>
    </row>
    <row r="1231" spans="1:37" ht="14.4">
      <c r="A1231" s="52"/>
      <c r="AG1231" s="72"/>
      <c r="AH1231" s="72"/>
      <c r="AI1231" s="72"/>
      <c r="AJ1231" s="72"/>
      <c r="AK1231" s="72"/>
    </row>
    <row r="1232" spans="1:37" ht="14.4">
      <c r="A1232" s="52"/>
      <c r="AG1232" s="72"/>
      <c r="AH1232" s="72"/>
      <c r="AI1232" s="72"/>
      <c r="AJ1232" s="72"/>
      <c r="AK1232" s="72"/>
    </row>
    <row r="1233" spans="1:37" ht="14.4">
      <c r="A1233" s="52"/>
      <c r="AG1233" s="72"/>
      <c r="AH1233" s="72"/>
      <c r="AI1233" s="72"/>
      <c r="AJ1233" s="72"/>
      <c r="AK1233" s="72"/>
    </row>
    <row r="1234" spans="1:37" ht="14.4">
      <c r="A1234" s="52"/>
      <c r="AG1234" s="72"/>
      <c r="AH1234" s="72"/>
      <c r="AI1234" s="72"/>
      <c r="AJ1234" s="72"/>
      <c r="AK1234" s="72"/>
    </row>
    <row r="1235" spans="1:37" ht="14.4">
      <c r="A1235" s="52"/>
      <c r="AG1235" s="72"/>
      <c r="AH1235" s="72"/>
      <c r="AI1235" s="72"/>
      <c r="AJ1235" s="72"/>
      <c r="AK1235" s="72"/>
    </row>
    <row r="1236" spans="1:37" ht="14.4">
      <c r="A1236" s="52"/>
      <c r="AG1236" s="72"/>
      <c r="AH1236" s="72"/>
      <c r="AI1236" s="72"/>
      <c r="AJ1236" s="72"/>
      <c r="AK1236" s="72"/>
    </row>
    <row r="1237" spans="1:37" ht="14.4">
      <c r="A1237" s="52"/>
      <c r="AG1237" s="72"/>
      <c r="AH1237" s="72"/>
      <c r="AI1237" s="72"/>
      <c r="AJ1237" s="72"/>
      <c r="AK1237" s="72"/>
    </row>
    <row r="1238" spans="1:37" ht="14.4">
      <c r="A1238" s="52"/>
      <c r="AG1238" s="72"/>
      <c r="AH1238" s="72"/>
      <c r="AI1238" s="72"/>
      <c r="AJ1238" s="72"/>
      <c r="AK1238" s="72"/>
    </row>
    <row r="1239" spans="1:37" ht="14.4">
      <c r="A1239" s="52"/>
      <c r="AG1239" s="72"/>
      <c r="AH1239" s="72"/>
      <c r="AI1239" s="72"/>
      <c r="AJ1239" s="72"/>
      <c r="AK1239" s="72"/>
    </row>
    <row r="1240" spans="1:37" ht="14.4">
      <c r="A1240" s="52"/>
      <c r="AG1240" s="72"/>
      <c r="AH1240" s="72"/>
      <c r="AI1240" s="72"/>
      <c r="AJ1240" s="72"/>
      <c r="AK1240" s="72"/>
    </row>
    <row r="1241" spans="1:37" ht="14.4">
      <c r="A1241" s="52"/>
      <c r="AG1241" s="72"/>
      <c r="AH1241" s="72"/>
      <c r="AI1241" s="72"/>
      <c r="AJ1241" s="72"/>
      <c r="AK1241" s="72"/>
    </row>
    <row r="1242" spans="1:37" ht="14.4">
      <c r="A1242" s="52"/>
      <c r="AG1242" s="72"/>
      <c r="AH1242" s="72"/>
      <c r="AI1242" s="72"/>
      <c r="AJ1242" s="72"/>
      <c r="AK1242" s="72"/>
    </row>
    <row r="1243" spans="1:37" ht="14.4">
      <c r="A1243" s="52"/>
      <c r="AG1243" s="72"/>
      <c r="AH1243" s="72"/>
      <c r="AI1243" s="72"/>
      <c r="AJ1243" s="72"/>
      <c r="AK1243" s="72"/>
    </row>
    <row r="1244" spans="1:37" ht="14.4">
      <c r="A1244" s="52"/>
      <c r="AG1244" s="72"/>
      <c r="AH1244" s="72"/>
      <c r="AI1244" s="72"/>
      <c r="AJ1244" s="72"/>
      <c r="AK1244" s="72"/>
    </row>
    <row r="1245" spans="1:37" ht="14.4">
      <c r="A1245" s="52"/>
      <c r="AG1245" s="72"/>
      <c r="AH1245" s="72"/>
      <c r="AI1245" s="72"/>
      <c r="AJ1245" s="72"/>
      <c r="AK1245" s="72"/>
    </row>
    <row r="1246" spans="1:37" ht="14.4">
      <c r="A1246" s="52"/>
      <c r="AG1246" s="72"/>
      <c r="AH1246" s="72"/>
      <c r="AI1246" s="72"/>
      <c r="AJ1246" s="72"/>
      <c r="AK1246" s="72"/>
    </row>
    <row r="1247" spans="1:37" ht="14.4">
      <c r="A1247" s="52"/>
      <c r="AG1247" s="72"/>
      <c r="AH1247" s="72"/>
      <c r="AI1247" s="72"/>
      <c r="AJ1247" s="72"/>
      <c r="AK1247" s="72"/>
    </row>
    <row r="1248" spans="1:37" ht="14.4">
      <c r="A1248" s="52"/>
      <c r="AG1248" s="72"/>
      <c r="AH1248" s="72"/>
      <c r="AI1248" s="72"/>
      <c r="AJ1248" s="72"/>
      <c r="AK1248" s="72"/>
    </row>
    <row r="1249" spans="1:37" ht="14.4">
      <c r="A1249" s="52"/>
      <c r="AG1249" s="72"/>
      <c r="AH1249" s="72"/>
      <c r="AI1249" s="72"/>
      <c r="AJ1249" s="72"/>
      <c r="AK1249" s="72"/>
    </row>
    <row r="1250" spans="1:37" ht="14.4">
      <c r="A1250" s="52"/>
      <c r="AG1250" s="72"/>
      <c r="AH1250" s="72"/>
      <c r="AI1250" s="72"/>
      <c r="AJ1250" s="72"/>
      <c r="AK1250" s="72"/>
    </row>
    <row r="1251" spans="1:37" ht="14.4">
      <c r="A1251" s="52"/>
      <c r="AG1251" s="72"/>
      <c r="AH1251" s="72"/>
      <c r="AI1251" s="72"/>
      <c r="AJ1251" s="72"/>
      <c r="AK1251" s="72"/>
    </row>
    <row r="1252" spans="1:37" ht="14.4">
      <c r="A1252" s="52"/>
      <c r="AG1252" s="72"/>
      <c r="AH1252" s="72"/>
      <c r="AI1252" s="72"/>
      <c r="AJ1252" s="72"/>
      <c r="AK1252" s="72"/>
    </row>
    <row r="1253" spans="1:37" ht="14.4">
      <c r="A1253" s="52"/>
      <c r="AG1253" s="72"/>
      <c r="AH1253" s="72"/>
      <c r="AI1253" s="72"/>
      <c r="AJ1253" s="72"/>
      <c r="AK1253" s="72"/>
    </row>
    <row r="1254" spans="1:37" ht="14.4">
      <c r="A1254" s="52"/>
      <c r="AG1254" s="72"/>
      <c r="AH1254" s="72"/>
      <c r="AI1254" s="72"/>
      <c r="AJ1254" s="72"/>
      <c r="AK1254" s="72"/>
    </row>
    <row r="1255" spans="1:37" ht="14.4">
      <c r="A1255" s="52"/>
      <c r="AG1255" s="72"/>
      <c r="AH1255" s="72"/>
      <c r="AI1255" s="72"/>
      <c r="AJ1255" s="72"/>
      <c r="AK1255" s="72"/>
    </row>
    <row r="1256" spans="1:37" ht="14.4">
      <c r="A1256" s="52"/>
      <c r="AG1256" s="72"/>
      <c r="AH1256" s="72"/>
      <c r="AI1256" s="72"/>
      <c r="AJ1256" s="72"/>
      <c r="AK1256" s="72"/>
    </row>
    <row r="1257" spans="1:37" ht="14.4">
      <c r="A1257" s="52"/>
      <c r="AG1257" s="72"/>
      <c r="AH1257" s="72"/>
      <c r="AI1257" s="72"/>
      <c r="AJ1257" s="72"/>
      <c r="AK1257" s="72"/>
    </row>
    <row r="1258" spans="1:37" ht="14.4">
      <c r="A1258" s="52"/>
      <c r="AG1258" s="72"/>
      <c r="AH1258" s="72"/>
      <c r="AI1258" s="72"/>
      <c r="AJ1258" s="72"/>
      <c r="AK1258" s="72"/>
    </row>
    <row r="1259" spans="1:37" ht="14.4">
      <c r="A1259" s="52"/>
      <c r="AG1259" s="72"/>
      <c r="AH1259" s="72"/>
      <c r="AI1259" s="72"/>
      <c r="AJ1259" s="72"/>
      <c r="AK1259" s="72"/>
    </row>
    <row r="1260" spans="1:37" ht="14.4">
      <c r="A1260" s="52"/>
      <c r="AG1260" s="72"/>
      <c r="AH1260" s="72"/>
      <c r="AI1260" s="72"/>
      <c r="AJ1260" s="72"/>
      <c r="AK1260" s="72"/>
    </row>
    <row r="1261" spans="1:37" ht="14.4">
      <c r="A1261" s="52"/>
      <c r="AG1261" s="72"/>
      <c r="AH1261" s="72"/>
      <c r="AI1261" s="72"/>
      <c r="AJ1261" s="72"/>
      <c r="AK1261" s="72"/>
    </row>
    <row r="1262" spans="1:37" ht="14.4">
      <c r="A1262" s="52"/>
      <c r="AG1262" s="72"/>
      <c r="AH1262" s="72"/>
      <c r="AI1262" s="72"/>
      <c r="AJ1262" s="72"/>
      <c r="AK1262" s="72"/>
    </row>
    <row r="1263" spans="1:37" ht="14.4">
      <c r="A1263" s="52"/>
      <c r="AG1263" s="72"/>
      <c r="AH1263" s="72"/>
      <c r="AI1263" s="72"/>
      <c r="AJ1263" s="72"/>
      <c r="AK1263" s="72"/>
    </row>
    <row r="1264" spans="1:37" ht="14.4">
      <c r="A1264" s="52"/>
      <c r="AG1264" s="72"/>
      <c r="AH1264" s="72"/>
      <c r="AI1264" s="72"/>
      <c r="AJ1264" s="72"/>
      <c r="AK1264" s="72"/>
    </row>
    <row r="1265" spans="1:37" ht="14.4">
      <c r="A1265" s="52"/>
      <c r="AG1265" s="72"/>
      <c r="AH1265" s="72"/>
      <c r="AI1265" s="72"/>
      <c r="AJ1265" s="72"/>
      <c r="AK1265" s="72"/>
    </row>
    <row r="1266" spans="1:37" ht="14.4">
      <c r="A1266" s="52"/>
      <c r="AG1266" s="72"/>
      <c r="AH1266" s="72"/>
      <c r="AI1266" s="72"/>
      <c r="AJ1266" s="72"/>
      <c r="AK1266" s="72"/>
    </row>
    <row r="1267" spans="1:37" ht="14.4">
      <c r="A1267" s="52"/>
      <c r="AG1267" s="72"/>
      <c r="AH1267" s="72"/>
      <c r="AI1267" s="72"/>
      <c r="AJ1267" s="72"/>
      <c r="AK1267" s="72"/>
    </row>
    <row r="1268" spans="1:37" ht="14.4">
      <c r="A1268" s="52"/>
      <c r="AG1268" s="72"/>
      <c r="AH1268" s="72"/>
      <c r="AI1268" s="72"/>
      <c r="AJ1268" s="72"/>
      <c r="AK1268" s="72"/>
    </row>
    <row r="1269" spans="1:37" ht="14.4">
      <c r="A1269" s="52"/>
      <c r="AG1269" s="72"/>
      <c r="AH1269" s="72"/>
      <c r="AI1269" s="72"/>
      <c r="AJ1269" s="72"/>
      <c r="AK1269" s="72"/>
    </row>
    <row r="1270" spans="1:37" ht="14.4">
      <c r="A1270" s="52"/>
      <c r="AG1270" s="72"/>
      <c r="AH1270" s="72"/>
      <c r="AI1270" s="72"/>
      <c r="AJ1270" s="72"/>
      <c r="AK1270" s="72"/>
    </row>
    <row r="1271" spans="1:37" ht="14.4">
      <c r="A1271" s="52"/>
      <c r="AG1271" s="72"/>
      <c r="AH1271" s="72"/>
      <c r="AI1271" s="72"/>
      <c r="AJ1271" s="72"/>
      <c r="AK1271" s="72"/>
    </row>
    <row r="1272" spans="1:37" ht="14.4">
      <c r="A1272" s="52"/>
      <c r="AG1272" s="72"/>
      <c r="AH1272" s="72"/>
      <c r="AI1272" s="72"/>
      <c r="AJ1272" s="72"/>
      <c r="AK1272" s="72"/>
    </row>
    <row r="1273" spans="1:37" ht="14.4">
      <c r="A1273" s="52"/>
      <c r="AG1273" s="72"/>
      <c r="AH1273" s="72"/>
      <c r="AI1273" s="72"/>
      <c r="AJ1273" s="72"/>
      <c r="AK1273" s="72"/>
    </row>
    <row r="1274" spans="1:37" ht="14.4">
      <c r="A1274" s="52"/>
      <c r="AG1274" s="72"/>
      <c r="AH1274" s="72"/>
      <c r="AI1274" s="72"/>
      <c r="AJ1274" s="72"/>
      <c r="AK1274" s="72"/>
    </row>
    <row r="1275" spans="1:37" ht="14.4">
      <c r="A1275" s="52"/>
      <c r="AG1275" s="72"/>
      <c r="AH1275" s="72"/>
      <c r="AI1275" s="72"/>
      <c r="AJ1275" s="72"/>
      <c r="AK1275" s="72"/>
    </row>
    <row r="1276" spans="1:37" ht="14.4">
      <c r="A1276" s="52"/>
      <c r="AG1276" s="72"/>
      <c r="AH1276" s="72"/>
      <c r="AI1276" s="72"/>
      <c r="AJ1276" s="72"/>
      <c r="AK1276" s="72"/>
    </row>
    <row r="1277" spans="1:37" ht="14.4">
      <c r="A1277" s="52"/>
      <c r="AG1277" s="72"/>
      <c r="AH1277" s="72"/>
      <c r="AI1277" s="72"/>
      <c r="AJ1277" s="72"/>
      <c r="AK1277" s="72"/>
    </row>
    <row r="1278" spans="1:37" ht="14.4">
      <c r="A1278" s="52"/>
      <c r="AG1278" s="72"/>
      <c r="AH1278" s="72"/>
      <c r="AI1278" s="72"/>
      <c r="AJ1278" s="72"/>
      <c r="AK1278" s="72"/>
    </row>
    <row r="1279" spans="1:37" ht="14.4">
      <c r="A1279" s="52"/>
      <c r="AG1279" s="72"/>
      <c r="AH1279" s="72"/>
      <c r="AI1279" s="72"/>
      <c r="AJ1279" s="72"/>
      <c r="AK1279" s="72"/>
    </row>
    <row r="1280" spans="1:37" ht="14.4">
      <c r="A1280" s="52"/>
      <c r="AG1280" s="72"/>
      <c r="AH1280" s="72"/>
      <c r="AI1280" s="72"/>
      <c r="AJ1280" s="72"/>
      <c r="AK1280" s="72"/>
    </row>
    <row r="1281" spans="1:37" ht="14.4">
      <c r="A1281" s="52"/>
      <c r="AG1281" s="72"/>
      <c r="AH1281" s="72"/>
      <c r="AI1281" s="72"/>
      <c r="AJ1281" s="72"/>
      <c r="AK1281" s="72"/>
    </row>
    <row r="1282" spans="1:37" ht="14.4">
      <c r="A1282" s="52"/>
      <c r="AG1282" s="72"/>
      <c r="AH1282" s="72"/>
      <c r="AI1282" s="72"/>
      <c r="AJ1282" s="72"/>
      <c r="AK1282" s="72"/>
    </row>
    <row r="1283" spans="1:37" ht="14.4">
      <c r="A1283" s="52"/>
      <c r="AG1283" s="72"/>
      <c r="AH1283" s="72"/>
      <c r="AI1283" s="72"/>
      <c r="AJ1283" s="72"/>
      <c r="AK1283" s="72"/>
    </row>
    <row r="1284" spans="1:37" ht="14.4">
      <c r="A1284" s="52"/>
      <c r="AG1284" s="72"/>
      <c r="AH1284" s="72"/>
      <c r="AI1284" s="72"/>
      <c r="AJ1284" s="72"/>
      <c r="AK1284" s="72"/>
    </row>
    <row r="1285" spans="1:37" ht="14.4">
      <c r="A1285" s="52"/>
      <c r="AG1285" s="72"/>
      <c r="AH1285" s="72"/>
      <c r="AI1285" s="72"/>
      <c r="AJ1285" s="72"/>
      <c r="AK1285" s="72"/>
    </row>
    <row r="1286" spans="1:37" ht="14.4">
      <c r="A1286" s="52"/>
      <c r="AG1286" s="72"/>
      <c r="AH1286" s="72"/>
      <c r="AI1286" s="72"/>
      <c r="AJ1286" s="72"/>
      <c r="AK1286" s="72"/>
    </row>
    <row r="1287" spans="1:37" ht="14.4">
      <c r="A1287" s="52"/>
      <c r="AG1287" s="72"/>
      <c r="AH1287" s="72"/>
      <c r="AI1287" s="72"/>
      <c r="AJ1287" s="72"/>
      <c r="AK1287" s="72"/>
    </row>
    <row r="1288" spans="1:37" ht="14.4">
      <c r="A1288" s="52"/>
      <c r="AG1288" s="72"/>
      <c r="AH1288" s="72"/>
      <c r="AI1288" s="72"/>
      <c r="AJ1288" s="72"/>
      <c r="AK1288" s="72"/>
    </row>
    <row r="1289" spans="1:37" ht="14.4">
      <c r="A1289" s="52"/>
      <c r="AG1289" s="72"/>
      <c r="AH1289" s="72"/>
      <c r="AI1289" s="72"/>
      <c r="AJ1289" s="72"/>
      <c r="AK1289" s="72"/>
    </row>
    <row r="1290" spans="1:37" ht="14.4">
      <c r="A1290" s="52"/>
      <c r="AG1290" s="72"/>
      <c r="AH1290" s="72"/>
      <c r="AI1290" s="72"/>
      <c r="AJ1290" s="72"/>
      <c r="AK1290" s="72"/>
    </row>
    <row r="1291" spans="1:37" ht="14.4">
      <c r="A1291" s="52"/>
      <c r="AG1291" s="72"/>
      <c r="AH1291" s="72"/>
      <c r="AI1291" s="72"/>
      <c r="AJ1291" s="72"/>
      <c r="AK1291" s="72"/>
    </row>
    <row r="1292" spans="1:37" ht="14.4">
      <c r="A1292" s="52"/>
      <c r="AG1292" s="72"/>
      <c r="AH1292" s="72"/>
      <c r="AI1292" s="72"/>
      <c r="AJ1292" s="72"/>
      <c r="AK1292" s="72"/>
    </row>
    <row r="1293" spans="1:37" ht="14.4">
      <c r="A1293" s="52"/>
      <c r="AG1293" s="72"/>
      <c r="AH1293" s="72"/>
      <c r="AI1293" s="72"/>
      <c r="AJ1293" s="72"/>
      <c r="AK1293" s="72"/>
    </row>
    <row r="1294" spans="1:37" ht="14.4">
      <c r="A1294" s="52"/>
      <c r="AG1294" s="72"/>
      <c r="AH1294" s="72"/>
      <c r="AI1294" s="72"/>
      <c r="AJ1294" s="72"/>
      <c r="AK1294" s="72"/>
    </row>
    <row r="1295" spans="1:37" ht="14.4">
      <c r="A1295" s="52"/>
      <c r="AG1295" s="72"/>
      <c r="AH1295" s="72"/>
      <c r="AI1295" s="72"/>
      <c r="AJ1295" s="72"/>
      <c r="AK1295" s="72"/>
    </row>
    <row r="1296" spans="1:37" ht="14.4">
      <c r="A1296" s="52"/>
      <c r="AG1296" s="72"/>
      <c r="AH1296" s="72"/>
      <c r="AI1296" s="72"/>
      <c r="AJ1296" s="72"/>
      <c r="AK1296" s="72"/>
    </row>
    <row r="1297" spans="1:37" ht="14.4">
      <c r="A1297" s="52"/>
      <c r="AG1297" s="72"/>
      <c r="AH1297" s="72"/>
      <c r="AI1297" s="72"/>
      <c r="AJ1297" s="72"/>
      <c r="AK1297" s="72"/>
    </row>
    <row r="1298" spans="1:37" ht="14.4">
      <c r="A1298" s="52"/>
      <c r="AG1298" s="72"/>
      <c r="AH1298" s="72"/>
      <c r="AI1298" s="72"/>
      <c r="AJ1298" s="72"/>
      <c r="AK1298" s="72"/>
    </row>
    <row r="1299" spans="1:37" ht="14.4">
      <c r="A1299" s="52"/>
      <c r="AG1299" s="72"/>
      <c r="AH1299" s="72"/>
      <c r="AI1299" s="72"/>
      <c r="AJ1299" s="72"/>
      <c r="AK1299" s="72"/>
    </row>
    <row r="1300" spans="1:37" ht="14.4">
      <c r="A1300" s="52"/>
      <c r="AG1300" s="72"/>
      <c r="AH1300" s="72"/>
      <c r="AI1300" s="72"/>
      <c r="AJ1300" s="72"/>
      <c r="AK1300" s="72"/>
    </row>
    <row r="1301" spans="1:37" ht="14.4">
      <c r="A1301" s="52"/>
      <c r="AG1301" s="72"/>
      <c r="AH1301" s="72"/>
      <c r="AI1301" s="72"/>
      <c r="AJ1301" s="72"/>
      <c r="AK1301" s="72"/>
    </row>
    <row r="1302" spans="1:37" ht="14.4">
      <c r="A1302" s="52"/>
      <c r="AG1302" s="72"/>
      <c r="AH1302" s="72"/>
      <c r="AI1302" s="72"/>
      <c r="AJ1302" s="72"/>
      <c r="AK1302" s="72"/>
    </row>
    <row r="1303" spans="1:37" ht="14.4">
      <c r="A1303" s="52"/>
      <c r="AG1303" s="72"/>
      <c r="AH1303" s="72"/>
      <c r="AI1303" s="72"/>
      <c r="AJ1303" s="72"/>
      <c r="AK1303" s="72"/>
    </row>
    <row r="1304" spans="1:37" ht="14.4">
      <c r="A1304" s="52"/>
      <c r="AG1304" s="72"/>
      <c r="AH1304" s="72"/>
      <c r="AI1304" s="72"/>
      <c r="AJ1304" s="72"/>
      <c r="AK1304" s="72"/>
    </row>
    <row r="1305" spans="1:37" ht="14.4">
      <c r="A1305" s="52"/>
      <c r="AG1305" s="72"/>
      <c r="AH1305" s="72"/>
      <c r="AI1305" s="72"/>
      <c r="AJ1305" s="72"/>
      <c r="AK1305" s="72"/>
    </row>
    <row r="1306" spans="1:37" ht="14.4">
      <c r="A1306" s="52"/>
      <c r="AG1306" s="72"/>
      <c r="AH1306" s="72"/>
      <c r="AI1306" s="72"/>
      <c r="AJ1306" s="72"/>
      <c r="AK1306" s="72"/>
    </row>
    <row r="1307" spans="1:37" ht="14.4">
      <c r="A1307" s="52"/>
      <c r="AG1307" s="72"/>
      <c r="AH1307" s="72"/>
      <c r="AI1307" s="72"/>
      <c r="AJ1307" s="72"/>
      <c r="AK1307" s="72"/>
    </row>
    <row r="1308" spans="1:37" ht="14.4">
      <c r="A1308" s="52"/>
      <c r="AG1308" s="72"/>
      <c r="AH1308" s="72"/>
      <c r="AI1308" s="72"/>
      <c r="AJ1308" s="72"/>
      <c r="AK1308" s="72"/>
    </row>
    <row r="1309" spans="1:37" ht="14.4">
      <c r="A1309" s="52"/>
      <c r="AG1309" s="72"/>
      <c r="AH1309" s="72"/>
      <c r="AI1309" s="72"/>
      <c r="AJ1309" s="72"/>
      <c r="AK1309" s="72"/>
    </row>
    <row r="1310" spans="1:37" ht="14.4">
      <c r="A1310" s="52"/>
      <c r="AG1310" s="72"/>
      <c r="AH1310" s="72"/>
      <c r="AI1310" s="72"/>
      <c r="AJ1310" s="72"/>
      <c r="AK1310" s="72"/>
    </row>
    <row r="1311" spans="1:37" ht="14.4">
      <c r="A1311" s="52"/>
      <c r="AG1311" s="72"/>
      <c r="AH1311" s="72"/>
      <c r="AI1311" s="72"/>
      <c r="AJ1311" s="72"/>
      <c r="AK1311" s="72"/>
    </row>
    <row r="1312" spans="1:37" ht="14.4">
      <c r="A1312" s="52"/>
      <c r="AG1312" s="72"/>
      <c r="AH1312" s="72"/>
      <c r="AI1312" s="72"/>
      <c r="AJ1312" s="72"/>
      <c r="AK1312" s="72"/>
    </row>
    <row r="1313" spans="1:37" ht="14.4">
      <c r="A1313" s="52"/>
      <c r="AG1313" s="72"/>
      <c r="AH1313" s="72"/>
      <c r="AI1313" s="72"/>
      <c r="AJ1313" s="72"/>
      <c r="AK1313" s="72"/>
    </row>
    <row r="1314" spans="1:37" ht="14.4">
      <c r="A1314" s="52"/>
      <c r="AG1314" s="72"/>
      <c r="AH1314" s="72"/>
      <c r="AI1314" s="72"/>
      <c r="AJ1314" s="72"/>
      <c r="AK1314" s="72"/>
    </row>
    <row r="1315" spans="1:37" ht="14.4">
      <c r="A1315" s="52"/>
      <c r="AG1315" s="72"/>
      <c r="AH1315" s="72"/>
      <c r="AI1315" s="72"/>
      <c r="AJ1315" s="72"/>
      <c r="AK1315" s="72"/>
    </row>
    <row r="1316" spans="1:37" ht="14.4">
      <c r="A1316" s="52"/>
      <c r="AG1316" s="72"/>
      <c r="AH1316" s="72"/>
      <c r="AI1316" s="72"/>
      <c r="AJ1316" s="72"/>
      <c r="AK1316" s="72"/>
    </row>
    <row r="1317" spans="1:37" ht="14.4">
      <c r="A1317" s="52"/>
      <c r="AG1317" s="72"/>
      <c r="AH1317" s="72"/>
      <c r="AI1317" s="72"/>
      <c r="AJ1317" s="72"/>
      <c r="AK1317" s="72"/>
    </row>
    <row r="1318" spans="1:37" ht="14.4">
      <c r="A1318" s="52"/>
      <c r="AG1318" s="72"/>
      <c r="AH1318" s="72"/>
      <c r="AI1318" s="72"/>
      <c r="AJ1318" s="72"/>
      <c r="AK1318" s="72"/>
    </row>
    <row r="1319" spans="1:37" ht="14.4">
      <c r="A1319" s="52"/>
      <c r="AG1319" s="72"/>
      <c r="AH1319" s="72"/>
      <c r="AI1319" s="72"/>
      <c r="AJ1319" s="72"/>
      <c r="AK1319" s="72"/>
    </row>
    <row r="1320" spans="1:37" ht="14.4">
      <c r="A1320" s="52"/>
      <c r="AG1320" s="72"/>
      <c r="AH1320" s="72"/>
      <c r="AI1320" s="72"/>
      <c r="AJ1320" s="72"/>
      <c r="AK1320" s="72"/>
    </row>
    <row r="1321" spans="1:37" ht="14.4">
      <c r="A1321" s="52"/>
      <c r="AG1321" s="72"/>
      <c r="AH1321" s="72"/>
      <c r="AI1321" s="72"/>
      <c r="AJ1321" s="72"/>
      <c r="AK1321" s="72"/>
    </row>
    <row r="1322" spans="1:37" ht="14.4">
      <c r="A1322" s="52"/>
      <c r="AG1322" s="72"/>
      <c r="AH1322" s="72"/>
      <c r="AI1322" s="72"/>
      <c r="AJ1322" s="72"/>
      <c r="AK1322" s="72"/>
    </row>
    <row r="1323" spans="1:37" ht="14.4">
      <c r="A1323" s="52"/>
      <c r="AG1323" s="72"/>
      <c r="AH1323" s="72"/>
      <c r="AI1323" s="72"/>
      <c r="AJ1323" s="72"/>
      <c r="AK1323" s="72"/>
    </row>
    <row r="1324" spans="1:37" ht="14.4">
      <c r="A1324" s="52"/>
      <c r="AG1324" s="72"/>
      <c r="AH1324" s="72"/>
      <c r="AI1324" s="72"/>
      <c r="AJ1324" s="72"/>
      <c r="AK1324" s="72"/>
    </row>
    <row r="1325" spans="1:37" ht="14.4">
      <c r="A1325" s="52"/>
      <c r="AG1325" s="72"/>
      <c r="AH1325" s="72"/>
      <c r="AI1325" s="72"/>
      <c r="AJ1325" s="72"/>
      <c r="AK1325" s="72"/>
    </row>
    <row r="1326" spans="1:37" ht="14.4">
      <c r="A1326" s="52"/>
      <c r="AG1326" s="72"/>
      <c r="AH1326" s="72"/>
      <c r="AI1326" s="72"/>
      <c r="AJ1326" s="72"/>
      <c r="AK1326" s="72"/>
    </row>
    <row r="1327" spans="1:37" ht="14.4">
      <c r="A1327" s="52"/>
      <c r="AG1327" s="72"/>
      <c r="AH1327" s="72"/>
      <c r="AI1327" s="72"/>
      <c r="AJ1327" s="72"/>
      <c r="AK1327" s="72"/>
    </row>
    <row r="1328" spans="1:37" ht="14.4">
      <c r="A1328" s="52"/>
      <c r="AG1328" s="72"/>
      <c r="AH1328" s="72"/>
      <c r="AI1328" s="72"/>
      <c r="AJ1328" s="72"/>
      <c r="AK1328" s="72"/>
    </row>
    <row r="1329" spans="1:37" ht="14.4">
      <c r="A1329" s="52"/>
      <c r="AG1329" s="72"/>
      <c r="AH1329" s="72"/>
      <c r="AI1329" s="72"/>
      <c r="AJ1329" s="72"/>
      <c r="AK1329" s="72"/>
    </row>
    <row r="1330" spans="1:37" ht="14.4">
      <c r="A1330" s="52"/>
      <c r="AG1330" s="72"/>
      <c r="AH1330" s="72"/>
      <c r="AI1330" s="72"/>
      <c r="AJ1330" s="72"/>
      <c r="AK1330" s="72"/>
    </row>
    <row r="1331" spans="1:37" ht="14.4">
      <c r="A1331" s="52"/>
      <c r="AG1331" s="72"/>
      <c r="AH1331" s="72"/>
      <c r="AI1331" s="72"/>
      <c r="AJ1331" s="72"/>
      <c r="AK1331" s="72"/>
    </row>
    <row r="1332" spans="1:37" ht="14.4">
      <c r="A1332" s="52"/>
      <c r="AG1332" s="72"/>
      <c r="AH1332" s="72"/>
      <c r="AI1332" s="72"/>
      <c r="AJ1332" s="72"/>
      <c r="AK1332" s="72"/>
    </row>
    <row r="1333" spans="1:37" ht="14.4">
      <c r="A1333" s="52"/>
      <c r="AG1333" s="72"/>
      <c r="AH1333" s="72"/>
      <c r="AI1333" s="72"/>
      <c r="AJ1333" s="72"/>
      <c r="AK1333" s="72"/>
    </row>
    <row r="1334" spans="1:37" ht="14.4">
      <c r="A1334" s="52"/>
      <c r="AG1334" s="72"/>
      <c r="AH1334" s="72"/>
      <c r="AI1334" s="72"/>
      <c r="AJ1334" s="72"/>
      <c r="AK1334" s="72"/>
    </row>
    <row r="1335" spans="1:37" ht="14.4">
      <c r="A1335" s="52"/>
      <c r="AG1335" s="72"/>
      <c r="AH1335" s="72"/>
      <c r="AI1335" s="72"/>
      <c r="AJ1335" s="72"/>
      <c r="AK1335" s="72"/>
    </row>
    <row r="1336" spans="1:37" ht="14.4">
      <c r="A1336" s="52"/>
      <c r="AG1336" s="72"/>
      <c r="AH1336" s="72"/>
      <c r="AI1336" s="72"/>
      <c r="AJ1336" s="72"/>
      <c r="AK1336" s="72"/>
    </row>
    <row r="1337" spans="1:37" ht="14.4">
      <c r="A1337" s="52"/>
      <c r="AG1337" s="72"/>
      <c r="AH1337" s="72"/>
      <c r="AI1337" s="72"/>
      <c r="AJ1337" s="72"/>
      <c r="AK1337" s="72"/>
    </row>
    <row r="1338" spans="1:37" ht="14.4">
      <c r="A1338" s="52"/>
      <c r="AG1338" s="72"/>
      <c r="AH1338" s="72"/>
      <c r="AI1338" s="72"/>
      <c r="AJ1338" s="72"/>
      <c r="AK1338" s="72"/>
    </row>
    <row r="1339" spans="1:37" ht="14.4">
      <c r="A1339" s="52"/>
      <c r="AG1339" s="72"/>
      <c r="AH1339" s="72"/>
      <c r="AI1339" s="72"/>
      <c r="AJ1339" s="72"/>
      <c r="AK1339" s="72"/>
    </row>
    <row r="1340" spans="1:37" ht="14.4">
      <c r="A1340" s="52"/>
      <c r="AG1340" s="72"/>
      <c r="AH1340" s="72"/>
      <c r="AI1340" s="72"/>
      <c r="AJ1340" s="72"/>
      <c r="AK1340" s="72"/>
    </row>
    <row r="1341" spans="1:37" ht="14.4">
      <c r="A1341" s="52"/>
      <c r="AG1341" s="72"/>
      <c r="AH1341" s="72"/>
      <c r="AI1341" s="72"/>
      <c r="AJ1341" s="72"/>
      <c r="AK1341" s="72"/>
    </row>
    <row r="1342" spans="1:37" ht="14.4">
      <c r="A1342" s="52"/>
      <c r="AG1342" s="72"/>
      <c r="AH1342" s="72"/>
      <c r="AI1342" s="72"/>
      <c r="AJ1342" s="72"/>
      <c r="AK1342" s="72"/>
    </row>
    <row r="1343" spans="1:37" ht="14.4">
      <c r="A1343" s="52"/>
      <c r="AG1343" s="72"/>
      <c r="AH1343" s="72"/>
      <c r="AI1343" s="72"/>
      <c r="AJ1343" s="72"/>
      <c r="AK1343" s="72"/>
    </row>
    <row r="1344" spans="1:37" ht="14.4">
      <c r="A1344" s="52"/>
      <c r="AG1344" s="72"/>
      <c r="AH1344" s="72"/>
      <c r="AI1344" s="72"/>
      <c r="AJ1344" s="72"/>
      <c r="AK1344" s="72"/>
    </row>
    <row r="1345" spans="1:37" ht="14.4">
      <c r="A1345" s="52"/>
      <c r="AG1345" s="72"/>
      <c r="AH1345" s="72"/>
      <c r="AI1345" s="72"/>
      <c r="AJ1345" s="72"/>
      <c r="AK1345" s="72"/>
    </row>
    <row r="1346" spans="1:37" ht="14.4">
      <c r="A1346" s="52"/>
      <c r="AG1346" s="72"/>
      <c r="AH1346" s="72"/>
      <c r="AI1346" s="72"/>
      <c r="AJ1346" s="72"/>
      <c r="AK1346" s="72"/>
    </row>
    <row r="1347" spans="1:37" ht="14.4">
      <c r="A1347" s="52"/>
      <c r="AG1347" s="72"/>
      <c r="AH1347" s="72"/>
      <c r="AI1347" s="72"/>
      <c r="AJ1347" s="72"/>
      <c r="AK1347" s="72"/>
    </row>
    <row r="1348" spans="1:37" ht="14.4">
      <c r="A1348" s="52"/>
      <c r="AG1348" s="72"/>
      <c r="AH1348" s="72"/>
      <c r="AI1348" s="72"/>
      <c r="AJ1348" s="72"/>
      <c r="AK1348" s="72"/>
    </row>
    <row r="1349" spans="1:37" ht="14.4">
      <c r="A1349" s="52"/>
      <c r="AG1349" s="72"/>
      <c r="AH1349" s="72"/>
      <c r="AI1349" s="72"/>
      <c r="AJ1349" s="72"/>
      <c r="AK1349" s="72"/>
    </row>
    <row r="1350" spans="1:37" ht="14.4">
      <c r="A1350" s="52"/>
      <c r="AG1350" s="72"/>
      <c r="AH1350" s="72"/>
      <c r="AI1350" s="72"/>
      <c r="AJ1350" s="72"/>
      <c r="AK1350" s="72"/>
    </row>
    <row r="1351" spans="1:37" ht="14.4">
      <c r="A1351" s="52"/>
      <c r="AG1351" s="72"/>
      <c r="AH1351" s="72"/>
      <c r="AI1351" s="72"/>
      <c r="AJ1351" s="72"/>
      <c r="AK1351" s="72"/>
    </row>
    <row r="1352" spans="1:37" ht="14.4">
      <c r="A1352" s="52"/>
      <c r="AG1352" s="72"/>
      <c r="AH1352" s="72"/>
      <c r="AI1352" s="72"/>
      <c r="AJ1352" s="72"/>
      <c r="AK1352" s="72"/>
    </row>
    <row r="1353" spans="1:37" ht="14.4">
      <c r="A1353" s="52"/>
      <c r="AG1353" s="72"/>
      <c r="AH1353" s="72"/>
      <c r="AI1353" s="72"/>
      <c r="AJ1353" s="72"/>
      <c r="AK1353" s="72"/>
    </row>
    <row r="1354" spans="1:37" ht="14.4">
      <c r="A1354" s="52"/>
      <c r="AG1354" s="72"/>
      <c r="AH1354" s="72"/>
      <c r="AI1354" s="72"/>
      <c r="AJ1354" s="72"/>
      <c r="AK1354" s="72"/>
    </row>
    <row r="1355" spans="1:37" ht="14.4">
      <c r="A1355" s="52"/>
      <c r="AG1355" s="72"/>
      <c r="AH1355" s="72"/>
      <c r="AI1355" s="72"/>
      <c r="AJ1355" s="72"/>
      <c r="AK1355" s="72"/>
    </row>
    <row r="1356" spans="1:37" ht="14.4">
      <c r="A1356" s="52"/>
      <c r="AG1356" s="72"/>
      <c r="AH1356" s="72"/>
      <c r="AI1356" s="72"/>
      <c r="AJ1356" s="72"/>
      <c r="AK1356" s="72"/>
    </row>
    <row r="1357" spans="1:37" ht="14.4">
      <c r="A1357" s="52"/>
      <c r="AG1357" s="72"/>
      <c r="AH1357" s="72"/>
      <c r="AI1357" s="72"/>
      <c r="AJ1357" s="72"/>
      <c r="AK1357" s="72"/>
    </row>
    <row r="1358" spans="1:37" ht="14.4">
      <c r="A1358" s="52"/>
      <c r="AG1358" s="72"/>
      <c r="AH1358" s="72"/>
      <c r="AI1358" s="72"/>
      <c r="AJ1358" s="72"/>
      <c r="AK1358" s="72"/>
    </row>
    <row r="1359" spans="1:37" ht="14.4">
      <c r="A1359" s="52"/>
      <c r="AG1359" s="72"/>
      <c r="AH1359" s="72"/>
      <c r="AI1359" s="72"/>
      <c r="AJ1359" s="72"/>
      <c r="AK1359" s="72"/>
    </row>
    <row r="1360" spans="1:37" ht="14.4">
      <c r="A1360" s="52"/>
      <c r="AG1360" s="72"/>
      <c r="AH1360" s="72"/>
      <c r="AI1360" s="72"/>
      <c r="AJ1360" s="72"/>
      <c r="AK1360" s="72"/>
    </row>
    <row r="1361" spans="1:37" ht="14.4">
      <c r="A1361" s="52"/>
      <c r="AG1361" s="72"/>
      <c r="AH1361" s="72"/>
      <c r="AI1361" s="72"/>
      <c r="AJ1361" s="72"/>
      <c r="AK1361" s="72"/>
    </row>
    <row r="1362" spans="1:37" ht="14.4">
      <c r="A1362" s="52"/>
      <c r="AG1362" s="72"/>
      <c r="AH1362" s="72"/>
      <c r="AI1362" s="72"/>
      <c r="AJ1362" s="72"/>
      <c r="AK1362" s="72"/>
    </row>
    <row r="1363" spans="1:37" ht="14.4">
      <c r="A1363" s="52"/>
      <c r="AG1363" s="72"/>
      <c r="AH1363" s="72"/>
      <c r="AI1363" s="72"/>
      <c r="AJ1363" s="72"/>
      <c r="AK1363" s="72"/>
    </row>
    <row r="1364" spans="1:37" ht="14.4">
      <c r="A1364" s="52"/>
      <c r="AG1364" s="72"/>
      <c r="AH1364" s="72"/>
      <c r="AI1364" s="72"/>
      <c r="AJ1364" s="72"/>
      <c r="AK1364" s="72"/>
    </row>
    <row r="1365" spans="1:37" ht="14.4">
      <c r="A1365" s="52"/>
      <c r="AG1365" s="72"/>
      <c r="AH1365" s="72"/>
      <c r="AI1365" s="72"/>
      <c r="AJ1365" s="72"/>
      <c r="AK1365" s="72"/>
    </row>
    <row r="1366" spans="1:37" ht="14.4">
      <c r="A1366" s="52"/>
      <c r="AG1366" s="72"/>
      <c r="AH1366" s="72"/>
      <c r="AI1366" s="72"/>
      <c r="AJ1366" s="72"/>
      <c r="AK1366" s="72"/>
    </row>
    <row r="1367" spans="1:37" ht="14.4">
      <c r="A1367" s="52"/>
      <c r="AG1367" s="72"/>
      <c r="AH1367" s="72"/>
      <c r="AI1367" s="72"/>
      <c r="AJ1367" s="72"/>
      <c r="AK1367" s="72"/>
    </row>
    <row r="1368" spans="1:37" ht="14.4">
      <c r="A1368" s="52"/>
      <c r="AG1368" s="72"/>
      <c r="AH1368" s="72"/>
      <c r="AI1368" s="72"/>
      <c r="AJ1368" s="72"/>
      <c r="AK1368" s="72"/>
    </row>
    <row r="1369" spans="1:37" ht="14.4">
      <c r="A1369" s="52"/>
      <c r="AG1369" s="72"/>
      <c r="AH1369" s="72"/>
      <c r="AI1369" s="72"/>
      <c r="AJ1369" s="72"/>
      <c r="AK1369" s="72"/>
    </row>
    <row r="1370" spans="1:37" ht="14.4">
      <c r="A1370" s="52"/>
      <c r="AG1370" s="72"/>
      <c r="AH1370" s="72"/>
      <c r="AI1370" s="72"/>
      <c r="AJ1370" s="72"/>
      <c r="AK1370" s="72"/>
    </row>
    <row r="1371" spans="1:37" ht="14.4">
      <c r="A1371" s="52"/>
      <c r="AG1371" s="72"/>
      <c r="AH1371" s="72"/>
      <c r="AI1371" s="72"/>
      <c r="AJ1371" s="72"/>
      <c r="AK1371" s="72"/>
    </row>
    <row r="1372" spans="1:37" ht="14.4">
      <c r="A1372" s="52"/>
      <c r="AG1372" s="72"/>
      <c r="AH1372" s="72"/>
      <c r="AI1372" s="72"/>
      <c r="AJ1372" s="72"/>
      <c r="AK1372" s="72"/>
    </row>
    <row r="1373" spans="1:37" ht="14.4">
      <c r="A1373" s="52"/>
      <c r="AG1373" s="72"/>
      <c r="AH1373" s="72"/>
      <c r="AI1373" s="72"/>
      <c r="AJ1373" s="72"/>
      <c r="AK1373" s="72"/>
    </row>
    <row r="1374" spans="1:37" ht="14.4">
      <c r="A1374" s="52"/>
      <c r="AG1374" s="72"/>
      <c r="AH1374" s="72"/>
      <c r="AI1374" s="72"/>
      <c r="AJ1374" s="72"/>
      <c r="AK1374" s="72"/>
    </row>
    <row r="1375" spans="1:37" ht="14.4">
      <c r="A1375" s="52"/>
      <c r="AG1375" s="72"/>
      <c r="AH1375" s="72"/>
      <c r="AI1375" s="72"/>
      <c r="AJ1375" s="72"/>
      <c r="AK1375" s="72"/>
    </row>
    <row r="1376" spans="1:37" ht="14.4">
      <c r="A1376" s="52"/>
      <c r="AG1376" s="72"/>
      <c r="AH1376" s="72"/>
      <c r="AI1376" s="72"/>
      <c r="AJ1376" s="72"/>
      <c r="AK1376" s="72"/>
    </row>
    <row r="1377" spans="1:37" ht="14.4">
      <c r="A1377" s="52"/>
      <c r="AG1377" s="72"/>
      <c r="AH1377" s="72"/>
      <c r="AI1377" s="72"/>
      <c r="AJ1377" s="72"/>
      <c r="AK1377" s="72"/>
    </row>
    <row r="1378" spans="1:37" ht="14.4">
      <c r="A1378" s="52"/>
      <c r="AG1378" s="72"/>
      <c r="AH1378" s="72"/>
      <c r="AI1378" s="72"/>
      <c r="AJ1378" s="72"/>
      <c r="AK1378" s="72"/>
    </row>
    <row r="1379" spans="1:37" ht="14.4">
      <c r="A1379" s="52"/>
      <c r="AG1379" s="72"/>
      <c r="AH1379" s="72"/>
      <c r="AI1379" s="72"/>
      <c r="AJ1379" s="72"/>
      <c r="AK1379" s="72"/>
    </row>
    <row r="1380" spans="1:37" ht="14.4">
      <c r="A1380" s="52"/>
      <c r="AG1380" s="72"/>
      <c r="AH1380" s="72"/>
      <c r="AI1380" s="72"/>
      <c r="AJ1380" s="72"/>
      <c r="AK1380" s="72"/>
    </row>
    <row r="1381" spans="1:37" ht="14.4">
      <c r="A1381" s="52"/>
      <c r="AG1381" s="72"/>
      <c r="AH1381" s="72"/>
      <c r="AI1381" s="72"/>
      <c r="AJ1381" s="72"/>
      <c r="AK1381" s="72"/>
    </row>
    <row r="1382" spans="1:37" ht="14.4">
      <c r="A1382" s="52"/>
      <c r="AG1382" s="72"/>
      <c r="AH1382" s="72"/>
      <c r="AI1382" s="72"/>
      <c r="AJ1382" s="72"/>
      <c r="AK1382" s="72"/>
    </row>
    <row r="1383" spans="1:37" ht="14.4">
      <c r="A1383" s="52"/>
      <c r="AG1383" s="72"/>
      <c r="AH1383" s="72"/>
      <c r="AI1383" s="72"/>
      <c r="AJ1383" s="72"/>
      <c r="AK1383" s="72"/>
    </row>
    <row r="1384" spans="1:37" ht="14.4">
      <c r="A1384" s="52"/>
      <c r="AG1384" s="72"/>
      <c r="AH1384" s="72"/>
      <c r="AI1384" s="72"/>
      <c r="AJ1384" s="72"/>
      <c r="AK1384" s="72"/>
    </row>
    <row r="1385" spans="1:37" ht="14.4">
      <c r="A1385" s="52"/>
      <c r="AG1385" s="72"/>
      <c r="AH1385" s="72"/>
      <c r="AI1385" s="72"/>
      <c r="AJ1385" s="72"/>
      <c r="AK1385" s="72"/>
    </row>
    <row r="1386" spans="1:37" ht="14.4">
      <c r="A1386" s="52"/>
      <c r="AG1386" s="72"/>
      <c r="AH1386" s="72"/>
      <c r="AI1386" s="72"/>
      <c r="AJ1386" s="72"/>
      <c r="AK1386" s="72"/>
    </row>
    <row r="1387" spans="1:37" ht="14.4">
      <c r="A1387" s="52"/>
      <c r="AG1387" s="72"/>
      <c r="AH1387" s="72"/>
      <c r="AI1387" s="72"/>
      <c r="AJ1387" s="72"/>
      <c r="AK1387" s="72"/>
    </row>
    <row r="1388" spans="1:37" ht="14.4">
      <c r="A1388" s="52"/>
      <c r="AG1388" s="72"/>
      <c r="AH1388" s="72"/>
      <c r="AI1388" s="72"/>
      <c r="AJ1388" s="72"/>
      <c r="AK1388" s="72"/>
    </row>
    <row r="1389" spans="1:37" ht="14.4">
      <c r="A1389" s="52"/>
      <c r="AG1389" s="72"/>
      <c r="AH1389" s="72"/>
      <c r="AI1389" s="72"/>
      <c r="AJ1389" s="72"/>
      <c r="AK1389" s="72"/>
    </row>
    <row r="1390" spans="1:37" ht="14.4">
      <c r="A1390" s="52"/>
      <c r="AG1390" s="72"/>
      <c r="AH1390" s="72"/>
      <c r="AI1390" s="72"/>
      <c r="AJ1390" s="72"/>
      <c r="AK1390" s="72"/>
    </row>
    <row r="1391" spans="1:37" ht="14.4">
      <c r="A1391" s="52"/>
      <c r="AG1391" s="72"/>
      <c r="AH1391" s="72"/>
      <c r="AI1391" s="72"/>
      <c r="AJ1391" s="72"/>
      <c r="AK1391" s="72"/>
    </row>
    <row r="1392" spans="1:37" ht="14.4">
      <c r="A1392" s="52"/>
      <c r="AG1392" s="72"/>
      <c r="AH1392" s="72"/>
      <c r="AI1392" s="72"/>
      <c r="AJ1392" s="72"/>
      <c r="AK1392" s="72"/>
    </row>
    <row r="1393" spans="1:37" ht="14.4">
      <c r="A1393" s="52"/>
      <c r="AG1393" s="72"/>
      <c r="AH1393" s="72"/>
      <c r="AI1393" s="72"/>
      <c r="AJ1393" s="72"/>
      <c r="AK1393" s="72"/>
    </row>
    <row r="1394" spans="1:37" ht="14.4">
      <c r="A1394" s="52"/>
      <c r="AG1394" s="72"/>
      <c r="AH1394" s="72"/>
      <c r="AI1394" s="72"/>
      <c r="AJ1394" s="72"/>
      <c r="AK1394" s="72"/>
    </row>
    <row r="1395" spans="1:37" ht="14.4">
      <c r="A1395" s="52"/>
      <c r="AG1395" s="72"/>
      <c r="AH1395" s="72"/>
      <c r="AI1395" s="72"/>
      <c r="AJ1395" s="72"/>
      <c r="AK1395" s="72"/>
    </row>
    <row r="1396" spans="1:37" ht="14.4">
      <c r="A1396" s="52"/>
      <c r="AG1396" s="72"/>
      <c r="AH1396" s="72"/>
      <c r="AI1396" s="72"/>
      <c r="AJ1396" s="72"/>
      <c r="AK1396" s="72"/>
    </row>
    <row r="1397" spans="1:37" ht="14.4">
      <c r="A1397" s="52"/>
      <c r="AG1397" s="72"/>
      <c r="AH1397" s="72"/>
      <c r="AI1397" s="72"/>
      <c r="AJ1397" s="72"/>
      <c r="AK1397" s="72"/>
    </row>
    <row r="1398" spans="1:37" ht="14.4">
      <c r="A1398" s="52"/>
      <c r="AG1398" s="72"/>
      <c r="AH1398" s="72"/>
      <c r="AI1398" s="72"/>
      <c r="AJ1398" s="72"/>
      <c r="AK1398" s="72"/>
    </row>
    <row r="1399" spans="1:37" ht="14.4">
      <c r="A1399" s="52"/>
      <c r="AG1399" s="72"/>
      <c r="AH1399" s="72"/>
      <c r="AI1399" s="72"/>
      <c r="AJ1399" s="72"/>
      <c r="AK1399" s="72"/>
    </row>
    <row r="1400" spans="1:37" ht="14.4">
      <c r="A1400" s="52"/>
      <c r="AG1400" s="72"/>
      <c r="AH1400" s="72"/>
      <c r="AI1400" s="72"/>
      <c r="AJ1400" s="72"/>
      <c r="AK1400" s="72"/>
    </row>
    <row r="1401" spans="1:37" ht="14.4">
      <c r="A1401" s="52"/>
      <c r="AG1401" s="72"/>
      <c r="AH1401" s="72"/>
      <c r="AI1401" s="72"/>
      <c r="AJ1401" s="72"/>
      <c r="AK1401" s="72"/>
    </row>
    <row r="1402" spans="1:37" ht="14.4">
      <c r="A1402" s="52"/>
      <c r="AG1402" s="72"/>
      <c r="AH1402" s="72"/>
      <c r="AI1402" s="72"/>
      <c r="AJ1402" s="72"/>
      <c r="AK1402" s="72"/>
    </row>
    <row r="1403" spans="1:37" ht="14.4">
      <c r="A1403" s="52"/>
      <c r="AG1403" s="72"/>
      <c r="AH1403" s="72"/>
      <c r="AI1403" s="72"/>
      <c r="AJ1403" s="72"/>
      <c r="AK1403" s="72"/>
    </row>
    <row r="1404" spans="1:37" ht="14.4">
      <c r="A1404" s="52"/>
      <c r="AG1404" s="72"/>
      <c r="AH1404" s="72"/>
      <c r="AI1404" s="72"/>
      <c r="AJ1404" s="72"/>
      <c r="AK1404" s="72"/>
    </row>
    <row r="1405" spans="1:37" ht="14.4">
      <c r="A1405" s="52"/>
      <c r="AG1405" s="72"/>
      <c r="AH1405" s="72"/>
      <c r="AI1405" s="72"/>
      <c r="AJ1405" s="72"/>
      <c r="AK1405" s="72"/>
    </row>
    <row r="1406" spans="1:37" ht="14.4">
      <c r="A1406" s="52"/>
      <c r="AG1406" s="72"/>
      <c r="AH1406" s="72"/>
      <c r="AI1406" s="72"/>
      <c r="AJ1406" s="72"/>
      <c r="AK1406" s="72"/>
    </row>
    <row r="1407" spans="1:37" ht="14.4">
      <c r="A1407" s="52"/>
      <c r="AG1407" s="72"/>
      <c r="AH1407" s="72"/>
      <c r="AI1407" s="72"/>
      <c r="AJ1407" s="72"/>
      <c r="AK1407" s="72"/>
    </row>
    <row r="1408" spans="1:37" ht="14.4">
      <c r="A1408" s="52"/>
      <c r="AG1408" s="72"/>
      <c r="AH1408" s="72"/>
      <c r="AI1408" s="72"/>
      <c r="AJ1408" s="72"/>
      <c r="AK1408" s="72"/>
    </row>
    <row r="1409" spans="1:37" ht="14.4">
      <c r="A1409" s="52"/>
      <c r="AG1409" s="72"/>
      <c r="AH1409" s="72"/>
      <c r="AI1409" s="72"/>
      <c r="AJ1409" s="72"/>
      <c r="AK1409" s="72"/>
    </row>
    <row r="1410" spans="1:37" ht="14.4">
      <c r="A1410" s="52"/>
      <c r="AG1410" s="72"/>
      <c r="AH1410" s="72"/>
      <c r="AI1410" s="72"/>
      <c r="AJ1410" s="72"/>
      <c r="AK1410" s="72"/>
    </row>
    <row r="1411" spans="1:37" ht="14.4">
      <c r="A1411" s="52"/>
      <c r="AG1411" s="72"/>
      <c r="AH1411" s="72"/>
      <c r="AI1411" s="72"/>
      <c r="AJ1411" s="72"/>
      <c r="AK1411" s="72"/>
    </row>
    <row r="1412" spans="1:37" ht="14.4">
      <c r="A1412" s="52"/>
      <c r="AG1412" s="72"/>
      <c r="AH1412" s="72"/>
      <c r="AI1412" s="72"/>
      <c r="AJ1412" s="72"/>
      <c r="AK1412" s="72"/>
    </row>
    <row r="1413" spans="1:37" ht="14.4">
      <c r="A1413" s="52"/>
      <c r="AG1413" s="72"/>
      <c r="AH1413" s="72"/>
      <c r="AI1413" s="72"/>
      <c r="AJ1413" s="72"/>
      <c r="AK1413" s="72"/>
    </row>
    <row r="1414" spans="1:37" ht="14.4">
      <c r="A1414" s="52"/>
      <c r="AG1414" s="72"/>
      <c r="AH1414" s="72"/>
      <c r="AI1414" s="72"/>
      <c r="AJ1414" s="72"/>
      <c r="AK1414" s="72"/>
    </row>
    <row r="1415" spans="1:37" ht="14.4">
      <c r="A1415" s="52"/>
      <c r="AG1415" s="72"/>
      <c r="AH1415" s="72"/>
      <c r="AI1415" s="72"/>
      <c r="AJ1415" s="72"/>
      <c r="AK1415" s="72"/>
    </row>
    <row r="1416" spans="1:37" ht="14.4">
      <c r="A1416" s="52"/>
      <c r="AG1416" s="72"/>
      <c r="AH1416" s="72"/>
      <c r="AI1416" s="72"/>
      <c r="AJ1416" s="72"/>
      <c r="AK1416" s="72"/>
    </row>
    <row r="1417" spans="1:37" ht="14.4">
      <c r="A1417" s="52"/>
      <c r="AG1417" s="72"/>
      <c r="AH1417" s="72"/>
      <c r="AI1417" s="72"/>
      <c r="AJ1417" s="72"/>
      <c r="AK1417" s="72"/>
    </row>
    <row r="1418" spans="1:37" ht="14.4">
      <c r="A1418" s="52"/>
      <c r="AG1418" s="72"/>
      <c r="AH1418" s="72"/>
      <c r="AI1418" s="72"/>
      <c r="AJ1418" s="72"/>
      <c r="AK1418" s="72"/>
    </row>
    <row r="1419" spans="1:37" ht="14.4">
      <c r="A1419" s="52"/>
      <c r="AG1419" s="72"/>
      <c r="AH1419" s="72"/>
      <c r="AI1419" s="72"/>
      <c r="AJ1419" s="72"/>
      <c r="AK1419" s="72"/>
    </row>
    <row r="1420" spans="1:37" ht="14.4">
      <c r="A1420" s="52"/>
      <c r="AG1420" s="72"/>
      <c r="AH1420" s="72"/>
      <c r="AI1420" s="72"/>
      <c r="AJ1420" s="72"/>
      <c r="AK1420" s="72"/>
    </row>
    <row r="1421" spans="1:37" ht="14.4">
      <c r="A1421" s="52"/>
      <c r="AG1421" s="72"/>
      <c r="AH1421" s="72"/>
      <c r="AI1421" s="72"/>
      <c r="AJ1421" s="72"/>
      <c r="AK1421" s="72"/>
    </row>
    <row r="1422" spans="1:37" ht="14.4">
      <c r="A1422" s="52"/>
      <c r="AG1422" s="72"/>
      <c r="AH1422" s="72"/>
      <c r="AI1422" s="72"/>
      <c r="AJ1422" s="72"/>
      <c r="AK1422" s="72"/>
    </row>
    <row r="1423" spans="1:37" ht="14.4">
      <c r="A1423" s="52"/>
      <c r="AG1423" s="72"/>
      <c r="AH1423" s="72"/>
      <c r="AI1423" s="72"/>
      <c r="AJ1423" s="72"/>
      <c r="AK1423" s="72"/>
    </row>
    <row r="1424" spans="1:37" ht="14.4">
      <c r="A1424" s="52"/>
      <c r="AG1424" s="72"/>
      <c r="AH1424" s="72"/>
      <c r="AI1424" s="72"/>
      <c r="AJ1424" s="72"/>
      <c r="AK1424" s="72"/>
    </row>
    <row r="1425" spans="1:37" ht="14.4">
      <c r="A1425" s="52"/>
      <c r="AG1425" s="72"/>
      <c r="AH1425" s="72"/>
      <c r="AI1425" s="72"/>
      <c r="AJ1425" s="72"/>
      <c r="AK1425" s="72"/>
    </row>
    <row r="1426" spans="1:37" ht="14.4">
      <c r="A1426" s="52"/>
      <c r="AG1426" s="72"/>
      <c r="AH1426" s="72"/>
      <c r="AI1426" s="72"/>
      <c r="AJ1426" s="72"/>
      <c r="AK1426" s="72"/>
    </row>
    <row r="1427" spans="1:37" ht="14.4">
      <c r="A1427" s="52"/>
      <c r="AG1427" s="72"/>
      <c r="AH1427" s="72"/>
      <c r="AI1427" s="72"/>
      <c r="AJ1427" s="72"/>
      <c r="AK1427" s="72"/>
    </row>
    <row r="1428" spans="1:37" ht="14.4">
      <c r="A1428" s="52"/>
      <c r="AG1428" s="72"/>
      <c r="AH1428" s="72"/>
      <c r="AI1428" s="72"/>
      <c r="AJ1428" s="72"/>
      <c r="AK1428" s="72"/>
    </row>
    <row r="1429" spans="1:37" ht="14.4">
      <c r="A1429" s="52"/>
      <c r="AG1429" s="72"/>
      <c r="AH1429" s="72"/>
      <c r="AI1429" s="72"/>
      <c r="AJ1429" s="72"/>
      <c r="AK1429" s="72"/>
    </row>
    <row r="1430" spans="1:37" ht="14.4">
      <c r="A1430" s="52"/>
      <c r="AG1430" s="72"/>
      <c r="AH1430" s="72"/>
      <c r="AI1430" s="72"/>
      <c r="AJ1430" s="72"/>
      <c r="AK1430" s="72"/>
    </row>
    <row r="1431" spans="1:37" ht="14.4">
      <c r="A1431" s="52"/>
      <c r="AG1431" s="72"/>
      <c r="AH1431" s="72"/>
      <c r="AI1431" s="72"/>
      <c r="AJ1431" s="72"/>
      <c r="AK1431" s="72"/>
    </row>
    <row r="1432" spans="1:37" ht="14.4">
      <c r="A1432" s="52"/>
      <c r="AG1432" s="72"/>
      <c r="AH1432" s="72"/>
      <c r="AI1432" s="72"/>
      <c r="AJ1432" s="72"/>
      <c r="AK1432" s="72"/>
    </row>
    <row r="1433" spans="1:37" ht="14.4">
      <c r="A1433" s="52"/>
      <c r="AG1433" s="72"/>
      <c r="AH1433" s="72"/>
      <c r="AI1433" s="72"/>
      <c r="AJ1433" s="72"/>
      <c r="AK1433" s="72"/>
    </row>
    <row r="1434" spans="1:37" ht="14.4">
      <c r="A1434" s="52"/>
      <c r="AG1434" s="72"/>
      <c r="AH1434" s="72"/>
      <c r="AI1434" s="72"/>
      <c r="AJ1434" s="72"/>
      <c r="AK1434" s="72"/>
    </row>
    <row r="1435" spans="1:37" ht="14.4">
      <c r="A1435" s="52"/>
      <c r="AG1435" s="72"/>
      <c r="AH1435" s="72"/>
      <c r="AI1435" s="72"/>
      <c r="AJ1435" s="72"/>
      <c r="AK1435" s="72"/>
    </row>
    <row r="1436" spans="1:37" ht="14.4">
      <c r="A1436" s="52"/>
      <c r="AG1436" s="72"/>
      <c r="AH1436" s="72"/>
      <c r="AI1436" s="72"/>
      <c r="AJ1436" s="72"/>
      <c r="AK1436" s="72"/>
    </row>
    <row r="1437" spans="1:37" ht="14.4">
      <c r="A1437" s="52"/>
      <c r="AG1437" s="72"/>
      <c r="AH1437" s="72"/>
      <c r="AI1437" s="72"/>
      <c r="AJ1437" s="72"/>
      <c r="AK1437" s="72"/>
    </row>
    <row r="1438" spans="1:37" ht="14.4">
      <c r="A1438" s="52"/>
      <c r="AG1438" s="72"/>
      <c r="AH1438" s="72"/>
      <c r="AI1438" s="72"/>
      <c r="AJ1438" s="72"/>
      <c r="AK1438" s="72"/>
    </row>
    <row r="1439" spans="1:37" ht="14.4">
      <c r="A1439" s="52"/>
      <c r="AG1439" s="72"/>
      <c r="AH1439" s="72"/>
      <c r="AI1439" s="72"/>
      <c r="AJ1439" s="72"/>
      <c r="AK1439" s="72"/>
    </row>
    <row r="1440" spans="1:37" ht="14.4">
      <c r="A1440" s="52"/>
      <c r="AG1440" s="72"/>
      <c r="AH1440" s="72"/>
      <c r="AI1440" s="72"/>
      <c r="AJ1440" s="72"/>
      <c r="AK1440" s="72"/>
    </row>
    <row r="1441" spans="1:37" ht="14.4">
      <c r="A1441" s="52"/>
      <c r="AG1441" s="72"/>
      <c r="AH1441" s="72"/>
      <c r="AI1441" s="72"/>
      <c r="AJ1441" s="72"/>
      <c r="AK1441" s="72"/>
    </row>
    <row r="1442" spans="1:37" ht="14.4">
      <c r="A1442" s="52"/>
      <c r="AG1442" s="72"/>
      <c r="AH1442" s="72"/>
      <c r="AI1442" s="72"/>
      <c r="AJ1442" s="72"/>
      <c r="AK1442" s="72"/>
    </row>
    <row r="1443" spans="1:37" ht="14.4">
      <c r="A1443" s="52"/>
      <c r="AG1443" s="72"/>
      <c r="AH1443" s="72"/>
      <c r="AI1443" s="72"/>
      <c r="AJ1443" s="72"/>
      <c r="AK1443" s="72"/>
    </row>
    <row r="1444" spans="1:37" ht="14.4">
      <c r="A1444" s="52"/>
      <c r="AG1444" s="72"/>
      <c r="AH1444" s="72"/>
      <c r="AI1444" s="72"/>
      <c r="AJ1444" s="72"/>
      <c r="AK1444" s="72"/>
    </row>
    <row r="1445" spans="1:37" ht="14.4">
      <c r="A1445" s="52"/>
      <c r="AG1445" s="72"/>
      <c r="AH1445" s="72"/>
      <c r="AI1445" s="72"/>
      <c r="AJ1445" s="72"/>
      <c r="AK1445" s="72"/>
    </row>
    <row r="1446" spans="1:37" ht="14.4">
      <c r="A1446" s="52"/>
      <c r="AG1446" s="72"/>
      <c r="AH1446" s="72"/>
      <c r="AI1446" s="72"/>
      <c r="AJ1446" s="72"/>
      <c r="AK1446" s="72"/>
    </row>
    <row r="1447" spans="1:37" ht="14.4">
      <c r="A1447" s="52"/>
      <c r="AG1447" s="72"/>
      <c r="AH1447" s="72"/>
      <c r="AI1447" s="72"/>
      <c r="AJ1447" s="72"/>
      <c r="AK1447" s="72"/>
    </row>
    <row r="1448" spans="1:37" ht="14.4">
      <c r="A1448" s="52"/>
      <c r="AG1448" s="72"/>
      <c r="AH1448" s="72"/>
      <c r="AI1448" s="72"/>
      <c r="AJ1448" s="72"/>
      <c r="AK1448" s="72"/>
    </row>
    <row r="1449" spans="1:37" ht="14.4">
      <c r="A1449" s="52"/>
      <c r="AG1449" s="72"/>
      <c r="AH1449" s="72"/>
      <c r="AI1449" s="72"/>
      <c r="AJ1449" s="72"/>
      <c r="AK1449" s="72"/>
    </row>
    <row r="1450" spans="1:37" ht="14.4">
      <c r="A1450" s="52"/>
      <c r="AG1450" s="72"/>
      <c r="AH1450" s="72"/>
      <c r="AI1450" s="72"/>
      <c r="AJ1450" s="72"/>
      <c r="AK1450" s="72"/>
    </row>
    <row r="1451" spans="1:37" ht="14.4">
      <c r="A1451" s="52"/>
      <c r="AG1451" s="72"/>
      <c r="AH1451" s="72"/>
      <c r="AI1451" s="72"/>
      <c r="AJ1451" s="72"/>
      <c r="AK1451" s="72"/>
    </row>
    <row r="1452" spans="1:37" ht="14.4">
      <c r="A1452" s="52"/>
      <c r="AG1452" s="72"/>
      <c r="AH1452" s="72"/>
      <c r="AI1452" s="72"/>
      <c r="AJ1452" s="72"/>
      <c r="AK1452" s="72"/>
    </row>
    <row r="1453" spans="1:37" ht="14.4">
      <c r="A1453" s="52"/>
      <c r="AG1453" s="72"/>
      <c r="AH1453" s="72"/>
      <c r="AI1453" s="72"/>
      <c r="AJ1453" s="72"/>
      <c r="AK1453" s="72"/>
    </row>
    <row r="1454" spans="1:37" ht="14.4">
      <c r="A1454" s="52"/>
      <c r="AG1454" s="72"/>
      <c r="AH1454" s="72"/>
      <c r="AI1454" s="72"/>
      <c r="AJ1454" s="72"/>
      <c r="AK1454" s="72"/>
    </row>
    <row r="1455" spans="1:37" ht="14.4">
      <c r="A1455" s="52"/>
      <c r="AG1455" s="72"/>
      <c r="AH1455" s="72"/>
      <c r="AI1455" s="72"/>
      <c r="AJ1455" s="72"/>
      <c r="AK1455" s="72"/>
    </row>
    <row r="1456" spans="1:37" ht="14.4">
      <c r="A1456" s="52"/>
      <c r="AG1456" s="72"/>
      <c r="AH1456" s="72"/>
      <c r="AI1456" s="72"/>
      <c r="AJ1456" s="72"/>
      <c r="AK1456" s="72"/>
    </row>
    <row r="1457" spans="1:37" ht="14.4">
      <c r="A1457" s="52"/>
      <c r="AG1457" s="72"/>
      <c r="AH1457" s="72"/>
      <c r="AI1457" s="72"/>
      <c r="AJ1457" s="72"/>
      <c r="AK1457" s="72"/>
    </row>
    <row r="1458" spans="1:37" ht="14.4">
      <c r="A1458" s="52"/>
      <c r="AG1458" s="72"/>
      <c r="AH1458" s="72"/>
      <c r="AI1458" s="72"/>
      <c r="AJ1458" s="72"/>
      <c r="AK1458" s="72"/>
    </row>
    <row r="1459" spans="1:37" ht="14.4">
      <c r="A1459" s="52"/>
      <c r="AG1459" s="72"/>
      <c r="AH1459" s="72"/>
      <c r="AI1459" s="72"/>
      <c r="AJ1459" s="72"/>
      <c r="AK1459" s="72"/>
    </row>
    <row r="1460" spans="1:37" ht="14.4">
      <c r="A1460" s="52"/>
      <c r="AG1460" s="72"/>
      <c r="AH1460" s="72"/>
      <c r="AI1460" s="72"/>
      <c r="AJ1460" s="72"/>
      <c r="AK1460" s="72"/>
    </row>
    <row r="1461" spans="1:37" ht="14.4">
      <c r="A1461" s="52"/>
      <c r="AG1461" s="72"/>
      <c r="AH1461" s="72"/>
      <c r="AI1461" s="72"/>
      <c r="AJ1461" s="72"/>
      <c r="AK1461" s="72"/>
    </row>
    <row r="1462" spans="1:37" ht="14.4">
      <c r="A1462" s="52"/>
      <c r="AG1462" s="72"/>
      <c r="AH1462" s="72"/>
      <c r="AI1462" s="72"/>
      <c r="AJ1462" s="72"/>
      <c r="AK1462" s="72"/>
    </row>
    <row r="1463" spans="1:37" ht="14.4">
      <c r="A1463" s="52"/>
      <c r="AG1463" s="72"/>
      <c r="AH1463" s="72"/>
      <c r="AI1463" s="72"/>
      <c r="AJ1463" s="72"/>
      <c r="AK1463" s="72"/>
    </row>
    <row r="1464" spans="1:37" ht="14.4">
      <c r="A1464" s="52"/>
      <c r="AG1464" s="72"/>
      <c r="AH1464" s="72"/>
      <c r="AI1464" s="72"/>
      <c r="AJ1464" s="72"/>
      <c r="AK1464" s="72"/>
    </row>
    <row r="1465" spans="1:37" ht="14.4">
      <c r="A1465" s="52"/>
      <c r="AG1465" s="72"/>
      <c r="AH1465" s="72"/>
      <c r="AI1465" s="72"/>
      <c r="AJ1465" s="72"/>
      <c r="AK1465" s="72"/>
    </row>
    <row r="1466" spans="1:37" ht="14.4">
      <c r="A1466" s="52"/>
      <c r="AG1466" s="72"/>
      <c r="AH1466" s="72"/>
      <c r="AI1466" s="72"/>
      <c r="AJ1466" s="72"/>
      <c r="AK1466" s="72"/>
    </row>
    <row r="1467" spans="1:37" ht="14.4">
      <c r="A1467" s="52"/>
      <c r="AG1467" s="72"/>
      <c r="AH1467" s="72"/>
      <c r="AI1467" s="72"/>
      <c r="AJ1467" s="72"/>
      <c r="AK1467" s="72"/>
    </row>
    <row r="1468" spans="1:37" ht="14.4">
      <c r="A1468" s="52"/>
      <c r="AG1468" s="72"/>
      <c r="AH1468" s="72"/>
      <c r="AI1468" s="72"/>
      <c r="AJ1468" s="72"/>
      <c r="AK1468" s="72"/>
    </row>
    <row r="1469" spans="1:37" ht="14.4">
      <c r="A1469" s="52"/>
      <c r="AG1469" s="72"/>
      <c r="AH1469" s="72"/>
      <c r="AI1469" s="72"/>
      <c r="AJ1469" s="72"/>
      <c r="AK1469" s="72"/>
    </row>
    <row r="1470" spans="1:37" ht="14.4">
      <c r="A1470" s="52"/>
      <c r="AG1470" s="72"/>
      <c r="AH1470" s="72"/>
      <c r="AI1470" s="72"/>
      <c r="AJ1470" s="72"/>
      <c r="AK1470" s="72"/>
    </row>
    <row r="1471" spans="1:37" ht="14.4">
      <c r="A1471" s="52"/>
      <c r="AG1471" s="72"/>
      <c r="AH1471" s="72"/>
      <c r="AI1471" s="72"/>
      <c r="AJ1471" s="72"/>
      <c r="AK1471" s="72"/>
    </row>
    <row r="1472" spans="1:37" ht="14.4">
      <c r="A1472" s="52"/>
      <c r="AG1472" s="72"/>
      <c r="AH1472" s="72"/>
      <c r="AI1472" s="72"/>
      <c r="AJ1472" s="72"/>
      <c r="AK1472" s="72"/>
    </row>
    <row r="1473" spans="1:37" ht="14.4">
      <c r="A1473" s="52"/>
      <c r="AG1473" s="72"/>
      <c r="AH1473" s="72"/>
      <c r="AI1473" s="72"/>
      <c r="AJ1473" s="72"/>
      <c r="AK1473" s="72"/>
    </row>
    <row r="1474" spans="1:37" ht="14.4">
      <c r="A1474" s="52"/>
      <c r="AG1474" s="72"/>
      <c r="AH1474" s="72"/>
      <c r="AI1474" s="72"/>
      <c r="AJ1474" s="72"/>
      <c r="AK1474" s="72"/>
    </row>
    <row r="1475" spans="1:37" ht="14.4">
      <c r="A1475" s="52"/>
      <c r="AG1475" s="72"/>
      <c r="AH1475" s="72"/>
      <c r="AI1475" s="72"/>
      <c r="AJ1475" s="72"/>
      <c r="AK1475" s="72"/>
    </row>
    <row r="1476" spans="1:37" ht="14.4">
      <c r="A1476" s="52"/>
      <c r="AG1476" s="72"/>
      <c r="AH1476" s="72"/>
      <c r="AI1476" s="72"/>
      <c r="AJ1476" s="72"/>
      <c r="AK1476" s="72"/>
    </row>
    <row r="1477" spans="1:37" ht="14.4">
      <c r="A1477" s="52"/>
      <c r="AG1477" s="72"/>
      <c r="AH1477" s="72"/>
      <c r="AI1477" s="72"/>
      <c r="AJ1477" s="72"/>
      <c r="AK1477" s="72"/>
    </row>
    <row r="1478" spans="1:37" ht="14.4">
      <c r="A1478" s="52"/>
      <c r="AG1478" s="72"/>
      <c r="AH1478" s="72"/>
      <c r="AI1478" s="72"/>
      <c r="AJ1478" s="72"/>
      <c r="AK1478" s="72"/>
    </row>
    <row r="1479" spans="1:37" ht="14.4">
      <c r="A1479" s="52"/>
      <c r="AG1479" s="72"/>
      <c r="AH1479" s="72"/>
      <c r="AI1479" s="72"/>
      <c r="AJ1479" s="72"/>
      <c r="AK1479" s="72"/>
    </row>
    <row r="1480" spans="1:37" ht="14.4">
      <c r="A1480" s="52"/>
      <c r="AG1480" s="72"/>
      <c r="AH1480" s="72"/>
      <c r="AI1480" s="72"/>
      <c r="AJ1480" s="72"/>
      <c r="AK1480" s="72"/>
    </row>
    <row r="1481" spans="1:37" ht="14.4">
      <c r="A1481" s="52"/>
      <c r="AG1481" s="72"/>
      <c r="AH1481" s="72"/>
      <c r="AI1481" s="72"/>
      <c r="AJ1481" s="72"/>
      <c r="AK1481" s="72"/>
    </row>
    <row r="1482" spans="1:37" ht="14.4">
      <c r="A1482" s="52"/>
      <c r="AG1482" s="72"/>
      <c r="AH1482" s="72"/>
      <c r="AI1482" s="72"/>
      <c r="AJ1482" s="72"/>
      <c r="AK1482" s="72"/>
    </row>
    <row r="1483" spans="1:37" ht="14.4">
      <c r="A1483" s="52"/>
      <c r="AG1483" s="72"/>
      <c r="AH1483" s="72"/>
      <c r="AI1483" s="72"/>
      <c r="AJ1483" s="72"/>
      <c r="AK1483" s="72"/>
    </row>
    <row r="1484" spans="1:37" ht="14.4">
      <c r="A1484" s="52"/>
      <c r="AG1484" s="72"/>
      <c r="AH1484" s="72"/>
      <c r="AI1484" s="72"/>
      <c r="AJ1484" s="72"/>
      <c r="AK1484" s="72"/>
    </row>
    <row r="1485" spans="1:37" ht="14.4">
      <c r="A1485" s="52"/>
      <c r="AG1485" s="72"/>
      <c r="AH1485" s="72"/>
      <c r="AI1485" s="72"/>
      <c r="AJ1485" s="72"/>
      <c r="AK1485" s="72"/>
    </row>
    <row r="1486" spans="1:37" ht="14.4">
      <c r="A1486" s="52"/>
      <c r="AG1486" s="72"/>
      <c r="AH1486" s="72"/>
      <c r="AI1486" s="72"/>
      <c r="AJ1486" s="72"/>
      <c r="AK1486" s="72"/>
    </row>
    <row r="1487" spans="1:37" ht="14.4">
      <c r="A1487" s="52"/>
      <c r="AG1487" s="72"/>
      <c r="AH1487" s="72"/>
      <c r="AI1487" s="72"/>
      <c r="AJ1487" s="72"/>
      <c r="AK1487" s="72"/>
    </row>
    <row r="1488" spans="1:37" ht="14.4">
      <c r="A1488" s="52"/>
      <c r="AG1488" s="72"/>
      <c r="AH1488" s="72"/>
      <c r="AI1488" s="72"/>
      <c r="AJ1488" s="72"/>
      <c r="AK1488" s="72"/>
    </row>
    <row r="1489" spans="1:37" ht="14.4">
      <c r="A1489" s="52"/>
      <c r="AG1489" s="72"/>
      <c r="AH1489" s="72"/>
      <c r="AI1489" s="72"/>
      <c r="AJ1489" s="72"/>
      <c r="AK1489" s="72"/>
    </row>
    <row r="1490" spans="1:37" ht="14.4">
      <c r="A1490" s="52"/>
      <c r="AG1490" s="72"/>
      <c r="AH1490" s="72"/>
      <c r="AI1490" s="72"/>
      <c r="AJ1490" s="72"/>
      <c r="AK1490" s="72"/>
    </row>
    <row r="1491" spans="1:37" ht="14.4">
      <c r="A1491" s="52"/>
      <c r="AG1491" s="72"/>
      <c r="AH1491" s="72"/>
      <c r="AI1491" s="72"/>
      <c r="AJ1491" s="72"/>
      <c r="AK1491" s="72"/>
    </row>
    <row r="1492" spans="1:37" ht="14.4">
      <c r="A1492" s="52"/>
      <c r="AG1492" s="72"/>
      <c r="AH1492" s="72"/>
      <c r="AI1492" s="72"/>
      <c r="AJ1492" s="72"/>
      <c r="AK1492" s="72"/>
    </row>
    <row r="1493" spans="1:37" ht="14.4">
      <c r="A1493" s="52"/>
      <c r="AG1493" s="72"/>
      <c r="AH1493" s="72"/>
      <c r="AI1493" s="72"/>
      <c r="AJ1493" s="72"/>
      <c r="AK1493" s="72"/>
    </row>
    <row r="1494" spans="1:37" ht="14.4">
      <c r="A1494" s="52"/>
      <c r="AG1494" s="72"/>
      <c r="AH1494" s="72"/>
      <c r="AI1494" s="72"/>
      <c r="AJ1494" s="72"/>
      <c r="AK1494" s="72"/>
    </row>
    <row r="1495" spans="1:37" ht="14.4">
      <c r="A1495" s="52"/>
      <c r="AG1495" s="72"/>
      <c r="AH1495" s="72"/>
      <c r="AI1495" s="72"/>
      <c r="AJ1495" s="72"/>
      <c r="AK1495" s="72"/>
    </row>
    <row r="1496" spans="1:37" ht="14.4">
      <c r="A1496" s="52"/>
      <c r="AG1496" s="72"/>
      <c r="AH1496" s="72"/>
      <c r="AI1496" s="72"/>
      <c r="AJ1496" s="72"/>
      <c r="AK1496" s="72"/>
    </row>
    <row r="1497" spans="1:37" ht="14.4">
      <c r="A1497" s="52"/>
      <c r="AG1497" s="72"/>
      <c r="AH1497" s="72"/>
      <c r="AI1497" s="72"/>
      <c r="AJ1497" s="72"/>
      <c r="AK1497" s="72"/>
    </row>
    <row r="1498" spans="1:37" ht="14.4">
      <c r="A1498" s="52"/>
      <c r="AG1498" s="72"/>
      <c r="AH1498" s="72"/>
      <c r="AI1498" s="72"/>
      <c r="AJ1498" s="72"/>
      <c r="AK1498" s="72"/>
    </row>
    <row r="1499" spans="1:37" ht="14.4">
      <c r="A1499" s="52"/>
      <c r="AG1499" s="72"/>
      <c r="AH1499" s="72"/>
      <c r="AI1499" s="72"/>
      <c r="AJ1499" s="72"/>
      <c r="AK1499" s="72"/>
    </row>
    <row r="1500" spans="1:37" ht="14.4">
      <c r="A1500" s="52"/>
      <c r="AG1500" s="72"/>
      <c r="AH1500" s="72"/>
      <c r="AI1500" s="72"/>
      <c r="AJ1500" s="72"/>
      <c r="AK1500" s="72"/>
    </row>
    <row r="1501" spans="1:37" ht="14.4">
      <c r="A1501" s="52"/>
      <c r="AG1501" s="72"/>
      <c r="AH1501" s="72"/>
      <c r="AI1501" s="72"/>
      <c r="AJ1501" s="72"/>
      <c r="AK1501" s="72"/>
    </row>
    <row r="1502" spans="1:37" ht="14.4">
      <c r="A1502" s="52"/>
      <c r="AG1502" s="72"/>
      <c r="AH1502" s="72"/>
      <c r="AI1502" s="72"/>
      <c r="AJ1502" s="72"/>
      <c r="AK1502" s="72"/>
    </row>
    <row r="1503" spans="1:37" ht="14.4">
      <c r="A1503" s="52"/>
      <c r="AG1503" s="72"/>
      <c r="AH1503" s="72"/>
      <c r="AI1503" s="72"/>
      <c r="AJ1503" s="72"/>
      <c r="AK1503" s="72"/>
    </row>
    <row r="1504" spans="1:37" ht="14.4">
      <c r="A1504" s="52"/>
      <c r="AG1504" s="72"/>
      <c r="AH1504" s="72"/>
      <c r="AI1504" s="72"/>
      <c r="AJ1504" s="72"/>
      <c r="AK1504" s="72"/>
    </row>
    <row r="1505" spans="1:37" ht="14.4">
      <c r="A1505" s="52"/>
      <c r="AG1505" s="72"/>
      <c r="AH1505" s="72"/>
      <c r="AI1505" s="72"/>
      <c r="AJ1505" s="72"/>
      <c r="AK1505" s="72"/>
    </row>
    <row r="1506" spans="1:37" ht="14.4">
      <c r="A1506" s="52"/>
      <c r="AG1506" s="72"/>
      <c r="AH1506" s="72"/>
      <c r="AI1506" s="72"/>
      <c r="AJ1506" s="72"/>
      <c r="AK1506" s="72"/>
    </row>
    <row r="1507" spans="1:37" ht="14.4">
      <c r="A1507" s="52"/>
      <c r="AG1507" s="72"/>
      <c r="AH1507" s="72"/>
      <c r="AI1507" s="72"/>
      <c r="AJ1507" s="72"/>
      <c r="AK1507" s="72"/>
    </row>
    <row r="1508" spans="1:37" ht="14.4">
      <c r="A1508" s="52"/>
      <c r="AG1508" s="72"/>
      <c r="AH1508" s="72"/>
      <c r="AI1508" s="72"/>
      <c r="AJ1508" s="72"/>
      <c r="AK1508" s="72"/>
    </row>
    <row r="1509" spans="1:37" ht="14.4">
      <c r="A1509" s="52"/>
      <c r="AG1509" s="72"/>
      <c r="AH1509" s="72"/>
      <c r="AI1509" s="72"/>
      <c r="AJ1509" s="72"/>
      <c r="AK1509" s="72"/>
    </row>
    <row r="1510" spans="1:37" ht="14.4">
      <c r="A1510" s="52"/>
      <c r="AG1510" s="72"/>
      <c r="AH1510" s="72"/>
      <c r="AI1510" s="72"/>
      <c r="AJ1510" s="72"/>
      <c r="AK1510" s="72"/>
    </row>
    <row r="1511" spans="1:37" ht="14.4">
      <c r="A1511" s="52"/>
      <c r="AG1511" s="72"/>
      <c r="AH1511" s="72"/>
      <c r="AI1511" s="72"/>
      <c r="AJ1511" s="72"/>
      <c r="AK1511" s="72"/>
    </row>
    <row r="1512" spans="1:37" ht="14.4">
      <c r="A1512" s="52"/>
      <c r="AG1512" s="72"/>
      <c r="AH1512" s="72"/>
      <c r="AI1512" s="72"/>
      <c r="AJ1512" s="72"/>
      <c r="AK1512" s="72"/>
    </row>
    <row r="1513" spans="1:37" ht="14.4">
      <c r="A1513" s="52"/>
      <c r="AG1513" s="72"/>
      <c r="AH1513" s="72"/>
      <c r="AI1513" s="72"/>
      <c r="AJ1513" s="72"/>
      <c r="AK1513" s="72"/>
    </row>
    <row r="1514" spans="1:37" ht="14.4">
      <c r="A1514" s="52"/>
      <c r="AG1514" s="72"/>
      <c r="AH1514" s="72"/>
      <c r="AI1514" s="72"/>
      <c r="AJ1514" s="72"/>
      <c r="AK1514" s="72"/>
    </row>
    <row r="1515" spans="1:37" ht="14.4">
      <c r="A1515" s="52"/>
      <c r="AG1515" s="72"/>
      <c r="AH1515" s="72"/>
      <c r="AI1515" s="72"/>
      <c r="AJ1515" s="72"/>
      <c r="AK1515" s="72"/>
    </row>
    <row r="1516" spans="1:37" ht="14.4">
      <c r="A1516" s="52"/>
      <c r="AG1516" s="72"/>
      <c r="AH1516" s="72"/>
      <c r="AI1516" s="72"/>
      <c r="AJ1516" s="72"/>
      <c r="AK1516" s="72"/>
    </row>
    <row r="1517" spans="1:37" ht="14.4">
      <c r="A1517" s="52"/>
      <c r="AG1517" s="72"/>
      <c r="AH1517" s="72"/>
      <c r="AI1517" s="72"/>
      <c r="AJ1517" s="72"/>
      <c r="AK1517" s="72"/>
    </row>
    <row r="1518" spans="1:37" ht="14.4">
      <c r="A1518" s="52"/>
      <c r="AG1518" s="72"/>
      <c r="AH1518" s="72"/>
      <c r="AI1518" s="72"/>
      <c r="AJ1518" s="72"/>
      <c r="AK1518" s="72"/>
    </row>
    <row r="1519" spans="1:37" ht="14.4">
      <c r="A1519" s="52"/>
      <c r="AG1519" s="72"/>
      <c r="AH1519" s="72"/>
      <c r="AI1519" s="72"/>
      <c r="AJ1519" s="72"/>
      <c r="AK1519" s="72"/>
    </row>
    <row r="1520" spans="1:37" ht="14.4">
      <c r="A1520" s="52"/>
      <c r="AG1520" s="72"/>
      <c r="AH1520" s="72"/>
      <c r="AI1520" s="72"/>
      <c r="AJ1520" s="72"/>
      <c r="AK1520" s="72"/>
    </row>
    <row r="1521" spans="1:37" ht="14.4">
      <c r="A1521" s="52"/>
      <c r="AG1521" s="72"/>
      <c r="AH1521" s="72"/>
      <c r="AI1521" s="72"/>
      <c r="AJ1521" s="72"/>
      <c r="AK1521" s="72"/>
    </row>
    <row r="1522" spans="1:37" ht="14.4">
      <c r="A1522" s="52"/>
      <c r="AG1522" s="72"/>
      <c r="AH1522" s="72"/>
      <c r="AI1522" s="72"/>
      <c r="AJ1522" s="72"/>
      <c r="AK1522" s="72"/>
    </row>
    <row r="1523" spans="1:37" ht="14.4">
      <c r="A1523" s="52"/>
      <c r="AG1523" s="72"/>
      <c r="AH1523" s="72"/>
      <c r="AI1523" s="72"/>
      <c r="AJ1523" s="72"/>
      <c r="AK1523" s="72"/>
    </row>
    <row r="1524" spans="1:37" ht="14.4">
      <c r="A1524" s="52"/>
      <c r="AG1524" s="72"/>
      <c r="AH1524" s="72"/>
      <c r="AI1524" s="72"/>
      <c r="AJ1524" s="72"/>
      <c r="AK1524" s="72"/>
    </row>
    <row r="1525" spans="1:37" ht="14.4">
      <c r="A1525" s="52"/>
      <c r="AG1525" s="72"/>
      <c r="AH1525" s="72"/>
      <c r="AI1525" s="72"/>
      <c r="AJ1525" s="72"/>
      <c r="AK1525" s="72"/>
    </row>
    <row r="1526" spans="1:37" ht="14.4">
      <c r="A1526" s="52"/>
      <c r="AG1526" s="72"/>
      <c r="AH1526" s="72"/>
      <c r="AI1526" s="72"/>
      <c r="AJ1526" s="72"/>
      <c r="AK1526" s="72"/>
    </row>
    <row r="1527" spans="1:37" ht="14.4">
      <c r="A1527" s="52"/>
      <c r="AG1527" s="72"/>
      <c r="AH1527" s="72"/>
      <c r="AI1527" s="72"/>
      <c r="AJ1527" s="72"/>
      <c r="AK1527" s="72"/>
    </row>
    <row r="1528" spans="1:37" ht="14.4">
      <c r="A1528" s="52"/>
      <c r="AG1528" s="72"/>
      <c r="AH1528" s="72"/>
      <c r="AI1528" s="72"/>
      <c r="AJ1528" s="72"/>
      <c r="AK1528" s="72"/>
    </row>
    <row r="1529" spans="1:37" ht="14.4">
      <c r="A1529" s="52"/>
      <c r="AG1529" s="72"/>
      <c r="AH1529" s="72"/>
      <c r="AI1529" s="72"/>
      <c r="AJ1529" s="72"/>
      <c r="AK1529" s="72"/>
    </row>
    <row r="1530" spans="1:37" ht="14.4">
      <c r="A1530" s="52"/>
      <c r="AG1530" s="72"/>
      <c r="AH1530" s="72"/>
      <c r="AI1530" s="72"/>
      <c r="AJ1530" s="72"/>
      <c r="AK1530" s="72"/>
    </row>
    <row r="1531" spans="1:37" ht="14.4">
      <c r="A1531" s="52"/>
      <c r="AG1531" s="72"/>
      <c r="AH1531" s="72"/>
      <c r="AI1531" s="72"/>
      <c r="AJ1531" s="72"/>
      <c r="AK1531" s="72"/>
    </row>
    <row r="1532" spans="1:37" ht="14.4">
      <c r="A1532" s="52"/>
      <c r="AG1532" s="72"/>
      <c r="AH1532" s="72"/>
      <c r="AI1532" s="72"/>
      <c r="AJ1532" s="72"/>
      <c r="AK1532" s="72"/>
    </row>
    <row r="1533" spans="1:37" ht="14.4">
      <c r="A1533" s="52"/>
      <c r="AG1533" s="72"/>
      <c r="AH1533" s="72"/>
      <c r="AI1533" s="72"/>
      <c r="AJ1533" s="72"/>
      <c r="AK1533" s="72"/>
    </row>
    <row r="1534" spans="1:37" ht="14.4">
      <c r="A1534" s="52"/>
      <c r="AG1534" s="72"/>
      <c r="AH1534" s="72"/>
      <c r="AI1534" s="72"/>
      <c r="AJ1534" s="72"/>
      <c r="AK1534" s="72"/>
    </row>
    <row r="1535" spans="1:37" ht="14.4">
      <c r="A1535" s="52"/>
      <c r="AG1535" s="72"/>
      <c r="AH1535" s="72"/>
      <c r="AI1535" s="72"/>
      <c r="AJ1535" s="72"/>
      <c r="AK1535" s="72"/>
    </row>
    <row r="1536" spans="1:37" ht="14.4">
      <c r="A1536" s="52"/>
      <c r="AG1536" s="72"/>
      <c r="AH1536" s="72"/>
      <c r="AI1536" s="72"/>
      <c r="AJ1536" s="72"/>
      <c r="AK1536" s="72"/>
    </row>
    <row r="1537" spans="1:37" ht="14.4">
      <c r="A1537" s="52"/>
      <c r="AG1537" s="72"/>
      <c r="AH1537" s="72"/>
      <c r="AI1537" s="72"/>
      <c r="AJ1537" s="72"/>
      <c r="AK1537" s="72"/>
    </row>
    <row r="1538" spans="1:37" ht="14.4">
      <c r="A1538" s="52"/>
      <c r="AG1538" s="72"/>
      <c r="AH1538" s="72"/>
      <c r="AI1538" s="72"/>
      <c r="AJ1538" s="72"/>
      <c r="AK1538" s="72"/>
    </row>
    <row r="1539" spans="1:37" ht="14.4">
      <c r="A1539" s="52"/>
      <c r="AG1539" s="72"/>
      <c r="AH1539" s="72"/>
      <c r="AI1539" s="72"/>
      <c r="AJ1539" s="72"/>
      <c r="AK1539" s="72"/>
    </row>
    <row r="1540" spans="1:37" ht="14.4">
      <c r="A1540" s="52"/>
      <c r="AG1540" s="72"/>
      <c r="AH1540" s="72"/>
      <c r="AI1540" s="72"/>
      <c r="AJ1540" s="72"/>
      <c r="AK1540" s="72"/>
    </row>
    <row r="1541" spans="1:37" ht="14.4">
      <c r="A1541" s="52"/>
      <c r="AG1541" s="72"/>
      <c r="AH1541" s="72"/>
      <c r="AI1541" s="72"/>
      <c r="AJ1541" s="72"/>
      <c r="AK1541" s="72"/>
    </row>
    <row r="1542" spans="1:37" ht="14.4">
      <c r="A1542" s="52"/>
      <c r="AG1542" s="72"/>
      <c r="AH1542" s="72"/>
      <c r="AI1542" s="72"/>
      <c r="AJ1542" s="72"/>
      <c r="AK1542" s="72"/>
    </row>
    <row r="1543" spans="1:37" ht="14.4">
      <c r="A1543" s="52"/>
      <c r="AG1543" s="72"/>
      <c r="AH1543" s="72"/>
      <c r="AI1543" s="72"/>
      <c r="AJ1543" s="72"/>
      <c r="AK1543" s="72"/>
    </row>
    <row r="1544" spans="1:37" ht="14.4">
      <c r="A1544" s="52"/>
      <c r="AG1544" s="72"/>
      <c r="AH1544" s="72"/>
      <c r="AI1544" s="72"/>
      <c r="AJ1544" s="72"/>
      <c r="AK1544" s="72"/>
    </row>
    <row r="1545" spans="1:37" ht="14.4">
      <c r="A1545" s="52"/>
      <c r="AG1545" s="72"/>
      <c r="AH1545" s="72"/>
      <c r="AI1545" s="72"/>
      <c r="AJ1545" s="72"/>
      <c r="AK1545" s="72"/>
    </row>
    <row r="1546" spans="1:37" ht="14.4">
      <c r="A1546" s="52"/>
      <c r="AG1546" s="72"/>
      <c r="AH1546" s="72"/>
      <c r="AI1546" s="72"/>
      <c r="AJ1546" s="72"/>
      <c r="AK1546" s="72"/>
    </row>
    <row r="1547" spans="1:37" ht="14.4">
      <c r="A1547" s="52"/>
      <c r="AG1547" s="72"/>
      <c r="AH1547" s="72"/>
      <c r="AI1547" s="72"/>
      <c r="AJ1547" s="72"/>
      <c r="AK1547" s="72"/>
    </row>
    <row r="1548" spans="1:37" ht="14.4">
      <c r="A1548" s="52"/>
      <c r="AG1548" s="72"/>
      <c r="AH1548" s="72"/>
      <c r="AI1548" s="72"/>
      <c r="AJ1548" s="72"/>
      <c r="AK1548" s="72"/>
    </row>
    <row r="1549" spans="1:37" ht="14.4">
      <c r="A1549" s="52"/>
      <c r="AG1549" s="72"/>
      <c r="AH1549" s="72"/>
      <c r="AI1549" s="72"/>
      <c r="AJ1549" s="72"/>
      <c r="AK1549" s="72"/>
    </row>
    <row r="1550" spans="1:37" ht="14.4">
      <c r="A1550" s="52"/>
      <c r="AG1550" s="72"/>
      <c r="AH1550" s="72"/>
      <c r="AI1550" s="72"/>
      <c r="AJ1550" s="72"/>
      <c r="AK1550" s="72"/>
    </row>
    <row r="1551" spans="1:37" ht="14.4">
      <c r="A1551" s="52"/>
      <c r="AG1551" s="72"/>
      <c r="AH1551" s="72"/>
      <c r="AI1551" s="72"/>
      <c r="AJ1551" s="72"/>
      <c r="AK1551" s="72"/>
    </row>
    <row r="1552" spans="1:37" ht="14.4">
      <c r="A1552" s="52"/>
      <c r="AG1552" s="72"/>
      <c r="AH1552" s="72"/>
      <c r="AI1552" s="72"/>
      <c r="AJ1552" s="72"/>
      <c r="AK1552" s="72"/>
    </row>
    <row r="1553" spans="1:37" ht="14.4">
      <c r="A1553" s="52"/>
      <c r="AG1553" s="72"/>
      <c r="AH1553" s="72"/>
      <c r="AI1553" s="72"/>
      <c r="AJ1553" s="72"/>
      <c r="AK1553" s="72"/>
    </row>
    <row r="1554" spans="1:37" ht="14.4">
      <c r="A1554" s="52"/>
      <c r="AG1554" s="72"/>
      <c r="AH1554" s="72"/>
      <c r="AI1554" s="72"/>
      <c r="AJ1554" s="72"/>
      <c r="AK1554" s="72"/>
    </row>
    <row r="1555" spans="1:37" ht="14.4">
      <c r="A1555" s="52"/>
      <c r="AG1555" s="72"/>
      <c r="AH1555" s="72"/>
      <c r="AI1555" s="72"/>
      <c r="AJ1555" s="72"/>
      <c r="AK1555" s="72"/>
    </row>
    <row r="1556" spans="1:37" ht="14.4">
      <c r="A1556" s="52"/>
      <c r="AG1556" s="72"/>
      <c r="AH1556" s="72"/>
      <c r="AI1556" s="72"/>
      <c r="AJ1556" s="72"/>
      <c r="AK1556" s="72"/>
    </row>
    <row r="1557" spans="1:37" ht="14.4">
      <c r="A1557" s="52"/>
      <c r="AG1557" s="72"/>
      <c r="AH1557" s="72"/>
      <c r="AI1557" s="72"/>
      <c r="AJ1557" s="72"/>
      <c r="AK1557" s="72"/>
    </row>
    <row r="1558" spans="1:37" ht="14.4">
      <c r="A1558" s="52"/>
      <c r="AG1558" s="72"/>
      <c r="AH1558" s="72"/>
      <c r="AI1558" s="72"/>
      <c r="AJ1558" s="72"/>
      <c r="AK1558" s="72"/>
    </row>
    <row r="1559" spans="1:37" ht="14.4">
      <c r="A1559" s="52"/>
      <c r="AG1559" s="72"/>
      <c r="AH1559" s="72"/>
      <c r="AI1559" s="72"/>
      <c r="AJ1559" s="72"/>
      <c r="AK1559" s="72"/>
    </row>
    <row r="1560" spans="1:37" ht="14.4">
      <c r="A1560" s="52"/>
      <c r="AG1560" s="72"/>
      <c r="AH1560" s="72"/>
      <c r="AI1560" s="72"/>
      <c r="AJ1560" s="72"/>
      <c r="AK1560" s="72"/>
    </row>
    <row r="1561" spans="1:37" ht="14.4">
      <c r="A1561" s="52"/>
      <c r="AG1561" s="72"/>
      <c r="AH1561" s="72"/>
      <c r="AI1561" s="72"/>
      <c r="AJ1561" s="72"/>
      <c r="AK1561" s="72"/>
    </row>
    <row r="1562" spans="1:37" ht="14.4">
      <c r="A1562" s="52"/>
      <c r="AG1562" s="72"/>
      <c r="AH1562" s="72"/>
      <c r="AI1562" s="72"/>
      <c r="AJ1562" s="72"/>
      <c r="AK1562" s="72"/>
    </row>
    <row r="1563" spans="1:37" ht="14.4">
      <c r="A1563" s="52"/>
      <c r="AG1563" s="72"/>
      <c r="AH1563" s="72"/>
      <c r="AI1563" s="72"/>
      <c r="AJ1563" s="72"/>
      <c r="AK1563" s="72"/>
    </row>
    <row r="1564" spans="1:37" ht="14.4">
      <c r="A1564" s="52"/>
      <c r="AG1564" s="72"/>
      <c r="AH1564" s="72"/>
      <c r="AI1564" s="72"/>
      <c r="AJ1564" s="72"/>
      <c r="AK1564" s="72"/>
    </row>
    <row r="1565" spans="1:37" ht="14.4">
      <c r="A1565" s="52"/>
      <c r="AG1565" s="72"/>
      <c r="AH1565" s="72"/>
      <c r="AI1565" s="72"/>
      <c r="AJ1565" s="72"/>
      <c r="AK1565" s="72"/>
    </row>
    <row r="1566" spans="1:37" ht="14.4">
      <c r="A1566" s="52"/>
      <c r="AG1566" s="72"/>
      <c r="AH1566" s="72"/>
      <c r="AI1566" s="72"/>
      <c r="AJ1566" s="72"/>
      <c r="AK1566" s="72"/>
    </row>
    <row r="1567" spans="1:37" ht="14.4">
      <c r="A1567" s="52"/>
      <c r="AG1567" s="72"/>
      <c r="AH1567" s="72"/>
      <c r="AI1567" s="72"/>
      <c r="AJ1567" s="72"/>
      <c r="AK1567" s="72"/>
    </row>
    <row r="1568" spans="1:37" ht="14.4">
      <c r="A1568" s="52"/>
      <c r="AG1568" s="72"/>
      <c r="AH1568" s="72"/>
      <c r="AI1568" s="72"/>
      <c r="AJ1568" s="72"/>
      <c r="AK1568" s="72"/>
    </row>
    <row r="1569" spans="1:37" ht="14.4">
      <c r="A1569" s="52"/>
      <c r="AG1569" s="72"/>
      <c r="AH1569" s="72"/>
      <c r="AI1569" s="72"/>
      <c r="AJ1569" s="72"/>
      <c r="AK1569" s="72"/>
    </row>
    <row r="1570" spans="1:37" ht="14.4">
      <c r="A1570" s="52"/>
      <c r="AG1570" s="72"/>
      <c r="AH1570" s="72"/>
      <c r="AI1570" s="72"/>
      <c r="AJ1570" s="72"/>
      <c r="AK1570" s="72"/>
    </row>
    <row r="1571" spans="1:37" ht="14.4">
      <c r="A1571" s="52"/>
      <c r="AG1571" s="72"/>
      <c r="AH1571" s="72"/>
      <c r="AI1571" s="72"/>
      <c r="AJ1571" s="72"/>
      <c r="AK1571" s="72"/>
    </row>
    <row r="1572" spans="1:37" ht="14.4">
      <c r="A1572" s="52"/>
      <c r="AG1572" s="72"/>
      <c r="AH1572" s="72"/>
      <c r="AI1572" s="72"/>
      <c r="AJ1572" s="72"/>
      <c r="AK1572" s="72"/>
    </row>
    <row r="1573" spans="1:37" ht="14.4">
      <c r="A1573" s="52"/>
      <c r="AG1573" s="72"/>
      <c r="AH1573" s="72"/>
      <c r="AI1573" s="72"/>
      <c r="AJ1573" s="72"/>
      <c r="AK1573" s="72"/>
    </row>
    <row r="1574" spans="1:37" ht="14.4">
      <c r="A1574" s="52"/>
      <c r="AG1574" s="72"/>
      <c r="AH1574" s="72"/>
      <c r="AI1574" s="72"/>
      <c r="AJ1574" s="72"/>
      <c r="AK1574" s="72"/>
    </row>
    <row r="1575" spans="1:37" ht="14.4">
      <c r="A1575" s="52"/>
      <c r="AG1575" s="72"/>
      <c r="AH1575" s="72"/>
      <c r="AI1575" s="72"/>
      <c r="AJ1575" s="72"/>
      <c r="AK1575" s="72"/>
    </row>
    <row r="1576" spans="1:37" ht="14.4">
      <c r="A1576" s="52"/>
      <c r="AG1576" s="72"/>
      <c r="AH1576" s="72"/>
      <c r="AI1576" s="72"/>
      <c r="AJ1576" s="72"/>
      <c r="AK1576" s="72"/>
    </row>
    <row r="1577" spans="1:37" ht="14.4">
      <c r="A1577" s="52"/>
      <c r="AG1577" s="72"/>
      <c r="AH1577" s="72"/>
      <c r="AI1577" s="72"/>
      <c r="AJ1577" s="72"/>
      <c r="AK1577" s="72"/>
    </row>
    <row r="1578" spans="1:37" ht="14.4">
      <c r="A1578" s="52"/>
      <c r="AG1578" s="72"/>
      <c r="AH1578" s="72"/>
      <c r="AI1578" s="72"/>
      <c r="AJ1578" s="72"/>
      <c r="AK1578" s="72"/>
    </row>
    <row r="1579" spans="1:37" ht="14.4">
      <c r="A1579" s="52"/>
      <c r="AG1579" s="72"/>
      <c r="AH1579" s="72"/>
      <c r="AI1579" s="72"/>
      <c r="AJ1579" s="72"/>
      <c r="AK1579" s="72"/>
    </row>
    <row r="1580" spans="1:37" ht="14.4">
      <c r="A1580" s="52"/>
      <c r="AG1580" s="72"/>
      <c r="AH1580" s="72"/>
      <c r="AI1580" s="72"/>
      <c r="AJ1580" s="72"/>
      <c r="AK1580" s="72"/>
    </row>
    <row r="1581" spans="1:37" ht="14.4">
      <c r="A1581" s="52"/>
      <c r="AG1581" s="72"/>
      <c r="AH1581" s="72"/>
      <c r="AI1581" s="72"/>
      <c r="AJ1581" s="72"/>
      <c r="AK1581" s="72"/>
    </row>
    <row r="1582" spans="1:37" ht="14.4">
      <c r="A1582" s="52"/>
      <c r="AG1582" s="72"/>
      <c r="AH1582" s="72"/>
      <c r="AI1582" s="72"/>
      <c r="AJ1582" s="72"/>
      <c r="AK1582" s="72"/>
    </row>
    <row r="1583" spans="1:37" ht="14.4">
      <c r="A1583" s="52"/>
      <c r="AG1583" s="72"/>
      <c r="AH1583" s="72"/>
      <c r="AI1583" s="72"/>
      <c r="AJ1583" s="72"/>
      <c r="AK1583" s="72"/>
    </row>
    <row r="1584" spans="1:37" ht="14.4">
      <c r="A1584" s="52"/>
      <c r="AG1584" s="72"/>
      <c r="AH1584" s="72"/>
      <c r="AI1584" s="72"/>
      <c r="AJ1584" s="72"/>
      <c r="AK1584" s="72"/>
    </row>
    <row r="1585" spans="1:37" ht="14.4">
      <c r="A1585" s="52"/>
      <c r="AG1585" s="72"/>
      <c r="AH1585" s="72"/>
      <c r="AI1585" s="72"/>
      <c r="AJ1585" s="72"/>
      <c r="AK1585" s="72"/>
    </row>
    <row r="1586" spans="1:37" ht="14.4">
      <c r="A1586" s="52"/>
      <c r="AG1586" s="72"/>
      <c r="AH1586" s="72"/>
      <c r="AI1586" s="72"/>
      <c r="AJ1586" s="72"/>
      <c r="AK1586" s="72"/>
    </row>
    <row r="1587" spans="1:37" ht="14.4">
      <c r="A1587" s="52"/>
      <c r="AG1587" s="72"/>
      <c r="AH1587" s="72"/>
      <c r="AI1587" s="72"/>
      <c r="AJ1587" s="72"/>
      <c r="AK1587" s="72"/>
    </row>
    <row r="1588" spans="1:37" ht="14.4">
      <c r="A1588" s="52"/>
      <c r="AG1588" s="72"/>
      <c r="AH1588" s="72"/>
      <c r="AI1588" s="72"/>
      <c r="AJ1588" s="72"/>
      <c r="AK1588" s="72"/>
    </row>
    <row r="1589" spans="1:37" ht="14.4">
      <c r="A1589" s="52"/>
      <c r="AG1589" s="72"/>
      <c r="AH1589" s="72"/>
      <c r="AI1589" s="72"/>
      <c r="AJ1589" s="72"/>
      <c r="AK1589" s="72"/>
    </row>
    <row r="1590" spans="1:37" ht="14.4">
      <c r="A1590" s="52"/>
      <c r="AG1590" s="72"/>
      <c r="AH1590" s="72"/>
      <c r="AI1590" s="72"/>
      <c r="AJ1590" s="72"/>
      <c r="AK1590" s="72"/>
    </row>
    <row r="1591" spans="1:37" ht="14.4">
      <c r="A1591" s="52"/>
      <c r="AG1591" s="72"/>
      <c r="AH1591" s="72"/>
      <c r="AI1591" s="72"/>
      <c r="AJ1591" s="72"/>
      <c r="AK1591" s="72"/>
    </row>
    <row r="1592" spans="1:37" ht="14.4">
      <c r="A1592" s="52"/>
      <c r="AG1592" s="72"/>
      <c r="AH1592" s="72"/>
      <c r="AI1592" s="72"/>
      <c r="AJ1592" s="72"/>
      <c r="AK1592" s="72"/>
    </row>
    <row r="1593" spans="1:37" ht="14.4">
      <c r="A1593" s="52"/>
      <c r="AG1593" s="72"/>
      <c r="AH1593" s="72"/>
      <c r="AI1593" s="72"/>
      <c r="AJ1593" s="72"/>
      <c r="AK1593" s="72"/>
    </row>
    <row r="1594" spans="1:37" ht="14.4">
      <c r="A1594" s="52"/>
      <c r="AG1594" s="72"/>
      <c r="AH1594" s="72"/>
      <c r="AI1594" s="72"/>
      <c r="AJ1594" s="72"/>
      <c r="AK1594" s="72"/>
    </row>
    <row r="1595" spans="1:37" ht="14.4">
      <c r="A1595" s="52"/>
      <c r="AG1595" s="72"/>
      <c r="AH1595" s="72"/>
      <c r="AI1595" s="72"/>
      <c r="AJ1595" s="72"/>
      <c r="AK1595" s="72"/>
    </row>
    <row r="1596" spans="1:37" ht="14.4">
      <c r="A1596" s="52"/>
      <c r="AG1596" s="72"/>
      <c r="AH1596" s="72"/>
      <c r="AI1596" s="72"/>
      <c r="AJ1596" s="72"/>
      <c r="AK1596" s="72"/>
    </row>
    <row r="1597" spans="1:37" ht="14.4">
      <c r="A1597" s="52"/>
      <c r="AG1597" s="72"/>
      <c r="AH1597" s="72"/>
      <c r="AI1597" s="72"/>
      <c r="AJ1597" s="72"/>
      <c r="AK1597" s="72"/>
    </row>
    <row r="1598" spans="1:37" ht="14.4">
      <c r="A1598" s="52"/>
      <c r="AG1598" s="72"/>
      <c r="AH1598" s="72"/>
      <c r="AI1598" s="72"/>
      <c r="AJ1598" s="72"/>
      <c r="AK1598" s="72"/>
    </row>
    <row r="1599" spans="1:37" ht="14.4">
      <c r="A1599" s="52"/>
      <c r="AG1599" s="72"/>
      <c r="AH1599" s="72"/>
      <c r="AI1599" s="72"/>
      <c r="AJ1599" s="72"/>
      <c r="AK1599" s="72"/>
    </row>
    <row r="1600" spans="1:37" ht="14.4">
      <c r="A1600" s="52"/>
      <c r="AG1600" s="72"/>
      <c r="AH1600" s="72"/>
      <c r="AI1600" s="72"/>
      <c r="AJ1600" s="72"/>
      <c r="AK1600" s="72"/>
    </row>
    <row r="1601" spans="1:37" ht="14.4">
      <c r="A1601" s="52"/>
      <c r="AG1601" s="72"/>
      <c r="AH1601" s="72"/>
      <c r="AI1601" s="72"/>
      <c r="AJ1601" s="72"/>
      <c r="AK1601" s="72"/>
    </row>
    <row r="1602" spans="1:37" ht="14.4">
      <c r="A1602" s="52"/>
      <c r="AG1602" s="72"/>
      <c r="AH1602" s="72"/>
      <c r="AI1602" s="72"/>
      <c r="AJ1602" s="72"/>
      <c r="AK1602" s="72"/>
    </row>
    <row r="1603" spans="1:37" ht="14.4">
      <c r="A1603" s="52"/>
      <c r="AG1603" s="72"/>
      <c r="AH1603" s="72"/>
      <c r="AI1603" s="72"/>
      <c r="AJ1603" s="72"/>
      <c r="AK1603" s="72"/>
    </row>
    <row r="1604" spans="1:37" ht="14.4">
      <c r="A1604" s="52"/>
      <c r="AG1604" s="72"/>
      <c r="AH1604" s="72"/>
      <c r="AI1604" s="72"/>
      <c r="AJ1604" s="72"/>
      <c r="AK1604" s="72"/>
    </row>
    <row r="1605" spans="1:37" ht="14.4">
      <c r="A1605" s="52"/>
      <c r="AG1605" s="72"/>
      <c r="AH1605" s="72"/>
      <c r="AI1605" s="72"/>
      <c r="AJ1605" s="72"/>
      <c r="AK1605" s="72"/>
    </row>
    <row r="1606" spans="1:37" ht="14.4">
      <c r="A1606" s="52"/>
      <c r="AG1606" s="72"/>
      <c r="AH1606" s="72"/>
      <c r="AI1606" s="72"/>
      <c r="AJ1606" s="72"/>
      <c r="AK1606" s="72"/>
    </row>
    <row r="1607" spans="1:37" ht="14.4">
      <c r="A1607" s="52"/>
      <c r="AG1607" s="72"/>
      <c r="AH1607" s="72"/>
      <c r="AI1607" s="72"/>
      <c r="AJ1607" s="72"/>
      <c r="AK1607" s="72"/>
    </row>
    <row r="1608" spans="1:37" ht="14.4">
      <c r="A1608" s="52"/>
      <c r="AG1608" s="72"/>
      <c r="AH1608" s="72"/>
      <c r="AI1608" s="72"/>
      <c r="AJ1608" s="72"/>
      <c r="AK1608" s="72"/>
    </row>
    <row r="1609" spans="1:37" ht="14.4">
      <c r="A1609" s="52"/>
      <c r="AG1609" s="72"/>
      <c r="AH1609" s="72"/>
      <c r="AI1609" s="72"/>
      <c r="AJ1609" s="72"/>
      <c r="AK1609" s="72"/>
    </row>
    <row r="1610" spans="1:37" ht="14.4">
      <c r="A1610" s="52"/>
      <c r="AG1610" s="72"/>
      <c r="AH1610" s="72"/>
      <c r="AI1610" s="72"/>
      <c r="AJ1610" s="72"/>
      <c r="AK1610" s="72"/>
    </row>
    <row r="1611" spans="1:37" ht="14.4">
      <c r="A1611" s="52"/>
      <c r="AG1611" s="72"/>
      <c r="AH1611" s="72"/>
      <c r="AI1611" s="72"/>
      <c r="AJ1611" s="72"/>
      <c r="AK1611" s="72"/>
    </row>
    <row r="1612" spans="1:37" ht="14.4">
      <c r="A1612" s="52"/>
      <c r="AG1612" s="72"/>
      <c r="AH1612" s="72"/>
      <c r="AI1612" s="72"/>
      <c r="AJ1612" s="72"/>
      <c r="AK1612" s="72"/>
    </row>
    <row r="1613" spans="1:37" ht="14.4">
      <c r="A1613" s="52"/>
      <c r="AG1613" s="72"/>
      <c r="AH1613" s="72"/>
      <c r="AI1613" s="72"/>
      <c r="AJ1613" s="72"/>
      <c r="AK1613" s="72"/>
    </row>
    <row r="1614" spans="1:37" ht="14.4">
      <c r="A1614" s="52"/>
      <c r="AG1614" s="72"/>
      <c r="AH1614" s="72"/>
      <c r="AI1614" s="72"/>
      <c r="AJ1614" s="72"/>
      <c r="AK1614" s="72"/>
    </row>
    <row r="1615" spans="1:37" ht="14.4">
      <c r="A1615" s="52"/>
      <c r="AG1615" s="72"/>
      <c r="AH1615" s="72"/>
      <c r="AI1615" s="72"/>
      <c r="AJ1615" s="72"/>
      <c r="AK1615" s="72"/>
    </row>
    <row r="1616" spans="1:37" ht="14.4">
      <c r="A1616" s="52"/>
      <c r="AG1616" s="72"/>
      <c r="AH1616" s="72"/>
      <c r="AI1616" s="72"/>
      <c r="AJ1616" s="72"/>
      <c r="AK1616" s="72"/>
    </row>
    <row r="1617" spans="1:37" ht="14.4">
      <c r="A1617" s="52"/>
      <c r="AG1617" s="72"/>
      <c r="AH1617" s="72"/>
      <c r="AI1617" s="72"/>
      <c r="AJ1617" s="72"/>
      <c r="AK1617" s="72"/>
    </row>
    <row r="1618" spans="1:37" ht="14.4">
      <c r="A1618" s="52"/>
      <c r="AG1618" s="72"/>
      <c r="AH1618" s="72"/>
      <c r="AI1618" s="72"/>
      <c r="AJ1618" s="72"/>
      <c r="AK1618" s="72"/>
    </row>
    <row r="1619" spans="1:37" ht="14.4">
      <c r="A1619" s="52"/>
      <c r="AG1619" s="72"/>
      <c r="AH1619" s="72"/>
      <c r="AI1619" s="72"/>
      <c r="AJ1619" s="72"/>
      <c r="AK1619" s="72"/>
    </row>
    <row r="1620" spans="1:37" ht="14.4">
      <c r="A1620" s="52"/>
      <c r="AG1620" s="72"/>
      <c r="AH1620" s="72"/>
      <c r="AI1620" s="72"/>
      <c r="AJ1620" s="72"/>
      <c r="AK1620" s="72"/>
    </row>
    <row r="1621" spans="1:37" ht="14.4">
      <c r="A1621" s="52"/>
      <c r="AG1621" s="72"/>
      <c r="AH1621" s="72"/>
      <c r="AI1621" s="72"/>
      <c r="AJ1621" s="72"/>
      <c r="AK1621" s="72"/>
    </row>
    <row r="1622" spans="1:37" ht="14.4">
      <c r="A1622" s="52"/>
      <c r="AG1622" s="72"/>
      <c r="AH1622" s="72"/>
      <c r="AI1622" s="72"/>
      <c r="AJ1622" s="72"/>
      <c r="AK1622" s="72"/>
    </row>
    <row r="1623" spans="1:37" ht="14.4">
      <c r="A1623" s="52"/>
      <c r="AG1623" s="72"/>
      <c r="AH1623" s="72"/>
      <c r="AI1623" s="72"/>
      <c r="AJ1623" s="72"/>
      <c r="AK1623" s="72"/>
    </row>
    <row r="1624" spans="1:37" ht="14.4">
      <c r="A1624" s="52"/>
      <c r="AG1624" s="72"/>
      <c r="AH1624" s="72"/>
      <c r="AI1624" s="72"/>
      <c r="AJ1624" s="72"/>
      <c r="AK1624" s="72"/>
    </row>
    <row r="1625" spans="1:37" ht="14.4">
      <c r="A1625" s="52"/>
      <c r="AG1625" s="72"/>
      <c r="AH1625" s="72"/>
      <c r="AI1625" s="72"/>
      <c r="AJ1625" s="72"/>
      <c r="AK1625" s="72"/>
    </row>
    <row r="1626" spans="1:37" ht="14.4">
      <c r="A1626" s="52"/>
      <c r="AG1626" s="72"/>
      <c r="AH1626" s="72"/>
      <c r="AI1626" s="72"/>
      <c r="AJ1626" s="72"/>
      <c r="AK1626" s="72"/>
    </row>
    <row r="1627" spans="1:37" ht="14.4">
      <c r="A1627" s="52"/>
      <c r="AG1627" s="72"/>
      <c r="AH1627" s="72"/>
      <c r="AI1627" s="72"/>
      <c r="AJ1627" s="72"/>
      <c r="AK1627" s="72"/>
    </row>
    <row r="1628" spans="1:37" ht="14.4">
      <c r="A1628" s="52"/>
      <c r="AG1628" s="72"/>
      <c r="AH1628" s="72"/>
      <c r="AI1628" s="72"/>
      <c r="AJ1628" s="72"/>
      <c r="AK1628" s="72"/>
    </row>
    <row r="1629" spans="1:37" ht="14.4">
      <c r="A1629" s="52"/>
      <c r="AG1629" s="72"/>
      <c r="AH1629" s="72"/>
      <c r="AI1629" s="72"/>
      <c r="AJ1629" s="72"/>
      <c r="AK1629" s="72"/>
    </row>
    <row r="1630" spans="1:37" ht="14.4">
      <c r="A1630" s="52"/>
      <c r="AG1630" s="72"/>
      <c r="AH1630" s="72"/>
      <c r="AI1630" s="72"/>
      <c r="AJ1630" s="72"/>
      <c r="AK1630" s="72"/>
    </row>
    <row r="1631" spans="1:37" ht="14.4">
      <c r="A1631" s="52"/>
      <c r="AG1631" s="72"/>
      <c r="AH1631" s="72"/>
      <c r="AI1631" s="72"/>
      <c r="AJ1631" s="72"/>
      <c r="AK1631" s="72"/>
    </row>
    <row r="1632" spans="1:37" ht="14.4">
      <c r="A1632" s="52"/>
      <c r="AG1632" s="72"/>
      <c r="AH1632" s="72"/>
      <c r="AI1632" s="72"/>
      <c r="AJ1632" s="72"/>
      <c r="AK1632" s="72"/>
    </row>
    <row r="1633" spans="1:37" ht="14.4">
      <c r="A1633" s="52"/>
      <c r="AG1633" s="72"/>
      <c r="AH1633" s="72"/>
      <c r="AI1633" s="72"/>
      <c r="AJ1633" s="72"/>
      <c r="AK1633" s="72"/>
    </row>
    <row r="1634" spans="1:37" ht="14.4">
      <c r="A1634" s="52"/>
      <c r="AG1634" s="72"/>
      <c r="AH1634" s="72"/>
      <c r="AI1634" s="72"/>
      <c r="AJ1634" s="72"/>
      <c r="AK1634" s="72"/>
    </row>
    <row r="1635" spans="1:37" ht="14.4">
      <c r="A1635" s="52"/>
      <c r="AG1635" s="72"/>
      <c r="AH1635" s="72"/>
      <c r="AI1635" s="72"/>
      <c r="AJ1635" s="72"/>
      <c r="AK1635" s="72"/>
    </row>
    <row r="1636" spans="1:37" ht="14.4">
      <c r="A1636" s="52"/>
      <c r="AG1636" s="72"/>
      <c r="AH1636" s="72"/>
      <c r="AI1636" s="72"/>
      <c r="AJ1636" s="72"/>
      <c r="AK1636" s="72"/>
    </row>
    <row r="1637" spans="1:37" ht="14.4">
      <c r="A1637" s="52"/>
      <c r="AG1637" s="72"/>
      <c r="AH1637" s="72"/>
      <c r="AI1637" s="72"/>
      <c r="AJ1637" s="72"/>
      <c r="AK1637" s="72"/>
    </row>
    <row r="1638" spans="1:37" ht="14.4">
      <c r="A1638" s="52"/>
      <c r="AG1638" s="72"/>
      <c r="AH1638" s="72"/>
      <c r="AI1638" s="72"/>
      <c r="AJ1638" s="72"/>
      <c r="AK1638" s="72"/>
    </row>
    <row r="1639" spans="1:37" ht="14.4">
      <c r="A1639" s="52"/>
      <c r="AG1639" s="72"/>
      <c r="AH1639" s="72"/>
      <c r="AI1639" s="72"/>
      <c r="AJ1639" s="72"/>
      <c r="AK1639" s="72"/>
    </row>
    <row r="1640" spans="1:37" ht="14.4">
      <c r="A1640" s="52"/>
      <c r="AG1640" s="72"/>
      <c r="AH1640" s="72"/>
      <c r="AI1640" s="72"/>
      <c r="AJ1640" s="72"/>
      <c r="AK1640" s="72"/>
    </row>
    <row r="1641" spans="1:37" ht="14.4">
      <c r="A1641" s="52"/>
      <c r="AG1641" s="72"/>
      <c r="AH1641" s="72"/>
      <c r="AI1641" s="72"/>
      <c r="AJ1641" s="72"/>
      <c r="AK1641" s="72"/>
    </row>
    <row r="1642" spans="1:37" ht="14.4">
      <c r="A1642" s="52"/>
      <c r="AG1642" s="72"/>
      <c r="AH1642" s="72"/>
      <c r="AI1642" s="72"/>
      <c r="AJ1642" s="72"/>
      <c r="AK1642" s="72"/>
    </row>
    <row r="1643" spans="1:37" ht="14.4">
      <c r="A1643" s="52"/>
      <c r="AG1643" s="72"/>
      <c r="AH1643" s="72"/>
      <c r="AI1643" s="72"/>
      <c r="AJ1643" s="72"/>
      <c r="AK1643" s="72"/>
    </row>
    <row r="1644" spans="1:37" ht="14.4">
      <c r="A1644" s="52"/>
      <c r="AG1644" s="72"/>
      <c r="AH1644" s="72"/>
      <c r="AI1644" s="72"/>
      <c r="AJ1644" s="72"/>
      <c r="AK1644" s="72"/>
    </row>
    <row r="1645" spans="1:37" ht="14.4">
      <c r="A1645" s="52"/>
      <c r="AG1645" s="72"/>
      <c r="AH1645" s="72"/>
      <c r="AI1645" s="72"/>
      <c r="AJ1645" s="72"/>
      <c r="AK1645" s="72"/>
    </row>
    <row r="1646" spans="1:37" ht="14.4">
      <c r="A1646" s="52"/>
      <c r="AG1646" s="72"/>
      <c r="AH1646" s="72"/>
      <c r="AI1646" s="72"/>
      <c r="AJ1646" s="72"/>
      <c r="AK1646" s="72"/>
    </row>
    <row r="1647" spans="1:37" ht="14.4">
      <c r="A1647" s="52"/>
      <c r="AG1647" s="72"/>
      <c r="AH1647" s="72"/>
      <c r="AI1647" s="72"/>
      <c r="AJ1647" s="72"/>
      <c r="AK1647" s="72"/>
    </row>
    <row r="1648" spans="1:37" ht="14.4">
      <c r="A1648" s="52"/>
      <c r="AG1648" s="72"/>
      <c r="AH1648" s="72"/>
      <c r="AI1648" s="72"/>
      <c r="AJ1648" s="72"/>
      <c r="AK1648" s="72"/>
    </row>
    <row r="1649" spans="1:37" ht="14.4">
      <c r="A1649" s="52"/>
      <c r="AG1649" s="72"/>
      <c r="AH1649" s="72"/>
      <c r="AI1649" s="72"/>
      <c r="AJ1649" s="72"/>
      <c r="AK1649" s="72"/>
    </row>
    <row r="1650" spans="1:37" ht="14.4">
      <c r="A1650" s="52"/>
      <c r="AG1650" s="72"/>
      <c r="AH1650" s="72"/>
      <c r="AI1650" s="72"/>
      <c r="AJ1650" s="72"/>
      <c r="AK1650" s="72"/>
    </row>
    <row r="1651" spans="1:37" ht="14.4">
      <c r="A1651" s="52"/>
      <c r="AG1651" s="72"/>
      <c r="AH1651" s="72"/>
      <c r="AI1651" s="72"/>
      <c r="AJ1651" s="72"/>
      <c r="AK1651" s="72"/>
    </row>
    <row r="1652" spans="1:37" ht="14.4">
      <c r="A1652" s="52"/>
      <c r="AG1652" s="72"/>
      <c r="AH1652" s="72"/>
      <c r="AI1652" s="72"/>
      <c r="AJ1652" s="72"/>
      <c r="AK1652" s="72"/>
    </row>
    <row r="1653" spans="1:37" ht="14.4">
      <c r="A1653" s="52"/>
      <c r="AG1653" s="72"/>
      <c r="AH1653" s="72"/>
      <c r="AI1653" s="72"/>
      <c r="AJ1653" s="72"/>
      <c r="AK1653" s="72"/>
    </row>
    <row r="1654" spans="1:37" ht="14.4">
      <c r="A1654" s="52"/>
      <c r="AG1654" s="72"/>
      <c r="AH1654" s="72"/>
      <c r="AI1654" s="72"/>
      <c r="AJ1654" s="72"/>
      <c r="AK1654" s="72"/>
    </row>
    <row r="1655" spans="1:37" ht="14.4">
      <c r="A1655" s="52"/>
      <c r="AG1655" s="72"/>
      <c r="AH1655" s="72"/>
      <c r="AI1655" s="72"/>
      <c r="AJ1655" s="72"/>
      <c r="AK1655" s="72"/>
    </row>
    <row r="1656" spans="1:37" ht="14.4">
      <c r="A1656" s="52"/>
      <c r="AG1656" s="72"/>
      <c r="AH1656" s="72"/>
      <c r="AI1656" s="72"/>
      <c r="AJ1656" s="72"/>
      <c r="AK1656" s="72"/>
    </row>
    <row r="1657" spans="1:37" ht="14.4">
      <c r="A1657" s="52"/>
      <c r="AG1657" s="72"/>
      <c r="AH1657" s="72"/>
      <c r="AI1657" s="72"/>
      <c r="AJ1657" s="72"/>
      <c r="AK1657" s="72"/>
    </row>
    <row r="1658" spans="1:37" ht="14.4">
      <c r="A1658" s="52"/>
      <c r="AG1658" s="72"/>
      <c r="AH1658" s="72"/>
      <c r="AI1658" s="72"/>
      <c r="AJ1658" s="72"/>
      <c r="AK1658" s="72"/>
    </row>
    <row r="1659" spans="1:37" ht="14.4">
      <c r="A1659" s="52"/>
      <c r="AG1659" s="72"/>
      <c r="AH1659" s="72"/>
      <c r="AI1659" s="72"/>
      <c r="AJ1659" s="72"/>
      <c r="AK1659" s="72"/>
    </row>
    <row r="1660" spans="1:37" ht="14.4">
      <c r="A1660" s="52"/>
      <c r="AG1660" s="72"/>
      <c r="AH1660" s="72"/>
      <c r="AI1660" s="72"/>
      <c r="AJ1660" s="72"/>
      <c r="AK1660" s="72"/>
    </row>
    <row r="1661" spans="1:37" ht="14.4">
      <c r="A1661" s="52"/>
      <c r="AG1661" s="72"/>
      <c r="AH1661" s="72"/>
      <c r="AI1661" s="72"/>
      <c r="AJ1661" s="72"/>
      <c r="AK1661" s="72"/>
    </row>
    <row r="1662" spans="1:37" ht="14.4">
      <c r="A1662" s="52"/>
      <c r="AG1662" s="72"/>
      <c r="AH1662" s="72"/>
      <c r="AI1662" s="72"/>
      <c r="AJ1662" s="72"/>
      <c r="AK1662" s="72"/>
    </row>
    <row r="1663" spans="1:37" ht="14.4">
      <c r="A1663" s="52"/>
      <c r="AG1663" s="72"/>
      <c r="AH1663" s="72"/>
      <c r="AI1663" s="72"/>
      <c r="AJ1663" s="72"/>
      <c r="AK1663" s="72"/>
    </row>
    <row r="1664" spans="1:37" ht="14.4">
      <c r="A1664" s="52"/>
      <c r="AG1664" s="72"/>
      <c r="AH1664" s="72"/>
      <c r="AI1664" s="72"/>
      <c r="AJ1664" s="72"/>
      <c r="AK1664" s="72"/>
    </row>
    <row r="1665" spans="1:37" ht="14.4">
      <c r="A1665" s="52"/>
      <c r="AG1665" s="72"/>
      <c r="AH1665" s="72"/>
      <c r="AI1665" s="72"/>
      <c r="AJ1665" s="72"/>
      <c r="AK1665" s="72"/>
    </row>
    <row r="1666" spans="1:37" ht="14.4">
      <c r="A1666" s="52"/>
      <c r="AG1666" s="72"/>
      <c r="AH1666" s="72"/>
      <c r="AI1666" s="72"/>
      <c r="AJ1666" s="72"/>
      <c r="AK1666" s="72"/>
    </row>
    <row r="1667" spans="1:37" ht="14.4">
      <c r="A1667" s="52"/>
      <c r="AG1667" s="72"/>
      <c r="AH1667" s="72"/>
      <c r="AI1667" s="72"/>
      <c r="AJ1667" s="72"/>
      <c r="AK1667" s="72"/>
    </row>
    <row r="1668" spans="1:37" ht="14.4">
      <c r="A1668" s="52"/>
      <c r="AG1668" s="72"/>
      <c r="AH1668" s="72"/>
      <c r="AI1668" s="72"/>
      <c r="AJ1668" s="72"/>
      <c r="AK1668" s="72"/>
    </row>
    <row r="1669" spans="1:37" ht="14.4">
      <c r="A1669" s="52"/>
      <c r="AG1669" s="72"/>
      <c r="AH1669" s="72"/>
      <c r="AI1669" s="72"/>
      <c r="AJ1669" s="72"/>
      <c r="AK1669" s="72"/>
    </row>
    <row r="1670" spans="1:37" ht="14.4">
      <c r="A1670" s="52"/>
      <c r="AG1670" s="72"/>
      <c r="AH1670" s="72"/>
      <c r="AI1670" s="72"/>
      <c r="AJ1670" s="72"/>
      <c r="AK1670" s="72"/>
    </row>
    <row r="1671" spans="1:37" ht="14.4">
      <c r="A1671" s="52"/>
      <c r="AG1671" s="72"/>
      <c r="AH1671" s="72"/>
      <c r="AI1671" s="72"/>
      <c r="AJ1671" s="72"/>
      <c r="AK1671" s="72"/>
    </row>
    <row r="1672" spans="1:37" ht="14.4">
      <c r="A1672" s="52"/>
      <c r="AG1672" s="72"/>
      <c r="AH1672" s="72"/>
      <c r="AI1672" s="72"/>
      <c r="AJ1672" s="72"/>
      <c r="AK1672" s="72"/>
    </row>
    <row r="1673" spans="1:37" ht="14.4">
      <c r="A1673" s="52"/>
      <c r="AG1673" s="72"/>
      <c r="AH1673" s="72"/>
      <c r="AI1673" s="72"/>
      <c r="AJ1673" s="72"/>
      <c r="AK1673" s="72"/>
    </row>
    <row r="1674" spans="1:37" ht="14.4">
      <c r="A1674" s="52"/>
      <c r="AG1674" s="72"/>
      <c r="AH1674" s="72"/>
      <c r="AI1674" s="72"/>
      <c r="AJ1674" s="72"/>
      <c r="AK1674" s="72"/>
    </row>
    <row r="1675" spans="1:37" ht="14.4">
      <c r="A1675" s="52"/>
      <c r="AG1675" s="72"/>
      <c r="AH1675" s="72"/>
      <c r="AI1675" s="72"/>
      <c r="AJ1675" s="72"/>
      <c r="AK1675" s="72"/>
    </row>
    <row r="1676" spans="1:37" ht="14.4">
      <c r="A1676" s="52"/>
      <c r="AG1676" s="72"/>
      <c r="AH1676" s="72"/>
      <c r="AI1676" s="72"/>
      <c r="AJ1676" s="72"/>
      <c r="AK1676" s="72"/>
    </row>
    <row r="1677" spans="1:37" ht="14.4">
      <c r="A1677" s="52"/>
      <c r="AG1677" s="72"/>
      <c r="AH1677" s="72"/>
      <c r="AI1677" s="72"/>
      <c r="AJ1677" s="72"/>
      <c r="AK1677" s="72"/>
    </row>
    <row r="1678" spans="1:37" ht="14.4">
      <c r="A1678" s="52"/>
      <c r="AG1678" s="72"/>
      <c r="AH1678" s="72"/>
      <c r="AI1678" s="72"/>
      <c r="AJ1678" s="72"/>
      <c r="AK1678" s="72"/>
    </row>
    <row r="1679" spans="1:37" ht="14.4">
      <c r="A1679" s="52"/>
      <c r="AG1679" s="72"/>
      <c r="AH1679" s="72"/>
      <c r="AI1679" s="72"/>
      <c r="AJ1679" s="72"/>
      <c r="AK1679" s="72"/>
    </row>
    <row r="1680" spans="1:37" ht="14.4">
      <c r="A1680" s="52"/>
      <c r="AG1680" s="72"/>
      <c r="AH1680" s="72"/>
      <c r="AI1680" s="72"/>
      <c r="AJ1680" s="72"/>
      <c r="AK1680" s="72"/>
    </row>
    <row r="1681" spans="1:37" ht="14.4">
      <c r="A1681" s="52"/>
      <c r="AG1681" s="72"/>
      <c r="AH1681" s="72"/>
      <c r="AI1681" s="72"/>
      <c r="AJ1681" s="72"/>
      <c r="AK1681" s="72"/>
    </row>
    <row r="1682" spans="1:37" ht="14.4">
      <c r="A1682" s="52"/>
      <c r="AG1682" s="72"/>
      <c r="AH1682" s="72"/>
      <c r="AI1682" s="72"/>
      <c r="AJ1682" s="72"/>
      <c r="AK1682" s="72"/>
    </row>
    <row r="1683" spans="1:37" ht="14.4">
      <c r="A1683" s="52"/>
      <c r="AG1683" s="72"/>
      <c r="AH1683" s="72"/>
      <c r="AI1683" s="72"/>
      <c r="AJ1683" s="72"/>
      <c r="AK1683" s="72"/>
    </row>
    <row r="1684" spans="1:37" ht="14.4">
      <c r="A1684" s="52"/>
      <c r="AG1684" s="72"/>
      <c r="AH1684" s="72"/>
      <c r="AI1684" s="72"/>
      <c r="AJ1684" s="72"/>
      <c r="AK1684" s="72"/>
    </row>
    <row r="1685" spans="1:37" ht="14.4">
      <c r="A1685" s="52"/>
      <c r="AG1685" s="72"/>
      <c r="AH1685" s="72"/>
      <c r="AI1685" s="72"/>
      <c r="AJ1685" s="72"/>
      <c r="AK1685" s="72"/>
    </row>
    <row r="1686" spans="1:37" ht="14.4">
      <c r="A1686" s="52"/>
      <c r="AG1686" s="72"/>
      <c r="AH1686" s="72"/>
      <c r="AI1686" s="72"/>
      <c r="AJ1686" s="72"/>
      <c r="AK1686" s="72"/>
    </row>
    <row r="1687" spans="1:37" ht="14.4">
      <c r="A1687" s="52"/>
      <c r="AG1687" s="72"/>
      <c r="AH1687" s="72"/>
      <c r="AI1687" s="72"/>
      <c r="AJ1687" s="72"/>
      <c r="AK1687" s="72"/>
    </row>
    <row r="1688" spans="1:37" ht="14.4">
      <c r="A1688" s="52"/>
      <c r="AG1688" s="72"/>
      <c r="AH1688" s="72"/>
      <c r="AI1688" s="72"/>
      <c r="AJ1688" s="72"/>
      <c r="AK1688" s="72"/>
    </row>
    <row r="1689" spans="1:37" ht="14.4">
      <c r="A1689" s="52"/>
      <c r="AG1689" s="72"/>
      <c r="AH1689" s="72"/>
      <c r="AI1689" s="72"/>
      <c r="AJ1689" s="72"/>
      <c r="AK1689" s="72"/>
    </row>
    <row r="1690" spans="1:37" ht="14.4">
      <c r="A1690" s="52"/>
      <c r="AG1690" s="72"/>
      <c r="AH1690" s="72"/>
      <c r="AI1690" s="72"/>
      <c r="AJ1690" s="72"/>
      <c r="AK1690" s="72"/>
    </row>
    <row r="1691" spans="1:37" ht="14.4">
      <c r="A1691" s="52"/>
      <c r="AG1691" s="72"/>
      <c r="AH1691" s="72"/>
      <c r="AI1691" s="72"/>
      <c r="AJ1691" s="72"/>
      <c r="AK1691" s="72"/>
    </row>
    <row r="1692" spans="1:37" ht="14.4">
      <c r="A1692" s="52"/>
      <c r="AG1692" s="72"/>
      <c r="AH1692" s="72"/>
      <c r="AI1692" s="72"/>
      <c r="AJ1692" s="72"/>
      <c r="AK1692" s="72"/>
    </row>
    <row r="1693" spans="1:37" ht="14.4">
      <c r="A1693" s="52"/>
      <c r="AG1693" s="72"/>
      <c r="AH1693" s="72"/>
      <c r="AI1693" s="72"/>
      <c r="AJ1693" s="72"/>
      <c r="AK1693" s="72"/>
    </row>
    <row r="1694" spans="1:37" ht="14.4">
      <c r="A1694" s="52"/>
      <c r="AG1694" s="72"/>
      <c r="AH1694" s="72"/>
      <c r="AI1694" s="72"/>
      <c r="AJ1694" s="72"/>
      <c r="AK1694" s="72"/>
    </row>
    <row r="1695" spans="1:37" ht="14.4">
      <c r="A1695" s="52"/>
      <c r="AG1695" s="72"/>
      <c r="AH1695" s="72"/>
      <c r="AI1695" s="72"/>
      <c r="AJ1695" s="72"/>
      <c r="AK1695" s="72"/>
    </row>
    <row r="1696" spans="1:37" ht="14.4">
      <c r="A1696" s="52"/>
      <c r="AG1696" s="72"/>
      <c r="AH1696" s="72"/>
      <c r="AI1696" s="72"/>
      <c r="AJ1696" s="72"/>
      <c r="AK1696" s="72"/>
    </row>
    <row r="1697" spans="1:37" ht="14.4">
      <c r="A1697" s="52"/>
      <c r="AG1697" s="72"/>
      <c r="AH1697" s="72"/>
      <c r="AI1697" s="72"/>
      <c r="AJ1697" s="72"/>
      <c r="AK1697" s="72"/>
    </row>
    <row r="1698" spans="1:37" ht="14.4">
      <c r="A1698" s="52"/>
      <c r="AG1698" s="72"/>
      <c r="AH1698" s="72"/>
      <c r="AI1698" s="72"/>
      <c r="AJ1698" s="72"/>
      <c r="AK1698" s="72"/>
    </row>
    <row r="1699" spans="1:37" ht="14.4">
      <c r="A1699" s="52"/>
      <c r="AG1699" s="72"/>
      <c r="AH1699" s="72"/>
      <c r="AI1699" s="72"/>
      <c r="AJ1699" s="72"/>
      <c r="AK1699" s="72"/>
    </row>
    <row r="1700" spans="1:37" ht="14.4">
      <c r="A1700" s="52"/>
      <c r="AG1700" s="72"/>
      <c r="AH1700" s="72"/>
      <c r="AI1700" s="72"/>
      <c r="AJ1700" s="72"/>
      <c r="AK1700" s="72"/>
    </row>
    <row r="1701" spans="1:37" ht="14.4">
      <c r="A1701" s="52"/>
      <c r="AG1701" s="72"/>
      <c r="AH1701" s="72"/>
      <c r="AI1701" s="72"/>
      <c r="AJ1701" s="72"/>
      <c r="AK1701" s="72"/>
    </row>
    <row r="1702" spans="1:37" ht="14.4">
      <c r="A1702" s="52"/>
      <c r="AG1702" s="72"/>
      <c r="AH1702" s="72"/>
      <c r="AI1702" s="72"/>
      <c r="AJ1702" s="72"/>
      <c r="AK1702" s="72"/>
    </row>
    <row r="1703" spans="1:37" ht="14.4">
      <c r="A1703" s="52"/>
      <c r="AG1703" s="72"/>
      <c r="AH1703" s="72"/>
      <c r="AI1703" s="72"/>
      <c r="AJ1703" s="72"/>
      <c r="AK1703" s="72"/>
    </row>
    <row r="1704" spans="1:37" ht="14.4">
      <c r="A1704" s="52"/>
      <c r="AG1704" s="72"/>
      <c r="AH1704" s="72"/>
      <c r="AI1704" s="72"/>
      <c r="AJ1704" s="72"/>
      <c r="AK1704" s="72"/>
    </row>
    <row r="1705" spans="1:37" ht="14.4">
      <c r="A1705" s="52"/>
      <c r="AG1705" s="72"/>
      <c r="AH1705" s="72"/>
      <c r="AI1705" s="72"/>
      <c r="AJ1705" s="72"/>
      <c r="AK1705" s="72"/>
    </row>
    <row r="1706" spans="1:37" ht="14.4">
      <c r="A1706" s="52"/>
      <c r="AG1706" s="72"/>
      <c r="AH1706" s="72"/>
      <c r="AI1706" s="72"/>
      <c r="AJ1706" s="72"/>
      <c r="AK1706" s="72"/>
    </row>
    <row r="1707" spans="1:37" ht="14.4">
      <c r="A1707" s="52"/>
      <c r="AG1707" s="72"/>
      <c r="AH1707" s="72"/>
      <c r="AI1707" s="72"/>
      <c r="AJ1707" s="72"/>
      <c r="AK1707" s="72"/>
    </row>
    <row r="1708" spans="1:37" ht="14.4">
      <c r="A1708" s="52"/>
      <c r="AG1708" s="72"/>
      <c r="AH1708" s="72"/>
      <c r="AI1708" s="72"/>
      <c r="AJ1708" s="72"/>
      <c r="AK1708" s="72"/>
    </row>
    <row r="1709" spans="1:37" ht="14.4">
      <c r="A1709" s="52"/>
      <c r="AG1709" s="72"/>
      <c r="AH1709" s="72"/>
      <c r="AI1709" s="72"/>
      <c r="AJ1709" s="72"/>
      <c r="AK1709" s="72"/>
    </row>
    <row r="1710" spans="1:37" ht="14.4">
      <c r="A1710" s="52"/>
      <c r="AG1710" s="72"/>
      <c r="AH1710" s="72"/>
      <c r="AI1710" s="72"/>
      <c r="AJ1710" s="72"/>
      <c r="AK1710" s="72"/>
    </row>
    <row r="1711" spans="1:37" ht="14.4">
      <c r="A1711" s="52"/>
      <c r="AG1711" s="72"/>
      <c r="AH1711" s="72"/>
      <c r="AI1711" s="72"/>
      <c r="AJ1711" s="72"/>
      <c r="AK1711" s="72"/>
    </row>
    <row r="1712" spans="1:37" ht="14.4">
      <c r="A1712" s="52"/>
      <c r="AG1712" s="72"/>
      <c r="AH1712" s="72"/>
      <c r="AI1712" s="72"/>
      <c r="AJ1712" s="72"/>
      <c r="AK1712" s="72"/>
    </row>
    <row r="1713" spans="1:37" ht="14.4">
      <c r="A1713" s="52"/>
      <c r="AG1713" s="72"/>
      <c r="AH1713" s="72"/>
      <c r="AI1713" s="72"/>
      <c r="AJ1713" s="72"/>
      <c r="AK1713" s="72"/>
    </row>
    <row r="1714" spans="1:37" ht="14.4">
      <c r="A1714" s="52"/>
      <c r="AG1714" s="72"/>
      <c r="AH1714" s="72"/>
      <c r="AI1714" s="72"/>
      <c r="AJ1714" s="72"/>
      <c r="AK1714" s="72"/>
    </row>
    <row r="1715" spans="1:37" ht="14.4">
      <c r="A1715" s="52"/>
      <c r="AG1715" s="72"/>
      <c r="AH1715" s="72"/>
      <c r="AI1715" s="72"/>
      <c r="AJ1715" s="72"/>
      <c r="AK1715" s="72"/>
    </row>
    <row r="1716" spans="1:37" ht="14.4">
      <c r="A1716" s="52"/>
      <c r="AG1716" s="72"/>
      <c r="AH1716" s="72"/>
      <c r="AI1716" s="72"/>
      <c r="AJ1716" s="72"/>
      <c r="AK1716" s="72"/>
    </row>
    <row r="1717" spans="1:37" ht="14.4">
      <c r="A1717" s="52"/>
      <c r="AG1717" s="72"/>
      <c r="AH1717" s="72"/>
      <c r="AI1717" s="72"/>
      <c r="AJ1717" s="72"/>
      <c r="AK1717" s="72"/>
    </row>
    <row r="1718" spans="1:37" ht="14.4">
      <c r="A1718" s="52"/>
      <c r="AG1718" s="72"/>
      <c r="AH1718" s="72"/>
      <c r="AI1718" s="72"/>
      <c r="AJ1718" s="72"/>
      <c r="AK1718" s="72"/>
    </row>
    <row r="1719" spans="1:37" ht="14.4">
      <c r="A1719" s="52"/>
      <c r="AG1719" s="72"/>
      <c r="AH1719" s="72"/>
      <c r="AI1719" s="72"/>
      <c r="AJ1719" s="72"/>
      <c r="AK1719" s="72"/>
    </row>
    <row r="1720" spans="1:37" ht="14.4">
      <c r="A1720" s="52"/>
      <c r="AG1720" s="72"/>
      <c r="AH1720" s="72"/>
      <c r="AI1720" s="72"/>
      <c r="AJ1720" s="72"/>
      <c r="AK1720" s="72"/>
    </row>
    <row r="1721" spans="1:37" ht="14.4">
      <c r="A1721" s="52"/>
      <c r="AG1721" s="72"/>
      <c r="AH1721" s="72"/>
      <c r="AI1721" s="72"/>
      <c r="AJ1721" s="72"/>
      <c r="AK1721" s="72"/>
    </row>
    <row r="1722" spans="1:37" ht="14.4">
      <c r="A1722" s="52"/>
      <c r="AG1722" s="72"/>
      <c r="AH1722" s="72"/>
      <c r="AI1722" s="72"/>
      <c r="AJ1722" s="72"/>
      <c r="AK1722" s="72"/>
    </row>
    <row r="1723" spans="1:37" ht="14.4">
      <c r="A1723" s="52"/>
      <c r="AG1723" s="72"/>
      <c r="AH1723" s="72"/>
      <c r="AI1723" s="72"/>
      <c r="AJ1723" s="72"/>
      <c r="AK1723" s="72"/>
    </row>
    <row r="1724" spans="1:37" ht="14.4">
      <c r="A1724" s="52"/>
      <c r="AG1724" s="72"/>
      <c r="AH1724" s="72"/>
      <c r="AI1724" s="72"/>
      <c r="AJ1724" s="72"/>
      <c r="AK1724" s="72"/>
    </row>
    <row r="1725" spans="1:37" ht="14.4">
      <c r="A1725" s="52"/>
      <c r="AG1725" s="72"/>
      <c r="AH1725" s="72"/>
      <c r="AI1725" s="72"/>
      <c r="AJ1725" s="72"/>
      <c r="AK1725" s="72"/>
    </row>
    <row r="1726" spans="1:37" ht="14.4">
      <c r="A1726" s="52"/>
      <c r="AG1726" s="72"/>
      <c r="AH1726" s="72"/>
      <c r="AI1726" s="72"/>
      <c r="AJ1726" s="72"/>
      <c r="AK1726" s="72"/>
    </row>
    <row r="1727" spans="1:37" ht="14.4">
      <c r="A1727" s="52"/>
      <c r="AG1727" s="72"/>
      <c r="AH1727" s="72"/>
      <c r="AI1727" s="72"/>
      <c r="AJ1727" s="72"/>
      <c r="AK1727" s="72"/>
    </row>
    <row r="1728" spans="1:37" ht="14.4">
      <c r="A1728" s="52"/>
      <c r="AG1728" s="72"/>
      <c r="AH1728" s="72"/>
      <c r="AI1728" s="72"/>
      <c r="AJ1728" s="72"/>
      <c r="AK1728" s="72"/>
    </row>
    <row r="1729" spans="1:37" ht="14.4">
      <c r="A1729" s="52"/>
      <c r="AG1729" s="72"/>
      <c r="AH1729" s="72"/>
      <c r="AI1729" s="72"/>
      <c r="AJ1729" s="72"/>
      <c r="AK1729" s="72"/>
    </row>
    <row r="1730" spans="1:37" ht="14.4">
      <c r="A1730" s="52"/>
      <c r="AG1730" s="72"/>
      <c r="AH1730" s="72"/>
      <c r="AI1730" s="72"/>
      <c r="AJ1730" s="72"/>
      <c r="AK1730" s="72"/>
    </row>
    <row r="1731" spans="1:37" ht="14.4">
      <c r="A1731" s="52"/>
      <c r="AG1731" s="72"/>
      <c r="AH1731" s="72"/>
      <c r="AI1731" s="72"/>
      <c r="AJ1731" s="72"/>
      <c r="AK1731" s="72"/>
    </row>
    <row r="1732" spans="1:37" ht="14.4">
      <c r="A1732" s="52"/>
      <c r="AG1732" s="72"/>
      <c r="AH1732" s="72"/>
      <c r="AI1732" s="72"/>
      <c r="AJ1732" s="72"/>
      <c r="AK1732" s="72"/>
    </row>
    <row r="1733" spans="1:37" ht="14.4">
      <c r="A1733" s="52"/>
      <c r="AG1733" s="72"/>
      <c r="AH1733" s="72"/>
      <c r="AI1733" s="72"/>
      <c r="AJ1733" s="72"/>
      <c r="AK1733" s="72"/>
    </row>
    <row r="1734" spans="1:37" ht="14.4">
      <c r="A1734" s="52"/>
      <c r="AG1734" s="72"/>
      <c r="AH1734" s="72"/>
      <c r="AI1734" s="72"/>
      <c r="AJ1734" s="72"/>
      <c r="AK1734" s="72"/>
    </row>
    <row r="1735" spans="1:37" ht="14.4">
      <c r="A1735" s="52"/>
      <c r="AG1735" s="72"/>
      <c r="AH1735" s="72"/>
      <c r="AI1735" s="72"/>
      <c r="AJ1735" s="72"/>
      <c r="AK1735" s="72"/>
    </row>
    <row r="1736" spans="1:37" ht="14.4">
      <c r="A1736" s="52"/>
      <c r="AG1736" s="72"/>
      <c r="AH1736" s="72"/>
      <c r="AI1736" s="72"/>
      <c r="AJ1736" s="72"/>
      <c r="AK1736" s="72"/>
    </row>
    <row r="1737" spans="1:37" ht="14.4">
      <c r="A1737" s="52"/>
      <c r="AG1737" s="72"/>
      <c r="AH1737" s="72"/>
      <c r="AI1737" s="72"/>
      <c r="AJ1737" s="72"/>
      <c r="AK1737" s="72"/>
    </row>
    <row r="1738" spans="1:37" ht="14.4">
      <c r="A1738" s="52"/>
      <c r="AG1738" s="72"/>
      <c r="AH1738" s="72"/>
      <c r="AI1738" s="72"/>
      <c r="AJ1738" s="72"/>
      <c r="AK1738" s="72"/>
    </row>
    <row r="1739" spans="1:37" ht="14.4">
      <c r="A1739" s="52"/>
      <c r="AG1739" s="72"/>
      <c r="AH1739" s="72"/>
      <c r="AI1739" s="72"/>
      <c r="AJ1739" s="72"/>
      <c r="AK1739" s="72"/>
    </row>
    <row r="1740" spans="1:37" ht="14.4">
      <c r="A1740" s="52"/>
      <c r="AG1740" s="72"/>
      <c r="AH1740" s="72"/>
      <c r="AI1740" s="72"/>
      <c r="AJ1740" s="72"/>
      <c r="AK1740" s="72"/>
    </row>
    <row r="1741" spans="1:37" ht="14.4">
      <c r="A1741" s="52"/>
      <c r="AG1741" s="72"/>
      <c r="AH1741" s="72"/>
      <c r="AI1741" s="72"/>
      <c r="AJ1741" s="72"/>
      <c r="AK1741" s="72"/>
    </row>
    <row r="1742" spans="1:37" ht="14.4">
      <c r="A1742" s="52"/>
      <c r="AG1742" s="72"/>
      <c r="AH1742" s="72"/>
      <c r="AI1742" s="72"/>
      <c r="AJ1742" s="72"/>
      <c r="AK1742" s="72"/>
    </row>
    <row r="1743" spans="1:37" ht="14.4">
      <c r="A1743" s="52"/>
      <c r="AG1743" s="72"/>
      <c r="AH1743" s="72"/>
      <c r="AI1743" s="72"/>
      <c r="AJ1743" s="72"/>
      <c r="AK1743" s="72"/>
    </row>
    <row r="1744" spans="1:37" ht="14.4">
      <c r="A1744" s="52"/>
      <c r="AG1744" s="72"/>
      <c r="AH1744" s="72"/>
      <c r="AI1744" s="72"/>
      <c r="AJ1744" s="72"/>
      <c r="AK1744" s="72"/>
    </row>
    <row r="1745" spans="1:37" ht="14.4">
      <c r="A1745" s="52"/>
      <c r="AG1745" s="72"/>
      <c r="AH1745" s="72"/>
      <c r="AI1745" s="72"/>
      <c r="AJ1745" s="72"/>
      <c r="AK1745" s="72"/>
    </row>
    <row r="1746" spans="1:37" ht="14.4">
      <c r="A1746" s="52"/>
      <c r="AG1746" s="72"/>
      <c r="AH1746" s="72"/>
      <c r="AI1746" s="72"/>
      <c r="AJ1746" s="72"/>
      <c r="AK1746" s="72"/>
    </row>
    <row r="1747" spans="1:37" ht="14.4">
      <c r="A1747" s="52"/>
      <c r="AG1747" s="72"/>
      <c r="AH1747" s="72"/>
      <c r="AI1747" s="72"/>
      <c r="AJ1747" s="72"/>
      <c r="AK1747" s="72"/>
    </row>
    <row r="1748" spans="1:37" ht="14.4">
      <c r="A1748" s="52"/>
      <c r="AG1748" s="72"/>
      <c r="AH1748" s="72"/>
      <c r="AI1748" s="72"/>
      <c r="AJ1748" s="72"/>
      <c r="AK1748" s="72"/>
    </row>
    <row r="1749" spans="1:37" ht="14.4">
      <c r="A1749" s="52"/>
      <c r="AG1749" s="72"/>
      <c r="AH1749" s="72"/>
      <c r="AI1749" s="72"/>
      <c r="AJ1749" s="72"/>
      <c r="AK1749" s="72"/>
    </row>
    <row r="1750" spans="1:37" ht="14.4">
      <c r="A1750" s="52"/>
      <c r="AG1750" s="72"/>
      <c r="AH1750" s="72"/>
      <c r="AI1750" s="72"/>
      <c r="AJ1750" s="72"/>
      <c r="AK1750" s="72"/>
    </row>
    <row r="1751" spans="1:37" ht="14.4">
      <c r="A1751" s="52"/>
      <c r="AG1751" s="72"/>
      <c r="AH1751" s="72"/>
      <c r="AI1751" s="72"/>
      <c r="AJ1751" s="72"/>
      <c r="AK1751" s="72"/>
    </row>
    <row r="1752" spans="1:37" ht="14.4">
      <c r="A1752" s="52"/>
      <c r="AG1752" s="72"/>
      <c r="AH1752" s="72"/>
      <c r="AI1752" s="72"/>
      <c r="AJ1752" s="72"/>
      <c r="AK1752" s="72"/>
    </row>
    <row r="1753" spans="1:37" ht="14.4">
      <c r="A1753" s="52"/>
      <c r="AG1753" s="72"/>
      <c r="AH1753" s="72"/>
      <c r="AI1753" s="72"/>
      <c r="AJ1753" s="72"/>
      <c r="AK1753" s="72"/>
    </row>
    <row r="1754" spans="1:37" ht="14.4">
      <c r="A1754" s="52"/>
      <c r="AG1754" s="72"/>
      <c r="AH1754" s="72"/>
      <c r="AI1754" s="72"/>
      <c r="AJ1754" s="72"/>
      <c r="AK1754" s="72"/>
    </row>
    <row r="1755" spans="1:37" ht="14.4">
      <c r="A1755" s="52"/>
      <c r="AG1755" s="72"/>
      <c r="AH1755" s="72"/>
      <c r="AI1755" s="72"/>
      <c r="AJ1755" s="72"/>
      <c r="AK1755" s="72"/>
    </row>
    <row r="1756" spans="1:37" ht="14.4">
      <c r="A1756" s="52"/>
      <c r="AG1756" s="72"/>
      <c r="AH1756" s="72"/>
      <c r="AI1756" s="72"/>
      <c r="AJ1756" s="72"/>
      <c r="AK1756" s="72"/>
    </row>
    <row r="1757" spans="1:37" ht="14.4">
      <c r="A1757" s="52"/>
      <c r="AG1757" s="72"/>
      <c r="AH1757" s="72"/>
      <c r="AI1757" s="72"/>
      <c r="AJ1757" s="72"/>
      <c r="AK1757" s="72"/>
    </row>
    <row r="1758" spans="1:37" ht="14.4">
      <c r="A1758" s="52"/>
      <c r="AG1758" s="72"/>
      <c r="AH1758" s="72"/>
      <c r="AI1758" s="72"/>
      <c r="AJ1758" s="72"/>
      <c r="AK1758" s="72"/>
    </row>
    <row r="1759" spans="1:37" ht="14.4">
      <c r="A1759" s="52"/>
      <c r="AG1759" s="72"/>
      <c r="AH1759" s="72"/>
      <c r="AI1759" s="72"/>
      <c r="AJ1759" s="72"/>
      <c r="AK1759" s="72"/>
    </row>
    <row r="1760" spans="1:37" ht="14.4">
      <c r="A1760" s="52"/>
      <c r="AG1760" s="72"/>
      <c r="AH1760" s="72"/>
      <c r="AI1760" s="72"/>
      <c r="AJ1760" s="72"/>
      <c r="AK1760" s="72"/>
    </row>
    <row r="1761" spans="1:37" ht="14.4">
      <c r="A1761" s="52"/>
      <c r="AG1761" s="72"/>
      <c r="AH1761" s="72"/>
      <c r="AI1761" s="72"/>
      <c r="AJ1761" s="72"/>
      <c r="AK1761" s="72"/>
    </row>
    <row r="1762" spans="1:37" ht="14.4">
      <c r="A1762" s="52"/>
      <c r="AG1762" s="72"/>
      <c r="AH1762" s="72"/>
      <c r="AI1762" s="72"/>
      <c r="AJ1762" s="72"/>
      <c r="AK1762" s="72"/>
    </row>
    <row r="1763" spans="1:37" ht="14.4">
      <c r="A1763" s="52"/>
      <c r="AG1763" s="72"/>
      <c r="AH1763" s="72"/>
      <c r="AI1763" s="72"/>
      <c r="AJ1763" s="72"/>
      <c r="AK1763" s="72"/>
    </row>
    <row r="1764" spans="1:37" ht="14.4">
      <c r="A1764" s="52"/>
      <c r="AG1764" s="72"/>
      <c r="AH1764" s="72"/>
      <c r="AI1764" s="72"/>
      <c r="AJ1764" s="72"/>
      <c r="AK1764" s="72"/>
    </row>
    <row r="1765" spans="1:37" ht="14.4">
      <c r="A1765" s="52"/>
      <c r="AG1765" s="72"/>
      <c r="AH1765" s="72"/>
      <c r="AI1765" s="72"/>
      <c r="AJ1765" s="72"/>
      <c r="AK1765" s="72"/>
    </row>
    <row r="1766" spans="1:37" ht="14.4">
      <c r="A1766" s="52"/>
      <c r="AG1766" s="72"/>
      <c r="AH1766" s="72"/>
      <c r="AI1766" s="72"/>
      <c r="AJ1766" s="72"/>
      <c r="AK1766" s="72"/>
    </row>
    <row r="1767" spans="1:37" ht="14.4">
      <c r="A1767" s="52"/>
      <c r="AG1767" s="72"/>
      <c r="AH1767" s="72"/>
      <c r="AI1767" s="72"/>
      <c r="AJ1767" s="72"/>
      <c r="AK1767" s="72"/>
    </row>
    <row r="1768" spans="1:37" ht="14.4">
      <c r="A1768" s="52"/>
      <c r="AG1768" s="72"/>
      <c r="AH1768" s="72"/>
      <c r="AI1768" s="72"/>
      <c r="AJ1768" s="72"/>
      <c r="AK1768" s="72"/>
    </row>
    <row r="1769" spans="1:37" ht="14.4">
      <c r="A1769" s="52"/>
      <c r="AG1769" s="72"/>
      <c r="AH1769" s="72"/>
      <c r="AI1769" s="72"/>
      <c r="AJ1769" s="72"/>
      <c r="AK1769" s="72"/>
    </row>
    <row r="1770" spans="1:37" ht="14.4">
      <c r="A1770" s="52"/>
      <c r="AG1770" s="72"/>
      <c r="AH1770" s="72"/>
      <c r="AI1770" s="72"/>
      <c r="AJ1770" s="72"/>
      <c r="AK1770" s="72"/>
    </row>
    <row r="1771" spans="1:37" ht="14.4">
      <c r="A1771" s="52"/>
      <c r="AG1771" s="72"/>
      <c r="AH1771" s="72"/>
      <c r="AI1771" s="72"/>
      <c r="AJ1771" s="72"/>
      <c r="AK1771" s="72"/>
    </row>
    <row r="1772" spans="1:37" ht="14.4">
      <c r="A1772" s="52"/>
      <c r="AG1772" s="72"/>
      <c r="AH1772" s="72"/>
      <c r="AI1772" s="72"/>
      <c r="AJ1772" s="72"/>
      <c r="AK1772" s="72"/>
    </row>
    <row r="1773" spans="1:37" ht="14.4">
      <c r="A1773" s="52"/>
      <c r="AG1773" s="72"/>
      <c r="AH1773" s="72"/>
      <c r="AI1773" s="72"/>
      <c r="AJ1773" s="72"/>
      <c r="AK1773" s="72"/>
    </row>
    <row r="1774" spans="1:37" ht="14.4">
      <c r="A1774" s="52"/>
      <c r="AG1774" s="72"/>
      <c r="AH1774" s="72"/>
      <c r="AI1774" s="72"/>
      <c r="AJ1774" s="72"/>
      <c r="AK1774" s="72"/>
    </row>
    <row r="1775" spans="1:37" ht="14.4">
      <c r="A1775" s="52"/>
      <c r="AG1775" s="72"/>
      <c r="AH1775" s="72"/>
      <c r="AI1775" s="72"/>
      <c r="AJ1775" s="72"/>
      <c r="AK1775" s="72"/>
    </row>
    <row r="1776" spans="1:37" ht="14.4">
      <c r="A1776" s="52"/>
      <c r="AG1776" s="72"/>
      <c r="AH1776" s="72"/>
      <c r="AI1776" s="72"/>
      <c r="AJ1776" s="72"/>
      <c r="AK1776" s="72"/>
    </row>
    <row r="1777" spans="1:37" ht="14.4">
      <c r="A1777" s="52"/>
      <c r="AG1777" s="72"/>
      <c r="AH1777" s="72"/>
      <c r="AI1777" s="72"/>
      <c r="AJ1777" s="72"/>
      <c r="AK1777" s="72"/>
    </row>
    <row r="1778" spans="1:37" ht="14.4">
      <c r="A1778" s="52"/>
      <c r="AG1778" s="72"/>
      <c r="AH1778" s="72"/>
      <c r="AI1778" s="72"/>
      <c r="AJ1778" s="72"/>
      <c r="AK1778" s="72"/>
    </row>
    <row r="1779" spans="1:37" ht="14.4">
      <c r="A1779" s="52"/>
      <c r="AG1779" s="72"/>
      <c r="AH1779" s="72"/>
      <c r="AI1779" s="72"/>
      <c r="AJ1779" s="72"/>
      <c r="AK1779" s="72"/>
    </row>
    <row r="1780" spans="1:37" ht="14.4">
      <c r="A1780" s="52"/>
      <c r="AG1780" s="72"/>
      <c r="AH1780" s="72"/>
      <c r="AI1780" s="72"/>
      <c r="AJ1780" s="72"/>
      <c r="AK1780" s="72"/>
    </row>
    <row r="1781" spans="1:37" ht="14.4">
      <c r="A1781" s="52"/>
      <c r="AG1781" s="72"/>
      <c r="AH1781" s="72"/>
      <c r="AI1781" s="72"/>
      <c r="AJ1781" s="72"/>
      <c r="AK1781" s="72"/>
    </row>
    <row r="1782" spans="1:37" ht="14.4">
      <c r="A1782" s="52"/>
      <c r="AG1782" s="72"/>
      <c r="AH1782" s="72"/>
      <c r="AI1782" s="72"/>
      <c r="AJ1782" s="72"/>
      <c r="AK1782" s="72"/>
    </row>
    <row r="1783" spans="1:37" ht="14.4">
      <c r="A1783" s="52"/>
      <c r="AG1783" s="72"/>
      <c r="AH1783" s="72"/>
      <c r="AI1783" s="72"/>
      <c r="AJ1783" s="72"/>
      <c r="AK1783" s="72"/>
    </row>
    <row r="1784" spans="1:37" ht="14.4">
      <c r="A1784" s="52"/>
      <c r="AG1784" s="72"/>
      <c r="AH1784" s="72"/>
      <c r="AI1784" s="72"/>
      <c r="AJ1784" s="72"/>
      <c r="AK1784" s="72"/>
    </row>
    <row r="1785" spans="1:37" ht="14.4">
      <c r="A1785" s="52"/>
      <c r="AG1785" s="72"/>
      <c r="AH1785" s="72"/>
      <c r="AI1785" s="72"/>
      <c r="AJ1785" s="72"/>
      <c r="AK1785" s="72"/>
    </row>
    <row r="1786" spans="1:37" ht="14.4">
      <c r="A1786" s="52"/>
      <c r="AG1786" s="72"/>
      <c r="AH1786" s="72"/>
      <c r="AI1786" s="72"/>
      <c r="AJ1786" s="72"/>
      <c r="AK1786" s="72"/>
    </row>
    <row r="1787" spans="1:37" ht="14.4">
      <c r="A1787" s="52"/>
      <c r="AG1787" s="72"/>
      <c r="AH1787" s="72"/>
      <c r="AI1787" s="72"/>
      <c r="AJ1787" s="72"/>
      <c r="AK1787" s="72"/>
    </row>
    <row r="1788" spans="1:37" ht="14.4">
      <c r="A1788" s="52"/>
      <c r="AG1788" s="72"/>
      <c r="AH1788" s="72"/>
      <c r="AI1788" s="72"/>
      <c r="AJ1788" s="72"/>
      <c r="AK1788" s="72"/>
    </row>
    <row r="1789" spans="1:37" ht="14.4">
      <c r="A1789" s="52"/>
      <c r="AG1789" s="72"/>
      <c r="AH1789" s="72"/>
      <c r="AI1789" s="72"/>
      <c r="AJ1789" s="72"/>
      <c r="AK1789" s="72"/>
    </row>
    <row r="1790" spans="1:37" ht="14.4">
      <c r="A1790" s="52"/>
      <c r="AG1790" s="72"/>
      <c r="AH1790" s="72"/>
      <c r="AI1790" s="72"/>
      <c r="AJ1790" s="72"/>
      <c r="AK1790" s="72"/>
    </row>
    <row r="1791" spans="1:37" ht="14.4">
      <c r="A1791" s="52"/>
      <c r="AG1791" s="72"/>
      <c r="AH1791" s="72"/>
      <c r="AI1791" s="72"/>
      <c r="AJ1791" s="72"/>
      <c r="AK1791" s="72"/>
    </row>
    <row r="1792" spans="1:37" ht="14.4">
      <c r="A1792" s="52"/>
      <c r="AG1792" s="72"/>
      <c r="AH1792" s="72"/>
      <c r="AI1792" s="72"/>
      <c r="AJ1792" s="72"/>
      <c r="AK1792" s="72"/>
    </row>
    <row r="1793" spans="1:37" ht="14.4">
      <c r="A1793" s="52"/>
      <c r="AG1793" s="72"/>
      <c r="AH1793" s="72"/>
      <c r="AI1793" s="72"/>
      <c r="AJ1793" s="72"/>
      <c r="AK1793" s="72"/>
    </row>
    <row r="1794" spans="1:37" ht="14.4">
      <c r="A1794" s="52"/>
      <c r="AG1794" s="72"/>
      <c r="AH1794" s="72"/>
      <c r="AI1794" s="72"/>
      <c r="AJ1794" s="72"/>
      <c r="AK1794" s="72"/>
    </row>
    <row r="1795" spans="1:37" ht="14.4">
      <c r="A1795" s="52"/>
      <c r="AG1795" s="72"/>
      <c r="AH1795" s="72"/>
      <c r="AI1795" s="72"/>
      <c r="AJ1795" s="72"/>
      <c r="AK1795" s="72"/>
    </row>
    <row r="1796" spans="1:37" ht="14.4">
      <c r="A1796" s="52"/>
      <c r="AG1796" s="72"/>
      <c r="AH1796" s="72"/>
      <c r="AI1796" s="72"/>
      <c r="AJ1796" s="72"/>
      <c r="AK1796" s="72"/>
    </row>
    <row r="1797" spans="1:37" ht="14.4">
      <c r="A1797" s="52"/>
      <c r="AG1797" s="72"/>
      <c r="AH1797" s="72"/>
      <c r="AI1797" s="72"/>
      <c r="AJ1797" s="72"/>
      <c r="AK1797" s="72"/>
    </row>
    <row r="1798" spans="1:37" ht="14.4">
      <c r="A1798" s="52"/>
      <c r="AG1798" s="72"/>
      <c r="AH1798" s="72"/>
      <c r="AI1798" s="72"/>
      <c r="AJ1798" s="72"/>
      <c r="AK1798" s="72"/>
    </row>
    <row r="1799" spans="1:37" ht="14.4">
      <c r="A1799" s="52"/>
      <c r="AG1799" s="72"/>
      <c r="AH1799" s="72"/>
      <c r="AI1799" s="72"/>
      <c r="AJ1799" s="72"/>
      <c r="AK1799" s="72"/>
    </row>
    <row r="1800" spans="1:37" ht="14.4">
      <c r="A1800" s="52"/>
      <c r="AG1800" s="72"/>
      <c r="AH1800" s="72"/>
      <c r="AI1800" s="72"/>
      <c r="AJ1800" s="72"/>
      <c r="AK1800" s="72"/>
    </row>
    <row r="1801" spans="1:37" ht="14.4">
      <c r="A1801" s="52"/>
      <c r="AG1801" s="72"/>
      <c r="AH1801" s="72"/>
      <c r="AI1801" s="72"/>
      <c r="AJ1801" s="72"/>
      <c r="AK1801" s="72"/>
    </row>
    <row r="1802" spans="1:37" ht="14.4">
      <c r="A1802" s="52"/>
      <c r="AG1802" s="72"/>
      <c r="AH1802" s="72"/>
      <c r="AI1802" s="72"/>
      <c r="AJ1802" s="72"/>
      <c r="AK1802" s="72"/>
    </row>
    <row r="1803" spans="1:37" ht="14.4">
      <c r="A1803" s="52"/>
      <c r="AG1803" s="72"/>
      <c r="AH1803" s="72"/>
      <c r="AI1803" s="72"/>
      <c r="AJ1803" s="72"/>
      <c r="AK1803" s="72"/>
    </row>
    <row r="1804" spans="1:37" ht="14.4">
      <c r="A1804" s="52"/>
      <c r="AG1804" s="72"/>
      <c r="AH1804" s="72"/>
      <c r="AI1804" s="72"/>
      <c r="AJ1804" s="72"/>
      <c r="AK1804" s="72"/>
    </row>
    <row r="1805" spans="1:37" ht="14.4">
      <c r="A1805" s="52"/>
      <c r="AG1805" s="72"/>
      <c r="AH1805" s="72"/>
      <c r="AI1805" s="72"/>
      <c r="AJ1805" s="72"/>
      <c r="AK1805" s="72"/>
    </row>
    <row r="1806" spans="1:37" ht="14.4">
      <c r="A1806" s="52"/>
      <c r="AG1806" s="72"/>
      <c r="AH1806" s="72"/>
      <c r="AI1806" s="72"/>
      <c r="AJ1806" s="72"/>
      <c r="AK1806" s="72"/>
    </row>
    <row r="1807" spans="1:37" ht="14.4">
      <c r="A1807" s="52"/>
      <c r="AG1807" s="72"/>
      <c r="AH1807" s="72"/>
      <c r="AI1807" s="72"/>
      <c r="AJ1807" s="72"/>
      <c r="AK1807" s="72"/>
    </row>
    <row r="1808" spans="1:37" ht="14.4">
      <c r="A1808" s="52"/>
      <c r="AG1808" s="72"/>
      <c r="AH1808" s="72"/>
      <c r="AI1808" s="72"/>
      <c r="AJ1808" s="72"/>
      <c r="AK1808" s="72"/>
    </row>
    <row r="1809" spans="1:37" ht="14.4">
      <c r="A1809" s="52"/>
      <c r="AG1809" s="72"/>
      <c r="AH1809" s="72"/>
      <c r="AI1809" s="72"/>
      <c r="AJ1809" s="72"/>
      <c r="AK1809" s="72"/>
    </row>
    <row r="1810" spans="1:37" ht="14.4">
      <c r="A1810" s="52"/>
      <c r="AG1810" s="72"/>
      <c r="AH1810" s="72"/>
      <c r="AI1810" s="72"/>
      <c r="AJ1810" s="72"/>
      <c r="AK1810" s="72"/>
    </row>
    <row r="1811" spans="1:37" ht="14.4">
      <c r="A1811" s="52"/>
      <c r="AG1811" s="72"/>
      <c r="AH1811" s="72"/>
      <c r="AI1811" s="72"/>
      <c r="AJ1811" s="72"/>
      <c r="AK1811" s="72"/>
    </row>
    <row r="1812" spans="1:37" ht="14.4">
      <c r="A1812" s="52"/>
      <c r="AG1812" s="72"/>
      <c r="AH1812" s="72"/>
      <c r="AI1812" s="72"/>
      <c r="AJ1812" s="72"/>
      <c r="AK1812" s="72"/>
    </row>
    <row r="1813" spans="1:37" ht="14.4">
      <c r="A1813" s="52"/>
      <c r="AG1813" s="72"/>
      <c r="AH1813" s="72"/>
      <c r="AI1813" s="72"/>
      <c r="AJ1813" s="72"/>
      <c r="AK1813" s="72"/>
    </row>
    <row r="1814" spans="1:37" ht="14.4">
      <c r="A1814" s="52"/>
      <c r="AG1814" s="72"/>
      <c r="AH1814" s="72"/>
      <c r="AI1814" s="72"/>
      <c r="AJ1814" s="72"/>
      <c r="AK1814" s="72"/>
    </row>
    <row r="1815" spans="1:37" ht="14.4">
      <c r="A1815" s="52"/>
      <c r="AG1815" s="72"/>
      <c r="AH1815" s="72"/>
      <c r="AI1815" s="72"/>
      <c r="AJ1815" s="72"/>
      <c r="AK1815" s="72"/>
    </row>
    <row r="1816" spans="1:37" ht="14.4">
      <c r="A1816" s="52"/>
      <c r="AG1816" s="72"/>
      <c r="AH1816" s="72"/>
      <c r="AI1816" s="72"/>
      <c r="AJ1816" s="72"/>
      <c r="AK1816" s="72"/>
    </row>
    <row r="1817" spans="1:37" ht="14.4">
      <c r="A1817" s="52"/>
      <c r="AG1817" s="72"/>
      <c r="AH1817" s="72"/>
      <c r="AI1817" s="72"/>
      <c r="AJ1817" s="72"/>
      <c r="AK1817" s="72"/>
    </row>
    <row r="1818" spans="1:37" ht="14.4">
      <c r="A1818" s="52"/>
      <c r="AG1818" s="72"/>
      <c r="AH1818" s="72"/>
      <c r="AI1818" s="72"/>
      <c r="AJ1818" s="72"/>
      <c r="AK1818" s="72"/>
    </row>
    <row r="1819" spans="1:37" ht="14.4">
      <c r="A1819" s="52"/>
      <c r="AG1819" s="72"/>
      <c r="AH1819" s="72"/>
      <c r="AI1819" s="72"/>
      <c r="AJ1819" s="72"/>
      <c r="AK1819" s="72"/>
    </row>
    <row r="1820" spans="1:37" ht="14.4">
      <c r="A1820" s="52"/>
      <c r="AG1820" s="72"/>
      <c r="AH1820" s="72"/>
      <c r="AI1820" s="72"/>
      <c r="AJ1820" s="72"/>
      <c r="AK1820" s="72"/>
    </row>
    <row r="1821" spans="1:37" ht="14.4">
      <c r="A1821" s="52"/>
      <c r="AG1821" s="72"/>
      <c r="AH1821" s="72"/>
      <c r="AI1821" s="72"/>
      <c r="AJ1821" s="72"/>
      <c r="AK1821" s="72"/>
    </row>
    <row r="1822" spans="1:37" ht="14.4">
      <c r="A1822" s="52"/>
      <c r="AG1822" s="72"/>
      <c r="AH1822" s="72"/>
      <c r="AI1822" s="72"/>
      <c r="AJ1822" s="72"/>
      <c r="AK1822" s="72"/>
    </row>
    <row r="1823" spans="1:37" ht="14.4">
      <c r="A1823" s="52"/>
      <c r="AG1823" s="72"/>
      <c r="AH1823" s="72"/>
      <c r="AI1823" s="72"/>
      <c r="AJ1823" s="72"/>
      <c r="AK1823" s="72"/>
    </row>
    <row r="1824" spans="1:37" ht="14.4">
      <c r="A1824" s="52"/>
      <c r="AG1824" s="72"/>
      <c r="AH1824" s="72"/>
      <c r="AI1824" s="72"/>
      <c r="AJ1824" s="72"/>
      <c r="AK1824" s="72"/>
    </row>
    <row r="1825" spans="1:37" ht="14.4">
      <c r="A1825" s="52"/>
      <c r="AG1825" s="72"/>
      <c r="AH1825" s="72"/>
      <c r="AI1825" s="72"/>
      <c r="AJ1825" s="72"/>
      <c r="AK1825" s="72"/>
    </row>
    <row r="1826" spans="1:37" ht="14.4">
      <c r="A1826" s="52"/>
      <c r="AG1826" s="72"/>
      <c r="AH1826" s="72"/>
      <c r="AI1826" s="72"/>
      <c r="AJ1826" s="72"/>
      <c r="AK1826" s="72"/>
    </row>
    <row r="1827" spans="1:37" ht="14.4">
      <c r="A1827" s="52"/>
      <c r="AG1827" s="72"/>
      <c r="AH1827" s="72"/>
      <c r="AI1827" s="72"/>
      <c r="AJ1827" s="72"/>
      <c r="AK1827" s="72"/>
    </row>
    <row r="1828" spans="1:37" ht="14.4">
      <c r="A1828" s="52"/>
      <c r="AG1828" s="72"/>
      <c r="AH1828" s="72"/>
      <c r="AI1828" s="72"/>
      <c r="AJ1828" s="72"/>
      <c r="AK1828" s="72"/>
    </row>
    <row r="1829" spans="1:37" ht="14.4">
      <c r="A1829" s="52"/>
      <c r="AG1829" s="72"/>
      <c r="AH1829" s="72"/>
      <c r="AI1829" s="72"/>
      <c r="AJ1829" s="72"/>
      <c r="AK1829" s="72"/>
    </row>
    <row r="1830" spans="1:37" ht="14.4">
      <c r="A1830" s="52"/>
      <c r="AG1830" s="72"/>
      <c r="AH1830" s="72"/>
      <c r="AI1830" s="72"/>
      <c r="AJ1830" s="72"/>
      <c r="AK1830" s="72"/>
    </row>
    <row r="1831" spans="1:37" ht="14.4">
      <c r="A1831" s="52"/>
      <c r="AG1831" s="72"/>
      <c r="AH1831" s="72"/>
      <c r="AI1831" s="72"/>
      <c r="AJ1831" s="72"/>
      <c r="AK1831" s="72"/>
    </row>
    <row r="1832" spans="1:37" ht="14.4">
      <c r="A1832" s="52"/>
      <c r="AG1832" s="72"/>
      <c r="AH1832" s="72"/>
      <c r="AI1832" s="72"/>
      <c r="AJ1832" s="72"/>
      <c r="AK1832" s="72"/>
    </row>
    <row r="1833" spans="1:37" ht="14.4">
      <c r="A1833" s="52"/>
      <c r="AG1833" s="72"/>
      <c r="AH1833" s="72"/>
      <c r="AI1833" s="72"/>
      <c r="AJ1833" s="72"/>
      <c r="AK1833" s="72"/>
    </row>
    <row r="1834" spans="1:37" ht="14.4">
      <c r="A1834" s="52"/>
      <c r="AG1834" s="72"/>
      <c r="AH1834" s="72"/>
      <c r="AI1834" s="72"/>
      <c r="AJ1834" s="72"/>
      <c r="AK1834" s="72"/>
    </row>
    <row r="1835" spans="1:37" ht="14.4">
      <c r="A1835" s="52"/>
      <c r="AG1835" s="72"/>
      <c r="AH1835" s="72"/>
      <c r="AI1835" s="72"/>
      <c r="AJ1835" s="72"/>
      <c r="AK1835" s="72"/>
    </row>
    <row r="1836" spans="1:37" ht="14.4">
      <c r="A1836" s="52"/>
      <c r="AG1836" s="72"/>
      <c r="AH1836" s="72"/>
      <c r="AI1836" s="72"/>
      <c r="AJ1836" s="72"/>
      <c r="AK1836" s="72"/>
    </row>
    <row r="1837" spans="1:37" ht="14.4">
      <c r="A1837" s="52"/>
      <c r="AG1837" s="72"/>
      <c r="AH1837" s="72"/>
      <c r="AI1837" s="72"/>
      <c r="AJ1837" s="72"/>
      <c r="AK1837" s="72"/>
    </row>
    <row r="1838" spans="1:37" ht="14.4">
      <c r="A1838" s="52"/>
      <c r="AG1838" s="72"/>
      <c r="AH1838" s="72"/>
      <c r="AI1838" s="72"/>
      <c r="AJ1838" s="72"/>
      <c r="AK1838" s="72"/>
    </row>
    <row r="1839" spans="1:37" ht="14.4">
      <c r="A1839" s="52"/>
      <c r="AG1839" s="72"/>
      <c r="AH1839" s="72"/>
      <c r="AI1839" s="72"/>
      <c r="AJ1839" s="72"/>
      <c r="AK1839" s="72"/>
    </row>
    <row r="1840" spans="1:37" ht="14.4">
      <c r="A1840" s="52"/>
      <c r="AG1840" s="72"/>
      <c r="AH1840" s="72"/>
      <c r="AI1840" s="72"/>
      <c r="AJ1840" s="72"/>
      <c r="AK1840" s="72"/>
    </row>
    <row r="1841" spans="1:37" ht="14.4">
      <c r="A1841" s="52"/>
      <c r="AG1841" s="72"/>
      <c r="AH1841" s="72"/>
      <c r="AI1841" s="72"/>
      <c r="AJ1841" s="72"/>
      <c r="AK1841" s="72"/>
    </row>
    <row r="1842" spans="1:37" ht="14.4">
      <c r="A1842" s="52"/>
      <c r="AG1842" s="72"/>
      <c r="AH1842" s="72"/>
      <c r="AI1842" s="72"/>
      <c r="AJ1842" s="72"/>
      <c r="AK1842" s="72"/>
    </row>
    <row r="1843" spans="1:37" ht="14.4">
      <c r="A1843" s="52"/>
      <c r="AG1843" s="72"/>
      <c r="AH1843" s="72"/>
      <c r="AI1843" s="72"/>
      <c r="AJ1843" s="72"/>
      <c r="AK1843" s="72"/>
    </row>
    <row r="1844" spans="1:37" ht="14.4">
      <c r="A1844" s="52"/>
      <c r="AG1844" s="72"/>
      <c r="AH1844" s="72"/>
      <c r="AI1844" s="72"/>
      <c r="AJ1844" s="72"/>
      <c r="AK1844" s="72"/>
    </row>
    <row r="1845" spans="1:37" ht="14.4">
      <c r="A1845" s="52"/>
      <c r="AG1845" s="72"/>
      <c r="AH1845" s="72"/>
      <c r="AI1845" s="72"/>
      <c r="AJ1845" s="72"/>
      <c r="AK1845" s="72"/>
    </row>
    <row r="1846" spans="1:37" ht="14.4">
      <c r="A1846" s="52"/>
      <c r="AG1846" s="72"/>
      <c r="AH1846" s="72"/>
      <c r="AI1846" s="72"/>
      <c r="AJ1846" s="72"/>
      <c r="AK1846" s="72"/>
    </row>
    <row r="1847" spans="1:37" ht="14.4">
      <c r="A1847" s="52"/>
      <c r="AG1847" s="72"/>
      <c r="AH1847" s="72"/>
      <c r="AI1847" s="72"/>
      <c r="AJ1847" s="72"/>
      <c r="AK1847" s="72"/>
    </row>
    <row r="1848" spans="1:37" ht="14.4">
      <c r="A1848" s="52"/>
      <c r="AG1848" s="72"/>
      <c r="AH1848" s="72"/>
      <c r="AI1848" s="72"/>
      <c r="AJ1848" s="72"/>
      <c r="AK1848" s="72"/>
    </row>
    <row r="1849" spans="1:37" ht="14.4">
      <c r="A1849" s="52"/>
      <c r="AG1849" s="72"/>
      <c r="AH1849" s="72"/>
      <c r="AI1849" s="72"/>
      <c r="AJ1849" s="72"/>
      <c r="AK1849" s="72"/>
    </row>
    <row r="1850" spans="1:37" ht="14.4">
      <c r="A1850" s="52"/>
      <c r="AG1850" s="72"/>
      <c r="AH1850" s="72"/>
      <c r="AI1850" s="72"/>
      <c r="AJ1850" s="72"/>
      <c r="AK1850" s="72"/>
    </row>
    <row r="1851" spans="1:37" ht="14.4">
      <c r="A1851" s="52"/>
      <c r="AG1851" s="72"/>
      <c r="AH1851" s="72"/>
      <c r="AI1851" s="72"/>
      <c r="AJ1851" s="72"/>
      <c r="AK1851" s="72"/>
    </row>
    <row r="1852" spans="1:37" ht="14.4">
      <c r="A1852" s="52"/>
      <c r="AG1852" s="72"/>
      <c r="AH1852" s="72"/>
      <c r="AI1852" s="72"/>
      <c r="AJ1852" s="72"/>
      <c r="AK1852" s="72"/>
    </row>
    <row r="1853" spans="1:37" ht="14.4">
      <c r="A1853" s="52"/>
      <c r="AG1853" s="72"/>
      <c r="AH1853" s="72"/>
      <c r="AI1853" s="72"/>
      <c r="AJ1853" s="72"/>
      <c r="AK1853" s="72"/>
    </row>
    <row r="1854" spans="1:37" ht="14.4">
      <c r="A1854" s="52"/>
      <c r="AG1854" s="72"/>
      <c r="AH1854" s="72"/>
      <c r="AI1854" s="72"/>
      <c r="AJ1854" s="72"/>
      <c r="AK1854" s="72"/>
    </row>
    <row r="1855" spans="1:37" ht="14.4">
      <c r="A1855" s="52"/>
      <c r="AG1855" s="72"/>
      <c r="AH1855" s="72"/>
      <c r="AI1855" s="72"/>
      <c r="AJ1855" s="72"/>
      <c r="AK1855" s="72"/>
    </row>
    <row r="1856" spans="1:37" ht="14.4">
      <c r="A1856" s="52"/>
      <c r="AG1856" s="72"/>
      <c r="AH1856" s="72"/>
      <c r="AI1856" s="72"/>
      <c r="AJ1856" s="72"/>
      <c r="AK1856" s="72"/>
    </row>
    <row r="1857" spans="1:37" ht="14.4">
      <c r="A1857" s="52"/>
      <c r="AG1857" s="72"/>
      <c r="AH1857" s="72"/>
      <c r="AI1857" s="72"/>
      <c r="AJ1857" s="72"/>
      <c r="AK1857" s="72"/>
    </row>
    <row r="1858" spans="1:37" ht="14.4">
      <c r="A1858" s="52"/>
      <c r="AG1858" s="72"/>
      <c r="AH1858" s="72"/>
      <c r="AI1858" s="72"/>
      <c r="AJ1858" s="72"/>
      <c r="AK1858" s="72"/>
    </row>
    <row r="1859" spans="1:37" ht="14.4">
      <c r="A1859" s="52"/>
      <c r="AG1859" s="72"/>
      <c r="AH1859" s="72"/>
      <c r="AI1859" s="72"/>
      <c r="AJ1859" s="72"/>
      <c r="AK1859" s="72"/>
    </row>
    <row r="1860" spans="1:37" ht="14.4">
      <c r="A1860" s="52"/>
      <c r="AG1860" s="72"/>
      <c r="AH1860" s="72"/>
      <c r="AI1860" s="72"/>
      <c r="AJ1860" s="72"/>
      <c r="AK1860" s="72"/>
    </row>
    <row r="1861" spans="1:37" ht="14.4">
      <c r="A1861" s="52"/>
      <c r="AG1861" s="72"/>
      <c r="AH1861" s="72"/>
      <c r="AI1861" s="72"/>
      <c r="AJ1861" s="72"/>
      <c r="AK1861" s="72"/>
    </row>
    <row r="1862" spans="1:37" ht="14.4">
      <c r="A1862" s="52"/>
      <c r="AG1862" s="72"/>
      <c r="AH1862" s="72"/>
      <c r="AI1862" s="72"/>
      <c r="AJ1862" s="72"/>
      <c r="AK1862" s="72"/>
    </row>
    <row r="1863" spans="1:37" ht="14.4">
      <c r="A1863" s="52"/>
      <c r="AG1863" s="72"/>
      <c r="AH1863" s="72"/>
      <c r="AI1863" s="72"/>
      <c r="AJ1863" s="72"/>
      <c r="AK1863" s="72"/>
    </row>
    <row r="1864" spans="1:37" ht="14.4">
      <c r="A1864" s="52"/>
      <c r="AG1864" s="72"/>
      <c r="AH1864" s="72"/>
      <c r="AI1864" s="72"/>
      <c r="AJ1864" s="72"/>
      <c r="AK1864" s="72"/>
    </row>
    <row r="1865" spans="1:37" ht="14.4">
      <c r="A1865" s="52"/>
      <c r="AG1865" s="72"/>
      <c r="AH1865" s="72"/>
      <c r="AI1865" s="72"/>
      <c r="AJ1865" s="72"/>
      <c r="AK1865" s="72"/>
    </row>
    <row r="1866" spans="1:37" ht="14.4">
      <c r="A1866" s="52"/>
      <c r="AG1866" s="72"/>
      <c r="AH1866" s="72"/>
      <c r="AI1866" s="72"/>
      <c r="AJ1866" s="72"/>
      <c r="AK1866" s="72"/>
    </row>
    <row r="1867" spans="1:37" ht="14.4">
      <c r="A1867" s="52"/>
      <c r="AG1867" s="72"/>
      <c r="AH1867" s="72"/>
      <c r="AI1867" s="72"/>
      <c r="AJ1867" s="72"/>
      <c r="AK1867" s="72"/>
    </row>
    <row r="1868" spans="1:37" ht="14.4">
      <c r="A1868" s="52"/>
      <c r="AG1868" s="72"/>
      <c r="AH1868" s="72"/>
      <c r="AI1868" s="72"/>
      <c r="AJ1868" s="72"/>
      <c r="AK1868" s="72"/>
    </row>
    <row r="1869" spans="1:37" ht="14.4">
      <c r="A1869" s="52"/>
      <c r="AG1869" s="72"/>
      <c r="AH1869" s="72"/>
      <c r="AI1869" s="72"/>
      <c r="AJ1869" s="72"/>
      <c r="AK1869" s="72"/>
    </row>
    <row r="1870" spans="1:37" ht="14.4">
      <c r="A1870" s="52"/>
      <c r="AG1870" s="72"/>
      <c r="AH1870" s="72"/>
      <c r="AI1870" s="72"/>
      <c r="AJ1870" s="72"/>
      <c r="AK1870" s="72"/>
    </row>
    <row r="1871" spans="1:37" ht="14.4">
      <c r="A1871" s="52"/>
      <c r="AG1871" s="72"/>
      <c r="AH1871" s="72"/>
      <c r="AI1871" s="72"/>
      <c r="AJ1871" s="72"/>
      <c r="AK1871" s="72"/>
    </row>
    <row r="1872" spans="1:37" ht="14.4">
      <c r="A1872" s="52"/>
      <c r="AG1872" s="72"/>
      <c r="AH1872" s="72"/>
      <c r="AI1872" s="72"/>
      <c r="AJ1872" s="72"/>
      <c r="AK1872" s="72"/>
    </row>
    <row r="1873" spans="1:37" ht="14.4">
      <c r="A1873" s="52"/>
      <c r="AG1873" s="72"/>
      <c r="AH1873" s="72"/>
      <c r="AI1873" s="72"/>
      <c r="AJ1873" s="72"/>
      <c r="AK1873" s="72"/>
    </row>
    <row r="1874" spans="1:37" ht="14.4">
      <c r="A1874" s="52"/>
      <c r="AG1874" s="72"/>
      <c r="AH1874" s="72"/>
      <c r="AI1874" s="72"/>
      <c r="AJ1874" s="72"/>
      <c r="AK1874" s="72"/>
    </row>
    <row r="1875" spans="1:37" ht="14.4">
      <c r="A1875" s="52"/>
      <c r="AG1875" s="72"/>
      <c r="AH1875" s="72"/>
      <c r="AI1875" s="72"/>
      <c r="AJ1875" s="72"/>
      <c r="AK1875" s="72"/>
    </row>
    <row r="1876" spans="1:37" ht="14.4">
      <c r="A1876" s="52"/>
      <c r="AG1876" s="72"/>
      <c r="AH1876" s="72"/>
      <c r="AI1876" s="72"/>
      <c r="AJ1876" s="72"/>
      <c r="AK1876" s="72"/>
    </row>
    <row r="1877" spans="1:37" ht="14.4">
      <c r="A1877" s="52"/>
      <c r="AG1877" s="72"/>
      <c r="AH1877" s="72"/>
      <c r="AI1877" s="72"/>
      <c r="AJ1877" s="72"/>
      <c r="AK1877" s="72"/>
    </row>
    <row r="1878" spans="1:37" ht="14.4">
      <c r="A1878" s="52"/>
      <c r="AG1878" s="72"/>
      <c r="AH1878" s="72"/>
      <c r="AI1878" s="72"/>
      <c r="AJ1878" s="72"/>
      <c r="AK1878" s="72"/>
    </row>
    <row r="1879" spans="1:37" ht="14.4">
      <c r="A1879" s="52"/>
      <c r="AG1879" s="72"/>
      <c r="AH1879" s="72"/>
      <c r="AI1879" s="72"/>
      <c r="AJ1879" s="72"/>
      <c r="AK1879" s="72"/>
    </row>
    <row r="1880" spans="1:37" ht="14.4">
      <c r="A1880" s="52"/>
      <c r="AG1880" s="72"/>
      <c r="AH1880" s="72"/>
      <c r="AI1880" s="72"/>
      <c r="AJ1880" s="72"/>
      <c r="AK1880" s="72"/>
    </row>
    <row r="1881" spans="1:37" ht="14.4">
      <c r="A1881" s="52"/>
      <c r="AG1881" s="72"/>
      <c r="AH1881" s="72"/>
      <c r="AI1881" s="72"/>
      <c r="AJ1881" s="72"/>
      <c r="AK1881" s="72"/>
    </row>
    <row r="1882" spans="1:37" ht="14.4">
      <c r="A1882" s="52"/>
      <c r="AG1882" s="72"/>
      <c r="AH1882" s="72"/>
      <c r="AI1882" s="72"/>
      <c r="AJ1882" s="72"/>
      <c r="AK1882" s="72"/>
    </row>
    <row r="1883" spans="1:37" ht="14.4">
      <c r="A1883" s="52"/>
      <c r="AG1883" s="72"/>
      <c r="AH1883" s="72"/>
      <c r="AI1883" s="72"/>
      <c r="AJ1883" s="72"/>
      <c r="AK1883" s="72"/>
    </row>
    <row r="1884" spans="1:37" ht="14.4">
      <c r="A1884" s="52"/>
      <c r="AG1884" s="72"/>
      <c r="AH1884" s="72"/>
      <c r="AI1884" s="72"/>
      <c r="AJ1884" s="72"/>
      <c r="AK1884" s="72"/>
    </row>
    <row r="1885" spans="1:37" ht="14.4">
      <c r="A1885" s="52"/>
      <c r="AG1885" s="72"/>
      <c r="AH1885" s="72"/>
      <c r="AI1885" s="72"/>
      <c r="AJ1885" s="72"/>
      <c r="AK1885" s="72"/>
    </row>
    <row r="1886" spans="1:37" ht="14.4">
      <c r="A1886" s="52"/>
      <c r="AG1886" s="72"/>
      <c r="AH1886" s="72"/>
      <c r="AI1886" s="72"/>
      <c r="AJ1886" s="72"/>
      <c r="AK1886" s="72"/>
    </row>
    <row r="1887" spans="1:37" ht="14.4">
      <c r="A1887" s="52"/>
      <c r="AG1887" s="72"/>
      <c r="AH1887" s="72"/>
      <c r="AI1887" s="72"/>
      <c r="AJ1887" s="72"/>
      <c r="AK1887" s="72"/>
    </row>
    <row r="1888" spans="1:37" ht="14.4">
      <c r="A1888" s="52"/>
      <c r="AG1888" s="72"/>
      <c r="AH1888" s="72"/>
      <c r="AI1888" s="72"/>
      <c r="AJ1888" s="72"/>
      <c r="AK1888" s="72"/>
    </row>
    <row r="1889" spans="1:37" ht="14.4">
      <c r="A1889" s="52"/>
      <c r="AG1889" s="72"/>
      <c r="AH1889" s="72"/>
      <c r="AI1889" s="72"/>
      <c r="AJ1889" s="72"/>
      <c r="AK1889" s="72"/>
    </row>
    <row r="1890" spans="1:37" ht="14.4">
      <c r="A1890" s="52"/>
      <c r="AG1890" s="72"/>
      <c r="AH1890" s="72"/>
      <c r="AI1890" s="72"/>
      <c r="AJ1890" s="72"/>
      <c r="AK1890" s="72"/>
    </row>
    <row r="1891" spans="1:37" ht="14.4">
      <c r="A1891" s="52"/>
      <c r="AG1891" s="72"/>
      <c r="AH1891" s="72"/>
      <c r="AI1891" s="72"/>
      <c r="AJ1891" s="72"/>
      <c r="AK1891" s="72"/>
    </row>
    <row r="1892" spans="1:37" ht="14.4">
      <c r="A1892" s="52"/>
      <c r="AG1892" s="72"/>
      <c r="AH1892" s="72"/>
      <c r="AI1892" s="72"/>
      <c r="AJ1892" s="72"/>
      <c r="AK1892" s="72"/>
    </row>
    <row r="1893" spans="1:37" ht="14.4">
      <c r="A1893" s="52"/>
      <c r="AG1893" s="72"/>
      <c r="AH1893" s="72"/>
      <c r="AI1893" s="72"/>
      <c r="AJ1893" s="72"/>
      <c r="AK1893" s="72"/>
    </row>
    <row r="1894" spans="1:37" ht="14.4">
      <c r="A1894" s="52"/>
      <c r="AG1894" s="72"/>
      <c r="AH1894" s="72"/>
      <c r="AI1894" s="72"/>
      <c r="AJ1894" s="72"/>
      <c r="AK1894" s="72"/>
    </row>
    <row r="1895" spans="1:37" ht="14.4">
      <c r="A1895" s="52"/>
      <c r="AG1895" s="72"/>
      <c r="AH1895" s="72"/>
      <c r="AI1895" s="72"/>
      <c r="AJ1895" s="72"/>
      <c r="AK1895" s="72"/>
    </row>
    <row r="1896" spans="1:37" ht="14.4">
      <c r="A1896" s="52"/>
      <c r="AG1896" s="72"/>
      <c r="AH1896" s="72"/>
      <c r="AI1896" s="72"/>
      <c r="AJ1896" s="72"/>
      <c r="AK1896" s="72"/>
    </row>
    <row r="1897" spans="1:37" ht="14.4">
      <c r="A1897" s="52"/>
      <c r="AG1897" s="72"/>
      <c r="AH1897" s="72"/>
      <c r="AI1897" s="72"/>
      <c r="AJ1897" s="72"/>
      <c r="AK1897" s="72"/>
    </row>
    <row r="1898" spans="1:37" ht="14.4">
      <c r="A1898" s="52"/>
      <c r="AG1898" s="72"/>
      <c r="AH1898" s="72"/>
      <c r="AI1898" s="72"/>
      <c r="AJ1898" s="72"/>
      <c r="AK1898" s="72"/>
    </row>
    <row r="1899" spans="1:37" ht="14.4">
      <c r="A1899" s="52"/>
      <c r="AG1899" s="72"/>
      <c r="AH1899" s="72"/>
      <c r="AI1899" s="72"/>
      <c r="AJ1899" s="72"/>
      <c r="AK1899" s="72"/>
    </row>
    <row r="1900" spans="1:37" ht="14.4">
      <c r="A1900" s="52"/>
      <c r="AG1900" s="72"/>
      <c r="AH1900" s="72"/>
      <c r="AI1900" s="72"/>
      <c r="AJ1900" s="72"/>
      <c r="AK1900" s="72"/>
    </row>
    <row r="1901" spans="1:37" ht="14.4">
      <c r="A1901" s="52"/>
      <c r="AG1901" s="72"/>
      <c r="AH1901" s="72"/>
      <c r="AI1901" s="72"/>
      <c r="AJ1901" s="72"/>
      <c r="AK1901" s="72"/>
    </row>
    <row r="1902" spans="1:37" ht="14.4">
      <c r="A1902" s="52"/>
      <c r="AG1902" s="72"/>
      <c r="AH1902" s="72"/>
      <c r="AI1902" s="72"/>
      <c r="AJ1902" s="72"/>
      <c r="AK1902" s="72"/>
    </row>
    <row r="1903" spans="1:37" ht="14.4">
      <c r="A1903" s="52"/>
      <c r="AG1903" s="72"/>
      <c r="AH1903" s="72"/>
      <c r="AI1903" s="72"/>
      <c r="AJ1903" s="72"/>
      <c r="AK1903" s="72"/>
    </row>
    <row r="1904" spans="1:37" ht="14.4">
      <c r="A1904" s="52"/>
      <c r="AG1904" s="72"/>
      <c r="AH1904" s="72"/>
      <c r="AI1904" s="72"/>
      <c r="AJ1904" s="72"/>
      <c r="AK1904" s="72"/>
    </row>
    <row r="1905" spans="1:37" ht="14.4">
      <c r="A1905" s="52"/>
      <c r="AG1905" s="72"/>
      <c r="AH1905" s="72"/>
      <c r="AI1905" s="72"/>
      <c r="AJ1905" s="72"/>
      <c r="AK1905" s="72"/>
    </row>
    <row r="1906" spans="1:37" ht="14.4">
      <c r="A1906" s="52"/>
      <c r="AG1906" s="72"/>
      <c r="AH1906" s="72"/>
      <c r="AI1906" s="72"/>
      <c r="AJ1906" s="72"/>
      <c r="AK1906" s="72"/>
    </row>
    <row r="1907" spans="1:37" ht="14.4">
      <c r="A1907" s="52"/>
      <c r="AG1907" s="72"/>
      <c r="AH1907" s="72"/>
      <c r="AI1907" s="72"/>
      <c r="AJ1907" s="72"/>
      <c r="AK1907" s="72"/>
    </row>
    <row r="1908" spans="1:37" ht="14.4">
      <c r="A1908" s="52"/>
      <c r="AG1908" s="72"/>
      <c r="AH1908" s="72"/>
      <c r="AI1908" s="72"/>
      <c r="AJ1908" s="72"/>
      <c r="AK1908" s="72"/>
    </row>
    <row r="1909" spans="1:37" ht="14.4">
      <c r="A1909" s="52"/>
      <c r="AG1909" s="72"/>
      <c r="AH1909" s="72"/>
      <c r="AI1909" s="72"/>
      <c r="AJ1909" s="72"/>
      <c r="AK1909" s="72"/>
    </row>
    <row r="1910" spans="1:37" ht="14.4">
      <c r="A1910" s="52"/>
      <c r="AG1910" s="72"/>
      <c r="AH1910" s="72"/>
      <c r="AI1910" s="72"/>
      <c r="AJ1910" s="72"/>
      <c r="AK1910" s="72"/>
    </row>
    <row r="1911" spans="1:37" ht="14.4">
      <c r="A1911" s="52"/>
      <c r="AG1911" s="72"/>
      <c r="AH1911" s="72"/>
      <c r="AI1911" s="72"/>
      <c r="AJ1911" s="72"/>
      <c r="AK1911" s="72"/>
    </row>
    <row r="1912" spans="1:37" ht="14.4">
      <c r="A1912" s="52"/>
      <c r="AG1912" s="72"/>
      <c r="AH1912" s="72"/>
      <c r="AI1912" s="72"/>
      <c r="AJ1912" s="72"/>
      <c r="AK1912" s="72"/>
    </row>
    <row r="1913" spans="1:37" ht="14.4">
      <c r="A1913" s="52"/>
      <c r="AG1913" s="72"/>
      <c r="AH1913" s="72"/>
      <c r="AI1913" s="72"/>
      <c r="AJ1913" s="72"/>
      <c r="AK1913" s="72"/>
    </row>
    <row r="1914" spans="1:37" ht="14.4">
      <c r="A1914" s="52"/>
      <c r="AG1914" s="72"/>
      <c r="AH1914" s="72"/>
      <c r="AI1914" s="72"/>
      <c r="AJ1914" s="72"/>
      <c r="AK1914" s="72"/>
    </row>
    <row r="1915" spans="1:37" ht="14.4">
      <c r="A1915" s="52"/>
      <c r="AG1915" s="72"/>
      <c r="AH1915" s="72"/>
      <c r="AI1915" s="72"/>
      <c r="AJ1915" s="72"/>
      <c r="AK1915" s="72"/>
    </row>
    <row r="1916" spans="1:37" ht="14.4">
      <c r="A1916" s="52"/>
      <c r="AG1916" s="72"/>
      <c r="AH1916" s="72"/>
      <c r="AI1916" s="72"/>
      <c r="AJ1916" s="72"/>
      <c r="AK1916" s="72"/>
    </row>
    <row r="1917" spans="1:37" ht="14.4">
      <c r="A1917" s="52"/>
      <c r="AG1917" s="72"/>
      <c r="AH1917" s="72"/>
      <c r="AI1917" s="72"/>
      <c r="AJ1917" s="72"/>
      <c r="AK1917" s="72"/>
    </row>
    <row r="1918" spans="1:37" ht="14.4">
      <c r="A1918" s="52"/>
      <c r="AG1918" s="72"/>
      <c r="AH1918" s="72"/>
      <c r="AI1918" s="72"/>
      <c r="AJ1918" s="72"/>
      <c r="AK1918" s="72"/>
    </row>
    <row r="1919" spans="1:37" ht="14.4">
      <c r="A1919" s="52"/>
      <c r="AG1919" s="72"/>
      <c r="AH1919" s="72"/>
      <c r="AI1919" s="72"/>
      <c r="AJ1919" s="72"/>
      <c r="AK1919" s="72"/>
    </row>
    <row r="1920" spans="1:37" ht="14.4">
      <c r="A1920" s="52"/>
      <c r="AG1920" s="72"/>
      <c r="AH1920" s="72"/>
      <c r="AI1920" s="72"/>
      <c r="AJ1920" s="72"/>
      <c r="AK1920" s="72"/>
    </row>
    <row r="1921" spans="1:37" ht="14.4">
      <c r="A1921" s="52"/>
      <c r="AG1921" s="72"/>
      <c r="AH1921" s="72"/>
      <c r="AI1921" s="72"/>
      <c r="AJ1921" s="72"/>
      <c r="AK1921" s="72"/>
    </row>
    <row r="1922" spans="1:37" ht="14.4">
      <c r="A1922" s="52"/>
      <c r="AG1922" s="72"/>
      <c r="AH1922" s="72"/>
      <c r="AI1922" s="72"/>
      <c r="AJ1922" s="72"/>
      <c r="AK1922" s="72"/>
    </row>
    <row r="1923" spans="1:37" ht="14.4">
      <c r="A1923" s="52"/>
      <c r="AG1923" s="72"/>
      <c r="AH1923" s="72"/>
      <c r="AI1923" s="72"/>
      <c r="AJ1923" s="72"/>
      <c r="AK1923" s="72"/>
    </row>
    <row r="1924" spans="1:37" ht="14.4">
      <c r="A1924" s="52"/>
      <c r="AG1924" s="72"/>
      <c r="AH1924" s="72"/>
      <c r="AI1924" s="72"/>
      <c r="AJ1924" s="72"/>
      <c r="AK1924" s="72"/>
    </row>
    <row r="1925" spans="1:37" ht="14.4">
      <c r="A1925" s="52"/>
      <c r="AG1925" s="72"/>
      <c r="AH1925" s="72"/>
      <c r="AI1925" s="72"/>
      <c r="AJ1925" s="72"/>
      <c r="AK1925" s="72"/>
    </row>
    <row r="1926" spans="1:37" ht="14.4">
      <c r="A1926" s="52"/>
      <c r="AG1926" s="72"/>
      <c r="AH1926" s="72"/>
      <c r="AI1926" s="72"/>
      <c r="AJ1926" s="72"/>
      <c r="AK1926" s="72"/>
    </row>
    <row r="1927" spans="1:37" ht="14.4">
      <c r="A1927" s="52"/>
      <c r="AG1927" s="72"/>
      <c r="AH1927" s="72"/>
      <c r="AI1927" s="72"/>
      <c r="AJ1927" s="72"/>
      <c r="AK1927" s="72"/>
    </row>
    <row r="1928" spans="1:37" ht="14.4">
      <c r="A1928" s="52"/>
      <c r="AG1928" s="72"/>
      <c r="AH1928" s="72"/>
      <c r="AI1928" s="72"/>
      <c r="AJ1928" s="72"/>
      <c r="AK1928" s="72"/>
    </row>
    <row r="1929" spans="1:37" ht="14.4">
      <c r="A1929" s="52"/>
      <c r="AG1929" s="72"/>
      <c r="AH1929" s="72"/>
      <c r="AI1929" s="72"/>
      <c r="AJ1929" s="72"/>
      <c r="AK1929" s="72"/>
    </row>
    <row r="1930" spans="1:37" ht="14.4">
      <c r="A1930" s="52"/>
      <c r="AG1930" s="72"/>
      <c r="AH1930" s="72"/>
      <c r="AI1930" s="72"/>
      <c r="AJ1930" s="72"/>
      <c r="AK1930" s="72"/>
    </row>
    <row r="1931" spans="1:37" ht="14.4">
      <c r="A1931" s="52"/>
      <c r="AG1931" s="72"/>
      <c r="AH1931" s="72"/>
      <c r="AI1931" s="72"/>
      <c r="AJ1931" s="72"/>
      <c r="AK1931" s="72"/>
    </row>
    <row r="1932" spans="1:37" ht="14.4">
      <c r="A1932" s="52"/>
      <c r="AG1932" s="72"/>
      <c r="AH1932" s="72"/>
      <c r="AI1932" s="72"/>
      <c r="AJ1932" s="72"/>
      <c r="AK1932" s="72"/>
    </row>
    <row r="1933" spans="1:37" ht="14.4">
      <c r="A1933" s="52"/>
      <c r="AG1933" s="72"/>
      <c r="AH1933" s="72"/>
      <c r="AI1933" s="72"/>
      <c r="AJ1933" s="72"/>
      <c r="AK1933" s="72"/>
    </row>
    <row r="1934" spans="1:37" ht="14.4">
      <c r="A1934" s="52"/>
      <c r="AG1934" s="72"/>
      <c r="AH1934" s="72"/>
      <c r="AI1934" s="72"/>
      <c r="AJ1934" s="72"/>
      <c r="AK1934" s="72"/>
    </row>
    <row r="1935" spans="1:37" ht="14.4">
      <c r="A1935" s="52"/>
      <c r="AG1935" s="72"/>
      <c r="AH1935" s="72"/>
      <c r="AI1935" s="72"/>
      <c r="AJ1935" s="72"/>
      <c r="AK1935" s="72"/>
    </row>
    <row r="1936" spans="1:37" ht="14.4">
      <c r="A1936" s="52"/>
      <c r="AG1936" s="72"/>
      <c r="AH1936" s="72"/>
      <c r="AI1936" s="72"/>
      <c r="AJ1936" s="72"/>
      <c r="AK1936" s="72"/>
    </row>
    <row r="1937" spans="1:37" ht="14.4">
      <c r="A1937" s="52"/>
      <c r="AG1937" s="72"/>
      <c r="AH1937" s="72"/>
      <c r="AI1937" s="72"/>
      <c r="AJ1937" s="72"/>
      <c r="AK1937" s="72"/>
    </row>
    <row r="1938" spans="1:37" ht="14.4">
      <c r="A1938" s="52"/>
      <c r="AG1938" s="72"/>
      <c r="AH1938" s="72"/>
      <c r="AI1938" s="72"/>
      <c r="AJ1938" s="72"/>
      <c r="AK1938" s="72"/>
    </row>
    <row r="1939" spans="1:37" ht="14.4">
      <c r="A1939" s="52"/>
      <c r="AG1939" s="72"/>
      <c r="AH1939" s="72"/>
      <c r="AI1939" s="72"/>
      <c r="AJ1939" s="72"/>
      <c r="AK1939" s="72"/>
    </row>
    <row r="1940" spans="1:37" ht="14.4">
      <c r="A1940" s="52"/>
      <c r="AG1940" s="72"/>
      <c r="AH1940" s="72"/>
      <c r="AI1940" s="72"/>
      <c r="AJ1940" s="72"/>
      <c r="AK1940" s="72"/>
    </row>
    <row r="1941" spans="1:37" ht="14.4">
      <c r="A1941" s="52"/>
      <c r="AG1941" s="72"/>
      <c r="AH1941" s="72"/>
      <c r="AI1941" s="72"/>
      <c r="AJ1941" s="72"/>
      <c r="AK1941" s="72"/>
    </row>
    <row r="1942" spans="1:37" ht="14.4">
      <c r="A1942" s="52"/>
      <c r="AG1942" s="72"/>
      <c r="AH1942" s="72"/>
      <c r="AI1942" s="72"/>
      <c r="AJ1942" s="72"/>
      <c r="AK1942" s="72"/>
    </row>
    <row r="1943" spans="1:37" ht="14.4">
      <c r="A1943" s="52"/>
      <c r="AG1943" s="72"/>
      <c r="AH1943" s="72"/>
      <c r="AI1943" s="72"/>
      <c r="AJ1943" s="72"/>
      <c r="AK1943" s="72"/>
    </row>
    <row r="1944" spans="1:37" ht="14.4">
      <c r="A1944" s="52"/>
      <c r="AG1944" s="72"/>
      <c r="AH1944" s="72"/>
      <c r="AI1944" s="72"/>
      <c r="AJ1944" s="72"/>
      <c r="AK1944" s="72"/>
    </row>
    <row r="1945" spans="1:37" ht="14.4">
      <c r="A1945" s="52"/>
      <c r="AG1945" s="72"/>
      <c r="AH1945" s="72"/>
      <c r="AI1945" s="72"/>
      <c r="AJ1945" s="72"/>
      <c r="AK1945" s="72"/>
    </row>
    <row r="1946" spans="1:37" ht="14.4">
      <c r="A1946" s="52"/>
      <c r="AG1946" s="72"/>
      <c r="AH1946" s="72"/>
      <c r="AI1946" s="72"/>
      <c r="AJ1946" s="72"/>
      <c r="AK1946" s="72"/>
    </row>
    <row r="1947" spans="1:37" ht="14.4">
      <c r="A1947" s="52"/>
      <c r="AG1947" s="72"/>
      <c r="AH1947" s="72"/>
      <c r="AI1947" s="72"/>
      <c r="AJ1947" s="72"/>
      <c r="AK1947" s="72"/>
    </row>
    <row r="1948" spans="1:37" ht="14.4">
      <c r="A1948" s="52"/>
      <c r="AG1948" s="72"/>
      <c r="AH1948" s="72"/>
      <c r="AI1948" s="72"/>
      <c r="AJ1948" s="72"/>
      <c r="AK1948" s="72"/>
    </row>
    <row r="1949" spans="1:37" ht="14.4">
      <c r="A1949" s="52"/>
      <c r="AG1949" s="72"/>
      <c r="AH1949" s="72"/>
      <c r="AI1949" s="72"/>
      <c r="AJ1949" s="72"/>
      <c r="AK1949" s="72"/>
    </row>
    <row r="1950" spans="1:37" ht="14.4">
      <c r="A1950" s="52"/>
      <c r="AG1950" s="72"/>
      <c r="AH1950" s="72"/>
      <c r="AI1950" s="72"/>
      <c r="AJ1950" s="72"/>
      <c r="AK1950" s="72"/>
    </row>
    <row r="1951" spans="1:37" ht="14.4">
      <c r="A1951" s="52"/>
      <c r="AG1951" s="72"/>
      <c r="AH1951" s="72"/>
      <c r="AI1951" s="72"/>
      <c r="AJ1951" s="72"/>
      <c r="AK1951" s="72"/>
    </row>
    <row r="1952" spans="1:37" ht="14.4">
      <c r="A1952" s="52"/>
      <c r="AG1952" s="72"/>
      <c r="AH1952" s="72"/>
      <c r="AI1952" s="72"/>
      <c r="AJ1952" s="72"/>
      <c r="AK1952" s="72"/>
    </row>
    <row r="1953" spans="1:37" ht="14.4">
      <c r="A1953" s="52"/>
      <c r="AG1953" s="72"/>
      <c r="AH1953" s="72"/>
      <c r="AI1953" s="72"/>
      <c r="AJ1953" s="72"/>
      <c r="AK1953" s="72"/>
    </row>
    <row r="1954" spans="1:37" ht="14.4">
      <c r="A1954" s="52"/>
      <c r="AG1954" s="72"/>
      <c r="AH1954" s="72"/>
      <c r="AI1954" s="72"/>
      <c r="AJ1954" s="72"/>
      <c r="AK1954" s="72"/>
    </row>
    <row r="1955" spans="1:37" ht="14.4">
      <c r="A1955" s="52"/>
      <c r="AG1955" s="72"/>
      <c r="AH1955" s="72"/>
      <c r="AI1955" s="72"/>
      <c r="AJ1955" s="72"/>
      <c r="AK1955" s="72"/>
    </row>
    <row r="1956" spans="1:37" ht="14.4">
      <c r="A1956" s="52"/>
      <c r="AG1956" s="72"/>
      <c r="AH1956" s="72"/>
      <c r="AI1956" s="72"/>
      <c r="AJ1956" s="72"/>
      <c r="AK1956" s="72"/>
    </row>
    <row r="1957" spans="1:37" ht="14.4">
      <c r="A1957" s="52"/>
      <c r="AG1957" s="72"/>
      <c r="AH1957" s="72"/>
      <c r="AI1957" s="72"/>
      <c r="AJ1957" s="72"/>
      <c r="AK1957" s="72"/>
    </row>
    <row r="1958" spans="1:37" ht="14.4">
      <c r="A1958" s="52"/>
      <c r="AG1958" s="72"/>
      <c r="AH1958" s="72"/>
      <c r="AI1958" s="72"/>
      <c r="AJ1958" s="72"/>
      <c r="AK1958" s="72"/>
    </row>
    <row r="1959" spans="1:37" ht="14.4">
      <c r="A1959" s="52"/>
      <c r="AG1959" s="72"/>
      <c r="AH1959" s="72"/>
      <c r="AI1959" s="72"/>
      <c r="AJ1959" s="72"/>
      <c r="AK1959" s="72"/>
    </row>
    <row r="1960" spans="1:37" ht="14.4">
      <c r="A1960" s="52"/>
      <c r="AG1960" s="72"/>
      <c r="AH1960" s="72"/>
      <c r="AI1960" s="72"/>
      <c r="AJ1960" s="72"/>
      <c r="AK1960" s="72"/>
    </row>
    <row r="1961" spans="1:37" ht="14.4">
      <c r="A1961" s="52"/>
      <c r="AG1961" s="72"/>
      <c r="AH1961" s="72"/>
      <c r="AI1961" s="72"/>
      <c r="AJ1961" s="72"/>
      <c r="AK1961" s="72"/>
    </row>
    <row r="1962" spans="1:37" ht="14.4">
      <c r="A1962" s="52"/>
      <c r="AG1962" s="72"/>
      <c r="AH1962" s="72"/>
      <c r="AI1962" s="72"/>
      <c r="AJ1962" s="72"/>
      <c r="AK1962" s="72"/>
    </row>
    <row r="1963" spans="1:37" ht="14.4">
      <c r="A1963" s="52"/>
      <c r="AG1963" s="72"/>
      <c r="AH1963" s="72"/>
      <c r="AI1963" s="72"/>
      <c r="AJ1963" s="72"/>
      <c r="AK1963" s="72"/>
    </row>
    <row r="1964" spans="1:37" ht="14.4">
      <c r="A1964" s="52"/>
      <c r="AG1964" s="72"/>
      <c r="AH1964" s="72"/>
      <c r="AI1964" s="72"/>
      <c r="AJ1964" s="72"/>
      <c r="AK1964" s="72"/>
    </row>
    <row r="1965" spans="1:37" ht="14.4">
      <c r="A1965" s="52"/>
      <c r="AG1965" s="72"/>
      <c r="AH1965" s="72"/>
      <c r="AI1965" s="72"/>
      <c r="AJ1965" s="72"/>
      <c r="AK1965" s="72"/>
    </row>
    <row r="1966" spans="1:37" ht="14.4">
      <c r="A1966" s="52"/>
      <c r="AG1966" s="72"/>
      <c r="AH1966" s="72"/>
      <c r="AI1966" s="72"/>
      <c r="AJ1966" s="72"/>
      <c r="AK1966" s="72"/>
    </row>
    <row r="1967" spans="1:37" ht="14.4">
      <c r="A1967" s="52"/>
      <c r="AG1967" s="72"/>
      <c r="AH1967" s="72"/>
      <c r="AI1967" s="72"/>
      <c r="AJ1967" s="72"/>
      <c r="AK1967" s="72"/>
    </row>
    <row r="1968" spans="1:37" ht="14.4">
      <c r="A1968" s="52"/>
      <c r="AG1968" s="72"/>
      <c r="AH1968" s="72"/>
      <c r="AI1968" s="72"/>
      <c r="AJ1968" s="72"/>
      <c r="AK1968" s="72"/>
    </row>
    <row r="1969" spans="1:37" ht="14.4">
      <c r="A1969" s="52"/>
      <c r="AG1969" s="72"/>
      <c r="AH1969" s="72"/>
      <c r="AI1969" s="72"/>
      <c r="AJ1969" s="72"/>
      <c r="AK1969" s="72"/>
    </row>
    <row r="1970" spans="1:37" ht="14.4">
      <c r="A1970" s="52"/>
      <c r="AG1970" s="72"/>
      <c r="AH1970" s="72"/>
      <c r="AI1970" s="72"/>
      <c r="AJ1970" s="72"/>
      <c r="AK1970" s="72"/>
    </row>
    <row r="1971" spans="1:37" ht="14.4">
      <c r="A1971" s="52"/>
      <c r="AG1971" s="72"/>
      <c r="AH1971" s="72"/>
      <c r="AI1971" s="72"/>
      <c r="AJ1971" s="72"/>
      <c r="AK1971" s="72"/>
    </row>
    <row r="1972" spans="1:37" ht="14.4">
      <c r="A1972" s="52"/>
      <c r="AG1972" s="72"/>
      <c r="AH1972" s="72"/>
      <c r="AI1972" s="72"/>
      <c r="AJ1972" s="72"/>
      <c r="AK1972" s="72"/>
    </row>
    <row r="1973" spans="1:37" ht="14.4">
      <c r="A1973" s="52"/>
      <c r="AG1973" s="72"/>
      <c r="AH1973" s="72"/>
      <c r="AI1973" s="72"/>
      <c r="AJ1973" s="72"/>
      <c r="AK1973" s="72"/>
    </row>
    <row r="1974" spans="1:37" ht="14.4">
      <c r="A1974" s="52"/>
      <c r="AG1974" s="72"/>
      <c r="AH1974" s="72"/>
      <c r="AI1974" s="72"/>
      <c r="AJ1974" s="72"/>
      <c r="AK1974" s="72"/>
    </row>
    <row r="1975" spans="1:37" ht="14.4">
      <c r="A1975" s="52"/>
      <c r="AG1975" s="72"/>
      <c r="AH1975" s="72"/>
      <c r="AI1975" s="72"/>
      <c r="AJ1975" s="72"/>
      <c r="AK1975" s="72"/>
    </row>
    <row r="1976" spans="1:37" ht="14.4">
      <c r="A1976" s="52"/>
      <c r="AG1976" s="72"/>
      <c r="AH1976" s="72"/>
      <c r="AI1976" s="72"/>
      <c r="AJ1976" s="72"/>
      <c r="AK1976" s="72"/>
    </row>
    <row r="1977" spans="1:37" ht="14.4">
      <c r="A1977" s="52"/>
      <c r="AG1977" s="72"/>
      <c r="AH1977" s="72"/>
      <c r="AI1977" s="72"/>
      <c r="AJ1977" s="72"/>
      <c r="AK1977" s="72"/>
    </row>
    <row r="1978" spans="1:37" ht="14.4">
      <c r="A1978" s="52"/>
      <c r="AG1978" s="72"/>
      <c r="AH1978" s="72"/>
      <c r="AI1978" s="72"/>
      <c r="AJ1978" s="72"/>
      <c r="AK1978" s="72"/>
    </row>
    <row r="1979" spans="1:37" ht="14.4">
      <c r="A1979" s="52"/>
      <c r="AG1979" s="72"/>
      <c r="AH1979" s="72"/>
      <c r="AI1979" s="72"/>
      <c r="AJ1979" s="72"/>
      <c r="AK1979" s="72"/>
    </row>
    <row r="1980" spans="1:37" ht="14.4">
      <c r="A1980" s="52"/>
      <c r="AG1980" s="72"/>
      <c r="AH1980" s="72"/>
      <c r="AI1980" s="72"/>
      <c r="AJ1980" s="72"/>
      <c r="AK1980" s="72"/>
    </row>
    <row r="1981" spans="1:37" ht="14.4">
      <c r="A1981" s="52"/>
      <c r="AG1981" s="72"/>
      <c r="AH1981" s="72"/>
      <c r="AI1981" s="72"/>
      <c r="AJ1981" s="72"/>
      <c r="AK1981" s="72"/>
    </row>
    <row r="1982" spans="1:37" ht="14.4">
      <c r="A1982" s="52"/>
      <c r="AG1982" s="72"/>
      <c r="AH1982" s="72"/>
      <c r="AI1982" s="72"/>
      <c r="AJ1982" s="72"/>
      <c r="AK1982" s="72"/>
    </row>
    <row r="1983" spans="1:37" ht="14.4">
      <c r="A1983" s="52"/>
      <c r="AG1983" s="72"/>
      <c r="AH1983" s="72"/>
      <c r="AI1983" s="72"/>
      <c r="AJ1983" s="72"/>
      <c r="AK1983" s="72"/>
    </row>
    <row r="1984" spans="1:37" ht="14.4">
      <c r="A1984" s="52"/>
      <c r="AG1984" s="72"/>
      <c r="AH1984" s="72"/>
      <c r="AI1984" s="72"/>
      <c r="AJ1984" s="72"/>
      <c r="AK1984" s="72"/>
    </row>
    <row r="1985" spans="1:37" ht="14.4">
      <c r="A1985" s="52"/>
      <c r="AG1985" s="72"/>
      <c r="AH1985" s="72"/>
      <c r="AI1985" s="72"/>
      <c r="AJ1985" s="72"/>
      <c r="AK1985" s="72"/>
    </row>
    <row r="1986" spans="1:37" ht="14.4">
      <c r="A1986" s="52"/>
      <c r="AG1986" s="72"/>
      <c r="AH1986" s="72"/>
      <c r="AI1986" s="72"/>
      <c r="AJ1986" s="72"/>
      <c r="AK1986" s="72"/>
    </row>
    <row r="1987" spans="1:37" ht="14.4">
      <c r="A1987" s="52"/>
      <c r="AG1987" s="72"/>
      <c r="AH1987" s="72"/>
      <c r="AI1987" s="72"/>
      <c r="AJ1987" s="72"/>
      <c r="AK1987" s="72"/>
    </row>
    <row r="1988" spans="1:37" ht="14.4">
      <c r="A1988" s="52"/>
      <c r="AG1988" s="72"/>
      <c r="AH1988" s="72"/>
      <c r="AI1988" s="72"/>
      <c r="AJ1988" s="72"/>
      <c r="AK1988" s="72"/>
    </row>
    <row r="1989" spans="1:37" ht="14.4">
      <c r="A1989" s="52"/>
      <c r="AG1989" s="72"/>
      <c r="AH1989" s="72"/>
      <c r="AI1989" s="72"/>
      <c r="AJ1989" s="72"/>
      <c r="AK1989" s="72"/>
    </row>
    <row r="1990" spans="1:37" ht="14.4">
      <c r="A1990" s="52"/>
      <c r="AG1990" s="72"/>
      <c r="AH1990" s="72"/>
      <c r="AI1990" s="72"/>
      <c r="AJ1990" s="72"/>
      <c r="AK1990" s="72"/>
    </row>
    <row r="1991" spans="1:37" ht="14.4">
      <c r="A1991" s="52"/>
      <c r="AG1991" s="72"/>
      <c r="AH1991" s="72"/>
      <c r="AI1991" s="72"/>
      <c r="AJ1991" s="72"/>
      <c r="AK1991" s="72"/>
    </row>
    <row r="1992" spans="1:37" ht="14.4">
      <c r="A1992" s="52"/>
      <c r="AG1992" s="72"/>
      <c r="AH1992" s="72"/>
      <c r="AI1992" s="72"/>
      <c r="AJ1992" s="72"/>
      <c r="AK1992" s="72"/>
    </row>
    <row r="1993" spans="1:37" ht="14.4">
      <c r="A1993" s="52"/>
      <c r="AG1993" s="72"/>
      <c r="AH1993" s="72"/>
      <c r="AI1993" s="72"/>
      <c r="AJ1993" s="72"/>
      <c r="AK1993" s="72"/>
    </row>
    <row r="1994" spans="1:37" ht="14.4">
      <c r="A1994" s="52"/>
      <c r="AG1994" s="72"/>
      <c r="AH1994" s="72"/>
      <c r="AI1994" s="72"/>
      <c r="AJ1994" s="72"/>
      <c r="AK1994" s="72"/>
    </row>
    <row r="1995" spans="1:37" ht="14.4">
      <c r="A1995" s="52"/>
      <c r="AG1995" s="72"/>
      <c r="AH1995" s="72"/>
      <c r="AI1995" s="72"/>
      <c r="AJ1995" s="72"/>
      <c r="AK1995" s="72"/>
    </row>
    <row r="1996" spans="1:37" ht="14.4">
      <c r="A1996" s="52"/>
      <c r="AG1996" s="72"/>
      <c r="AH1996" s="72"/>
      <c r="AI1996" s="72"/>
      <c r="AJ1996" s="72"/>
      <c r="AK1996" s="72"/>
    </row>
    <row r="1997" spans="1:37" ht="14.4">
      <c r="A1997" s="52"/>
      <c r="AG1997" s="72"/>
      <c r="AH1997" s="72"/>
      <c r="AI1997" s="72"/>
      <c r="AJ1997" s="72"/>
      <c r="AK1997" s="72"/>
    </row>
    <row r="1998" spans="1:37" ht="14.4">
      <c r="A1998" s="52"/>
      <c r="AG1998" s="72"/>
      <c r="AH1998" s="72"/>
      <c r="AI1998" s="72"/>
      <c r="AJ1998" s="72"/>
      <c r="AK1998" s="72"/>
    </row>
    <row r="1999" spans="1:37" ht="14.4">
      <c r="A1999" s="52"/>
      <c r="AG1999" s="72"/>
      <c r="AH1999" s="72"/>
      <c r="AI1999" s="72"/>
      <c r="AJ1999" s="72"/>
      <c r="AK1999" s="72"/>
    </row>
    <row r="2000" spans="1:37" ht="14.4">
      <c r="A2000" s="52"/>
      <c r="AG2000" s="72"/>
      <c r="AH2000" s="72"/>
      <c r="AI2000" s="72"/>
      <c r="AJ2000" s="72"/>
      <c r="AK2000" s="72"/>
    </row>
    <row r="2001" spans="1:37" ht="14.4">
      <c r="A2001" s="52"/>
      <c r="AG2001" s="72"/>
      <c r="AH2001" s="72"/>
      <c r="AI2001" s="72"/>
      <c r="AJ2001" s="72"/>
      <c r="AK2001" s="72"/>
    </row>
    <row r="2002" spans="1:37" ht="14.4">
      <c r="A2002" s="52"/>
      <c r="AG2002" s="72"/>
      <c r="AH2002" s="72"/>
      <c r="AI2002" s="72"/>
      <c r="AJ2002" s="72"/>
      <c r="AK2002" s="72"/>
    </row>
    <row r="2003" spans="1:37" ht="14.4">
      <c r="A2003" s="52"/>
      <c r="AG2003" s="72"/>
      <c r="AH2003" s="72"/>
      <c r="AI2003" s="72"/>
      <c r="AJ2003" s="72"/>
      <c r="AK2003" s="72"/>
    </row>
    <row r="2004" spans="1:37" ht="14.4">
      <c r="A2004" s="52"/>
      <c r="AG2004" s="72"/>
      <c r="AH2004" s="72"/>
      <c r="AI2004" s="72"/>
      <c r="AJ2004" s="72"/>
      <c r="AK2004" s="72"/>
    </row>
    <row r="2005" spans="1:37" ht="14.4">
      <c r="A2005" s="52"/>
      <c r="AG2005" s="72"/>
      <c r="AH2005" s="72"/>
      <c r="AI2005" s="72"/>
      <c r="AJ2005" s="72"/>
      <c r="AK2005" s="72"/>
    </row>
    <row r="2006" spans="1:37" ht="14.4">
      <c r="A2006" s="52"/>
      <c r="AG2006" s="72"/>
      <c r="AH2006" s="72"/>
      <c r="AI2006" s="72"/>
      <c r="AJ2006" s="72"/>
      <c r="AK2006" s="72"/>
    </row>
    <row r="2007" spans="1:37" ht="14.4">
      <c r="A2007" s="52"/>
      <c r="AG2007" s="72"/>
      <c r="AH2007" s="72"/>
      <c r="AI2007" s="72"/>
      <c r="AJ2007" s="72"/>
      <c r="AK2007" s="72"/>
    </row>
    <row r="2008" spans="1:37" ht="14.4">
      <c r="A2008" s="52"/>
      <c r="AG2008" s="72"/>
      <c r="AH2008" s="72"/>
      <c r="AI2008" s="72"/>
      <c r="AJ2008" s="72"/>
      <c r="AK2008" s="72"/>
    </row>
    <row r="2009" spans="1:37" ht="14.4">
      <c r="A2009" s="52"/>
      <c r="AG2009" s="72"/>
      <c r="AH2009" s="72"/>
      <c r="AI2009" s="72"/>
      <c r="AJ2009" s="72"/>
      <c r="AK2009" s="72"/>
    </row>
    <row r="2010" spans="1:37" ht="14.4">
      <c r="A2010" s="52"/>
      <c r="AG2010" s="72"/>
      <c r="AH2010" s="72"/>
      <c r="AI2010" s="72"/>
      <c r="AJ2010" s="72"/>
      <c r="AK2010" s="72"/>
    </row>
    <row r="2011" spans="1:37" ht="14.4">
      <c r="A2011" s="52"/>
      <c r="AG2011" s="72"/>
      <c r="AH2011" s="72"/>
      <c r="AI2011" s="72"/>
      <c r="AJ2011" s="72"/>
      <c r="AK2011" s="72"/>
    </row>
    <row r="2012" spans="1:37" ht="14.4">
      <c r="A2012" s="52"/>
      <c r="AG2012" s="72"/>
      <c r="AH2012" s="72"/>
      <c r="AI2012" s="72"/>
      <c r="AJ2012" s="72"/>
      <c r="AK2012" s="72"/>
    </row>
    <row r="2013" spans="1:37" ht="14.4">
      <c r="A2013" s="52"/>
      <c r="AG2013" s="72"/>
      <c r="AH2013" s="72"/>
      <c r="AI2013" s="72"/>
      <c r="AJ2013" s="72"/>
      <c r="AK2013" s="72"/>
    </row>
    <row r="2014" spans="1:37" ht="14.4">
      <c r="A2014" s="52"/>
      <c r="AG2014" s="72"/>
      <c r="AH2014" s="72"/>
      <c r="AI2014" s="72"/>
      <c r="AJ2014" s="72"/>
      <c r="AK2014" s="72"/>
    </row>
    <row r="2015" spans="1:37" ht="14.4">
      <c r="A2015" s="52"/>
      <c r="AG2015" s="72"/>
      <c r="AH2015" s="72"/>
      <c r="AI2015" s="72"/>
      <c r="AJ2015" s="72"/>
      <c r="AK2015" s="72"/>
    </row>
    <row r="2016" spans="1:37" ht="14.4">
      <c r="A2016" s="52"/>
      <c r="AG2016" s="72"/>
      <c r="AH2016" s="72"/>
      <c r="AI2016" s="72"/>
      <c r="AJ2016" s="72"/>
      <c r="AK2016" s="72"/>
    </row>
    <row r="2017" spans="1:37" ht="14.4">
      <c r="A2017" s="52"/>
      <c r="AG2017" s="72"/>
      <c r="AH2017" s="72"/>
      <c r="AI2017" s="72"/>
      <c r="AJ2017" s="72"/>
      <c r="AK2017" s="72"/>
    </row>
    <row r="2018" spans="1:37" ht="14.4">
      <c r="A2018" s="52"/>
      <c r="AG2018" s="72"/>
      <c r="AH2018" s="72"/>
      <c r="AI2018" s="72"/>
      <c r="AJ2018" s="72"/>
      <c r="AK2018" s="72"/>
    </row>
    <row r="2019" spans="1:37" ht="14.4">
      <c r="A2019" s="52"/>
      <c r="AG2019" s="72"/>
      <c r="AH2019" s="72"/>
      <c r="AI2019" s="72"/>
      <c r="AJ2019" s="72"/>
      <c r="AK2019" s="72"/>
    </row>
    <row r="2020" spans="1:37" ht="14.4">
      <c r="A2020" s="52"/>
      <c r="AG2020" s="72"/>
      <c r="AH2020" s="72"/>
      <c r="AI2020" s="72"/>
      <c r="AJ2020" s="72"/>
      <c r="AK2020" s="72"/>
    </row>
    <row r="2021" spans="1:37" ht="14.4">
      <c r="A2021" s="52"/>
      <c r="AG2021" s="72"/>
      <c r="AH2021" s="72"/>
      <c r="AI2021" s="72"/>
      <c r="AJ2021" s="72"/>
      <c r="AK2021" s="72"/>
    </row>
    <row r="2022" spans="1:37" ht="14.4">
      <c r="A2022" s="52"/>
      <c r="AG2022" s="72"/>
      <c r="AH2022" s="72"/>
      <c r="AI2022" s="72"/>
      <c r="AJ2022" s="72"/>
      <c r="AK2022" s="72"/>
    </row>
    <row r="2023" spans="1:37" ht="14.4">
      <c r="A2023" s="52"/>
      <c r="AG2023" s="72"/>
      <c r="AH2023" s="72"/>
      <c r="AI2023" s="72"/>
      <c r="AJ2023" s="72"/>
      <c r="AK2023" s="72"/>
    </row>
    <row r="2024" spans="1:37" ht="14.4">
      <c r="A2024" s="52"/>
      <c r="AG2024" s="72"/>
      <c r="AH2024" s="72"/>
      <c r="AI2024" s="72"/>
      <c r="AJ2024" s="72"/>
      <c r="AK2024" s="72"/>
    </row>
    <row r="2025" spans="1:37" ht="14.4">
      <c r="A2025" s="52"/>
      <c r="AG2025" s="72"/>
      <c r="AH2025" s="72"/>
      <c r="AI2025" s="72"/>
      <c r="AJ2025" s="72"/>
      <c r="AK2025" s="72"/>
    </row>
    <row r="2026" spans="1:37" ht="14.4">
      <c r="A2026" s="52"/>
      <c r="AG2026" s="72"/>
      <c r="AH2026" s="72"/>
      <c r="AI2026" s="72"/>
      <c r="AJ2026" s="72"/>
      <c r="AK2026" s="72"/>
    </row>
    <row r="2027" spans="1:37" ht="14.4">
      <c r="A2027" s="52"/>
      <c r="AG2027" s="72"/>
      <c r="AH2027" s="72"/>
      <c r="AI2027" s="72"/>
      <c r="AJ2027" s="72"/>
      <c r="AK2027" s="72"/>
    </row>
    <row r="2028" spans="1:37" ht="14.4">
      <c r="A2028" s="52"/>
      <c r="AG2028" s="72"/>
      <c r="AH2028" s="72"/>
      <c r="AI2028" s="72"/>
      <c r="AJ2028" s="72"/>
      <c r="AK2028" s="72"/>
    </row>
    <row r="2029" spans="1:37" ht="14.4">
      <c r="A2029" s="52"/>
      <c r="AG2029" s="72"/>
      <c r="AH2029" s="72"/>
      <c r="AI2029" s="72"/>
      <c r="AJ2029" s="72"/>
      <c r="AK2029" s="72"/>
    </row>
    <row r="2030" spans="1:37" ht="14.4">
      <c r="A2030" s="52"/>
      <c r="AG2030" s="72"/>
      <c r="AH2030" s="72"/>
      <c r="AI2030" s="72"/>
      <c r="AJ2030" s="72"/>
      <c r="AK2030" s="72"/>
    </row>
    <row r="2031" spans="1:37" ht="14.4">
      <c r="A2031" s="52"/>
      <c r="AG2031" s="72"/>
      <c r="AH2031" s="72"/>
      <c r="AI2031" s="72"/>
      <c r="AJ2031" s="72"/>
      <c r="AK2031" s="72"/>
    </row>
    <row r="2032" spans="1:37" ht="14.4">
      <c r="A2032" s="52"/>
      <c r="AG2032" s="72"/>
      <c r="AH2032" s="72"/>
      <c r="AI2032" s="72"/>
      <c r="AJ2032" s="72"/>
      <c r="AK2032" s="72"/>
    </row>
    <row r="2033" spans="1:37" ht="14.4">
      <c r="A2033" s="52"/>
      <c r="AG2033" s="72"/>
      <c r="AH2033" s="72"/>
      <c r="AI2033" s="72"/>
      <c r="AJ2033" s="72"/>
      <c r="AK2033" s="72"/>
    </row>
    <row r="2034" spans="1:37" ht="14.4">
      <c r="A2034" s="52"/>
      <c r="AG2034" s="72"/>
      <c r="AH2034" s="72"/>
      <c r="AI2034" s="72"/>
      <c r="AJ2034" s="72"/>
      <c r="AK2034" s="72"/>
    </row>
    <row r="2035" spans="1:37" ht="14.4">
      <c r="A2035" s="52"/>
      <c r="AG2035" s="72"/>
      <c r="AH2035" s="72"/>
      <c r="AI2035" s="72"/>
      <c r="AJ2035" s="72"/>
      <c r="AK2035" s="72"/>
    </row>
    <row r="2036" spans="1:37" ht="14.4">
      <c r="A2036" s="52"/>
      <c r="AG2036" s="72"/>
      <c r="AH2036" s="72"/>
      <c r="AI2036" s="72"/>
      <c r="AJ2036" s="72"/>
      <c r="AK2036" s="72"/>
    </row>
    <row r="2037" spans="1:37" ht="14.4">
      <c r="A2037" s="52"/>
      <c r="AG2037" s="72"/>
      <c r="AH2037" s="72"/>
      <c r="AI2037" s="72"/>
      <c r="AJ2037" s="72"/>
      <c r="AK2037" s="72"/>
    </row>
    <row r="2038" spans="1:37" ht="14.4">
      <c r="A2038" s="52"/>
      <c r="AG2038" s="72"/>
      <c r="AH2038" s="72"/>
      <c r="AI2038" s="72"/>
      <c r="AJ2038" s="72"/>
      <c r="AK2038" s="72"/>
    </row>
    <row r="2039" spans="1:37" ht="14.4">
      <c r="A2039" s="52"/>
      <c r="AG2039" s="72"/>
      <c r="AH2039" s="72"/>
      <c r="AI2039" s="72"/>
      <c r="AJ2039" s="72"/>
      <c r="AK2039" s="72"/>
    </row>
    <row r="2040" spans="1:37" ht="14.4">
      <c r="A2040" s="52"/>
      <c r="AG2040" s="72"/>
      <c r="AH2040" s="72"/>
      <c r="AI2040" s="72"/>
      <c r="AJ2040" s="72"/>
      <c r="AK2040" s="72"/>
    </row>
    <row r="2041" spans="1:37" ht="14.4">
      <c r="A2041" s="52"/>
      <c r="AG2041" s="72"/>
      <c r="AH2041" s="72"/>
      <c r="AI2041" s="72"/>
      <c r="AJ2041" s="72"/>
      <c r="AK2041" s="72"/>
    </row>
    <row r="2042" spans="1:37" ht="14.4">
      <c r="A2042" s="52"/>
      <c r="AG2042" s="72"/>
      <c r="AH2042" s="72"/>
      <c r="AI2042" s="72"/>
      <c r="AJ2042" s="72"/>
      <c r="AK2042" s="72"/>
    </row>
    <row r="2043" spans="1:37" ht="14.4">
      <c r="A2043" s="52"/>
      <c r="AG2043" s="72"/>
      <c r="AH2043" s="72"/>
      <c r="AI2043" s="72"/>
      <c r="AJ2043" s="72"/>
      <c r="AK2043" s="72"/>
    </row>
    <row r="2044" spans="1:37" ht="14.4">
      <c r="A2044" s="52"/>
      <c r="AG2044" s="72"/>
      <c r="AH2044" s="72"/>
      <c r="AI2044" s="72"/>
      <c r="AJ2044" s="72"/>
      <c r="AK2044" s="72"/>
    </row>
    <row r="2045" spans="1:37" ht="14.4">
      <c r="A2045" s="52"/>
      <c r="AG2045" s="72"/>
      <c r="AH2045" s="72"/>
      <c r="AI2045" s="72"/>
      <c r="AJ2045" s="72"/>
      <c r="AK2045" s="72"/>
    </row>
    <row r="2046" spans="1:37" ht="14.4">
      <c r="A2046" s="52"/>
      <c r="AG2046" s="72"/>
      <c r="AH2046" s="72"/>
      <c r="AI2046" s="72"/>
      <c r="AJ2046" s="72"/>
      <c r="AK2046" s="72"/>
    </row>
    <row r="2047" spans="1:37" ht="14.4">
      <c r="A2047" s="52"/>
      <c r="AG2047" s="72"/>
      <c r="AH2047" s="72"/>
      <c r="AI2047" s="72"/>
      <c r="AJ2047" s="72"/>
      <c r="AK2047" s="72"/>
    </row>
    <row r="2048" spans="1:37" ht="14.4">
      <c r="A2048" s="52"/>
      <c r="AG2048" s="72"/>
      <c r="AH2048" s="72"/>
      <c r="AI2048" s="72"/>
      <c r="AJ2048" s="72"/>
      <c r="AK2048" s="72"/>
    </row>
    <row r="2049" spans="1:37" ht="14.4">
      <c r="A2049" s="52"/>
      <c r="AG2049" s="72"/>
      <c r="AH2049" s="72"/>
      <c r="AI2049" s="72"/>
      <c r="AJ2049" s="72"/>
      <c r="AK2049" s="72"/>
    </row>
    <row r="2050" spans="1:37" ht="14.4">
      <c r="A2050" s="52"/>
      <c r="AG2050" s="72"/>
      <c r="AH2050" s="72"/>
      <c r="AI2050" s="72"/>
      <c r="AJ2050" s="72"/>
      <c r="AK2050" s="72"/>
    </row>
    <row r="2051" spans="1:37" ht="14.4">
      <c r="A2051" s="52"/>
      <c r="AG2051" s="72"/>
      <c r="AH2051" s="72"/>
      <c r="AI2051" s="72"/>
      <c r="AJ2051" s="72"/>
      <c r="AK2051" s="72"/>
    </row>
    <row r="2052" spans="1:37" ht="14.4">
      <c r="A2052" s="52"/>
      <c r="AG2052" s="72"/>
      <c r="AH2052" s="72"/>
      <c r="AI2052" s="72"/>
      <c r="AJ2052" s="72"/>
      <c r="AK2052" s="72"/>
    </row>
    <row r="2053" spans="1:37" ht="14.4">
      <c r="A2053" s="52"/>
      <c r="AG2053" s="72"/>
      <c r="AH2053" s="72"/>
      <c r="AI2053" s="72"/>
      <c r="AJ2053" s="72"/>
      <c r="AK2053" s="72"/>
    </row>
    <row r="2054" spans="1:37" ht="14.4">
      <c r="A2054" s="52"/>
      <c r="AG2054" s="72"/>
      <c r="AH2054" s="72"/>
      <c r="AI2054" s="72"/>
      <c r="AJ2054" s="72"/>
      <c r="AK2054" s="72"/>
    </row>
    <row r="2055" spans="1:37" ht="14.4">
      <c r="A2055" s="52"/>
      <c r="AG2055" s="72"/>
      <c r="AH2055" s="72"/>
      <c r="AI2055" s="72"/>
      <c r="AJ2055" s="72"/>
      <c r="AK2055" s="72"/>
    </row>
    <row r="2056" spans="1:37" ht="14.4">
      <c r="A2056" s="52"/>
      <c r="AG2056" s="72"/>
      <c r="AH2056" s="72"/>
      <c r="AI2056" s="72"/>
      <c r="AJ2056" s="72"/>
      <c r="AK2056" s="72"/>
    </row>
    <row r="2057" spans="1:37" ht="14.4">
      <c r="A2057" s="52"/>
      <c r="AG2057" s="72"/>
      <c r="AH2057" s="72"/>
      <c r="AI2057" s="72"/>
      <c r="AJ2057" s="72"/>
      <c r="AK2057" s="72"/>
    </row>
    <row r="2058" spans="1:37" ht="14.4">
      <c r="A2058" s="52"/>
      <c r="AG2058" s="72"/>
      <c r="AH2058" s="72"/>
      <c r="AI2058" s="72"/>
      <c r="AJ2058" s="72"/>
      <c r="AK2058" s="72"/>
    </row>
    <row r="2059" spans="1:37" ht="14.4">
      <c r="A2059" s="52"/>
      <c r="AG2059" s="72"/>
      <c r="AH2059" s="72"/>
      <c r="AI2059" s="72"/>
      <c r="AJ2059" s="72"/>
      <c r="AK2059" s="72"/>
    </row>
    <row r="2060" spans="1:37" ht="14.4">
      <c r="A2060" s="52"/>
      <c r="AG2060" s="72"/>
      <c r="AH2060" s="72"/>
      <c r="AI2060" s="72"/>
      <c r="AJ2060" s="72"/>
      <c r="AK2060" s="72"/>
    </row>
    <row r="2061" spans="1:37" ht="14.4">
      <c r="A2061" s="52"/>
      <c r="AG2061" s="72"/>
      <c r="AH2061" s="72"/>
      <c r="AI2061" s="72"/>
      <c r="AJ2061" s="72"/>
      <c r="AK2061" s="72"/>
    </row>
    <row r="2062" spans="1:37" ht="14.4">
      <c r="A2062" s="52"/>
      <c r="AG2062" s="72"/>
      <c r="AH2062" s="72"/>
      <c r="AI2062" s="72"/>
      <c r="AJ2062" s="72"/>
      <c r="AK2062" s="72"/>
    </row>
    <row r="2063" spans="1:37" ht="14.4">
      <c r="A2063" s="52"/>
      <c r="AG2063" s="72"/>
      <c r="AH2063" s="72"/>
      <c r="AI2063" s="72"/>
      <c r="AJ2063" s="72"/>
      <c r="AK2063" s="72"/>
    </row>
    <row r="2064" spans="1:37" ht="14.4">
      <c r="A2064" s="52"/>
      <c r="AG2064" s="72"/>
      <c r="AH2064" s="72"/>
      <c r="AI2064" s="72"/>
      <c r="AJ2064" s="72"/>
      <c r="AK2064" s="72"/>
    </row>
    <row r="2065" spans="1:37" ht="14.4">
      <c r="A2065" s="52"/>
      <c r="AG2065" s="72"/>
      <c r="AH2065" s="72"/>
      <c r="AI2065" s="72"/>
      <c r="AJ2065" s="72"/>
      <c r="AK2065" s="72"/>
    </row>
    <row r="2066" spans="1:37" ht="14.4">
      <c r="A2066" s="52"/>
      <c r="AG2066" s="72"/>
      <c r="AH2066" s="72"/>
      <c r="AI2066" s="72"/>
      <c r="AJ2066" s="72"/>
      <c r="AK2066" s="72"/>
    </row>
    <row r="2067" spans="1:37" ht="14.4">
      <c r="A2067" s="52"/>
      <c r="AG2067" s="72"/>
      <c r="AH2067" s="72"/>
      <c r="AI2067" s="72"/>
      <c r="AJ2067" s="72"/>
      <c r="AK2067" s="72"/>
    </row>
    <row r="2068" spans="1:37" ht="14.4">
      <c r="A2068" s="52"/>
      <c r="AG2068" s="72"/>
      <c r="AH2068" s="72"/>
      <c r="AI2068" s="72"/>
      <c r="AJ2068" s="72"/>
      <c r="AK2068" s="72"/>
    </row>
    <row r="2069" spans="1:37" ht="14.4">
      <c r="A2069" s="52"/>
      <c r="AG2069" s="72"/>
      <c r="AH2069" s="72"/>
      <c r="AI2069" s="72"/>
      <c r="AJ2069" s="72"/>
      <c r="AK2069" s="72"/>
    </row>
    <row r="2070" spans="1:37" ht="14.4">
      <c r="A2070" s="52"/>
      <c r="AG2070" s="72"/>
      <c r="AH2070" s="72"/>
      <c r="AI2070" s="72"/>
      <c r="AJ2070" s="72"/>
      <c r="AK2070" s="72"/>
    </row>
    <row r="2071" spans="1:37" ht="14.4">
      <c r="A2071" s="52"/>
      <c r="AG2071" s="72"/>
      <c r="AH2071" s="72"/>
      <c r="AI2071" s="72"/>
      <c r="AJ2071" s="72"/>
      <c r="AK2071" s="72"/>
    </row>
    <row r="2072" spans="1:37" ht="14.4">
      <c r="A2072" s="52"/>
      <c r="AG2072" s="72"/>
      <c r="AH2072" s="72"/>
      <c r="AI2072" s="72"/>
      <c r="AJ2072" s="72"/>
      <c r="AK2072" s="72"/>
    </row>
    <row r="2073" spans="1:37" ht="14.4">
      <c r="A2073" s="52"/>
      <c r="AG2073" s="72"/>
      <c r="AH2073" s="72"/>
      <c r="AI2073" s="72"/>
      <c r="AJ2073" s="72"/>
      <c r="AK2073" s="72"/>
    </row>
    <row r="2074" spans="1:37" ht="14.4">
      <c r="A2074" s="52"/>
      <c r="AG2074" s="72"/>
      <c r="AH2074" s="72"/>
      <c r="AI2074" s="72"/>
      <c r="AJ2074" s="72"/>
      <c r="AK2074" s="72"/>
    </row>
    <row r="2075" spans="1:37" ht="14.4">
      <c r="A2075" s="52"/>
      <c r="AG2075" s="72"/>
      <c r="AH2075" s="72"/>
      <c r="AI2075" s="72"/>
      <c r="AJ2075" s="72"/>
      <c r="AK2075" s="72"/>
    </row>
    <row r="2076" spans="1:37" ht="14.4">
      <c r="A2076" s="52"/>
      <c r="AG2076" s="72"/>
      <c r="AH2076" s="72"/>
      <c r="AI2076" s="72"/>
      <c r="AJ2076" s="72"/>
      <c r="AK2076" s="72"/>
    </row>
    <row r="2077" spans="1:37" ht="14.4">
      <c r="A2077" s="52"/>
      <c r="AG2077" s="72"/>
      <c r="AH2077" s="72"/>
      <c r="AI2077" s="72"/>
      <c r="AJ2077" s="72"/>
      <c r="AK2077" s="72"/>
    </row>
    <row r="2078" spans="1:37" ht="14.4">
      <c r="A2078" s="52"/>
      <c r="AG2078" s="72"/>
      <c r="AH2078" s="72"/>
      <c r="AI2078" s="72"/>
      <c r="AJ2078" s="72"/>
      <c r="AK2078" s="72"/>
    </row>
    <row r="2079" spans="1:37" ht="14.4">
      <c r="A2079" s="52"/>
      <c r="AG2079" s="72"/>
      <c r="AH2079" s="72"/>
      <c r="AI2079" s="72"/>
      <c r="AJ2079" s="72"/>
      <c r="AK2079" s="72"/>
    </row>
    <row r="2080" spans="1:37" ht="14.4">
      <c r="A2080" s="52"/>
      <c r="AG2080" s="72"/>
      <c r="AH2080" s="72"/>
      <c r="AI2080" s="72"/>
      <c r="AJ2080" s="72"/>
      <c r="AK2080" s="72"/>
    </row>
    <row r="2081" spans="1:37" ht="14.4">
      <c r="A2081" s="52"/>
      <c r="AG2081" s="72"/>
      <c r="AH2081" s="72"/>
      <c r="AI2081" s="72"/>
      <c r="AJ2081" s="72"/>
      <c r="AK2081" s="72"/>
    </row>
    <row r="2082" spans="1:37" ht="14.4">
      <c r="A2082" s="52"/>
      <c r="AG2082" s="72"/>
      <c r="AH2082" s="72"/>
      <c r="AI2082" s="72"/>
      <c r="AJ2082" s="72"/>
      <c r="AK2082" s="72"/>
    </row>
    <row r="2083" spans="1:37" ht="14.4">
      <c r="A2083" s="52"/>
      <c r="AG2083" s="72"/>
      <c r="AH2083" s="72"/>
      <c r="AI2083" s="72"/>
      <c r="AJ2083" s="72"/>
      <c r="AK2083" s="72"/>
    </row>
    <row r="2084" spans="1:37" ht="14.4">
      <c r="A2084" s="52"/>
      <c r="AG2084" s="72"/>
      <c r="AH2084" s="72"/>
      <c r="AI2084" s="72"/>
      <c r="AJ2084" s="72"/>
      <c r="AK2084" s="72"/>
    </row>
    <row r="2085" spans="1:37" ht="14.4">
      <c r="A2085" s="52"/>
      <c r="AG2085" s="72"/>
      <c r="AH2085" s="72"/>
      <c r="AI2085" s="72"/>
      <c r="AJ2085" s="72"/>
      <c r="AK2085" s="72"/>
    </row>
    <row r="2086" spans="1:37" ht="14.4">
      <c r="A2086" s="52"/>
      <c r="AG2086" s="72"/>
      <c r="AH2086" s="72"/>
      <c r="AI2086" s="72"/>
      <c r="AJ2086" s="72"/>
      <c r="AK2086" s="72"/>
    </row>
    <row r="2087" spans="1:37" ht="14.4">
      <c r="A2087" s="52"/>
      <c r="AG2087" s="72"/>
      <c r="AH2087" s="72"/>
      <c r="AI2087" s="72"/>
      <c r="AJ2087" s="72"/>
      <c r="AK2087" s="72"/>
    </row>
    <row r="2088" spans="1:37" ht="14.4">
      <c r="A2088" s="52"/>
      <c r="AG2088" s="72"/>
      <c r="AH2088" s="72"/>
      <c r="AI2088" s="72"/>
      <c r="AJ2088" s="72"/>
      <c r="AK2088" s="72"/>
    </row>
    <row r="2089" spans="1:37" ht="14.4">
      <c r="A2089" s="52"/>
      <c r="AG2089" s="72"/>
      <c r="AH2089" s="72"/>
      <c r="AI2089" s="72"/>
      <c r="AJ2089" s="72"/>
      <c r="AK2089" s="72"/>
    </row>
    <row r="2090" spans="1:37" ht="14.4">
      <c r="A2090" s="52"/>
      <c r="AG2090" s="72"/>
      <c r="AH2090" s="72"/>
      <c r="AI2090" s="72"/>
      <c r="AJ2090" s="72"/>
      <c r="AK2090" s="72"/>
    </row>
    <row r="2091" spans="1:37" ht="14.4">
      <c r="A2091" s="52"/>
      <c r="AG2091" s="72"/>
      <c r="AH2091" s="72"/>
      <c r="AI2091" s="72"/>
      <c r="AJ2091" s="72"/>
      <c r="AK2091" s="72"/>
    </row>
    <row r="2092" spans="1:37" ht="14.4">
      <c r="A2092" s="52"/>
      <c r="AG2092" s="72"/>
      <c r="AH2092" s="72"/>
      <c r="AI2092" s="72"/>
      <c r="AJ2092" s="72"/>
      <c r="AK2092" s="72"/>
    </row>
    <row r="2093" spans="1:37" ht="14.4">
      <c r="A2093" s="52"/>
      <c r="AG2093" s="72"/>
      <c r="AH2093" s="72"/>
      <c r="AI2093" s="72"/>
      <c r="AJ2093" s="72"/>
      <c r="AK2093" s="72"/>
    </row>
    <row r="2094" spans="1:37" ht="14.4">
      <c r="A2094" s="52"/>
      <c r="AG2094" s="72"/>
      <c r="AH2094" s="72"/>
      <c r="AI2094" s="72"/>
      <c r="AJ2094" s="72"/>
      <c r="AK2094" s="72"/>
    </row>
    <row r="2095" spans="1:37" ht="14.4">
      <c r="A2095" s="52"/>
      <c r="AG2095" s="72"/>
      <c r="AH2095" s="72"/>
      <c r="AI2095" s="72"/>
      <c r="AJ2095" s="72"/>
      <c r="AK2095" s="72"/>
    </row>
    <row r="2096" spans="1:37" ht="14.4">
      <c r="A2096" s="52"/>
      <c r="AG2096" s="72"/>
      <c r="AH2096" s="72"/>
      <c r="AI2096" s="72"/>
      <c r="AJ2096" s="72"/>
      <c r="AK2096" s="72"/>
    </row>
    <row r="2097" spans="1:37" ht="14.4">
      <c r="A2097" s="52"/>
      <c r="AG2097" s="72"/>
      <c r="AH2097" s="72"/>
      <c r="AI2097" s="72"/>
      <c r="AJ2097" s="72"/>
      <c r="AK2097" s="72"/>
    </row>
    <row r="2098" spans="1:37" ht="14.4">
      <c r="A2098" s="52"/>
      <c r="AG2098" s="72"/>
      <c r="AH2098" s="72"/>
      <c r="AI2098" s="72"/>
      <c r="AJ2098" s="72"/>
      <c r="AK2098" s="72"/>
    </row>
    <row r="2099" spans="1:37" ht="14.4">
      <c r="A2099" s="52"/>
      <c r="AG2099" s="72"/>
      <c r="AH2099" s="72"/>
      <c r="AI2099" s="72"/>
      <c r="AJ2099" s="72"/>
      <c r="AK2099" s="72"/>
    </row>
    <row r="2100" spans="1:37" ht="14.4">
      <c r="A2100" s="52"/>
      <c r="AG2100" s="72"/>
      <c r="AH2100" s="72"/>
      <c r="AI2100" s="72"/>
      <c r="AJ2100" s="72"/>
      <c r="AK2100" s="72"/>
    </row>
    <row r="2101" spans="1:37" ht="14.4">
      <c r="A2101" s="52"/>
      <c r="AG2101" s="72"/>
      <c r="AH2101" s="72"/>
      <c r="AI2101" s="72"/>
      <c r="AJ2101" s="72"/>
      <c r="AK2101" s="72"/>
    </row>
    <row r="2102" spans="1:37" ht="14.4">
      <c r="A2102" s="52"/>
      <c r="AG2102" s="72"/>
      <c r="AH2102" s="72"/>
      <c r="AI2102" s="72"/>
      <c r="AJ2102" s="72"/>
      <c r="AK2102" s="72"/>
    </row>
    <row r="2103" spans="1:37" ht="14.4">
      <c r="A2103" s="52"/>
      <c r="AG2103" s="72"/>
      <c r="AH2103" s="72"/>
      <c r="AI2103" s="72"/>
      <c r="AJ2103" s="72"/>
      <c r="AK2103" s="72"/>
    </row>
    <row r="2104" spans="1:37" ht="14.4">
      <c r="A2104" s="52"/>
      <c r="AG2104" s="72"/>
      <c r="AH2104" s="72"/>
      <c r="AI2104" s="72"/>
      <c r="AJ2104" s="72"/>
      <c r="AK2104" s="72"/>
    </row>
    <row r="2105" spans="1:37" ht="14.4">
      <c r="A2105" s="52"/>
      <c r="AG2105" s="72"/>
      <c r="AH2105" s="72"/>
      <c r="AI2105" s="72"/>
      <c r="AJ2105" s="72"/>
      <c r="AK2105" s="72"/>
    </row>
    <row r="2106" spans="1:37" ht="14.4">
      <c r="A2106" s="52"/>
      <c r="AG2106" s="72"/>
      <c r="AH2106" s="72"/>
      <c r="AI2106" s="72"/>
      <c r="AJ2106" s="72"/>
      <c r="AK2106" s="72"/>
    </row>
    <row r="2107" spans="1:37" ht="14.4">
      <c r="A2107" s="52"/>
      <c r="AG2107" s="72"/>
      <c r="AH2107" s="72"/>
      <c r="AI2107" s="72"/>
      <c r="AJ2107" s="72"/>
      <c r="AK2107" s="72"/>
    </row>
    <row r="2108" spans="1:37" ht="14.4">
      <c r="A2108" s="52"/>
      <c r="AG2108" s="72"/>
      <c r="AH2108" s="72"/>
      <c r="AI2108" s="72"/>
      <c r="AJ2108" s="72"/>
      <c r="AK2108" s="72"/>
    </row>
    <row r="2109" spans="1:37" ht="14.4">
      <c r="A2109" s="52"/>
      <c r="AG2109" s="72"/>
      <c r="AH2109" s="72"/>
      <c r="AI2109" s="72"/>
      <c r="AJ2109" s="72"/>
      <c r="AK2109" s="72"/>
    </row>
    <row r="2110" spans="1:37" ht="14.4">
      <c r="A2110" s="52"/>
      <c r="AG2110" s="72"/>
      <c r="AH2110" s="72"/>
      <c r="AI2110" s="72"/>
      <c r="AJ2110" s="72"/>
      <c r="AK2110" s="72"/>
    </row>
    <row r="2111" spans="1:37" ht="14.4">
      <c r="A2111" s="52"/>
      <c r="AG2111" s="72"/>
      <c r="AH2111" s="72"/>
      <c r="AI2111" s="72"/>
      <c r="AJ2111" s="72"/>
      <c r="AK2111" s="72"/>
    </row>
    <row r="2112" spans="1:37" ht="14.4">
      <c r="A2112" s="52"/>
      <c r="AG2112" s="72"/>
      <c r="AH2112" s="72"/>
      <c r="AI2112" s="72"/>
      <c r="AJ2112" s="72"/>
      <c r="AK2112" s="72"/>
    </row>
    <row r="2113" spans="1:37" ht="14.4">
      <c r="A2113" s="52"/>
      <c r="AG2113" s="72"/>
      <c r="AH2113" s="72"/>
      <c r="AI2113" s="72"/>
      <c r="AJ2113" s="72"/>
      <c r="AK2113" s="72"/>
    </row>
    <row r="2114" spans="1:37" ht="14.4">
      <c r="A2114" s="52"/>
      <c r="AG2114" s="72"/>
      <c r="AH2114" s="72"/>
      <c r="AI2114" s="72"/>
      <c r="AJ2114" s="72"/>
      <c r="AK2114" s="72"/>
    </row>
    <row r="2115" spans="1:37" ht="14.4">
      <c r="A2115" s="52"/>
      <c r="AG2115" s="72"/>
      <c r="AH2115" s="72"/>
      <c r="AI2115" s="72"/>
      <c r="AJ2115" s="72"/>
      <c r="AK2115" s="72"/>
    </row>
    <row r="2116" spans="1:37" ht="14.4">
      <c r="A2116" s="52"/>
      <c r="AG2116" s="72"/>
      <c r="AH2116" s="72"/>
      <c r="AI2116" s="72"/>
      <c r="AJ2116" s="72"/>
      <c r="AK2116" s="72"/>
    </row>
    <row r="2117" spans="1:37" ht="14.4">
      <c r="A2117" s="52"/>
      <c r="AG2117" s="72"/>
      <c r="AH2117" s="72"/>
      <c r="AI2117" s="72"/>
      <c r="AJ2117" s="72"/>
      <c r="AK2117" s="72"/>
    </row>
    <row r="2118" spans="1:37" ht="14.4">
      <c r="A2118" s="52"/>
      <c r="AG2118" s="72"/>
      <c r="AH2118" s="72"/>
      <c r="AI2118" s="72"/>
      <c r="AJ2118" s="72"/>
      <c r="AK2118" s="72"/>
    </row>
    <row r="2119" spans="1:37" ht="14.4">
      <c r="A2119" s="52"/>
      <c r="AG2119" s="72"/>
      <c r="AH2119" s="72"/>
      <c r="AI2119" s="72"/>
      <c r="AJ2119" s="72"/>
      <c r="AK2119" s="72"/>
    </row>
    <row r="2120" spans="1:37" ht="14.4">
      <c r="A2120" s="52"/>
      <c r="AG2120" s="72"/>
      <c r="AH2120" s="72"/>
      <c r="AI2120" s="72"/>
      <c r="AJ2120" s="72"/>
      <c r="AK2120" s="72"/>
    </row>
    <row r="2121" spans="1:37" ht="14.4">
      <c r="A2121" s="52"/>
      <c r="AG2121" s="72"/>
      <c r="AH2121" s="72"/>
      <c r="AI2121" s="72"/>
      <c r="AJ2121" s="72"/>
      <c r="AK2121" s="72"/>
    </row>
    <row r="2122" spans="1:37" ht="14.4">
      <c r="A2122" s="52"/>
      <c r="AG2122" s="72"/>
      <c r="AH2122" s="72"/>
      <c r="AI2122" s="72"/>
      <c r="AJ2122" s="72"/>
      <c r="AK2122" s="72"/>
    </row>
    <row r="2123" spans="1:37" ht="14.4">
      <c r="A2123" s="52"/>
      <c r="AG2123" s="72"/>
      <c r="AH2123" s="72"/>
      <c r="AI2123" s="72"/>
      <c r="AJ2123" s="72"/>
      <c r="AK2123" s="72"/>
    </row>
    <row r="2124" spans="1:37" ht="14.4">
      <c r="A2124" s="52"/>
      <c r="AG2124" s="72"/>
      <c r="AH2124" s="72"/>
      <c r="AI2124" s="72"/>
      <c r="AJ2124" s="72"/>
      <c r="AK2124" s="72"/>
    </row>
    <row r="2125" spans="1:37" ht="14.4">
      <c r="A2125" s="52"/>
      <c r="AG2125" s="72"/>
      <c r="AH2125" s="72"/>
      <c r="AI2125" s="72"/>
      <c r="AJ2125" s="72"/>
      <c r="AK2125" s="72"/>
    </row>
    <row r="2126" spans="1:37" ht="14.4">
      <c r="A2126" s="52"/>
      <c r="AG2126" s="72"/>
      <c r="AH2126" s="72"/>
      <c r="AI2126" s="72"/>
      <c r="AJ2126" s="72"/>
      <c r="AK2126" s="72"/>
    </row>
    <row r="2127" spans="1:37" ht="14.4">
      <c r="A2127" s="52"/>
      <c r="AG2127" s="72"/>
      <c r="AH2127" s="72"/>
      <c r="AI2127" s="72"/>
      <c r="AJ2127" s="72"/>
      <c r="AK2127" s="72"/>
    </row>
    <row r="2128" spans="1:37" ht="14.4">
      <c r="A2128" s="52"/>
      <c r="AG2128" s="72"/>
      <c r="AH2128" s="72"/>
      <c r="AI2128" s="72"/>
      <c r="AJ2128" s="72"/>
      <c r="AK2128" s="72"/>
    </row>
    <row r="2129" spans="1:37" ht="14.4">
      <c r="A2129" s="52"/>
      <c r="AG2129" s="72"/>
      <c r="AH2129" s="72"/>
      <c r="AI2129" s="72"/>
      <c r="AJ2129" s="72"/>
      <c r="AK2129" s="72"/>
    </row>
    <row r="2130" spans="1:37" ht="14.4">
      <c r="A2130" s="52"/>
      <c r="AG2130" s="72"/>
      <c r="AH2130" s="72"/>
      <c r="AI2130" s="72"/>
      <c r="AJ2130" s="72"/>
      <c r="AK2130" s="72"/>
    </row>
    <row r="2131" spans="1:37" ht="14.4">
      <c r="A2131" s="52"/>
      <c r="AG2131" s="72"/>
      <c r="AH2131" s="72"/>
      <c r="AI2131" s="72"/>
      <c r="AJ2131" s="72"/>
      <c r="AK2131" s="72"/>
    </row>
    <row r="2132" spans="1:37" ht="14.4">
      <c r="A2132" s="52"/>
      <c r="AG2132" s="72"/>
      <c r="AH2132" s="72"/>
      <c r="AI2132" s="72"/>
      <c r="AJ2132" s="72"/>
      <c r="AK2132" s="72"/>
    </row>
    <row r="2133" spans="1:37" ht="14.4">
      <c r="A2133" s="52"/>
      <c r="AG2133" s="72"/>
      <c r="AH2133" s="72"/>
      <c r="AI2133" s="72"/>
      <c r="AJ2133" s="72"/>
      <c r="AK2133" s="72"/>
    </row>
    <row r="2134" spans="1:37" ht="14.4">
      <c r="A2134" s="52"/>
      <c r="AG2134" s="72"/>
      <c r="AH2134" s="72"/>
      <c r="AI2134" s="72"/>
      <c r="AJ2134" s="72"/>
      <c r="AK2134" s="72"/>
    </row>
    <row r="2135" spans="1:37" ht="14.4">
      <c r="A2135" s="52"/>
      <c r="AG2135" s="72"/>
      <c r="AH2135" s="72"/>
      <c r="AI2135" s="72"/>
      <c r="AJ2135" s="72"/>
      <c r="AK2135" s="72"/>
    </row>
    <row r="2136" spans="1:37" ht="14.4">
      <c r="A2136" s="52"/>
      <c r="AG2136" s="72"/>
      <c r="AH2136" s="72"/>
      <c r="AI2136" s="72"/>
      <c r="AJ2136" s="72"/>
      <c r="AK2136" s="72"/>
    </row>
    <row r="2137" spans="1:37" ht="14.4">
      <c r="A2137" s="52"/>
      <c r="AG2137" s="72"/>
      <c r="AH2137" s="72"/>
      <c r="AI2137" s="72"/>
      <c r="AJ2137" s="72"/>
      <c r="AK2137" s="72"/>
    </row>
    <row r="2138" spans="1:37" ht="14.4">
      <c r="A2138" s="52"/>
      <c r="AG2138" s="72"/>
      <c r="AH2138" s="72"/>
      <c r="AI2138" s="72"/>
      <c r="AJ2138" s="72"/>
      <c r="AK2138" s="72"/>
    </row>
    <row r="2139" spans="1:37" ht="14.4">
      <c r="A2139" s="52"/>
      <c r="AG2139" s="72"/>
      <c r="AH2139" s="72"/>
      <c r="AI2139" s="72"/>
      <c r="AJ2139" s="72"/>
      <c r="AK2139" s="72"/>
    </row>
    <row r="2140" spans="1:37" ht="14.4">
      <c r="A2140" s="52"/>
      <c r="AG2140" s="72"/>
      <c r="AH2140" s="72"/>
      <c r="AI2140" s="72"/>
      <c r="AJ2140" s="72"/>
      <c r="AK2140" s="72"/>
    </row>
    <row r="2141" spans="1:37" ht="14.4">
      <c r="A2141" s="52"/>
      <c r="AG2141" s="72"/>
      <c r="AH2141" s="72"/>
      <c r="AI2141" s="72"/>
      <c r="AJ2141" s="72"/>
      <c r="AK2141" s="72"/>
    </row>
    <row r="2142" spans="1:37" ht="14.4">
      <c r="A2142" s="52"/>
      <c r="AG2142" s="72"/>
      <c r="AH2142" s="72"/>
      <c r="AI2142" s="72"/>
      <c r="AJ2142" s="72"/>
      <c r="AK2142" s="72"/>
    </row>
    <row r="2143" spans="1:37" ht="14.4">
      <c r="A2143" s="52"/>
      <c r="AG2143" s="72"/>
      <c r="AH2143" s="72"/>
      <c r="AI2143" s="72"/>
      <c r="AJ2143" s="72"/>
      <c r="AK2143" s="72"/>
    </row>
    <row r="2144" spans="1:37" ht="14.4">
      <c r="A2144" s="52"/>
      <c r="AG2144" s="72"/>
      <c r="AH2144" s="72"/>
      <c r="AI2144" s="72"/>
      <c r="AJ2144" s="72"/>
      <c r="AK2144" s="72"/>
    </row>
    <row r="2145" spans="1:37" ht="14.4">
      <c r="A2145" s="52"/>
      <c r="AG2145" s="72"/>
      <c r="AH2145" s="72"/>
      <c r="AI2145" s="72"/>
      <c r="AJ2145" s="72"/>
      <c r="AK2145" s="72"/>
    </row>
    <row r="2146" spans="1:37" ht="14.4">
      <c r="A2146" s="52"/>
      <c r="AG2146" s="72"/>
      <c r="AH2146" s="72"/>
      <c r="AI2146" s="72"/>
      <c r="AJ2146" s="72"/>
      <c r="AK2146" s="72"/>
    </row>
    <row r="2147" spans="1:37" ht="14.4">
      <c r="A2147" s="52"/>
      <c r="AG2147" s="72"/>
      <c r="AH2147" s="72"/>
      <c r="AI2147" s="72"/>
      <c r="AJ2147" s="72"/>
      <c r="AK2147" s="72"/>
    </row>
    <row r="2148" spans="1:37" ht="14.4">
      <c r="A2148" s="52"/>
      <c r="AG2148" s="72"/>
      <c r="AH2148" s="72"/>
      <c r="AI2148" s="72"/>
      <c r="AJ2148" s="72"/>
      <c r="AK2148" s="72"/>
    </row>
    <row r="2149" spans="1:37" ht="14.4">
      <c r="A2149" s="52"/>
      <c r="AG2149" s="72"/>
      <c r="AH2149" s="72"/>
      <c r="AI2149" s="72"/>
      <c r="AJ2149" s="72"/>
      <c r="AK2149" s="72"/>
    </row>
    <row r="2150" spans="1:37" ht="14.4">
      <c r="A2150" s="52"/>
      <c r="AG2150" s="72"/>
      <c r="AH2150" s="72"/>
      <c r="AI2150" s="72"/>
      <c r="AJ2150" s="72"/>
      <c r="AK2150" s="72"/>
    </row>
    <row r="2151" spans="1:37" ht="14.4">
      <c r="A2151" s="52"/>
      <c r="AG2151" s="72"/>
      <c r="AH2151" s="72"/>
      <c r="AI2151" s="72"/>
      <c r="AJ2151" s="72"/>
      <c r="AK2151" s="72"/>
    </row>
    <row r="2152" spans="1:37" ht="14.4">
      <c r="A2152" s="52"/>
      <c r="AG2152" s="72"/>
      <c r="AH2152" s="72"/>
      <c r="AI2152" s="72"/>
      <c r="AJ2152" s="72"/>
      <c r="AK2152" s="72"/>
    </row>
    <row r="2153" spans="1:37" ht="14.4">
      <c r="A2153" s="52"/>
      <c r="AG2153" s="72"/>
      <c r="AH2153" s="72"/>
      <c r="AI2153" s="72"/>
      <c r="AJ2153" s="72"/>
      <c r="AK2153" s="72"/>
    </row>
    <row r="2154" spans="1:37" ht="14.4">
      <c r="A2154" s="52"/>
      <c r="AG2154" s="72"/>
      <c r="AH2154" s="72"/>
      <c r="AI2154" s="72"/>
      <c r="AJ2154" s="72"/>
      <c r="AK2154" s="72"/>
    </row>
    <row r="2155" spans="1:37" ht="14.4">
      <c r="A2155" s="52"/>
      <c r="AG2155" s="72"/>
      <c r="AH2155" s="72"/>
      <c r="AI2155" s="72"/>
      <c r="AJ2155" s="72"/>
      <c r="AK2155" s="72"/>
    </row>
    <row r="2156" spans="1:37" ht="14.4">
      <c r="A2156" s="52"/>
      <c r="AG2156" s="72"/>
      <c r="AH2156" s="72"/>
      <c r="AI2156" s="72"/>
      <c r="AJ2156" s="72"/>
      <c r="AK2156" s="72"/>
    </row>
    <row r="2157" spans="1:37" ht="14.4">
      <c r="A2157" s="52"/>
      <c r="AG2157" s="72"/>
      <c r="AH2157" s="72"/>
      <c r="AI2157" s="72"/>
      <c r="AJ2157" s="72"/>
      <c r="AK2157" s="72"/>
    </row>
    <row r="2158" spans="1:37" ht="14.4">
      <c r="A2158" s="52"/>
      <c r="AG2158" s="72"/>
      <c r="AH2158" s="72"/>
      <c r="AI2158" s="72"/>
      <c r="AJ2158" s="72"/>
      <c r="AK2158" s="72"/>
    </row>
    <row r="2159" spans="1:37" ht="14.4">
      <c r="A2159" s="52"/>
      <c r="AG2159" s="72"/>
      <c r="AH2159" s="72"/>
      <c r="AI2159" s="72"/>
      <c r="AJ2159" s="72"/>
      <c r="AK2159" s="72"/>
    </row>
    <row r="2160" spans="1:37" ht="14.4">
      <c r="A2160" s="52"/>
      <c r="AG2160" s="72"/>
      <c r="AH2160" s="72"/>
      <c r="AI2160" s="72"/>
      <c r="AJ2160" s="72"/>
      <c r="AK2160" s="72"/>
    </row>
    <row r="2161" spans="1:37" ht="14.4">
      <c r="A2161" s="52"/>
      <c r="AG2161" s="72"/>
      <c r="AH2161" s="72"/>
      <c r="AI2161" s="72"/>
      <c r="AJ2161" s="72"/>
      <c r="AK2161" s="72"/>
    </row>
    <row r="2162" spans="1:37" ht="14.4">
      <c r="A2162" s="52"/>
      <c r="AG2162" s="72"/>
      <c r="AH2162" s="72"/>
      <c r="AI2162" s="72"/>
      <c r="AJ2162" s="72"/>
      <c r="AK2162" s="72"/>
    </row>
    <row r="2163" spans="1:37" ht="14.4">
      <c r="A2163" s="52"/>
      <c r="AG2163" s="72"/>
      <c r="AH2163" s="72"/>
      <c r="AI2163" s="72"/>
      <c r="AJ2163" s="72"/>
      <c r="AK2163" s="72"/>
    </row>
    <row r="2164" spans="1:37" ht="14.4">
      <c r="A2164" s="52"/>
      <c r="AG2164" s="72"/>
      <c r="AH2164" s="72"/>
      <c r="AI2164" s="72"/>
      <c r="AJ2164" s="72"/>
      <c r="AK2164" s="72"/>
    </row>
    <row r="2165" spans="1:37" ht="14.4">
      <c r="A2165" s="52"/>
      <c r="AG2165" s="72"/>
      <c r="AH2165" s="72"/>
      <c r="AI2165" s="72"/>
      <c r="AJ2165" s="72"/>
      <c r="AK2165" s="72"/>
    </row>
    <row r="2166" spans="1:37" ht="14.4">
      <c r="A2166" s="52"/>
      <c r="AG2166" s="72"/>
      <c r="AH2166" s="72"/>
      <c r="AI2166" s="72"/>
      <c r="AJ2166" s="72"/>
      <c r="AK2166" s="72"/>
    </row>
    <row r="2167" spans="1:37" ht="14.4">
      <c r="A2167" s="52"/>
      <c r="AG2167" s="72"/>
      <c r="AH2167" s="72"/>
      <c r="AI2167" s="72"/>
      <c r="AJ2167" s="72"/>
      <c r="AK2167" s="72"/>
    </row>
    <row r="2168" spans="1:37" ht="14.4">
      <c r="A2168" s="52"/>
      <c r="AG2168" s="72"/>
      <c r="AH2168" s="72"/>
      <c r="AI2168" s="72"/>
      <c r="AJ2168" s="72"/>
      <c r="AK2168" s="72"/>
    </row>
    <row r="2169" spans="1:37" ht="14.4">
      <c r="A2169" s="52"/>
      <c r="AG2169" s="72"/>
      <c r="AH2169" s="72"/>
      <c r="AI2169" s="72"/>
      <c r="AJ2169" s="72"/>
      <c r="AK2169" s="72"/>
    </row>
    <row r="2170" spans="1:37" ht="14.4">
      <c r="A2170" s="52"/>
      <c r="AG2170" s="72"/>
      <c r="AH2170" s="72"/>
      <c r="AI2170" s="72"/>
      <c r="AJ2170" s="72"/>
      <c r="AK2170" s="72"/>
    </row>
    <row r="2171" spans="1:37" ht="14.4">
      <c r="A2171" s="52"/>
      <c r="AG2171" s="72"/>
      <c r="AH2171" s="72"/>
      <c r="AI2171" s="72"/>
      <c r="AJ2171" s="72"/>
      <c r="AK2171" s="72"/>
    </row>
    <row r="2172" spans="1:37" ht="14.4">
      <c r="A2172" s="52"/>
      <c r="AG2172" s="72"/>
      <c r="AH2172" s="72"/>
      <c r="AI2172" s="72"/>
      <c r="AJ2172" s="72"/>
      <c r="AK2172" s="72"/>
    </row>
    <row r="2173" spans="1:37" ht="14.4">
      <c r="A2173" s="52"/>
      <c r="AG2173" s="72"/>
      <c r="AH2173" s="72"/>
      <c r="AI2173" s="72"/>
      <c r="AJ2173" s="72"/>
      <c r="AK2173" s="72"/>
    </row>
    <row r="2174" spans="1:37" ht="14.4">
      <c r="A2174" s="52"/>
      <c r="AG2174" s="72"/>
      <c r="AH2174" s="72"/>
      <c r="AI2174" s="72"/>
      <c r="AJ2174" s="72"/>
      <c r="AK2174" s="72"/>
    </row>
    <row r="2175" spans="1:37" ht="14.4">
      <c r="A2175" s="52"/>
      <c r="AG2175" s="72"/>
      <c r="AH2175" s="72"/>
      <c r="AI2175" s="72"/>
      <c r="AJ2175" s="72"/>
      <c r="AK2175" s="72"/>
    </row>
    <row r="2176" spans="1:37" ht="14.4">
      <c r="A2176" s="52"/>
      <c r="AG2176" s="72"/>
      <c r="AH2176" s="72"/>
      <c r="AI2176" s="72"/>
      <c r="AJ2176" s="72"/>
      <c r="AK2176" s="72"/>
    </row>
    <row r="2177" spans="1:37" ht="14.4">
      <c r="A2177" s="52"/>
      <c r="AG2177" s="72"/>
      <c r="AH2177" s="72"/>
      <c r="AI2177" s="72"/>
      <c r="AJ2177" s="72"/>
      <c r="AK2177" s="72"/>
    </row>
    <row r="2178" spans="1:37" ht="14.4">
      <c r="A2178" s="52"/>
      <c r="AG2178" s="72"/>
      <c r="AH2178" s="72"/>
      <c r="AI2178" s="72"/>
      <c r="AJ2178" s="72"/>
      <c r="AK2178" s="72"/>
    </row>
    <row r="2179" spans="1:37" ht="14.4">
      <c r="A2179" s="52"/>
      <c r="AG2179" s="72"/>
      <c r="AH2179" s="72"/>
      <c r="AI2179" s="72"/>
      <c r="AJ2179" s="72"/>
      <c r="AK2179" s="72"/>
    </row>
    <row r="2180" spans="1:37" ht="14.4">
      <c r="A2180" s="52"/>
      <c r="AG2180" s="72"/>
      <c r="AH2180" s="72"/>
      <c r="AI2180" s="72"/>
      <c r="AJ2180" s="72"/>
      <c r="AK2180" s="72"/>
    </row>
    <row r="2181" spans="1:37" ht="14.4">
      <c r="A2181" s="52"/>
      <c r="AG2181" s="72"/>
      <c r="AH2181" s="72"/>
      <c r="AI2181" s="72"/>
      <c r="AJ2181" s="72"/>
      <c r="AK2181" s="72"/>
    </row>
    <row r="2182" spans="1:37" ht="14.4">
      <c r="A2182" s="52"/>
      <c r="AG2182" s="72"/>
      <c r="AH2182" s="72"/>
      <c r="AI2182" s="72"/>
      <c r="AJ2182" s="72"/>
      <c r="AK2182" s="72"/>
    </row>
    <row r="2183" spans="1:37" ht="14.4">
      <c r="A2183" s="52"/>
      <c r="AG2183" s="72"/>
      <c r="AH2183" s="72"/>
      <c r="AI2183" s="72"/>
      <c r="AJ2183" s="72"/>
      <c r="AK2183" s="72"/>
    </row>
    <row r="2184" spans="1:37" ht="14.4">
      <c r="A2184" s="52"/>
      <c r="AG2184" s="72"/>
      <c r="AH2184" s="72"/>
      <c r="AI2184" s="72"/>
      <c r="AJ2184" s="72"/>
      <c r="AK2184" s="72"/>
    </row>
    <row r="2185" spans="1:37" ht="14.4">
      <c r="A2185" s="52"/>
      <c r="AG2185" s="72"/>
      <c r="AH2185" s="72"/>
      <c r="AI2185" s="72"/>
      <c r="AJ2185" s="72"/>
      <c r="AK2185" s="72"/>
    </row>
    <row r="2186" spans="1:37" ht="14.4">
      <c r="A2186" s="52"/>
      <c r="AG2186" s="72"/>
      <c r="AH2186" s="72"/>
      <c r="AI2186" s="72"/>
      <c r="AJ2186" s="72"/>
      <c r="AK2186" s="72"/>
    </row>
    <row r="2187" spans="1:37" ht="14.4">
      <c r="A2187" s="52"/>
      <c r="AG2187" s="72"/>
      <c r="AH2187" s="72"/>
      <c r="AI2187" s="72"/>
      <c r="AJ2187" s="72"/>
      <c r="AK2187" s="72"/>
    </row>
    <row r="2188" spans="1:37" ht="14.4">
      <c r="A2188" s="52"/>
      <c r="AG2188" s="72"/>
      <c r="AH2188" s="72"/>
      <c r="AI2188" s="72"/>
      <c r="AJ2188" s="72"/>
      <c r="AK2188" s="72"/>
    </row>
    <row r="2189" spans="1:37" ht="14.4">
      <c r="A2189" s="52"/>
      <c r="AG2189" s="72"/>
      <c r="AH2189" s="72"/>
      <c r="AI2189" s="72"/>
      <c r="AJ2189" s="72"/>
      <c r="AK2189" s="72"/>
    </row>
    <row r="2190" spans="1:37" ht="14.4">
      <c r="A2190" s="52"/>
      <c r="AG2190" s="72"/>
      <c r="AH2190" s="72"/>
      <c r="AI2190" s="72"/>
      <c r="AJ2190" s="72"/>
      <c r="AK2190" s="72"/>
    </row>
    <row r="2191" spans="1:37" ht="14.4">
      <c r="A2191" s="52"/>
      <c r="AG2191" s="72"/>
      <c r="AH2191" s="72"/>
      <c r="AI2191" s="72"/>
      <c r="AJ2191" s="72"/>
      <c r="AK2191" s="72"/>
    </row>
    <row r="2192" spans="1:37" ht="14.4">
      <c r="A2192" s="52"/>
      <c r="AG2192" s="72"/>
      <c r="AH2192" s="72"/>
      <c r="AI2192" s="72"/>
      <c r="AJ2192" s="72"/>
      <c r="AK2192" s="72"/>
    </row>
    <row r="2193" spans="1:37" ht="14.4">
      <c r="A2193" s="52"/>
      <c r="AG2193" s="72"/>
      <c r="AH2193" s="72"/>
      <c r="AI2193" s="72"/>
      <c r="AJ2193" s="72"/>
      <c r="AK2193" s="72"/>
    </row>
    <row r="2194" spans="1:37" ht="14.4">
      <c r="A2194" s="52"/>
      <c r="AG2194" s="72"/>
      <c r="AH2194" s="72"/>
      <c r="AI2194" s="72"/>
      <c r="AJ2194" s="72"/>
      <c r="AK2194" s="72"/>
    </row>
    <row r="2195" spans="1:37" ht="14.4">
      <c r="A2195" s="52"/>
      <c r="AG2195" s="72"/>
      <c r="AH2195" s="72"/>
      <c r="AI2195" s="72"/>
      <c r="AJ2195" s="72"/>
      <c r="AK2195" s="72"/>
    </row>
    <row r="2196" spans="1:37" ht="14.4">
      <c r="A2196" s="52"/>
      <c r="AG2196" s="72"/>
      <c r="AH2196" s="72"/>
      <c r="AI2196" s="72"/>
      <c r="AJ2196" s="72"/>
      <c r="AK2196" s="72"/>
    </row>
    <row r="2197" spans="1:37" ht="14.4">
      <c r="A2197" s="52"/>
      <c r="AG2197" s="72"/>
      <c r="AH2197" s="72"/>
      <c r="AI2197" s="72"/>
      <c r="AJ2197" s="72"/>
      <c r="AK2197" s="72"/>
    </row>
    <row r="2198" spans="1:37" ht="14.4">
      <c r="A2198" s="52"/>
      <c r="AG2198" s="72"/>
      <c r="AH2198" s="72"/>
      <c r="AI2198" s="72"/>
      <c r="AJ2198" s="72"/>
      <c r="AK2198" s="72"/>
    </row>
    <row r="2199" spans="1:37" ht="14.4">
      <c r="A2199" s="52"/>
      <c r="AG2199" s="72"/>
      <c r="AH2199" s="72"/>
      <c r="AI2199" s="72"/>
      <c r="AJ2199" s="72"/>
      <c r="AK2199" s="72"/>
    </row>
    <row r="2200" spans="1:37" ht="14.4">
      <c r="A2200" s="52"/>
      <c r="AG2200" s="72"/>
      <c r="AH2200" s="72"/>
      <c r="AI2200" s="72"/>
      <c r="AJ2200" s="72"/>
      <c r="AK2200" s="72"/>
    </row>
    <row r="2201" spans="1:37" ht="14.4">
      <c r="A2201" s="52"/>
      <c r="AG2201" s="72"/>
      <c r="AH2201" s="72"/>
      <c r="AI2201" s="72"/>
      <c r="AJ2201" s="72"/>
      <c r="AK2201" s="72"/>
    </row>
    <row r="2202" spans="1:37" ht="14.4">
      <c r="A2202" s="52"/>
      <c r="AG2202" s="72"/>
      <c r="AH2202" s="72"/>
      <c r="AI2202" s="72"/>
      <c r="AJ2202" s="72"/>
      <c r="AK2202" s="72"/>
    </row>
    <row r="2203" spans="1:37" ht="14.4">
      <c r="A2203" s="52"/>
      <c r="AG2203" s="72"/>
      <c r="AH2203" s="72"/>
      <c r="AI2203" s="72"/>
      <c r="AJ2203" s="72"/>
      <c r="AK2203" s="72"/>
    </row>
    <row r="2204" spans="1:37" ht="14.4">
      <c r="A2204" s="52"/>
      <c r="AG2204" s="72"/>
      <c r="AH2204" s="72"/>
      <c r="AI2204" s="72"/>
      <c r="AJ2204" s="72"/>
      <c r="AK2204" s="72"/>
    </row>
    <row r="2205" spans="1:37" ht="14.4">
      <c r="A2205" s="52"/>
      <c r="AG2205" s="72"/>
      <c r="AH2205" s="72"/>
      <c r="AI2205" s="72"/>
      <c r="AJ2205" s="72"/>
      <c r="AK2205" s="72"/>
    </row>
    <row r="2206" spans="1:37" ht="14.4">
      <c r="A2206" s="52"/>
      <c r="AG2206" s="72"/>
      <c r="AH2206" s="72"/>
      <c r="AI2206" s="72"/>
      <c r="AJ2206" s="72"/>
      <c r="AK2206" s="72"/>
    </row>
    <row r="2207" spans="1:37" ht="14.4">
      <c r="A2207" s="52"/>
      <c r="AG2207" s="72"/>
      <c r="AH2207" s="72"/>
      <c r="AI2207" s="72"/>
      <c r="AJ2207" s="72"/>
      <c r="AK2207" s="72"/>
    </row>
    <row r="2208" spans="1:37" ht="14.4">
      <c r="A2208" s="52"/>
      <c r="AG2208" s="72"/>
      <c r="AH2208" s="72"/>
      <c r="AI2208" s="72"/>
      <c r="AJ2208" s="72"/>
      <c r="AK2208" s="72"/>
    </row>
    <row r="2209" spans="1:37" ht="14.4">
      <c r="A2209" s="52"/>
      <c r="AG2209" s="72"/>
      <c r="AH2209" s="72"/>
      <c r="AI2209" s="72"/>
      <c r="AJ2209" s="72"/>
      <c r="AK2209" s="72"/>
    </row>
    <row r="2210" spans="1:37" ht="14.4">
      <c r="A2210" s="52"/>
      <c r="AG2210" s="72"/>
      <c r="AH2210" s="72"/>
      <c r="AI2210" s="72"/>
      <c r="AJ2210" s="72"/>
      <c r="AK2210" s="72"/>
    </row>
    <row r="2211" spans="1:37" ht="14.4">
      <c r="A2211" s="52"/>
      <c r="AG2211" s="72"/>
      <c r="AH2211" s="72"/>
      <c r="AI2211" s="72"/>
      <c r="AJ2211" s="72"/>
      <c r="AK2211" s="72"/>
    </row>
    <row r="2212" spans="1:37" ht="14.4">
      <c r="A2212" s="52"/>
      <c r="AG2212" s="72"/>
      <c r="AH2212" s="72"/>
      <c r="AI2212" s="72"/>
      <c r="AJ2212" s="72"/>
      <c r="AK2212" s="72"/>
    </row>
    <row r="2213" spans="1:37" ht="14.4">
      <c r="A2213" s="52"/>
      <c r="AG2213" s="72"/>
      <c r="AH2213" s="72"/>
      <c r="AI2213" s="72"/>
      <c r="AJ2213" s="72"/>
      <c r="AK2213" s="72"/>
    </row>
    <row r="2214" spans="1:37" ht="14.4">
      <c r="A2214" s="52"/>
      <c r="AG2214" s="72"/>
      <c r="AH2214" s="72"/>
      <c r="AI2214" s="72"/>
      <c r="AJ2214" s="72"/>
      <c r="AK2214" s="72"/>
    </row>
    <row r="2215" spans="1:37" ht="14.4">
      <c r="A2215" s="52"/>
      <c r="AG2215" s="72"/>
      <c r="AH2215" s="72"/>
      <c r="AI2215" s="72"/>
      <c r="AJ2215" s="72"/>
      <c r="AK2215" s="72"/>
    </row>
    <row r="2216" spans="1:37" ht="14.4">
      <c r="A2216" s="52"/>
      <c r="AG2216" s="72"/>
      <c r="AH2216" s="72"/>
      <c r="AI2216" s="72"/>
      <c r="AJ2216" s="72"/>
      <c r="AK2216" s="72"/>
    </row>
    <row r="2217" spans="1:37" ht="14.4">
      <c r="A2217" s="52"/>
      <c r="AG2217" s="72"/>
      <c r="AH2217" s="72"/>
      <c r="AI2217" s="72"/>
      <c r="AJ2217" s="72"/>
      <c r="AK2217" s="72"/>
    </row>
    <row r="2218" spans="1:37" ht="14.4">
      <c r="A2218" s="52"/>
      <c r="AG2218" s="72"/>
      <c r="AH2218" s="72"/>
      <c r="AI2218" s="72"/>
      <c r="AJ2218" s="72"/>
      <c r="AK2218" s="72"/>
    </row>
    <row r="2219" spans="1:37" ht="14.4">
      <c r="A2219" s="52"/>
      <c r="AG2219" s="72"/>
      <c r="AH2219" s="72"/>
      <c r="AI2219" s="72"/>
      <c r="AJ2219" s="72"/>
      <c r="AK2219" s="72"/>
    </row>
    <row r="2220" spans="1:37" ht="14.4">
      <c r="A2220" s="52"/>
      <c r="AG2220" s="72"/>
      <c r="AH2220" s="72"/>
      <c r="AI2220" s="72"/>
      <c r="AJ2220" s="72"/>
      <c r="AK2220" s="72"/>
    </row>
    <row r="2221" spans="1:37" ht="14.4">
      <c r="A2221" s="52"/>
      <c r="AG2221" s="72"/>
      <c r="AH2221" s="72"/>
      <c r="AI2221" s="72"/>
      <c r="AJ2221" s="72"/>
      <c r="AK2221" s="72"/>
    </row>
    <row r="2222" spans="1:37" ht="14.4">
      <c r="A2222" s="52"/>
      <c r="AG2222" s="72"/>
      <c r="AH2222" s="72"/>
      <c r="AI2222" s="72"/>
      <c r="AJ2222" s="72"/>
      <c r="AK2222" s="72"/>
    </row>
    <row r="2223" spans="1:37" ht="14.4">
      <c r="A2223" s="52"/>
      <c r="AG2223" s="72"/>
      <c r="AH2223" s="72"/>
      <c r="AI2223" s="72"/>
      <c r="AJ2223" s="72"/>
      <c r="AK2223" s="72"/>
    </row>
    <row r="2224" spans="1:37" ht="14.4">
      <c r="A2224" s="52"/>
      <c r="AG2224" s="72"/>
      <c r="AH2224" s="72"/>
      <c r="AI2224" s="72"/>
      <c r="AJ2224" s="72"/>
      <c r="AK2224" s="72"/>
    </row>
    <row r="2225" spans="1:37" ht="14.4">
      <c r="A2225" s="52"/>
      <c r="AG2225" s="72"/>
      <c r="AH2225" s="72"/>
      <c r="AI2225" s="72"/>
      <c r="AJ2225" s="72"/>
      <c r="AK2225" s="72"/>
    </row>
    <row r="2226" spans="1:37" ht="14.4">
      <c r="A2226" s="52"/>
      <c r="AG2226" s="72"/>
      <c r="AH2226" s="72"/>
      <c r="AI2226" s="72"/>
      <c r="AJ2226" s="72"/>
      <c r="AK2226" s="72"/>
    </row>
    <row r="2227" spans="1:37" ht="14.4">
      <c r="A2227" s="52"/>
      <c r="AG2227" s="72"/>
      <c r="AH2227" s="72"/>
      <c r="AI2227" s="72"/>
      <c r="AJ2227" s="72"/>
      <c r="AK2227" s="72"/>
    </row>
    <row r="2228" spans="1:37" ht="14.4">
      <c r="A2228" s="52"/>
      <c r="AG2228" s="72"/>
      <c r="AH2228" s="72"/>
      <c r="AI2228" s="72"/>
      <c r="AJ2228" s="72"/>
      <c r="AK2228" s="72"/>
    </row>
    <row r="2229" spans="1:37" ht="14.4">
      <c r="A2229" s="52"/>
      <c r="AG2229" s="72"/>
      <c r="AH2229" s="72"/>
      <c r="AI2229" s="72"/>
      <c r="AJ2229" s="72"/>
      <c r="AK2229" s="72"/>
    </row>
    <row r="2230" spans="1:37" ht="14.4">
      <c r="A2230" s="52"/>
      <c r="AG2230" s="72"/>
      <c r="AH2230" s="72"/>
      <c r="AI2230" s="72"/>
      <c r="AJ2230" s="72"/>
      <c r="AK2230" s="72"/>
    </row>
    <row r="2231" spans="1:37" ht="14.4">
      <c r="A2231" s="52"/>
      <c r="AG2231" s="72"/>
      <c r="AH2231" s="72"/>
      <c r="AI2231" s="72"/>
      <c r="AJ2231" s="72"/>
      <c r="AK2231" s="72"/>
    </row>
    <row r="2232" spans="1:37" ht="14.4">
      <c r="A2232" s="52"/>
      <c r="AG2232" s="72"/>
      <c r="AH2232" s="72"/>
      <c r="AI2232" s="72"/>
      <c r="AJ2232" s="72"/>
      <c r="AK2232" s="72"/>
    </row>
    <row r="2233" spans="1:37" ht="14.4">
      <c r="A2233" s="52"/>
      <c r="AG2233" s="72"/>
      <c r="AH2233" s="72"/>
      <c r="AI2233" s="72"/>
      <c r="AJ2233" s="72"/>
      <c r="AK2233" s="72"/>
    </row>
    <row r="2234" spans="1:37" ht="14.4">
      <c r="A2234" s="52"/>
      <c r="AG2234" s="72"/>
      <c r="AH2234" s="72"/>
      <c r="AI2234" s="72"/>
      <c r="AJ2234" s="72"/>
      <c r="AK2234" s="72"/>
    </row>
    <row r="2235" spans="1:37" ht="14.4">
      <c r="A2235" s="52"/>
      <c r="AG2235" s="72"/>
      <c r="AH2235" s="72"/>
      <c r="AI2235" s="72"/>
      <c r="AJ2235" s="72"/>
      <c r="AK2235" s="72"/>
    </row>
    <row r="2236" spans="1:37" ht="14.4">
      <c r="A2236" s="52"/>
      <c r="AG2236" s="72"/>
      <c r="AH2236" s="72"/>
      <c r="AI2236" s="72"/>
      <c r="AJ2236" s="72"/>
      <c r="AK2236" s="72"/>
    </row>
    <row r="2237" spans="1:37" ht="14.4">
      <c r="A2237" s="52"/>
      <c r="AG2237" s="72"/>
      <c r="AH2237" s="72"/>
      <c r="AI2237" s="72"/>
      <c r="AJ2237" s="72"/>
      <c r="AK2237" s="72"/>
    </row>
    <row r="2238" spans="1:37" ht="14.4">
      <c r="A2238" s="52"/>
      <c r="AG2238" s="72"/>
      <c r="AH2238" s="72"/>
      <c r="AI2238" s="72"/>
      <c r="AJ2238" s="72"/>
      <c r="AK2238" s="72"/>
    </row>
    <row r="2239" spans="1:37" ht="14.4">
      <c r="A2239" s="52"/>
      <c r="AG2239" s="72"/>
      <c r="AH2239" s="72"/>
      <c r="AI2239" s="72"/>
      <c r="AJ2239" s="72"/>
      <c r="AK2239" s="72"/>
    </row>
    <row r="2240" spans="1:37" ht="14.4">
      <c r="A2240" s="52"/>
      <c r="AG2240" s="72"/>
      <c r="AH2240" s="72"/>
      <c r="AI2240" s="72"/>
      <c r="AJ2240" s="72"/>
      <c r="AK2240" s="72"/>
    </row>
    <row r="2241" spans="1:37" ht="14.4">
      <c r="A2241" s="52"/>
      <c r="AG2241" s="72"/>
      <c r="AH2241" s="72"/>
      <c r="AI2241" s="72"/>
      <c r="AJ2241" s="72"/>
      <c r="AK2241" s="72"/>
    </row>
    <row r="2242" spans="1:37" ht="14.4">
      <c r="A2242" s="52"/>
      <c r="AG2242" s="72"/>
      <c r="AH2242" s="72"/>
      <c r="AI2242" s="72"/>
      <c r="AJ2242" s="72"/>
      <c r="AK2242" s="72"/>
    </row>
    <row r="2243" spans="1:37" ht="14.4">
      <c r="A2243" s="52"/>
      <c r="AG2243" s="72"/>
      <c r="AH2243" s="72"/>
      <c r="AI2243" s="72"/>
      <c r="AJ2243" s="72"/>
      <c r="AK2243" s="72"/>
    </row>
    <row r="2244" spans="1:37" ht="14.4">
      <c r="A2244" s="52"/>
      <c r="AG2244" s="72"/>
      <c r="AH2244" s="72"/>
      <c r="AI2244" s="72"/>
      <c r="AJ2244" s="72"/>
      <c r="AK2244" s="72"/>
    </row>
    <row r="2245" spans="1:37" ht="14.4">
      <c r="A2245" s="52"/>
      <c r="AG2245" s="72"/>
      <c r="AH2245" s="72"/>
      <c r="AI2245" s="72"/>
      <c r="AJ2245" s="72"/>
      <c r="AK2245" s="72"/>
    </row>
    <row r="2246" spans="1:37" ht="14.4">
      <c r="A2246" s="52"/>
      <c r="AG2246" s="72"/>
      <c r="AH2246" s="72"/>
      <c r="AI2246" s="72"/>
      <c r="AJ2246" s="72"/>
      <c r="AK2246" s="72"/>
    </row>
    <row r="2247" spans="1:37" ht="14.4">
      <c r="A2247" s="52"/>
      <c r="AG2247" s="72"/>
      <c r="AH2247" s="72"/>
      <c r="AI2247" s="72"/>
      <c r="AJ2247" s="72"/>
      <c r="AK2247" s="72"/>
    </row>
    <row r="2248" spans="1:37" ht="14.4">
      <c r="A2248" s="52"/>
      <c r="AG2248" s="72"/>
      <c r="AH2248" s="72"/>
      <c r="AI2248" s="72"/>
      <c r="AJ2248" s="72"/>
      <c r="AK2248" s="72"/>
    </row>
    <row r="2249" spans="1:37" ht="14.4">
      <c r="A2249" s="52"/>
      <c r="AG2249" s="72"/>
      <c r="AH2249" s="72"/>
      <c r="AI2249" s="72"/>
      <c r="AJ2249" s="72"/>
      <c r="AK2249" s="72"/>
    </row>
    <row r="2250" spans="1:37" ht="14.4">
      <c r="A2250" s="52"/>
      <c r="AG2250" s="72"/>
      <c r="AH2250" s="72"/>
      <c r="AI2250" s="72"/>
      <c r="AJ2250" s="72"/>
      <c r="AK2250" s="72"/>
    </row>
    <row r="2251" spans="1:37" ht="14.4">
      <c r="A2251" s="52"/>
      <c r="AG2251" s="72"/>
      <c r="AH2251" s="72"/>
      <c r="AI2251" s="72"/>
      <c r="AJ2251" s="72"/>
      <c r="AK2251" s="72"/>
    </row>
    <row r="2252" spans="1:37" ht="14.4">
      <c r="A2252" s="52"/>
      <c r="AG2252" s="72"/>
      <c r="AH2252" s="72"/>
      <c r="AI2252" s="72"/>
      <c r="AJ2252" s="72"/>
      <c r="AK2252" s="72"/>
    </row>
    <row r="2253" spans="1:37" ht="14.4">
      <c r="A2253" s="52"/>
      <c r="AG2253" s="72"/>
      <c r="AH2253" s="72"/>
      <c r="AI2253" s="72"/>
      <c r="AJ2253" s="72"/>
      <c r="AK2253" s="72"/>
    </row>
    <row r="2254" spans="1:37" ht="14.4">
      <c r="A2254" s="52"/>
      <c r="AG2254" s="72"/>
      <c r="AH2254" s="72"/>
      <c r="AI2254" s="72"/>
      <c r="AJ2254" s="72"/>
      <c r="AK2254" s="72"/>
    </row>
    <row r="2255" spans="1:37" ht="14.4">
      <c r="A2255" s="52"/>
      <c r="AG2255" s="72"/>
      <c r="AH2255" s="72"/>
      <c r="AI2255" s="72"/>
      <c r="AJ2255" s="72"/>
      <c r="AK2255" s="72"/>
    </row>
    <row r="2256" spans="1:37" ht="14.4">
      <c r="A2256" s="52"/>
      <c r="AG2256" s="72"/>
      <c r="AH2256" s="72"/>
      <c r="AI2256" s="72"/>
      <c r="AJ2256" s="72"/>
      <c r="AK2256" s="72"/>
    </row>
    <row r="2257" spans="1:37" ht="14.4">
      <c r="A2257" s="52"/>
      <c r="AG2257" s="72"/>
      <c r="AH2257" s="72"/>
      <c r="AI2257" s="72"/>
      <c r="AJ2257" s="72"/>
      <c r="AK2257" s="72"/>
    </row>
    <row r="2258" spans="1:37" ht="14.4">
      <c r="A2258" s="52"/>
      <c r="AG2258" s="72"/>
      <c r="AH2258" s="72"/>
      <c r="AI2258" s="72"/>
      <c r="AJ2258" s="72"/>
      <c r="AK2258" s="72"/>
    </row>
    <row r="2259" spans="1:37" ht="14.4">
      <c r="A2259" s="52"/>
      <c r="AG2259" s="72"/>
      <c r="AH2259" s="72"/>
      <c r="AI2259" s="72"/>
      <c r="AJ2259" s="72"/>
      <c r="AK2259" s="72"/>
    </row>
    <row r="2260" spans="1:37" ht="14.4">
      <c r="A2260" s="52"/>
      <c r="AG2260" s="72"/>
      <c r="AH2260" s="72"/>
      <c r="AI2260" s="72"/>
      <c r="AJ2260" s="72"/>
      <c r="AK2260" s="72"/>
    </row>
    <row r="2261" spans="1:37" ht="14.4">
      <c r="A2261" s="52"/>
      <c r="AG2261" s="72"/>
      <c r="AH2261" s="72"/>
      <c r="AI2261" s="72"/>
      <c r="AJ2261" s="72"/>
      <c r="AK2261" s="72"/>
    </row>
    <row r="2262" spans="1:37" ht="14.4">
      <c r="A2262" s="52"/>
      <c r="AG2262" s="72"/>
      <c r="AH2262" s="72"/>
      <c r="AI2262" s="72"/>
      <c r="AJ2262" s="72"/>
      <c r="AK2262" s="72"/>
    </row>
    <row r="2263" spans="1:37" ht="14.4">
      <c r="A2263" s="52"/>
      <c r="AG2263" s="72"/>
      <c r="AH2263" s="72"/>
      <c r="AI2263" s="72"/>
      <c r="AJ2263" s="72"/>
      <c r="AK2263" s="72"/>
    </row>
    <row r="2264" spans="1:37" ht="14.4">
      <c r="A2264" s="52"/>
      <c r="AG2264" s="72"/>
      <c r="AH2264" s="72"/>
      <c r="AI2264" s="72"/>
      <c r="AJ2264" s="72"/>
      <c r="AK2264" s="72"/>
    </row>
    <row r="2265" spans="1:37" ht="14.4">
      <c r="A2265" s="52"/>
      <c r="AG2265" s="72"/>
      <c r="AH2265" s="72"/>
      <c r="AI2265" s="72"/>
      <c r="AJ2265" s="72"/>
      <c r="AK2265" s="72"/>
    </row>
    <row r="2266" spans="1:37" ht="14.4">
      <c r="A2266" s="52"/>
      <c r="AG2266" s="72"/>
      <c r="AH2266" s="72"/>
      <c r="AI2266" s="72"/>
      <c r="AJ2266" s="72"/>
      <c r="AK2266" s="72"/>
    </row>
    <row r="2267" spans="1:37" ht="14.4">
      <c r="A2267" s="52"/>
      <c r="AG2267" s="72"/>
      <c r="AH2267" s="72"/>
      <c r="AI2267" s="72"/>
      <c r="AJ2267" s="72"/>
      <c r="AK2267" s="72"/>
    </row>
    <row r="2268" spans="1:37" ht="14.4">
      <c r="A2268" s="52"/>
      <c r="AG2268" s="72"/>
      <c r="AH2268" s="72"/>
      <c r="AI2268" s="72"/>
      <c r="AJ2268" s="72"/>
      <c r="AK2268" s="72"/>
    </row>
    <row r="2269" spans="1:37" ht="14.4">
      <c r="A2269" s="52"/>
      <c r="AG2269" s="72"/>
      <c r="AH2269" s="72"/>
      <c r="AI2269" s="72"/>
      <c r="AJ2269" s="72"/>
      <c r="AK2269" s="72"/>
    </row>
    <row r="2270" spans="1:37" ht="14.4">
      <c r="A2270" s="52"/>
      <c r="AG2270" s="72"/>
      <c r="AH2270" s="72"/>
      <c r="AI2270" s="72"/>
      <c r="AJ2270" s="72"/>
      <c r="AK2270" s="72"/>
    </row>
    <row r="2271" spans="1:37" ht="14.4">
      <c r="A2271" s="52"/>
      <c r="AG2271" s="72"/>
      <c r="AH2271" s="72"/>
      <c r="AI2271" s="72"/>
      <c r="AJ2271" s="72"/>
      <c r="AK2271" s="72"/>
    </row>
    <row r="2272" spans="1:37" ht="14.4">
      <c r="A2272" s="52"/>
      <c r="AG2272" s="72"/>
      <c r="AH2272" s="72"/>
      <c r="AI2272" s="72"/>
      <c r="AJ2272" s="72"/>
      <c r="AK2272" s="72"/>
    </row>
    <row r="2273" spans="1:37" ht="14.4">
      <c r="A2273" s="52"/>
      <c r="AG2273" s="72"/>
      <c r="AH2273" s="72"/>
      <c r="AI2273" s="72"/>
      <c r="AJ2273" s="72"/>
      <c r="AK2273" s="72"/>
    </row>
    <row r="2274" spans="1:37" ht="14.4">
      <c r="A2274" s="52"/>
      <c r="AG2274" s="72"/>
      <c r="AH2274" s="72"/>
      <c r="AI2274" s="72"/>
      <c r="AJ2274" s="72"/>
      <c r="AK2274" s="72"/>
    </row>
    <row r="2275" spans="1:37" ht="14.4">
      <c r="A2275" s="52"/>
      <c r="AG2275" s="72"/>
      <c r="AH2275" s="72"/>
      <c r="AI2275" s="72"/>
      <c r="AJ2275" s="72"/>
      <c r="AK2275" s="72"/>
    </row>
    <row r="2276" spans="1:37" ht="14.4">
      <c r="A2276" s="52"/>
      <c r="AG2276" s="72"/>
      <c r="AH2276" s="72"/>
      <c r="AI2276" s="72"/>
      <c r="AJ2276" s="72"/>
      <c r="AK2276" s="72"/>
    </row>
    <row r="2277" spans="1:37" ht="14.4">
      <c r="A2277" s="52"/>
      <c r="AG2277" s="72"/>
      <c r="AH2277" s="72"/>
      <c r="AI2277" s="72"/>
      <c r="AJ2277" s="72"/>
      <c r="AK2277" s="72"/>
    </row>
    <row r="2278" spans="1:37" ht="14.4">
      <c r="A2278" s="52"/>
      <c r="AG2278" s="72"/>
      <c r="AH2278" s="72"/>
      <c r="AI2278" s="72"/>
      <c r="AJ2278" s="72"/>
      <c r="AK2278" s="72"/>
    </row>
    <row r="2279" spans="1:37" ht="14.4">
      <c r="A2279" s="52"/>
      <c r="AG2279" s="72"/>
      <c r="AH2279" s="72"/>
      <c r="AI2279" s="72"/>
      <c r="AJ2279" s="72"/>
      <c r="AK2279" s="72"/>
    </row>
    <row r="2280" spans="1:37" ht="14.4">
      <c r="A2280" s="52"/>
      <c r="AG2280" s="72"/>
      <c r="AH2280" s="72"/>
      <c r="AI2280" s="72"/>
      <c r="AJ2280" s="72"/>
      <c r="AK2280" s="72"/>
    </row>
    <row r="2281" spans="1:37" ht="14.4">
      <c r="A2281" s="52"/>
      <c r="AG2281" s="72"/>
      <c r="AH2281" s="72"/>
      <c r="AI2281" s="72"/>
      <c r="AJ2281" s="72"/>
      <c r="AK2281" s="72"/>
    </row>
    <row r="2282" spans="1:37" ht="14.4">
      <c r="A2282" s="52"/>
      <c r="AG2282" s="72"/>
      <c r="AH2282" s="72"/>
      <c r="AI2282" s="72"/>
      <c r="AJ2282" s="72"/>
      <c r="AK2282" s="72"/>
    </row>
    <row r="2283" spans="1:37" ht="14.4">
      <c r="A2283" s="52"/>
      <c r="AG2283" s="72"/>
      <c r="AH2283" s="72"/>
      <c r="AI2283" s="72"/>
      <c r="AJ2283" s="72"/>
      <c r="AK2283" s="72"/>
    </row>
    <row r="2284" spans="1:37" ht="14.4">
      <c r="A2284" s="52"/>
      <c r="AG2284" s="72"/>
      <c r="AH2284" s="72"/>
      <c r="AI2284" s="72"/>
      <c r="AJ2284" s="72"/>
      <c r="AK2284" s="72"/>
    </row>
    <row r="2285" spans="1:37" ht="14.4">
      <c r="A2285" s="52"/>
      <c r="AG2285" s="72"/>
      <c r="AH2285" s="72"/>
      <c r="AI2285" s="72"/>
      <c r="AJ2285" s="72"/>
      <c r="AK2285" s="72"/>
    </row>
    <row r="2286" spans="1:37" ht="14.4">
      <c r="A2286" s="52"/>
      <c r="AG2286" s="72"/>
      <c r="AH2286" s="72"/>
      <c r="AI2286" s="72"/>
      <c r="AJ2286" s="72"/>
      <c r="AK2286" s="72"/>
    </row>
    <row r="2287" spans="1:37" ht="14.4">
      <c r="A2287" s="52"/>
      <c r="AG2287" s="72"/>
      <c r="AH2287" s="72"/>
      <c r="AI2287" s="72"/>
      <c r="AJ2287" s="72"/>
      <c r="AK2287" s="72"/>
    </row>
    <row r="2288" spans="1:37" ht="14.4">
      <c r="A2288" s="52"/>
      <c r="AG2288" s="72"/>
      <c r="AH2288" s="72"/>
      <c r="AI2288" s="72"/>
      <c r="AJ2288" s="72"/>
      <c r="AK2288" s="72"/>
    </row>
    <row r="2289" spans="1:37" ht="14.4">
      <c r="A2289" s="52"/>
      <c r="AG2289" s="72"/>
      <c r="AH2289" s="72"/>
      <c r="AI2289" s="72"/>
      <c r="AJ2289" s="72"/>
      <c r="AK2289" s="72"/>
    </row>
    <row r="2290" spans="1:37" ht="14.4">
      <c r="A2290" s="52"/>
      <c r="AG2290" s="72"/>
      <c r="AH2290" s="72"/>
      <c r="AI2290" s="72"/>
      <c r="AJ2290" s="72"/>
      <c r="AK2290" s="72"/>
    </row>
    <row r="2291" spans="1:37" ht="14.4">
      <c r="A2291" s="52"/>
      <c r="AG2291" s="72"/>
      <c r="AH2291" s="72"/>
      <c r="AI2291" s="72"/>
      <c r="AJ2291" s="72"/>
      <c r="AK2291" s="72"/>
    </row>
    <row r="2292" spans="1:37" ht="14.4">
      <c r="A2292" s="52"/>
      <c r="AG2292" s="72"/>
      <c r="AH2292" s="72"/>
      <c r="AI2292" s="72"/>
      <c r="AJ2292" s="72"/>
      <c r="AK2292" s="72"/>
    </row>
    <row r="2293" spans="1:37" ht="14.4">
      <c r="A2293" s="52"/>
      <c r="AG2293" s="72"/>
      <c r="AH2293" s="72"/>
      <c r="AI2293" s="72"/>
      <c r="AJ2293" s="72"/>
      <c r="AK2293" s="72"/>
    </row>
    <row r="2294" spans="1:37" ht="14.4">
      <c r="A2294" s="52"/>
      <c r="AG2294" s="72"/>
      <c r="AH2294" s="72"/>
      <c r="AI2294" s="72"/>
      <c r="AJ2294" s="72"/>
      <c r="AK2294" s="72"/>
    </row>
    <row r="2295" spans="1:37" ht="14.4">
      <c r="A2295" s="52"/>
      <c r="AG2295" s="72"/>
      <c r="AH2295" s="72"/>
      <c r="AI2295" s="72"/>
      <c r="AJ2295" s="72"/>
      <c r="AK2295" s="72"/>
    </row>
    <row r="2296" spans="1:37" ht="14.4">
      <c r="A2296" s="52"/>
      <c r="AG2296" s="72"/>
      <c r="AH2296" s="72"/>
      <c r="AI2296" s="72"/>
      <c r="AJ2296" s="72"/>
      <c r="AK2296" s="72"/>
    </row>
    <row r="2297" spans="1:37" ht="14.4">
      <c r="A2297" s="52"/>
      <c r="AG2297" s="72"/>
      <c r="AH2297" s="72"/>
      <c r="AI2297" s="72"/>
      <c r="AJ2297" s="72"/>
      <c r="AK2297" s="72"/>
    </row>
    <row r="2298" spans="1:37" ht="14.4">
      <c r="A2298" s="52"/>
      <c r="AG2298" s="72"/>
      <c r="AH2298" s="72"/>
      <c r="AI2298" s="72"/>
      <c r="AJ2298" s="72"/>
      <c r="AK2298" s="72"/>
    </row>
    <row r="2299" spans="1:37" ht="14.4">
      <c r="A2299" s="52"/>
      <c r="AG2299" s="72"/>
      <c r="AH2299" s="72"/>
      <c r="AI2299" s="72"/>
      <c r="AJ2299" s="72"/>
      <c r="AK2299" s="72"/>
    </row>
    <row r="2300" spans="1:37" ht="14.4">
      <c r="A2300" s="52"/>
      <c r="AG2300" s="72"/>
      <c r="AH2300" s="72"/>
      <c r="AI2300" s="72"/>
      <c r="AJ2300" s="72"/>
      <c r="AK2300" s="72"/>
    </row>
    <row r="2301" spans="1:37" ht="14.4">
      <c r="A2301" s="52"/>
      <c r="AG2301" s="72"/>
      <c r="AH2301" s="72"/>
      <c r="AI2301" s="72"/>
      <c r="AJ2301" s="72"/>
      <c r="AK2301" s="72"/>
    </row>
    <row r="2302" spans="1:37" ht="14.4">
      <c r="A2302" s="52"/>
      <c r="AG2302" s="72"/>
      <c r="AH2302" s="72"/>
      <c r="AI2302" s="72"/>
      <c r="AJ2302" s="72"/>
      <c r="AK2302" s="72"/>
    </row>
    <row r="2303" spans="1:37" ht="14.4">
      <c r="A2303" s="52"/>
      <c r="AG2303" s="72"/>
      <c r="AH2303" s="72"/>
      <c r="AI2303" s="72"/>
      <c r="AJ2303" s="72"/>
      <c r="AK2303" s="72"/>
    </row>
    <row r="2304" spans="1:37" ht="14.4">
      <c r="A2304" s="52"/>
      <c r="AG2304" s="72"/>
      <c r="AH2304" s="72"/>
      <c r="AI2304" s="72"/>
      <c r="AJ2304" s="72"/>
      <c r="AK2304" s="72"/>
    </row>
    <row r="2305" spans="1:37" ht="14.4">
      <c r="A2305" s="52"/>
      <c r="AG2305" s="72"/>
      <c r="AH2305" s="72"/>
      <c r="AI2305" s="72"/>
      <c r="AJ2305" s="72"/>
      <c r="AK2305" s="72"/>
    </row>
    <row r="2306" spans="1:37" ht="14.4">
      <c r="A2306" s="52"/>
      <c r="AG2306" s="72"/>
      <c r="AH2306" s="72"/>
      <c r="AI2306" s="72"/>
      <c r="AJ2306" s="72"/>
      <c r="AK2306" s="72"/>
    </row>
    <row r="2307" spans="1:37" ht="14.4">
      <c r="A2307" s="52"/>
      <c r="AG2307" s="72"/>
      <c r="AH2307" s="72"/>
      <c r="AI2307" s="72"/>
      <c r="AJ2307" s="72"/>
      <c r="AK2307" s="72"/>
    </row>
    <row r="2308" spans="1:37" ht="14.4">
      <c r="A2308" s="52"/>
      <c r="AG2308" s="72"/>
      <c r="AH2308" s="72"/>
      <c r="AI2308" s="72"/>
      <c r="AJ2308" s="72"/>
      <c r="AK2308" s="72"/>
    </row>
    <row r="2309" spans="1:37" ht="14.4">
      <c r="A2309" s="52"/>
      <c r="AG2309" s="72"/>
      <c r="AH2309" s="72"/>
      <c r="AI2309" s="72"/>
      <c r="AJ2309" s="72"/>
      <c r="AK2309" s="72"/>
    </row>
    <row r="2310" spans="1:37" ht="14.4">
      <c r="A2310" s="52"/>
      <c r="AG2310" s="72"/>
      <c r="AH2310" s="72"/>
      <c r="AI2310" s="72"/>
      <c r="AJ2310" s="72"/>
      <c r="AK2310" s="72"/>
    </row>
    <row r="2311" spans="1:37" ht="14.4">
      <c r="A2311" s="52"/>
      <c r="AG2311" s="72"/>
      <c r="AH2311" s="72"/>
      <c r="AI2311" s="72"/>
      <c r="AJ2311" s="72"/>
      <c r="AK2311" s="72"/>
    </row>
    <row r="2312" spans="1:37" ht="14.4">
      <c r="A2312" s="52"/>
      <c r="AG2312" s="72"/>
      <c r="AH2312" s="72"/>
      <c r="AI2312" s="72"/>
      <c r="AJ2312" s="72"/>
      <c r="AK2312" s="72"/>
    </row>
    <row r="2313" spans="1:37" ht="14.4">
      <c r="A2313" s="52"/>
      <c r="AG2313" s="72"/>
      <c r="AH2313" s="72"/>
      <c r="AI2313" s="72"/>
      <c r="AJ2313" s="72"/>
      <c r="AK2313" s="72"/>
    </row>
    <row r="2314" spans="1:37" ht="14.4">
      <c r="A2314" s="52"/>
      <c r="AG2314" s="72"/>
      <c r="AH2314" s="72"/>
      <c r="AI2314" s="72"/>
      <c r="AJ2314" s="72"/>
      <c r="AK2314" s="72"/>
    </row>
    <row r="2315" spans="1:37" ht="14.4">
      <c r="A2315" s="52"/>
      <c r="AG2315" s="72"/>
      <c r="AH2315" s="72"/>
      <c r="AI2315" s="72"/>
      <c r="AJ2315" s="72"/>
      <c r="AK2315" s="72"/>
    </row>
    <row r="2316" spans="1:37" ht="14.4">
      <c r="A2316" s="52"/>
      <c r="AG2316" s="72"/>
      <c r="AH2316" s="72"/>
      <c r="AI2316" s="72"/>
      <c r="AJ2316" s="72"/>
      <c r="AK2316" s="72"/>
    </row>
    <row r="2317" spans="1:37" ht="14.4">
      <c r="A2317" s="52"/>
      <c r="AG2317" s="72"/>
      <c r="AH2317" s="72"/>
      <c r="AI2317" s="72"/>
      <c r="AJ2317" s="72"/>
      <c r="AK2317" s="72"/>
    </row>
    <row r="2318" spans="1:37" ht="14.4">
      <c r="A2318" s="52"/>
      <c r="AG2318" s="72"/>
      <c r="AH2318" s="72"/>
      <c r="AI2318" s="72"/>
      <c r="AJ2318" s="72"/>
      <c r="AK2318" s="72"/>
    </row>
    <row r="2319" spans="1:37" ht="14.4">
      <c r="A2319" s="52"/>
      <c r="AG2319" s="72"/>
      <c r="AH2319" s="72"/>
      <c r="AI2319" s="72"/>
      <c r="AJ2319" s="72"/>
      <c r="AK2319" s="72"/>
    </row>
    <row r="2320" spans="1:37" ht="14.4">
      <c r="A2320" s="52"/>
      <c r="AG2320" s="72"/>
      <c r="AH2320" s="72"/>
      <c r="AI2320" s="72"/>
      <c r="AJ2320" s="72"/>
      <c r="AK2320" s="72"/>
    </row>
    <row r="2321" spans="1:37" ht="14.4">
      <c r="A2321" s="52"/>
      <c r="AG2321" s="72"/>
      <c r="AH2321" s="72"/>
      <c r="AI2321" s="72"/>
      <c r="AJ2321" s="72"/>
      <c r="AK2321" s="72"/>
    </row>
    <row r="2322" spans="1:37" ht="14.4">
      <c r="A2322" s="52"/>
      <c r="AG2322" s="72"/>
      <c r="AH2322" s="72"/>
      <c r="AI2322" s="72"/>
      <c r="AJ2322" s="72"/>
      <c r="AK2322" s="72"/>
    </row>
    <row r="2323" spans="1:37" ht="14.4">
      <c r="A2323" s="52"/>
      <c r="AG2323" s="72"/>
      <c r="AH2323" s="72"/>
      <c r="AI2323" s="72"/>
      <c r="AJ2323" s="72"/>
      <c r="AK2323" s="72"/>
    </row>
    <row r="2324" spans="1:37" ht="14.4">
      <c r="A2324" s="52"/>
      <c r="AG2324" s="72"/>
      <c r="AH2324" s="72"/>
      <c r="AI2324" s="72"/>
      <c r="AJ2324" s="72"/>
      <c r="AK2324" s="72"/>
    </row>
    <row r="2325" spans="1:37" ht="14.4">
      <c r="A2325" s="52"/>
      <c r="AG2325" s="72"/>
      <c r="AH2325" s="72"/>
      <c r="AI2325" s="72"/>
      <c r="AJ2325" s="72"/>
      <c r="AK2325" s="72"/>
    </row>
    <row r="2326" spans="1:37" ht="14.4">
      <c r="A2326" s="52"/>
      <c r="AG2326" s="72"/>
      <c r="AH2326" s="72"/>
      <c r="AI2326" s="72"/>
      <c r="AJ2326" s="72"/>
      <c r="AK2326" s="72"/>
    </row>
    <row r="2327" spans="1:37" ht="14.4">
      <c r="A2327" s="52"/>
      <c r="AG2327" s="72"/>
      <c r="AH2327" s="72"/>
      <c r="AI2327" s="72"/>
      <c r="AJ2327" s="72"/>
      <c r="AK2327" s="72"/>
    </row>
    <row r="2328" spans="1:37" ht="14.4">
      <c r="A2328" s="52"/>
      <c r="AG2328" s="72"/>
      <c r="AH2328" s="72"/>
      <c r="AI2328" s="72"/>
      <c r="AJ2328" s="72"/>
      <c r="AK2328" s="72"/>
    </row>
    <row r="2329" spans="1:37" ht="14.4">
      <c r="A2329" s="52"/>
      <c r="AG2329" s="72"/>
      <c r="AH2329" s="72"/>
      <c r="AI2329" s="72"/>
      <c r="AJ2329" s="72"/>
      <c r="AK2329" s="72"/>
    </row>
    <row r="2330" spans="1:37" ht="14.4">
      <c r="A2330" s="52"/>
      <c r="AG2330" s="72"/>
      <c r="AH2330" s="72"/>
      <c r="AI2330" s="72"/>
      <c r="AJ2330" s="72"/>
      <c r="AK2330" s="72"/>
    </row>
    <row r="2331" spans="1:37" ht="14.4">
      <c r="A2331" s="52"/>
      <c r="AG2331" s="72"/>
      <c r="AH2331" s="72"/>
      <c r="AI2331" s="72"/>
      <c r="AJ2331" s="72"/>
      <c r="AK2331" s="72"/>
    </row>
    <row r="2332" spans="1:37" ht="14.4">
      <c r="A2332" s="52"/>
      <c r="AG2332" s="72"/>
      <c r="AH2332" s="72"/>
      <c r="AI2332" s="72"/>
      <c r="AJ2332" s="72"/>
      <c r="AK2332" s="72"/>
    </row>
    <row r="2333" spans="1:37" ht="14.4">
      <c r="A2333" s="52"/>
      <c r="AG2333" s="72"/>
      <c r="AH2333" s="72"/>
      <c r="AI2333" s="72"/>
      <c r="AJ2333" s="72"/>
      <c r="AK2333" s="72"/>
    </row>
    <row r="2334" spans="1:37" ht="14.4">
      <c r="A2334" s="52"/>
      <c r="AG2334" s="72"/>
      <c r="AH2334" s="72"/>
      <c r="AI2334" s="72"/>
      <c r="AJ2334" s="72"/>
      <c r="AK2334" s="72"/>
    </row>
    <row r="2335" spans="1:37" ht="14.4">
      <c r="A2335" s="52"/>
      <c r="AG2335" s="72"/>
      <c r="AH2335" s="72"/>
      <c r="AI2335" s="72"/>
      <c r="AJ2335" s="72"/>
      <c r="AK2335" s="72"/>
    </row>
    <row r="2336" spans="1:37" ht="14.4">
      <c r="A2336" s="52"/>
      <c r="AG2336" s="72"/>
      <c r="AH2336" s="72"/>
      <c r="AI2336" s="72"/>
      <c r="AJ2336" s="72"/>
      <c r="AK2336" s="72"/>
    </row>
    <row r="2337" spans="1:37" ht="14.4">
      <c r="A2337" s="52"/>
      <c r="AG2337" s="72"/>
      <c r="AH2337" s="72"/>
      <c r="AI2337" s="72"/>
      <c r="AJ2337" s="72"/>
      <c r="AK2337" s="72"/>
    </row>
    <row r="2338" spans="1:37" ht="14.4">
      <c r="A2338" s="52"/>
      <c r="AG2338" s="72"/>
      <c r="AH2338" s="72"/>
      <c r="AI2338" s="72"/>
      <c r="AJ2338" s="72"/>
      <c r="AK2338" s="72"/>
    </row>
    <row r="2339" spans="1:37" ht="14.4">
      <c r="A2339" s="52"/>
      <c r="AG2339" s="72"/>
      <c r="AH2339" s="72"/>
      <c r="AI2339" s="72"/>
      <c r="AJ2339" s="72"/>
      <c r="AK2339" s="72"/>
    </row>
    <row r="2340" spans="1:37" ht="14.4">
      <c r="A2340" s="52"/>
      <c r="AG2340" s="72"/>
      <c r="AH2340" s="72"/>
      <c r="AI2340" s="72"/>
      <c r="AJ2340" s="72"/>
      <c r="AK2340" s="72"/>
    </row>
    <row r="2341" spans="1:37" ht="14.4">
      <c r="A2341" s="52"/>
      <c r="AG2341" s="72"/>
      <c r="AH2341" s="72"/>
      <c r="AI2341" s="72"/>
      <c r="AJ2341" s="72"/>
      <c r="AK2341" s="72"/>
    </row>
    <row r="2342" spans="1:37" ht="14.4">
      <c r="A2342" s="52"/>
      <c r="AG2342" s="72"/>
      <c r="AH2342" s="72"/>
      <c r="AI2342" s="72"/>
      <c r="AJ2342" s="72"/>
      <c r="AK2342" s="72"/>
    </row>
    <row r="2343" spans="1:37" ht="14.4">
      <c r="A2343" s="52"/>
      <c r="AG2343" s="72"/>
      <c r="AH2343" s="72"/>
      <c r="AI2343" s="72"/>
      <c r="AJ2343" s="72"/>
      <c r="AK2343" s="72"/>
    </row>
    <row r="2344" spans="1:37" ht="14.4">
      <c r="A2344" s="52"/>
      <c r="AG2344" s="72"/>
      <c r="AH2344" s="72"/>
      <c r="AI2344" s="72"/>
      <c r="AJ2344" s="72"/>
      <c r="AK2344" s="72"/>
    </row>
    <row r="2345" spans="1:37" ht="14.4">
      <c r="A2345" s="52"/>
      <c r="AG2345" s="72"/>
      <c r="AH2345" s="72"/>
      <c r="AI2345" s="72"/>
      <c r="AJ2345" s="72"/>
      <c r="AK2345" s="72"/>
    </row>
    <row r="2346" spans="1:37" ht="14.4">
      <c r="A2346" s="52"/>
      <c r="AG2346" s="72"/>
      <c r="AH2346" s="72"/>
      <c r="AI2346" s="72"/>
      <c r="AJ2346" s="72"/>
      <c r="AK2346" s="72"/>
    </row>
    <row r="2347" spans="1:37" ht="14.4">
      <c r="A2347" s="52"/>
      <c r="AG2347" s="72"/>
      <c r="AH2347" s="72"/>
      <c r="AI2347" s="72"/>
      <c r="AJ2347" s="72"/>
      <c r="AK2347" s="72"/>
    </row>
    <row r="2348" spans="1:37" ht="14.4">
      <c r="A2348" s="52"/>
      <c r="AG2348" s="72"/>
      <c r="AH2348" s="72"/>
      <c r="AI2348" s="72"/>
      <c r="AJ2348" s="72"/>
      <c r="AK2348" s="72"/>
    </row>
    <row r="2349" spans="1:37" ht="14.4">
      <c r="A2349" s="52"/>
      <c r="AG2349" s="72"/>
      <c r="AH2349" s="72"/>
      <c r="AI2349" s="72"/>
      <c r="AJ2349" s="72"/>
      <c r="AK2349" s="72"/>
    </row>
    <row r="2350" spans="1:37" ht="14.4">
      <c r="A2350" s="52"/>
      <c r="AG2350" s="72"/>
      <c r="AH2350" s="72"/>
      <c r="AI2350" s="72"/>
      <c r="AJ2350" s="72"/>
      <c r="AK2350" s="72"/>
    </row>
    <row r="2351" spans="1:37" ht="14.4">
      <c r="A2351" s="52"/>
      <c r="AG2351" s="72"/>
      <c r="AH2351" s="72"/>
      <c r="AI2351" s="72"/>
      <c r="AJ2351" s="72"/>
      <c r="AK2351" s="72"/>
    </row>
    <row r="2352" spans="1:37" ht="14.4">
      <c r="A2352" s="52"/>
      <c r="AG2352" s="72"/>
      <c r="AH2352" s="72"/>
      <c r="AI2352" s="72"/>
      <c r="AJ2352" s="72"/>
      <c r="AK2352" s="72"/>
    </row>
    <row r="2353" spans="1:37" ht="14.4">
      <c r="A2353" s="52"/>
      <c r="AG2353" s="72"/>
      <c r="AH2353" s="72"/>
      <c r="AI2353" s="72"/>
      <c r="AJ2353" s="72"/>
      <c r="AK2353" s="72"/>
    </row>
    <row r="2354" spans="1:37" ht="14.4">
      <c r="A2354" s="52"/>
      <c r="AG2354" s="72"/>
      <c r="AH2354" s="72"/>
      <c r="AI2354" s="72"/>
      <c r="AJ2354" s="72"/>
      <c r="AK2354" s="72"/>
    </row>
    <row r="2355" spans="1:37" ht="14.4">
      <c r="A2355" s="52"/>
      <c r="AG2355" s="72"/>
      <c r="AH2355" s="72"/>
      <c r="AI2355" s="72"/>
      <c r="AJ2355" s="72"/>
      <c r="AK2355" s="72"/>
    </row>
    <row r="2356" spans="1:37" ht="14.4">
      <c r="A2356" s="52"/>
      <c r="AG2356" s="72"/>
      <c r="AH2356" s="72"/>
      <c r="AI2356" s="72"/>
      <c r="AJ2356" s="72"/>
      <c r="AK2356" s="72"/>
    </row>
    <row r="2357" spans="1:37" ht="14.4">
      <c r="A2357" s="52"/>
      <c r="AG2357" s="72"/>
      <c r="AH2357" s="72"/>
      <c r="AI2357" s="72"/>
      <c r="AJ2357" s="72"/>
      <c r="AK2357" s="72"/>
    </row>
    <row r="2358" spans="1:37" ht="14.4">
      <c r="A2358" s="52"/>
      <c r="AG2358" s="72"/>
      <c r="AH2358" s="72"/>
      <c r="AI2358" s="72"/>
      <c r="AJ2358" s="72"/>
      <c r="AK2358" s="72"/>
    </row>
    <row r="2359" spans="1:37" ht="14.4">
      <c r="A2359" s="52"/>
      <c r="AG2359" s="72"/>
      <c r="AH2359" s="72"/>
      <c r="AI2359" s="72"/>
      <c r="AJ2359" s="72"/>
      <c r="AK2359" s="72"/>
    </row>
    <row r="2360" spans="1:37" ht="14.4">
      <c r="A2360" s="52"/>
      <c r="AG2360" s="72"/>
      <c r="AH2360" s="72"/>
      <c r="AI2360" s="72"/>
      <c r="AJ2360" s="72"/>
      <c r="AK2360" s="72"/>
    </row>
    <row r="2361" spans="1:37" ht="14.4">
      <c r="A2361" s="52"/>
      <c r="AG2361" s="72"/>
      <c r="AH2361" s="72"/>
      <c r="AI2361" s="72"/>
      <c r="AJ2361" s="72"/>
      <c r="AK2361" s="72"/>
    </row>
    <row r="2362" spans="1:37" ht="14.4">
      <c r="A2362" s="52"/>
      <c r="AG2362" s="72"/>
      <c r="AH2362" s="72"/>
      <c r="AI2362" s="72"/>
      <c r="AJ2362" s="72"/>
      <c r="AK2362" s="72"/>
    </row>
    <row r="2363" spans="1:37" ht="14.4">
      <c r="A2363" s="52"/>
      <c r="AG2363" s="72"/>
      <c r="AH2363" s="72"/>
      <c r="AI2363" s="72"/>
      <c r="AJ2363" s="72"/>
      <c r="AK2363" s="72"/>
    </row>
    <row r="2364" spans="1:37" ht="14.4">
      <c r="A2364" s="52"/>
      <c r="AG2364" s="72"/>
      <c r="AH2364" s="72"/>
      <c r="AI2364" s="72"/>
      <c r="AJ2364" s="72"/>
      <c r="AK2364" s="72"/>
    </row>
    <row r="2365" spans="1:37" ht="14.4">
      <c r="A2365" s="52"/>
      <c r="AG2365" s="72"/>
      <c r="AH2365" s="72"/>
      <c r="AI2365" s="72"/>
      <c r="AJ2365" s="72"/>
      <c r="AK2365" s="72"/>
    </row>
    <row r="2366" spans="1:37" ht="14.4">
      <c r="A2366" s="52"/>
      <c r="AG2366" s="72"/>
      <c r="AH2366" s="72"/>
      <c r="AI2366" s="72"/>
      <c r="AJ2366" s="72"/>
      <c r="AK2366" s="72"/>
    </row>
    <row r="2367" spans="1:37" ht="14.4">
      <c r="A2367" s="52"/>
      <c r="AG2367" s="72"/>
      <c r="AH2367" s="72"/>
      <c r="AI2367" s="72"/>
      <c r="AJ2367" s="72"/>
      <c r="AK2367" s="72"/>
    </row>
    <row r="2368" spans="1:37" ht="14.4">
      <c r="A2368" s="52"/>
      <c r="AG2368" s="72"/>
      <c r="AH2368" s="72"/>
      <c r="AI2368" s="72"/>
      <c r="AJ2368" s="72"/>
      <c r="AK2368" s="72"/>
    </row>
    <row r="2369" spans="1:37" ht="14.4">
      <c r="A2369" s="52"/>
      <c r="AG2369" s="72"/>
      <c r="AH2369" s="72"/>
      <c r="AI2369" s="72"/>
      <c r="AJ2369" s="72"/>
      <c r="AK2369" s="72"/>
    </row>
    <row r="2370" spans="1:37" ht="14.4">
      <c r="A2370" s="52"/>
      <c r="AG2370" s="72"/>
      <c r="AH2370" s="72"/>
      <c r="AI2370" s="72"/>
      <c r="AJ2370" s="72"/>
      <c r="AK2370" s="72"/>
    </row>
    <row r="2371" spans="1:37" ht="14.4">
      <c r="A2371" s="52"/>
      <c r="AG2371" s="72"/>
      <c r="AH2371" s="72"/>
      <c r="AI2371" s="72"/>
      <c r="AJ2371" s="72"/>
      <c r="AK2371" s="72"/>
    </row>
    <row r="2372" spans="1:37" ht="14.4">
      <c r="A2372" s="52"/>
      <c r="AG2372" s="72"/>
      <c r="AH2372" s="72"/>
      <c r="AI2372" s="72"/>
      <c r="AJ2372" s="72"/>
      <c r="AK2372" s="72"/>
    </row>
    <row r="2373" spans="1:37" ht="14.4">
      <c r="A2373" s="52"/>
      <c r="AG2373" s="72"/>
      <c r="AH2373" s="72"/>
      <c r="AI2373" s="72"/>
      <c r="AJ2373" s="72"/>
      <c r="AK2373" s="72"/>
    </row>
    <row r="2374" spans="1:37" ht="14.4">
      <c r="A2374" s="52"/>
      <c r="AG2374" s="72"/>
      <c r="AH2374" s="72"/>
      <c r="AI2374" s="72"/>
      <c r="AJ2374" s="72"/>
      <c r="AK2374" s="72"/>
    </row>
    <row r="2375" spans="1:37" ht="14.4">
      <c r="A2375" s="52"/>
      <c r="AG2375" s="72"/>
      <c r="AH2375" s="72"/>
      <c r="AI2375" s="72"/>
      <c r="AJ2375" s="72"/>
      <c r="AK2375" s="72"/>
    </row>
    <row r="2376" spans="1:37" ht="14.4">
      <c r="A2376" s="52"/>
      <c r="AG2376" s="72"/>
      <c r="AH2376" s="72"/>
      <c r="AI2376" s="72"/>
      <c r="AJ2376" s="72"/>
      <c r="AK2376" s="72"/>
    </row>
    <row r="2377" spans="1:37" ht="14.4">
      <c r="A2377" s="52"/>
      <c r="AG2377" s="72"/>
      <c r="AH2377" s="72"/>
      <c r="AI2377" s="72"/>
      <c r="AJ2377" s="72"/>
      <c r="AK2377" s="72"/>
    </row>
    <row r="2378" spans="1:37" ht="14.4">
      <c r="A2378" s="52"/>
      <c r="AG2378" s="72"/>
      <c r="AH2378" s="72"/>
      <c r="AI2378" s="72"/>
      <c r="AJ2378" s="72"/>
      <c r="AK2378" s="72"/>
    </row>
    <row r="2379" spans="1:37" ht="14.4">
      <c r="A2379" s="52"/>
      <c r="AG2379" s="72"/>
      <c r="AH2379" s="72"/>
      <c r="AI2379" s="72"/>
      <c r="AJ2379" s="72"/>
      <c r="AK2379" s="72"/>
    </row>
    <row r="2380" spans="1:37" ht="14.4">
      <c r="A2380" s="52"/>
      <c r="AG2380" s="72"/>
      <c r="AH2380" s="72"/>
      <c r="AI2380" s="72"/>
      <c r="AJ2380" s="72"/>
      <c r="AK2380" s="72"/>
    </row>
    <row r="2381" spans="1:37" ht="14.4">
      <c r="A2381" s="52"/>
      <c r="AG2381" s="72"/>
      <c r="AH2381" s="72"/>
      <c r="AI2381" s="72"/>
      <c r="AJ2381" s="72"/>
      <c r="AK2381" s="72"/>
    </row>
    <row r="2382" spans="1:37" ht="14.4">
      <c r="A2382" s="52"/>
      <c r="AG2382" s="72"/>
      <c r="AH2382" s="72"/>
      <c r="AI2382" s="72"/>
      <c r="AJ2382" s="72"/>
      <c r="AK2382" s="72"/>
    </row>
    <row r="2383" spans="1:37" ht="14.4">
      <c r="A2383" s="52"/>
      <c r="AG2383" s="72"/>
      <c r="AH2383" s="72"/>
      <c r="AI2383" s="72"/>
      <c r="AJ2383" s="72"/>
      <c r="AK2383" s="72"/>
    </row>
    <row r="2384" spans="1:37" ht="14.4">
      <c r="A2384" s="52"/>
      <c r="AG2384" s="72"/>
      <c r="AH2384" s="72"/>
      <c r="AI2384" s="72"/>
      <c r="AJ2384" s="72"/>
      <c r="AK2384" s="72"/>
    </row>
    <row r="2385" spans="1:37" ht="14.4">
      <c r="A2385" s="52"/>
      <c r="AG2385" s="72"/>
      <c r="AH2385" s="72"/>
      <c r="AI2385" s="72"/>
      <c r="AJ2385" s="72"/>
      <c r="AK2385" s="72"/>
    </row>
    <row r="2386" spans="1:37" ht="14.4">
      <c r="A2386" s="52"/>
      <c r="AG2386" s="72"/>
      <c r="AH2386" s="72"/>
      <c r="AI2386" s="72"/>
      <c r="AJ2386" s="72"/>
      <c r="AK2386" s="72"/>
    </row>
    <row r="2387" spans="1:37" ht="14.4">
      <c r="A2387" s="52"/>
      <c r="AG2387" s="72"/>
      <c r="AH2387" s="72"/>
      <c r="AI2387" s="72"/>
      <c r="AJ2387" s="72"/>
      <c r="AK2387" s="72"/>
    </row>
    <row r="2388" spans="1:37" ht="14.4">
      <c r="A2388" s="52"/>
      <c r="AG2388" s="72"/>
      <c r="AH2388" s="72"/>
      <c r="AI2388" s="72"/>
      <c r="AJ2388" s="72"/>
      <c r="AK2388" s="72"/>
    </row>
    <row r="2389" spans="1:37" ht="14.4">
      <c r="A2389" s="52"/>
      <c r="AG2389" s="72"/>
      <c r="AH2389" s="72"/>
      <c r="AI2389" s="72"/>
      <c r="AJ2389" s="72"/>
      <c r="AK2389" s="72"/>
    </row>
    <row r="2390" spans="1:37" ht="14.4">
      <c r="A2390" s="52"/>
      <c r="AG2390" s="72"/>
      <c r="AH2390" s="72"/>
      <c r="AI2390" s="72"/>
      <c r="AJ2390" s="72"/>
      <c r="AK2390" s="72"/>
    </row>
    <row r="2391" spans="1:37" ht="14.4">
      <c r="A2391" s="52"/>
      <c r="AG2391" s="72"/>
      <c r="AH2391" s="72"/>
      <c r="AI2391" s="72"/>
      <c r="AJ2391" s="72"/>
      <c r="AK2391" s="72"/>
    </row>
    <row r="2392" spans="1:37" ht="14.4">
      <c r="A2392" s="52"/>
      <c r="AG2392" s="72"/>
      <c r="AH2392" s="72"/>
      <c r="AI2392" s="72"/>
      <c r="AJ2392" s="72"/>
      <c r="AK2392" s="72"/>
    </row>
    <row r="2393" spans="1:37" ht="14.4">
      <c r="A2393" s="52"/>
      <c r="AG2393" s="72"/>
      <c r="AH2393" s="72"/>
      <c r="AI2393" s="72"/>
      <c r="AJ2393" s="72"/>
      <c r="AK2393" s="72"/>
    </row>
    <row r="2394" spans="1:37" ht="14.4">
      <c r="A2394" s="52"/>
      <c r="AG2394" s="72"/>
      <c r="AH2394" s="72"/>
      <c r="AI2394" s="72"/>
      <c r="AJ2394" s="72"/>
      <c r="AK2394" s="72"/>
    </row>
    <row r="2395" spans="1:37" ht="14.4">
      <c r="A2395" s="52"/>
      <c r="AG2395" s="72"/>
      <c r="AH2395" s="72"/>
      <c r="AI2395" s="72"/>
      <c r="AJ2395" s="72"/>
      <c r="AK2395" s="72"/>
    </row>
    <row r="2396" spans="1:37" ht="14.4">
      <c r="A2396" s="52"/>
      <c r="AG2396" s="72"/>
      <c r="AH2396" s="72"/>
      <c r="AI2396" s="72"/>
      <c r="AJ2396" s="72"/>
      <c r="AK2396" s="72"/>
    </row>
    <row r="2397" spans="1:37" ht="14.4">
      <c r="A2397" s="52"/>
      <c r="AG2397" s="72"/>
      <c r="AH2397" s="72"/>
      <c r="AI2397" s="72"/>
      <c r="AJ2397" s="72"/>
      <c r="AK2397" s="72"/>
    </row>
    <row r="2398" spans="1:37" ht="14.4">
      <c r="A2398" s="52"/>
      <c r="AG2398" s="72"/>
      <c r="AH2398" s="72"/>
      <c r="AI2398" s="72"/>
      <c r="AJ2398" s="72"/>
      <c r="AK2398" s="72"/>
    </row>
    <row r="2399" spans="1:37" ht="14.4">
      <c r="A2399" s="52"/>
      <c r="AG2399" s="72"/>
      <c r="AH2399" s="72"/>
      <c r="AI2399" s="72"/>
      <c r="AJ2399" s="72"/>
      <c r="AK2399" s="72"/>
    </row>
    <row r="2400" spans="1:37" ht="14.4">
      <c r="A2400" s="52"/>
      <c r="AG2400" s="72"/>
      <c r="AH2400" s="72"/>
      <c r="AI2400" s="72"/>
      <c r="AJ2400" s="72"/>
      <c r="AK2400" s="72"/>
    </row>
    <row r="2401" spans="1:37" ht="14.4">
      <c r="A2401" s="52"/>
      <c r="AG2401" s="72"/>
      <c r="AH2401" s="72"/>
      <c r="AI2401" s="72"/>
      <c r="AJ2401" s="72"/>
      <c r="AK2401" s="72"/>
    </row>
    <row r="2402" spans="1:37" ht="14.4">
      <c r="A2402" s="52"/>
      <c r="AG2402" s="72"/>
      <c r="AH2402" s="72"/>
      <c r="AI2402" s="72"/>
      <c r="AJ2402" s="72"/>
      <c r="AK2402" s="72"/>
    </row>
    <row r="2403" spans="1:37" ht="14.4">
      <c r="A2403" s="52"/>
      <c r="AG2403" s="72"/>
      <c r="AH2403" s="72"/>
      <c r="AI2403" s="72"/>
      <c r="AJ2403" s="72"/>
      <c r="AK2403" s="72"/>
    </row>
    <row r="2404" spans="1:37" ht="14.4">
      <c r="A2404" s="52"/>
      <c r="AG2404" s="72"/>
      <c r="AH2404" s="72"/>
      <c r="AI2404" s="72"/>
      <c r="AJ2404" s="72"/>
      <c r="AK2404" s="72"/>
    </row>
    <row r="2405" spans="1:37" ht="14.4">
      <c r="A2405" s="52"/>
      <c r="AG2405" s="72"/>
      <c r="AH2405" s="72"/>
      <c r="AI2405" s="72"/>
      <c r="AJ2405" s="72"/>
      <c r="AK2405" s="72"/>
    </row>
    <row r="2406" spans="1:37" ht="14.4">
      <c r="A2406" s="52"/>
      <c r="AG2406" s="72"/>
      <c r="AH2406" s="72"/>
      <c r="AI2406" s="72"/>
      <c r="AJ2406" s="72"/>
      <c r="AK2406" s="72"/>
    </row>
    <row r="2407" spans="1:37" ht="14.4">
      <c r="A2407" s="52"/>
      <c r="AG2407" s="72"/>
      <c r="AH2407" s="72"/>
      <c r="AI2407" s="72"/>
      <c r="AJ2407" s="72"/>
      <c r="AK2407" s="72"/>
    </row>
    <row r="2408" spans="1:37" ht="14.4">
      <c r="A2408" s="52"/>
      <c r="AG2408" s="72"/>
      <c r="AH2408" s="72"/>
      <c r="AI2408" s="72"/>
      <c r="AJ2408" s="72"/>
      <c r="AK2408" s="72"/>
    </row>
    <row r="2409" spans="1:37" ht="14.4">
      <c r="A2409" s="52"/>
      <c r="AG2409" s="72"/>
      <c r="AH2409" s="72"/>
      <c r="AI2409" s="72"/>
      <c r="AJ2409" s="72"/>
      <c r="AK2409" s="72"/>
    </row>
    <row r="2410" spans="1:37" ht="14.4">
      <c r="A2410" s="52"/>
      <c r="AG2410" s="72"/>
      <c r="AH2410" s="72"/>
      <c r="AI2410" s="72"/>
      <c r="AJ2410" s="72"/>
      <c r="AK2410" s="72"/>
    </row>
    <row r="2411" spans="1:37" ht="14.4">
      <c r="A2411" s="52"/>
      <c r="AG2411" s="72"/>
      <c r="AH2411" s="72"/>
      <c r="AI2411" s="72"/>
      <c r="AJ2411" s="72"/>
      <c r="AK2411" s="72"/>
    </row>
    <row r="2412" spans="1:37" ht="14.4">
      <c r="A2412" s="52"/>
      <c r="AG2412" s="72"/>
      <c r="AH2412" s="72"/>
      <c r="AI2412" s="72"/>
      <c r="AJ2412" s="72"/>
      <c r="AK2412" s="72"/>
    </row>
    <row r="2413" spans="1:37" ht="14.4">
      <c r="A2413" s="52"/>
      <c r="AG2413" s="72"/>
      <c r="AH2413" s="72"/>
      <c r="AI2413" s="72"/>
      <c r="AJ2413" s="72"/>
      <c r="AK2413" s="72"/>
    </row>
    <row r="2414" spans="1:37" ht="14.4">
      <c r="A2414" s="52"/>
      <c r="AG2414" s="72"/>
      <c r="AH2414" s="72"/>
      <c r="AI2414" s="72"/>
      <c r="AJ2414" s="72"/>
      <c r="AK2414" s="72"/>
    </row>
    <row r="2415" spans="1:37" ht="14.4">
      <c r="A2415" s="52"/>
      <c r="AG2415" s="72"/>
      <c r="AH2415" s="72"/>
      <c r="AI2415" s="72"/>
      <c r="AJ2415" s="72"/>
      <c r="AK2415" s="72"/>
    </row>
    <row r="2416" spans="1:37" ht="14.4">
      <c r="A2416" s="52"/>
      <c r="AG2416" s="72"/>
      <c r="AH2416" s="72"/>
      <c r="AI2416" s="72"/>
      <c r="AJ2416" s="72"/>
      <c r="AK2416" s="72"/>
    </row>
    <row r="2417" spans="1:37" ht="14.4">
      <c r="A2417" s="52"/>
      <c r="AG2417" s="72"/>
      <c r="AH2417" s="72"/>
      <c r="AI2417" s="72"/>
      <c r="AJ2417" s="72"/>
      <c r="AK2417" s="72"/>
    </row>
    <row r="2418" spans="1:37" ht="14.4">
      <c r="A2418" s="52"/>
      <c r="AG2418" s="72"/>
      <c r="AH2418" s="72"/>
      <c r="AI2418" s="72"/>
      <c r="AJ2418" s="72"/>
      <c r="AK2418" s="72"/>
    </row>
    <row r="2419" spans="1:37" ht="14.4">
      <c r="A2419" s="52"/>
      <c r="AG2419" s="72"/>
      <c r="AH2419" s="72"/>
      <c r="AI2419" s="72"/>
      <c r="AJ2419" s="72"/>
      <c r="AK2419" s="72"/>
    </row>
    <row r="2420" spans="1:37" ht="14.4">
      <c r="A2420" s="52"/>
      <c r="AG2420" s="72"/>
      <c r="AH2420" s="72"/>
      <c r="AI2420" s="72"/>
      <c r="AJ2420" s="72"/>
      <c r="AK2420" s="72"/>
    </row>
    <row r="2421" spans="1:37" ht="14.4">
      <c r="A2421" s="52"/>
      <c r="AG2421" s="72"/>
      <c r="AH2421" s="72"/>
      <c r="AI2421" s="72"/>
      <c r="AJ2421" s="72"/>
      <c r="AK2421" s="72"/>
    </row>
    <row r="2422" spans="1:37" ht="14.4">
      <c r="A2422" s="52"/>
      <c r="AG2422" s="72"/>
      <c r="AH2422" s="72"/>
      <c r="AI2422" s="72"/>
      <c r="AJ2422" s="72"/>
      <c r="AK2422" s="72"/>
    </row>
    <row r="2423" spans="1:37" ht="14.4">
      <c r="A2423" s="52"/>
      <c r="AG2423" s="72"/>
      <c r="AH2423" s="72"/>
      <c r="AI2423" s="72"/>
      <c r="AJ2423" s="72"/>
      <c r="AK2423" s="72"/>
    </row>
    <row r="2424" spans="1:37" ht="14.4">
      <c r="A2424" s="52"/>
      <c r="AG2424" s="72"/>
      <c r="AH2424" s="72"/>
      <c r="AI2424" s="72"/>
      <c r="AJ2424" s="72"/>
      <c r="AK2424" s="72"/>
    </row>
    <row r="2425" spans="1:37" ht="14.4">
      <c r="A2425" s="52"/>
      <c r="AG2425" s="72"/>
      <c r="AH2425" s="72"/>
      <c r="AI2425" s="72"/>
      <c r="AJ2425" s="72"/>
      <c r="AK2425" s="72"/>
    </row>
    <row r="2426" spans="1:37" ht="14.4">
      <c r="A2426" s="52"/>
      <c r="AG2426" s="72"/>
      <c r="AH2426" s="72"/>
      <c r="AI2426" s="72"/>
      <c r="AJ2426" s="72"/>
      <c r="AK2426" s="72"/>
    </row>
    <row r="2427" spans="1:37" ht="14.4">
      <c r="A2427" s="52"/>
      <c r="AG2427" s="72"/>
      <c r="AH2427" s="72"/>
      <c r="AI2427" s="72"/>
      <c r="AJ2427" s="72"/>
      <c r="AK2427" s="72"/>
    </row>
    <row r="2428" spans="1:37" ht="14.4">
      <c r="A2428" s="52"/>
      <c r="AG2428" s="72"/>
      <c r="AH2428" s="72"/>
      <c r="AI2428" s="72"/>
      <c r="AJ2428" s="72"/>
      <c r="AK2428" s="72"/>
    </row>
    <row r="2429" spans="1:37" ht="14.4">
      <c r="A2429" s="52"/>
      <c r="AG2429" s="72"/>
      <c r="AH2429" s="72"/>
      <c r="AI2429" s="72"/>
      <c r="AJ2429" s="72"/>
      <c r="AK2429" s="72"/>
    </row>
    <row r="2430" spans="1:37" ht="14.4">
      <c r="A2430" s="52"/>
      <c r="AG2430" s="72"/>
      <c r="AH2430" s="72"/>
      <c r="AI2430" s="72"/>
      <c r="AJ2430" s="72"/>
      <c r="AK2430" s="72"/>
    </row>
    <row r="2431" spans="1:37" ht="14.4">
      <c r="A2431" s="52"/>
      <c r="AG2431" s="72"/>
      <c r="AH2431" s="72"/>
      <c r="AI2431" s="72"/>
      <c r="AJ2431" s="72"/>
      <c r="AK2431" s="72"/>
    </row>
    <row r="2432" spans="1:37" ht="14.4">
      <c r="A2432" s="52"/>
      <c r="AG2432" s="72"/>
      <c r="AH2432" s="72"/>
      <c r="AI2432" s="72"/>
      <c r="AJ2432" s="72"/>
      <c r="AK2432" s="72"/>
    </row>
    <row r="2433" spans="1:37" ht="14.4">
      <c r="A2433" s="52"/>
      <c r="AG2433" s="72"/>
      <c r="AH2433" s="72"/>
      <c r="AI2433" s="72"/>
      <c r="AJ2433" s="72"/>
      <c r="AK2433" s="72"/>
    </row>
    <row r="2434" spans="1:37" ht="14.4">
      <c r="A2434" s="52"/>
      <c r="AG2434" s="72"/>
      <c r="AH2434" s="72"/>
      <c r="AI2434" s="72"/>
      <c r="AJ2434" s="72"/>
      <c r="AK2434" s="72"/>
    </row>
    <row r="2435" spans="1:37" ht="14.4">
      <c r="A2435" s="52"/>
      <c r="AG2435" s="72"/>
      <c r="AH2435" s="72"/>
      <c r="AI2435" s="72"/>
      <c r="AJ2435" s="72"/>
      <c r="AK2435" s="72"/>
    </row>
    <row r="2436" spans="1:37" ht="14.4">
      <c r="A2436" s="52"/>
      <c r="AG2436" s="72"/>
      <c r="AH2436" s="72"/>
      <c r="AI2436" s="72"/>
      <c r="AJ2436" s="72"/>
      <c r="AK2436" s="72"/>
    </row>
    <row r="2437" spans="1:37" ht="14.4">
      <c r="A2437" s="52"/>
      <c r="AG2437" s="72"/>
      <c r="AH2437" s="72"/>
      <c r="AI2437" s="72"/>
      <c r="AJ2437" s="72"/>
      <c r="AK2437" s="72"/>
    </row>
    <row r="2438" spans="1:37" ht="14.4">
      <c r="A2438" s="52"/>
      <c r="AG2438" s="72"/>
      <c r="AH2438" s="72"/>
      <c r="AI2438" s="72"/>
      <c r="AJ2438" s="72"/>
      <c r="AK2438" s="72"/>
    </row>
    <row r="2439" spans="1:37" ht="14.4">
      <c r="A2439" s="52"/>
      <c r="AG2439" s="72"/>
      <c r="AH2439" s="72"/>
      <c r="AI2439" s="72"/>
      <c r="AJ2439" s="72"/>
      <c r="AK2439" s="72"/>
    </row>
    <row r="2440" spans="1:37" ht="14.4">
      <c r="A2440" s="52"/>
      <c r="AG2440" s="72"/>
      <c r="AH2440" s="72"/>
      <c r="AI2440" s="72"/>
      <c r="AJ2440" s="72"/>
      <c r="AK2440" s="72"/>
    </row>
    <row r="2441" spans="1:37" ht="14.4">
      <c r="A2441" s="52"/>
      <c r="AG2441" s="72"/>
      <c r="AH2441" s="72"/>
      <c r="AI2441" s="72"/>
      <c r="AJ2441" s="72"/>
      <c r="AK2441" s="72"/>
    </row>
    <row r="2442" spans="1:37" ht="14.4">
      <c r="A2442" s="52"/>
      <c r="AG2442" s="72"/>
      <c r="AH2442" s="72"/>
      <c r="AI2442" s="72"/>
      <c r="AJ2442" s="72"/>
      <c r="AK2442" s="72"/>
    </row>
    <row r="2443" spans="1:37" ht="14.4">
      <c r="A2443" s="52"/>
      <c r="AG2443" s="72"/>
      <c r="AH2443" s="72"/>
      <c r="AI2443" s="72"/>
      <c r="AJ2443" s="72"/>
      <c r="AK2443" s="72"/>
    </row>
    <row r="2444" spans="1:37" ht="14.4">
      <c r="A2444" s="52"/>
      <c r="AG2444" s="72"/>
      <c r="AH2444" s="72"/>
      <c r="AI2444" s="72"/>
      <c r="AJ2444" s="72"/>
      <c r="AK2444" s="72"/>
    </row>
    <row r="2445" spans="1:37" ht="14.4">
      <c r="A2445" s="52"/>
      <c r="AG2445" s="72"/>
      <c r="AH2445" s="72"/>
      <c r="AI2445" s="72"/>
      <c r="AJ2445" s="72"/>
      <c r="AK2445" s="72"/>
    </row>
    <row r="2446" spans="1:37" ht="14.4">
      <c r="A2446" s="52"/>
      <c r="AG2446" s="72"/>
      <c r="AH2446" s="72"/>
      <c r="AI2446" s="72"/>
      <c r="AJ2446" s="72"/>
      <c r="AK2446" s="72"/>
    </row>
    <row r="2447" spans="1:37" ht="14.4">
      <c r="A2447" s="52"/>
      <c r="AG2447" s="72"/>
      <c r="AH2447" s="72"/>
      <c r="AI2447" s="72"/>
      <c r="AJ2447" s="72"/>
      <c r="AK2447" s="72"/>
    </row>
    <row r="2448" spans="1:37" ht="14.4">
      <c r="A2448" s="52"/>
      <c r="AG2448" s="72"/>
      <c r="AH2448" s="72"/>
      <c r="AI2448" s="72"/>
      <c r="AJ2448" s="72"/>
      <c r="AK2448" s="72"/>
    </row>
    <row r="2449" spans="1:37" ht="14.4">
      <c r="A2449" s="52"/>
      <c r="AG2449" s="72"/>
      <c r="AH2449" s="72"/>
      <c r="AI2449" s="72"/>
      <c r="AJ2449" s="72"/>
      <c r="AK2449" s="72"/>
    </row>
    <row r="2450" spans="1:37" ht="14.4">
      <c r="A2450" s="52"/>
      <c r="AG2450" s="72"/>
      <c r="AH2450" s="72"/>
      <c r="AI2450" s="72"/>
      <c r="AJ2450" s="72"/>
      <c r="AK2450" s="72"/>
    </row>
    <row r="2451" spans="1:37" ht="14.4">
      <c r="A2451" s="52"/>
      <c r="AG2451" s="72"/>
      <c r="AH2451" s="72"/>
      <c r="AI2451" s="72"/>
      <c r="AJ2451" s="72"/>
      <c r="AK2451" s="72"/>
    </row>
    <row r="2452" spans="1:37" ht="14.4">
      <c r="A2452" s="52"/>
      <c r="AG2452" s="72"/>
      <c r="AH2452" s="72"/>
      <c r="AI2452" s="72"/>
      <c r="AJ2452" s="72"/>
      <c r="AK2452" s="72"/>
    </row>
    <row r="2453" spans="1:37" ht="14.4">
      <c r="A2453" s="52"/>
      <c r="AG2453" s="72"/>
      <c r="AH2453" s="72"/>
      <c r="AI2453" s="72"/>
      <c r="AJ2453" s="72"/>
      <c r="AK2453" s="72"/>
    </row>
    <row r="2454" spans="1:37" ht="14.4">
      <c r="A2454" s="52"/>
      <c r="AG2454" s="72"/>
      <c r="AH2454" s="72"/>
      <c r="AI2454" s="72"/>
      <c r="AJ2454" s="72"/>
      <c r="AK2454" s="72"/>
    </row>
    <row r="2455" spans="1:37" ht="14.4">
      <c r="A2455" s="52"/>
      <c r="AG2455" s="72"/>
      <c r="AH2455" s="72"/>
      <c r="AI2455" s="72"/>
      <c r="AJ2455" s="72"/>
      <c r="AK2455" s="72"/>
    </row>
    <row r="2456" spans="1:37" ht="14.4">
      <c r="A2456" s="52"/>
      <c r="AG2456" s="72"/>
      <c r="AH2456" s="72"/>
      <c r="AI2456" s="72"/>
      <c r="AJ2456" s="72"/>
      <c r="AK2456" s="72"/>
    </row>
    <row r="2457" spans="1:37" ht="14.4">
      <c r="A2457" s="52"/>
      <c r="AG2457" s="72"/>
      <c r="AH2457" s="72"/>
      <c r="AI2457" s="72"/>
      <c r="AJ2457" s="72"/>
      <c r="AK2457" s="72"/>
    </row>
    <row r="2458" spans="1:37" ht="14.4">
      <c r="A2458" s="52"/>
      <c r="AG2458" s="72"/>
      <c r="AH2458" s="72"/>
      <c r="AI2458" s="72"/>
      <c r="AJ2458" s="72"/>
      <c r="AK2458" s="72"/>
    </row>
    <row r="2459" spans="1:37" ht="14.4">
      <c r="A2459" s="52"/>
      <c r="AG2459" s="72"/>
      <c r="AH2459" s="72"/>
      <c r="AI2459" s="72"/>
      <c r="AJ2459" s="72"/>
      <c r="AK2459" s="72"/>
    </row>
    <row r="2460" spans="1:37" ht="14.4">
      <c r="A2460" s="52"/>
      <c r="AG2460" s="72"/>
      <c r="AH2460" s="72"/>
      <c r="AI2460" s="72"/>
      <c r="AJ2460" s="72"/>
      <c r="AK2460" s="72"/>
    </row>
    <row r="2461" spans="1:37" ht="14.4">
      <c r="A2461" s="52"/>
      <c r="AG2461" s="72"/>
      <c r="AH2461" s="72"/>
      <c r="AI2461" s="72"/>
      <c r="AJ2461" s="72"/>
      <c r="AK2461" s="72"/>
    </row>
    <row r="2462" spans="1:37" ht="14.4">
      <c r="A2462" s="52"/>
      <c r="AG2462" s="72"/>
      <c r="AH2462" s="72"/>
      <c r="AI2462" s="72"/>
      <c r="AJ2462" s="72"/>
      <c r="AK2462" s="72"/>
    </row>
    <row r="2463" spans="1:37" ht="14.4">
      <c r="A2463" s="52"/>
      <c r="AG2463" s="72"/>
      <c r="AH2463" s="72"/>
      <c r="AI2463" s="72"/>
      <c r="AJ2463" s="72"/>
      <c r="AK2463" s="72"/>
    </row>
    <row r="2464" spans="1:37" ht="14.4">
      <c r="A2464" s="52"/>
      <c r="AG2464" s="72"/>
      <c r="AH2464" s="72"/>
      <c r="AI2464" s="72"/>
      <c r="AJ2464" s="72"/>
      <c r="AK2464" s="72"/>
    </row>
    <row r="2465" spans="1:37" ht="14.4">
      <c r="A2465" s="52"/>
      <c r="AG2465" s="72"/>
      <c r="AH2465" s="72"/>
      <c r="AI2465" s="72"/>
      <c r="AJ2465" s="72"/>
      <c r="AK2465" s="72"/>
    </row>
    <row r="2466" spans="1:37" ht="14.4">
      <c r="A2466" s="52"/>
      <c r="AG2466" s="72"/>
      <c r="AH2466" s="72"/>
      <c r="AI2466" s="72"/>
      <c r="AJ2466" s="72"/>
      <c r="AK2466" s="72"/>
    </row>
    <row r="2467" spans="1:37" ht="14.4">
      <c r="A2467" s="52"/>
      <c r="AG2467" s="72"/>
      <c r="AH2467" s="72"/>
      <c r="AI2467" s="72"/>
      <c r="AJ2467" s="72"/>
      <c r="AK2467" s="72"/>
    </row>
    <row r="2468" spans="1:37" ht="14.4">
      <c r="A2468" s="52"/>
      <c r="AG2468" s="72"/>
      <c r="AH2468" s="72"/>
      <c r="AI2468" s="72"/>
      <c r="AJ2468" s="72"/>
      <c r="AK2468" s="72"/>
    </row>
    <row r="2469" spans="1:37" ht="14.4">
      <c r="A2469" s="52"/>
      <c r="AG2469" s="72"/>
      <c r="AH2469" s="72"/>
      <c r="AI2469" s="72"/>
      <c r="AJ2469" s="72"/>
      <c r="AK2469" s="72"/>
    </row>
    <row r="2470" spans="1:37" ht="14.4">
      <c r="A2470" s="52"/>
      <c r="AG2470" s="72"/>
      <c r="AH2470" s="72"/>
      <c r="AI2470" s="72"/>
      <c r="AJ2470" s="72"/>
      <c r="AK2470" s="72"/>
    </row>
    <row r="2471" spans="1:37" ht="14.4">
      <c r="A2471" s="52"/>
      <c r="AG2471" s="72"/>
      <c r="AH2471" s="72"/>
      <c r="AI2471" s="72"/>
      <c r="AJ2471" s="72"/>
      <c r="AK2471" s="72"/>
    </row>
    <row r="2472" spans="1:37" ht="14.4">
      <c r="A2472" s="52"/>
      <c r="AG2472" s="72"/>
      <c r="AH2472" s="72"/>
      <c r="AI2472" s="72"/>
      <c r="AJ2472" s="72"/>
      <c r="AK2472" s="72"/>
    </row>
    <row r="2473" spans="1:37" ht="14.4">
      <c r="A2473" s="52"/>
      <c r="AG2473" s="72"/>
      <c r="AH2473" s="72"/>
      <c r="AI2473" s="72"/>
      <c r="AJ2473" s="72"/>
      <c r="AK2473" s="72"/>
    </row>
    <row r="2474" spans="1:37" ht="14.4">
      <c r="A2474" s="52"/>
      <c r="AG2474" s="72"/>
      <c r="AH2474" s="72"/>
      <c r="AI2474" s="72"/>
      <c r="AJ2474" s="72"/>
      <c r="AK2474" s="72"/>
    </row>
    <row r="2475" spans="1:37" ht="14.4">
      <c r="A2475" s="52"/>
      <c r="AG2475" s="72"/>
      <c r="AH2475" s="72"/>
      <c r="AI2475" s="72"/>
      <c r="AJ2475" s="72"/>
      <c r="AK2475" s="72"/>
    </row>
    <row r="2476" spans="1:37" ht="14.4">
      <c r="A2476" s="52"/>
      <c r="AG2476" s="72"/>
      <c r="AH2476" s="72"/>
      <c r="AI2476" s="72"/>
      <c r="AJ2476" s="72"/>
      <c r="AK2476" s="72"/>
    </row>
    <row r="2477" spans="1:37" ht="14.4">
      <c r="A2477" s="52"/>
      <c r="AG2477" s="72"/>
      <c r="AH2477" s="72"/>
      <c r="AI2477" s="72"/>
      <c r="AJ2477" s="72"/>
      <c r="AK2477" s="72"/>
    </row>
    <row r="2478" spans="1:37" ht="14.4">
      <c r="A2478" s="52"/>
      <c r="AG2478" s="72"/>
      <c r="AH2478" s="72"/>
      <c r="AI2478" s="72"/>
      <c r="AJ2478" s="72"/>
      <c r="AK2478" s="72"/>
    </row>
    <row r="2479" spans="1:37" ht="14.4">
      <c r="A2479" s="52"/>
      <c r="AG2479" s="72"/>
      <c r="AH2479" s="72"/>
      <c r="AI2479" s="72"/>
      <c r="AJ2479" s="72"/>
      <c r="AK2479" s="72"/>
    </row>
    <row r="2480" spans="1:37" ht="14.4">
      <c r="A2480" s="52"/>
      <c r="AG2480" s="72"/>
      <c r="AH2480" s="72"/>
      <c r="AI2480" s="72"/>
      <c r="AJ2480" s="72"/>
      <c r="AK2480" s="72"/>
    </row>
    <row r="2481" spans="1:37" ht="14.4">
      <c r="A2481" s="52"/>
      <c r="AG2481" s="72"/>
      <c r="AH2481" s="72"/>
      <c r="AI2481" s="72"/>
      <c r="AJ2481" s="72"/>
      <c r="AK2481" s="72"/>
    </row>
    <row r="2482" spans="1:37" ht="14.4">
      <c r="A2482" s="52"/>
      <c r="AG2482" s="72"/>
      <c r="AH2482" s="72"/>
      <c r="AI2482" s="72"/>
      <c r="AJ2482" s="72"/>
      <c r="AK2482" s="72"/>
    </row>
    <row r="2483" spans="1:37" ht="14.4">
      <c r="A2483" s="52"/>
      <c r="AG2483" s="72"/>
      <c r="AH2483" s="72"/>
      <c r="AI2483" s="72"/>
      <c r="AJ2483" s="72"/>
      <c r="AK2483" s="72"/>
    </row>
    <row r="2484" spans="1:37" ht="14.4">
      <c r="A2484" s="52"/>
      <c r="AG2484" s="72"/>
      <c r="AH2484" s="72"/>
      <c r="AI2484" s="72"/>
      <c r="AJ2484" s="72"/>
      <c r="AK2484" s="72"/>
    </row>
    <row r="2485" spans="1:37" ht="14.4">
      <c r="A2485" s="52"/>
      <c r="AG2485" s="72"/>
      <c r="AH2485" s="72"/>
      <c r="AI2485" s="72"/>
      <c r="AJ2485" s="72"/>
      <c r="AK2485" s="72"/>
    </row>
    <row r="2486" spans="1:37" ht="14.4">
      <c r="A2486" s="52"/>
      <c r="AG2486" s="72"/>
      <c r="AH2486" s="72"/>
      <c r="AI2486" s="72"/>
      <c r="AJ2486" s="72"/>
      <c r="AK2486" s="72"/>
    </row>
    <row r="2487" spans="1:37" ht="14.4">
      <c r="A2487" s="52"/>
      <c r="AG2487" s="72"/>
      <c r="AH2487" s="72"/>
      <c r="AI2487" s="72"/>
      <c r="AJ2487" s="72"/>
      <c r="AK2487" s="72"/>
    </row>
    <row r="2488" spans="1:37" ht="14.4">
      <c r="A2488" s="52"/>
      <c r="AG2488" s="72"/>
      <c r="AH2488" s="72"/>
      <c r="AI2488" s="72"/>
      <c r="AJ2488" s="72"/>
      <c r="AK2488" s="72"/>
    </row>
    <row r="2489" spans="1:37" ht="14.4">
      <c r="A2489" s="52"/>
      <c r="AG2489" s="72"/>
      <c r="AH2489" s="72"/>
      <c r="AI2489" s="72"/>
      <c r="AJ2489" s="72"/>
      <c r="AK2489" s="72"/>
    </row>
    <row r="2490" spans="1:37" ht="14.4">
      <c r="A2490" s="52"/>
      <c r="AG2490" s="72"/>
      <c r="AH2490" s="72"/>
      <c r="AI2490" s="72"/>
      <c r="AJ2490" s="72"/>
      <c r="AK2490" s="72"/>
    </row>
    <row r="2491" spans="1:37" ht="14.4">
      <c r="A2491" s="52"/>
      <c r="AG2491" s="72"/>
      <c r="AH2491" s="72"/>
      <c r="AI2491" s="72"/>
      <c r="AJ2491" s="72"/>
      <c r="AK2491" s="72"/>
    </row>
    <row r="2492" spans="1:37" ht="14.4">
      <c r="A2492" s="52"/>
      <c r="AG2492" s="72"/>
      <c r="AH2492" s="72"/>
      <c r="AI2492" s="72"/>
      <c r="AJ2492" s="72"/>
      <c r="AK2492" s="72"/>
    </row>
    <row r="2493" spans="1:37" ht="14.4">
      <c r="A2493" s="52"/>
      <c r="AG2493" s="72"/>
      <c r="AH2493" s="72"/>
      <c r="AI2493" s="72"/>
      <c r="AJ2493" s="72"/>
      <c r="AK2493" s="72"/>
    </row>
    <row r="2494" spans="1:37" ht="14.4">
      <c r="A2494" s="52"/>
      <c r="AG2494" s="72"/>
      <c r="AH2494" s="72"/>
      <c r="AI2494" s="72"/>
      <c r="AJ2494" s="72"/>
      <c r="AK2494" s="72"/>
    </row>
    <row r="2495" spans="1:37" ht="14.4">
      <c r="A2495" s="52"/>
      <c r="AG2495" s="72"/>
      <c r="AH2495" s="72"/>
      <c r="AI2495" s="72"/>
      <c r="AJ2495" s="72"/>
      <c r="AK2495" s="72"/>
    </row>
    <row r="2496" spans="1:37" ht="14.4">
      <c r="A2496" s="52"/>
      <c r="AG2496" s="72"/>
      <c r="AH2496" s="72"/>
      <c r="AI2496" s="72"/>
      <c r="AJ2496" s="72"/>
      <c r="AK2496" s="72"/>
    </row>
    <row r="2497" spans="1:37" ht="14.4">
      <c r="A2497" s="52"/>
      <c r="AG2497" s="72"/>
      <c r="AH2497" s="72"/>
      <c r="AI2497" s="72"/>
      <c r="AJ2497" s="72"/>
      <c r="AK2497" s="72"/>
    </row>
    <row r="2498" spans="1:37" ht="14.4">
      <c r="A2498" s="52"/>
      <c r="AG2498" s="72"/>
      <c r="AH2498" s="72"/>
      <c r="AI2498" s="72"/>
      <c r="AJ2498" s="72"/>
      <c r="AK2498" s="72"/>
    </row>
    <row r="2499" spans="1:37" ht="14.4">
      <c r="A2499" s="52"/>
      <c r="AG2499" s="72"/>
      <c r="AH2499" s="72"/>
      <c r="AI2499" s="72"/>
      <c r="AJ2499" s="72"/>
      <c r="AK2499" s="72"/>
    </row>
    <row r="2500" spans="1:37" ht="14.4">
      <c r="A2500" s="52"/>
      <c r="AG2500" s="72"/>
      <c r="AH2500" s="72"/>
      <c r="AI2500" s="72"/>
      <c r="AJ2500" s="72"/>
      <c r="AK2500" s="72"/>
    </row>
    <row r="2501" spans="1:37" ht="14.4">
      <c r="A2501" s="52"/>
      <c r="AG2501" s="72"/>
      <c r="AH2501" s="72"/>
      <c r="AI2501" s="72"/>
      <c r="AJ2501" s="72"/>
      <c r="AK2501" s="72"/>
    </row>
    <row r="2502" spans="1:37" ht="14.4">
      <c r="A2502" s="52"/>
      <c r="AG2502" s="72"/>
      <c r="AH2502" s="72"/>
      <c r="AI2502" s="72"/>
      <c r="AJ2502" s="72"/>
      <c r="AK2502" s="72"/>
    </row>
    <row r="2503" spans="1:37" ht="14.4">
      <c r="A2503" s="52"/>
      <c r="AG2503" s="72"/>
      <c r="AH2503" s="72"/>
      <c r="AI2503" s="72"/>
      <c r="AJ2503" s="72"/>
      <c r="AK2503" s="72"/>
    </row>
    <row r="2504" spans="1:37" ht="14.4">
      <c r="A2504" s="52"/>
      <c r="AG2504" s="72"/>
      <c r="AH2504" s="72"/>
      <c r="AI2504" s="72"/>
      <c r="AJ2504" s="72"/>
      <c r="AK2504" s="72"/>
    </row>
    <row r="2505" spans="1:37" ht="14.4">
      <c r="A2505" s="52"/>
      <c r="AG2505" s="72"/>
      <c r="AH2505" s="72"/>
      <c r="AI2505" s="72"/>
      <c r="AJ2505" s="72"/>
      <c r="AK2505" s="72"/>
    </row>
    <row r="2506" spans="1:37" ht="14.4">
      <c r="A2506" s="52"/>
      <c r="AG2506" s="72"/>
      <c r="AH2506" s="72"/>
      <c r="AI2506" s="72"/>
      <c r="AJ2506" s="72"/>
      <c r="AK2506" s="72"/>
    </row>
    <row r="2507" spans="1:37" ht="14.4">
      <c r="A2507" s="52"/>
      <c r="AG2507" s="72"/>
      <c r="AH2507" s="72"/>
      <c r="AI2507" s="72"/>
      <c r="AJ2507" s="72"/>
      <c r="AK2507" s="72"/>
    </row>
    <row r="2508" spans="1:37" ht="14.4">
      <c r="A2508" s="52"/>
      <c r="AG2508" s="72"/>
      <c r="AH2508" s="72"/>
      <c r="AI2508" s="72"/>
      <c r="AJ2508" s="72"/>
      <c r="AK2508" s="72"/>
    </row>
    <row r="2509" spans="1:37" ht="14.4">
      <c r="A2509" s="52"/>
      <c r="AG2509" s="72"/>
      <c r="AH2509" s="72"/>
      <c r="AI2509" s="72"/>
      <c r="AJ2509" s="72"/>
      <c r="AK2509" s="72"/>
    </row>
    <row r="2510" spans="1:37" ht="14.4">
      <c r="A2510" s="52"/>
      <c r="AG2510" s="72"/>
      <c r="AH2510" s="72"/>
      <c r="AI2510" s="72"/>
      <c r="AJ2510" s="72"/>
      <c r="AK2510" s="72"/>
    </row>
    <row r="2511" spans="1:37" ht="14.4">
      <c r="A2511" s="52"/>
      <c r="AG2511" s="72"/>
      <c r="AH2511" s="72"/>
      <c r="AI2511" s="72"/>
      <c r="AJ2511" s="72"/>
      <c r="AK2511" s="72"/>
    </row>
    <row r="2512" spans="1:37" ht="14.4">
      <c r="A2512" s="52"/>
      <c r="AG2512" s="72"/>
      <c r="AH2512" s="72"/>
      <c r="AI2512" s="72"/>
      <c r="AJ2512" s="72"/>
      <c r="AK2512" s="72"/>
    </row>
    <row r="2513" spans="1:37" ht="14.4">
      <c r="A2513" s="52"/>
      <c r="AG2513" s="72"/>
      <c r="AH2513" s="72"/>
      <c r="AI2513" s="72"/>
      <c r="AJ2513" s="72"/>
      <c r="AK2513" s="72"/>
    </row>
    <row r="2514" spans="1:37" ht="14.4">
      <c r="A2514" s="52"/>
      <c r="AG2514" s="72"/>
      <c r="AH2514" s="72"/>
      <c r="AI2514" s="72"/>
      <c r="AJ2514" s="72"/>
      <c r="AK2514" s="72"/>
    </row>
    <row r="2515" spans="1:37" ht="14.4">
      <c r="A2515" s="52"/>
      <c r="AG2515" s="72"/>
      <c r="AH2515" s="72"/>
      <c r="AI2515" s="72"/>
      <c r="AJ2515" s="72"/>
      <c r="AK2515" s="72"/>
    </row>
    <row r="2516" spans="1:37" ht="14.4">
      <c r="A2516" s="52"/>
      <c r="AG2516" s="72"/>
      <c r="AH2516" s="72"/>
      <c r="AI2516" s="72"/>
      <c r="AJ2516" s="72"/>
      <c r="AK2516" s="72"/>
    </row>
    <row r="2517" spans="1:37" ht="14.4">
      <c r="A2517" s="52"/>
      <c r="AG2517" s="72"/>
      <c r="AH2517" s="72"/>
      <c r="AI2517" s="72"/>
      <c r="AJ2517" s="72"/>
      <c r="AK2517" s="72"/>
    </row>
    <row r="2518" spans="1:37" ht="14.4">
      <c r="A2518" s="52"/>
      <c r="AG2518" s="72"/>
      <c r="AH2518" s="72"/>
      <c r="AI2518" s="72"/>
      <c r="AJ2518" s="72"/>
      <c r="AK2518" s="72"/>
    </row>
    <row r="2519" spans="1:37" ht="14.4">
      <c r="A2519" s="52"/>
      <c r="AG2519" s="72"/>
      <c r="AH2519" s="72"/>
      <c r="AI2519" s="72"/>
      <c r="AJ2519" s="72"/>
      <c r="AK2519" s="72"/>
    </row>
    <row r="2520" spans="1:37" ht="14.4">
      <c r="A2520" s="52"/>
      <c r="AG2520" s="72"/>
      <c r="AH2520" s="72"/>
      <c r="AI2520" s="72"/>
      <c r="AJ2520" s="72"/>
      <c r="AK2520" s="72"/>
    </row>
    <row r="2521" spans="1:37" ht="14.4">
      <c r="A2521" s="52"/>
      <c r="AG2521" s="72"/>
      <c r="AH2521" s="72"/>
      <c r="AI2521" s="72"/>
      <c r="AJ2521" s="72"/>
      <c r="AK2521" s="72"/>
    </row>
    <row r="2522" spans="1:37" ht="14.4">
      <c r="A2522" s="52"/>
      <c r="AG2522" s="72"/>
      <c r="AH2522" s="72"/>
      <c r="AI2522" s="72"/>
      <c r="AJ2522" s="72"/>
      <c r="AK2522" s="72"/>
    </row>
    <row r="2523" spans="1:37" ht="14.4">
      <c r="A2523" s="52"/>
      <c r="AG2523" s="72"/>
      <c r="AH2523" s="72"/>
      <c r="AI2523" s="72"/>
      <c r="AJ2523" s="72"/>
      <c r="AK2523" s="72"/>
    </row>
    <row r="2524" spans="1:37" ht="14.4">
      <c r="A2524" s="52"/>
      <c r="AG2524" s="72"/>
      <c r="AH2524" s="72"/>
      <c r="AI2524" s="72"/>
      <c r="AJ2524" s="72"/>
      <c r="AK2524" s="72"/>
    </row>
    <row r="2525" spans="1:37" ht="14.4">
      <c r="A2525" s="52"/>
      <c r="AG2525" s="72"/>
      <c r="AH2525" s="72"/>
      <c r="AI2525" s="72"/>
      <c r="AJ2525" s="72"/>
      <c r="AK2525" s="72"/>
    </row>
    <row r="2526" spans="1:37" ht="14.4">
      <c r="A2526" s="52"/>
      <c r="AG2526" s="72"/>
      <c r="AH2526" s="72"/>
      <c r="AI2526" s="72"/>
      <c r="AJ2526" s="72"/>
      <c r="AK2526" s="72"/>
    </row>
    <row r="2527" spans="1:37" ht="14.4">
      <c r="A2527" s="52"/>
      <c r="AG2527" s="72"/>
      <c r="AH2527" s="72"/>
      <c r="AI2527" s="72"/>
      <c r="AJ2527" s="72"/>
      <c r="AK2527" s="72"/>
    </row>
    <row r="2528" spans="1:37" ht="14.4">
      <c r="A2528" s="52"/>
      <c r="AG2528" s="72"/>
      <c r="AH2528" s="72"/>
      <c r="AI2528" s="72"/>
      <c r="AJ2528" s="72"/>
      <c r="AK2528" s="72"/>
    </row>
    <row r="2529" spans="1:37" ht="14.4">
      <c r="A2529" s="52"/>
      <c r="AG2529" s="72"/>
      <c r="AH2529" s="72"/>
      <c r="AI2529" s="72"/>
      <c r="AJ2529" s="72"/>
      <c r="AK2529" s="72"/>
    </row>
    <row r="2530" spans="1:37" ht="14.4">
      <c r="A2530" s="52"/>
      <c r="AG2530" s="72"/>
      <c r="AH2530" s="72"/>
      <c r="AI2530" s="72"/>
      <c r="AJ2530" s="72"/>
      <c r="AK2530" s="72"/>
    </row>
    <row r="2531" spans="1:37" ht="14.4">
      <c r="A2531" s="52"/>
      <c r="AG2531" s="72"/>
      <c r="AH2531" s="72"/>
      <c r="AI2531" s="72"/>
      <c r="AJ2531" s="72"/>
      <c r="AK2531" s="72"/>
    </row>
    <row r="2532" spans="1:37" ht="14.4">
      <c r="A2532" s="52"/>
      <c r="AG2532" s="72"/>
      <c r="AH2532" s="72"/>
      <c r="AI2532" s="72"/>
      <c r="AJ2532" s="72"/>
      <c r="AK2532" s="72"/>
    </row>
    <row r="2533" spans="1:37" ht="14.4">
      <c r="A2533" s="52"/>
      <c r="AG2533" s="72"/>
      <c r="AH2533" s="72"/>
      <c r="AI2533" s="72"/>
      <c r="AJ2533" s="72"/>
      <c r="AK2533" s="72"/>
    </row>
    <row r="2534" spans="1:37" ht="14.4">
      <c r="A2534" s="52"/>
      <c r="AG2534" s="72"/>
      <c r="AH2534" s="72"/>
      <c r="AI2534" s="72"/>
      <c r="AJ2534" s="72"/>
      <c r="AK2534" s="72"/>
    </row>
    <row r="2535" spans="1:37" ht="14.4">
      <c r="A2535" s="52"/>
      <c r="AG2535" s="72"/>
      <c r="AH2535" s="72"/>
      <c r="AI2535" s="72"/>
      <c r="AJ2535" s="72"/>
      <c r="AK2535" s="72"/>
    </row>
    <row r="2536" spans="1:37" ht="14.4">
      <c r="A2536" s="52"/>
      <c r="AG2536" s="72"/>
      <c r="AH2536" s="72"/>
      <c r="AI2536" s="72"/>
      <c r="AJ2536" s="72"/>
      <c r="AK2536" s="72"/>
    </row>
    <row r="2537" spans="1:37" ht="14.4">
      <c r="A2537" s="52"/>
      <c r="AG2537" s="72"/>
      <c r="AH2537" s="72"/>
      <c r="AI2537" s="72"/>
      <c r="AJ2537" s="72"/>
      <c r="AK2537" s="72"/>
    </row>
    <row r="2538" spans="1:37" ht="14.4">
      <c r="A2538" s="52"/>
      <c r="AG2538" s="72"/>
      <c r="AH2538" s="72"/>
      <c r="AI2538" s="72"/>
      <c r="AJ2538" s="72"/>
      <c r="AK2538" s="72"/>
    </row>
    <row r="2539" spans="1:37" ht="14.4">
      <c r="A2539" s="52"/>
      <c r="AG2539" s="72"/>
      <c r="AH2539" s="72"/>
      <c r="AI2539" s="72"/>
      <c r="AJ2539" s="72"/>
      <c r="AK2539" s="72"/>
    </row>
    <row r="2540" spans="1:37" ht="14.4">
      <c r="A2540" s="52"/>
      <c r="AG2540" s="72"/>
      <c r="AH2540" s="72"/>
      <c r="AI2540" s="72"/>
      <c r="AJ2540" s="72"/>
      <c r="AK2540" s="72"/>
    </row>
    <row r="2541" spans="1:37" ht="14.4">
      <c r="A2541" s="52"/>
      <c r="AG2541" s="72"/>
      <c r="AH2541" s="72"/>
      <c r="AI2541" s="72"/>
      <c r="AJ2541" s="72"/>
      <c r="AK2541" s="72"/>
    </row>
    <row r="2542" spans="1:37" ht="14.4">
      <c r="A2542" s="52"/>
      <c r="AG2542" s="72"/>
      <c r="AH2542" s="72"/>
      <c r="AI2542" s="72"/>
      <c r="AJ2542" s="72"/>
      <c r="AK2542" s="72"/>
    </row>
    <row r="2543" spans="1:37" ht="14.4">
      <c r="A2543" s="52"/>
      <c r="AG2543" s="72"/>
      <c r="AH2543" s="72"/>
      <c r="AI2543" s="72"/>
      <c r="AJ2543" s="72"/>
      <c r="AK2543" s="72"/>
    </row>
    <row r="2544" spans="1:37" ht="14.4">
      <c r="A2544" s="52"/>
      <c r="AG2544" s="72"/>
      <c r="AH2544" s="72"/>
      <c r="AI2544" s="72"/>
      <c r="AJ2544" s="72"/>
      <c r="AK2544" s="72"/>
    </row>
    <row r="2545" spans="1:37" ht="14.4">
      <c r="A2545" s="52"/>
      <c r="AG2545" s="72"/>
      <c r="AH2545" s="72"/>
      <c r="AI2545" s="72"/>
      <c r="AJ2545" s="72"/>
      <c r="AK2545" s="72"/>
    </row>
    <row r="2546" spans="1:37" ht="14.4">
      <c r="A2546" s="52"/>
      <c r="AG2546" s="72"/>
      <c r="AH2546" s="72"/>
      <c r="AI2546" s="72"/>
      <c r="AJ2546" s="72"/>
      <c r="AK2546" s="72"/>
    </row>
    <row r="2547" spans="1:37" ht="14.4">
      <c r="A2547" s="52"/>
      <c r="AG2547" s="72"/>
      <c r="AH2547" s="72"/>
      <c r="AI2547" s="72"/>
      <c r="AJ2547" s="72"/>
      <c r="AK2547" s="72"/>
    </row>
    <row r="2548" spans="1:37" ht="14.4">
      <c r="A2548" s="52"/>
      <c r="AG2548" s="72"/>
      <c r="AH2548" s="72"/>
      <c r="AI2548" s="72"/>
      <c r="AJ2548" s="72"/>
      <c r="AK2548" s="72"/>
    </row>
    <row r="2549" spans="1:37" ht="14.4">
      <c r="A2549" s="52"/>
      <c r="AG2549" s="72"/>
      <c r="AH2549" s="72"/>
      <c r="AI2549" s="72"/>
      <c r="AJ2549" s="72"/>
      <c r="AK2549" s="72"/>
    </row>
    <row r="2550" spans="1:37" ht="14.4">
      <c r="A2550" s="52"/>
      <c r="AG2550" s="72"/>
      <c r="AH2550" s="72"/>
      <c r="AI2550" s="72"/>
      <c r="AJ2550" s="72"/>
      <c r="AK2550" s="72"/>
    </row>
    <row r="2551" spans="1:37" ht="14.4">
      <c r="A2551" s="52"/>
      <c r="AG2551" s="72"/>
      <c r="AH2551" s="72"/>
      <c r="AI2551" s="72"/>
      <c r="AJ2551" s="72"/>
      <c r="AK2551" s="72"/>
    </row>
    <row r="2552" spans="1:37" ht="14.4">
      <c r="A2552" s="52"/>
      <c r="AG2552" s="72"/>
      <c r="AH2552" s="72"/>
      <c r="AI2552" s="72"/>
      <c r="AJ2552" s="72"/>
      <c r="AK2552" s="72"/>
    </row>
    <row r="2553" spans="1:37" ht="14.4">
      <c r="A2553" s="52"/>
      <c r="AG2553" s="72"/>
      <c r="AH2553" s="72"/>
      <c r="AI2553" s="72"/>
      <c r="AJ2553" s="72"/>
      <c r="AK2553" s="72"/>
    </row>
    <row r="2554" spans="1:37" ht="14.4">
      <c r="A2554" s="52"/>
      <c r="AG2554" s="72"/>
      <c r="AH2554" s="72"/>
      <c r="AI2554" s="72"/>
      <c r="AJ2554" s="72"/>
      <c r="AK2554" s="72"/>
    </row>
    <row r="2555" spans="1:37" ht="14.4">
      <c r="A2555" s="52"/>
      <c r="AG2555" s="72"/>
      <c r="AH2555" s="72"/>
      <c r="AI2555" s="72"/>
      <c r="AJ2555" s="72"/>
      <c r="AK2555" s="72"/>
    </row>
    <row r="2556" spans="1:37" ht="14.4">
      <c r="A2556" s="52"/>
      <c r="AG2556" s="72"/>
      <c r="AH2556" s="72"/>
      <c r="AI2556" s="72"/>
      <c r="AJ2556" s="72"/>
      <c r="AK2556" s="72"/>
    </row>
    <row r="2557" spans="1:37" ht="14.4">
      <c r="A2557" s="52"/>
      <c r="AG2557" s="72"/>
      <c r="AH2557" s="72"/>
      <c r="AI2557" s="72"/>
      <c r="AJ2557" s="72"/>
      <c r="AK2557" s="72"/>
    </row>
    <row r="2558" spans="1:37" ht="14.4">
      <c r="A2558" s="52"/>
      <c r="AG2558" s="72"/>
      <c r="AH2558" s="72"/>
      <c r="AI2558" s="72"/>
      <c r="AJ2558" s="72"/>
      <c r="AK2558" s="72"/>
    </row>
    <row r="2559" spans="1:37" ht="14.4">
      <c r="A2559" s="52"/>
      <c r="AG2559" s="72"/>
      <c r="AH2559" s="72"/>
      <c r="AI2559" s="72"/>
      <c r="AJ2559" s="72"/>
      <c r="AK2559" s="72"/>
    </row>
    <row r="2560" spans="1:37" ht="14.4">
      <c r="A2560" s="52"/>
      <c r="AG2560" s="72"/>
      <c r="AH2560" s="72"/>
      <c r="AI2560" s="72"/>
      <c r="AJ2560" s="72"/>
      <c r="AK2560" s="72"/>
    </row>
    <row r="2561" spans="1:37" ht="14.4">
      <c r="A2561" s="52"/>
      <c r="AG2561" s="72"/>
      <c r="AH2561" s="72"/>
      <c r="AI2561" s="72"/>
      <c r="AJ2561" s="72"/>
      <c r="AK2561" s="72"/>
    </row>
    <row r="2562" spans="1:37" ht="14.4">
      <c r="A2562" s="52"/>
      <c r="AG2562" s="72"/>
      <c r="AH2562" s="72"/>
      <c r="AI2562" s="72"/>
      <c r="AJ2562" s="72"/>
      <c r="AK2562" s="72"/>
    </row>
    <row r="2563" spans="1:37" ht="14.4">
      <c r="A2563" s="52"/>
      <c r="AG2563" s="72"/>
      <c r="AH2563" s="72"/>
      <c r="AI2563" s="72"/>
      <c r="AJ2563" s="72"/>
      <c r="AK2563" s="72"/>
    </row>
    <row r="2564" spans="1:37" ht="14.4">
      <c r="A2564" s="52"/>
      <c r="AG2564" s="72"/>
      <c r="AH2564" s="72"/>
      <c r="AI2564" s="72"/>
      <c r="AJ2564" s="72"/>
      <c r="AK2564" s="72"/>
    </row>
    <row r="2565" spans="1:37" ht="14.4">
      <c r="A2565" s="52"/>
      <c r="AG2565" s="72"/>
      <c r="AH2565" s="72"/>
      <c r="AI2565" s="72"/>
      <c r="AJ2565" s="72"/>
      <c r="AK2565" s="72"/>
    </row>
    <row r="2566" spans="1:37" ht="14.4">
      <c r="A2566" s="52"/>
      <c r="AG2566" s="72"/>
      <c r="AH2566" s="72"/>
      <c r="AI2566" s="72"/>
      <c r="AJ2566" s="72"/>
      <c r="AK2566" s="72"/>
    </row>
    <row r="2567" spans="1:37" ht="14.4">
      <c r="A2567" s="52"/>
      <c r="AG2567" s="72"/>
      <c r="AH2567" s="72"/>
      <c r="AI2567" s="72"/>
      <c r="AJ2567" s="72"/>
      <c r="AK2567" s="72"/>
    </row>
    <row r="2568" spans="1:37" ht="14.4">
      <c r="A2568" s="52"/>
      <c r="AG2568" s="72"/>
      <c r="AH2568" s="72"/>
      <c r="AI2568" s="72"/>
      <c r="AJ2568" s="72"/>
      <c r="AK2568" s="72"/>
    </row>
    <row r="2569" spans="1:37" ht="14.4">
      <c r="A2569" s="52"/>
      <c r="AG2569" s="72"/>
      <c r="AH2569" s="72"/>
      <c r="AI2569" s="72"/>
      <c r="AJ2569" s="72"/>
      <c r="AK2569" s="72"/>
    </row>
    <row r="2570" spans="1:37" ht="14.4">
      <c r="A2570" s="52"/>
      <c r="AG2570" s="72"/>
      <c r="AH2570" s="72"/>
      <c r="AI2570" s="72"/>
      <c r="AJ2570" s="72"/>
      <c r="AK2570" s="72"/>
    </row>
    <row r="2571" spans="1:37" ht="14.4">
      <c r="A2571" s="52"/>
      <c r="AG2571" s="72"/>
      <c r="AH2571" s="72"/>
      <c r="AI2571" s="72"/>
      <c r="AJ2571" s="72"/>
      <c r="AK2571" s="72"/>
    </row>
    <row r="2572" spans="1:37" ht="14.4">
      <c r="A2572" s="52"/>
      <c r="AG2572" s="72"/>
      <c r="AH2572" s="72"/>
      <c r="AI2572" s="72"/>
      <c r="AJ2572" s="72"/>
      <c r="AK2572" s="72"/>
    </row>
    <row r="2573" spans="1:37" ht="14.4">
      <c r="A2573" s="52"/>
      <c r="AG2573" s="72"/>
      <c r="AH2573" s="72"/>
      <c r="AI2573" s="72"/>
      <c r="AJ2573" s="72"/>
      <c r="AK2573" s="72"/>
    </row>
    <row r="2574" spans="1:37" ht="14.4">
      <c r="A2574" s="52"/>
      <c r="AG2574" s="72"/>
      <c r="AH2574" s="72"/>
      <c r="AI2574" s="72"/>
      <c r="AJ2574" s="72"/>
      <c r="AK2574" s="72"/>
    </row>
    <row r="2575" spans="1:37" ht="14.4">
      <c r="A2575" s="52"/>
      <c r="AG2575" s="72"/>
      <c r="AH2575" s="72"/>
      <c r="AI2575" s="72"/>
      <c r="AJ2575" s="72"/>
      <c r="AK2575" s="72"/>
    </row>
    <row r="2576" spans="1:37" ht="14.4">
      <c r="A2576" s="52"/>
      <c r="AG2576" s="72"/>
      <c r="AH2576" s="72"/>
      <c r="AI2576" s="72"/>
      <c r="AJ2576" s="72"/>
      <c r="AK2576" s="72"/>
    </row>
    <row r="2577" spans="1:37" ht="14.4">
      <c r="A2577" s="52"/>
      <c r="AG2577" s="72"/>
      <c r="AH2577" s="72"/>
      <c r="AI2577" s="72"/>
      <c r="AJ2577" s="72"/>
      <c r="AK2577" s="72"/>
    </row>
    <row r="2578" spans="1:37" ht="14.4">
      <c r="A2578" s="52"/>
      <c r="AG2578" s="72"/>
      <c r="AH2578" s="72"/>
      <c r="AI2578" s="72"/>
      <c r="AJ2578" s="72"/>
      <c r="AK2578" s="72"/>
    </row>
    <row r="2579" spans="1:37" ht="14.4">
      <c r="A2579" s="52"/>
      <c r="AG2579" s="72"/>
      <c r="AH2579" s="72"/>
      <c r="AI2579" s="72"/>
      <c r="AJ2579" s="72"/>
      <c r="AK2579" s="72"/>
    </row>
    <row r="2580" spans="1:37" ht="14.4">
      <c r="A2580" s="52"/>
      <c r="AG2580" s="72"/>
      <c r="AH2580" s="72"/>
      <c r="AI2580" s="72"/>
      <c r="AJ2580" s="72"/>
      <c r="AK2580" s="72"/>
    </row>
    <row r="2581" spans="1:37" ht="14.4">
      <c r="A2581" s="52"/>
      <c r="AG2581" s="72"/>
      <c r="AH2581" s="72"/>
      <c r="AI2581" s="72"/>
      <c r="AJ2581" s="72"/>
      <c r="AK2581" s="72"/>
    </row>
    <row r="2582" spans="1:37" ht="14.4">
      <c r="A2582" s="52"/>
      <c r="AG2582" s="72"/>
      <c r="AH2582" s="72"/>
      <c r="AI2582" s="72"/>
      <c r="AJ2582" s="72"/>
      <c r="AK2582" s="72"/>
    </row>
    <row r="2583" spans="1:37" ht="14.4">
      <c r="A2583" s="52"/>
      <c r="AG2583" s="72"/>
      <c r="AH2583" s="72"/>
      <c r="AI2583" s="72"/>
      <c r="AJ2583" s="72"/>
      <c r="AK2583" s="72"/>
    </row>
    <row r="2584" spans="1:37" ht="14.4">
      <c r="A2584" s="52"/>
      <c r="AG2584" s="72"/>
      <c r="AH2584" s="72"/>
      <c r="AI2584" s="72"/>
      <c r="AJ2584" s="72"/>
      <c r="AK2584" s="72"/>
    </row>
    <row r="2585" spans="1:37" ht="14.4">
      <c r="A2585" s="52"/>
      <c r="AG2585" s="72"/>
      <c r="AH2585" s="72"/>
      <c r="AI2585" s="72"/>
      <c r="AJ2585" s="72"/>
      <c r="AK2585" s="72"/>
    </row>
    <row r="2586" spans="1:37" ht="14.4">
      <c r="A2586" s="52"/>
      <c r="AG2586" s="72"/>
      <c r="AH2586" s="72"/>
      <c r="AI2586" s="72"/>
      <c r="AJ2586" s="72"/>
      <c r="AK2586" s="72"/>
    </row>
    <row r="2587" spans="1:37" ht="14.4">
      <c r="A2587" s="52"/>
      <c r="AG2587" s="72"/>
      <c r="AH2587" s="72"/>
      <c r="AI2587" s="72"/>
      <c r="AJ2587" s="72"/>
      <c r="AK2587" s="72"/>
    </row>
    <row r="2588" spans="1:37" ht="14.4">
      <c r="A2588" s="52"/>
      <c r="AG2588" s="72"/>
      <c r="AH2588" s="72"/>
      <c r="AI2588" s="72"/>
      <c r="AJ2588" s="72"/>
      <c r="AK2588" s="72"/>
    </row>
    <row r="2589" spans="1:37" ht="14.4">
      <c r="A2589" s="52"/>
      <c r="AG2589" s="72"/>
      <c r="AH2589" s="72"/>
      <c r="AI2589" s="72"/>
      <c r="AJ2589" s="72"/>
      <c r="AK2589" s="72"/>
    </row>
    <row r="2590" spans="1:37" ht="14.4">
      <c r="A2590" s="52"/>
      <c r="AG2590" s="72"/>
      <c r="AH2590" s="72"/>
      <c r="AI2590" s="72"/>
      <c r="AJ2590" s="72"/>
      <c r="AK2590" s="72"/>
    </row>
    <row r="2591" spans="1:37" ht="14.4">
      <c r="A2591" s="52"/>
      <c r="AG2591" s="72"/>
      <c r="AH2591" s="72"/>
      <c r="AI2591" s="72"/>
      <c r="AJ2591" s="72"/>
      <c r="AK2591" s="72"/>
    </row>
    <row r="2592" spans="1:37" ht="14.4">
      <c r="A2592" s="52"/>
      <c r="AG2592" s="72"/>
      <c r="AH2592" s="72"/>
      <c r="AI2592" s="72"/>
      <c r="AJ2592" s="72"/>
      <c r="AK2592" s="72"/>
    </row>
    <row r="2593" spans="1:37" ht="14.4">
      <c r="A2593" s="52"/>
      <c r="AG2593" s="72"/>
      <c r="AH2593" s="72"/>
      <c r="AI2593" s="72"/>
      <c r="AJ2593" s="72"/>
      <c r="AK2593" s="72"/>
    </row>
    <row r="2594" spans="1:37" ht="14.4">
      <c r="A2594" s="52"/>
      <c r="AG2594" s="72"/>
      <c r="AH2594" s="72"/>
      <c r="AI2594" s="72"/>
      <c r="AJ2594" s="72"/>
      <c r="AK2594" s="72"/>
    </row>
    <row r="2595" spans="1:37" ht="14.4">
      <c r="A2595" s="52"/>
      <c r="AG2595" s="72"/>
      <c r="AH2595" s="72"/>
      <c r="AI2595" s="72"/>
      <c r="AJ2595" s="72"/>
      <c r="AK2595" s="72"/>
    </row>
    <row r="2596" spans="1:37" ht="14.4">
      <c r="A2596" s="52"/>
      <c r="AG2596" s="72"/>
      <c r="AH2596" s="72"/>
      <c r="AI2596" s="72"/>
      <c r="AJ2596" s="72"/>
      <c r="AK2596" s="72"/>
    </row>
    <row r="2597" spans="1:37" ht="14.4">
      <c r="A2597" s="52"/>
      <c r="AG2597" s="72"/>
      <c r="AH2597" s="72"/>
      <c r="AI2597" s="72"/>
      <c r="AJ2597" s="72"/>
      <c r="AK2597" s="72"/>
    </row>
    <row r="2598" spans="1:37" ht="14.4">
      <c r="A2598" s="52"/>
      <c r="AG2598" s="72"/>
      <c r="AH2598" s="72"/>
      <c r="AI2598" s="72"/>
      <c r="AJ2598" s="72"/>
      <c r="AK2598" s="72"/>
    </row>
    <row r="2599" spans="1:37" ht="14.4">
      <c r="A2599" s="52"/>
      <c r="AG2599" s="72"/>
      <c r="AH2599" s="72"/>
      <c r="AI2599" s="72"/>
      <c r="AJ2599" s="72"/>
      <c r="AK2599" s="72"/>
    </row>
    <row r="2600" spans="1:37" ht="14.4">
      <c r="A2600" s="52"/>
      <c r="AG2600" s="72"/>
      <c r="AH2600" s="72"/>
      <c r="AI2600" s="72"/>
      <c r="AJ2600" s="72"/>
      <c r="AK2600" s="72"/>
    </row>
    <row r="2601" spans="1:37" ht="14.4">
      <c r="A2601" s="52"/>
      <c r="AG2601" s="72"/>
      <c r="AH2601" s="72"/>
      <c r="AI2601" s="72"/>
      <c r="AJ2601" s="72"/>
      <c r="AK2601" s="72"/>
    </row>
    <row r="2602" spans="1:37" ht="14.4">
      <c r="A2602" s="52"/>
      <c r="AG2602" s="72"/>
      <c r="AH2602" s="72"/>
      <c r="AI2602" s="72"/>
      <c r="AJ2602" s="72"/>
      <c r="AK2602" s="72"/>
    </row>
    <row r="2603" spans="1:37" ht="14.4">
      <c r="A2603" s="52"/>
      <c r="AG2603" s="72"/>
      <c r="AH2603" s="72"/>
      <c r="AI2603" s="72"/>
      <c r="AJ2603" s="72"/>
      <c r="AK2603" s="72"/>
    </row>
    <row r="2604" spans="1:37" ht="14.4">
      <c r="A2604" s="52"/>
      <c r="AG2604" s="72"/>
      <c r="AH2604" s="72"/>
      <c r="AI2604" s="72"/>
      <c r="AJ2604" s="72"/>
      <c r="AK2604" s="72"/>
    </row>
    <row r="2605" spans="1:37" ht="14.4">
      <c r="A2605" s="52"/>
      <c r="AG2605" s="72"/>
      <c r="AH2605" s="72"/>
      <c r="AI2605" s="72"/>
      <c r="AJ2605" s="72"/>
      <c r="AK2605" s="72"/>
    </row>
    <row r="2606" spans="1:37" ht="14.4">
      <c r="A2606" s="52"/>
      <c r="AG2606" s="72"/>
      <c r="AH2606" s="72"/>
      <c r="AI2606" s="72"/>
      <c r="AJ2606" s="72"/>
      <c r="AK2606" s="72"/>
    </row>
    <row r="2607" spans="1:37" ht="14.4">
      <c r="A2607" s="52"/>
      <c r="AG2607" s="72"/>
      <c r="AH2607" s="72"/>
      <c r="AI2607" s="72"/>
      <c r="AJ2607" s="72"/>
      <c r="AK2607" s="72"/>
    </row>
    <row r="2608" spans="1:37" ht="14.4">
      <c r="A2608" s="52"/>
      <c r="AG2608" s="72"/>
      <c r="AH2608" s="72"/>
      <c r="AI2608" s="72"/>
      <c r="AJ2608" s="72"/>
      <c r="AK2608" s="72"/>
    </row>
    <row r="2609" spans="1:37" ht="14.4">
      <c r="A2609" s="52"/>
      <c r="AG2609" s="72"/>
      <c r="AH2609" s="72"/>
      <c r="AI2609" s="72"/>
      <c r="AJ2609" s="72"/>
      <c r="AK2609" s="72"/>
    </row>
    <row r="2610" spans="1:37" ht="14.4">
      <c r="A2610" s="52"/>
      <c r="AG2610" s="72"/>
      <c r="AH2610" s="72"/>
      <c r="AI2610" s="72"/>
      <c r="AJ2610" s="72"/>
      <c r="AK2610" s="72"/>
    </row>
    <row r="2611" spans="1:37" ht="14.4">
      <c r="A2611" s="52"/>
      <c r="AG2611" s="72"/>
      <c r="AH2611" s="72"/>
      <c r="AI2611" s="72"/>
      <c r="AJ2611" s="72"/>
      <c r="AK2611" s="72"/>
    </row>
    <row r="2612" spans="1:37" ht="14.4">
      <c r="A2612" s="52"/>
      <c r="AG2612" s="72"/>
      <c r="AH2612" s="72"/>
      <c r="AI2612" s="72"/>
      <c r="AJ2612" s="72"/>
      <c r="AK2612" s="72"/>
    </row>
    <row r="2613" spans="1:37" ht="14.4">
      <c r="A2613" s="52"/>
      <c r="AG2613" s="72"/>
      <c r="AH2613" s="72"/>
      <c r="AI2613" s="72"/>
      <c r="AJ2613" s="72"/>
      <c r="AK2613" s="72"/>
    </row>
    <row r="2614" spans="1:37" ht="14.4">
      <c r="A2614" s="52"/>
      <c r="AG2614" s="72"/>
      <c r="AH2614" s="72"/>
      <c r="AI2614" s="72"/>
      <c r="AJ2614" s="72"/>
      <c r="AK2614" s="72"/>
    </row>
    <row r="2615" spans="1:37" ht="14.4">
      <c r="A2615" s="52"/>
      <c r="AG2615" s="72"/>
      <c r="AH2615" s="72"/>
      <c r="AI2615" s="72"/>
      <c r="AJ2615" s="72"/>
      <c r="AK2615" s="72"/>
    </row>
    <row r="2616" spans="1:37" ht="14.4">
      <c r="A2616" s="52"/>
      <c r="AG2616" s="72"/>
      <c r="AH2616" s="72"/>
      <c r="AI2616" s="72"/>
      <c r="AJ2616" s="72"/>
      <c r="AK2616" s="72"/>
    </row>
    <row r="2617" spans="1:37" ht="14.4">
      <c r="A2617" s="52"/>
      <c r="AG2617" s="72"/>
      <c r="AH2617" s="72"/>
      <c r="AI2617" s="72"/>
      <c r="AJ2617" s="72"/>
      <c r="AK2617" s="72"/>
    </row>
    <row r="2618" spans="1:37" ht="14.4">
      <c r="A2618" s="52"/>
      <c r="AG2618" s="72"/>
      <c r="AH2618" s="72"/>
      <c r="AI2618" s="72"/>
      <c r="AJ2618" s="72"/>
      <c r="AK2618" s="72"/>
    </row>
    <row r="2619" spans="1:37" ht="14.4">
      <c r="A2619" s="52"/>
      <c r="AG2619" s="72"/>
      <c r="AH2619" s="72"/>
      <c r="AI2619" s="72"/>
      <c r="AJ2619" s="72"/>
      <c r="AK2619" s="72"/>
    </row>
    <row r="2620" spans="1:37" ht="14.4">
      <c r="A2620" s="52"/>
      <c r="AG2620" s="72"/>
      <c r="AH2620" s="72"/>
      <c r="AI2620" s="72"/>
      <c r="AJ2620" s="72"/>
      <c r="AK2620" s="72"/>
    </row>
    <row r="2621" spans="1:37" ht="14.4">
      <c r="A2621" s="52"/>
      <c r="AG2621" s="72"/>
      <c r="AH2621" s="72"/>
      <c r="AI2621" s="72"/>
      <c r="AJ2621" s="72"/>
      <c r="AK2621" s="72"/>
    </row>
    <row r="2622" spans="1:37" ht="14.4">
      <c r="A2622" s="52"/>
      <c r="AG2622" s="72"/>
      <c r="AH2622" s="72"/>
      <c r="AI2622" s="72"/>
      <c r="AJ2622" s="72"/>
      <c r="AK2622" s="72"/>
    </row>
    <row r="2623" spans="1:37" ht="14.4">
      <c r="A2623" s="52"/>
      <c r="AG2623" s="72"/>
      <c r="AH2623" s="72"/>
      <c r="AI2623" s="72"/>
      <c r="AJ2623" s="72"/>
      <c r="AK2623" s="72"/>
    </row>
    <row r="2624" spans="1:37" ht="14.4">
      <c r="A2624" s="52"/>
      <c r="AG2624" s="72"/>
      <c r="AH2624" s="72"/>
      <c r="AI2624" s="72"/>
      <c r="AJ2624" s="72"/>
      <c r="AK2624" s="72"/>
    </row>
    <row r="2625" spans="1:37" ht="14.4">
      <c r="A2625" s="52"/>
      <c r="AG2625" s="72"/>
      <c r="AH2625" s="72"/>
      <c r="AI2625" s="72"/>
      <c r="AJ2625" s="72"/>
      <c r="AK2625" s="72"/>
    </row>
    <row r="2626" spans="1:37" ht="14.4">
      <c r="A2626" s="52"/>
      <c r="AG2626" s="72"/>
      <c r="AH2626" s="72"/>
      <c r="AI2626" s="72"/>
      <c r="AJ2626" s="72"/>
      <c r="AK2626" s="72"/>
    </row>
    <row r="2627" spans="1:37" ht="14.4">
      <c r="A2627" s="52"/>
      <c r="AG2627" s="72"/>
      <c r="AH2627" s="72"/>
      <c r="AI2627" s="72"/>
      <c r="AJ2627" s="72"/>
      <c r="AK2627" s="72"/>
    </row>
    <row r="2628" spans="1:37" ht="14.4">
      <c r="A2628" s="52"/>
      <c r="AG2628" s="72"/>
      <c r="AH2628" s="72"/>
      <c r="AI2628" s="72"/>
      <c r="AJ2628" s="72"/>
      <c r="AK2628" s="72"/>
    </row>
    <row r="2629" spans="1:37" ht="14.4">
      <c r="A2629" s="52"/>
      <c r="AG2629" s="72"/>
      <c r="AH2629" s="72"/>
      <c r="AI2629" s="72"/>
      <c r="AJ2629" s="72"/>
      <c r="AK2629" s="72"/>
    </row>
    <row r="2630" spans="1:37" ht="14.4">
      <c r="A2630" s="52"/>
      <c r="AG2630" s="72"/>
      <c r="AH2630" s="72"/>
      <c r="AI2630" s="72"/>
      <c r="AJ2630" s="72"/>
      <c r="AK2630" s="72"/>
    </row>
    <row r="2631" spans="1:37" ht="14.4">
      <c r="A2631" s="52"/>
      <c r="AG2631" s="72"/>
      <c r="AH2631" s="72"/>
      <c r="AI2631" s="72"/>
      <c r="AJ2631" s="72"/>
      <c r="AK2631" s="72"/>
    </row>
    <row r="2632" spans="1:37" ht="14.4">
      <c r="A2632" s="52"/>
      <c r="AG2632" s="72"/>
      <c r="AH2632" s="72"/>
      <c r="AI2632" s="72"/>
      <c r="AJ2632" s="72"/>
      <c r="AK2632" s="72"/>
    </row>
    <row r="2633" spans="1:37" ht="14.4">
      <c r="A2633" s="52"/>
      <c r="AG2633" s="72"/>
      <c r="AH2633" s="72"/>
      <c r="AI2633" s="72"/>
      <c r="AJ2633" s="72"/>
      <c r="AK2633" s="72"/>
    </row>
    <row r="2634" spans="1:37" ht="14.4">
      <c r="A2634" s="52"/>
      <c r="AG2634" s="72"/>
      <c r="AH2634" s="72"/>
      <c r="AI2634" s="72"/>
      <c r="AJ2634" s="72"/>
      <c r="AK2634" s="72"/>
    </row>
    <row r="2635" spans="1:37" ht="14.4">
      <c r="A2635" s="52"/>
      <c r="AG2635" s="72"/>
      <c r="AH2635" s="72"/>
      <c r="AI2635" s="72"/>
      <c r="AJ2635" s="72"/>
      <c r="AK2635" s="72"/>
    </row>
    <row r="2636" spans="1:37" ht="14.4">
      <c r="A2636" s="52"/>
      <c r="AG2636" s="72"/>
      <c r="AH2636" s="72"/>
      <c r="AI2636" s="72"/>
      <c r="AJ2636" s="72"/>
      <c r="AK2636" s="72"/>
    </row>
    <row r="2637" spans="1:37" ht="14.4">
      <c r="A2637" s="52"/>
      <c r="AG2637" s="72"/>
      <c r="AH2637" s="72"/>
      <c r="AI2637" s="72"/>
      <c r="AJ2637" s="72"/>
      <c r="AK2637" s="72"/>
    </row>
    <row r="2638" spans="1:37" ht="14.4">
      <c r="A2638" s="52"/>
      <c r="AG2638" s="72"/>
      <c r="AH2638" s="72"/>
      <c r="AI2638" s="72"/>
      <c r="AJ2638" s="72"/>
      <c r="AK2638" s="72"/>
    </row>
    <row r="2639" spans="1:37" ht="14.4">
      <c r="A2639" s="52"/>
      <c r="AG2639" s="72"/>
      <c r="AH2639" s="72"/>
      <c r="AI2639" s="72"/>
      <c r="AJ2639" s="72"/>
      <c r="AK2639" s="72"/>
    </row>
    <row r="2640" spans="1:37" ht="14.4">
      <c r="A2640" s="52"/>
      <c r="AG2640" s="72"/>
      <c r="AH2640" s="72"/>
      <c r="AI2640" s="72"/>
      <c r="AJ2640" s="72"/>
      <c r="AK2640" s="72"/>
    </row>
    <row r="2641" spans="1:37" ht="14.4">
      <c r="A2641" s="52"/>
      <c r="AG2641" s="72"/>
      <c r="AH2641" s="72"/>
      <c r="AI2641" s="72"/>
      <c r="AJ2641" s="72"/>
      <c r="AK2641" s="72"/>
    </row>
    <row r="2642" spans="1:37" ht="14.4">
      <c r="A2642" s="52"/>
      <c r="AG2642" s="72"/>
      <c r="AH2642" s="72"/>
      <c r="AI2642" s="72"/>
      <c r="AJ2642" s="72"/>
      <c r="AK2642" s="72"/>
    </row>
    <row r="2643" spans="1:37" ht="14.4">
      <c r="A2643" s="52"/>
      <c r="AG2643" s="72"/>
      <c r="AH2643" s="72"/>
      <c r="AI2643" s="72"/>
      <c r="AJ2643" s="72"/>
      <c r="AK2643" s="72"/>
    </row>
    <row r="2644" spans="1:37" ht="14.4">
      <c r="A2644" s="52"/>
      <c r="AG2644" s="72"/>
      <c r="AH2644" s="72"/>
      <c r="AI2644" s="72"/>
      <c r="AJ2644" s="72"/>
      <c r="AK2644" s="72"/>
    </row>
    <row r="2645" spans="1:37" ht="14.4">
      <c r="A2645" s="52"/>
      <c r="AG2645" s="72"/>
      <c r="AH2645" s="72"/>
      <c r="AI2645" s="72"/>
      <c r="AJ2645" s="72"/>
      <c r="AK2645" s="72"/>
    </row>
    <row r="2646" spans="1:37" ht="14.4">
      <c r="A2646" s="52"/>
      <c r="AG2646" s="72"/>
      <c r="AH2646" s="72"/>
      <c r="AI2646" s="72"/>
      <c r="AJ2646" s="72"/>
      <c r="AK2646" s="72"/>
    </row>
    <row r="2647" spans="1:37" ht="14.4">
      <c r="A2647" s="52"/>
      <c r="AG2647" s="72"/>
      <c r="AH2647" s="72"/>
      <c r="AI2647" s="72"/>
      <c r="AJ2647" s="72"/>
      <c r="AK2647" s="72"/>
    </row>
    <row r="2648" spans="1:37" ht="14.4">
      <c r="A2648" s="52"/>
      <c r="AG2648" s="72"/>
      <c r="AH2648" s="72"/>
      <c r="AI2648" s="72"/>
      <c r="AJ2648" s="72"/>
      <c r="AK2648" s="72"/>
    </row>
    <row r="2649" spans="1:37" ht="14.4">
      <c r="A2649" s="52"/>
      <c r="AG2649" s="72"/>
      <c r="AH2649" s="72"/>
      <c r="AI2649" s="72"/>
      <c r="AJ2649" s="72"/>
      <c r="AK2649" s="72"/>
    </row>
    <row r="2650" spans="1:37" ht="14.4">
      <c r="A2650" s="52"/>
      <c r="AG2650" s="72"/>
      <c r="AH2650" s="72"/>
      <c r="AI2650" s="72"/>
      <c r="AJ2650" s="72"/>
      <c r="AK2650" s="72"/>
    </row>
    <row r="2651" spans="1:37" ht="14.4">
      <c r="A2651" s="52"/>
      <c r="AG2651" s="72"/>
      <c r="AH2651" s="72"/>
      <c r="AI2651" s="72"/>
      <c r="AJ2651" s="72"/>
      <c r="AK2651" s="72"/>
    </row>
    <row r="2652" spans="1:37" ht="14.4">
      <c r="A2652" s="52"/>
      <c r="AG2652" s="72"/>
      <c r="AH2652" s="72"/>
      <c r="AI2652" s="72"/>
      <c r="AJ2652" s="72"/>
      <c r="AK2652" s="72"/>
    </row>
    <row r="2653" spans="1:37" ht="14.4">
      <c r="A2653" s="52"/>
      <c r="AG2653" s="72"/>
      <c r="AH2653" s="72"/>
      <c r="AI2653" s="72"/>
      <c r="AJ2653" s="72"/>
      <c r="AK2653" s="72"/>
    </row>
    <row r="2654" spans="1:37" ht="14.4">
      <c r="A2654" s="52"/>
      <c r="AG2654" s="72"/>
      <c r="AH2654" s="72"/>
      <c r="AI2654" s="72"/>
      <c r="AJ2654" s="72"/>
      <c r="AK2654" s="72"/>
    </row>
    <row r="2655" spans="1:37" ht="14.4">
      <c r="A2655" s="52"/>
      <c r="AG2655" s="72"/>
      <c r="AH2655" s="72"/>
      <c r="AI2655" s="72"/>
      <c r="AJ2655" s="72"/>
      <c r="AK2655" s="72"/>
    </row>
    <row r="2656" spans="1:37" ht="14.4">
      <c r="A2656" s="52"/>
      <c r="AG2656" s="72"/>
      <c r="AH2656" s="72"/>
      <c r="AI2656" s="72"/>
      <c r="AJ2656" s="72"/>
      <c r="AK2656" s="72"/>
    </row>
    <row r="2657" spans="1:37" ht="14.4">
      <c r="A2657" s="52"/>
      <c r="AG2657" s="72"/>
      <c r="AH2657" s="72"/>
      <c r="AI2657" s="72"/>
      <c r="AJ2657" s="72"/>
      <c r="AK2657" s="72"/>
    </row>
    <row r="2658" spans="1:37" ht="14.4">
      <c r="A2658" s="52"/>
      <c r="AG2658" s="72"/>
      <c r="AH2658" s="72"/>
      <c r="AI2658" s="72"/>
      <c r="AJ2658" s="72"/>
      <c r="AK2658" s="72"/>
    </row>
    <row r="2659" spans="1:37" ht="14.4">
      <c r="A2659" s="52"/>
      <c r="AG2659" s="72"/>
      <c r="AH2659" s="72"/>
      <c r="AI2659" s="72"/>
      <c r="AJ2659" s="72"/>
      <c r="AK2659" s="72"/>
    </row>
    <row r="2660" spans="1:37" ht="14.4">
      <c r="A2660" s="52"/>
      <c r="AG2660" s="72"/>
      <c r="AH2660" s="72"/>
      <c r="AI2660" s="72"/>
      <c r="AJ2660" s="72"/>
      <c r="AK2660" s="72"/>
    </row>
    <row r="2661" spans="1:37" ht="14.4">
      <c r="A2661" s="52"/>
      <c r="AG2661" s="72"/>
      <c r="AH2661" s="72"/>
      <c r="AI2661" s="72"/>
      <c r="AJ2661" s="72"/>
      <c r="AK2661" s="72"/>
    </row>
    <row r="2662" spans="1:37" ht="14.4">
      <c r="A2662" s="52"/>
      <c r="AG2662" s="72"/>
      <c r="AH2662" s="72"/>
      <c r="AI2662" s="72"/>
      <c r="AJ2662" s="72"/>
      <c r="AK2662" s="72"/>
    </row>
    <row r="2663" spans="1:37" ht="14.4">
      <c r="A2663" s="52"/>
      <c r="AG2663" s="72"/>
      <c r="AH2663" s="72"/>
      <c r="AI2663" s="72"/>
      <c r="AJ2663" s="72"/>
      <c r="AK2663" s="72"/>
    </row>
    <row r="2664" spans="1:37" ht="14.4">
      <c r="A2664" s="52"/>
      <c r="AG2664" s="72"/>
      <c r="AH2664" s="72"/>
      <c r="AI2664" s="72"/>
      <c r="AJ2664" s="72"/>
      <c r="AK2664" s="72"/>
    </row>
    <row r="2665" spans="1:37" ht="14.4">
      <c r="A2665" s="52"/>
      <c r="AG2665" s="72"/>
      <c r="AH2665" s="72"/>
      <c r="AI2665" s="72"/>
      <c r="AJ2665" s="72"/>
      <c r="AK2665" s="72"/>
    </row>
    <row r="2666" spans="1:37" ht="14.4">
      <c r="A2666" s="52"/>
      <c r="AG2666" s="72"/>
      <c r="AH2666" s="72"/>
      <c r="AI2666" s="72"/>
      <c r="AJ2666" s="72"/>
      <c r="AK2666" s="72"/>
    </row>
    <row r="2667" spans="1:37" ht="14.4">
      <c r="A2667" s="52"/>
      <c r="AG2667" s="72"/>
      <c r="AH2667" s="72"/>
      <c r="AI2667" s="72"/>
      <c r="AJ2667" s="72"/>
      <c r="AK2667" s="72"/>
    </row>
    <row r="2668" spans="1:37" ht="14.4">
      <c r="A2668" s="52"/>
      <c r="AG2668" s="72"/>
      <c r="AH2668" s="72"/>
      <c r="AI2668" s="72"/>
      <c r="AJ2668" s="72"/>
      <c r="AK2668" s="72"/>
    </row>
    <row r="2669" spans="1:37" ht="14.4">
      <c r="A2669" s="52"/>
      <c r="AG2669" s="72"/>
      <c r="AH2669" s="72"/>
      <c r="AI2669" s="72"/>
      <c r="AJ2669" s="72"/>
      <c r="AK2669" s="72"/>
    </row>
    <row r="2670" spans="1:37" ht="14.4">
      <c r="A2670" s="52"/>
      <c r="AG2670" s="72"/>
      <c r="AH2670" s="72"/>
      <c r="AI2670" s="72"/>
      <c r="AJ2670" s="72"/>
      <c r="AK2670" s="72"/>
    </row>
    <row r="2671" spans="1:37" ht="14.4">
      <c r="A2671" s="52"/>
      <c r="AG2671" s="72"/>
      <c r="AH2671" s="72"/>
      <c r="AI2671" s="72"/>
      <c r="AJ2671" s="72"/>
      <c r="AK2671" s="72"/>
    </row>
    <row r="2672" spans="1:37" ht="14.4">
      <c r="A2672" s="52"/>
      <c r="AG2672" s="72"/>
      <c r="AH2672" s="72"/>
      <c r="AI2672" s="72"/>
      <c r="AJ2672" s="72"/>
      <c r="AK2672" s="72"/>
    </row>
    <row r="2673" spans="1:37" ht="14.4">
      <c r="A2673" s="52"/>
      <c r="AG2673" s="72"/>
      <c r="AH2673" s="72"/>
      <c r="AI2673" s="72"/>
      <c r="AJ2673" s="72"/>
      <c r="AK2673" s="72"/>
    </row>
    <row r="2674" spans="1:37" ht="14.4">
      <c r="A2674" s="52"/>
      <c r="AG2674" s="72"/>
      <c r="AH2674" s="72"/>
      <c r="AI2674" s="72"/>
      <c r="AJ2674" s="72"/>
      <c r="AK2674" s="72"/>
    </row>
    <row r="2675" spans="1:37" ht="14.4">
      <c r="A2675" s="52"/>
      <c r="AG2675" s="72"/>
      <c r="AH2675" s="72"/>
      <c r="AI2675" s="72"/>
      <c r="AJ2675" s="72"/>
      <c r="AK2675" s="72"/>
    </row>
    <row r="2676" spans="1:37" ht="14.4">
      <c r="A2676" s="52"/>
      <c r="AG2676" s="72"/>
      <c r="AH2676" s="72"/>
      <c r="AI2676" s="72"/>
      <c r="AJ2676" s="72"/>
      <c r="AK2676" s="72"/>
    </row>
    <row r="2677" spans="1:37" ht="14.4">
      <c r="A2677" s="52"/>
      <c r="AG2677" s="72"/>
      <c r="AH2677" s="72"/>
      <c r="AI2677" s="72"/>
      <c r="AJ2677" s="72"/>
      <c r="AK2677" s="72"/>
    </row>
    <row r="2678" spans="1:37" ht="14.4">
      <c r="A2678" s="52"/>
      <c r="AG2678" s="72"/>
      <c r="AH2678" s="72"/>
      <c r="AI2678" s="72"/>
      <c r="AJ2678" s="72"/>
      <c r="AK2678" s="72"/>
    </row>
    <row r="2679" spans="1:37" ht="14.4">
      <c r="A2679" s="52"/>
      <c r="AG2679" s="72"/>
      <c r="AH2679" s="72"/>
      <c r="AI2679" s="72"/>
      <c r="AJ2679" s="72"/>
      <c r="AK2679" s="72"/>
    </row>
    <row r="2680" spans="1:37" ht="14.4">
      <c r="A2680" s="52"/>
      <c r="AG2680" s="72"/>
      <c r="AH2680" s="72"/>
      <c r="AI2680" s="72"/>
      <c r="AJ2680" s="72"/>
      <c r="AK2680" s="72"/>
    </row>
    <row r="2681" spans="1:37" ht="14.4">
      <c r="A2681" s="52"/>
      <c r="AG2681" s="72"/>
      <c r="AH2681" s="72"/>
      <c r="AI2681" s="72"/>
      <c r="AJ2681" s="72"/>
      <c r="AK2681" s="72"/>
    </row>
    <row r="2682" spans="1:37" ht="14.4">
      <c r="A2682" s="52"/>
      <c r="AG2682" s="72"/>
      <c r="AH2682" s="72"/>
      <c r="AI2682" s="72"/>
      <c r="AJ2682" s="72"/>
      <c r="AK2682" s="72"/>
    </row>
    <row r="2683" spans="1:37" ht="14.4">
      <c r="A2683" s="52"/>
      <c r="AG2683" s="72"/>
      <c r="AH2683" s="72"/>
      <c r="AI2683" s="72"/>
      <c r="AJ2683" s="72"/>
      <c r="AK2683" s="72"/>
    </row>
    <row r="2684" spans="1:37" ht="14.4">
      <c r="A2684" s="52"/>
      <c r="AG2684" s="72"/>
      <c r="AH2684" s="72"/>
      <c r="AI2684" s="72"/>
      <c r="AJ2684" s="72"/>
      <c r="AK2684" s="72"/>
    </row>
    <row r="2685" spans="1:37" ht="14.4">
      <c r="A2685" s="52"/>
      <c r="AG2685" s="72"/>
      <c r="AH2685" s="72"/>
      <c r="AI2685" s="72"/>
      <c r="AJ2685" s="72"/>
      <c r="AK2685" s="72"/>
    </row>
    <row r="2686" spans="1:37" ht="14.4">
      <c r="A2686" s="52"/>
      <c r="AG2686" s="72"/>
      <c r="AH2686" s="72"/>
      <c r="AI2686" s="72"/>
      <c r="AJ2686" s="72"/>
      <c r="AK2686" s="72"/>
    </row>
    <row r="2687" spans="1:37" ht="14.4">
      <c r="A2687" s="52"/>
      <c r="AG2687" s="72"/>
      <c r="AH2687" s="72"/>
      <c r="AI2687" s="72"/>
      <c r="AJ2687" s="72"/>
      <c r="AK2687" s="72"/>
    </row>
    <row r="2688" spans="1:37" ht="14.4">
      <c r="A2688" s="52"/>
      <c r="AG2688" s="72"/>
      <c r="AH2688" s="72"/>
      <c r="AI2688" s="72"/>
      <c r="AJ2688" s="72"/>
      <c r="AK2688" s="72"/>
    </row>
    <row r="2689" spans="1:37" ht="14.4">
      <c r="A2689" s="52"/>
      <c r="AG2689" s="72"/>
      <c r="AH2689" s="72"/>
      <c r="AI2689" s="72"/>
      <c r="AJ2689" s="72"/>
      <c r="AK2689" s="72"/>
    </row>
    <row r="2690" spans="1:37" ht="14.4">
      <c r="A2690" s="52"/>
      <c r="AG2690" s="72"/>
      <c r="AH2690" s="72"/>
      <c r="AI2690" s="72"/>
      <c r="AJ2690" s="72"/>
      <c r="AK2690" s="72"/>
    </row>
    <row r="2691" spans="1:37" ht="14.4">
      <c r="A2691" s="52"/>
      <c r="AG2691" s="72"/>
      <c r="AH2691" s="72"/>
      <c r="AI2691" s="72"/>
      <c r="AJ2691" s="72"/>
      <c r="AK2691" s="72"/>
    </row>
    <row r="2692" spans="1:37" ht="14.4">
      <c r="A2692" s="52"/>
      <c r="AG2692" s="72"/>
      <c r="AH2692" s="72"/>
      <c r="AI2692" s="72"/>
      <c r="AJ2692" s="72"/>
      <c r="AK2692" s="72"/>
    </row>
    <row r="2693" spans="1:37" ht="14.4">
      <c r="A2693" s="52"/>
      <c r="AG2693" s="72"/>
      <c r="AH2693" s="72"/>
      <c r="AI2693" s="72"/>
      <c r="AJ2693" s="72"/>
      <c r="AK2693" s="72"/>
    </row>
    <row r="2694" spans="1:37" ht="14.4">
      <c r="A2694" s="52"/>
      <c r="AG2694" s="72"/>
      <c r="AH2694" s="72"/>
      <c r="AI2694" s="72"/>
      <c r="AJ2694" s="72"/>
      <c r="AK2694" s="72"/>
    </row>
    <row r="2695" spans="1:37" ht="14.4">
      <c r="A2695" s="52"/>
      <c r="AG2695" s="72"/>
      <c r="AH2695" s="72"/>
      <c r="AI2695" s="72"/>
      <c r="AJ2695" s="72"/>
      <c r="AK2695" s="72"/>
    </row>
    <row r="2696" spans="1:37" ht="14.4">
      <c r="A2696" s="52"/>
      <c r="AG2696" s="72"/>
      <c r="AH2696" s="72"/>
      <c r="AI2696" s="72"/>
      <c r="AJ2696" s="72"/>
      <c r="AK2696" s="72"/>
    </row>
    <row r="2697" spans="1:37" ht="14.4">
      <c r="A2697" s="52"/>
      <c r="AG2697" s="72"/>
      <c r="AH2697" s="72"/>
      <c r="AI2697" s="72"/>
      <c r="AJ2697" s="72"/>
      <c r="AK2697" s="72"/>
    </row>
    <row r="2698" spans="1:37" ht="14.4">
      <c r="A2698" s="52"/>
      <c r="AG2698" s="72"/>
      <c r="AH2698" s="72"/>
      <c r="AI2698" s="72"/>
      <c r="AJ2698" s="72"/>
      <c r="AK2698" s="72"/>
    </row>
    <row r="2699" spans="1:37" ht="14.4">
      <c r="A2699" s="52"/>
      <c r="AG2699" s="72"/>
      <c r="AH2699" s="72"/>
      <c r="AI2699" s="72"/>
      <c r="AJ2699" s="72"/>
      <c r="AK2699" s="72"/>
    </row>
    <row r="2700" spans="1:37" ht="14.4">
      <c r="A2700" s="52"/>
      <c r="AG2700" s="72"/>
      <c r="AH2700" s="72"/>
      <c r="AI2700" s="72"/>
      <c r="AJ2700" s="72"/>
      <c r="AK2700" s="72"/>
    </row>
    <row r="2701" spans="1:37" ht="14.4">
      <c r="A2701" s="52"/>
      <c r="AG2701" s="72"/>
      <c r="AH2701" s="72"/>
      <c r="AI2701" s="72"/>
      <c r="AJ2701" s="72"/>
      <c r="AK2701" s="72"/>
    </row>
    <row r="2702" spans="1:37" ht="14.4">
      <c r="A2702" s="52"/>
      <c r="AG2702" s="72"/>
      <c r="AH2702" s="72"/>
      <c r="AI2702" s="72"/>
      <c r="AJ2702" s="72"/>
      <c r="AK2702" s="72"/>
    </row>
    <row r="2703" spans="1:37" ht="14.4">
      <c r="A2703" s="52"/>
      <c r="AG2703" s="72"/>
      <c r="AH2703" s="72"/>
      <c r="AI2703" s="72"/>
      <c r="AJ2703" s="72"/>
      <c r="AK2703" s="72"/>
    </row>
    <row r="2704" spans="1:37" ht="14.4">
      <c r="A2704" s="52"/>
      <c r="AG2704" s="72"/>
      <c r="AH2704" s="72"/>
      <c r="AI2704" s="72"/>
      <c r="AJ2704" s="72"/>
      <c r="AK2704" s="72"/>
    </row>
    <row r="2705" spans="1:37" ht="14.4">
      <c r="A2705" s="52"/>
      <c r="AG2705" s="72"/>
      <c r="AH2705" s="72"/>
      <c r="AI2705" s="72"/>
      <c r="AJ2705" s="72"/>
      <c r="AK2705" s="72"/>
    </row>
    <row r="2706" spans="1:37" ht="14.4">
      <c r="A2706" s="52"/>
      <c r="AG2706" s="72"/>
      <c r="AH2706" s="72"/>
      <c r="AI2706" s="72"/>
      <c r="AJ2706" s="72"/>
      <c r="AK2706" s="72"/>
    </row>
    <row r="2707" spans="1:37" ht="14.4">
      <c r="A2707" s="52"/>
      <c r="AG2707" s="72"/>
      <c r="AH2707" s="72"/>
      <c r="AI2707" s="72"/>
      <c r="AJ2707" s="72"/>
      <c r="AK2707" s="72"/>
    </row>
    <row r="2708" spans="1:37" ht="14.4">
      <c r="A2708" s="52"/>
      <c r="AG2708" s="72"/>
      <c r="AH2708" s="72"/>
      <c r="AI2708" s="72"/>
      <c r="AJ2708" s="72"/>
      <c r="AK2708" s="72"/>
    </row>
    <row r="2709" spans="1:37" ht="14.4">
      <c r="A2709" s="52"/>
      <c r="AG2709" s="72"/>
      <c r="AH2709" s="72"/>
      <c r="AI2709" s="72"/>
      <c r="AJ2709" s="72"/>
      <c r="AK2709" s="72"/>
    </row>
    <row r="2710" spans="1:37" ht="14.4">
      <c r="A2710" s="52"/>
      <c r="AG2710" s="72"/>
      <c r="AH2710" s="72"/>
      <c r="AI2710" s="72"/>
      <c r="AJ2710" s="72"/>
      <c r="AK2710" s="72"/>
    </row>
    <row r="2711" spans="1:37" ht="14.4">
      <c r="A2711" s="52"/>
      <c r="AG2711" s="72"/>
      <c r="AH2711" s="72"/>
      <c r="AI2711" s="72"/>
      <c r="AJ2711" s="72"/>
      <c r="AK2711" s="72"/>
    </row>
    <row r="2712" spans="1:37" ht="14.4">
      <c r="A2712" s="52"/>
      <c r="AG2712" s="72"/>
      <c r="AH2712" s="72"/>
      <c r="AI2712" s="72"/>
      <c r="AJ2712" s="72"/>
      <c r="AK2712" s="72"/>
    </row>
    <row r="2713" spans="1:37" ht="14.4">
      <c r="A2713" s="52"/>
      <c r="AG2713" s="72"/>
      <c r="AH2713" s="72"/>
      <c r="AI2713" s="72"/>
      <c r="AJ2713" s="72"/>
      <c r="AK2713" s="72"/>
    </row>
    <row r="2714" spans="1:37" ht="14.4">
      <c r="A2714" s="52"/>
      <c r="AG2714" s="72"/>
      <c r="AH2714" s="72"/>
      <c r="AI2714" s="72"/>
      <c r="AJ2714" s="72"/>
      <c r="AK2714" s="72"/>
    </row>
    <row r="2715" spans="1:37" ht="14.4">
      <c r="A2715" s="52"/>
      <c r="AG2715" s="72"/>
      <c r="AH2715" s="72"/>
      <c r="AI2715" s="72"/>
      <c r="AJ2715" s="72"/>
      <c r="AK2715" s="72"/>
    </row>
    <row r="2716" spans="1:37" ht="14.4">
      <c r="A2716" s="52"/>
      <c r="AG2716" s="72"/>
      <c r="AH2716" s="72"/>
      <c r="AI2716" s="72"/>
      <c r="AJ2716" s="72"/>
      <c r="AK2716" s="72"/>
    </row>
    <row r="2717" spans="1:37" ht="14.4">
      <c r="A2717" s="52"/>
      <c r="AG2717" s="72"/>
      <c r="AH2717" s="72"/>
      <c r="AI2717" s="72"/>
      <c r="AJ2717" s="72"/>
      <c r="AK2717" s="72"/>
    </row>
    <row r="2718" spans="1:37" ht="14.4">
      <c r="A2718" s="52"/>
      <c r="AG2718" s="72"/>
      <c r="AH2718" s="72"/>
      <c r="AI2718" s="72"/>
      <c r="AJ2718" s="72"/>
      <c r="AK2718" s="72"/>
    </row>
    <row r="2719" spans="1:37" ht="14.4">
      <c r="A2719" s="52"/>
      <c r="AG2719" s="72"/>
      <c r="AH2719" s="72"/>
      <c r="AI2719" s="72"/>
      <c r="AJ2719" s="72"/>
      <c r="AK2719" s="72"/>
    </row>
    <row r="2720" spans="1:37" ht="14.4">
      <c r="A2720" s="52"/>
      <c r="AG2720" s="72"/>
      <c r="AH2720" s="72"/>
      <c r="AI2720" s="72"/>
      <c r="AJ2720" s="72"/>
      <c r="AK2720" s="72"/>
    </row>
    <row r="2721" spans="1:37" ht="14.4">
      <c r="A2721" s="52"/>
      <c r="AG2721" s="72"/>
      <c r="AH2721" s="72"/>
      <c r="AI2721" s="72"/>
      <c r="AJ2721" s="72"/>
      <c r="AK2721" s="72"/>
    </row>
    <row r="2722" spans="1:37" ht="14.4">
      <c r="A2722" s="52"/>
      <c r="AG2722" s="72"/>
      <c r="AH2722" s="72"/>
      <c r="AI2722" s="72"/>
      <c r="AJ2722" s="72"/>
      <c r="AK2722" s="72"/>
    </row>
    <row r="2723" spans="1:37" ht="14.4">
      <c r="A2723" s="52"/>
      <c r="AG2723" s="72"/>
      <c r="AH2723" s="72"/>
      <c r="AI2723" s="72"/>
      <c r="AJ2723" s="72"/>
      <c r="AK2723" s="72"/>
    </row>
    <row r="2724" spans="1:37" ht="14.4">
      <c r="A2724" s="52"/>
      <c r="AG2724" s="72"/>
      <c r="AH2724" s="72"/>
      <c r="AI2724" s="72"/>
      <c r="AJ2724" s="72"/>
      <c r="AK2724" s="72"/>
    </row>
    <row r="2725" spans="1:37" ht="14.4">
      <c r="A2725" s="52"/>
      <c r="AG2725" s="72"/>
      <c r="AH2725" s="72"/>
      <c r="AI2725" s="72"/>
      <c r="AJ2725" s="72"/>
      <c r="AK2725" s="72"/>
    </row>
    <row r="2726" spans="1:37" ht="14.4">
      <c r="A2726" s="52"/>
      <c r="AG2726" s="72"/>
      <c r="AH2726" s="72"/>
      <c r="AI2726" s="72"/>
      <c r="AJ2726" s="72"/>
      <c r="AK2726" s="72"/>
    </row>
    <row r="2727" spans="1:37" ht="14.4">
      <c r="A2727" s="52"/>
      <c r="AG2727" s="72"/>
      <c r="AH2727" s="72"/>
      <c r="AI2727" s="72"/>
      <c r="AJ2727" s="72"/>
      <c r="AK2727" s="72"/>
    </row>
    <row r="2728" spans="1:37" ht="14.4">
      <c r="A2728" s="52"/>
      <c r="AG2728" s="72"/>
      <c r="AH2728" s="72"/>
      <c r="AI2728" s="72"/>
      <c r="AJ2728" s="72"/>
      <c r="AK2728" s="72"/>
    </row>
    <row r="2729" spans="1:37" ht="14.4">
      <c r="A2729" s="52"/>
      <c r="AG2729" s="72"/>
      <c r="AH2729" s="72"/>
      <c r="AI2729" s="72"/>
      <c r="AJ2729" s="72"/>
      <c r="AK2729" s="72"/>
    </row>
    <row r="2730" spans="1:37" ht="14.4">
      <c r="A2730" s="52"/>
      <c r="AG2730" s="72"/>
      <c r="AH2730" s="72"/>
      <c r="AI2730" s="72"/>
      <c r="AJ2730" s="72"/>
      <c r="AK2730" s="72"/>
    </row>
    <row r="2731" spans="1:37" ht="14.4">
      <c r="A2731" s="52"/>
      <c r="AG2731" s="72"/>
      <c r="AH2731" s="72"/>
      <c r="AI2731" s="72"/>
      <c r="AJ2731" s="72"/>
      <c r="AK2731" s="72"/>
    </row>
    <row r="2732" spans="1:37" ht="14.4">
      <c r="A2732" s="52"/>
      <c r="AG2732" s="72"/>
      <c r="AH2732" s="72"/>
      <c r="AI2732" s="72"/>
      <c r="AJ2732" s="72"/>
      <c r="AK2732" s="72"/>
    </row>
    <row r="2733" spans="1:37" ht="14.4">
      <c r="A2733" s="52"/>
      <c r="AG2733" s="72"/>
      <c r="AH2733" s="72"/>
      <c r="AI2733" s="72"/>
      <c r="AJ2733" s="72"/>
      <c r="AK2733" s="72"/>
    </row>
    <row r="2734" spans="1:37" ht="14.4">
      <c r="A2734" s="52"/>
      <c r="AG2734" s="72"/>
      <c r="AH2734" s="72"/>
      <c r="AI2734" s="72"/>
      <c r="AJ2734" s="72"/>
      <c r="AK2734" s="72"/>
    </row>
    <row r="2735" spans="1:37" ht="14.4">
      <c r="A2735" s="52"/>
      <c r="AG2735" s="72"/>
      <c r="AH2735" s="72"/>
      <c r="AI2735" s="72"/>
      <c r="AJ2735" s="72"/>
      <c r="AK2735" s="72"/>
    </row>
    <row r="2736" spans="1:37" ht="14.4">
      <c r="A2736" s="52"/>
      <c r="AG2736" s="72"/>
      <c r="AH2736" s="72"/>
      <c r="AI2736" s="72"/>
      <c r="AJ2736" s="72"/>
      <c r="AK2736" s="72"/>
    </row>
    <row r="2737" spans="1:37" ht="14.4">
      <c r="A2737" s="52"/>
      <c r="AG2737" s="72"/>
      <c r="AH2737" s="72"/>
      <c r="AI2737" s="72"/>
      <c r="AJ2737" s="72"/>
      <c r="AK2737" s="72"/>
    </row>
    <row r="2738" spans="1:37" ht="14.4">
      <c r="A2738" s="52"/>
      <c r="AG2738" s="72"/>
      <c r="AH2738" s="72"/>
      <c r="AI2738" s="72"/>
      <c r="AJ2738" s="72"/>
      <c r="AK2738" s="72"/>
    </row>
    <row r="2739" spans="1:37" ht="14.4">
      <c r="A2739" s="52"/>
      <c r="AG2739" s="72"/>
      <c r="AH2739" s="72"/>
      <c r="AI2739" s="72"/>
      <c r="AJ2739" s="72"/>
      <c r="AK2739" s="72"/>
    </row>
    <row r="2740" spans="1:37" ht="14.4">
      <c r="A2740" s="52"/>
      <c r="AG2740" s="72"/>
      <c r="AH2740" s="72"/>
      <c r="AI2740" s="72"/>
      <c r="AJ2740" s="72"/>
      <c r="AK2740" s="72"/>
    </row>
    <row r="2741" spans="1:37" ht="14.4">
      <c r="A2741" s="52"/>
      <c r="AG2741" s="72"/>
      <c r="AH2741" s="72"/>
      <c r="AI2741" s="72"/>
      <c r="AJ2741" s="72"/>
      <c r="AK2741" s="72"/>
    </row>
    <row r="2742" spans="1:37" ht="14.4">
      <c r="A2742" s="52"/>
      <c r="AG2742" s="72"/>
      <c r="AH2742" s="72"/>
      <c r="AI2742" s="72"/>
      <c r="AJ2742" s="72"/>
      <c r="AK2742" s="72"/>
    </row>
    <row r="2743" spans="1:37" ht="14.4">
      <c r="A2743" s="52"/>
      <c r="AG2743" s="72"/>
      <c r="AH2743" s="72"/>
      <c r="AI2743" s="72"/>
      <c r="AJ2743" s="72"/>
      <c r="AK2743" s="72"/>
    </row>
    <row r="2744" spans="1:37" ht="14.4">
      <c r="A2744" s="52"/>
      <c r="AG2744" s="72"/>
      <c r="AH2744" s="72"/>
      <c r="AI2744" s="72"/>
      <c r="AJ2744" s="72"/>
      <c r="AK2744" s="72"/>
    </row>
    <row r="2745" spans="1:37" ht="14.4">
      <c r="A2745" s="52"/>
      <c r="AG2745" s="72"/>
      <c r="AH2745" s="72"/>
      <c r="AI2745" s="72"/>
      <c r="AJ2745" s="72"/>
      <c r="AK2745" s="72"/>
    </row>
    <row r="2746" spans="1:37" ht="14.4">
      <c r="A2746" s="52"/>
      <c r="AG2746" s="72"/>
      <c r="AH2746" s="72"/>
      <c r="AI2746" s="72"/>
      <c r="AJ2746" s="72"/>
      <c r="AK2746" s="72"/>
    </row>
    <row r="2747" spans="1:37" ht="14.4">
      <c r="A2747" s="52"/>
      <c r="AG2747" s="72"/>
      <c r="AH2747" s="72"/>
      <c r="AI2747" s="72"/>
      <c r="AJ2747" s="72"/>
      <c r="AK2747" s="72"/>
    </row>
    <row r="2748" spans="1:37" ht="14.4">
      <c r="A2748" s="52"/>
      <c r="AG2748" s="72"/>
      <c r="AH2748" s="72"/>
      <c r="AI2748" s="72"/>
      <c r="AJ2748" s="72"/>
      <c r="AK2748" s="72"/>
    </row>
    <row r="2749" spans="1:37" ht="14.4">
      <c r="A2749" s="52"/>
      <c r="AG2749" s="72"/>
      <c r="AH2749" s="72"/>
      <c r="AI2749" s="72"/>
      <c r="AJ2749" s="72"/>
      <c r="AK2749" s="72"/>
    </row>
    <row r="2750" spans="1:37" ht="14.4">
      <c r="A2750" s="52"/>
      <c r="AG2750" s="72"/>
      <c r="AH2750" s="72"/>
      <c r="AI2750" s="72"/>
      <c r="AJ2750" s="72"/>
      <c r="AK2750" s="72"/>
    </row>
    <row r="2751" spans="1:37" ht="14.4">
      <c r="A2751" s="52"/>
      <c r="AG2751" s="72"/>
      <c r="AH2751" s="72"/>
      <c r="AI2751" s="72"/>
      <c r="AJ2751" s="72"/>
      <c r="AK2751" s="72"/>
    </row>
    <row r="2752" spans="1:37" ht="14.4">
      <c r="A2752" s="52"/>
      <c r="AG2752" s="72"/>
      <c r="AH2752" s="72"/>
      <c r="AI2752" s="72"/>
      <c r="AJ2752" s="72"/>
      <c r="AK2752" s="72"/>
    </row>
    <row r="2753" spans="1:37" ht="14.4">
      <c r="A2753" s="52"/>
      <c r="AG2753" s="72"/>
      <c r="AH2753" s="72"/>
      <c r="AI2753" s="72"/>
      <c r="AJ2753" s="72"/>
      <c r="AK2753" s="72"/>
    </row>
    <row r="2754" spans="1:37" ht="14.4">
      <c r="A2754" s="52"/>
      <c r="AG2754" s="72"/>
      <c r="AH2754" s="72"/>
      <c r="AI2754" s="72"/>
      <c r="AJ2754" s="72"/>
      <c r="AK2754" s="72"/>
    </row>
    <row r="2755" spans="1:37" ht="14.4">
      <c r="A2755" s="52"/>
      <c r="AG2755" s="72"/>
      <c r="AH2755" s="72"/>
      <c r="AI2755" s="72"/>
      <c r="AJ2755" s="72"/>
      <c r="AK2755" s="72"/>
    </row>
    <row r="2756" spans="1:37" ht="14.4">
      <c r="A2756" s="52"/>
      <c r="AG2756" s="72"/>
      <c r="AH2756" s="72"/>
      <c r="AI2756" s="72"/>
      <c r="AJ2756" s="72"/>
      <c r="AK2756" s="72"/>
    </row>
    <row r="2757" spans="1:37" ht="14.4">
      <c r="A2757" s="52"/>
      <c r="AG2757" s="72"/>
      <c r="AH2757" s="72"/>
      <c r="AI2757" s="72"/>
      <c r="AJ2757" s="72"/>
      <c r="AK2757" s="72"/>
    </row>
    <row r="2758" spans="1:37" ht="14.4">
      <c r="A2758" s="52"/>
      <c r="AG2758" s="72"/>
      <c r="AH2758" s="72"/>
      <c r="AI2758" s="72"/>
      <c r="AJ2758" s="72"/>
      <c r="AK2758" s="72"/>
    </row>
    <row r="2759" spans="1:37" ht="14.4">
      <c r="A2759" s="52"/>
      <c r="AG2759" s="72"/>
      <c r="AH2759" s="72"/>
      <c r="AI2759" s="72"/>
      <c r="AJ2759" s="72"/>
      <c r="AK2759" s="72"/>
    </row>
    <row r="2760" spans="1:37" ht="14.4">
      <c r="A2760" s="52"/>
      <c r="AG2760" s="72"/>
      <c r="AH2760" s="72"/>
      <c r="AI2760" s="72"/>
      <c r="AJ2760" s="72"/>
      <c r="AK2760" s="72"/>
    </row>
    <row r="2761" spans="1:37" ht="14.4">
      <c r="A2761" s="52"/>
      <c r="AG2761" s="72"/>
      <c r="AH2761" s="72"/>
      <c r="AI2761" s="72"/>
      <c r="AJ2761" s="72"/>
      <c r="AK2761" s="72"/>
    </row>
    <row r="2762" spans="1:37" ht="14.4">
      <c r="A2762" s="52"/>
      <c r="AG2762" s="72"/>
      <c r="AH2762" s="72"/>
      <c r="AI2762" s="72"/>
      <c r="AJ2762" s="72"/>
      <c r="AK2762" s="72"/>
    </row>
    <row r="2763" spans="1:37" ht="14.4">
      <c r="A2763" s="52"/>
      <c r="AG2763" s="72"/>
      <c r="AH2763" s="72"/>
      <c r="AI2763" s="72"/>
      <c r="AJ2763" s="72"/>
      <c r="AK2763" s="72"/>
    </row>
    <row r="2764" spans="1:37" ht="14.4">
      <c r="A2764" s="52"/>
      <c r="AG2764" s="72"/>
      <c r="AH2764" s="72"/>
      <c r="AI2764" s="72"/>
      <c r="AJ2764" s="72"/>
      <c r="AK2764" s="72"/>
    </row>
    <row r="2765" spans="1:37" ht="14.4">
      <c r="A2765" s="52"/>
      <c r="AG2765" s="72"/>
      <c r="AH2765" s="72"/>
      <c r="AI2765" s="72"/>
      <c r="AJ2765" s="72"/>
      <c r="AK2765" s="72"/>
    </row>
    <row r="2766" spans="1:37" ht="14.4">
      <c r="A2766" s="52"/>
      <c r="AG2766" s="72"/>
      <c r="AH2766" s="72"/>
      <c r="AI2766" s="72"/>
      <c r="AJ2766" s="72"/>
      <c r="AK2766" s="72"/>
    </row>
    <row r="2767" spans="1:37" ht="14.4">
      <c r="A2767" s="52"/>
      <c r="AG2767" s="72"/>
      <c r="AH2767" s="72"/>
      <c r="AI2767" s="72"/>
      <c r="AJ2767" s="72"/>
      <c r="AK2767" s="72"/>
    </row>
    <row r="2768" spans="1:37" ht="14.4">
      <c r="A2768" s="52"/>
      <c r="AG2768" s="72"/>
      <c r="AH2768" s="72"/>
      <c r="AI2768" s="72"/>
      <c r="AJ2768" s="72"/>
      <c r="AK2768" s="72"/>
    </row>
    <row r="2769" spans="1:37" ht="14.4">
      <c r="A2769" s="52"/>
      <c r="AG2769" s="72"/>
      <c r="AH2769" s="72"/>
      <c r="AI2769" s="72"/>
      <c r="AJ2769" s="72"/>
      <c r="AK2769" s="72"/>
    </row>
    <row r="2770" spans="1:37" ht="14.4">
      <c r="A2770" s="52"/>
      <c r="AG2770" s="72"/>
      <c r="AH2770" s="72"/>
      <c r="AI2770" s="72"/>
      <c r="AJ2770" s="72"/>
      <c r="AK2770" s="72"/>
    </row>
    <row r="2771" spans="1:37" ht="14.4">
      <c r="A2771" s="52"/>
      <c r="AG2771" s="72"/>
      <c r="AH2771" s="72"/>
      <c r="AI2771" s="72"/>
      <c r="AJ2771" s="72"/>
      <c r="AK2771" s="72"/>
    </row>
    <row r="2772" spans="1:37" ht="14.4">
      <c r="A2772" s="52"/>
      <c r="AG2772" s="72"/>
      <c r="AH2772" s="72"/>
      <c r="AI2772" s="72"/>
      <c r="AJ2772" s="72"/>
      <c r="AK2772" s="72"/>
    </row>
    <row r="2773" spans="1:37" ht="14.4">
      <c r="A2773" s="52"/>
      <c r="AG2773" s="72"/>
      <c r="AH2773" s="72"/>
      <c r="AI2773" s="72"/>
      <c r="AJ2773" s="72"/>
      <c r="AK2773" s="72"/>
    </row>
    <row r="2774" spans="1:37" ht="14.4">
      <c r="A2774" s="52"/>
      <c r="AG2774" s="72"/>
      <c r="AH2774" s="72"/>
      <c r="AI2774" s="72"/>
      <c r="AJ2774" s="72"/>
      <c r="AK2774" s="72"/>
    </row>
    <row r="2775" spans="1:37" ht="14.4">
      <c r="A2775" s="52"/>
      <c r="AG2775" s="72"/>
      <c r="AH2775" s="72"/>
      <c r="AI2775" s="72"/>
      <c r="AJ2775" s="72"/>
      <c r="AK2775" s="72"/>
    </row>
    <row r="2776" spans="1:37" ht="14.4">
      <c r="A2776" s="52"/>
      <c r="AG2776" s="72"/>
      <c r="AH2776" s="72"/>
      <c r="AI2776" s="72"/>
      <c r="AJ2776" s="72"/>
      <c r="AK2776" s="72"/>
    </row>
    <row r="2777" spans="1:37" ht="14.4">
      <c r="A2777" s="52"/>
      <c r="AG2777" s="72"/>
      <c r="AH2777" s="72"/>
      <c r="AI2777" s="72"/>
      <c r="AJ2777" s="72"/>
      <c r="AK2777" s="72"/>
    </row>
    <row r="2778" spans="1:37" ht="14.4">
      <c r="A2778" s="52"/>
      <c r="AG2778" s="72"/>
      <c r="AH2778" s="72"/>
      <c r="AI2778" s="72"/>
      <c r="AJ2778" s="72"/>
      <c r="AK2778" s="72"/>
    </row>
    <row r="2779" spans="1:37" ht="14.4">
      <c r="A2779" s="52"/>
      <c r="AG2779" s="72"/>
      <c r="AH2779" s="72"/>
      <c r="AI2779" s="72"/>
      <c r="AJ2779" s="72"/>
      <c r="AK2779" s="72"/>
    </row>
    <row r="2780" spans="1:37" ht="14.4">
      <c r="A2780" s="52"/>
      <c r="AG2780" s="72"/>
      <c r="AH2780" s="72"/>
      <c r="AI2780" s="72"/>
      <c r="AJ2780" s="72"/>
      <c r="AK2780" s="72"/>
    </row>
    <row r="2781" spans="1:37" ht="14.4">
      <c r="A2781" s="52"/>
      <c r="AG2781" s="72"/>
      <c r="AH2781" s="72"/>
      <c r="AI2781" s="72"/>
      <c r="AJ2781" s="72"/>
      <c r="AK2781" s="72"/>
    </row>
    <row r="2782" spans="1:37" ht="14.4">
      <c r="A2782" s="52"/>
      <c r="AG2782" s="72"/>
      <c r="AH2782" s="72"/>
      <c r="AI2782" s="72"/>
      <c r="AJ2782" s="72"/>
      <c r="AK2782" s="72"/>
    </row>
    <row r="2783" spans="1:37" ht="14.4">
      <c r="A2783" s="52"/>
      <c r="AG2783" s="72"/>
      <c r="AH2783" s="72"/>
      <c r="AI2783" s="72"/>
      <c r="AJ2783" s="72"/>
      <c r="AK2783" s="72"/>
    </row>
    <row r="2784" spans="1:37" ht="14.4">
      <c r="A2784" s="52"/>
      <c r="AG2784" s="72"/>
      <c r="AH2784" s="72"/>
      <c r="AI2784" s="72"/>
      <c r="AJ2784" s="72"/>
      <c r="AK2784" s="72"/>
    </row>
    <row r="2785" spans="1:37" ht="14.4">
      <c r="A2785" s="52"/>
      <c r="AG2785" s="72"/>
      <c r="AH2785" s="72"/>
      <c r="AI2785" s="72"/>
      <c r="AJ2785" s="72"/>
      <c r="AK2785" s="72"/>
    </row>
    <row r="2786" spans="1:37" ht="14.4">
      <c r="A2786" s="52"/>
      <c r="AG2786" s="72"/>
      <c r="AH2786" s="72"/>
      <c r="AI2786" s="72"/>
      <c r="AJ2786" s="72"/>
      <c r="AK2786" s="72"/>
    </row>
    <row r="2787" spans="1:37" ht="14.4">
      <c r="A2787" s="52"/>
      <c r="AG2787" s="72"/>
      <c r="AH2787" s="72"/>
      <c r="AI2787" s="72"/>
      <c r="AJ2787" s="72"/>
      <c r="AK2787" s="72"/>
    </row>
    <row r="2788" spans="1:37" ht="14.4">
      <c r="A2788" s="52"/>
      <c r="AG2788" s="72"/>
      <c r="AH2788" s="72"/>
      <c r="AI2788" s="72"/>
      <c r="AJ2788" s="72"/>
      <c r="AK2788" s="72"/>
    </row>
    <row r="2789" spans="1:37" ht="14.4">
      <c r="A2789" s="52"/>
      <c r="AG2789" s="72"/>
      <c r="AH2789" s="72"/>
      <c r="AI2789" s="72"/>
      <c r="AJ2789" s="72"/>
      <c r="AK2789" s="72"/>
    </row>
    <row r="2790" spans="1:37" ht="14.4">
      <c r="A2790" s="52"/>
      <c r="AG2790" s="72"/>
      <c r="AH2790" s="72"/>
      <c r="AI2790" s="72"/>
      <c r="AJ2790" s="72"/>
      <c r="AK2790" s="72"/>
    </row>
    <row r="2791" spans="1:37" ht="14.4">
      <c r="A2791" s="52"/>
      <c r="AG2791" s="72"/>
      <c r="AH2791" s="72"/>
      <c r="AI2791" s="72"/>
      <c r="AJ2791" s="72"/>
      <c r="AK2791" s="72"/>
    </row>
    <row r="2792" spans="1:37" ht="14.4">
      <c r="A2792" s="52"/>
      <c r="AG2792" s="72"/>
      <c r="AH2792" s="72"/>
      <c r="AI2792" s="72"/>
      <c r="AJ2792" s="72"/>
      <c r="AK2792" s="72"/>
    </row>
    <row r="2793" spans="1:37" ht="14.4">
      <c r="A2793" s="52"/>
      <c r="AG2793" s="72"/>
      <c r="AH2793" s="72"/>
      <c r="AI2793" s="72"/>
      <c r="AJ2793" s="72"/>
      <c r="AK2793" s="72"/>
    </row>
    <row r="2794" spans="1:37" ht="14.4">
      <c r="A2794" s="52"/>
      <c r="AG2794" s="72"/>
      <c r="AH2794" s="72"/>
      <c r="AI2794" s="72"/>
      <c r="AJ2794" s="72"/>
      <c r="AK2794" s="72"/>
    </row>
    <row r="2795" spans="1:37" ht="14.4">
      <c r="A2795" s="52"/>
      <c r="AG2795" s="72"/>
      <c r="AH2795" s="72"/>
      <c r="AI2795" s="72"/>
      <c r="AJ2795" s="72"/>
      <c r="AK2795" s="72"/>
    </row>
    <row r="2796" spans="1:37" ht="14.4">
      <c r="A2796" s="52"/>
      <c r="AG2796" s="72"/>
      <c r="AH2796" s="72"/>
      <c r="AI2796" s="72"/>
      <c r="AJ2796" s="72"/>
      <c r="AK2796" s="72"/>
    </row>
    <row r="2797" spans="1:37" ht="14.4">
      <c r="A2797" s="52"/>
      <c r="AG2797" s="72"/>
      <c r="AH2797" s="72"/>
      <c r="AI2797" s="72"/>
      <c r="AJ2797" s="72"/>
      <c r="AK2797" s="72"/>
    </row>
    <row r="2798" spans="1:37" ht="14.4">
      <c r="A2798" s="52"/>
      <c r="AG2798" s="72"/>
      <c r="AH2798" s="72"/>
      <c r="AI2798" s="72"/>
      <c r="AJ2798" s="72"/>
      <c r="AK2798" s="72"/>
    </row>
    <row r="2799" spans="1:37" ht="14.4">
      <c r="A2799" s="52"/>
      <c r="AG2799" s="72"/>
      <c r="AH2799" s="72"/>
      <c r="AI2799" s="72"/>
      <c r="AJ2799" s="72"/>
      <c r="AK2799" s="72"/>
    </row>
    <row r="2800" spans="1:37" ht="14.4">
      <c r="A2800" s="52"/>
      <c r="AG2800" s="72"/>
      <c r="AH2800" s="72"/>
      <c r="AI2800" s="72"/>
      <c r="AJ2800" s="72"/>
      <c r="AK2800" s="72"/>
    </row>
    <row r="2801" spans="1:37" ht="14.4">
      <c r="A2801" s="52"/>
      <c r="AG2801" s="72"/>
      <c r="AH2801" s="72"/>
      <c r="AI2801" s="72"/>
      <c r="AJ2801" s="72"/>
      <c r="AK2801" s="72"/>
    </row>
    <row r="2802" spans="1:37" ht="14.4">
      <c r="A2802" s="52"/>
      <c r="AG2802" s="72"/>
      <c r="AH2802" s="72"/>
      <c r="AI2802" s="72"/>
      <c r="AJ2802" s="72"/>
      <c r="AK2802" s="72"/>
    </row>
    <row r="2803" spans="1:37" ht="14.4">
      <c r="A2803" s="52"/>
      <c r="AG2803" s="72"/>
      <c r="AH2803" s="72"/>
      <c r="AI2803" s="72"/>
      <c r="AJ2803" s="72"/>
      <c r="AK2803" s="72"/>
    </row>
    <row r="2804" spans="1:37" ht="14.4">
      <c r="A2804" s="52"/>
      <c r="AG2804" s="72"/>
      <c r="AH2804" s="72"/>
      <c r="AI2804" s="72"/>
      <c r="AJ2804" s="72"/>
      <c r="AK2804" s="72"/>
    </row>
    <row r="2805" spans="1:37" ht="14.4">
      <c r="A2805" s="52"/>
      <c r="AG2805" s="72"/>
      <c r="AH2805" s="72"/>
      <c r="AI2805" s="72"/>
      <c r="AJ2805" s="72"/>
      <c r="AK2805" s="72"/>
    </row>
    <row r="2806" spans="1:37" ht="14.4">
      <c r="A2806" s="52"/>
      <c r="AG2806" s="72"/>
      <c r="AH2806" s="72"/>
      <c r="AI2806" s="72"/>
      <c r="AJ2806" s="72"/>
      <c r="AK2806" s="72"/>
    </row>
    <row r="2807" spans="1:37" ht="14.4">
      <c r="A2807" s="52"/>
      <c r="AG2807" s="72"/>
      <c r="AH2807" s="72"/>
      <c r="AI2807" s="72"/>
      <c r="AJ2807" s="72"/>
      <c r="AK2807" s="72"/>
    </row>
    <row r="2808" spans="1:37" ht="14.4">
      <c r="A2808" s="52"/>
      <c r="AG2808" s="72"/>
      <c r="AH2808" s="72"/>
      <c r="AI2808" s="72"/>
      <c r="AJ2808" s="72"/>
      <c r="AK2808" s="72"/>
    </row>
    <row r="2809" spans="1:37" ht="14.4">
      <c r="A2809" s="52"/>
      <c r="AG2809" s="72"/>
      <c r="AH2809" s="72"/>
      <c r="AI2809" s="72"/>
      <c r="AJ2809" s="72"/>
      <c r="AK2809" s="72"/>
    </row>
    <row r="2810" spans="1:37" ht="14.4">
      <c r="A2810" s="52"/>
      <c r="AG2810" s="72"/>
      <c r="AH2810" s="72"/>
      <c r="AI2810" s="72"/>
      <c r="AJ2810" s="72"/>
      <c r="AK2810" s="72"/>
    </row>
    <row r="2811" spans="1:37" ht="14.4">
      <c r="A2811" s="52"/>
      <c r="AG2811" s="72"/>
      <c r="AH2811" s="72"/>
      <c r="AI2811" s="72"/>
      <c r="AJ2811" s="72"/>
      <c r="AK2811" s="72"/>
    </row>
    <row r="2812" spans="1:37" ht="14.4">
      <c r="A2812" s="52"/>
      <c r="AG2812" s="72"/>
      <c r="AH2812" s="72"/>
      <c r="AI2812" s="72"/>
      <c r="AJ2812" s="72"/>
      <c r="AK2812" s="72"/>
    </row>
    <row r="2813" spans="1:37" ht="14.4">
      <c r="A2813" s="52"/>
      <c r="AG2813" s="72"/>
      <c r="AH2813" s="72"/>
      <c r="AI2813" s="72"/>
      <c r="AJ2813" s="72"/>
      <c r="AK2813" s="72"/>
    </row>
    <row r="2814" spans="1:37" ht="14.4">
      <c r="A2814" s="52"/>
      <c r="AG2814" s="72"/>
      <c r="AH2814" s="72"/>
      <c r="AI2814" s="72"/>
      <c r="AJ2814" s="72"/>
      <c r="AK2814" s="72"/>
    </row>
    <row r="2815" spans="1:37" ht="14.4">
      <c r="A2815" s="52"/>
      <c r="AG2815" s="72"/>
      <c r="AH2815" s="72"/>
      <c r="AI2815" s="72"/>
      <c r="AJ2815" s="72"/>
      <c r="AK2815" s="72"/>
    </row>
    <row r="2816" spans="1:37" ht="14.4">
      <c r="A2816" s="52"/>
      <c r="AG2816" s="72"/>
      <c r="AH2816" s="72"/>
      <c r="AI2816" s="72"/>
      <c r="AJ2816" s="72"/>
      <c r="AK2816" s="72"/>
    </row>
    <row r="2817" spans="1:37" ht="14.4">
      <c r="A2817" s="52"/>
      <c r="AG2817" s="72"/>
      <c r="AH2817" s="72"/>
      <c r="AI2817" s="72"/>
      <c r="AJ2817" s="72"/>
      <c r="AK2817" s="72"/>
    </row>
    <row r="2818" spans="1:37" ht="14.4">
      <c r="A2818" s="52"/>
      <c r="AG2818" s="72"/>
      <c r="AH2818" s="72"/>
      <c r="AI2818" s="72"/>
      <c r="AJ2818" s="72"/>
      <c r="AK2818" s="72"/>
    </row>
    <row r="2819" spans="1:37" ht="14.4">
      <c r="A2819" s="52"/>
      <c r="AG2819" s="72"/>
      <c r="AH2819" s="72"/>
      <c r="AI2819" s="72"/>
      <c r="AJ2819" s="72"/>
      <c r="AK2819" s="72"/>
    </row>
    <row r="2820" spans="1:37" ht="14.4">
      <c r="A2820" s="52"/>
      <c r="AG2820" s="72"/>
      <c r="AH2820" s="72"/>
      <c r="AI2820" s="72"/>
      <c r="AJ2820" s="72"/>
      <c r="AK2820" s="72"/>
    </row>
    <row r="2821" spans="1:37" ht="14.4">
      <c r="A2821" s="52"/>
      <c r="AG2821" s="72"/>
      <c r="AH2821" s="72"/>
      <c r="AI2821" s="72"/>
      <c r="AJ2821" s="72"/>
      <c r="AK2821" s="72"/>
    </row>
    <row r="2822" spans="1:37" ht="14.4">
      <c r="A2822" s="52"/>
      <c r="AG2822" s="72"/>
      <c r="AH2822" s="72"/>
      <c r="AI2822" s="72"/>
      <c r="AJ2822" s="72"/>
      <c r="AK2822" s="72"/>
    </row>
    <row r="2823" spans="1:37" ht="14.4">
      <c r="A2823" s="52"/>
      <c r="AG2823" s="72"/>
      <c r="AH2823" s="72"/>
      <c r="AI2823" s="72"/>
      <c r="AJ2823" s="72"/>
      <c r="AK2823" s="72"/>
    </row>
    <row r="2824" spans="1:37" ht="14.4">
      <c r="A2824" s="52"/>
      <c r="AG2824" s="72"/>
      <c r="AH2824" s="72"/>
      <c r="AI2824" s="72"/>
      <c r="AJ2824" s="72"/>
      <c r="AK2824" s="72"/>
    </row>
    <row r="2825" spans="1:37" ht="14.4">
      <c r="A2825" s="52"/>
      <c r="AG2825" s="72"/>
      <c r="AH2825" s="72"/>
      <c r="AI2825" s="72"/>
      <c r="AJ2825" s="72"/>
      <c r="AK2825" s="72"/>
    </row>
    <row r="2826" spans="1:37" ht="14.4">
      <c r="A2826" s="52"/>
      <c r="AG2826" s="72"/>
      <c r="AH2826" s="72"/>
      <c r="AI2826" s="72"/>
      <c r="AJ2826" s="72"/>
      <c r="AK2826" s="72"/>
    </row>
    <row r="2827" spans="1:37" ht="14.4">
      <c r="A2827" s="52"/>
      <c r="AG2827" s="72"/>
      <c r="AH2827" s="72"/>
      <c r="AI2827" s="72"/>
      <c r="AJ2827" s="72"/>
      <c r="AK2827" s="72"/>
    </row>
    <row r="2828" spans="1:37" ht="14.4">
      <c r="A2828" s="52"/>
      <c r="AG2828" s="72"/>
      <c r="AH2828" s="72"/>
      <c r="AI2828" s="72"/>
      <c r="AJ2828" s="72"/>
      <c r="AK2828" s="72"/>
    </row>
    <row r="2829" spans="1:37" ht="14.4">
      <c r="A2829" s="52"/>
      <c r="AG2829" s="72"/>
      <c r="AH2829" s="72"/>
      <c r="AI2829" s="72"/>
      <c r="AJ2829" s="72"/>
      <c r="AK2829" s="72"/>
    </row>
    <row r="2830" spans="1:37" ht="14.4">
      <c r="A2830" s="52"/>
      <c r="AG2830" s="72"/>
      <c r="AH2830" s="72"/>
      <c r="AI2830" s="72"/>
      <c r="AJ2830" s="72"/>
      <c r="AK2830" s="72"/>
    </row>
    <row r="2831" spans="1:37" ht="14.4">
      <c r="A2831" s="52"/>
      <c r="AG2831" s="72"/>
      <c r="AH2831" s="72"/>
      <c r="AI2831" s="72"/>
      <c r="AJ2831" s="72"/>
      <c r="AK2831" s="72"/>
    </row>
    <row r="2832" spans="1:37" ht="14.4">
      <c r="A2832" s="52"/>
      <c r="AG2832" s="72"/>
      <c r="AH2832" s="72"/>
      <c r="AI2832" s="72"/>
      <c r="AJ2832" s="72"/>
      <c r="AK2832" s="72"/>
    </row>
    <row r="2833" spans="1:37" ht="14.4">
      <c r="A2833" s="52"/>
      <c r="AG2833" s="72"/>
      <c r="AH2833" s="72"/>
      <c r="AI2833" s="72"/>
      <c r="AJ2833" s="72"/>
      <c r="AK2833" s="72"/>
    </row>
    <row r="2834" spans="1:37" ht="14.4">
      <c r="A2834" s="52"/>
      <c r="AG2834" s="72"/>
      <c r="AH2834" s="72"/>
      <c r="AI2834" s="72"/>
      <c r="AJ2834" s="72"/>
      <c r="AK2834" s="72"/>
    </row>
    <row r="2835" spans="1:37" ht="14.4">
      <c r="A2835" s="52"/>
      <c r="AG2835" s="72"/>
      <c r="AH2835" s="72"/>
      <c r="AI2835" s="72"/>
      <c r="AJ2835" s="72"/>
      <c r="AK2835" s="72"/>
    </row>
    <row r="2836" spans="1:37" ht="14.4">
      <c r="A2836" s="52"/>
      <c r="AG2836" s="72"/>
      <c r="AH2836" s="72"/>
      <c r="AI2836" s="72"/>
      <c r="AJ2836" s="72"/>
      <c r="AK2836" s="72"/>
    </row>
    <row r="2837" spans="1:37" ht="14.4">
      <c r="A2837" s="52"/>
      <c r="AG2837" s="72"/>
      <c r="AH2837" s="72"/>
      <c r="AI2837" s="72"/>
      <c r="AJ2837" s="72"/>
      <c r="AK2837" s="72"/>
    </row>
    <row r="2838" spans="1:37" ht="14.4">
      <c r="A2838" s="52"/>
      <c r="AG2838" s="72"/>
      <c r="AH2838" s="72"/>
      <c r="AI2838" s="72"/>
      <c r="AJ2838" s="72"/>
      <c r="AK2838" s="72"/>
    </row>
    <row r="2839" spans="1:37" ht="14.4">
      <c r="A2839" s="52"/>
      <c r="AG2839" s="72"/>
      <c r="AH2839" s="72"/>
      <c r="AI2839" s="72"/>
      <c r="AJ2839" s="72"/>
      <c r="AK2839" s="72"/>
    </row>
    <row r="2840" spans="1:37" ht="14.4">
      <c r="A2840" s="52"/>
      <c r="AG2840" s="72"/>
      <c r="AH2840" s="72"/>
      <c r="AI2840" s="72"/>
      <c r="AJ2840" s="72"/>
      <c r="AK2840" s="72"/>
    </row>
    <row r="2841" spans="1:37" ht="14.4">
      <c r="A2841" s="52"/>
      <c r="AG2841" s="72"/>
      <c r="AH2841" s="72"/>
      <c r="AI2841" s="72"/>
      <c r="AJ2841" s="72"/>
      <c r="AK2841" s="72"/>
    </row>
    <row r="2842" spans="1:37" ht="14.4">
      <c r="A2842" s="52"/>
      <c r="AG2842" s="72"/>
      <c r="AH2842" s="72"/>
      <c r="AI2842" s="72"/>
      <c r="AJ2842" s="72"/>
      <c r="AK2842" s="72"/>
    </row>
    <row r="2843" spans="1:37" ht="14.4">
      <c r="A2843" s="52"/>
      <c r="AG2843" s="72"/>
      <c r="AH2843" s="72"/>
      <c r="AI2843" s="72"/>
      <c r="AJ2843" s="72"/>
      <c r="AK2843" s="72"/>
    </row>
    <row r="2844" spans="1:37" ht="14.4">
      <c r="A2844" s="52"/>
      <c r="AG2844" s="72"/>
      <c r="AH2844" s="72"/>
      <c r="AI2844" s="72"/>
      <c r="AJ2844" s="72"/>
      <c r="AK2844" s="72"/>
    </row>
    <row r="2845" spans="1:37" ht="14.4">
      <c r="A2845" s="52"/>
      <c r="AG2845" s="72"/>
      <c r="AH2845" s="72"/>
      <c r="AI2845" s="72"/>
      <c r="AJ2845" s="72"/>
      <c r="AK2845" s="72"/>
    </row>
    <row r="2846" spans="1:37" ht="14.4">
      <c r="A2846" s="52"/>
      <c r="AG2846" s="72"/>
      <c r="AH2846" s="72"/>
      <c r="AI2846" s="72"/>
      <c r="AJ2846" s="72"/>
      <c r="AK2846" s="72"/>
    </row>
    <row r="2847" spans="1:37" ht="14.4">
      <c r="A2847" s="52"/>
      <c r="AG2847" s="72"/>
      <c r="AH2847" s="72"/>
      <c r="AI2847" s="72"/>
      <c r="AJ2847" s="72"/>
      <c r="AK2847" s="72"/>
    </row>
    <row r="2848" spans="1:37" ht="14.4">
      <c r="A2848" s="52"/>
      <c r="AG2848" s="72"/>
      <c r="AH2848" s="72"/>
      <c r="AI2848" s="72"/>
      <c r="AJ2848" s="72"/>
      <c r="AK2848" s="72"/>
    </row>
    <row r="2849" spans="1:37" ht="14.4">
      <c r="A2849" s="52"/>
      <c r="AG2849" s="72"/>
      <c r="AH2849" s="72"/>
      <c r="AI2849" s="72"/>
      <c r="AJ2849" s="72"/>
      <c r="AK2849" s="72"/>
    </row>
    <row r="2850" spans="1:37" ht="14.4">
      <c r="A2850" s="52"/>
      <c r="AG2850" s="72"/>
      <c r="AH2850" s="72"/>
      <c r="AI2850" s="72"/>
      <c r="AJ2850" s="72"/>
      <c r="AK2850" s="72"/>
    </row>
    <row r="2851" spans="1:37" ht="14.4">
      <c r="A2851" s="52"/>
      <c r="AG2851" s="72"/>
      <c r="AH2851" s="72"/>
      <c r="AI2851" s="72"/>
      <c r="AJ2851" s="72"/>
      <c r="AK2851" s="72"/>
    </row>
    <row r="2852" spans="1:37" ht="14.4">
      <c r="A2852" s="52"/>
      <c r="AG2852" s="72"/>
      <c r="AH2852" s="72"/>
      <c r="AI2852" s="72"/>
      <c r="AJ2852" s="72"/>
      <c r="AK2852" s="72"/>
    </row>
    <row r="2853" spans="1:37" ht="14.4">
      <c r="A2853" s="52"/>
      <c r="AG2853" s="72"/>
      <c r="AH2853" s="72"/>
      <c r="AI2853" s="72"/>
      <c r="AJ2853" s="72"/>
      <c r="AK2853" s="72"/>
    </row>
    <row r="2854" spans="1:37" ht="14.4">
      <c r="A2854" s="52"/>
      <c r="AG2854" s="72"/>
      <c r="AH2854" s="72"/>
      <c r="AI2854" s="72"/>
      <c r="AJ2854" s="72"/>
      <c r="AK2854" s="72"/>
    </row>
    <row r="2855" spans="1:37" ht="14.4">
      <c r="A2855" s="52"/>
      <c r="AG2855" s="72"/>
      <c r="AH2855" s="72"/>
      <c r="AI2855" s="72"/>
      <c r="AJ2855" s="72"/>
      <c r="AK2855" s="72"/>
    </row>
    <row r="2856" spans="1:37" ht="14.4">
      <c r="A2856" s="52"/>
      <c r="AG2856" s="72"/>
      <c r="AH2856" s="72"/>
      <c r="AI2856" s="72"/>
      <c r="AJ2856" s="72"/>
      <c r="AK2856" s="72"/>
    </row>
    <row r="2857" spans="1:37" ht="14.4">
      <c r="A2857" s="52"/>
      <c r="AG2857" s="72"/>
      <c r="AH2857" s="72"/>
      <c r="AI2857" s="72"/>
      <c r="AJ2857" s="72"/>
      <c r="AK2857" s="72"/>
    </row>
    <row r="2858" spans="1:37" ht="14.4">
      <c r="A2858" s="52"/>
      <c r="AG2858" s="72"/>
      <c r="AH2858" s="72"/>
      <c r="AI2858" s="72"/>
      <c r="AJ2858" s="72"/>
      <c r="AK2858" s="72"/>
    </row>
    <row r="2859" spans="1:37" ht="14.4">
      <c r="A2859" s="52"/>
      <c r="AG2859" s="72"/>
      <c r="AH2859" s="72"/>
      <c r="AI2859" s="72"/>
      <c r="AJ2859" s="72"/>
      <c r="AK2859" s="72"/>
    </row>
    <row r="2860" spans="1:37" ht="14.4">
      <c r="A2860" s="52"/>
      <c r="AG2860" s="72"/>
      <c r="AH2860" s="72"/>
      <c r="AI2860" s="72"/>
      <c r="AJ2860" s="72"/>
      <c r="AK2860" s="72"/>
    </row>
    <row r="2861" spans="1:37" ht="14.4">
      <c r="A2861" s="52"/>
      <c r="AG2861" s="72"/>
      <c r="AH2861" s="72"/>
      <c r="AI2861" s="72"/>
      <c r="AJ2861" s="72"/>
      <c r="AK2861" s="72"/>
    </row>
    <row r="2862" spans="1:37" ht="14.4">
      <c r="A2862" s="52"/>
      <c r="AG2862" s="72"/>
      <c r="AH2862" s="72"/>
      <c r="AI2862" s="72"/>
      <c r="AJ2862" s="72"/>
      <c r="AK2862" s="72"/>
    </row>
    <row r="2863" spans="1:37" ht="14.4">
      <c r="A2863" s="52"/>
      <c r="AG2863" s="72"/>
      <c r="AH2863" s="72"/>
      <c r="AI2863" s="72"/>
      <c r="AJ2863" s="72"/>
      <c r="AK2863" s="72"/>
    </row>
    <row r="2864" spans="1:37" ht="14.4">
      <c r="A2864" s="52"/>
      <c r="AG2864" s="72"/>
      <c r="AH2864" s="72"/>
      <c r="AI2864" s="72"/>
      <c r="AJ2864" s="72"/>
      <c r="AK2864" s="72"/>
    </row>
    <row r="2865" spans="1:37" ht="14.4">
      <c r="A2865" s="52"/>
      <c r="AG2865" s="72"/>
      <c r="AH2865" s="72"/>
      <c r="AI2865" s="72"/>
      <c r="AJ2865" s="72"/>
      <c r="AK2865" s="72"/>
    </row>
    <row r="2866" spans="1:37" ht="14.4">
      <c r="A2866" s="52"/>
      <c r="AG2866" s="72"/>
      <c r="AH2866" s="72"/>
      <c r="AI2866" s="72"/>
      <c r="AJ2866" s="72"/>
      <c r="AK2866" s="72"/>
    </row>
    <row r="2867" spans="1:37" ht="14.4">
      <c r="A2867" s="52"/>
      <c r="AG2867" s="72"/>
      <c r="AH2867" s="72"/>
      <c r="AI2867" s="72"/>
      <c r="AJ2867" s="72"/>
      <c r="AK2867" s="72"/>
    </row>
    <row r="2868" spans="1:37" ht="14.4">
      <c r="A2868" s="52"/>
      <c r="AG2868" s="72"/>
      <c r="AH2868" s="72"/>
      <c r="AI2868" s="72"/>
      <c r="AJ2868" s="72"/>
      <c r="AK2868" s="72"/>
    </row>
    <row r="2869" spans="1:37" ht="14.4">
      <c r="A2869" s="52"/>
      <c r="AG2869" s="72"/>
      <c r="AH2869" s="72"/>
      <c r="AI2869" s="72"/>
      <c r="AJ2869" s="72"/>
      <c r="AK2869" s="72"/>
    </row>
    <row r="2870" spans="1:37" ht="14.4">
      <c r="A2870" s="52"/>
      <c r="AG2870" s="72"/>
      <c r="AH2870" s="72"/>
      <c r="AI2870" s="72"/>
      <c r="AJ2870" s="72"/>
      <c r="AK2870" s="72"/>
    </row>
    <row r="2871" spans="1:37" ht="14.4">
      <c r="A2871" s="52"/>
      <c r="AG2871" s="72"/>
      <c r="AH2871" s="72"/>
      <c r="AI2871" s="72"/>
      <c r="AJ2871" s="72"/>
      <c r="AK2871" s="72"/>
    </row>
    <row r="2872" spans="1:37" ht="14.4">
      <c r="A2872" s="52"/>
      <c r="AG2872" s="72"/>
      <c r="AH2872" s="72"/>
      <c r="AI2872" s="72"/>
      <c r="AJ2872" s="72"/>
      <c r="AK2872" s="72"/>
    </row>
    <row r="2873" spans="1:37" ht="14.4">
      <c r="A2873" s="52"/>
      <c r="AG2873" s="72"/>
      <c r="AH2873" s="72"/>
      <c r="AI2873" s="72"/>
      <c r="AJ2873" s="72"/>
      <c r="AK2873" s="72"/>
    </row>
    <row r="2874" spans="1:37" ht="14.4">
      <c r="A2874" s="52"/>
      <c r="AG2874" s="72"/>
      <c r="AH2874" s="72"/>
      <c r="AI2874" s="72"/>
      <c r="AJ2874" s="72"/>
      <c r="AK2874" s="72"/>
    </row>
    <row r="2875" spans="1:37" ht="14.4">
      <c r="A2875" s="52"/>
      <c r="AG2875" s="72"/>
      <c r="AH2875" s="72"/>
      <c r="AI2875" s="72"/>
      <c r="AJ2875" s="72"/>
      <c r="AK2875" s="72"/>
    </row>
    <row r="2876" spans="1:37" ht="14.4">
      <c r="A2876" s="52"/>
      <c r="AG2876" s="72"/>
      <c r="AH2876" s="72"/>
      <c r="AI2876" s="72"/>
      <c r="AJ2876" s="72"/>
      <c r="AK2876" s="72"/>
    </row>
    <row r="2877" spans="1:37" ht="14.4">
      <c r="A2877" s="52"/>
      <c r="AG2877" s="72"/>
      <c r="AH2877" s="72"/>
      <c r="AI2877" s="72"/>
      <c r="AJ2877" s="72"/>
      <c r="AK2877" s="72"/>
    </row>
    <row r="2878" spans="1:37" ht="14.4">
      <c r="A2878" s="52"/>
      <c r="AG2878" s="72"/>
      <c r="AH2878" s="72"/>
      <c r="AI2878" s="72"/>
      <c r="AJ2878" s="72"/>
      <c r="AK2878" s="72"/>
    </row>
    <row r="2879" spans="1:37" ht="14.4">
      <c r="A2879" s="52"/>
      <c r="AG2879" s="72"/>
      <c r="AH2879" s="72"/>
      <c r="AI2879" s="72"/>
      <c r="AJ2879" s="72"/>
      <c r="AK2879" s="72"/>
    </row>
    <row r="2880" spans="1:37" ht="14.4">
      <c r="A2880" s="52"/>
      <c r="AG2880" s="72"/>
      <c r="AH2880" s="72"/>
      <c r="AI2880" s="72"/>
      <c r="AJ2880" s="72"/>
      <c r="AK2880" s="72"/>
    </row>
    <row r="2881" spans="1:37" ht="14.4">
      <c r="A2881" s="52"/>
      <c r="AG2881" s="72"/>
      <c r="AH2881" s="72"/>
      <c r="AI2881" s="72"/>
      <c r="AJ2881" s="72"/>
      <c r="AK2881" s="72"/>
    </row>
    <row r="2882" spans="1:37" ht="14.4">
      <c r="A2882" s="52"/>
      <c r="AG2882" s="72"/>
      <c r="AH2882" s="72"/>
      <c r="AI2882" s="72"/>
      <c r="AJ2882" s="72"/>
      <c r="AK2882" s="72"/>
    </row>
    <row r="2883" spans="1:37" ht="14.4">
      <c r="A2883" s="52"/>
      <c r="AG2883" s="72"/>
      <c r="AH2883" s="72"/>
      <c r="AI2883" s="72"/>
      <c r="AJ2883" s="72"/>
      <c r="AK2883" s="72"/>
    </row>
    <row r="2884" spans="1:37" ht="14.4">
      <c r="A2884" s="52"/>
      <c r="AG2884" s="72"/>
      <c r="AH2884" s="72"/>
      <c r="AI2884" s="72"/>
      <c r="AJ2884" s="72"/>
      <c r="AK2884" s="72"/>
    </row>
    <row r="2885" spans="1:37" ht="14.4">
      <c r="A2885" s="52"/>
      <c r="AG2885" s="72"/>
      <c r="AH2885" s="72"/>
      <c r="AI2885" s="72"/>
      <c r="AJ2885" s="72"/>
      <c r="AK2885" s="72"/>
    </row>
    <row r="2886" spans="1:37" ht="14.4">
      <c r="A2886" s="52"/>
      <c r="AG2886" s="72"/>
      <c r="AH2886" s="72"/>
      <c r="AI2886" s="72"/>
      <c r="AJ2886" s="72"/>
      <c r="AK2886" s="72"/>
    </row>
    <row r="2887" spans="1:37" ht="14.4">
      <c r="A2887" s="52"/>
      <c r="AG2887" s="72"/>
      <c r="AH2887" s="72"/>
      <c r="AI2887" s="72"/>
      <c r="AJ2887" s="72"/>
      <c r="AK2887" s="72"/>
    </row>
    <row r="2888" spans="1:37" ht="14.4">
      <c r="A2888" s="52"/>
      <c r="AG2888" s="72"/>
      <c r="AH2888" s="72"/>
      <c r="AI2888" s="72"/>
      <c r="AJ2888" s="72"/>
      <c r="AK2888" s="72"/>
    </row>
    <row r="2889" spans="1:37" ht="14.4">
      <c r="A2889" s="52"/>
      <c r="AG2889" s="72"/>
      <c r="AH2889" s="72"/>
      <c r="AI2889" s="72"/>
      <c r="AJ2889" s="72"/>
      <c r="AK2889" s="72"/>
    </row>
    <row r="2890" spans="1:37" ht="14.4">
      <c r="A2890" s="52"/>
      <c r="AG2890" s="72"/>
      <c r="AH2890" s="72"/>
      <c r="AI2890" s="72"/>
      <c r="AJ2890" s="72"/>
      <c r="AK2890" s="72"/>
    </row>
    <row r="2891" spans="1:37" ht="14.4">
      <c r="A2891" s="52"/>
      <c r="AG2891" s="72"/>
      <c r="AH2891" s="72"/>
      <c r="AI2891" s="72"/>
      <c r="AJ2891" s="72"/>
      <c r="AK2891" s="72"/>
    </row>
    <row r="2892" spans="1:37" ht="14.4">
      <c r="A2892" s="52"/>
      <c r="AG2892" s="72"/>
      <c r="AH2892" s="72"/>
      <c r="AI2892" s="72"/>
      <c r="AJ2892" s="72"/>
      <c r="AK2892" s="72"/>
    </row>
    <row r="2893" spans="1:37" ht="14.4">
      <c r="A2893" s="52"/>
      <c r="AG2893" s="72"/>
      <c r="AH2893" s="72"/>
      <c r="AI2893" s="72"/>
      <c r="AJ2893" s="72"/>
      <c r="AK2893" s="72"/>
    </row>
    <row r="2894" spans="1:37" ht="14.4">
      <c r="A2894" s="52"/>
      <c r="AG2894" s="72"/>
      <c r="AH2894" s="72"/>
      <c r="AI2894" s="72"/>
      <c r="AJ2894" s="72"/>
      <c r="AK2894" s="72"/>
    </row>
    <row r="2895" spans="1:37" ht="14.4">
      <c r="A2895" s="52"/>
      <c r="AG2895" s="72"/>
      <c r="AH2895" s="72"/>
      <c r="AI2895" s="72"/>
      <c r="AJ2895" s="72"/>
      <c r="AK2895" s="72"/>
    </row>
    <row r="2896" spans="1:37" ht="14.4">
      <c r="A2896" s="52"/>
      <c r="AG2896" s="72"/>
      <c r="AH2896" s="72"/>
      <c r="AI2896" s="72"/>
      <c r="AJ2896" s="72"/>
      <c r="AK2896" s="72"/>
    </row>
    <row r="2897" spans="1:37" ht="14.4">
      <c r="A2897" s="52"/>
      <c r="AG2897" s="72"/>
      <c r="AH2897" s="72"/>
      <c r="AI2897" s="72"/>
      <c r="AJ2897" s="72"/>
      <c r="AK2897" s="72"/>
    </row>
    <row r="2898" spans="1:37" ht="14.4">
      <c r="A2898" s="52"/>
      <c r="AG2898" s="72"/>
      <c r="AH2898" s="72"/>
      <c r="AI2898" s="72"/>
      <c r="AJ2898" s="72"/>
      <c r="AK2898" s="72"/>
    </row>
    <row r="2899" spans="1:37" ht="14.4">
      <c r="A2899" s="52"/>
      <c r="AG2899" s="72"/>
      <c r="AH2899" s="72"/>
      <c r="AI2899" s="72"/>
      <c r="AJ2899" s="72"/>
      <c r="AK2899" s="72"/>
    </row>
    <row r="2900" spans="1:37" ht="14.4">
      <c r="A2900" s="52"/>
      <c r="AG2900" s="72"/>
      <c r="AH2900" s="72"/>
      <c r="AI2900" s="72"/>
      <c r="AJ2900" s="72"/>
      <c r="AK2900" s="72"/>
    </row>
    <row r="2901" spans="1:37" ht="14.4">
      <c r="A2901" s="52"/>
      <c r="AG2901" s="72"/>
      <c r="AH2901" s="72"/>
      <c r="AI2901" s="72"/>
      <c r="AJ2901" s="72"/>
      <c r="AK2901" s="72"/>
    </row>
    <row r="2902" spans="1:37" ht="14.4">
      <c r="A2902" s="52"/>
      <c r="AG2902" s="72"/>
      <c r="AH2902" s="72"/>
      <c r="AI2902" s="72"/>
      <c r="AJ2902" s="72"/>
      <c r="AK2902" s="72"/>
    </row>
    <row r="2903" spans="1:37" ht="14.4">
      <c r="A2903" s="52"/>
      <c r="AG2903" s="72"/>
      <c r="AH2903" s="72"/>
      <c r="AI2903" s="72"/>
      <c r="AJ2903" s="72"/>
      <c r="AK2903" s="72"/>
    </row>
    <row r="2904" spans="1:37" ht="14.4">
      <c r="A2904" s="52"/>
      <c r="AG2904" s="72"/>
      <c r="AH2904" s="72"/>
      <c r="AI2904" s="72"/>
      <c r="AJ2904" s="72"/>
      <c r="AK2904" s="72"/>
    </row>
    <row r="2905" spans="1:37" ht="14.4">
      <c r="A2905" s="52"/>
      <c r="AG2905" s="72"/>
      <c r="AH2905" s="72"/>
      <c r="AI2905" s="72"/>
      <c r="AJ2905" s="72"/>
      <c r="AK2905" s="72"/>
    </row>
    <row r="2906" spans="1:37" ht="14.4">
      <c r="A2906" s="52"/>
      <c r="AG2906" s="72"/>
      <c r="AH2906" s="72"/>
      <c r="AI2906" s="72"/>
      <c r="AJ2906" s="72"/>
      <c r="AK2906" s="72"/>
    </row>
    <row r="2907" spans="1:37" ht="14.4">
      <c r="A2907" s="52"/>
      <c r="AG2907" s="72"/>
      <c r="AH2907" s="72"/>
      <c r="AI2907" s="72"/>
      <c r="AJ2907" s="72"/>
      <c r="AK2907" s="72"/>
    </row>
    <row r="2908" spans="1:37" ht="14.4">
      <c r="A2908" s="52"/>
      <c r="AG2908" s="72"/>
      <c r="AH2908" s="72"/>
      <c r="AI2908" s="72"/>
      <c r="AJ2908" s="72"/>
      <c r="AK2908" s="72"/>
    </row>
    <row r="2909" spans="1:37" ht="14.4">
      <c r="A2909" s="52"/>
      <c r="AG2909" s="72"/>
      <c r="AH2909" s="72"/>
      <c r="AI2909" s="72"/>
      <c r="AJ2909" s="72"/>
      <c r="AK2909" s="72"/>
    </row>
    <row r="2910" spans="1:37" ht="14.4">
      <c r="A2910" s="52"/>
      <c r="AG2910" s="72"/>
      <c r="AH2910" s="72"/>
      <c r="AI2910" s="72"/>
      <c r="AJ2910" s="72"/>
      <c r="AK2910" s="72"/>
    </row>
    <row r="2911" spans="1:37" ht="14.4">
      <c r="A2911" s="52"/>
      <c r="AG2911" s="72"/>
      <c r="AH2911" s="72"/>
      <c r="AI2911" s="72"/>
      <c r="AJ2911" s="72"/>
      <c r="AK2911" s="72"/>
    </row>
    <row r="2912" spans="1:37" ht="14.4">
      <c r="A2912" s="52"/>
      <c r="AG2912" s="72"/>
      <c r="AH2912" s="72"/>
      <c r="AI2912" s="72"/>
      <c r="AJ2912" s="72"/>
      <c r="AK2912" s="72"/>
    </row>
    <row r="2913" spans="1:37" ht="14.4">
      <c r="A2913" s="52"/>
      <c r="AG2913" s="72"/>
      <c r="AH2913" s="72"/>
      <c r="AI2913" s="72"/>
      <c r="AJ2913" s="72"/>
      <c r="AK2913" s="72"/>
    </row>
    <row r="2914" spans="1:37" ht="14.4">
      <c r="A2914" s="52"/>
      <c r="AG2914" s="72"/>
      <c r="AH2914" s="72"/>
      <c r="AI2914" s="72"/>
      <c r="AJ2914" s="72"/>
      <c r="AK2914" s="72"/>
    </row>
    <row r="2915" spans="1:37" ht="14.4">
      <c r="A2915" s="52"/>
      <c r="AG2915" s="72"/>
      <c r="AH2915" s="72"/>
      <c r="AI2915" s="72"/>
      <c r="AJ2915" s="72"/>
      <c r="AK2915" s="72"/>
    </row>
    <row r="2916" spans="1:37" ht="14.4">
      <c r="A2916" s="52"/>
      <c r="AG2916" s="72"/>
      <c r="AH2916" s="72"/>
      <c r="AI2916" s="72"/>
      <c r="AJ2916" s="72"/>
      <c r="AK2916" s="72"/>
    </row>
    <row r="2917" spans="1:37" ht="14.4">
      <c r="A2917" s="52"/>
      <c r="AG2917" s="72"/>
      <c r="AH2917" s="72"/>
      <c r="AI2917" s="72"/>
      <c r="AJ2917" s="72"/>
      <c r="AK2917" s="72"/>
    </row>
    <row r="2918" spans="1:37" ht="14.4">
      <c r="A2918" s="52"/>
      <c r="AG2918" s="72"/>
      <c r="AH2918" s="72"/>
      <c r="AI2918" s="72"/>
      <c r="AJ2918" s="72"/>
      <c r="AK2918" s="72"/>
    </row>
    <row r="2919" spans="1:37" ht="14.4">
      <c r="A2919" s="52"/>
      <c r="AG2919" s="72"/>
      <c r="AH2919" s="72"/>
      <c r="AI2919" s="72"/>
      <c r="AJ2919" s="72"/>
      <c r="AK2919" s="72"/>
    </row>
    <row r="2920" spans="1:37" ht="14.4">
      <c r="A2920" s="52"/>
      <c r="AG2920" s="72"/>
      <c r="AH2920" s="72"/>
      <c r="AI2920" s="72"/>
      <c r="AJ2920" s="72"/>
      <c r="AK2920" s="72"/>
    </row>
    <row r="2921" spans="1:37" ht="14.4">
      <c r="A2921" s="52"/>
      <c r="AG2921" s="72"/>
      <c r="AH2921" s="72"/>
      <c r="AI2921" s="72"/>
      <c r="AJ2921" s="72"/>
      <c r="AK2921" s="72"/>
    </row>
    <row r="2922" spans="1:37" ht="14.4">
      <c r="A2922" s="52"/>
      <c r="AG2922" s="72"/>
      <c r="AH2922" s="72"/>
      <c r="AI2922" s="72"/>
      <c r="AJ2922" s="72"/>
      <c r="AK2922" s="72"/>
    </row>
    <row r="2923" spans="1:37" ht="14.4">
      <c r="A2923" s="52"/>
      <c r="AG2923" s="72"/>
      <c r="AH2923" s="72"/>
      <c r="AI2923" s="72"/>
      <c r="AJ2923" s="72"/>
      <c r="AK2923" s="72"/>
    </row>
    <row r="2924" spans="1:37" ht="14.4">
      <c r="A2924" s="52"/>
      <c r="AG2924" s="72"/>
      <c r="AH2924" s="72"/>
      <c r="AI2924" s="72"/>
      <c r="AJ2924" s="72"/>
      <c r="AK2924" s="72"/>
    </row>
    <row r="2925" spans="1:37" ht="14.4">
      <c r="A2925" s="52"/>
      <c r="AG2925" s="72"/>
      <c r="AH2925" s="72"/>
      <c r="AI2925" s="72"/>
      <c r="AJ2925" s="72"/>
      <c r="AK2925" s="72"/>
    </row>
    <row r="2926" spans="1:37" ht="14.4">
      <c r="A2926" s="52"/>
      <c r="AG2926" s="72"/>
      <c r="AH2926" s="72"/>
      <c r="AI2926" s="72"/>
      <c r="AJ2926" s="72"/>
      <c r="AK2926" s="72"/>
    </row>
    <row r="2927" spans="1:37" ht="14.4">
      <c r="A2927" s="52"/>
      <c r="AG2927" s="72"/>
      <c r="AH2927" s="72"/>
      <c r="AI2927" s="72"/>
      <c r="AJ2927" s="72"/>
      <c r="AK2927" s="72"/>
    </row>
    <row r="2928" spans="1:37" ht="14.4">
      <c r="A2928" s="52"/>
      <c r="AG2928" s="72"/>
      <c r="AH2928" s="72"/>
      <c r="AI2928" s="72"/>
      <c r="AJ2928" s="72"/>
      <c r="AK2928" s="72"/>
    </row>
    <row r="2929" spans="1:37" ht="14.4">
      <c r="A2929" s="52"/>
      <c r="AG2929" s="72"/>
      <c r="AH2929" s="72"/>
      <c r="AI2929" s="72"/>
      <c r="AJ2929" s="72"/>
      <c r="AK2929" s="72"/>
    </row>
    <row r="2930" spans="1:37" ht="14.4">
      <c r="A2930" s="52"/>
      <c r="AG2930" s="72"/>
      <c r="AH2930" s="72"/>
      <c r="AI2930" s="72"/>
      <c r="AJ2930" s="72"/>
      <c r="AK2930" s="72"/>
    </row>
    <row r="2931" spans="1:37" ht="14.4">
      <c r="A2931" s="52"/>
      <c r="AG2931" s="72"/>
      <c r="AH2931" s="72"/>
      <c r="AI2931" s="72"/>
      <c r="AJ2931" s="72"/>
      <c r="AK2931" s="72"/>
    </row>
    <row r="2932" spans="1:37" ht="14.4">
      <c r="A2932" s="52"/>
      <c r="AG2932" s="72"/>
      <c r="AH2932" s="72"/>
      <c r="AI2932" s="72"/>
      <c r="AJ2932" s="72"/>
      <c r="AK2932" s="72"/>
    </row>
    <row r="2933" spans="1:37" ht="14.4">
      <c r="A2933" s="52"/>
      <c r="AG2933" s="72"/>
      <c r="AH2933" s="72"/>
      <c r="AI2933" s="72"/>
      <c r="AJ2933" s="72"/>
      <c r="AK2933" s="72"/>
    </row>
    <row r="2934" spans="1:37" ht="14.4">
      <c r="A2934" s="52"/>
      <c r="AG2934" s="72"/>
      <c r="AH2934" s="72"/>
      <c r="AI2934" s="72"/>
      <c r="AJ2934" s="72"/>
      <c r="AK2934" s="72"/>
    </row>
    <row r="2935" spans="1:37" ht="14.4">
      <c r="A2935" s="52"/>
      <c r="AG2935" s="72"/>
      <c r="AH2935" s="72"/>
      <c r="AI2935" s="72"/>
      <c r="AJ2935" s="72"/>
      <c r="AK2935" s="72"/>
    </row>
    <row r="2936" spans="1:37" ht="14.4">
      <c r="A2936" s="52"/>
      <c r="AG2936" s="72"/>
      <c r="AH2936" s="72"/>
      <c r="AI2936" s="72"/>
      <c r="AJ2936" s="72"/>
      <c r="AK2936" s="72"/>
    </row>
    <row r="2937" spans="1:37" ht="14.4">
      <c r="A2937" s="52"/>
      <c r="AG2937" s="72"/>
      <c r="AH2937" s="72"/>
      <c r="AI2937" s="72"/>
      <c r="AJ2937" s="72"/>
      <c r="AK2937" s="72"/>
    </row>
    <row r="2938" spans="1:37" ht="14.4">
      <c r="A2938" s="52"/>
      <c r="AG2938" s="72"/>
      <c r="AH2938" s="72"/>
      <c r="AI2938" s="72"/>
      <c r="AJ2938" s="72"/>
      <c r="AK2938" s="72"/>
    </row>
    <row r="2939" spans="1:37" ht="14.4">
      <c r="A2939" s="52"/>
      <c r="AG2939" s="72"/>
      <c r="AH2939" s="72"/>
      <c r="AI2939" s="72"/>
      <c r="AJ2939" s="72"/>
      <c r="AK2939" s="72"/>
    </row>
    <row r="2940" spans="1:37" ht="14.4">
      <c r="A2940" s="52"/>
      <c r="AG2940" s="72"/>
      <c r="AH2940" s="72"/>
      <c r="AI2940" s="72"/>
      <c r="AJ2940" s="72"/>
      <c r="AK2940" s="72"/>
    </row>
    <row r="2941" spans="1:37" ht="14.4">
      <c r="A2941" s="52"/>
      <c r="AG2941" s="72"/>
      <c r="AH2941" s="72"/>
      <c r="AI2941" s="72"/>
      <c r="AJ2941" s="72"/>
      <c r="AK2941" s="72"/>
    </row>
    <row r="2942" spans="1:37" ht="14.4">
      <c r="A2942" s="52"/>
      <c r="AG2942" s="72"/>
      <c r="AH2942" s="72"/>
      <c r="AI2942" s="72"/>
      <c r="AJ2942" s="72"/>
      <c r="AK2942" s="72"/>
    </row>
    <row r="2943" spans="1:37" ht="14.4">
      <c r="A2943" s="52"/>
      <c r="AG2943" s="72"/>
      <c r="AH2943" s="72"/>
      <c r="AI2943" s="72"/>
      <c r="AJ2943" s="72"/>
      <c r="AK2943" s="72"/>
    </row>
    <row r="2944" spans="1:37" ht="14.4">
      <c r="A2944" s="52"/>
      <c r="AG2944" s="72"/>
      <c r="AH2944" s="72"/>
      <c r="AI2944" s="72"/>
      <c r="AJ2944" s="72"/>
      <c r="AK2944" s="72"/>
    </row>
    <row r="2945" spans="1:37" ht="14.4">
      <c r="A2945" s="52"/>
      <c r="AG2945" s="72"/>
      <c r="AH2945" s="72"/>
      <c r="AI2945" s="72"/>
      <c r="AJ2945" s="72"/>
      <c r="AK2945" s="72"/>
    </row>
    <row r="2946" spans="1:37" ht="14.4">
      <c r="A2946" s="52"/>
      <c r="AG2946" s="72"/>
      <c r="AH2946" s="72"/>
      <c r="AI2946" s="72"/>
      <c r="AJ2946" s="72"/>
      <c r="AK2946" s="72"/>
    </row>
    <row r="2947" spans="1:37" ht="14.4">
      <c r="A2947" s="52"/>
      <c r="AG2947" s="72"/>
      <c r="AH2947" s="72"/>
      <c r="AI2947" s="72"/>
      <c r="AJ2947" s="72"/>
      <c r="AK2947" s="72"/>
    </row>
    <row r="2948" spans="1:37" ht="14.4">
      <c r="A2948" s="52"/>
      <c r="AG2948" s="72"/>
      <c r="AH2948" s="72"/>
      <c r="AI2948" s="72"/>
      <c r="AJ2948" s="72"/>
      <c r="AK2948" s="72"/>
    </row>
    <row r="2949" spans="1:37" ht="14.4">
      <c r="A2949" s="52"/>
      <c r="AG2949" s="72"/>
      <c r="AH2949" s="72"/>
      <c r="AI2949" s="72"/>
      <c r="AJ2949" s="72"/>
      <c r="AK2949" s="72"/>
    </row>
    <row r="2950" spans="1:37" ht="14.4">
      <c r="A2950" s="52"/>
      <c r="AG2950" s="72"/>
      <c r="AH2950" s="72"/>
      <c r="AI2950" s="72"/>
      <c r="AJ2950" s="72"/>
      <c r="AK2950" s="72"/>
    </row>
    <row r="2951" spans="1:37" ht="14.4">
      <c r="A2951" s="52"/>
      <c r="AG2951" s="72"/>
      <c r="AH2951" s="72"/>
      <c r="AI2951" s="72"/>
      <c r="AJ2951" s="72"/>
      <c r="AK2951" s="72"/>
    </row>
    <row r="2952" spans="1:37" ht="14.4">
      <c r="A2952" s="52"/>
      <c r="AG2952" s="72"/>
      <c r="AH2952" s="72"/>
      <c r="AI2952" s="72"/>
      <c r="AJ2952" s="72"/>
      <c r="AK2952" s="72"/>
    </row>
    <row r="2953" spans="1:37" ht="14.4">
      <c r="A2953" s="52"/>
      <c r="AG2953" s="72"/>
      <c r="AH2953" s="72"/>
      <c r="AI2953" s="72"/>
      <c r="AJ2953" s="72"/>
      <c r="AK2953" s="72"/>
    </row>
    <row r="2954" spans="1:37" ht="14.4">
      <c r="A2954" s="52"/>
      <c r="AG2954" s="72"/>
      <c r="AH2954" s="72"/>
      <c r="AI2954" s="72"/>
      <c r="AJ2954" s="72"/>
      <c r="AK2954" s="72"/>
    </row>
    <row r="2955" spans="1:37" ht="14.4">
      <c r="A2955" s="52"/>
      <c r="AG2955" s="72"/>
      <c r="AH2955" s="72"/>
      <c r="AI2955" s="72"/>
      <c r="AJ2955" s="72"/>
      <c r="AK2955" s="72"/>
    </row>
    <row r="2956" spans="1:37" ht="14.4">
      <c r="A2956" s="52"/>
      <c r="AG2956" s="72"/>
      <c r="AH2956" s="72"/>
      <c r="AI2956" s="72"/>
      <c r="AJ2956" s="72"/>
      <c r="AK2956" s="72"/>
    </row>
    <row r="2957" spans="1:37" ht="14.4">
      <c r="A2957" s="52"/>
      <c r="AG2957" s="72"/>
      <c r="AH2957" s="72"/>
      <c r="AI2957" s="72"/>
      <c r="AJ2957" s="72"/>
      <c r="AK2957" s="72"/>
    </row>
    <row r="2958" spans="1:37" ht="14.4">
      <c r="A2958" s="52"/>
      <c r="AG2958" s="72"/>
      <c r="AH2958" s="72"/>
      <c r="AI2958" s="72"/>
      <c r="AJ2958" s="72"/>
      <c r="AK2958" s="72"/>
    </row>
    <row r="2959" spans="1:37" ht="14.4">
      <c r="A2959" s="52"/>
      <c r="AG2959" s="72"/>
      <c r="AH2959" s="72"/>
      <c r="AI2959" s="72"/>
      <c r="AJ2959" s="72"/>
      <c r="AK2959" s="72"/>
    </row>
    <row r="2960" spans="1:37" ht="14.4">
      <c r="A2960" s="52"/>
      <c r="AG2960" s="72"/>
      <c r="AH2960" s="72"/>
      <c r="AI2960" s="72"/>
      <c r="AJ2960" s="72"/>
      <c r="AK2960" s="72"/>
    </row>
    <row r="2961" spans="1:37" ht="14.4">
      <c r="A2961" s="52"/>
      <c r="AG2961" s="72"/>
      <c r="AH2961" s="72"/>
      <c r="AI2961" s="72"/>
      <c r="AJ2961" s="72"/>
      <c r="AK2961" s="72"/>
    </row>
    <row r="2962" spans="1:37" ht="14.4">
      <c r="A2962" s="52"/>
      <c r="AG2962" s="72"/>
      <c r="AH2962" s="72"/>
      <c r="AI2962" s="72"/>
      <c r="AJ2962" s="72"/>
      <c r="AK2962" s="72"/>
    </row>
    <row r="2963" spans="1:37" ht="14.4">
      <c r="A2963" s="52"/>
      <c r="AG2963" s="72"/>
      <c r="AH2963" s="72"/>
      <c r="AI2963" s="72"/>
      <c r="AJ2963" s="72"/>
      <c r="AK2963" s="72"/>
    </row>
    <row r="2964" spans="1:37" ht="14.4">
      <c r="A2964" s="52"/>
      <c r="AG2964" s="72"/>
      <c r="AH2964" s="72"/>
      <c r="AI2964" s="72"/>
      <c r="AJ2964" s="72"/>
      <c r="AK2964" s="72"/>
    </row>
    <row r="2965" spans="1:37" ht="14.4">
      <c r="A2965" s="52"/>
      <c r="AG2965" s="72"/>
      <c r="AH2965" s="72"/>
      <c r="AI2965" s="72"/>
      <c r="AJ2965" s="72"/>
      <c r="AK2965" s="72"/>
    </row>
    <row r="2966" spans="1:37" ht="14.4">
      <c r="A2966" s="52"/>
      <c r="AG2966" s="72"/>
      <c r="AH2966" s="72"/>
      <c r="AI2966" s="72"/>
      <c r="AJ2966" s="72"/>
      <c r="AK2966" s="72"/>
    </row>
    <row r="2967" spans="1:37" ht="14.4">
      <c r="A2967" s="52"/>
      <c r="AG2967" s="72"/>
      <c r="AH2967" s="72"/>
      <c r="AI2967" s="72"/>
      <c r="AJ2967" s="72"/>
      <c r="AK2967" s="72"/>
    </row>
    <row r="2968" spans="1:37" ht="14.4">
      <c r="A2968" s="52"/>
      <c r="AG2968" s="72"/>
      <c r="AH2968" s="72"/>
      <c r="AI2968" s="72"/>
      <c r="AJ2968" s="72"/>
      <c r="AK2968" s="72"/>
    </row>
    <row r="2969" spans="1:37" ht="14.4">
      <c r="A2969" s="52"/>
      <c r="AG2969" s="72"/>
      <c r="AH2969" s="72"/>
      <c r="AI2969" s="72"/>
      <c r="AJ2969" s="72"/>
      <c r="AK2969" s="72"/>
    </row>
    <row r="2970" spans="1:37" ht="14.4">
      <c r="A2970" s="52"/>
      <c r="AG2970" s="72"/>
      <c r="AH2970" s="72"/>
      <c r="AI2970" s="72"/>
      <c r="AJ2970" s="72"/>
      <c r="AK2970" s="72"/>
    </row>
    <row r="2971" spans="1:37" ht="14.4">
      <c r="A2971" s="52"/>
      <c r="AG2971" s="72"/>
      <c r="AH2971" s="72"/>
      <c r="AI2971" s="72"/>
      <c r="AJ2971" s="72"/>
      <c r="AK2971" s="72"/>
    </row>
    <row r="2972" spans="1:37" ht="14.4">
      <c r="A2972" s="52"/>
      <c r="AG2972" s="72"/>
      <c r="AH2972" s="72"/>
      <c r="AI2972" s="72"/>
      <c r="AJ2972" s="72"/>
      <c r="AK2972" s="72"/>
    </row>
    <row r="2973" spans="1:37" ht="14.4">
      <c r="A2973" s="52"/>
      <c r="AG2973" s="72"/>
      <c r="AH2973" s="72"/>
      <c r="AI2973" s="72"/>
      <c r="AJ2973" s="72"/>
      <c r="AK2973" s="72"/>
    </row>
    <row r="2974" spans="1:37" ht="14.4">
      <c r="A2974" s="52"/>
      <c r="AG2974" s="72"/>
      <c r="AH2974" s="72"/>
      <c r="AI2974" s="72"/>
      <c r="AJ2974" s="72"/>
      <c r="AK2974" s="72"/>
    </row>
    <row r="2975" spans="1:37" ht="14.4">
      <c r="A2975" s="52"/>
      <c r="AG2975" s="72"/>
      <c r="AH2975" s="72"/>
      <c r="AI2975" s="72"/>
      <c r="AJ2975" s="72"/>
      <c r="AK2975" s="72"/>
    </row>
    <row r="2976" spans="1:37" ht="14.4">
      <c r="A2976" s="52"/>
      <c r="AG2976" s="72"/>
      <c r="AH2976" s="72"/>
      <c r="AI2976" s="72"/>
      <c r="AJ2976" s="72"/>
      <c r="AK2976" s="72"/>
    </row>
    <row r="2977" spans="1:37" ht="14.4">
      <c r="A2977" s="52"/>
      <c r="AG2977" s="72"/>
      <c r="AH2977" s="72"/>
      <c r="AI2977" s="72"/>
      <c r="AJ2977" s="72"/>
      <c r="AK2977" s="72"/>
    </row>
    <row r="2978" spans="1:37" ht="14.4">
      <c r="A2978" s="52"/>
      <c r="AG2978" s="72"/>
      <c r="AH2978" s="72"/>
      <c r="AI2978" s="72"/>
      <c r="AJ2978" s="72"/>
      <c r="AK2978" s="72"/>
    </row>
    <row r="2979" spans="1:37" ht="14.4">
      <c r="A2979" s="52"/>
      <c r="AG2979" s="72"/>
      <c r="AH2979" s="72"/>
      <c r="AI2979" s="72"/>
      <c r="AJ2979" s="72"/>
      <c r="AK2979" s="72"/>
    </row>
    <row r="2980" spans="1:37" ht="14.4">
      <c r="A2980" s="52"/>
      <c r="AG2980" s="72"/>
      <c r="AH2980" s="72"/>
      <c r="AI2980" s="72"/>
      <c r="AJ2980" s="72"/>
      <c r="AK2980" s="72"/>
    </row>
    <row r="2981" spans="1:37" ht="14.4">
      <c r="A2981" s="52"/>
      <c r="AG2981" s="72"/>
      <c r="AH2981" s="72"/>
      <c r="AI2981" s="72"/>
      <c r="AJ2981" s="72"/>
      <c r="AK2981" s="72"/>
    </row>
    <row r="2982" spans="1:37" ht="14.4">
      <c r="A2982" s="52"/>
      <c r="AG2982" s="72"/>
      <c r="AH2982" s="72"/>
      <c r="AI2982" s="72"/>
      <c r="AJ2982" s="72"/>
      <c r="AK2982" s="72"/>
    </row>
    <row r="2983" spans="1:37" ht="14.4">
      <c r="A2983" s="52"/>
      <c r="AG2983" s="72"/>
      <c r="AH2983" s="72"/>
      <c r="AI2983" s="72"/>
      <c r="AJ2983" s="72"/>
      <c r="AK2983" s="72"/>
    </row>
    <row r="2984" spans="1:37" ht="14.4">
      <c r="A2984" s="52"/>
      <c r="AG2984" s="72"/>
      <c r="AH2984" s="72"/>
      <c r="AI2984" s="72"/>
      <c r="AJ2984" s="72"/>
      <c r="AK2984" s="72"/>
    </row>
    <row r="2985" spans="1:37" ht="14.4">
      <c r="A2985" s="52"/>
      <c r="AG2985" s="72"/>
      <c r="AH2985" s="72"/>
      <c r="AI2985" s="72"/>
      <c r="AJ2985" s="72"/>
      <c r="AK2985" s="72"/>
    </row>
    <row r="2986" spans="1:37" ht="14.4">
      <c r="A2986" s="52"/>
      <c r="AG2986" s="72"/>
      <c r="AH2986" s="72"/>
      <c r="AI2986" s="72"/>
      <c r="AJ2986" s="72"/>
      <c r="AK2986" s="72"/>
    </row>
    <row r="2987" spans="1:37" ht="14.4">
      <c r="A2987" s="52"/>
      <c r="AG2987" s="72"/>
      <c r="AH2987" s="72"/>
      <c r="AI2987" s="72"/>
      <c r="AJ2987" s="72"/>
      <c r="AK2987" s="72"/>
    </row>
    <row r="2988" spans="1:37" ht="14.4">
      <c r="A2988" s="52"/>
      <c r="AG2988" s="72"/>
      <c r="AH2988" s="72"/>
      <c r="AI2988" s="72"/>
      <c r="AJ2988" s="72"/>
      <c r="AK2988" s="72"/>
    </row>
    <row r="2989" spans="1:37" ht="14.4">
      <c r="A2989" s="52"/>
      <c r="AG2989" s="72"/>
      <c r="AH2989" s="72"/>
      <c r="AI2989" s="72"/>
      <c r="AJ2989" s="72"/>
      <c r="AK2989" s="72"/>
    </row>
    <row r="2990" spans="1:37" ht="14.4">
      <c r="A2990" s="52"/>
      <c r="AG2990" s="72"/>
      <c r="AH2990" s="72"/>
      <c r="AI2990" s="72"/>
      <c r="AJ2990" s="72"/>
      <c r="AK2990" s="72"/>
    </row>
    <row r="2991" spans="1:37" ht="14.4">
      <c r="A2991" s="52"/>
      <c r="AG2991" s="72"/>
      <c r="AH2991" s="72"/>
      <c r="AI2991" s="72"/>
      <c r="AJ2991" s="72"/>
      <c r="AK2991" s="72"/>
    </row>
    <row r="2992" spans="1:37" ht="14.4">
      <c r="A2992" s="52"/>
      <c r="AG2992" s="72"/>
      <c r="AH2992" s="72"/>
      <c r="AI2992" s="72"/>
      <c r="AJ2992" s="72"/>
      <c r="AK2992" s="72"/>
    </row>
    <row r="2993" spans="1:37" ht="14.4">
      <c r="A2993" s="52"/>
      <c r="AG2993" s="72"/>
      <c r="AH2993" s="72"/>
      <c r="AI2993" s="72"/>
      <c r="AJ2993" s="72"/>
      <c r="AK2993" s="72"/>
    </row>
    <row r="2994" spans="1:37" ht="14.4">
      <c r="A2994" s="52"/>
      <c r="AG2994" s="72"/>
      <c r="AH2994" s="72"/>
      <c r="AI2994" s="72"/>
      <c r="AJ2994" s="72"/>
      <c r="AK2994" s="72"/>
    </row>
    <row r="2995" spans="1:37" ht="14.4">
      <c r="A2995" s="52"/>
      <c r="AG2995" s="72"/>
      <c r="AH2995" s="72"/>
      <c r="AI2995" s="72"/>
      <c r="AJ2995" s="72"/>
      <c r="AK2995" s="72"/>
    </row>
    <row r="2996" spans="1:37" ht="14.4">
      <c r="A2996" s="52"/>
      <c r="AG2996" s="72"/>
      <c r="AH2996" s="72"/>
      <c r="AI2996" s="72"/>
      <c r="AJ2996" s="72"/>
      <c r="AK2996" s="72"/>
    </row>
    <row r="2997" spans="1:37" ht="14.4">
      <c r="A2997" s="52"/>
      <c r="AG2997" s="72"/>
      <c r="AH2997" s="72"/>
      <c r="AI2997" s="72"/>
      <c r="AJ2997" s="72"/>
      <c r="AK2997" s="72"/>
    </row>
    <row r="2998" spans="1:37" ht="14.4">
      <c r="A2998" s="52"/>
      <c r="AG2998" s="72"/>
      <c r="AH2998" s="72"/>
      <c r="AI2998" s="72"/>
      <c r="AJ2998" s="72"/>
      <c r="AK2998" s="72"/>
    </row>
    <row r="2999" spans="1:37" ht="14.4">
      <c r="A2999" s="52"/>
      <c r="AG2999" s="72"/>
      <c r="AH2999" s="72"/>
      <c r="AI2999" s="72"/>
      <c r="AJ2999" s="72"/>
      <c r="AK2999" s="72"/>
    </row>
    <row r="3000" spans="1:37" ht="14.4">
      <c r="A3000" s="52"/>
      <c r="AG3000" s="72"/>
      <c r="AH3000" s="72"/>
      <c r="AI3000" s="72"/>
      <c r="AJ3000" s="72"/>
      <c r="AK3000" s="72"/>
    </row>
    <row r="3001" spans="1:37" ht="14.4">
      <c r="A3001" s="52"/>
      <c r="AG3001" s="72"/>
      <c r="AH3001" s="72"/>
      <c r="AI3001" s="72"/>
      <c r="AJ3001" s="72"/>
      <c r="AK3001" s="72"/>
    </row>
    <row r="3002" spans="1:37" ht="14.4">
      <c r="A3002" s="52"/>
      <c r="AG3002" s="72"/>
      <c r="AH3002" s="72"/>
      <c r="AI3002" s="72"/>
      <c r="AJ3002" s="72"/>
      <c r="AK3002" s="72"/>
    </row>
    <row r="3003" spans="1:37" ht="14.4">
      <c r="A3003" s="52"/>
      <c r="AG3003" s="72"/>
      <c r="AH3003" s="72"/>
      <c r="AI3003" s="72"/>
      <c r="AJ3003" s="72"/>
      <c r="AK3003" s="72"/>
    </row>
    <row r="3004" spans="1:37" ht="14.4">
      <c r="A3004" s="52"/>
      <c r="AG3004" s="72"/>
      <c r="AH3004" s="72"/>
      <c r="AI3004" s="72"/>
      <c r="AJ3004" s="72"/>
      <c r="AK3004" s="72"/>
    </row>
    <row r="3005" spans="1:37" ht="14.4">
      <c r="A3005" s="52"/>
      <c r="AG3005" s="72"/>
      <c r="AH3005" s="72"/>
      <c r="AI3005" s="72"/>
      <c r="AJ3005" s="72"/>
      <c r="AK3005" s="72"/>
    </row>
    <row r="3006" spans="1:37" ht="14.4">
      <c r="A3006" s="52"/>
      <c r="AG3006" s="72"/>
      <c r="AH3006" s="72"/>
      <c r="AI3006" s="72"/>
      <c r="AJ3006" s="72"/>
      <c r="AK3006" s="72"/>
    </row>
    <row r="3007" spans="1:37" ht="14.4">
      <c r="A3007" s="52"/>
      <c r="AG3007" s="72"/>
      <c r="AH3007" s="72"/>
      <c r="AI3007" s="72"/>
      <c r="AJ3007" s="72"/>
      <c r="AK3007" s="72"/>
    </row>
    <row r="3008" spans="1:37" ht="14.4">
      <c r="A3008" s="52"/>
      <c r="AG3008" s="72"/>
      <c r="AH3008" s="72"/>
      <c r="AI3008" s="72"/>
      <c r="AJ3008" s="72"/>
      <c r="AK3008" s="72"/>
    </row>
    <row r="3009" spans="1:37" ht="14.4">
      <c r="A3009" s="52"/>
      <c r="AG3009" s="72"/>
      <c r="AH3009" s="72"/>
      <c r="AI3009" s="72"/>
      <c r="AJ3009" s="72"/>
      <c r="AK3009" s="72"/>
    </row>
    <row r="3010" spans="1:37" ht="14.4">
      <c r="A3010" s="52"/>
      <c r="AG3010" s="72"/>
      <c r="AH3010" s="72"/>
      <c r="AI3010" s="72"/>
      <c r="AJ3010" s="72"/>
      <c r="AK3010" s="72"/>
    </row>
    <row r="3011" spans="1:37" ht="14.4">
      <c r="A3011" s="52"/>
      <c r="AG3011" s="72"/>
      <c r="AH3011" s="72"/>
      <c r="AI3011" s="72"/>
      <c r="AJ3011" s="72"/>
      <c r="AK3011" s="72"/>
    </row>
    <row r="3012" spans="1:37" ht="14.4">
      <c r="A3012" s="52"/>
      <c r="AG3012" s="72"/>
      <c r="AH3012" s="72"/>
      <c r="AI3012" s="72"/>
      <c r="AJ3012" s="72"/>
      <c r="AK3012" s="72"/>
    </row>
    <row r="3013" spans="1:37" ht="14.4">
      <c r="A3013" s="52"/>
      <c r="AG3013" s="72"/>
      <c r="AH3013" s="72"/>
      <c r="AI3013" s="72"/>
      <c r="AJ3013" s="72"/>
      <c r="AK3013" s="72"/>
    </row>
    <row r="3014" spans="1:37" ht="14.4">
      <c r="A3014" s="52"/>
      <c r="AG3014" s="72"/>
      <c r="AH3014" s="72"/>
      <c r="AI3014" s="72"/>
      <c r="AJ3014" s="72"/>
      <c r="AK3014" s="72"/>
    </row>
    <row r="3015" spans="1:37" ht="14.4">
      <c r="A3015" s="52"/>
      <c r="AG3015" s="72"/>
      <c r="AH3015" s="72"/>
      <c r="AI3015" s="72"/>
      <c r="AJ3015" s="72"/>
      <c r="AK3015" s="72"/>
    </row>
    <row r="3016" spans="1:37" ht="14.4">
      <c r="A3016" s="52"/>
      <c r="AG3016" s="72"/>
      <c r="AH3016" s="72"/>
      <c r="AI3016" s="72"/>
      <c r="AJ3016" s="72"/>
      <c r="AK3016" s="72"/>
    </row>
    <row r="3017" spans="1:37" ht="14.4">
      <c r="A3017" s="52"/>
      <c r="AG3017" s="72"/>
      <c r="AH3017" s="72"/>
      <c r="AI3017" s="72"/>
      <c r="AJ3017" s="72"/>
      <c r="AK3017" s="72"/>
    </row>
    <row r="3018" spans="1:37" ht="14.4">
      <c r="A3018" s="52"/>
      <c r="AG3018" s="72"/>
      <c r="AH3018" s="72"/>
      <c r="AI3018" s="72"/>
      <c r="AJ3018" s="72"/>
      <c r="AK3018" s="72"/>
    </row>
    <row r="3019" spans="1:37" ht="14.4">
      <c r="A3019" s="52"/>
      <c r="AG3019" s="72"/>
      <c r="AH3019" s="72"/>
      <c r="AI3019" s="72"/>
      <c r="AJ3019" s="72"/>
      <c r="AK3019" s="72"/>
    </row>
    <row r="3020" spans="1:37" ht="14.4">
      <c r="A3020" s="52"/>
      <c r="AG3020" s="72"/>
      <c r="AH3020" s="72"/>
      <c r="AI3020" s="72"/>
      <c r="AJ3020" s="72"/>
      <c r="AK3020" s="72"/>
    </row>
    <row r="3021" spans="1:37" ht="14.4">
      <c r="A3021" s="52"/>
      <c r="AG3021" s="72"/>
      <c r="AH3021" s="72"/>
      <c r="AI3021" s="72"/>
      <c r="AJ3021" s="72"/>
      <c r="AK3021" s="72"/>
    </row>
    <row r="3022" spans="1:37" ht="14.4">
      <c r="A3022" s="52"/>
      <c r="AG3022" s="72"/>
      <c r="AH3022" s="72"/>
      <c r="AI3022" s="72"/>
      <c r="AJ3022" s="72"/>
      <c r="AK3022" s="72"/>
    </row>
    <row r="3023" spans="1:37" ht="14.4">
      <c r="A3023" s="52"/>
      <c r="AG3023" s="72"/>
      <c r="AH3023" s="72"/>
      <c r="AI3023" s="72"/>
      <c r="AJ3023" s="72"/>
      <c r="AK3023" s="72"/>
    </row>
    <row r="3024" spans="1:37" ht="14.4">
      <c r="A3024" s="52"/>
      <c r="AG3024" s="72"/>
      <c r="AH3024" s="72"/>
      <c r="AI3024" s="72"/>
      <c r="AJ3024" s="72"/>
      <c r="AK3024" s="72"/>
    </row>
    <row r="3025" spans="1:37" ht="14.4">
      <c r="A3025" s="52"/>
      <c r="AG3025" s="72"/>
      <c r="AH3025" s="72"/>
      <c r="AI3025" s="72"/>
      <c r="AJ3025" s="72"/>
      <c r="AK3025" s="72"/>
    </row>
    <row r="3026" spans="1:37" ht="14.4">
      <c r="A3026" s="52"/>
      <c r="AG3026" s="72"/>
      <c r="AH3026" s="72"/>
      <c r="AI3026" s="72"/>
      <c r="AJ3026" s="72"/>
      <c r="AK3026" s="72"/>
    </row>
    <row r="3027" spans="1:37" ht="14.4">
      <c r="A3027" s="52"/>
      <c r="AG3027" s="72"/>
      <c r="AH3027" s="72"/>
      <c r="AI3027" s="72"/>
      <c r="AJ3027" s="72"/>
      <c r="AK3027" s="72"/>
    </row>
    <row r="3028" spans="1:37" ht="14.4">
      <c r="A3028" s="52"/>
      <c r="AG3028" s="72"/>
      <c r="AH3028" s="72"/>
      <c r="AI3028" s="72"/>
      <c r="AJ3028" s="72"/>
      <c r="AK3028" s="72"/>
    </row>
    <row r="3029" spans="1:37" ht="14.4">
      <c r="A3029" s="52"/>
      <c r="AG3029" s="72"/>
      <c r="AH3029" s="72"/>
      <c r="AI3029" s="72"/>
      <c r="AJ3029" s="72"/>
      <c r="AK3029" s="72"/>
    </row>
    <row r="3030" spans="1:37" ht="14.4">
      <c r="A3030" s="52"/>
      <c r="AG3030" s="72"/>
      <c r="AH3030" s="72"/>
      <c r="AI3030" s="72"/>
      <c r="AJ3030" s="72"/>
      <c r="AK3030" s="72"/>
    </row>
    <row r="3031" spans="1:37" ht="14.4">
      <c r="A3031" s="52"/>
      <c r="AG3031" s="72"/>
      <c r="AH3031" s="72"/>
      <c r="AI3031" s="72"/>
      <c r="AJ3031" s="72"/>
      <c r="AK3031" s="72"/>
    </row>
    <row r="3032" spans="1:37" ht="14.4">
      <c r="A3032" s="52"/>
      <c r="AG3032" s="72"/>
      <c r="AH3032" s="72"/>
      <c r="AI3032" s="72"/>
      <c r="AJ3032" s="72"/>
      <c r="AK3032" s="72"/>
    </row>
    <row r="3033" spans="1:37" ht="14.4">
      <c r="A3033" s="52"/>
      <c r="AG3033" s="72"/>
      <c r="AH3033" s="72"/>
      <c r="AI3033" s="72"/>
      <c r="AJ3033" s="72"/>
      <c r="AK3033" s="72"/>
    </row>
    <row r="3034" spans="1:37" ht="14.4">
      <c r="A3034" s="52"/>
      <c r="AG3034" s="72"/>
      <c r="AH3034" s="72"/>
      <c r="AI3034" s="72"/>
      <c r="AJ3034" s="72"/>
      <c r="AK3034" s="72"/>
    </row>
    <row r="3035" spans="1:37" ht="14.4">
      <c r="A3035" s="52"/>
      <c r="AG3035" s="72"/>
      <c r="AH3035" s="72"/>
      <c r="AI3035" s="72"/>
      <c r="AJ3035" s="72"/>
      <c r="AK3035" s="72"/>
    </row>
    <row r="3036" spans="1:37" ht="14.4">
      <c r="A3036" s="52"/>
      <c r="AG3036" s="72"/>
      <c r="AH3036" s="72"/>
      <c r="AI3036" s="72"/>
      <c r="AJ3036" s="72"/>
      <c r="AK3036" s="72"/>
    </row>
    <row r="3037" spans="1:37" ht="14.4">
      <c r="A3037" s="52"/>
      <c r="AG3037" s="72"/>
      <c r="AH3037" s="72"/>
      <c r="AI3037" s="72"/>
      <c r="AJ3037" s="72"/>
      <c r="AK3037" s="72"/>
    </row>
    <row r="3038" spans="1:37" ht="14.4">
      <c r="A3038" s="52"/>
      <c r="AG3038" s="72"/>
      <c r="AH3038" s="72"/>
      <c r="AI3038" s="72"/>
      <c r="AJ3038" s="72"/>
      <c r="AK3038" s="72"/>
    </row>
    <row r="3039" spans="1:37" ht="14.4">
      <c r="A3039" s="52"/>
      <c r="AG3039" s="72"/>
      <c r="AH3039" s="72"/>
      <c r="AI3039" s="72"/>
      <c r="AJ3039" s="72"/>
      <c r="AK3039" s="72"/>
    </row>
    <row r="3040" spans="1:37" ht="14.4">
      <c r="A3040" s="52"/>
      <c r="AG3040" s="72"/>
      <c r="AH3040" s="72"/>
      <c r="AI3040" s="72"/>
      <c r="AJ3040" s="72"/>
      <c r="AK3040" s="72"/>
    </row>
    <row r="3041" spans="1:37" ht="14.4">
      <c r="A3041" s="52"/>
      <c r="AG3041" s="72"/>
      <c r="AH3041" s="72"/>
      <c r="AI3041" s="72"/>
      <c r="AJ3041" s="72"/>
      <c r="AK3041" s="72"/>
    </row>
    <row r="3042" spans="1:37" ht="14.4">
      <c r="A3042" s="52"/>
      <c r="AG3042" s="72"/>
      <c r="AH3042" s="72"/>
      <c r="AI3042" s="72"/>
      <c r="AJ3042" s="72"/>
      <c r="AK3042" s="72"/>
    </row>
    <row r="3043" spans="1:37" ht="14.4">
      <c r="A3043" s="52"/>
      <c r="AG3043" s="72"/>
      <c r="AH3043" s="72"/>
      <c r="AI3043" s="72"/>
      <c r="AJ3043" s="72"/>
      <c r="AK3043" s="72"/>
    </row>
    <row r="3044" spans="1:37" ht="14.4">
      <c r="A3044" s="52"/>
      <c r="AG3044" s="72"/>
      <c r="AH3044" s="72"/>
      <c r="AI3044" s="72"/>
      <c r="AJ3044" s="72"/>
      <c r="AK3044" s="72"/>
    </row>
    <row r="3045" spans="1:37" ht="14.4">
      <c r="A3045" s="52"/>
      <c r="AG3045" s="72"/>
      <c r="AH3045" s="72"/>
      <c r="AI3045" s="72"/>
      <c r="AJ3045" s="72"/>
      <c r="AK3045" s="72"/>
    </row>
    <row r="3046" spans="1:37" ht="14.4">
      <c r="A3046" s="52"/>
      <c r="AG3046" s="72"/>
      <c r="AH3046" s="72"/>
      <c r="AI3046" s="72"/>
      <c r="AJ3046" s="72"/>
      <c r="AK3046" s="72"/>
    </row>
    <row r="3047" spans="1:37" ht="14.4">
      <c r="A3047" s="52"/>
      <c r="AG3047" s="72"/>
      <c r="AH3047" s="72"/>
      <c r="AI3047" s="72"/>
      <c r="AJ3047" s="72"/>
      <c r="AK3047" s="72"/>
    </row>
    <row r="3048" spans="1:37" ht="14.4">
      <c r="A3048" s="52"/>
      <c r="AG3048" s="72"/>
      <c r="AH3048" s="72"/>
      <c r="AI3048" s="72"/>
      <c r="AJ3048" s="72"/>
      <c r="AK3048" s="72"/>
    </row>
    <row r="3049" spans="1:37" ht="14.4">
      <c r="A3049" s="52"/>
      <c r="AG3049" s="72"/>
      <c r="AH3049" s="72"/>
      <c r="AI3049" s="72"/>
      <c r="AJ3049" s="72"/>
      <c r="AK3049" s="72"/>
    </row>
    <row r="3050" spans="1:37" ht="14.4">
      <c r="A3050" s="52"/>
      <c r="AG3050" s="72"/>
      <c r="AH3050" s="72"/>
      <c r="AI3050" s="72"/>
      <c r="AJ3050" s="72"/>
      <c r="AK3050" s="72"/>
    </row>
    <row r="3051" spans="1:37" ht="14.4">
      <c r="A3051" s="52"/>
      <c r="AG3051" s="72"/>
      <c r="AH3051" s="72"/>
      <c r="AI3051" s="72"/>
      <c r="AJ3051" s="72"/>
      <c r="AK3051" s="72"/>
    </row>
    <row r="3052" spans="1:37" ht="14.4">
      <c r="A3052" s="52"/>
      <c r="AG3052" s="72"/>
      <c r="AH3052" s="72"/>
      <c r="AI3052" s="72"/>
      <c r="AJ3052" s="72"/>
      <c r="AK3052" s="72"/>
    </row>
    <row r="3053" spans="1:37" ht="14.4">
      <c r="A3053" s="52"/>
      <c r="AG3053" s="72"/>
      <c r="AH3053" s="72"/>
      <c r="AI3053" s="72"/>
      <c r="AJ3053" s="72"/>
      <c r="AK3053" s="72"/>
    </row>
    <row r="3054" spans="1:37" ht="14.4">
      <c r="A3054" s="52"/>
      <c r="AG3054" s="72"/>
      <c r="AH3054" s="72"/>
      <c r="AI3054" s="72"/>
      <c r="AJ3054" s="72"/>
      <c r="AK3054" s="72"/>
    </row>
    <row r="3055" spans="1:37" ht="14.4">
      <c r="A3055" s="52"/>
      <c r="AG3055" s="72"/>
      <c r="AH3055" s="72"/>
      <c r="AI3055" s="72"/>
      <c r="AJ3055" s="72"/>
      <c r="AK3055" s="72"/>
    </row>
    <row r="3056" spans="1:37" ht="14.4">
      <c r="A3056" s="52"/>
      <c r="AG3056" s="72"/>
      <c r="AH3056" s="72"/>
      <c r="AI3056" s="72"/>
      <c r="AJ3056" s="72"/>
      <c r="AK3056" s="72"/>
    </row>
    <row r="3057" spans="1:37" ht="14.4">
      <c r="A3057" s="52"/>
      <c r="AG3057" s="72"/>
      <c r="AH3057" s="72"/>
      <c r="AI3057" s="72"/>
      <c r="AJ3057" s="72"/>
      <c r="AK3057" s="72"/>
    </row>
    <row r="3058" spans="1:37" ht="14.4">
      <c r="A3058" s="52"/>
      <c r="AG3058" s="72"/>
      <c r="AH3058" s="72"/>
      <c r="AI3058" s="72"/>
      <c r="AJ3058" s="72"/>
      <c r="AK3058" s="72"/>
    </row>
    <row r="3059" spans="1:37" ht="14.4">
      <c r="A3059" s="52"/>
      <c r="AG3059" s="72"/>
      <c r="AH3059" s="72"/>
      <c r="AI3059" s="72"/>
      <c r="AJ3059" s="72"/>
      <c r="AK3059" s="72"/>
    </row>
    <row r="3060" spans="1:37" ht="14.4">
      <c r="A3060" s="52"/>
      <c r="AG3060" s="72"/>
      <c r="AH3060" s="72"/>
      <c r="AI3060" s="72"/>
      <c r="AJ3060" s="72"/>
      <c r="AK3060" s="72"/>
    </row>
    <row r="3061" spans="1:37" ht="14.4">
      <c r="A3061" s="52"/>
      <c r="AG3061" s="72"/>
      <c r="AH3061" s="72"/>
      <c r="AI3061" s="72"/>
      <c r="AJ3061" s="72"/>
      <c r="AK3061" s="72"/>
    </row>
    <row r="3062" spans="1:37" ht="14.4">
      <c r="A3062" s="52"/>
      <c r="AG3062" s="72"/>
      <c r="AH3062" s="72"/>
      <c r="AI3062" s="72"/>
      <c r="AJ3062" s="72"/>
      <c r="AK3062" s="72"/>
    </row>
    <row r="3063" spans="1:37" ht="14.4">
      <c r="A3063" s="52"/>
      <c r="AG3063" s="72"/>
      <c r="AH3063" s="72"/>
      <c r="AI3063" s="72"/>
      <c r="AJ3063" s="72"/>
      <c r="AK3063" s="72"/>
    </row>
    <row r="3064" spans="1:37" ht="14.4">
      <c r="A3064" s="52"/>
      <c r="AG3064" s="72"/>
      <c r="AH3064" s="72"/>
      <c r="AI3064" s="72"/>
      <c r="AJ3064" s="72"/>
      <c r="AK3064" s="72"/>
    </row>
    <row r="3065" spans="1:37" ht="14.4">
      <c r="A3065" s="52"/>
      <c r="AG3065" s="72"/>
      <c r="AH3065" s="72"/>
      <c r="AI3065" s="72"/>
      <c r="AJ3065" s="72"/>
      <c r="AK3065" s="72"/>
    </row>
    <row r="3066" spans="1:37" ht="14.4">
      <c r="A3066" s="52"/>
      <c r="AG3066" s="72"/>
      <c r="AH3066" s="72"/>
      <c r="AI3066" s="72"/>
      <c r="AJ3066" s="72"/>
      <c r="AK3066" s="72"/>
    </row>
    <row r="3067" spans="1:37" ht="14.4">
      <c r="A3067" s="52"/>
      <c r="AG3067" s="72"/>
      <c r="AH3067" s="72"/>
      <c r="AI3067" s="72"/>
      <c r="AJ3067" s="72"/>
      <c r="AK3067" s="72"/>
    </row>
    <row r="3068" spans="1:37" ht="14.4">
      <c r="A3068" s="52"/>
      <c r="AG3068" s="72"/>
      <c r="AH3068" s="72"/>
      <c r="AI3068" s="72"/>
      <c r="AJ3068" s="72"/>
      <c r="AK3068" s="72"/>
    </row>
    <row r="3069" spans="1:37" ht="14.4">
      <c r="A3069" s="52"/>
      <c r="AG3069" s="72"/>
      <c r="AH3069" s="72"/>
      <c r="AI3069" s="72"/>
      <c r="AJ3069" s="72"/>
      <c r="AK3069" s="72"/>
    </row>
    <row r="3070" spans="1:37" ht="14.4">
      <c r="A3070" s="52"/>
      <c r="AG3070" s="72"/>
      <c r="AH3070" s="72"/>
      <c r="AI3070" s="72"/>
      <c r="AJ3070" s="72"/>
      <c r="AK3070" s="72"/>
    </row>
    <row r="3071" spans="1:37" ht="14.4">
      <c r="A3071" s="52"/>
      <c r="AG3071" s="72"/>
      <c r="AH3071" s="72"/>
      <c r="AI3071" s="72"/>
      <c r="AJ3071" s="72"/>
      <c r="AK3071" s="72"/>
    </row>
    <row r="3072" spans="1:37" ht="14.4">
      <c r="A3072" s="52"/>
      <c r="AG3072" s="72"/>
      <c r="AH3072" s="72"/>
      <c r="AI3072" s="72"/>
      <c r="AJ3072" s="72"/>
      <c r="AK3072" s="72"/>
    </row>
    <row r="3073" spans="1:37" ht="14.4">
      <c r="A3073" s="52"/>
      <c r="AG3073" s="72"/>
      <c r="AH3073" s="72"/>
      <c r="AI3073" s="72"/>
      <c r="AJ3073" s="72"/>
      <c r="AK3073" s="72"/>
    </row>
    <row r="3074" spans="1:37" ht="14.4">
      <c r="A3074" s="52"/>
      <c r="AG3074" s="72"/>
      <c r="AH3074" s="72"/>
      <c r="AI3074" s="72"/>
      <c r="AJ3074" s="72"/>
      <c r="AK3074" s="72"/>
    </row>
    <row r="3075" spans="1:37" ht="14.4">
      <c r="A3075" s="52"/>
      <c r="AG3075" s="72"/>
      <c r="AH3075" s="72"/>
      <c r="AI3075" s="72"/>
      <c r="AJ3075" s="72"/>
      <c r="AK3075" s="72"/>
    </row>
    <row r="3076" spans="1:37" ht="14.4">
      <c r="A3076" s="52"/>
      <c r="AG3076" s="72"/>
      <c r="AH3076" s="72"/>
      <c r="AI3076" s="72"/>
      <c r="AJ3076" s="72"/>
      <c r="AK3076" s="72"/>
    </row>
    <row r="3077" spans="1:37" ht="14.4">
      <c r="A3077" s="52"/>
      <c r="AG3077" s="72"/>
      <c r="AH3077" s="72"/>
      <c r="AI3077" s="72"/>
      <c r="AJ3077" s="72"/>
      <c r="AK3077" s="72"/>
    </row>
    <row r="3078" spans="1:37" ht="14.4">
      <c r="A3078" s="52"/>
      <c r="AG3078" s="72"/>
      <c r="AH3078" s="72"/>
      <c r="AI3078" s="72"/>
      <c r="AJ3078" s="72"/>
      <c r="AK3078" s="72"/>
    </row>
    <row r="3079" spans="1:37" ht="14.4">
      <c r="A3079" s="52"/>
      <c r="AG3079" s="72"/>
      <c r="AH3079" s="72"/>
      <c r="AI3079" s="72"/>
      <c r="AJ3079" s="72"/>
      <c r="AK3079" s="72"/>
    </row>
    <row r="3080" spans="1:37" ht="14.4">
      <c r="A3080" s="52"/>
      <c r="AG3080" s="72"/>
      <c r="AH3080" s="72"/>
      <c r="AI3080" s="72"/>
      <c r="AJ3080" s="72"/>
      <c r="AK3080" s="72"/>
    </row>
    <row r="3081" spans="1:37" ht="14.4">
      <c r="A3081" s="52"/>
      <c r="AG3081" s="72"/>
      <c r="AH3081" s="72"/>
      <c r="AI3081" s="72"/>
      <c r="AJ3081" s="72"/>
      <c r="AK3081" s="72"/>
    </row>
    <row r="3082" spans="1:37" ht="14.4">
      <c r="A3082" s="52"/>
      <c r="AG3082" s="72"/>
      <c r="AH3082" s="72"/>
      <c r="AI3082" s="72"/>
      <c r="AJ3082" s="72"/>
      <c r="AK3082" s="72"/>
    </row>
    <row r="3083" spans="1:37" ht="14.4">
      <c r="A3083" s="52"/>
      <c r="AG3083" s="72"/>
      <c r="AH3083" s="72"/>
      <c r="AI3083" s="72"/>
      <c r="AJ3083" s="72"/>
      <c r="AK3083" s="72"/>
    </row>
    <row r="3084" spans="1:37" ht="14.4">
      <c r="A3084" s="52"/>
      <c r="AG3084" s="72"/>
      <c r="AH3084" s="72"/>
      <c r="AI3084" s="72"/>
      <c r="AJ3084" s="72"/>
      <c r="AK3084" s="72"/>
    </row>
    <row r="3085" spans="1:37" ht="14.4">
      <c r="A3085" s="52"/>
      <c r="AG3085" s="72"/>
      <c r="AH3085" s="72"/>
      <c r="AI3085" s="72"/>
      <c r="AJ3085" s="72"/>
      <c r="AK3085" s="72"/>
    </row>
    <row r="3086" spans="1:37" ht="14.4">
      <c r="A3086" s="52"/>
      <c r="AG3086" s="72"/>
      <c r="AH3086" s="72"/>
      <c r="AI3086" s="72"/>
      <c r="AJ3086" s="72"/>
      <c r="AK3086" s="72"/>
    </row>
    <row r="3087" spans="1:37" ht="14.4">
      <c r="A3087" s="52"/>
      <c r="AG3087" s="72"/>
      <c r="AH3087" s="72"/>
      <c r="AI3087" s="72"/>
      <c r="AJ3087" s="72"/>
      <c r="AK3087" s="72"/>
    </row>
    <row r="3088" spans="1:37" ht="14.4">
      <c r="A3088" s="52"/>
      <c r="AG3088" s="72"/>
      <c r="AH3088" s="72"/>
      <c r="AI3088" s="72"/>
      <c r="AJ3088" s="72"/>
      <c r="AK3088" s="72"/>
    </row>
    <row r="3089" spans="1:37" ht="14.4">
      <c r="A3089" s="52"/>
      <c r="AG3089" s="72"/>
      <c r="AH3089" s="72"/>
      <c r="AI3089" s="72"/>
      <c r="AJ3089" s="72"/>
      <c r="AK3089" s="72"/>
    </row>
    <row r="3090" spans="1:37" ht="14.4">
      <c r="A3090" s="52"/>
      <c r="AG3090" s="72"/>
      <c r="AH3090" s="72"/>
      <c r="AI3090" s="72"/>
      <c r="AJ3090" s="72"/>
      <c r="AK3090" s="72"/>
    </row>
    <row r="3091" spans="1:37" ht="14.4">
      <c r="A3091" s="52"/>
      <c r="AG3091" s="72"/>
      <c r="AH3091" s="72"/>
      <c r="AI3091" s="72"/>
      <c r="AJ3091" s="72"/>
      <c r="AK3091" s="72"/>
    </row>
    <row r="3092" spans="1:37" ht="14.4">
      <c r="A3092" s="52"/>
      <c r="AG3092" s="72"/>
      <c r="AH3092" s="72"/>
      <c r="AI3092" s="72"/>
      <c r="AJ3092" s="72"/>
      <c r="AK3092" s="72"/>
    </row>
    <row r="3093" spans="1:37" ht="14.4">
      <c r="A3093" s="52"/>
      <c r="AG3093" s="72"/>
      <c r="AH3093" s="72"/>
      <c r="AI3093" s="72"/>
      <c r="AJ3093" s="72"/>
      <c r="AK3093" s="72"/>
    </row>
    <row r="3094" spans="1:37" ht="14.4">
      <c r="A3094" s="52"/>
      <c r="AG3094" s="72"/>
      <c r="AH3094" s="72"/>
      <c r="AI3094" s="72"/>
      <c r="AJ3094" s="72"/>
      <c r="AK3094" s="72"/>
    </row>
    <row r="3095" spans="1:37" ht="14.4">
      <c r="A3095" s="52"/>
      <c r="AG3095" s="72"/>
      <c r="AH3095" s="72"/>
      <c r="AI3095" s="72"/>
      <c r="AJ3095" s="72"/>
      <c r="AK3095" s="72"/>
    </row>
    <row r="3096" spans="1:37" ht="14.4">
      <c r="A3096" s="52"/>
      <c r="AG3096" s="72"/>
      <c r="AH3096" s="72"/>
      <c r="AI3096" s="72"/>
      <c r="AJ3096" s="72"/>
      <c r="AK3096" s="72"/>
    </row>
    <row r="3097" spans="1:37" ht="14.4">
      <c r="A3097" s="52"/>
      <c r="AG3097" s="72"/>
      <c r="AH3097" s="72"/>
      <c r="AI3097" s="72"/>
      <c r="AJ3097" s="72"/>
      <c r="AK3097" s="72"/>
    </row>
    <row r="3098" spans="1:37" ht="14.4">
      <c r="A3098" s="52"/>
      <c r="AG3098" s="72"/>
      <c r="AH3098" s="72"/>
      <c r="AI3098" s="72"/>
      <c r="AJ3098" s="72"/>
      <c r="AK3098" s="72"/>
    </row>
    <row r="3099" spans="1:37" ht="14.4">
      <c r="A3099" s="52"/>
      <c r="AG3099" s="72"/>
      <c r="AH3099" s="72"/>
      <c r="AI3099" s="72"/>
      <c r="AJ3099" s="72"/>
      <c r="AK3099" s="72"/>
    </row>
    <row r="3100" spans="1:37" ht="14.4">
      <c r="A3100" s="52"/>
      <c r="AG3100" s="72"/>
      <c r="AH3100" s="72"/>
      <c r="AI3100" s="72"/>
      <c r="AJ3100" s="72"/>
      <c r="AK3100" s="72"/>
    </row>
    <row r="3101" spans="1:37" ht="14.4">
      <c r="A3101" s="52"/>
      <c r="AG3101" s="72"/>
      <c r="AH3101" s="72"/>
      <c r="AI3101" s="72"/>
      <c r="AJ3101" s="72"/>
      <c r="AK3101" s="72"/>
    </row>
    <row r="3102" spans="1:37" ht="14.4">
      <c r="A3102" s="52"/>
      <c r="AG3102" s="72"/>
      <c r="AH3102" s="72"/>
      <c r="AI3102" s="72"/>
      <c r="AJ3102" s="72"/>
      <c r="AK3102" s="72"/>
    </row>
    <row r="3103" spans="1:37" ht="14.4">
      <c r="A3103" s="52"/>
      <c r="AG3103" s="72"/>
      <c r="AH3103" s="72"/>
      <c r="AI3103" s="72"/>
      <c r="AJ3103" s="72"/>
      <c r="AK3103" s="72"/>
    </row>
    <row r="3104" spans="1:37" ht="14.4">
      <c r="A3104" s="52"/>
      <c r="AG3104" s="72"/>
      <c r="AH3104" s="72"/>
      <c r="AI3104" s="72"/>
      <c r="AJ3104" s="72"/>
      <c r="AK3104" s="72"/>
    </row>
    <row r="3105" spans="1:37" ht="14.4">
      <c r="A3105" s="52"/>
      <c r="AG3105" s="72"/>
      <c r="AH3105" s="72"/>
      <c r="AI3105" s="72"/>
      <c r="AJ3105" s="72"/>
      <c r="AK3105" s="72"/>
    </row>
    <row r="3106" spans="1:37" ht="14.4">
      <c r="A3106" s="52"/>
      <c r="AG3106" s="72"/>
      <c r="AH3106" s="72"/>
      <c r="AI3106" s="72"/>
      <c r="AJ3106" s="72"/>
      <c r="AK3106" s="72"/>
    </row>
    <row r="3107" spans="1:37" ht="14.4">
      <c r="A3107" s="52"/>
      <c r="AG3107" s="72"/>
      <c r="AH3107" s="72"/>
      <c r="AI3107" s="72"/>
      <c r="AJ3107" s="72"/>
      <c r="AK3107" s="72"/>
    </row>
    <row r="3108" spans="1:37" ht="14.4">
      <c r="A3108" s="52"/>
      <c r="AG3108" s="72"/>
      <c r="AH3108" s="72"/>
      <c r="AI3108" s="72"/>
      <c r="AJ3108" s="72"/>
      <c r="AK3108" s="72"/>
    </row>
    <row r="3109" spans="1:37" ht="14.4">
      <c r="A3109" s="52"/>
      <c r="AG3109" s="72"/>
      <c r="AH3109" s="72"/>
      <c r="AI3109" s="72"/>
      <c r="AJ3109" s="72"/>
      <c r="AK3109" s="72"/>
    </row>
    <row r="3110" spans="1:37" ht="14.4">
      <c r="A3110" s="52"/>
      <c r="AG3110" s="72"/>
      <c r="AH3110" s="72"/>
      <c r="AI3110" s="72"/>
      <c r="AJ3110" s="72"/>
      <c r="AK3110" s="72"/>
    </row>
    <row r="3111" spans="1:37" ht="14.4">
      <c r="A3111" s="52"/>
      <c r="AG3111" s="72"/>
      <c r="AH3111" s="72"/>
      <c r="AI3111" s="72"/>
      <c r="AJ3111" s="72"/>
      <c r="AK3111" s="72"/>
    </row>
    <row r="3112" spans="1:37" ht="14.4">
      <c r="A3112" s="52"/>
      <c r="AG3112" s="72"/>
      <c r="AH3112" s="72"/>
      <c r="AI3112" s="72"/>
      <c r="AJ3112" s="72"/>
      <c r="AK3112" s="72"/>
    </row>
    <row r="3113" spans="1:37" ht="14.4">
      <c r="A3113" s="52"/>
      <c r="AG3113" s="72"/>
      <c r="AH3113" s="72"/>
      <c r="AI3113" s="72"/>
      <c r="AJ3113" s="72"/>
      <c r="AK3113" s="72"/>
    </row>
    <row r="3114" spans="1:37" ht="14.4">
      <c r="A3114" s="52"/>
      <c r="AG3114" s="72"/>
      <c r="AH3114" s="72"/>
      <c r="AI3114" s="72"/>
      <c r="AJ3114" s="72"/>
      <c r="AK3114" s="72"/>
    </row>
    <row r="3115" spans="1:37" ht="14.4">
      <c r="A3115" s="52"/>
      <c r="AG3115" s="72"/>
      <c r="AH3115" s="72"/>
      <c r="AI3115" s="72"/>
      <c r="AJ3115" s="72"/>
      <c r="AK3115" s="72"/>
    </row>
    <row r="3116" spans="1:37" ht="14.4">
      <c r="A3116" s="52"/>
      <c r="AG3116" s="72"/>
      <c r="AH3116" s="72"/>
      <c r="AI3116" s="72"/>
      <c r="AJ3116" s="72"/>
      <c r="AK3116" s="72"/>
    </row>
    <row r="3117" spans="1:37" ht="14.4">
      <c r="A3117" s="52"/>
      <c r="AG3117" s="72"/>
      <c r="AH3117" s="72"/>
      <c r="AI3117" s="72"/>
      <c r="AJ3117" s="72"/>
      <c r="AK3117" s="72"/>
    </row>
    <row r="3118" spans="1:37" ht="14.4">
      <c r="A3118" s="52"/>
      <c r="AG3118" s="72"/>
      <c r="AH3118" s="72"/>
      <c r="AI3118" s="72"/>
      <c r="AJ3118" s="72"/>
      <c r="AK3118" s="72"/>
    </row>
    <row r="3119" spans="1:37" ht="14.4">
      <c r="A3119" s="52"/>
      <c r="AG3119" s="72"/>
      <c r="AH3119" s="72"/>
      <c r="AI3119" s="72"/>
      <c r="AJ3119" s="72"/>
      <c r="AK3119" s="72"/>
    </row>
    <row r="3120" spans="1:37" ht="14.4">
      <c r="A3120" s="52"/>
      <c r="AG3120" s="72"/>
      <c r="AH3120" s="72"/>
      <c r="AI3120" s="72"/>
      <c r="AJ3120" s="72"/>
      <c r="AK3120" s="72"/>
    </row>
    <row r="3121" spans="33:37" ht="14.4">
      <c r="AG3121" s="72"/>
      <c r="AH3121" s="72"/>
      <c r="AI3121" s="72"/>
      <c r="AJ3121" s="72"/>
      <c r="AK3121" s="72"/>
    </row>
    <row r="3122" spans="33:37" ht="14.4">
      <c r="AG3122" s="72"/>
      <c r="AH3122" s="72"/>
      <c r="AI3122" s="72"/>
      <c r="AJ3122" s="72"/>
      <c r="AK3122" s="72"/>
    </row>
    <row r="3123" spans="33:37" ht="14.4">
      <c r="AG3123" s="72"/>
      <c r="AH3123" s="72"/>
      <c r="AI3123" s="72"/>
      <c r="AJ3123" s="72"/>
      <c r="AK3123" s="72"/>
    </row>
    <row r="3124" spans="33:37" ht="14.4">
      <c r="AG3124" s="72"/>
      <c r="AH3124" s="72"/>
      <c r="AI3124" s="72"/>
      <c r="AJ3124" s="72"/>
      <c r="AK3124" s="72"/>
    </row>
    <row r="3125" spans="33:37" ht="14.4">
      <c r="AG3125" s="72"/>
      <c r="AH3125" s="72"/>
      <c r="AI3125" s="72"/>
      <c r="AJ3125" s="72"/>
      <c r="AK3125" s="72"/>
    </row>
    <row r="3126" spans="33:37" ht="14.4">
      <c r="AG3126" s="72"/>
      <c r="AH3126" s="72"/>
      <c r="AI3126" s="72"/>
      <c r="AJ3126" s="72"/>
      <c r="AK3126" s="72"/>
    </row>
    <row r="3127" spans="33:37" ht="14.4">
      <c r="AG3127" s="72"/>
      <c r="AH3127" s="72"/>
      <c r="AI3127" s="72"/>
      <c r="AJ3127" s="72"/>
      <c r="AK3127" s="72"/>
    </row>
    <row r="3128" spans="33:37" ht="14.4">
      <c r="AG3128" s="72"/>
      <c r="AH3128" s="72"/>
      <c r="AI3128" s="72"/>
      <c r="AJ3128" s="72"/>
      <c r="AK3128" s="72"/>
    </row>
    <row r="3129" spans="33:37" ht="14.4">
      <c r="AG3129" s="72"/>
      <c r="AH3129" s="72"/>
      <c r="AI3129" s="72"/>
      <c r="AJ3129" s="72"/>
      <c r="AK3129" s="72"/>
    </row>
    <row r="3130" spans="33:37" ht="14.4">
      <c r="AG3130" s="72"/>
      <c r="AH3130" s="72"/>
      <c r="AI3130" s="72"/>
      <c r="AJ3130" s="72"/>
      <c r="AK3130" s="72"/>
    </row>
    <row r="3131" spans="33:37" ht="14.4">
      <c r="AG3131" s="72"/>
      <c r="AH3131" s="72"/>
      <c r="AI3131" s="72"/>
      <c r="AJ3131" s="72"/>
      <c r="AK3131" s="72"/>
    </row>
    <row r="3132" spans="33:37" ht="14.4">
      <c r="AG3132" s="72"/>
      <c r="AH3132" s="72"/>
      <c r="AI3132" s="72"/>
      <c r="AJ3132" s="72"/>
      <c r="AK3132" s="72"/>
    </row>
    <row r="3133" spans="33:37" ht="14.4">
      <c r="AG3133" s="72"/>
      <c r="AH3133" s="72"/>
      <c r="AI3133" s="72"/>
      <c r="AJ3133" s="72"/>
      <c r="AK3133" s="72"/>
    </row>
    <row r="3134" spans="33:37" ht="14.4">
      <c r="AG3134" s="72"/>
      <c r="AH3134" s="72"/>
      <c r="AI3134" s="72"/>
      <c r="AJ3134" s="72"/>
      <c r="AK3134" s="72"/>
    </row>
    <row r="3135" spans="33:37" ht="14.4">
      <c r="AG3135" s="72"/>
      <c r="AH3135" s="72"/>
      <c r="AI3135" s="72"/>
      <c r="AJ3135" s="72"/>
      <c r="AK3135" s="72"/>
    </row>
    <row r="3136" spans="33:37" ht="14.4">
      <c r="AG3136" s="72"/>
      <c r="AH3136" s="72"/>
      <c r="AI3136" s="72"/>
      <c r="AJ3136" s="72"/>
      <c r="AK3136" s="72"/>
    </row>
    <row r="3137" spans="33:37" ht="14.4">
      <c r="AG3137" s="72"/>
      <c r="AH3137" s="72"/>
      <c r="AI3137" s="72"/>
      <c r="AJ3137" s="72"/>
      <c r="AK3137" s="72"/>
    </row>
    <row r="3138" spans="33:37" ht="14.4">
      <c r="AG3138" s="72"/>
      <c r="AH3138" s="72"/>
      <c r="AI3138" s="72"/>
      <c r="AJ3138" s="72"/>
      <c r="AK3138" s="72"/>
    </row>
    <row r="3139" spans="33:37" ht="14.4">
      <c r="AG3139" s="72"/>
      <c r="AH3139" s="72"/>
      <c r="AI3139" s="72"/>
      <c r="AJ3139" s="72"/>
      <c r="AK3139" s="72"/>
    </row>
    <row r="3140" spans="33:37" ht="14.4">
      <c r="AG3140" s="72"/>
      <c r="AH3140" s="72"/>
      <c r="AI3140" s="72"/>
      <c r="AJ3140" s="72"/>
      <c r="AK3140" s="72"/>
    </row>
    <row r="3141" spans="33:37" ht="14.4">
      <c r="AG3141" s="72"/>
      <c r="AH3141" s="72"/>
      <c r="AI3141" s="72"/>
      <c r="AJ3141" s="72"/>
      <c r="AK3141" s="72"/>
    </row>
    <row r="3142" spans="33:37" ht="14.4">
      <c r="AG3142" s="72"/>
      <c r="AH3142" s="72"/>
      <c r="AI3142" s="72"/>
      <c r="AJ3142" s="72"/>
      <c r="AK3142" s="72"/>
    </row>
    <row r="3143" spans="33:37" ht="14.4">
      <c r="AG3143" s="72"/>
      <c r="AH3143" s="72"/>
      <c r="AI3143" s="72"/>
      <c r="AJ3143" s="72"/>
      <c r="AK3143" s="72"/>
    </row>
    <row r="3144" spans="33:37" ht="14.4">
      <c r="AG3144" s="72"/>
      <c r="AH3144" s="72"/>
      <c r="AI3144" s="72"/>
      <c r="AJ3144" s="72"/>
      <c r="AK3144" s="72"/>
    </row>
    <row r="3145" spans="33:37" ht="14.4">
      <c r="AG3145" s="72"/>
      <c r="AH3145" s="72"/>
      <c r="AI3145" s="72"/>
      <c r="AJ3145" s="72"/>
      <c r="AK3145" s="72"/>
    </row>
    <row r="3146" spans="33:37" ht="14.4">
      <c r="AG3146" s="72"/>
      <c r="AH3146" s="72"/>
      <c r="AI3146" s="72"/>
      <c r="AJ3146" s="72"/>
      <c r="AK3146" s="72"/>
    </row>
    <row r="3147" spans="33:37" ht="14.4">
      <c r="AG3147" s="72"/>
      <c r="AH3147" s="72"/>
      <c r="AI3147" s="72"/>
      <c r="AJ3147" s="72"/>
      <c r="AK3147" s="72"/>
    </row>
    <row r="3148" spans="33:37" ht="14.4">
      <c r="AG3148" s="72"/>
      <c r="AH3148" s="72"/>
      <c r="AI3148" s="72"/>
      <c r="AJ3148" s="72"/>
      <c r="AK3148" s="72"/>
    </row>
    <row r="3149" spans="33:37" ht="14.4">
      <c r="AG3149" s="72"/>
      <c r="AH3149" s="72"/>
      <c r="AI3149" s="72"/>
      <c r="AJ3149" s="72"/>
      <c r="AK3149" s="72"/>
    </row>
    <row r="3150" spans="33:37" ht="14.4">
      <c r="AG3150" s="72"/>
      <c r="AH3150" s="72"/>
      <c r="AI3150" s="72"/>
      <c r="AJ3150" s="72"/>
      <c r="AK3150" s="72"/>
    </row>
    <row r="3151" spans="33:37" ht="14.4">
      <c r="AG3151" s="72"/>
      <c r="AH3151" s="72"/>
      <c r="AI3151" s="72"/>
      <c r="AJ3151" s="72"/>
      <c r="AK3151" s="72"/>
    </row>
    <row r="3152" spans="33:37" ht="14.4">
      <c r="AG3152" s="72"/>
      <c r="AH3152" s="72"/>
      <c r="AI3152" s="72"/>
      <c r="AJ3152" s="72"/>
      <c r="AK3152" s="72"/>
    </row>
    <row r="3153" spans="33:37" ht="14.4">
      <c r="AG3153" s="72"/>
      <c r="AH3153" s="72"/>
      <c r="AI3153" s="72"/>
      <c r="AJ3153" s="72"/>
      <c r="AK3153" s="72"/>
    </row>
    <row r="3154" spans="33:37" ht="14.4">
      <c r="AG3154" s="72"/>
      <c r="AH3154" s="72"/>
      <c r="AI3154" s="72"/>
      <c r="AJ3154" s="72"/>
      <c r="AK3154" s="72"/>
    </row>
    <row r="3155" spans="33:37" ht="14.4">
      <c r="AG3155" s="72"/>
      <c r="AH3155" s="72"/>
      <c r="AI3155" s="72"/>
      <c r="AJ3155" s="72"/>
      <c r="AK3155" s="72"/>
    </row>
    <row r="3156" spans="33:37" ht="14.4">
      <c r="AG3156" s="72"/>
      <c r="AH3156" s="72"/>
      <c r="AI3156" s="72"/>
      <c r="AJ3156" s="72"/>
      <c r="AK3156" s="72"/>
    </row>
    <row r="3157" spans="33:37" ht="14.4">
      <c r="AG3157" s="72"/>
      <c r="AH3157" s="72"/>
      <c r="AI3157" s="72"/>
      <c r="AJ3157" s="72"/>
      <c r="AK3157" s="72"/>
    </row>
    <row r="3158" spans="33:37" ht="14.4">
      <c r="AG3158" s="72"/>
      <c r="AH3158" s="72"/>
      <c r="AI3158" s="72"/>
      <c r="AJ3158" s="72"/>
      <c r="AK3158" s="72"/>
    </row>
    <row r="3159" spans="33:37" ht="14.4">
      <c r="AG3159" s="72"/>
      <c r="AH3159" s="72"/>
      <c r="AI3159" s="72"/>
      <c r="AJ3159" s="72"/>
      <c r="AK3159" s="72"/>
    </row>
    <row r="3160" spans="33:37" ht="14.4">
      <c r="AG3160" s="72"/>
      <c r="AH3160" s="72"/>
      <c r="AI3160" s="72"/>
      <c r="AJ3160" s="72"/>
      <c r="AK3160" s="72"/>
    </row>
    <row r="3161" spans="33:37" ht="14.4">
      <c r="AG3161" s="72"/>
      <c r="AH3161" s="72"/>
      <c r="AI3161" s="72"/>
      <c r="AJ3161" s="72"/>
      <c r="AK3161" s="72"/>
    </row>
    <row r="3162" spans="33:37" ht="14.4">
      <c r="AG3162" s="72"/>
      <c r="AH3162" s="72"/>
      <c r="AI3162" s="72"/>
      <c r="AJ3162" s="72"/>
      <c r="AK3162" s="72"/>
    </row>
    <row r="3163" spans="33:37" ht="14.4">
      <c r="AG3163" s="72"/>
      <c r="AH3163" s="72"/>
      <c r="AI3163" s="72"/>
      <c r="AJ3163" s="72"/>
      <c r="AK3163" s="72"/>
    </row>
    <row r="3164" spans="33:37" ht="14.4">
      <c r="AG3164" s="72"/>
      <c r="AH3164" s="72"/>
      <c r="AI3164" s="72"/>
      <c r="AJ3164" s="72"/>
      <c r="AK3164" s="72"/>
    </row>
    <row r="3165" spans="33:37" ht="14.4">
      <c r="AG3165" s="72"/>
      <c r="AH3165" s="72"/>
      <c r="AI3165" s="72"/>
      <c r="AJ3165" s="72"/>
      <c r="AK3165" s="72"/>
    </row>
    <row r="3166" spans="33:37" ht="14.4">
      <c r="AG3166" s="72"/>
      <c r="AH3166" s="72"/>
      <c r="AI3166" s="72"/>
      <c r="AJ3166" s="72"/>
      <c r="AK3166" s="72"/>
    </row>
    <row r="3167" spans="33:37" ht="14.4">
      <c r="AG3167" s="72"/>
      <c r="AH3167" s="72"/>
      <c r="AI3167" s="72"/>
      <c r="AJ3167" s="72"/>
      <c r="AK3167" s="72"/>
    </row>
    <row r="3168" spans="33:37" ht="14.4">
      <c r="AG3168" s="72"/>
      <c r="AH3168" s="72"/>
      <c r="AI3168" s="72"/>
      <c r="AJ3168" s="72"/>
      <c r="AK3168" s="72"/>
    </row>
    <row r="3169" spans="33:37" ht="14.4">
      <c r="AG3169" s="72"/>
      <c r="AH3169" s="72"/>
      <c r="AI3169" s="72"/>
      <c r="AJ3169" s="72"/>
      <c r="AK3169" s="72"/>
    </row>
    <row r="3170" spans="33:37" ht="14.4">
      <c r="AG3170" s="72"/>
      <c r="AH3170" s="72"/>
      <c r="AI3170" s="72"/>
      <c r="AJ3170" s="72"/>
      <c r="AK3170" s="72"/>
    </row>
    <row r="3171" spans="33:37" ht="14.4">
      <c r="AG3171" s="72"/>
      <c r="AH3171" s="72"/>
      <c r="AI3171" s="72"/>
      <c r="AJ3171" s="72"/>
      <c r="AK3171" s="72"/>
    </row>
    <row r="3172" spans="33:37" ht="14.4">
      <c r="AG3172" s="72"/>
      <c r="AH3172" s="72"/>
      <c r="AI3172" s="72"/>
      <c r="AJ3172" s="72"/>
      <c r="AK3172" s="72"/>
    </row>
    <row r="3173" spans="33:37" ht="14.4">
      <c r="AG3173" s="72"/>
      <c r="AH3173" s="72"/>
      <c r="AI3173" s="72"/>
      <c r="AJ3173" s="72"/>
      <c r="AK3173" s="72"/>
    </row>
    <row r="3174" spans="33:37" ht="14.4">
      <c r="AG3174" s="72"/>
      <c r="AH3174" s="72"/>
      <c r="AI3174" s="72"/>
      <c r="AJ3174" s="72"/>
      <c r="AK3174" s="72"/>
    </row>
    <row r="3175" spans="33:37" ht="14.4">
      <c r="AG3175" s="72"/>
      <c r="AH3175" s="72"/>
      <c r="AI3175" s="72"/>
      <c r="AJ3175" s="72"/>
      <c r="AK3175" s="72"/>
    </row>
    <row r="3176" spans="33:37" ht="14.4">
      <c r="AG3176" s="72"/>
      <c r="AH3176" s="72"/>
      <c r="AI3176" s="72"/>
      <c r="AJ3176" s="72"/>
      <c r="AK3176" s="72"/>
    </row>
    <row r="3177" spans="33:37" ht="14.4">
      <c r="AG3177" s="72"/>
      <c r="AH3177" s="72"/>
      <c r="AI3177" s="72"/>
      <c r="AJ3177" s="72"/>
      <c r="AK3177" s="72"/>
    </row>
    <row r="3178" spans="33:37" ht="14.4">
      <c r="AG3178" s="72"/>
      <c r="AH3178" s="72"/>
      <c r="AI3178" s="72"/>
      <c r="AJ3178" s="72"/>
      <c r="AK3178" s="72"/>
    </row>
    <row r="3179" spans="33:37" ht="14.4">
      <c r="AG3179" s="72"/>
      <c r="AH3179" s="72"/>
      <c r="AI3179" s="72"/>
      <c r="AJ3179" s="72"/>
      <c r="AK3179" s="72"/>
    </row>
    <row r="3180" spans="33:37" ht="14.4">
      <c r="AG3180" s="72"/>
      <c r="AH3180" s="72"/>
      <c r="AI3180" s="72"/>
      <c r="AJ3180" s="72"/>
      <c r="AK3180" s="72"/>
    </row>
    <row r="3181" spans="33:37" ht="14.4">
      <c r="AG3181" s="72"/>
      <c r="AH3181" s="72"/>
      <c r="AI3181" s="72"/>
      <c r="AJ3181" s="72"/>
      <c r="AK3181" s="72"/>
    </row>
    <row r="3182" spans="33:37" ht="14.4">
      <c r="AG3182" s="72"/>
      <c r="AH3182" s="72"/>
      <c r="AI3182" s="72"/>
      <c r="AJ3182" s="72"/>
      <c r="AK3182" s="72"/>
    </row>
    <row r="3183" spans="33:37" ht="14.4">
      <c r="AG3183" s="72"/>
      <c r="AH3183" s="72"/>
      <c r="AI3183" s="72"/>
      <c r="AJ3183" s="72"/>
      <c r="AK3183" s="72"/>
    </row>
    <row r="3184" spans="33:37" ht="14.4">
      <c r="AG3184" s="72"/>
      <c r="AH3184" s="72"/>
      <c r="AI3184" s="72"/>
      <c r="AJ3184" s="72"/>
      <c r="AK3184" s="72"/>
    </row>
    <row r="3185" spans="33:37" ht="14.4">
      <c r="AG3185" s="72"/>
      <c r="AH3185" s="72"/>
      <c r="AI3185" s="72"/>
      <c r="AJ3185" s="72"/>
      <c r="AK3185" s="72"/>
    </row>
    <row r="3186" spans="33:37" ht="14.4">
      <c r="AG3186" s="72"/>
      <c r="AH3186" s="72"/>
      <c r="AI3186" s="72"/>
      <c r="AJ3186" s="72"/>
      <c r="AK3186" s="72"/>
    </row>
    <row r="3187" spans="33:37" ht="14.4">
      <c r="AG3187" s="72"/>
      <c r="AH3187" s="72"/>
      <c r="AI3187" s="72"/>
      <c r="AJ3187" s="72"/>
      <c r="AK3187" s="72"/>
    </row>
    <row r="3188" spans="33:37" ht="14.4">
      <c r="AG3188" s="72"/>
      <c r="AH3188" s="72"/>
      <c r="AI3188" s="72"/>
      <c r="AJ3188" s="72"/>
      <c r="AK3188" s="72"/>
    </row>
    <row r="3189" spans="33:37" ht="14.4">
      <c r="AG3189" s="72"/>
      <c r="AH3189" s="72"/>
      <c r="AI3189" s="72"/>
      <c r="AJ3189" s="72"/>
      <c r="AK3189" s="72"/>
    </row>
    <row r="3190" spans="33:37" ht="14.4">
      <c r="AG3190" s="72"/>
      <c r="AH3190" s="72"/>
      <c r="AI3190" s="72"/>
      <c r="AJ3190" s="72"/>
      <c r="AK3190" s="72"/>
    </row>
    <row r="3191" spans="33:37" ht="14.4">
      <c r="AG3191" s="72"/>
      <c r="AH3191" s="72"/>
      <c r="AI3191" s="72"/>
      <c r="AJ3191" s="72"/>
      <c r="AK3191" s="72"/>
    </row>
    <row r="3192" spans="33:37" ht="14.4">
      <c r="AG3192" s="72"/>
      <c r="AH3192" s="72"/>
      <c r="AI3192" s="72"/>
      <c r="AJ3192" s="72"/>
      <c r="AK3192" s="72"/>
    </row>
    <row r="3193" spans="33:37" ht="14.4">
      <c r="AG3193" s="72"/>
      <c r="AH3193" s="72"/>
      <c r="AI3193" s="72"/>
      <c r="AJ3193" s="72"/>
      <c r="AK3193" s="72"/>
    </row>
    <row r="3194" spans="33:37" ht="14.4">
      <c r="AG3194" s="72"/>
      <c r="AH3194" s="72"/>
      <c r="AI3194" s="72"/>
      <c r="AJ3194" s="72"/>
      <c r="AK3194" s="72"/>
    </row>
    <row r="3195" spans="33:37" ht="14.4">
      <c r="AG3195" s="72"/>
      <c r="AH3195" s="72"/>
      <c r="AI3195" s="72"/>
      <c r="AJ3195" s="72"/>
      <c r="AK3195" s="72"/>
    </row>
    <row r="3196" spans="33:37" ht="14.4">
      <c r="AG3196" s="72"/>
      <c r="AH3196" s="72"/>
      <c r="AI3196" s="72"/>
      <c r="AJ3196" s="72"/>
      <c r="AK3196" s="72"/>
    </row>
    <row r="3197" spans="33:37" ht="14.4">
      <c r="AG3197" s="72"/>
      <c r="AH3197" s="72"/>
      <c r="AI3197" s="72"/>
      <c r="AJ3197" s="72"/>
      <c r="AK3197" s="72"/>
    </row>
    <row r="3198" spans="33:37" ht="14.4">
      <c r="AG3198" s="72"/>
      <c r="AH3198" s="72"/>
      <c r="AI3198" s="72"/>
      <c r="AJ3198" s="72"/>
      <c r="AK3198" s="72"/>
    </row>
    <row r="3199" spans="33:37" ht="14.4">
      <c r="AG3199" s="72"/>
      <c r="AH3199" s="72"/>
      <c r="AI3199" s="72"/>
      <c r="AJ3199" s="72"/>
      <c r="AK3199" s="72"/>
    </row>
    <row r="3200" spans="33:37" ht="14.4">
      <c r="AG3200" s="72"/>
      <c r="AH3200" s="72"/>
      <c r="AI3200" s="72"/>
      <c r="AJ3200" s="72"/>
      <c r="AK3200" s="72"/>
    </row>
    <row r="3201" spans="33:37" ht="14.4">
      <c r="AG3201" s="72"/>
      <c r="AH3201" s="72"/>
      <c r="AI3201" s="72"/>
      <c r="AJ3201" s="72"/>
      <c r="AK3201" s="72"/>
    </row>
    <row r="3202" spans="33:37" ht="14.4">
      <c r="AG3202" s="72"/>
      <c r="AH3202" s="72"/>
      <c r="AI3202" s="72"/>
      <c r="AJ3202" s="72"/>
      <c r="AK3202" s="72"/>
    </row>
    <row r="3203" spans="33:37" ht="14.4">
      <c r="AG3203" s="72"/>
      <c r="AH3203" s="72"/>
      <c r="AI3203" s="72"/>
      <c r="AJ3203" s="72"/>
      <c r="AK3203" s="72"/>
    </row>
    <row r="3204" spans="33:37" ht="14.4">
      <c r="AG3204" s="72"/>
      <c r="AH3204" s="72"/>
      <c r="AI3204" s="72"/>
      <c r="AJ3204" s="72"/>
      <c r="AK3204" s="72"/>
    </row>
    <row r="3205" spans="33:37" ht="14.4">
      <c r="AG3205" s="72"/>
      <c r="AH3205" s="72"/>
      <c r="AI3205" s="72"/>
      <c r="AJ3205" s="72"/>
      <c r="AK3205" s="72"/>
    </row>
    <row r="3206" spans="33:37" ht="14.4">
      <c r="AG3206" s="72"/>
      <c r="AH3206" s="72"/>
      <c r="AI3206" s="72"/>
      <c r="AJ3206" s="72"/>
      <c r="AK3206" s="72"/>
    </row>
    <row r="3207" spans="33:37" ht="14.4">
      <c r="AG3207" s="72"/>
      <c r="AH3207" s="72"/>
      <c r="AI3207" s="72"/>
      <c r="AJ3207" s="72"/>
      <c r="AK3207" s="72"/>
    </row>
    <row r="3208" spans="33:37" ht="14.4">
      <c r="AG3208" s="72"/>
      <c r="AH3208" s="72"/>
      <c r="AI3208" s="72"/>
      <c r="AJ3208" s="72"/>
      <c r="AK3208" s="72"/>
    </row>
    <row r="3209" spans="33:37" ht="14.4">
      <c r="AG3209" s="72"/>
      <c r="AH3209" s="72"/>
      <c r="AI3209" s="72"/>
      <c r="AJ3209" s="72"/>
      <c r="AK3209" s="72"/>
    </row>
    <row r="3210" spans="33:37" ht="14.4">
      <c r="AG3210" s="72"/>
      <c r="AH3210" s="72"/>
      <c r="AI3210" s="72"/>
      <c r="AJ3210" s="72"/>
      <c r="AK3210" s="72"/>
    </row>
    <row r="3211" spans="33:37" ht="14.4">
      <c r="AG3211" s="72"/>
      <c r="AH3211" s="72"/>
      <c r="AI3211" s="72"/>
      <c r="AJ3211" s="72"/>
      <c r="AK3211" s="72"/>
    </row>
    <row r="3212" spans="33:37" ht="14.4">
      <c r="AG3212" s="72"/>
      <c r="AH3212" s="72"/>
      <c r="AI3212" s="72"/>
      <c r="AJ3212" s="72"/>
      <c r="AK3212" s="72"/>
    </row>
    <row r="3213" spans="33:37" ht="14.4">
      <c r="AG3213" s="72"/>
      <c r="AH3213" s="72"/>
      <c r="AI3213" s="72"/>
      <c r="AJ3213" s="72"/>
      <c r="AK3213" s="72"/>
    </row>
    <row r="3214" spans="33:37" ht="14.4">
      <c r="AG3214" s="72"/>
      <c r="AH3214" s="72"/>
      <c r="AI3214" s="72"/>
      <c r="AJ3214" s="72"/>
      <c r="AK3214" s="72"/>
    </row>
    <row r="3215" spans="33:37" ht="14.4">
      <c r="AG3215" s="72"/>
      <c r="AH3215" s="72"/>
      <c r="AI3215" s="72"/>
      <c r="AJ3215" s="72"/>
      <c r="AK3215" s="72"/>
    </row>
    <row r="3216" spans="33:37" ht="14.4">
      <c r="AG3216" s="72"/>
      <c r="AH3216" s="72"/>
      <c r="AI3216" s="72"/>
      <c r="AJ3216" s="72"/>
      <c r="AK3216" s="72"/>
    </row>
    <row r="3217" spans="33:37" ht="14.4">
      <c r="AG3217" s="72"/>
      <c r="AH3217" s="72"/>
      <c r="AI3217" s="72"/>
      <c r="AJ3217" s="72"/>
      <c r="AK3217" s="72"/>
    </row>
    <row r="3218" spans="33:37" ht="14.4">
      <c r="AG3218" s="72"/>
      <c r="AH3218" s="72"/>
      <c r="AI3218" s="72"/>
      <c r="AJ3218" s="72"/>
      <c r="AK3218" s="72"/>
    </row>
    <row r="3219" spans="33:37" ht="14.4">
      <c r="AG3219" s="72"/>
      <c r="AH3219" s="72"/>
      <c r="AI3219" s="72"/>
      <c r="AJ3219" s="72"/>
      <c r="AK3219" s="72"/>
    </row>
    <row r="3220" spans="33:37" ht="14.4">
      <c r="AG3220" s="72"/>
      <c r="AH3220" s="72"/>
      <c r="AI3220" s="72"/>
      <c r="AJ3220" s="72"/>
      <c r="AK3220" s="72"/>
    </row>
    <row r="3221" spans="33:37" ht="14.4">
      <c r="AG3221" s="72"/>
      <c r="AH3221" s="72"/>
      <c r="AI3221" s="72"/>
      <c r="AJ3221" s="72"/>
      <c r="AK3221" s="72"/>
    </row>
    <row r="3222" spans="33:37" ht="14.4">
      <c r="AG3222" s="72"/>
      <c r="AH3222" s="72"/>
      <c r="AI3222" s="72"/>
      <c r="AJ3222" s="72"/>
      <c r="AK3222" s="72"/>
    </row>
    <row r="3223" spans="33:37" ht="14.4">
      <c r="AG3223" s="72"/>
      <c r="AH3223" s="72"/>
      <c r="AI3223" s="72"/>
      <c r="AJ3223" s="72"/>
      <c r="AK3223" s="72"/>
    </row>
    <row r="3224" spans="33:37" ht="14.4">
      <c r="AG3224" s="72"/>
      <c r="AH3224" s="72"/>
      <c r="AI3224" s="72"/>
      <c r="AJ3224" s="72"/>
      <c r="AK3224" s="72"/>
    </row>
    <row r="3225" spans="33:37" ht="14.4">
      <c r="AG3225" s="72"/>
      <c r="AH3225" s="72"/>
      <c r="AI3225" s="72"/>
      <c r="AJ3225" s="72"/>
      <c r="AK3225" s="72"/>
    </row>
    <row r="3226" spans="33:37" ht="14.4">
      <c r="AG3226" s="72"/>
      <c r="AH3226" s="72"/>
      <c r="AI3226" s="72"/>
      <c r="AJ3226" s="72"/>
      <c r="AK3226" s="72"/>
    </row>
    <row r="3227" spans="33:37" ht="14.4">
      <c r="AG3227" s="72"/>
      <c r="AH3227" s="72"/>
      <c r="AI3227" s="72"/>
      <c r="AJ3227" s="72"/>
      <c r="AK3227" s="72"/>
    </row>
    <row r="3228" spans="33:37" ht="14.4">
      <c r="AG3228" s="72"/>
      <c r="AH3228" s="72"/>
      <c r="AI3228" s="72"/>
      <c r="AJ3228" s="72"/>
      <c r="AK3228" s="72"/>
    </row>
    <row r="3229" spans="33:37" ht="14.4">
      <c r="AG3229" s="72"/>
      <c r="AH3229" s="72"/>
      <c r="AI3229" s="72"/>
      <c r="AJ3229" s="72"/>
      <c r="AK3229" s="72"/>
    </row>
    <row r="3230" spans="33:37" ht="14.4">
      <c r="AG3230" s="72"/>
      <c r="AH3230" s="72"/>
      <c r="AI3230" s="72"/>
      <c r="AJ3230" s="72"/>
      <c r="AK3230" s="72"/>
    </row>
    <row r="3231" spans="33:37" ht="14.4">
      <c r="AG3231" s="72"/>
      <c r="AH3231" s="72"/>
      <c r="AI3231" s="72"/>
      <c r="AJ3231" s="72"/>
      <c r="AK3231" s="72"/>
    </row>
    <row r="3232" spans="33:37" ht="14.4">
      <c r="AG3232" s="72"/>
      <c r="AH3232" s="72"/>
      <c r="AI3232" s="72"/>
      <c r="AJ3232" s="72"/>
      <c r="AK3232" s="72"/>
    </row>
    <row r="3233" spans="33:37" ht="14.4">
      <c r="AG3233" s="72"/>
      <c r="AH3233" s="72"/>
      <c r="AI3233" s="72"/>
      <c r="AJ3233" s="72"/>
      <c r="AK3233" s="72"/>
    </row>
    <row r="3234" spans="33:37" ht="14.4">
      <c r="AG3234" s="72"/>
      <c r="AH3234" s="72"/>
      <c r="AI3234" s="72"/>
      <c r="AJ3234" s="72"/>
      <c r="AK3234" s="72"/>
    </row>
    <row r="3235" spans="33:37" ht="14.4">
      <c r="AG3235" s="72"/>
      <c r="AH3235" s="72"/>
      <c r="AI3235" s="72"/>
      <c r="AJ3235" s="72"/>
      <c r="AK3235" s="72"/>
    </row>
    <row r="3236" spans="33:37" ht="14.4">
      <c r="AG3236" s="72"/>
      <c r="AH3236" s="72"/>
      <c r="AI3236" s="72"/>
      <c r="AJ3236" s="72"/>
      <c r="AK3236" s="72"/>
    </row>
    <row r="3237" spans="33:37" ht="14.4">
      <c r="AG3237" s="72"/>
      <c r="AH3237" s="72"/>
      <c r="AI3237" s="72"/>
      <c r="AJ3237" s="72"/>
      <c r="AK3237" s="72"/>
    </row>
    <row r="3238" spans="33:37" ht="14.4">
      <c r="AG3238" s="72"/>
      <c r="AH3238" s="72"/>
      <c r="AI3238" s="72"/>
      <c r="AJ3238" s="72"/>
      <c r="AK3238" s="72"/>
    </row>
    <row r="3239" spans="33:37" ht="14.4">
      <c r="AG3239" s="72"/>
      <c r="AH3239" s="72"/>
      <c r="AI3239" s="72"/>
      <c r="AJ3239" s="72"/>
      <c r="AK3239" s="72"/>
    </row>
    <row r="3240" spans="33:37" ht="14.4">
      <c r="AG3240" s="72"/>
      <c r="AH3240" s="72"/>
      <c r="AI3240" s="72"/>
      <c r="AJ3240" s="72"/>
      <c r="AK3240" s="72"/>
    </row>
    <row r="3241" spans="33:37" ht="14.4">
      <c r="AG3241" s="72"/>
      <c r="AH3241" s="72"/>
      <c r="AI3241" s="72"/>
      <c r="AJ3241" s="72"/>
      <c r="AK3241" s="72"/>
    </row>
    <row r="3242" spans="33:37" ht="14.4">
      <c r="AG3242" s="72"/>
      <c r="AH3242" s="72"/>
      <c r="AI3242" s="72"/>
      <c r="AJ3242" s="72"/>
      <c r="AK3242" s="72"/>
    </row>
    <row r="3243" spans="33:37" ht="14.4">
      <c r="AG3243" s="72"/>
      <c r="AH3243" s="72"/>
      <c r="AI3243" s="72"/>
      <c r="AJ3243" s="72"/>
      <c r="AK3243" s="72"/>
    </row>
    <row r="3244" spans="33:37" ht="14.4">
      <c r="AG3244" s="72"/>
      <c r="AH3244" s="72"/>
      <c r="AI3244" s="72"/>
      <c r="AJ3244" s="72"/>
      <c r="AK3244" s="72"/>
    </row>
    <row r="3245" spans="33:37" ht="14.4">
      <c r="AG3245" s="72"/>
      <c r="AH3245" s="72"/>
      <c r="AI3245" s="72"/>
      <c r="AJ3245" s="72"/>
      <c r="AK3245" s="72"/>
    </row>
    <row r="3246" spans="33:37" ht="14.4">
      <c r="AG3246" s="72"/>
      <c r="AH3246" s="72"/>
      <c r="AI3246" s="72"/>
      <c r="AJ3246" s="72"/>
      <c r="AK3246" s="72"/>
    </row>
    <row r="3247" spans="33:37" ht="14.4">
      <c r="AG3247" s="72"/>
      <c r="AH3247" s="72"/>
      <c r="AI3247" s="72"/>
      <c r="AJ3247" s="72"/>
      <c r="AK3247" s="72"/>
    </row>
    <row r="3248" spans="33:37" ht="14.4">
      <c r="AG3248" s="72"/>
      <c r="AH3248" s="72"/>
      <c r="AI3248" s="72"/>
      <c r="AJ3248" s="72"/>
      <c r="AK3248" s="72"/>
    </row>
    <row r="3249" spans="33:37" ht="14.4">
      <c r="AG3249" s="72"/>
      <c r="AH3249" s="72"/>
      <c r="AI3249" s="72"/>
      <c r="AJ3249" s="72"/>
      <c r="AK3249" s="72"/>
    </row>
    <row r="3250" spans="33:37" ht="14.4">
      <c r="AG3250" s="72"/>
      <c r="AH3250" s="72"/>
      <c r="AI3250" s="72"/>
      <c r="AJ3250" s="72"/>
      <c r="AK3250" s="72"/>
    </row>
    <row r="3251" spans="33:37" ht="14.4">
      <c r="AG3251" s="72"/>
      <c r="AH3251" s="72"/>
      <c r="AI3251" s="72"/>
      <c r="AJ3251" s="72"/>
      <c r="AK3251" s="72"/>
    </row>
    <row r="3252" spans="33:37" ht="14.4">
      <c r="AG3252" s="72"/>
      <c r="AH3252" s="72"/>
      <c r="AI3252" s="72"/>
      <c r="AJ3252" s="72"/>
      <c r="AK3252" s="72"/>
    </row>
    <row r="3253" spans="33:37" ht="14.4">
      <c r="AG3253" s="72"/>
      <c r="AH3253" s="72"/>
      <c r="AI3253" s="72"/>
      <c r="AJ3253" s="72"/>
      <c r="AK3253" s="72"/>
    </row>
    <row r="3254" spans="33:37" ht="14.4">
      <c r="AG3254" s="72"/>
      <c r="AH3254" s="72"/>
      <c r="AI3254" s="72"/>
      <c r="AJ3254" s="72"/>
      <c r="AK3254" s="72"/>
    </row>
    <row r="3255" spans="33:37" ht="14.4">
      <c r="AG3255" s="72"/>
      <c r="AH3255" s="72"/>
      <c r="AI3255" s="72"/>
      <c r="AJ3255" s="72"/>
      <c r="AK3255" s="72"/>
    </row>
    <row r="3256" spans="33:37" ht="14.4">
      <c r="AG3256" s="72"/>
      <c r="AH3256" s="72"/>
      <c r="AI3256" s="72"/>
      <c r="AJ3256" s="72"/>
      <c r="AK3256" s="72"/>
    </row>
    <row r="3257" spans="33:37" ht="14.4">
      <c r="AG3257" s="72"/>
      <c r="AH3257" s="72"/>
      <c r="AI3257" s="72"/>
      <c r="AJ3257" s="72"/>
      <c r="AK3257" s="72"/>
    </row>
    <row r="3258" spans="33:37" ht="14.4">
      <c r="AG3258" s="72"/>
      <c r="AH3258" s="72"/>
      <c r="AI3258" s="72"/>
      <c r="AJ3258" s="72"/>
      <c r="AK3258" s="72"/>
    </row>
    <row r="3259" spans="33:37" ht="14.4">
      <c r="AG3259" s="72"/>
      <c r="AH3259" s="72"/>
      <c r="AI3259" s="72"/>
      <c r="AJ3259" s="72"/>
      <c r="AK3259" s="72"/>
    </row>
    <row r="3260" spans="33:37" ht="14.4">
      <c r="AG3260" s="72"/>
      <c r="AH3260" s="72"/>
      <c r="AI3260" s="72"/>
      <c r="AJ3260" s="72"/>
      <c r="AK3260" s="72"/>
    </row>
    <row r="3261" spans="33:37" ht="14.4">
      <c r="AG3261" s="72"/>
      <c r="AH3261" s="72"/>
      <c r="AI3261" s="72"/>
      <c r="AJ3261" s="72"/>
      <c r="AK3261" s="72"/>
    </row>
    <row r="3262" spans="33:37" ht="14.4">
      <c r="AG3262" s="72"/>
      <c r="AH3262" s="72"/>
      <c r="AI3262" s="72"/>
      <c r="AJ3262" s="72"/>
      <c r="AK3262" s="72"/>
    </row>
    <row r="3263" spans="33:37" ht="14.4">
      <c r="AG3263" s="72"/>
      <c r="AH3263" s="72"/>
      <c r="AI3263" s="72"/>
      <c r="AJ3263" s="72"/>
      <c r="AK3263" s="72"/>
    </row>
    <row r="3264" spans="33:37" ht="14.4">
      <c r="AG3264" s="72"/>
      <c r="AH3264" s="72"/>
      <c r="AI3264" s="72"/>
      <c r="AJ3264" s="72"/>
      <c r="AK3264" s="72"/>
    </row>
    <row r="3265" spans="33:37" ht="14.4">
      <c r="AG3265" s="72"/>
      <c r="AH3265" s="72"/>
      <c r="AI3265" s="72"/>
      <c r="AJ3265" s="72"/>
      <c r="AK3265" s="72"/>
    </row>
    <row r="3266" spans="33:37" ht="14.4">
      <c r="AG3266" s="72"/>
      <c r="AH3266" s="72"/>
      <c r="AI3266" s="72"/>
      <c r="AJ3266" s="72"/>
      <c r="AK3266" s="72"/>
    </row>
    <row r="3267" spans="33:37" ht="14.4">
      <c r="AG3267" s="72"/>
      <c r="AH3267" s="72"/>
      <c r="AI3267" s="72"/>
      <c r="AJ3267" s="72"/>
      <c r="AK3267" s="72"/>
    </row>
    <row r="3268" spans="33:37" ht="14.4">
      <c r="AG3268" s="72"/>
      <c r="AH3268" s="72"/>
      <c r="AI3268" s="72"/>
      <c r="AJ3268" s="72"/>
      <c r="AK3268" s="72"/>
    </row>
    <row r="3269" spans="33:37" ht="14.4">
      <c r="AG3269" s="72"/>
      <c r="AH3269" s="72"/>
      <c r="AI3269" s="72"/>
      <c r="AJ3269" s="72"/>
      <c r="AK3269" s="72"/>
    </row>
    <row r="3270" spans="33:37" ht="14.4">
      <c r="AG3270" s="72"/>
      <c r="AH3270" s="72"/>
      <c r="AI3270" s="72"/>
      <c r="AJ3270" s="72"/>
      <c r="AK3270" s="72"/>
    </row>
    <row r="3271" spans="33:37" ht="14.4">
      <c r="AG3271" s="72"/>
      <c r="AH3271" s="72"/>
      <c r="AI3271" s="72"/>
      <c r="AJ3271" s="72"/>
      <c r="AK3271" s="72"/>
    </row>
    <row r="3272" spans="33:37" ht="14.4">
      <c r="AG3272" s="72"/>
      <c r="AH3272" s="72"/>
      <c r="AI3272" s="72"/>
      <c r="AJ3272" s="72"/>
      <c r="AK3272" s="72"/>
    </row>
    <row r="3273" spans="33:37" ht="14.4">
      <c r="AG3273" s="72"/>
      <c r="AH3273" s="72"/>
      <c r="AI3273" s="72"/>
      <c r="AJ3273" s="72"/>
      <c r="AK3273" s="72"/>
    </row>
    <row r="3274" spans="33:37" ht="14.4">
      <c r="AG3274" s="72"/>
      <c r="AH3274" s="72"/>
      <c r="AI3274" s="72"/>
      <c r="AJ3274" s="72"/>
      <c r="AK3274" s="72"/>
    </row>
    <row r="3275" spans="33:37" ht="14.4">
      <c r="AG3275" s="72"/>
      <c r="AH3275" s="72"/>
      <c r="AI3275" s="72"/>
      <c r="AJ3275" s="72"/>
      <c r="AK3275" s="72"/>
    </row>
    <row r="3276" spans="33:37" ht="14.4">
      <c r="AG3276" s="72"/>
      <c r="AH3276" s="72"/>
      <c r="AI3276" s="72"/>
      <c r="AJ3276" s="72"/>
      <c r="AK3276" s="72"/>
    </row>
    <row r="3277" spans="33:37" ht="14.4">
      <c r="AG3277" s="72"/>
      <c r="AH3277" s="72"/>
      <c r="AI3277" s="72"/>
      <c r="AJ3277" s="72"/>
      <c r="AK3277" s="72"/>
    </row>
    <row r="3278" spans="33:37" ht="14.4">
      <c r="AG3278" s="72"/>
      <c r="AH3278" s="72"/>
      <c r="AI3278" s="72"/>
      <c r="AJ3278" s="72"/>
      <c r="AK3278" s="72"/>
    </row>
    <row r="3279" spans="33:37" ht="14.4">
      <c r="AG3279" s="72"/>
      <c r="AH3279" s="72"/>
      <c r="AI3279" s="72"/>
      <c r="AJ3279" s="72"/>
      <c r="AK3279" s="72"/>
    </row>
    <row r="3280" spans="33:37" ht="14.4">
      <c r="AG3280" s="72"/>
      <c r="AH3280" s="72"/>
      <c r="AI3280" s="72"/>
      <c r="AJ3280" s="72"/>
      <c r="AK3280" s="72"/>
    </row>
    <row r="3281" spans="33:37" ht="14.4">
      <c r="AG3281" s="72"/>
      <c r="AH3281" s="72"/>
      <c r="AI3281" s="72"/>
      <c r="AJ3281" s="72"/>
      <c r="AK3281" s="72"/>
    </row>
    <row r="3282" spans="33:37" ht="14.4">
      <c r="AG3282" s="72"/>
      <c r="AH3282" s="72"/>
      <c r="AI3282" s="72"/>
      <c r="AJ3282" s="72"/>
      <c r="AK3282" s="72"/>
    </row>
    <row r="3283" spans="33:37" ht="14.4">
      <c r="AG3283" s="72"/>
      <c r="AH3283" s="72"/>
      <c r="AI3283" s="72"/>
      <c r="AJ3283" s="72"/>
      <c r="AK3283" s="72"/>
    </row>
    <row r="3284" spans="33:37" ht="14.4">
      <c r="AG3284" s="72"/>
      <c r="AH3284" s="72"/>
      <c r="AI3284" s="72"/>
      <c r="AJ3284" s="72"/>
      <c r="AK3284" s="72"/>
    </row>
    <row r="3285" spans="33:37" ht="14.4">
      <c r="AG3285" s="72"/>
      <c r="AH3285" s="72"/>
      <c r="AI3285" s="72"/>
      <c r="AJ3285" s="72"/>
      <c r="AK3285" s="72"/>
    </row>
    <row r="3286" spans="33:37" ht="14.4">
      <c r="AG3286" s="72"/>
      <c r="AH3286" s="72"/>
      <c r="AI3286" s="72"/>
      <c r="AJ3286" s="72"/>
      <c r="AK3286" s="72"/>
    </row>
    <row r="3287" spans="33:37" ht="14.4">
      <c r="AG3287" s="72"/>
      <c r="AH3287" s="72"/>
      <c r="AI3287" s="72"/>
      <c r="AJ3287" s="72"/>
      <c r="AK3287" s="72"/>
    </row>
    <row r="3288" spans="33:37" ht="14.4">
      <c r="AG3288" s="72"/>
      <c r="AH3288" s="72"/>
      <c r="AI3288" s="72"/>
      <c r="AJ3288" s="72"/>
      <c r="AK3288" s="72"/>
    </row>
    <row r="3289" spans="33:37" ht="14.4">
      <c r="AG3289" s="72"/>
      <c r="AH3289" s="72"/>
      <c r="AI3289" s="72"/>
      <c r="AJ3289" s="72"/>
      <c r="AK3289" s="72"/>
    </row>
    <row r="3290" spans="33:37" ht="14.4">
      <c r="AG3290" s="72"/>
      <c r="AH3290" s="72"/>
      <c r="AI3290" s="72"/>
      <c r="AJ3290" s="72"/>
      <c r="AK3290" s="72"/>
    </row>
    <row r="3291" spans="33:37" ht="14.4">
      <c r="AG3291" s="72"/>
      <c r="AH3291" s="72"/>
      <c r="AI3291" s="72"/>
      <c r="AJ3291" s="72"/>
      <c r="AK3291" s="72"/>
    </row>
    <row r="3292" spans="33:37" ht="14.4">
      <c r="AG3292" s="72"/>
      <c r="AH3292" s="72"/>
      <c r="AI3292" s="72"/>
      <c r="AJ3292" s="72"/>
      <c r="AK3292" s="72"/>
    </row>
    <row r="3293" spans="33:37" ht="14.4">
      <c r="AG3293" s="72"/>
      <c r="AH3293" s="72"/>
      <c r="AI3293" s="72"/>
      <c r="AJ3293" s="72"/>
      <c r="AK3293" s="72"/>
    </row>
    <row r="3294" spans="33:37" ht="14.4">
      <c r="AG3294" s="72"/>
      <c r="AH3294" s="72"/>
      <c r="AI3294" s="72"/>
      <c r="AJ3294" s="72"/>
      <c r="AK3294" s="72"/>
    </row>
    <row r="3295" spans="33:37" ht="14.4">
      <c r="AG3295" s="72"/>
      <c r="AH3295" s="72"/>
      <c r="AI3295" s="72"/>
      <c r="AJ3295" s="72"/>
      <c r="AK3295" s="72"/>
    </row>
    <row r="3296" spans="33:37" ht="14.4">
      <c r="AG3296" s="72"/>
      <c r="AH3296" s="72"/>
      <c r="AI3296" s="72"/>
      <c r="AJ3296" s="72"/>
      <c r="AK3296" s="72"/>
    </row>
    <row r="3297" spans="33:37" ht="14.4">
      <c r="AG3297" s="72"/>
      <c r="AH3297" s="72"/>
      <c r="AI3297" s="72"/>
      <c r="AJ3297" s="72"/>
      <c r="AK3297" s="72"/>
    </row>
    <row r="3298" spans="33:37" ht="14.4">
      <c r="AG3298" s="72"/>
      <c r="AH3298" s="72"/>
      <c r="AI3298" s="72"/>
      <c r="AJ3298" s="72"/>
      <c r="AK3298" s="72"/>
    </row>
    <row r="3299" spans="33:37" ht="14.4">
      <c r="AG3299" s="72"/>
      <c r="AH3299" s="72"/>
      <c r="AI3299" s="72"/>
      <c r="AJ3299" s="72"/>
      <c r="AK3299" s="72"/>
    </row>
    <row r="3300" spans="33:37" ht="14.4">
      <c r="AG3300" s="72"/>
      <c r="AH3300" s="72"/>
      <c r="AI3300" s="72"/>
      <c r="AJ3300" s="72"/>
      <c r="AK3300" s="72"/>
    </row>
    <row r="3301" spans="33:37" ht="14.4">
      <c r="AG3301" s="72"/>
      <c r="AH3301" s="72"/>
      <c r="AI3301" s="72"/>
      <c r="AJ3301" s="72"/>
      <c r="AK3301" s="72"/>
    </row>
    <row r="3302" spans="33:37" ht="14.4">
      <c r="AG3302" s="72"/>
      <c r="AH3302" s="72"/>
      <c r="AI3302" s="72"/>
      <c r="AJ3302" s="72"/>
      <c r="AK3302" s="72"/>
    </row>
    <row r="3303" spans="33:37" ht="14.4">
      <c r="AG3303" s="72"/>
      <c r="AH3303" s="72"/>
      <c r="AI3303" s="72"/>
      <c r="AJ3303" s="72"/>
      <c r="AK3303" s="72"/>
    </row>
    <row r="3304" spans="33:37" ht="14.4">
      <c r="AG3304" s="72"/>
      <c r="AH3304" s="72"/>
      <c r="AI3304" s="72"/>
      <c r="AJ3304" s="72"/>
      <c r="AK3304" s="72"/>
    </row>
    <row r="3305" spans="33:37" ht="14.4">
      <c r="AG3305" s="72"/>
      <c r="AH3305" s="72"/>
      <c r="AI3305" s="72"/>
      <c r="AJ3305" s="72"/>
      <c r="AK3305" s="72"/>
    </row>
    <row r="3306" spans="33:37" ht="14.4">
      <c r="AG3306" s="72"/>
      <c r="AH3306" s="72"/>
      <c r="AI3306" s="72"/>
      <c r="AJ3306" s="72"/>
      <c r="AK3306" s="72"/>
    </row>
    <row r="3307" spans="33:37" ht="14.4">
      <c r="AG3307" s="72"/>
      <c r="AH3307" s="72"/>
      <c r="AI3307" s="72"/>
      <c r="AJ3307" s="72"/>
      <c r="AK3307" s="72"/>
    </row>
    <row r="3308" spans="33:37" ht="14.4">
      <c r="AG3308" s="72"/>
      <c r="AH3308" s="72"/>
      <c r="AI3308" s="72"/>
      <c r="AJ3308" s="72"/>
      <c r="AK3308" s="72"/>
    </row>
    <row r="3309" spans="33:37" ht="14.4">
      <c r="AG3309" s="72"/>
      <c r="AH3309" s="72"/>
      <c r="AI3309" s="72"/>
      <c r="AJ3309" s="72"/>
      <c r="AK3309" s="72"/>
    </row>
    <row r="3310" spans="33:37" ht="14.4">
      <c r="AG3310" s="72"/>
      <c r="AH3310" s="72"/>
      <c r="AI3310" s="72"/>
      <c r="AJ3310" s="72"/>
      <c r="AK3310" s="72"/>
    </row>
    <row r="3311" spans="33:37" ht="14.4">
      <c r="AG3311" s="72"/>
      <c r="AH3311" s="72"/>
      <c r="AI3311" s="72"/>
      <c r="AJ3311" s="72"/>
      <c r="AK3311" s="72"/>
    </row>
    <row r="3312" spans="33:37" ht="14.4">
      <c r="AG3312" s="72"/>
      <c r="AH3312" s="72"/>
      <c r="AI3312" s="72"/>
      <c r="AJ3312" s="72"/>
      <c r="AK3312" s="72"/>
    </row>
    <row r="3313" spans="33:37" ht="14.4">
      <c r="AG3313" s="72"/>
      <c r="AH3313" s="72"/>
      <c r="AI3313" s="72"/>
      <c r="AJ3313" s="72"/>
      <c r="AK3313" s="72"/>
    </row>
    <row r="3314" spans="33:37" ht="14.4">
      <c r="AG3314" s="72"/>
      <c r="AH3314" s="72"/>
      <c r="AI3314" s="72"/>
      <c r="AJ3314" s="72"/>
      <c r="AK3314" s="72"/>
    </row>
    <row r="3315" spans="33:37" ht="14.4">
      <c r="AG3315" s="72"/>
      <c r="AH3315" s="72"/>
      <c r="AI3315" s="72"/>
      <c r="AJ3315" s="72"/>
      <c r="AK3315" s="72"/>
    </row>
    <row r="3316" spans="33:37" ht="14.4">
      <c r="AG3316" s="72"/>
      <c r="AH3316" s="72"/>
      <c r="AI3316" s="72"/>
      <c r="AJ3316" s="72"/>
      <c r="AK3316" s="72"/>
    </row>
    <row r="3317" spans="33:37" ht="14.4">
      <c r="AG3317" s="72"/>
      <c r="AH3317" s="72"/>
      <c r="AI3317" s="72"/>
      <c r="AJ3317" s="72"/>
      <c r="AK3317" s="72"/>
    </row>
    <row r="3318" spans="33:37" ht="14.4">
      <c r="AG3318" s="72"/>
      <c r="AH3318" s="72"/>
      <c r="AI3318" s="72"/>
      <c r="AJ3318" s="72"/>
      <c r="AK3318" s="72"/>
    </row>
    <row r="3319" spans="33:37" ht="14.4">
      <c r="AG3319" s="72"/>
      <c r="AH3319" s="72"/>
      <c r="AI3319" s="72"/>
      <c r="AJ3319" s="72"/>
      <c r="AK3319" s="72"/>
    </row>
    <row r="3320" spans="33:37" ht="14.4">
      <c r="AG3320" s="72"/>
      <c r="AH3320" s="72"/>
      <c r="AI3320" s="72"/>
      <c r="AJ3320" s="72"/>
      <c r="AK3320" s="72"/>
    </row>
    <row r="3321" spans="33:37" ht="14.4">
      <c r="AG3321" s="72"/>
      <c r="AH3321" s="72"/>
      <c r="AI3321" s="72"/>
      <c r="AJ3321" s="72"/>
      <c r="AK3321" s="72"/>
    </row>
    <row r="3322" spans="33:37" ht="14.4">
      <c r="AG3322" s="72"/>
      <c r="AH3322" s="72"/>
      <c r="AI3322" s="72"/>
      <c r="AJ3322" s="72"/>
      <c r="AK3322" s="72"/>
    </row>
    <row r="3323" spans="33:37" ht="14.4">
      <c r="AG3323" s="72"/>
      <c r="AH3323" s="72"/>
      <c r="AI3323" s="72"/>
      <c r="AJ3323" s="72"/>
      <c r="AK3323" s="72"/>
    </row>
    <row r="3324" spans="33:37" ht="14.4">
      <c r="AG3324" s="72"/>
      <c r="AH3324" s="72"/>
      <c r="AI3324" s="72"/>
      <c r="AJ3324" s="72"/>
      <c r="AK3324" s="72"/>
    </row>
    <row r="3325" spans="33:37" ht="14.4">
      <c r="AG3325" s="72"/>
      <c r="AH3325" s="72"/>
      <c r="AI3325" s="72"/>
      <c r="AJ3325" s="72"/>
      <c r="AK3325" s="72"/>
    </row>
    <row r="3326" spans="33:37" ht="14.4">
      <c r="AG3326" s="72"/>
      <c r="AH3326" s="72"/>
      <c r="AI3326" s="72"/>
      <c r="AJ3326" s="72"/>
      <c r="AK3326" s="72"/>
    </row>
    <row r="3327" spans="33:37" ht="14.4">
      <c r="AG3327" s="72"/>
      <c r="AH3327" s="72"/>
      <c r="AI3327" s="72"/>
      <c r="AJ3327" s="72"/>
      <c r="AK3327" s="72"/>
    </row>
    <row r="3328" spans="33:37" ht="14.4">
      <c r="AG3328" s="72"/>
      <c r="AH3328" s="72"/>
      <c r="AI3328" s="72"/>
      <c r="AJ3328" s="72"/>
      <c r="AK3328" s="72"/>
    </row>
    <row r="3329" spans="33:37" ht="14.4">
      <c r="AG3329" s="72"/>
      <c r="AH3329" s="72"/>
      <c r="AI3329" s="72"/>
      <c r="AJ3329" s="72"/>
      <c r="AK3329" s="72"/>
    </row>
    <row r="3330" spans="33:37" ht="14.4">
      <c r="AG3330" s="72"/>
      <c r="AH3330" s="72"/>
      <c r="AI3330" s="72"/>
      <c r="AJ3330" s="72"/>
      <c r="AK3330" s="72"/>
    </row>
    <row r="3331" spans="33:37" ht="14.4">
      <c r="AG3331" s="72"/>
      <c r="AH3331" s="72"/>
      <c r="AI3331" s="72"/>
      <c r="AJ3331" s="72"/>
      <c r="AK3331" s="72"/>
    </row>
    <row r="3332" spans="33:37" ht="14.4">
      <c r="AG3332" s="72"/>
      <c r="AH3332" s="72"/>
      <c r="AI3332" s="72"/>
      <c r="AJ3332" s="72"/>
      <c r="AK3332" s="72"/>
    </row>
    <row r="3333" spans="33:37" ht="14.4">
      <c r="AG3333" s="72"/>
      <c r="AH3333" s="72"/>
      <c r="AI3333" s="72"/>
      <c r="AJ3333" s="72"/>
      <c r="AK3333" s="72"/>
    </row>
    <row r="3334" spans="33:37" ht="14.4">
      <c r="AG3334" s="72"/>
      <c r="AH3334" s="72"/>
      <c r="AI3334" s="72"/>
      <c r="AJ3334" s="72"/>
      <c r="AK3334" s="72"/>
    </row>
    <row r="3335" spans="33:37" ht="14.4">
      <c r="AG3335" s="72"/>
      <c r="AH3335" s="72"/>
      <c r="AI3335" s="72"/>
      <c r="AJ3335" s="72"/>
      <c r="AK3335" s="72"/>
    </row>
    <row r="3336" spans="33:37" ht="14.4">
      <c r="AG3336" s="72"/>
      <c r="AH3336" s="72"/>
      <c r="AI3336" s="72"/>
      <c r="AJ3336" s="72"/>
      <c r="AK3336" s="72"/>
    </row>
    <row r="3337" spans="33:37" ht="14.4">
      <c r="AG3337" s="72"/>
      <c r="AH3337" s="72"/>
      <c r="AI3337" s="72"/>
      <c r="AJ3337" s="72"/>
      <c r="AK3337" s="72"/>
    </row>
    <row r="3338" spans="33:37" ht="14.4">
      <c r="AG3338" s="72"/>
      <c r="AH3338" s="72"/>
      <c r="AI3338" s="72"/>
      <c r="AJ3338" s="72"/>
      <c r="AK3338" s="72"/>
    </row>
    <row r="3339" spans="33:37" ht="14.4">
      <c r="AG3339" s="72"/>
      <c r="AH3339" s="72"/>
      <c r="AI3339" s="72"/>
      <c r="AJ3339" s="72"/>
      <c r="AK3339" s="72"/>
    </row>
    <row r="3340" spans="33:37" ht="14.4">
      <c r="AG3340" s="72"/>
      <c r="AH3340" s="72"/>
      <c r="AI3340" s="72"/>
      <c r="AJ3340" s="72"/>
      <c r="AK3340" s="72"/>
    </row>
    <row r="3341" spans="33:37" ht="14.4">
      <c r="AG3341" s="72"/>
      <c r="AH3341" s="72"/>
      <c r="AI3341" s="72"/>
      <c r="AJ3341" s="72"/>
      <c r="AK3341" s="72"/>
    </row>
    <row r="3342" spans="33:37" ht="14.4">
      <c r="AG3342" s="72"/>
      <c r="AH3342" s="72"/>
      <c r="AI3342" s="72"/>
      <c r="AJ3342" s="72"/>
      <c r="AK3342" s="72"/>
    </row>
    <row r="3343" spans="33:37" ht="14.4">
      <c r="AG3343" s="72"/>
      <c r="AH3343" s="72"/>
      <c r="AI3343" s="72"/>
      <c r="AJ3343" s="72"/>
      <c r="AK3343" s="72"/>
    </row>
    <row r="3344" spans="33:37" ht="14.4">
      <c r="AG3344" s="72"/>
      <c r="AH3344" s="72"/>
      <c r="AI3344" s="72"/>
      <c r="AJ3344" s="72"/>
      <c r="AK3344" s="72"/>
    </row>
    <row r="3345" spans="33:37" ht="14.4">
      <c r="AG3345" s="72"/>
      <c r="AH3345" s="72"/>
      <c r="AI3345" s="72"/>
      <c r="AJ3345" s="72"/>
      <c r="AK3345" s="72"/>
    </row>
    <row r="3346" spans="33:37" ht="14.4">
      <c r="AG3346" s="72"/>
      <c r="AH3346" s="72"/>
      <c r="AI3346" s="72"/>
      <c r="AJ3346" s="72"/>
      <c r="AK3346" s="72"/>
    </row>
    <row r="3347" spans="33:37" ht="14.4">
      <c r="AG3347" s="72"/>
      <c r="AH3347" s="72"/>
      <c r="AI3347" s="72"/>
      <c r="AJ3347" s="72"/>
      <c r="AK3347" s="72"/>
    </row>
    <row r="3348" spans="33:37" ht="14.4">
      <c r="AG3348" s="72"/>
      <c r="AH3348" s="72"/>
      <c r="AI3348" s="72"/>
      <c r="AJ3348" s="72"/>
      <c r="AK3348" s="72"/>
    </row>
    <row r="3349" spans="33:37" ht="14.4">
      <c r="AG3349" s="72"/>
      <c r="AH3349" s="72"/>
      <c r="AI3349" s="72"/>
      <c r="AJ3349" s="72"/>
      <c r="AK3349" s="72"/>
    </row>
    <row r="3350" spans="33:37" ht="14.4">
      <c r="AG3350" s="72"/>
      <c r="AH3350" s="72"/>
      <c r="AI3350" s="72"/>
      <c r="AJ3350" s="72"/>
      <c r="AK3350" s="72"/>
    </row>
    <row r="3351" spans="33:37" ht="14.4">
      <c r="AG3351" s="72"/>
      <c r="AH3351" s="72"/>
      <c r="AI3351" s="72"/>
      <c r="AJ3351" s="72"/>
      <c r="AK3351" s="72"/>
    </row>
    <row r="3352" spans="33:37" ht="14.4">
      <c r="AG3352" s="72"/>
      <c r="AH3352" s="72"/>
      <c r="AI3352" s="72"/>
      <c r="AJ3352" s="72"/>
      <c r="AK3352" s="72"/>
    </row>
    <row r="3353" spans="33:37" ht="14.4">
      <c r="AG3353" s="72"/>
      <c r="AH3353" s="72"/>
      <c r="AI3353" s="72"/>
      <c r="AJ3353" s="72"/>
      <c r="AK3353" s="72"/>
    </row>
    <row r="3354" spans="33:37" ht="14.4">
      <c r="AG3354" s="72"/>
      <c r="AH3354" s="72"/>
      <c r="AI3354" s="72"/>
      <c r="AJ3354" s="72"/>
      <c r="AK3354" s="72"/>
    </row>
    <row r="3355" spans="33:37" ht="14.4">
      <c r="AG3355" s="72"/>
      <c r="AH3355" s="72"/>
      <c r="AI3355" s="72"/>
      <c r="AJ3355" s="72"/>
      <c r="AK3355" s="72"/>
    </row>
    <row r="3356" spans="33:37" ht="14.4">
      <c r="AG3356" s="72"/>
      <c r="AH3356" s="72"/>
      <c r="AI3356" s="72"/>
      <c r="AJ3356" s="72"/>
      <c r="AK3356" s="72"/>
    </row>
    <row r="3357" spans="33:37" ht="14.4">
      <c r="AG3357" s="72"/>
      <c r="AH3357" s="72"/>
      <c r="AI3357" s="72"/>
      <c r="AJ3357" s="72"/>
      <c r="AK3357" s="72"/>
    </row>
    <row r="3358" spans="33:37" ht="14.4">
      <c r="AG3358" s="72"/>
      <c r="AH3358" s="72"/>
      <c r="AI3358" s="72"/>
      <c r="AJ3358" s="72"/>
      <c r="AK3358" s="72"/>
    </row>
    <row r="3359" spans="33:37" ht="14.4">
      <c r="AG3359" s="72"/>
      <c r="AH3359" s="72"/>
      <c r="AI3359" s="72"/>
      <c r="AJ3359" s="72"/>
      <c r="AK3359" s="72"/>
    </row>
    <row r="3360" spans="33:37" ht="14.4">
      <c r="AG3360" s="72"/>
      <c r="AH3360" s="72"/>
      <c r="AI3360" s="72"/>
      <c r="AJ3360" s="72"/>
      <c r="AK3360" s="72"/>
    </row>
    <row r="3361" spans="33:37" ht="14.4">
      <c r="AG3361" s="72"/>
      <c r="AH3361" s="72"/>
      <c r="AI3361" s="72"/>
      <c r="AJ3361" s="72"/>
      <c r="AK3361" s="72"/>
    </row>
    <row r="3362" spans="33:37" ht="14.4">
      <c r="AG3362" s="72"/>
      <c r="AH3362" s="72"/>
      <c r="AI3362" s="72"/>
      <c r="AJ3362" s="72"/>
      <c r="AK3362" s="72"/>
    </row>
    <row r="3363" spans="33:37" ht="14.4">
      <c r="AG3363" s="72"/>
      <c r="AH3363" s="72"/>
      <c r="AI3363" s="72"/>
      <c r="AJ3363" s="72"/>
      <c r="AK3363" s="72"/>
    </row>
    <row r="3364" spans="33:37" ht="14.4">
      <c r="AG3364" s="72"/>
      <c r="AH3364" s="72"/>
      <c r="AI3364" s="72"/>
      <c r="AJ3364" s="72"/>
      <c r="AK3364" s="72"/>
    </row>
    <row r="3365" spans="33:37" ht="14.4">
      <c r="AG3365" s="72"/>
      <c r="AH3365" s="72"/>
      <c r="AI3365" s="72"/>
      <c r="AJ3365" s="72"/>
      <c r="AK3365" s="72"/>
    </row>
    <row r="3366" spans="33:37" ht="14.4">
      <c r="AG3366" s="72"/>
      <c r="AH3366" s="72"/>
      <c r="AI3366" s="72"/>
      <c r="AJ3366" s="72"/>
      <c r="AK3366" s="72"/>
    </row>
    <row r="3367" spans="33:37" ht="14.4">
      <c r="AG3367" s="72"/>
      <c r="AH3367" s="72"/>
      <c r="AI3367" s="72"/>
      <c r="AJ3367" s="72"/>
      <c r="AK3367" s="72"/>
    </row>
    <row r="3368" spans="33:37" ht="14.4">
      <c r="AG3368" s="72"/>
      <c r="AH3368" s="72"/>
      <c r="AI3368" s="72"/>
      <c r="AJ3368" s="72"/>
      <c r="AK3368" s="72"/>
    </row>
    <row r="3369" spans="33:37" ht="14.4">
      <c r="AG3369" s="72"/>
      <c r="AH3369" s="72"/>
      <c r="AI3369" s="72"/>
      <c r="AJ3369" s="72"/>
      <c r="AK3369" s="72"/>
    </row>
    <row r="3370" spans="33:37" ht="14.4">
      <c r="AG3370" s="72"/>
      <c r="AH3370" s="72"/>
      <c r="AI3370" s="72"/>
      <c r="AJ3370" s="72"/>
      <c r="AK3370" s="72"/>
    </row>
    <row r="3371" spans="33:37" ht="14.4">
      <c r="AG3371" s="72"/>
      <c r="AH3371" s="72"/>
      <c r="AI3371" s="72"/>
      <c r="AJ3371" s="72"/>
      <c r="AK3371" s="72"/>
    </row>
    <row r="3372" spans="33:37" ht="14.4">
      <c r="AG3372" s="72"/>
      <c r="AH3372" s="72"/>
      <c r="AI3372" s="72"/>
      <c r="AJ3372" s="72"/>
      <c r="AK3372" s="72"/>
    </row>
    <row r="3373" spans="33:37" ht="14.4">
      <c r="AG3373" s="72"/>
      <c r="AH3373" s="72"/>
      <c r="AI3373" s="72"/>
      <c r="AJ3373" s="72"/>
      <c r="AK3373" s="72"/>
    </row>
    <row r="3374" spans="33:37" ht="14.4">
      <c r="AG3374" s="72"/>
      <c r="AH3374" s="72"/>
      <c r="AI3374" s="72"/>
      <c r="AJ3374" s="72"/>
      <c r="AK3374" s="72"/>
    </row>
    <row r="3375" spans="33:37" ht="14.4">
      <c r="AG3375" s="72"/>
      <c r="AH3375" s="72"/>
      <c r="AI3375" s="72"/>
      <c r="AJ3375" s="72"/>
      <c r="AK3375" s="72"/>
    </row>
    <row r="3376" spans="33:37" ht="14.4">
      <c r="AG3376" s="72"/>
      <c r="AH3376" s="72"/>
      <c r="AI3376" s="72"/>
      <c r="AJ3376" s="72"/>
      <c r="AK3376" s="72"/>
    </row>
    <row r="3377" spans="33:37" ht="14.4">
      <c r="AG3377" s="72"/>
      <c r="AH3377" s="72"/>
      <c r="AI3377" s="72"/>
      <c r="AJ3377" s="72"/>
      <c r="AK3377" s="72"/>
    </row>
    <row r="3378" spans="33:37" ht="14.4">
      <c r="AG3378" s="72"/>
      <c r="AH3378" s="72"/>
      <c r="AI3378" s="72"/>
      <c r="AJ3378" s="72"/>
      <c r="AK3378" s="72"/>
    </row>
    <row r="3379" spans="33:37" ht="14.4">
      <c r="AG3379" s="72"/>
      <c r="AH3379" s="72"/>
      <c r="AI3379" s="72"/>
      <c r="AJ3379" s="72"/>
      <c r="AK3379" s="72"/>
    </row>
    <row r="3380" spans="33:37" ht="14.4">
      <c r="AG3380" s="72"/>
      <c r="AH3380" s="72"/>
      <c r="AI3380" s="72"/>
      <c r="AJ3380" s="72"/>
      <c r="AK3380" s="72"/>
    </row>
    <row r="3381" spans="33:37" ht="14.4">
      <c r="AG3381" s="72"/>
      <c r="AH3381" s="72"/>
      <c r="AI3381" s="72"/>
      <c r="AJ3381" s="72"/>
      <c r="AK3381" s="72"/>
    </row>
    <row r="3382" spans="33:37" ht="14.4">
      <c r="AG3382" s="72"/>
      <c r="AH3382" s="72"/>
      <c r="AI3382" s="72"/>
      <c r="AJ3382" s="72"/>
      <c r="AK3382" s="72"/>
    </row>
    <row r="3383" spans="33:37" ht="14.4">
      <c r="AG3383" s="72"/>
      <c r="AH3383" s="72"/>
      <c r="AI3383" s="72"/>
      <c r="AJ3383" s="72"/>
      <c r="AK3383" s="72"/>
    </row>
    <row r="3384" spans="33:37" ht="14.4">
      <c r="AG3384" s="72"/>
      <c r="AH3384" s="72"/>
      <c r="AI3384" s="72"/>
      <c r="AJ3384" s="72"/>
      <c r="AK3384" s="72"/>
    </row>
    <row r="3385" spans="33:37" ht="14.4">
      <c r="AG3385" s="72"/>
      <c r="AH3385" s="72"/>
      <c r="AI3385" s="72"/>
      <c r="AJ3385" s="72"/>
      <c r="AK3385" s="72"/>
    </row>
    <row r="3386" spans="33:37" ht="14.4">
      <c r="AG3386" s="72"/>
      <c r="AH3386" s="72"/>
      <c r="AI3386" s="72"/>
      <c r="AJ3386" s="72"/>
      <c r="AK3386" s="72"/>
    </row>
    <row r="3387" spans="33:37" ht="14.4">
      <c r="AG3387" s="72"/>
      <c r="AH3387" s="72"/>
      <c r="AI3387" s="72"/>
      <c r="AJ3387" s="72"/>
      <c r="AK3387" s="72"/>
    </row>
    <row r="3388" spans="33:37" ht="14.4">
      <c r="AG3388" s="72"/>
      <c r="AH3388" s="72"/>
      <c r="AI3388" s="72"/>
      <c r="AJ3388" s="72"/>
      <c r="AK3388" s="72"/>
    </row>
    <row r="3389" spans="33:37" ht="14.4">
      <c r="AG3389" s="72"/>
      <c r="AH3389" s="72"/>
      <c r="AI3389" s="72"/>
      <c r="AJ3389" s="72"/>
      <c r="AK3389" s="72"/>
    </row>
    <row r="3390" spans="33:37" ht="14.4">
      <c r="AG3390" s="72"/>
      <c r="AH3390" s="72"/>
      <c r="AI3390" s="72"/>
      <c r="AJ3390" s="72"/>
      <c r="AK3390" s="72"/>
    </row>
    <row r="3391" spans="33:37" ht="14.4">
      <c r="AG3391" s="72"/>
      <c r="AH3391" s="72"/>
      <c r="AI3391" s="72"/>
      <c r="AJ3391" s="72"/>
      <c r="AK3391" s="72"/>
    </row>
    <row r="3392" spans="33:37" ht="14.4">
      <c r="AG3392" s="72"/>
      <c r="AH3392" s="72"/>
      <c r="AI3392" s="72"/>
      <c r="AJ3392" s="72"/>
      <c r="AK3392" s="72"/>
    </row>
    <row r="3393" spans="33:37" ht="14.4">
      <c r="AG3393" s="72"/>
      <c r="AH3393" s="72"/>
      <c r="AI3393" s="72"/>
      <c r="AJ3393" s="72"/>
      <c r="AK3393" s="72"/>
    </row>
    <row r="3394" spans="33:37" ht="14.4">
      <c r="AG3394" s="72"/>
      <c r="AH3394" s="72"/>
      <c r="AI3394" s="72"/>
      <c r="AJ3394" s="72"/>
      <c r="AK3394" s="72"/>
    </row>
    <row r="3395" spans="33:37" ht="14.4">
      <c r="AG3395" s="72"/>
      <c r="AH3395" s="72"/>
      <c r="AI3395" s="72"/>
      <c r="AJ3395" s="72"/>
      <c r="AK3395" s="72"/>
    </row>
    <row r="3396" spans="33:37" ht="14.4">
      <c r="AG3396" s="72"/>
      <c r="AH3396" s="72"/>
      <c r="AI3396" s="72"/>
      <c r="AJ3396" s="72"/>
      <c r="AK3396" s="72"/>
    </row>
    <row r="3397" spans="33:37" ht="14.4">
      <c r="AG3397" s="72"/>
      <c r="AH3397" s="72"/>
      <c r="AI3397" s="72"/>
      <c r="AJ3397" s="72"/>
      <c r="AK3397" s="72"/>
    </row>
    <row r="3398" spans="33:37" ht="14.4">
      <c r="AG3398" s="72"/>
      <c r="AH3398" s="72"/>
      <c r="AI3398" s="72"/>
      <c r="AJ3398" s="72"/>
      <c r="AK3398" s="72"/>
    </row>
    <row r="3399" spans="33:37" ht="14.4">
      <c r="AG3399" s="72"/>
      <c r="AH3399" s="72"/>
      <c r="AI3399" s="72"/>
      <c r="AJ3399" s="72"/>
      <c r="AK3399" s="72"/>
    </row>
    <row r="3400" spans="33:37" ht="14.4">
      <c r="AG3400" s="72"/>
      <c r="AH3400" s="72"/>
      <c r="AI3400" s="72"/>
      <c r="AJ3400" s="72"/>
      <c r="AK3400" s="72"/>
    </row>
    <row r="3401" spans="33:37" ht="14.4">
      <c r="AG3401" s="72"/>
      <c r="AH3401" s="72"/>
      <c r="AI3401" s="72"/>
      <c r="AJ3401" s="72"/>
      <c r="AK3401" s="72"/>
    </row>
    <row r="3402" spans="33:37" ht="14.4">
      <c r="AG3402" s="72"/>
      <c r="AH3402" s="72"/>
      <c r="AI3402" s="72"/>
      <c r="AJ3402" s="72"/>
      <c r="AK3402" s="72"/>
    </row>
    <row r="3403" spans="33:37" ht="14.4">
      <c r="AG3403" s="72"/>
      <c r="AH3403" s="72"/>
      <c r="AI3403" s="72"/>
      <c r="AJ3403" s="72"/>
      <c r="AK3403" s="72"/>
    </row>
    <row r="3404" spans="33:37" ht="14.4">
      <c r="AG3404" s="72"/>
      <c r="AH3404" s="72"/>
      <c r="AI3404" s="72"/>
      <c r="AJ3404" s="72"/>
      <c r="AK3404" s="72"/>
    </row>
    <row r="3405" spans="33:37" ht="14.4">
      <c r="AG3405" s="72"/>
      <c r="AH3405" s="72"/>
      <c r="AI3405" s="72"/>
      <c r="AJ3405" s="72"/>
      <c r="AK3405" s="72"/>
    </row>
    <row r="3406" spans="33:37" ht="14.4">
      <c r="AG3406" s="72"/>
      <c r="AH3406" s="72"/>
      <c r="AI3406" s="72"/>
      <c r="AJ3406" s="72"/>
      <c r="AK3406" s="72"/>
    </row>
    <row r="3407" spans="33:37" ht="14.4">
      <c r="AG3407" s="72"/>
      <c r="AH3407" s="72"/>
      <c r="AI3407" s="72"/>
      <c r="AJ3407" s="72"/>
      <c r="AK3407" s="72"/>
    </row>
    <row r="3408" spans="33:37" ht="14.4">
      <c r="AG3408" s="72"/>
      <c r="AH3408" s="72"/>
      <c r="AI3408" s="72"/>
      <c r="AJ3408" s="72"/>
      <c r="AK3408" s="72"/>
    </row>
    <row r="3409" spans="33:37" ht="14.4">
      <c r="AG3409" s="72"/>
      <c r="AH3409" s="72"/>
      <c r="AI3409" s="72"/>
      <c r="AJ3409" s="72"/>
      <c r="AK3409" s="72"/>
    </row>
    <row r="3410" spans="33:37" ht="14.4">
      <c r="AG3410" s="72"/>
      <c r="AH3410" s="72"/>
      <c r="AI3410" s="72"/>
      <c r="AJ3410" s="72"/>
      <c r="AK3410" s="72"/>
    </row>
    <row r="3411" spans="33:37" ht="14.4">
      <c r="AG3411" s="72"/>
      <c r="AH3411" s="72"/>
      <c r="AI3411" s="72"/>
      <c r="AJ3411" s="72"/>
      <c r="AK3411" s="72"/>
    </row>
    <row r="3412" spans="33:37" ht="14.4">
      <c r="AG3412" s="72"/>
      <c r="AH3412" s="72"/>
      <c r="AI3412" s="72"/>
      <c r="AJ3412" s="72"/>
      <c r="AK3412" s="72"/>
    </row>
    <row r="3413" spans="33:37" ht="14.4">
      <c r="AG3413" s="72"/>
      <c r="AH3413" s="72"/>
      <c r="AI3413" s="72"/>
      <c r="AJ3413" s="72"/>
      <c r="AK3413" s="72"/>
    </row>
    <row r="3414" spans="33:37" ht="14.4">
      <c r="AG3414" s="72"/>
      <c r="AH3414" s="72"/>
      <c r="AI3414" s="72"/>
      <c r="AJ3414" s="72"/>
      <c r="AK3414" s="72"/>
    </row>
    <row r="3415" spans="33:37" ht="14.4">
      <c r="AG3415" s="72"/>
      <c r="AH3415" s="72"/>
      <c r="AI3415" s="72"/>
      <c r="AJ3415" s="72"/>
      <c r="AK3415" s="72"/>
    </row>
    <row r="3416" spans="33:37" ht="14.4">
      <c r="AG3416" s="72"/>
      <c r="AH3416" s="72"/>
      <c r="AI3416" s="72"/>
      <c r="AJ3416" s="72"/>
      <c r="AK3416" s="72"/>
    </row>
    <row r="3417" spans="33:37" ht="14.4">
      <c r="AG3417" s="72"/>
      <c r="AH3417" s="72"/>
      <c r="AI3417" s="72"/>
      <c r="AJ3417" s="72"/>
      <c r="AK3417" s="72"/>
    </row>
    <row r="3418" spans="33:37" ht="14.4">
      <c r="AG3418" s="72"/>
      <c r="AH3418" s="72"/>
      <c r="AI3418" s="72"/>
      <c r="AJ3418" s="72"/>
      <c r="AK3418" s="72"/>
    </row>
    <row r="3419" spans="33:37" ht="14.4">
      <c r="AG3419" s="72"/>
      <c r="AH3419" s="72"/>
      <c r="AI3419" s="72"/>
      <c r="AJ3419" s="72"/>
      <c r="AK3419" s="72"/>
    </row>
    <row r="3420" spans="33:37" ht="14.4">
      <c r="AG3420" s="72"/>
      <c r="AH3420" s="72"/>
      <c r="AI3420" s="72"/>
      <c r="AJ3420" s="72"/>
      <c r="AK3420" s="72"/>
    </row>
    <row r="3421" spans="33:37" ht="14.4">
      <c r="AG3421" s="72"/>
      <c r="AH3421" s="72"/>
      <c r="AI3421" s="72"/>
      <c r="AJ3421" s="72"/>
      <c r="AK3421" s="72"/>
    </row>
    <row r="3422" spans="33:37" ht="14.4">
      <c r="AG3422" s="72"/>
      <c r="AH3422" s="72"/>
      <c r="AI3422" s="72"/>
      <c r="AJ3422" s="72"/>
      <c r="AK3422" s="72"/>
    </row>
    <row r="3423" spans="33:37" ht="14.4">
      <c r="AG3423" s="72"/>
      <c r="AH3423" s="72"/>
      <c r="AI3423" s="72"/>
      <c r="AJ3423" s="72"/>
      <c r="AK3423" s="72"/>
    </row>
    <row r="3424" spans="33:37" ht="14.4">
      <c r="AG3424" s="72"/>
      <c r="AH3424" s="72"/>
      <c r="AI3424" s="72"/>
      <c r="AJ3424" s="72"/>
      <c r="AK3424" s="72"/>
    </row>
    <row r="3425" spans="33:37" ht="14.4">
      <c r="AG3425" s="72"/>
      <c r="AH3425" s="72"/>
      <c r="AI3425" s="72"/>
      <c r="AJ3425" s="72"/>
      <c r="AK3425" s="72"/>
    </row>
    <row r="3426" spans="33:37" ht="14.4">
      <c r="AG3426" s="72"/>
      <c r="AH3426" s="72"/>
      <c r="AI3426" s="72"/>
      <c r="AJ3426" s="72"/>
      <c r="AK3426" s="72"/>
    </row>
    <row r="3427" spans="33:37" ht="14.4">
      <c r="AG3427" s="72"/>
      <c r="AH3427" s="72"/>
      <c r="AI3427" s="72"/>
      <c r="AJ3427" s="72"/>
      <c r="AK3427" s="72"/>
    </row>
    <row r="3428" spans="33:37" ht="14.4">
      <c r="AG3428" s="72"/>
      <c r="AH3428" s="72"/>
      <c r="AI3428" s="72"/>
      <c r="AJ3428" s="72"/>
      <c r="AK3428" s="72"/>
    </row>
    <row r="3429" spans="33:37" ht="14.4">
      <c r="AG3429" s="72"/>
      <c r="AH3429" s="72"/>
      <c r="AI3429" s="72"/>
      <c r="AJ3429" s="72"/>
      <c r="AK3429" s="72"/>
    </row>
    <row r="3430" spans="33:37" ht="14.4">
      <c r="AG3430" s="72"/>
      <c r="AH3430" s="72"/>
      <c r="AI3430" s="72"/>
      <c r="AJ3430" s="72"/>
      <c r="AK3430" s="72"/>
    </row>
    <row r="3431" spans="33:37" ht="14.4">
      <c r="AG3431" s="72"/>
      <c r="AH3431" s="72"/>
      <c r="AI3431" s="72"/>
      <c r="AJ3431" s="72"/>
      <c r="AK3431" s="72"/>
    </row>
    <row r="3432" spans="33:37" ht="14.4">
      <c r="AG3432" s="72"/>
      <c r="AH3432" s="72"/>
      <c r="AI3432" s="72"/>
      <c r="AJ3432" s="72"/>
      <c r="AK3432" s="72"/>
    </row>
    <row r="3433" spans="33:37" ht="14.4">
      <c r="AG3433" s="72"/>
      <c r="AH3433" s="72"/>
      <c r="AI3433" s="72"/>
      <c r="AJ3433" s="72"/>
      <c r="AK3433" s="72"/>
    </row>
    <row r="3434" spans="33:37" ht="14.4">
      <c r="AG3434" s="72"/>
      <c r="AH3434" s="72"/>
      <c r="AI3434" s="72"/>
      <c r="AJ3434" s="72"/>
      <c r="AK3434" s="72"/>
    </row>
    <row r="3435" spans="33:37" ht="14.4">
      <c r="AG3435" s="72"/>
      <c r="AH3435" s="72"/>
      <c r="AI3435" s="72"/>
      <c r="AJ3435" s="72"/>
      <c r="AK3435" s="72"/>
    </row>
    <row r="3436" spans="33:37" ht="14.4">
      <c r="AG3436" s="72"/>
      <c r="AH3436" s="72"/>
      <c r="AI3436" s="72"/>
      <c r="AJ3436" s="72"/>
      <c r="AK3436" s="72"/>
    </row>
    <row r="3437" spans="33:37" ht="14.4">
      <c r="AG3437" s="72"/>
      <c r="AH3437" s="72"/>
      <c r="AI3437" s="72"/>
      <c r="AJ3437" s="72"/>
      <c r="AK3437" s="72"/>
    </row>
    <row r="3438" spans="33:37" ht="14.4">
      <c r="AG3438" s="72"/>
      <c r="AH3438" s="72"/>
      <c r="AI3438" s="72"/>
      <c r="AJ3438" s="72"/>
      <c r="AK3438" s="72"/>
    </row>
    <row r="3439" spans="33:37" ht="14.4">
      <c r="AG3439" s="72"/>
      <c r="AH3439" s="72"/>
      <c r="AI3439" s="72"/>
      <c r="AJ3439" s="72"/>
      <c r="AK3439" s="72"/>
    </row>
    <row r="3440" spans="33:37" ht="14.4">
      <c r="AG3440" s="72"/>
      <c r="AH3440" s="72"/>
      <c r="AI3440" s="72"/>
      <c r="AJ3440" s="72"/>
      <c r="AK3440" s="72"/>
    </row>
    <row r="3441" spans="33:37" ht="14.4">
      <c r="AG3441" s="72"/>
      <c r="AH3441" s="72"/>
      <c r="AI3441" s="72"/>
      <c r="AJ3441" s="72"/>
      <c r="AK3441" s="72"/>
    </row>
    <row r="3442" spans="33:37" ht="14.4">
      <c r="AG3442" s="72"/>
      <c r="AH3442" s="72"/>
      <c r="AI3442" s="72"/>
      <c r="AJ3442" s="72"/>
      <c r="AK3442" s="72"/>
    </row>
    <row r="3443" spans="33:37" ht="14.4">
      <c r="AG3443" s="72"/>
      <c r="AH3443" s="72"/>
      <c r="AI3443" s="72"/>
      <c r="AJ3443" s="72"/>
      <c r="AK3443" s="72"/>
    </row>
    <row r="3444" spans="33:37" ht="14.4">
      <c r="AG3444" s="72"/>
      <c r="AH3444" s="72"/>
      <c r="AI3444" s="72"/>
      <c r="AJ3444" s="72"/>
      <c r="AK3444" s="72"/>
    </row>
    <row r="3445" spans="33:37" ht="14.4">
      <c r="AG3445" s="72"/>
      <c r="AH3445" s="72"/>
      <c r="AI3445" s="72"/>
      <c r="AJ3445" s="72"/>
      <c r="AK3445" s="72"/>
    </row>
    <row r="3446" spans="33:37" ht="14.4">
      <c r="AG3446" s="72"/>
      <c r="AH3446" s="72"/>
      <c r="AI3446" s="72"/>
      <c r="AJ3446" s="72"/>
      <c r="AK3446" s="72"/>
    </row>
    <row r="3447" spans="33:37" ht="14.4">
      <c r="AG3447" s="72"/>
      <c r="AH3447" s="72"/>
      <c r="AI3447" s="72"/>
      <c r="AJ3447" s="72"/>
      <c r="AK3447" s="72"/>
    </row>
    <row r="3448" spans="33:37" ht="14.4">
      <c r="AG3448" s="72"/>
      <c r="AH3448" s="72"/>
      <c r="AI3448" s="72"/>
      <c r="AJ3448" s="72"/>
      <c r="AK3448" s="72"/>
    </row>
    <row r="3449" spans="33:37" ht="14.4">
      <c r="AG3449" s="72"/>
      <c r="AH3449" s="72"/>
      <c r="AI3449" s="72"/>
      <c r="AJ3449" s="72"/>
      <c r="AK3449" s="72"/>
    </row>
    <row r="3450" spans="33:37" ht="14.4">
      <c r="AG3450" s="72"/>
      <c r="AH3450" s="72"/>
      <c r="AI3450" s="72"/>
      <c r="AJ3450" s="72"/>
      <c r="AK3450" s="72"/>
    </row>
    <row r="3451" spans="33:37" ht="14.4">
      <c r="AG3451" s="72"/>
      <c r="AH3451" s="72"/>
      <c r="AI3451" s="72"/>
      <c r="AJ3451" s="72"/>
      <c r="AK3451" s="72"/>
    </row>
    <row r="3452" spans="33:37" ht="14.4">
      <c r="AG3452" s="72"/>
      <c r="AH3452" s="72"/>
      <c r="AI3452" s="72"/>
      <c r="AJ3452" s="72"/>
      <c r="AK3452" s="72"/>
    </row>
    <row r="3453" spans="33:37" ht="14.4">
      <c r="AG3453" s="72"/>
      <c r="AH3453" s="72"/>
      <c r="AI3453" s="72"/>
      <c r="AJ3453" s="72"/>
      <c r="AK3453" s="72"/>
    </row>
    <row r="3454" spans="33:37" ht="14.4">
      <c r="AG3454" s="72"/>
      <c r="AH3454" s="72"/>
      <c r="AI3454" s="72"/>
      <c r="AJ3454" s="72"/>
      <c r="AK3454" s="72"/>
    </row>
    <row r="3455" spans="33:37" ht="14.4">
      <c r="AG3455" s="72"/>
      <c r="AH3455" s="72"/>
      <c r="AI3455" s="72"/>
      <c r="AJ3455" s="72"/>
      <c r="AK3455" s="72"/>
    </row>
    <row r="3456" spans="33:37" ht="14.4">
      <c r="AG3456" s="72"/>
      <c r="AH3456" s="72"/>
      <c r="AI3456" s="72"/>
      <c r="AJ3456" s="72"/>
      <c r="AK3456" s="72"/>
    </row>
    <row r="3457" spans="33:37" ht="14.4">
      <c r="AG3457" s="72"/>
      <c r="AH3457" s="72"/>
      <c r="AI3457" s="72"/>
      <c r="AJ3457" s="72"/>
      <c r="AK3457" s="72"/>
    </row>
    <row r="3458" spans="33:37" ht="14.4">
      <c r="AG3458" s="72"/>
      <c r="AH3458" s="72"/>
      <c r="AI3458" s="72"/>
      <c r="AJ3458" s="72"/>
      <c r="AK3458" s="72"/>
    </row>
    <row r="3459" spans="33:37" ht="14.4">
      <c r="AG3459" s="72"/>
      <c r="AH3459" s="72"/>
      <c r="AI3459" s="72"/>
      <c r="AJ3459" s="72"/>
      <c r="AK3459" s="72"/>
    </row>
    <row r="3460" spans="33:37" ht="14.4">
      <c r="AG3460" s="72"/>
      <c r="AH3460" s="72"/>
      <c r="AI3460" s="72"/>
      <c r="AJ3460" s="72"/>
      <c r="AK3460" s="72"/>
    </row>
    <row r="3461" spans="33:37" ht="14.4">
      <c r="AG3461" s="72"/>
      <c r="AH3461" s="72"/>
      <c r="AI3461" s="72"/>
      <c r="AJ3461" s="72"/>
      <c r="AK3461" s="72"/>
    </row>
    <row r="3462" spans="33:37" ht="14.4">
      <c r="AG3462" s="72"/>
      <c r="AH3462" s="72"/>
      <c r="AI3462" s="72"/>
      <c r="AJ3462" s="72"/>
      <c r="AK3462" s="72"/>
    </row>
    <row r="3463" spans="33:37" ht="14.4">
      <c r="AG3463" s="72"/>
      <c r="AH3463" s="72"/>
      <c r="AI3463" s="72"/>
      <c r="AJ3463" s="72"/>
      <c r="AK3463" s="72"/>
    </row>
    <row r="3464" spans="33:37" ht="14.4">
      <c r="AG3464" s="72"/>
      <c r="AH3464" s="72"/>
      <c r="AI3464" s="72"/>
      <c r="AJ3464" s="72"/>
      <c r="AK3464" s="72"/>
    </row>
    <row r="3465" spans="33:37" ht="14.4">
      <c r="AG3465" s="72"/>
      <c r="AH3465" s="72"/>
      <c r="AI3465" s="72"/>
      <c r="AJ3465" s="72"/>
      <c r="AK3465" s="72"/>
    </row>
    <row r="3466" spans="33:37" ht="14.4">
      <c r="AG3466" s="72"/>
      <c r="AH3466" s="72"/>
      <c r="AI3466" s="72"/>
      <c r="AJ3466" s="72"/>
      <c r="AK3466" s="72"/>
    </row>
    <row r="3467" spans="33:37" ht="14.4">
      <c r="AG3467" s="72"/>
      <c r="AH3467" s="72"/>
      <c r="AI3467" s="72"/>
      <c r="AJ3467" s="72"/>
      <c r="AK3467" s="72"/>
    </row>
    <row r="3468" spans="33:37" ht="14.4">
      <c r="AG3468" s="72"/>
      <c r="AH3468" s="72"/>
      <c r="AI3468" s="72"/>
      <c r="AJ3468" s="72"/>
      <c r="AK3468" s="72"/>
    </row>
    <row r="3469" spans="33:37" ht="14.4">
      <c r="AG3469" s="72"/>
      <c r="AH3469" s="72"/>
      <c r="AI3469" s="72"/>
      <c r="AJ3469" s="72"/>
      <c r="AK3469" s="72"/>
    </row>
    <row r="3470" spans="33:37" ht="14.4">
      <c r="AG3470" s="72"/>
      <c r="AH3470" s="72"/>
      <c r="AI3470" s="72"/>
      <c r="AJ3470" s="72"/>
      <c r="AK3470" s="72"/>
    </row>
    <row r="3471" spans="33:37" ht="14.4">
      <c r="AG3471" s="72"/>
      <c r="AH3471" s="72"/>
      <c r="AI3471" s="72"/>
      <c r="AJ3471" s="72"/>
      <c r="AK3471" s="72"/>
    </row>
    <row r="3472" spans="33:37" ht="14.4">
      <c r="AG3472" s="72"/>
      <c r="AH3472" s="72"/>
      <c r="AI3472" s="72"/>
      <c r="AJ3472" s="72"/>
      <c r="AK3472" s="72"/>
    </row>
    <row r="3473" spans="33:37" ht="14.4">
      <c r="AG3473" s="72"/>
      <c r="AH3473" s="72"/>
      <c r="AI3473" s="72"/>
      <c r="AJ3473" s="72"/>
      <c r="AK3473" s="72"/>
    </row>
    <row r="3474" spans="33:37" ht="14.4">
      <c r="AG3474" s="72"/>
      <c r="AH3474" s="72"/>
      <c r="AI3474" s="72"/>
      <c r="AJ3474" s="72"/>
      <c r="AK3474" s="72"/>
    </row>
    <row r="3475" spans="33:37" ht="14.4">
      <c r="AG3475" s="72"/>
      <c r="AH3475" s="72"/>
      <c r="AI3475" s="72"/>
      <c r="AJ3475" s="72"/>
      <c r="AK3475" s="72"/>
    </row>
    <row r="3476" spans="33:37" ht="14.4">
      <c r="AG3476" s="72"/>
      <c r="AH3476" s="72"/>
      <c r="AI3476" s="72"/>
      <c r="AJ3476" s="72"/>
      <c r="AK3476" s="72"/>
    </row>
    <row r="3477" spans="33:37" ht="14.4">
      <c r="AG3477" s="72"/>
      <c r="AH3477" s="72"/>
      <c r="AI3477" s="72"/>
      <c r="AJ3477" s="72"/>
      <c r="AK3477" s="72"/>
    </row>
    <row r="3478" spans="33:37" ht="14.4">
      <c r="AG3478" s="72"/>
      <c r="AH3478" s="72"/>
      <c r="AI3478" s="72"/>
      <c r="AJ3478" s="72"/>
      <c r="AK3478" s="72"/>
    </row>
    <row r="3479" spans="33:37" ht="14.4">
      <c r="AG3479" s="72"/>
      <c r="AH3479" s="72"/>
      <c r="AI3479" s="72"/>
      <c r="AJ3479" s="72"/>
      <c r="AK3479" s="72"/>
    </row>
    <row r="3480" spans="33:37" ht="14.4">
      <c r="AG3480" s="72"/>
      <c r="AH3480" s="72"/>
      <c r="AI3480" s="72"/>
      <c r="AJ3480" s="72"/>
      <c r="AK3480" s="72"/>
    </row>
    <row r="3481" spans="33:37" ht="14.4">
      <c r="AG3481" s="72"/>
      <c r="AH3481" s="72"/>
      <c r="AI3481" s="72"/>
      <c r="AJ3481" s="72"/>
      <c r="AK3481" s="72"/>
    </row>
    <row r="3482" spans="33:37" ht="14.4">
      <c r="AG3482" s="72"/>
      <c r="AH3482" s="72"/>
      <c r="AI3482" s="72"/>
      <c r="AJ3482" s="72"/>
      <c r="AK3482" s="72"/>
    </row>
    <row r="3483" spans="33:37" ht="14.4">
      <c r="AG3483" s="72"/>
      <c r="AH3483" s="72"/>
      <c r="AI3483" s="72"/>
      <c r="AJ3483" s="72"/>
      <c r="AK3483" s="72"/>
    </row>
    <row r="3484" spans="33:37" ht="14.4">
      <c r="AG3484" s="72"/>
      <c r="AH3484" s="72"/>
      <c r="AI3484" s="72"/>
      <c r="AJ3484" s="72"/>
      <c r="AK3484" s="72"/>
    </row>
    <row r="3485" spans="33:37" ht="14.4">
      <c r="AG3485" s="72"/>
      <c r="AH3485" s="72"/>
      <c r="AI3485" s="72"/>
      <c r="AJ3485" s="72"/>
      <c r="AK3485" s="72"/>
    </row>
    <row r="3486" spans="33:37" ht="14.4">
      <c r="AG3486" s="72"/>
      <c r="AH3486" s="72"/>
      <c r="AI3486" s="72"/>
      <c r="AJ3486" s="72"/>
      <c r="AK3486" s="72"/>
    </row>
    <row r="3487" spans="33:37" ht="14.4">
      <c r="AG3487" s="72"/>
      <c r="AH3487" s="72"/>
      <c r="AI3487" s="72"/>
      <c r="AJ3487" s="72"/>
      <c r="AK3487" s="72"/>
    </row>
    <row r="3488" spans="33:37" ht="14.4">
      <c r="AG3488" s="72"/>
      <c r="AH3488" s="72"/>
      <c r="AI3488" s="72"/>
      <c r="AJ3488" s="72"/>
      <c r="AK3488" s="72"/>
    </row>
    <row r="3489" spans="33:37" ht="14.4">
      <c r="AG3489" s="72"/>
      <c r="AH3489" s="72"/>
      <c r="AI3489" s="72"/>
      <c r="AJ3489" s="72"/>
      <c r="AK3489" s="72"/>
    </row>
    <row r="3490" spans="33:37" ht="14.4">
      <c r="AG3490" s="72"/>
      <c r="AH3490" s="72"/>
      <c r="AI3490" s="72"/>
      <c r="AJ3490" s="72"/>
      <c r="AK3490" s="72"/>
    </row>
    <row r="3491" spans="33:37" ht="14.4">
      <c r="AG3491" s="72"/>
      <c r="AH3491" s="72"/>
      <c r="AI3491" s="72"/>
      <c r="AJ3491" s="72"/>
      <c r="AK3491" s="72"/>
    </row>
    <row r="3492" spans="33:37" ht="14.4">
      <c r="AG3492" s="72"/>
      <c r="AH3492" s="72"/>
      <c r="AI3492" s="72"/>
      <c r="AJ3492" s="72"/>
      <c r="AK3492" s="72"/>
    </row>
    <row r="3493" spans="33:37" ht="14.4">
      <c r="AG3493" s="72"/>
      <c r="AH3493" s="72"/>
      <c r="AI3493" s="72"/>
      <c r="AJ3493" s="72"/>
      <c r="AK3493" s="72"/>
    </row>
    <row r="3494" spans="33:37" ht="14.4">
      <c r="AG3494" s="72"/>
      <c r="AH3494" s="72"/>
      <c r="AI3494" s="72"/>
      <c r="AJ3494" s="72"/>
      <c r="AK3494" s="72"/>
    </row>
    <row r="3495" spans="33:37" ht="14.4">
      <c r="AG3495" s="72"/>
      <c r="AH3495" s="72"/>
      <c r="AI3495" s="72"/>
      <c r="AJ3495" s="72"/>
      <c r="AK3495" s="72"/>
    </row>
    <row r="3496" spans="33:37" ht="14.4">
      <c r="AG3496" s="72"/>
      <c r="AH3496" s="72"/>
      <c r="AI3496" s="72"/>
      <c r="AJ3496" s="72"/>
      <c r="AK3496" s="72"/>
    </row>
    <row r="3497" spans="33:37" ht="14.4">
      <c r="AG3497" s="72"/>
      <c r="AH3497" s="72"/>
      <c r="AI3497" s="72"/>
      <c r="AJ3497" s="72"/>
      <c r="AK3497" s="72"/>
    </row>
    <row r="3498" spans="33:37" ht="14.4">
      <c r="AG3498" s="72"/>
      <c r="AH3498" s="72"/>
      <c r="AI3498" s="72"/>
      <c r="AJ3498" s="72"/>
      <c r="AK3498" s="72"/>
    </row>
    <row r="3499" spans="33:37" ht="14.4">
      <c r="AG3499" s="72"/>
      <c r="AH3499" s="72"/>
      <c r="AI3499" s="72"/>
      <c r="AJ3499" s="72"/>
      <c r="AK3499" s="72"/>
    </row>
    <row r="3500" spans="33:37" ht="14.4">
      <c r="AG3500" s="72"/>
      <c r="AH3500" s="72"/>
      <c r="AI3500" s="72"/>
      <c r="AJ3500" s="72"/>
      <c r="AK3500" s="72"/>
    </row>
    <row r="3501" spans="33:37" ht="14.4">
      <c r="AG3501" s="72"/>
      <c r="AH3501" s="72"/>
      <c r="AI3501" s="72"/>
      <c r="AJ3501" s="72"/>
      <c r="AK3501" s="72"/>
    </row>
    <row r="3502" spans="33:37" ht="14.4">
      <c r="AG3502" s="72"/>
      <c r="AH3502" s="72"/>
      <c r="AI3502" s="72"/>
      <c r="AJ3502" s="72"/>
      <c r="AK3502" s="72"/>
    </row>
    <row r="3503" spans="33:37" ht="14.4">
      <c r="AG3503" s="72"/>
      <c r="AH3503" s="72"/>
      <c r="AI3503" s="72"/>
      <c r="AJ3503" s="72"/>
      <c r="AK3503" s="72"/>
    </row>
    <row r="3504" spans="33:37" ht="14.4">
      <c r="AG3504" s="72"/>
      <c r="AH3504" s="72"/>
      <c r="AI3504" s="72"/>
      <c r="AJ3504" s="72"/>
      <c r="AK3504" s="72"/>
    </row>
    <row r="3505" spans="33:37" ht="14.4">
      <c r="AG3505" s="72"/>
      <c r="AH3505" s="72"/>
      <c r="AI3505" s="72"/>
      <c r="AJ3505" s="72"/>
      <c r="AK3505" s="72"/>
    </row>
    <row r="3506" spans="33:37" ht="14.4">
      <c r="AG3506" s="72"/>
      <c r="AH3506" s="72"/>
      <c r="AI3506" s="72"/>
      <c r="AJ3506" s="72"/>
      <c r="AK3506" s="72"/>
    </row>
    <row r="3507" spans="33:37" ht="14.4">
      <c r="AG3507" s="72"/>
      <c r="AH3507" s="72"/>
      <c r="AI3507" s="72"/>
      <c r="AJ3507" s="72"/>
      <c r="AK3507" s="72"/>
    </row>
    <row r="3508" spans="33:37" ht="14.4">
      <c r="AG3508" s="72"/>
      <c r="AH3508" s="72"/>
      <c r="AI3508" s="72"/>
      <c r="AJ3508" s="72"/>
      <c r="AK3508" s="72"/>
    </row>
    <row r="3509" spans="33:37" ht="14.4">
      <c r="AG3509" s="72"/>
      <c r="AH3509" s="72"/>
      <c r="AI3509" s="72"/>
      <c r="AJ3509" s="72"/>
      <c r="AK3509" s="72"/>
    </row>
    <row r="3510" spans="33:37" ht="14.4">
      <c r="AG3510" s="72"/>
      <c r="AH3510" s="72"/>
      <c r="AI3510" s="72"/>
      <c r="AJ3510" s="72"/>
      <c r="AK3510" s="72"/>
    </row>
    <row r="3511" spans="33:37" ht="14.4">
      <c r="AG3511" s="72"/>
      <c r="AH3511" s="72"/>
      <c r="AI3511" s="72"/>
      <c r="AJ3511" s="72"/>
      <c r="AK3511" s="72"/>
    </row>
    <row r="3512" spans="33:37" ht="14.4">
      <c r="AG3512" s="72"/>
      <c r="AH3512" s="72"/>
      <c r="AI3512" s="72"/>
      <c r="AJ3512" s="72"/>
      <c r="AK3512" s="72"/>
    </row>
    <row r="3513" spans="33:37" ht="14.4">
      <c r="AG3513" s="72"/>
      <c r="AH3513" s="72"/>
      <c r="AI3513" s="72"/>
      <c r="AJ3513" s="72"/>
      <c r="AK3513" s="72"/>
    </row>
    <row r="3514" spans="33:37" ht="14.4">
      <c r="AG3514" s="72"/>
      <c r="AH3514" s="72"/>
      <c r="AI3514" s="72"/>
      <c r="AJ3514" s="72"/>
      <c r="AK3514" s="72"/>
    </row>
    <row r="3515" spans="33:37" ht="14.4">
      <c r="AG3515" s="72"/>
      <c r="AH3515" s="72"/>
      <c r="AI3515" s="72"/>
      <c r="AJ3515" s="72"/>
      <c r="AK3515" s="72"/>
    </row>
    <row r="3516" spans="33:37" ht="14.4">
      <c r="AG3516" s="72"/>
      <c r="AH3516" s="72"/>
      <c r="AI3516" s="72"/>
      <c r="AJ3516" s="72"/>
      <c r="AK3516" s="72"/>
    </row>
    <row r="3517" spans="33:37" ht="14.4">
      <c r="AG3517" s="72"/>
      <c r="AH3517" s="72"/>
      <c r="AI3517" s="72"/>
      <c r="AJ3517" s="72"/>
      <c r="AK3517" s="72"/>
    </row>
    <row r="3518" spans="33:37" ht="14.4">
      <c r="AG3518" s="72"/>
      <c r="AH3518" s="72"/>
      <c r="AI3518" s="72"/>
      <c r="AJ3518" s="72"/>
      <c r="AK3518" s="72"/>
    </row>
    <row r="3519" spans="33:37" ht="14.4">
      <c r="AG3519" s="72"/>
      <c r="AH3519" s="72"/>
      <c r="AI3519" s="72"/>
      <c r="AJ3519" s="72"/>
      <c r="AK3519" s="72"/>
    </row>
    <row r="3520" spans="33:37" ht="14.4">
      <c r="AG3520" s="72"/>
      <c r="AH3520" s="72"/>
      <c r="AI3520" s="72"/>
      <c r="AJ3520" s="72"/>
      <c r="AK3520" s="72"/>
    </row>
    <row r="3521" spans="33:37" ht="14.4">
      <c r="AG3521" s="72"/>
      <c r="AH3521" s="72"/>
      <c r="AI3521" s="72"/>
      <c r="AJ3521" s="72"/>
      <c r="AK3521" s="72"/>
    </row>
    <row r="3522" spans="33:37" ht="14.4">
      <c r="AG3522" s="72"/>
      <c r="AH3522" s="72"/>
      <c r="AI3522" s="72"/>
      <c r="AJ3522" s="72"/>
      <c r="AK3522" s="72"/>
    </row>
    <row r="3523" spans="33:37" ht="14.4">
      <c r="AG3523" s="72"/>
      <c r="AH3523" s="72"/>
      <c r="AI3523" s="72"/>
      <c r="AJ3523" s="72"/>
      <c r="AK3523" s="72"/>
    </row>
    <row r="3524" spans="33:37" ht="14.4">
      <c r="AG3524" s="72"/>
      <c r="AH3524" s="72"/>
      <c r="AI3524" s="72"/>
      <c r="AJ3524" s="72"/>
      <c r="AK3524" s="72"/>
    </row>
    <row r="3525" spans="33:37" ht="14.4">
      <c r="AG3525" s="72"/>
      <c r="AH3525" s="72"/>
      <c r="AI3525" s="72"/>
      <c r="AJ3525" s="72"/>
      <c r="AK3525" s="72"/>
    </row>
    <row r="3526" spans="33:37" ht="14.4">
      <c r="AG3526" s="72"/>
      <c r="AH3526" s="72"/>
      <c r="AI3526" s="72"/>
      <c r="AJ3526" s="72"/>
      <c r="AK3526" s="72"/>
    </row>
    <row r="3527" spans="33:37" ht="14.4">
      <c r="AG3527" s="72"/>
      <c r="AH3527" s="72"/>
      <c r="AI3527" s="72"/>
      <c r="AJ3527" s="72"/>
      <c r="AK3527" s="72"/>
    </row>
    <row r="3528" spans="33:37" ht="14.4">
      <c r="AG3528" s="72"/>
      <c r="AH3528" s="72"/>
      <c r="AI3528" s="72"/>
      <c r="AJ3528" s="72"/>
      <c r="AK3528" s="72"/>
    </row>
    <row r="3529" spans="33:37" ht="14.4">
      <c r="AG3529" s="72"/>
      <c r="AH3529" s="72"/>
      <c r="AI3529" s="72"/>
      <c r="AJ3529" s="72"/>
      <c r="AK3529" s="72"/>
    </row>
    <row r="3530" spans="33:37" ht="14.4">
      <c r="AG3530" s="72"/>
      <c r="AH3530" s="72"/>
      <c r="AI3530" s="72"/>
      <c r="AJ3530" s="72"/>
      <c r="AK3530" s="72"/>
    </row>
    <row r="3531" spans="33:37" ht="14.4">
      <c r="AG3531" s="72"/>
      <c r="AH3531" s="72"/>
      <c r="AI3531" s="72"/>
      <c r="AJ3531" s="72"/>
      <c r="AK3531" s="72"/>
    </row>
    <row r="3532" spans="33:37" ht="14.4">
      <c r="AG3532" s="72"/>
      <c r="AH3532" s="72"/>
      <c r="AI3532" s="72"/>
      <c r="AJ3532" s="72"/>
      <c r="AK3532" s="72"/>
    </row>
    <row r="3533" spans="33:37" ht="14.4">
      <c r="AG3533" s="72"/>
      <c r="AH3533" s="72"/>
      <c r="AI3533" s="72"/>
      <c r="AJ3533" s="72"/>
      <c r="AK3533" s="72"/>
    </row>
    <row r="3534" spans="33:37" ht="14.4">
      <c r="AG3534" s="72"/>
      <c r="AH3534" s="72"/>
      <c r="AI3534" s="72"/>
      <c r="AJ3534" s="72"/>
      <c r="AK3534" s="72"/>
    </row>
    <row r="3535" spans="33:37" ht="14.4">
      <c r="AG3535" s="72"/>
      <c r="AH3535" s="72"/>
      <c r="AI3535" s="72"/>
      <c r="AJ3535" s="72"/>
      <c r="AK3535" s="72"/>
    </row>
    <row r="3536" spans="33:37" ht="14.4">
      <c r="AG3536" s="72"/>
      <c r="AH3536" s="72"/>
      <c r="AI3536" s="72"/>
      <c r="AJ3536" s="72"/>
      <c r="AK3536" s="72"/>
    </row>
    <row r="3537" spans="33:37" ht="14.4">
      <c r="AG3537" s="72"/>
      <c r="AH3537" s="72"/>
      <c r="AI3537" s="72"/>
      <c r="AJ3537" s="72"/>
      <c r="AK3537" s="72"/>
    </row>
    <row r="3538" spans="33:37" ht="14.4">
      <c r="AG3538" s="72"/>
      <c r="AH3538" s="72"/>
      <c r="AI3538" s="72"/>
      <c r="AJ3538" s="72"/>
      <c r="AK3538" s="72"/>
    </row>
    <row r="3539" spans="33:37" ht="14.4">
      <c r="AG3539" s="72"/>
      <c r="AH3539" s="72"/>
      <c r="AI3539" s="72"/>
      <c r="AJ3539" s="72"/>
      <c r="AK3539" s="72"/>
    </row>
    <row r="3540" spans="33:37" ht="14.4">
      <c r="AG3540" s="72"/>
      <c r="AH3540" s="72"/>
      <c r="AI3540" s="72"/>
      <c r="AJ3540" s="72"/>
      <c r="AK3540" s="72"/>
    </row>
    <row r="3541" spans="33:37" ht="14.4">
      <c r="AG3541" s="72"/>
      <c r="AH3541" s="72"/>
      <c r="AI3541" s="72"/>
      <c r="AJ3541" s="72"/>
      <c r="AK3541" s="72"/>
    </row>
    <row r="3542" spans="33:37" ht="14.4">
      <c r="AG3542" s="72"/>
      <c r="AH3542" s="72"/>
      <c r="AI3542" s="72"/>
      <c r="AJ3542" s="72"/>
      <c r="AK3542" s="72"/>
    </row>
    <row r="3543" spans="33:37" ht="14.4">
      <c r="AG3543" s="72"/>
      <c r="AH3543" s="72"/>
      <c r="AI3543" s="72"/>
      <c r="AJ3543" s="72"/>
      <c r="AK3543" s="72"/>
    </row>
    <row r="3544" spans="33:37" ht="14.4">
      <c r="AG3544" s="72"/>
      <c r="AH3544" s="72"/>
      <c r="AI3544" s="72"/>
      <c r="AJ3544" s="72"/>
      <c r="AK3544" s="72"/>
    </row>
    <row r="3545" spans="33:37" ht="14.4">
      <c r="AG3545" s="72"/>
      <c r="AH3545" s="72"/>
      <c r="AI3545" s="72"/>
      <c r="AJ3545" s="72"/>
      <c r="AK3545" s="72"/>
    </row>
    <row r="3546" spans="33:37" ht="14.4">
      <c r="AG3546" s="72"/>
      <c r="AH3546" s="72"/>
      <c r="AI3546" s="72"/>
      <c r="AJ3546" s="72"/>
      <c r="AK3546" s="72"/>
    </row>
    <row r="3547" spans="33:37" ht="14.4">
      <c r="AG3547" s="72"/>
      <c r="AH3547" s="72"/>
      <c r="AI3547" s="72"/>
      <c r="AJ3547" s="72"/>
      <c r="AK3547" s="72"/>
    </row>
    <row r="3548" spans="33:37" ht="14.4">
      <c r="AG3548" s="72"/>
      <c r="AH3548" s="72"/>
      <c r="AI3548" s="72"/>
      <c r="AJ3548" s="72"/>
      <c r="AK3548" s="72"/>
    </row>
    <row r="3549" spans="33:37" ht="14.4">
      <c r="AG3549" s="72"/>
      <c r="AH3549" s="72"/>
      <c r="AI3549" s="72"/>
      <c r="AJ3549" s="72"/>
      <c r="AK3549" s="72"/>
    </row>
    <row r="3550" spans="33:37" ht="14.4">
      <c r="AG3550" s="72"/>
      <c r="AH3550" s="72"/>
      <c r="AI3550" s="72"/>
      <c r="AJ3550" s="72"/>
      <c r="AK3550" s="72"/>
    </row>
    <row r="3551" spans="33:37" ht="14.4">
      <c r="AG3551" s="72"/>
      <c r="AH3551" s="72"/>
      <c r="AI3551" s="72"/>
      <c r="AJ3551" s="72"/>
      <c r="AK3551" s="72"/>
    </row>
    <row r="3552" spans="33:37" ht="14.4">
      <c r="AG3552" s="72"/>
      <c r="AH3552" s="72"/>
      <c r="AI3552" s="72"/>
      <c r="AJ3552" s="72"/>
      <c r="AK3552" s="72"/>
    </row>
    <row r="3553" spans="33:37" ht="14.4">
      <c r="AG3553" s="72"/>
      <c r="AH3553" s="72"/>
      <c r="AI3553" s="72"/>
      <c r="AJ3553" s="72"/>
      <c r="AK3553" s="72"/>
    </row>
    <row r="3554" spans="33:37" ht="14.4">
      <c r="AG3554" s="72"/>
      <c r="AH3554" s="72"/>
      <c r="AI3554" s="72"/>
      <c r="AJ3554" s="72"/>
      <c r="AK3554" s="72"/>
    </row>
    <row r="3555" spans="33:37" ht="14.4">
      <c r="AG3555" s="72"/>
      <c r="AH3555" s="72"/>
      <c r="AI3555" s="72"/>
      <c r="AJ3555" s="72"/>
      <c r="AK3555" s="72"/>
    </row>
    <row r="3556" spans="33:37" ht="14.4">
      <c r="AG3556" s="72"/>
      <c r="AH3556" s="72"/>
      <c r="AI3556" s="72"/>
      <c r="AJ3556" s="72"/>
      <c r="AK3556" s="72"/>
    </row>
    <row r="3557" spans="33:37" ht="14.4">
      <c r="AG3557" s="72"/>
      <c r="AH3557" s="72"/>
      <c r="AI3557" s="72"/>
      <c r="AJ3557" s="72"/>
      <c r="AK3557" s="72"/>
    </row>
    <row r="3558" spans="33:37" ht="14.4">
      <c r="AG3558" s="72"/>
      <c r="AH3558" s="72"/>
      <c r="AI3558" s="72"/>
      <c r="AJ3558" s="72"/>
      <c r="AK3558" s="72"/>
    </row>
    <row r="3559" spans="33:37" ht="14.4">
      <c r="AG3559" s="72"/>
      <c r="AH3559" s="72"/>
      <c r="AI3559" s="72"/>
      <c r="AJ3559" s="72"/>
      <c r="AK3559" s="72"/>
    </row>
    <row r="3560" spans="33:37" ht="14.4">
      <c r="AG3560" s="72"/>
      <c r="AH3560" s="72"/>
      <c r="AI3560" s="72"/>
      <c r="AJ3560" s="72"/>
      <c r="AK3560" s="72"/>
    </row>
    <row r="3561" spans="33:37" ht="14.4">
      <c r="AG3561" s="72"/>
      <c r="AH3561" s="72"/>
      <c r="AI3561" s="72"/>
      <c r="AJ3561" s="72"/>
      <c r="AK3561" s="72"/>
    </row>
    <row r="3562" spans="33:37" ht="14.4">
      <c r="AG3562" s="72"/>
      <c r="AH3562" s="72"/>
      <c r="AI3562" s="72"/>
      <c r="AJ3562" s="72"/>
      <c r="AK3562" s="72"/>
    </row>
    <row r="3563" spans="33:37" ht="14.4">
      <c r="AG3563" s="72"/>
      <c r="AH3563" s="72"/>
      <c r="AI3563" s="72"/>
      <c r="AJ3563" s="72"/>
      <c r="AK3563" s="72"/>
    </row>
    <row r="3564" spans="33:37" ht="14.4">
      <c r="AG3564" s="72"/>
      <c r="AH3564" s="72"/>
      <c r="AI3564" s="72"/>
      <c r="AJ3564" s="72"/>
      <c r="AK3564" s="72"/>
    </row>
    <row r="3565" spans="33:37" ht="14.4">
      <c r="AG3565" s="72"/>
      <c r="AH3565" s="72"/>
      <c r="AI3565" s="72"/>
      <c r="AJ3565" s="72"/>
      <c r="AK3565" s="72"/>
    </row>
    <row r="3566" spans="33:37" ht="14.4">
      <c r="AG3566" s="72"/>
      <c r="AH3566" s="72"/>
      <c r="AI3566" s="72"/>
      <c r="AJ3566" s="72"/>
      <c r="AK3566" s="72"/>
    </row>
    <row r="3567" spans="33:37" ht="14.4">
      <c r="AG3567" s="72"/>
      <c r="AH3567" s="72"/>
      <c r="AI3567" s="72"/>
      <c r="AJ3567" s="72"/>
      <c r="AK3567" s="72"/>
    </row>
    <row r="3568" spans="33:37" ht="14.4">
      <c r="AG3568" s="72"/>
      <c r="AH3568" s="72"/>
      <c r="AI3568" s="72"/>
      <c r="AJ3568" s="72"/>
      <c r="AK3568" s="72"/>
    </row>
    <row r="3569" spans="33:37" ht="14.4">
      <c r="AG3569" s="72"/>
      <c r="AH3569" s="72"/>
      <c r="AI3569" s="72"/>
      <c r="AJ3569" s="72"/>
      <c r="AK3569" s="72"/>
    </row>
    <row r="3570" spans="33:37" ht="14.4">
      <c r="AG3570" s="72"/>
      <c r="AH3570" s="72"/>
      <c r="AI3570" s="72"/>
      <c r="AJ3570" s="72"/>
      <c r="AK3570" s="72"/>
    </row>
    <row r="3571" spans="33:37" ht="14.4">
      <c r="AG3571" s="72"/>
      <c r="AH3571" s="72"/>
      <c r="AI3571" s="72"/>
      <c r="AJ3571" s="72"/>
      <c r="AK3571" s="72"/>
    </row>
    <row r="3572" spans="33:37" ht="14.4">
      <c r="AG3572" s="72"/>
      <c r="AH3572" s="72"/>
      <c r="AI3572" s="72"/>
      <c r="AJ3572" s="72"/>
      <c r="AK3572" s="72"/>
    </row>
    <row r="3573" spans="33:37" ht="14.4">
      <c r="AG3573" s="72"/>
      <c r="AH3573" s="72"/>
      <c r="AI3573" s="72"/>
      <c r="AJ3573" s="72"/>
      <c r="AK3573" s="72"/>
    </row>
    <row r="3574" spans="33:37" ht="14.4">
      <c r="AG3574" s="72"/>
      <c r="AH3574" s="72"/>
      <c r="AI3574" s="72"/>
      <c r="AJ3574" s="72"/>
      <c r="AK3574" s="72"/>
    </row>
    <row r="3575" spans="33:37" ht="14.4">
      <c r="AG3575" s="72"/>
      <c r="AH3575" s="72"/>
      <c r="AI3575" s="72"/>
      <c r="AJ3575" s="72"/>
      <c r="AK3575" s="72"/>
    </row>
    <row r="3576" spans="33:37" ht="14.4">
      <c r="AG3576" s="72"/>
      <c r="AH3576" s="72"/>
      <c r="AI3576" s="72"/>
      <c r="AJ3576" s="72"/>
      <c r="AK3576" s="72"/>
    </row>
    <row r="3577" spans="33:37" ht="14.4">
      <c r="AG3577" s="72"/>
      <c r="AH3577" s="72"/>
      <c r="AI3577" s="72"/>
      <c r="AJ3577" s="72"/>
      <c r="AK3577" s="72"/>
    </row>
    <row r="3578" spans="33:37" ht="14.4">
      <c r="AG3578" s="72"/>
      <c r="AH3578" s="72"/>
      <c r="AI3578" s="72"/>
      <c r="AJ3578" s="72"/>
      <c r="AK3578" s="72"/>
    </row>
    <row r="3579" spans="33:37" ht="14.4">
      <c r="AG3579" s="72"/>
      <c r="AH3579" s="72"/>
      <c r="AI3579" s="72"/>
      <c r="AJ3579" s="72"/>
      <c r="AK3579" s="72"/>
    </row>
    <row r="3580" spans="33:37" ht="14.4">
      <c r="AG3580" s="72"/>
      <c r="AH3580" s="72"/>
      <c r="AI3580" s="72"/>
      <c r="AJ3580" s="72"/>
      <c r="AK3580" s="72"/>
    </row>
    <row r="3581" spans="33:37" ht="14.4">
      <c r="AG3581" s="72"/>
      <c r="AH3581" s="72"/>
      <c r="AI3581" s="72"/>
      <c r="AJ3581" s="72"/>
      <c r="AK3581" s="72"/>
    </row>
    <row r="3582" spans="33:37" ht="14.4">
      <c r="AG3582" s="72"/>
      <c r="AH3582" s="72"/>
      <c r="AI3582" s="72"/>
      <c r="AJ3582" s="72"/>
      <c r="AK3582" s="72"/>
    </row>
    <row r="3583" spans="33:37" ht="14.4">
      <c r="AG3583" s="72"/>
      <c r="AH3583" s="72"/>
      <c r="AI3583" s="72"/>
      <c r="AJ3583" s="72"/>
      <c r="AK3583" s="72"/>
    </row>
    <row r="3584" spans="33:37" ht="14.4">
      <c r="AG3584" s="72"/>
      <c r="AH3584" s="72"/>
      <c r="AI3584" s="72"/>
      <c r="AJ3584" s="72"/>
      <c r="AK3584" s="72"/>
    </row>
    <row r="3585" spans="33:37" ht="14.4">
      <c r="AG3585" s="72"/>
      <c r="AH3585" s="72"/>
      <c r="AI3585" s="72"/>
      <c r="AJ3585" s="72"/>
      <c r="AK3585" s="72"/>
    </row>
    <row r="3586" spans="33:37" ht="14.4">
      <c r="AG3586" s="72"/>
      <c r="AH3586" s="72"/>
      <c r="AI3586" s="72"/>
      <c r="AJ3586" s="72"/>
      <c r="AK3586" s="72"/>
    </row>
    <row r="3587" spans="33:37" ht="14.4">
      <c r="AG3587" s="72"/>
      <c r="AH3587" s="72"/>
      <c r="AI3587" s="72"/>
      <c r="AJ3587" s="72"/>
      <c r="AK3587" s="72"/>
    </row>
    <row r="3588" spans="33:37" ht="14.4">
      <c r="AG3588" s="72"/>
      <c r="AH3588" s="72"/>
      <c r="AI3588" s="72"/>
      <c r="AJ3588" s="72"/>
      <c r="AK3588" s="72"/>
    </row>
    <row r="3589" spans="33:37" ht="14.4">
      <c r="AG3589" s="72"/>
      <c r="AH3589" s="72"/>
      <c r="AI3589" s="72"/>
      <c r="AJ3589" s="72"/>
      <c r="AK3589" s="72"/>
    </row>
    <row r="3590" spans="33:37" ht="14.4">
      <c r="AG3590" s="72"/>
      <c r="AH3590" s="72"/>
      <c r="AI3590" s="72"/>
      <c r="AJ3590" s="72"/>
      <c r="AK3590" s="72"/>
    </row>
    <row r="3591" spans="33:37" ht="14.4">
      <c r="AG3591" s="72"/>
      <c r="AH3591" s="72"/>
      <c r="AI3591" s="72"/>
      <c r="AJ3591" s="72"/>
      <c r="AK3591" s="72"/>
    </row>
    <row r="3592" spans="33:37" ht="14.4">
      <c r="AG3592" s="72"/>
      <c r="AH3592" s="72"/>
      <c r="AI3592" s="72"/>
      <c r="AJ3592" s="72"/>
      <c r="AK3592" s="72"/>
    </row>
    <row r="3593" spans="33:37" ht="14.4">
      <c r="AG3593" s="72"/>
      <c r="AH3593" s="72"/>
      <c r="AI3593" s="72"/>
      <c r="AJ3593" s="72"/>
      <c r="AK3593" s="72"/>
    </row>
    <row r="3594" spans="33:37" ht="14.4">
      <c r="AG3594" s="72"/>
      <c r="AH3594" s="72"/>
      <c r="AI3594" s="72"/>
      <c r="AJ3594" s="72"/>
      <c r="AK3594" s="72"/>
    </row>
    <row r="3595" spans="33:37" ht="14.4">
      <c r="AG3595" s="72"/>
      <c r="AH3595" s="72"/>
      <c r="AI3595" s="72"/>
      <c r="AJ3595" s="72"/>
      <c r="AK3595" s="72"/>
    </row>
    <row r="3596" spans="33:37" ht="14.4">
      <c r="AG3596" s="72"/>
      <c r="AH3596" s="72"/>
      <c r="AI3596" s="72"/>
      <c r="AJ3596" s="72"/>
      <c r="AK3596" s="72"/>
    </row>
    <row r="3597" spans="33:37" ht="14.4">
      <c r="AG3597" s="72"/>
      <c r="AH3597" s="72"/>
      <c r="AI3597" s="72"/>
      <c r="AJ3597" s="72"/>
      <c r="AK3597" s="72"/>
    </row>
    <row r="3598" spans="33:37" ht="14.4">
      <c r="AG3598" s="72"/>
      <c r="AH3598" s="72"/>
      <c r="AI3598" s="72"/>
      <c r="AJ3598" s="72"/>
      <c r="AK3598" s="72"/>
    </row>
    <row r="3599" spans="33:37" ht="14.4">
      <c r="AG3599" s="72"/>
      <c r="AH3599" s="72"/>
      <c r="AI3599" s="72"/>
      <c r="AJ3599" s="72"/>
      <c r="AK3599" s="72"/>
    </row>
    <row r="3600" spans="33:37" ht="14.4">
      <c r="AG3600" s="72"/>
      <c r="AH3600" s="72"/>
      <c r="AI3600" s="72"/>
      <c r="AJ3600" s="72"/>
      <c r="AK3600" s="72"/>
    </row>
    <row r="3601" spans="33:37" ht="14.4">
      <c r="AG3601" s="72"/>
      <c r="AH3601" s="72"/>
      <c r="AI3601" s="72"/>
      <c r="AJ3601" s="72"/>
      <c r="AK3601" s="72"/>
    </row>
    <row r="3602" spans="33:37" ht="14.4">
      <c r="AG3602" s="72"/>
      <c r="AH3602" s="72"/>
      <c r="AI3602" s="72"/>
      <c r="AJ3602" s="72"/>
      <c r="AK3602" s="72"/>
    </row>
    <row r="3603" spans="33:37" ht="14.4">
      <c r="AG3603" s="72"/>
      <c r="AH3603" s="72"/>
      <c r="AI3603" s="72"/>
      <c r="AJ3603" s="72"/>
      <c r="AK3603" s="72"/>
    </row>
    <row r="3604" spans="33:37" ht="14.4">
      <c r="AG3604" s="72"/>
      <c r="AH3604" s="72"/>
      <c r="AI3604" s="72"/>
      <c r="AJ3604" s="72"/>
      <c r="AK3604" s="72"/>
    </row>
    <row r="3605" spans="33:37" ht="14.4">
      <c r="AG3605" s="72"/>
      <c r="AH3605" s="72"/>
      <c r="AI3605" s="72"/>
      <c r="AJ3605" s="72"/>
      <c r="AK3605" s="72"/>
    </row>
    <row r="3606" spans="33:37" ht="14.4">
      <c r="AG3606" s="72"/>
      <c r="AH3606" s="72"/>
      <c r="AI3606" s="72"/>
      <c r="AJ3606" s="72"/>
      <c r="AK3606" s="72"/>
    </row>
    <row r="3607" spans="33:37" ht="14.4">
      <c r="AG3607" s="72"/>
      <c r="AH3607" s="72"/>
      <c r="AI3607" s="72"/>
      <c r="AJ3607" s="72"/>
      <c r="AK3607" s="72"/>
    </row>
    <row r="3608" spans="33:37" ht="14.4">
      <c r="AG3608" s="72"/>
      <c r="AH3608" s="72"/>
      <c r="AI3608" s="72"/>
      <c r="AJ3608" s="72"/>
      <c r="AK3608" s="72"/>
    </row>
    <row r="3609" spans="33:37" ht="14.4">
      <c r="AG3609" s="72"/>
      <c r="AH3609" s="72"/>
      <c r="AI3609" s="72"/>
      <c r="AJ3609" s="72"/>
      <c r="AK3609" s="72"/>
    </row>
    <row r="3610" spans="33:37" ht="14.4">
      <c r="AG3610" s="72"/>
      <c r="AH3610" s="72"/>
      <c r="AI3610" s="72"/>
      <c r="AJ3610" s="72"/>
      <c r="AK3610" s="72"/>
    </row>
    <row r="3611" spans="33:37" ht="14.4">
      <c r="AG3611" s="72"/>
      <c r="AH3611" s="72"/>
      <c r="AI3611" s="72"/>
      <c r="AJ3611" s="72"/>
      <c r="AK3611" s="72"/>
    </row>
    <row r="3612" spans="33:37" ht="14.4">
      <c r="AG3612" s="72"/>
      <c r="AH3612" s="72"/>
      <c r="AI3612" s="72"/>
      <c r="AJ3612" s="72"/>
      <c r="AK3612" s="72"/>
    </row>
    <row r="3613" spans="33:37" ht="14.4">
      <c r="AG3613" s="72"/>
      <c r="AH3613" s="72"/>
      <c r="AI3613" s="72"/>
      <c r="AJ3613" s="72"/>
      <c r="AK3613" s="72"/>
    </row>
    <row r="3614" spans="33:37" ht="14.4">
      <c r="AG3614" s="72"/>
      <c r="AH3614" s="72"/>
      <c r="AI3614" s="72"/>
      <c r="AJ3614" s="72"/>
      <c r="AK3614" s="72"/>
    </row>
    <row r="3615" spans="33:37" ht="14.4">
      <c r="AG3615" s="72"/>
      <c r="AH3615" s="72"/>
      <c r="AI3615" s="72"/>
      <c r="AJ3615" s="72"/>
      <c r="AK3615" s="72"/>
    </row>
    <row r="3616" spans="33:37" ht="14.4">
      <c r="AG3616" s="72"/>
      <c r="AH3616" s="72"/>
      <c r="AI3616" s="72"/>
      <c r="AJ3616" s="72"/>
      <c r="AK3616" s="72"/>
    </row>
    <row r="3617" spans="33:37" ht="14.4">
      <c r="AG3617" s="72"/>
      <c r="AH3617" s="72"/>
      <c r="AI3617" s="72"/>
      <c r="AJ3617" s="72"/>
      <c r="AK3617" s="72"/>
    </row>
    <row r="3618" spans="33:37" ht="14.4">
      <c r="AG3618" s="72"/>
      <c r="AH3618" s="72"/>
      <c r="AI3618" s="72"/>
      <c r="AJ3618" s="72"/>
      <c r="AK3618" s="72"/>
    </row>
    <row r="3619" spans="33:37" ht="14.4">
      <c r="AG3619" s="72"/>
      <c r="AH3619" s="72"/>
      <c r="AI3619" s="72"/>
      <c r="AJ3619" s="72"/>
      <c r="AK3619" s="72"/>
    </row>
    <row r="3620" spans="33:37" ht="14.4">
      <c r="AG3620" s="72"/>
      <c r="AH3620" s="72"/>
      <c r="AI3620" s="72"/>
      <c r="AJ3620" s="72"/>
      <c r="AK3620" s="72"/>
    </row>
    <row r="3621" spans="33:37" ht="14.4">
      <c r="AG3621" s="72"/>
      <c r="AH3621" s="72"/>
      <c r="AI3621" s="72"/>
      <c r="AJ3621" s="72"/>
      <c r="AK3621" s="72"/>
    </row>
    <row r="3622" spans="33:37" ht="14.4">
      <c r="AG3622" s="72"/>
      <c r="AH3622" s="72"/>
      <c r="AI3622" s="72"/>
      <c r="AJ3622" s="72"/>
      <c r="AK3622" s="72"/>
    </row>
    <row r="3623" spans="33:37" ht="14.4">
      <c r="AG3623" s="72"/>
      <c r="AH3623" s="72"/>
      <c r="AI3623" s="72"/>
      <c r="AJ3623" s="72"/>
      <c r="AK3623" s="72"/>
    </row>
    <row r="3624" spans="33:37" ht="14.4">
      <c r="AG3624" s="72"/>
      <c r="AH3624" s="72"/>
      <c r="AI3624" s="72"/>
      <c r="AJ3624" s="72"/>
      <c r="AK3624" s="72"/>
    </row>
    <row r="3625" spans="33:37" ht="14.4">
      <c r="AG3625" s="72"/>
      <c r="AH3625" s="72"/>
      <c r="AI3625" s="72"/>
      <c r="AJ3625" s="72"/>
      <c r="AK3625" s="72"/>
    </row>
    <row r="3626" spans="33:37" ht="14.4">
      <c r="AG3626" s="72"/>
      <c r="AH3626" s="72"/>
      <c r="AI3626" s="72"/>
      <c r="AJ3626" s="72"/>
      <c r="AK3626" s="72"/>
    </row>
    <row r="3627" spans="33:37" ht="14.4">
      <c r="AG3627" s="72"/>
      <c r="AH3627" s="72"/>
      <c r="AI3627" s="72"/>
      <c r="AJ3627" s="72"/>
      <c r="AK3627" s="72"/>
    </row>
    <row r="3628" spans="33:37" ht="14.4">
      <c r="AG3628" s="72"/>
      <c r="AH3628" s="72"/>
      <c r="AI3628" s="72"/>
      <c r="AJ3628" s="72"/>
      <c r="AK3628" s="72"/>
    </row>
    <row r="3629" spans="33:37" ht="14.4">
      <c r="AG3629" s="72"/>
      <c r="AH3629" s="72"/>
      <c r="AI3629" s="72"/>
      <c r="AJ3629" s="72"/>
      <c r="AK3629" s="72"/>
    </row>
    <row r="3630" spans="33:37" ht="14.4">
      <c r="AG3630" s="72"/>
      <c r="AH3630" s="72"/>
      <c r="AI3630" s="72"/>
      <c r="AJ3630" s="72"/>
      <c r="AK3630" s="72"/>
    </row>
    <row r="3631" spans="33:37" ht="14.4">
      <c r="AG3631" s="72"/>
      <c r="AH3631" s="72"/>
      <c r="AI3631" s="72"/>
      <c r="AJ3631" s="72"/>
      <c r="AK3631" s="72"/>
    </row>
    <row r="3632" spans="33:37" ht="14.4">
      <c r="AG3632" s="72"/>
      <c r="AH3632" s="72"/>
      <c r="AI3632" s="72"/>
      <c r="AJ3632" s="72"/>
      <c r="AK3632" s="72"/>
    </row>
    <row r="3633" spans="33:37" ht="14.4">
      <c r="AG3633" s="72"/>
      <c r="AH3633" s="72"/>
      <c r="AI3633" s="72"/>
      <c r="AJ3633" s="72"/>
      <c r="AK3633" s="72"/>
    </row>
    <row r="3634" spans="33:37" ht="14.4">
      <c r="AG3634" s="72"/>
      <c r="AH3634" s="72"/>
      <c r="AI3634" s="72"/>
      <c r="AJ3634" s="72"/>
      <c r="AK3634" s="72"/>
    </row>
    <row r="3635" spans="33:37" ht="14.4">
      <c r="AG3635" s="72"/>
      <c r="AH3635" s="72"/>
      <c r="AI3635" s="72"/>
      <c r="AJ3635" s="72"/>
      <c r="AK3635" s="72"/>
    </row>
    <row r="3636" spans="33:37" ht="14.4">
      <c r="AG3636" s="72"/>
      <c r="AH3636" s="72"/>
      <c r="AI3636" s="72"/>
      <c r="AJ3636" s="72"/>
      <c r="AK3636" s="72"/>
    </row>
    <row r="3637" spans="33:37" ht="14.4">
      <c r="AG3637" s="72"/>
      <c r="AH3637" s="72"/>
      <c r="AI3637" s="72"/>
      <c r="AJ3637" s="72"/>
      <c r="AK3637" s="72"/>
    </row>
    <row r="3638" spans="33:37" ht="14.4">
      <c r="AG3638" s="72"/>
      <c r="AH3638" s="72"/>
      <c r="AI3638" s="72"/>
      <c r="AJ3638" s="72"/>
      <c r="AK3638" s="72"/>
    </row>
    <row r="3639" spans="33:37" ht="14.4">
      <c r="AG3639" s="72"/>
      <c r="AH3639" s="72"/>
      <c r="AI3639" s="72"/>
      <c r="AJ3639" s="72"/>
      <c r="AK3639" s="72"/>
    </row>
    <row r="3640" spans="33:37" ht="14.4">
      <c r="AG3640" s="72"/>
      <c r="AH3640" s="72"/>
      <c r="AI3640" s="72"/>
      <c r="AJ3640" s="72"/>
      <c r="AK3640" s="72"/>
    </row>
    <row r="3641" spans="33:37" ht="14.4">
      <c r="AG3641" s="72"/>
      <c r="AH3641" s="72"/>
      <c r="AI3641" s="72"/>
      <c r="AJ3641" s="72"/>
      <c r="AK3641" s="72"/>
    </row>
    <row r="3642" spans="33:37" ht="14.4">
      <c r="AG3642" s="72"/>
      <c r="AH3642" s="72"/>
      <c r="AI3642" s="72"/>
      <c r="AJ3642" s="72"/>
      <c r="AK3642" s="72"/>
    </row>
    <row r="3643" spans="33:37" ht="14.4">
      <c r="AG3643" s="72"/>
      <c r="AH3643" s="72"/>
      <c r="AI3643" s="72"/>
      <c r="AJ3643" s="72"/>
      <c r="AK3643" s="72"/>
    </row>
    <row r="3644" spans="33:37" ht="14.4">
      <c r="AG3644" s="72"/>
      <c r="AH3644" s="72"/>
      <c r="AI3644" s="72"/>
      <c r="AJ3644" s="72"/>
      <c r="AK3644" s="72"/>
    </row>
    <row r="3645" spans="33:37" ht="14.4">
      <c r="AG3645" s="72"/>
      <c r="AH3645" s="72"/>
      <c r="AI3645" s="72"/>
      <c r="AJ3645" s="72"/>
      <c r="AK3645" s="72"/>
    </row>
    <row r="3646" spans="33:37" ht="14.4">
      <c r="AG3646" s="72"/>
      <c r="AH3646" s="72"/>
      <c r="AI3646" s="72"/>
      <c r="AJ3646" s="72"/>
      <c r="AK3646" s="72"/>
    </row>
    <row r="3647" spans="33:37" ht="14.4">
      <c r="AG3647" s="72"/>
      <c r="AH3647" s="72"/>
      <c r="AI3647" s="72"/>
      <c r="AJ3647" s="72"/>
      <c r="AK3647" s="72"/>
    </row>
    <row r="3648" spans="33:37" ht="14.4">
      <c r="AG3648" s="72"/>
      <c r="AH3648" s="72"/>
      <c r="AI3648" s="72"/>
      <c r="AJ3648" s="72"/>
      <c r="AK3648" s="72"/>
    </row>
    <row r="3649" spans="33:37" ht="14.4">
      <c r="AG3649" s="72"/>
      <c r="AH3649" s="72"/>
      <c r="AI3649" s="72"/>
      <c r="AJ3649" s="72"/>
      <c r="AK3649" s="72"/>
    </row>
    <row r="3650" spans="33:37" ht="14.4">
      <c r="AG3650" s="72"/>
      <c r="AH3650" s="72"/>
      <c r="AI3650" s="72"/>
      <c r="AJ3650" s="72"/>
      <c r="AK3650" s="72"/>
    </row>
    <row r="3651" spans="33:37" ht="14.4">
      <c r="AG3651" s="72"/>
      <c r="AH3651" s="72"/>
      <c r="AI3651" s="72"/>
      <c r="AJ3651" s="72"/>
      <c r="AK3651" s="72"/>
    </row>
    <row r="3652" spans="33:37" ht="14.4">
      <c r="AG3652" s="72"/>
      <c r="AH3652" s="72"/>
      <c r="AI3652" s="72"/>
      <c r="AJ3652" s="72"/>
      <c r="AK3652" s="72"/>
    </row>
    <row r="3653" spans="33:37" ht="14.4">
      <c r="AG3653" s="72"/>
      <c r="AH3653" s="72"/>
      <c r="AI3653" s="72"/>
      <c r="AJ3653" s="72"/>
      <c r="AK3653" s="72"/>
    </row>
    <row r="3654" spans="33:37" ht="14.4">
      <c r="AG3654" s="72"/>
      <c r="AH3654" s="72"/>
      <c r="AI3654" s="72"/>
      <c r="AJ3654" s="72"/>
      <c r="AK3654" s="72"/>
    </row>
    <row r="3655" spans="33:37" ht="14.4">
      <c r="AG3655" s="72"/>
      <c r="AH3655" s="72"/>
      <c r="AI3655" s="72"/>
      <c r="AJ3655" s="72"/>
      <c r="AK3655" s="72"/>
    </row>
    <row r="3656" spans="33:37" ht="14.4">
      <c r="AG3656" s="72"/>
      <c r="AH3656" s="72"/>
      <c r="AI3656" s="72"/>
      <c r="AJ3656" s="72"/>
      <c r="AK3656" s="72"/>
    </row>
    <row r="3657" spans="33:37" ht="14.4">
      <c r="AG3657" s="72"/>
      <c r="AH3657" s="72"/>
      <c r="AI3657" s="72"/>
      <c r="AJ3657" s="72"/>
      <c r="AK3657" s="72"/>
    </row>
    <row r="3658" spans="33:37" ht="14.4">
      <c r="AG3658" s="72"/>
      <c r="AH3658" s="72"/>
      <c r="AI3658" s="72"/>
      <c r="AJ3658" s="72"/>
      <c r="AK3658" s="72"/>
    </row>
    <row r="3659" spans="33:37" ht="14.4">
      <c r="AG3659" s="72"/>
      <c r="AH3659" s="72"/>
      <c r="AI3659" s="72"/>
      <c r="AJ3659" s="72"/>
      <c r="AK3659" s="72"/>
    </row>
    <row r="3660" spans="33:37" ht="14.4">
      <c r="AG3660" s="72"/>
      <c r="AH3660" s="72"/>
      <c r="AI3660" s="72"/>
      <c r="AJ3660" s="72"/>
      <c r="AK3660" s="72"/>
    </row>
    <row r="3661" spans="33:37" ht="14.4">
      <c r="AG3661" s="72"/>
      <c r="AH3661" s="72"/>
      <c r="AI3661" s="72"/>
      <c r="AJ3661" s="72"/>
      <c r="AK3661" s="72"/>
    </row>
    <row r="3662" spans="33:37" ht="14.4">
      <c r="AG3662" s="72"/>
      <c r="AH3662" s="72"/>
      <c r="AI3662" s="72"/>
      <c r="AJ3662" s="72"/>
      <c r="AK3662" s="72"/>
    </row>
    <row r="3663" spans="33:37" ht="14.4">
      <c r="AG3663" s="72"/>
      <c r="AH3663" s="72"/>
      <c r="AI3663" s="72"/>
      <c r="AJ3663" s="72"/>
      <c r="AK3663" s="72"/>
    </row>
    <row r="3664" spans="33:37" ht="14.4">
      <c r="AG3664" s="72"/>
      <c r="AH3664" s="72"/>
      <c r="AI3664" s="72"/>
      <c r="AJ3664" s="72"/>
      <c r="AK3664" s="72"/>
    </row>
    <row r="3665" spans="33:37" ht="14.4">
      <c r="AG3665" s="72"/>
      <c r="AH3665" s="72"/>
      <c r="AI3665" s="72"/>
      <c r="AJ3665" s="72"/>
      <c r="AK3665" s="72"/>
    </row>
    <row r="3666" spans="33:37" ht="14.4">
      <c r="AG3666" s="72"/>
      <c r="AH3666" s="72"/>
      <c r="AI3666" s="72"/>
      <c r="AJ3666" s="72"/>
      <c r="AK3666" s="72"/>
    </row>
    <row r="3667" spans="33:37" ht="14.4">
      <c r="AG3667" s="72"/>
      <c r="AH3667" s="72"/>
      <c r="AI3667" s="72"/>
      <c r="AJ3667" s="72"/>
      <c r="AK3667" s="72"/>
    </row>
    <row r="3668" spans="33:37" ht="14.4">
      <c r="AG3668" s="72"/>
      <c r="AH3668" s="72"/>
      <c r="AI3668" s="72"/>
      <c r="AJ3668" s="72"/>
      <c r="AK3668" s="72"/>
    </row>
    <row r="3669" spans="33:37" ht="14.4">
      <c r="AG3669" s="72"/>
      <c r="AH3669" s="72"/>
      <c r="AI3669" s="72"/>
      <c r="AJ3669" s="72"/>
      <c r="AK3669" s="72"/>
    </row>
    <row r="3670" spans="33:37" ht="14.4">
      <c r="AG3670" s="72"/>
      <c r="AH3670" s="72"/>
      <c r="AI3670" s="72"/>
      <c r="AJ3670" s="72"/>
      <c r="AK3670" s="72"/>
    </row>
    <row r="3671" spans="33:37" ht="14.4">
      <c r="AG3671" s="72"/>
      <c r="AH3671" s="72"/>
      <c r="AI3671" s="72"/>
      <c r="AJ3671" s="72"/>
      <c r="AK3671" s="72"/>
    </row>
    <row r="3672" spans="33:37" ht="14.4">
      <c r="AG3672" s="72"/>
      <c r="AH3672" s="72"/>
      <c r="AI3672" s="72"/>
      <c r="AJ3672" s="72"/>
      <c r="AK3672" s="72"/>
    </row>
    <row r="3673" spans="33:37" ht="14.4">
      <c r="AG3673" s="72"/>
      <c r="AH3673" s="72"/>
      <c r="AI3673" s="72"/>
      <c r="AJ3673" s="72"/>
      <c r="AK3673" s="72"/>
    </row>
    <row r="3674" spans="33:37" ht="14.4">
      <c r="AG3674" s="72"/>
      <c r="AH3674" s="72"/>
      <c r="AI3674" s="72"/>
      <c r="AJ3674" s="72"/>
      <c r="AK3674" s="72"/>
    </row>
    <row r="3675" spans="33:37" ht="14.4">
      <c r="AG3675" s="72"/>
      <c r="AH3675" s="72"/>
      <c r="AI3675" s="72"/>
      <c r="AJ3675" s="72"/>
      <c r="AK3675" s="72"/>
    </row>
    <row r="3676" spans="33:37" ht="14.4">
      <c r="AG3676" s="72"/>
      <c r="AH3676" s="72"/>
      <c r="AI3676" s="72"/>
      <c r="AJ3676" s="72"/>
      <c r="AK3676" s="72"/>
    </row>
    <row r="3677" spans="33:37" ht="14.4">
      <c r="AG3677" s="72"/>
      <c r="AH3677" s="72"/>
      <c r="AI3677" s="72"/>
      <c r="AJ3677" s="72"/>
      <c r="AK3677" s="72"/>
    </row>
    <row r="3678" spans="33:37" ht="14.4">
      <c r="AG3678" s="72"/>
      <c r="AH3678" s="72"/>
      <c r="AI3678" s="72"/>
      <c r="AJ3678" s="72"/>
      <c r="AK3678" s="72"/>
    </row>
    <row r="3679" spans="33:37" ht="14.4">
      <c r="AG3679" s="72"/>
      <c r="AH3679" s="72"/>
      <c r="AI3679" s="72"/>
      <c r="AJ3679" s="72"/>
      <c r="AK3679" s="72"/>
    </row>
    <row r="3680" spans="33:37" ht="14.4">
      <c r="AG3680" s="72"/>
      <c r="AH3680" s="72"/>
      <c r="AI3680" s="72"/>
      <c r="AJ3680" s="72"/>
      <c r="AK3680" s="72"/>
    </row>
    <row r="3681" spans="33:37" ht="14.4">
      <c r="AG3681" s="72"/>
      <c r="AH3681" s="72"/>
      <c r="AI3681" s="72"/>
      <c r="AJ3681" s="72"/>
      <c r="AK3681" s="72"/>
    </row>
    <row r="3682" spans="33:37" ht="14.4">
      <c r="AG3682" s="72"/>
      <c r="AH3682" s="72"/>
      <c r="AI3682" s="72"/>
      <c r="AJ3682" s="72"/>
      <c r="AK3682" s="72"/>
    </row>
    <row r="3683" spans="33:37" ht="14.4">
      <c r="AG3683" s="72"/>
      <c r="AH3683" s="72"/>
      <c r="AI3683" s="72"/>
      <c r="AJ3683" s="72"/>
      <c r="AK3683" s="72"/>
    </row>
    <row r="3684" spans="33:37" ht="14.4">
      <c r="AG3684" s="72"/>
      <c r="AH3684" s="72"/>
      <c r="AI3684" s="72"/>
      <c r="AJ3684" s="72"/>
      <c r="AK3684" s="72"/>
    </row>
    <row r="3685" spans="33:37" ht="14.4">
      <c r="AG3685" s="72"/>
      <c r="AH3685" s="72"/>
      <c r="AI3685" s="72"/>
      <c r="AJ3685" s="72"/>
      <c r="AK3685" s="72"/>
    </row>
    <row r="3686" spans="33:37" ht="14.4">
      <c r="AG3686" s="72"/>
      <c r="AH3686" s="72"/>
      <c r="AI3686" s="72"/>
      <c r="AJ3686" s="72"/>
      <c r="AK3686" s="72"/>
    </row>
    <row r="3687" spans="33:37" ht="14.4">
      <c r="AG3687" s="72"/>
      <c r="AH3687" s="72"/>
      <c r="AI3687" s="72"/>
      <c r="AJ3687" s="72"/>
      <c r="AK3687" s="72"/>
    </row>
    <row r="3688" spans="33:37" ht="14.4">
      <c r="AG3688" s="72"/>
      <c r="AH3688" s="72"/>
      <c r="AI3688" s="72"/>
      <c r="AJ3688" s="72"/>
      <c r="AK3688" s="72"/>
    </row>
    <row r="3689" spans="33:37" ht="14.4">
      <c r="AG3689" s="72"/>
      <c r="AH3689" s="72"/>
      <c r="AI3689" s="72"/>
      <c r="AJ3689" s="72"/>
      <c r="AK3689" s="72"/>
    </row>
    <row r="3690" spans="33:37" ht="14.4">
      <c r="AG3690" s="72"/>
      <c r="AH3690" s="72"/>
      <c r="AI3690" s="72"/>
      <c r="AJ3690" s="72"/>
      <c r="AK3690" s="72"/>
    </row>
    <row r="3691" spans="33:37" ht="14.4">
      <c r="AG3691" s="72"/>
      <c r="AH3691" s="72"/>
      <c r="AI3691" s="72"/>
      <c r="AJ3691" s="72"/>
      <c r="AK3691" s="72"/>
    </row>
    <row r="3692" spans="33:37" ht="14.4">
      <c r="AG3692" s="72"/>
      <c r="AH3692" s="72"/>
      <c r="AI3692" s="72"/>
      <c r="AJ3692" s="72"/>
      <c r="AK3692" s="72"/>
    </row>
    <row r="3693" spans="33:37" ht="14.4">
      <c r="AG3693" s="72"/>
      <c r="AH3693" s="72"/>
      <c r="AI3693" s="72"/>
      <c r="AJ3693" s="72"/>
      <c r="AK3693" s="72"/>
    </row>
    <row r="3694" spans="33:37" ht="14.4">
      <c r="AG3694" s="72"/>
      <c r="AH3694" s="72"/>
      <c r="AI3694" s="72"/>
      <c r="AJ3694" s="72"/>
      <c r="AK3694" s="72"/>
    </row>
    <row r="3695" spans="33:37" ht="14.4">
      <c r="AG3695" s="72"/>
      <c r="AH3695" s="72"/>
      <c r="AI3695" s="72"/>
      <c r="AJ3695" s="72"/>
      <c r="AK3695" s="72"/>
    </row>
    <row r="3696" spans="33:37" ht="14.4">
      <c r="AG3696" s="72"/>
      <c r="AH3696" s="72"/>
      <c r="AI3696" s="72"/>
      <c r="AJ3696" s="72"/>
      <c r="AK3696" s="72"/>
    </row>
    <row r="3697" spans="33:37" ht="14.4">
      <c r="AG3697" s="72"/>
      <c r="AH3697" s="72"/>
      <c r="AI3697" s="72"/>
      <c r="AJ3697" s="72"/>
      <c r="AK3697" s="72"/>
    </row>
    <row r="3698" spans="33:37" ht="14.4">
      <c r="AG3698" s="72"/>
      <c r="AH3698" s="72"/>
      <c r="AI3698" s="72"/>
      <c r="AJ3698" s="72"/>
      <c r="AK3698" s="72"/>
    </row>
    <row r="3699" spans="33:37" ht="14.4">
      <c r="AG3699" s="72"/>
      <c r="AH3699" s="72"/>
      <c r="AI3699" s="72"/>
      <c r="AJ3699" s="72"/>
      <c r="AK3699" s="72"/>
    </row>
    <row r="3700" spans="33:37" ht="14.4">
      <c r="AG3700" s="72"/>
      <c r="AH3700" s="72"/>
      <c r="AI3700" s="72"/>
      <c r="AJ3700" s="72"/>
      <c r="AK3700" s="72"/>
    </row>
    <row r="3701" spans="33:37" ht="14.4">
      <c r="AG3701" s="72"/>
      <c r="AH3701" s="72"/>
      <c r="AI3701" s="72"/>
      <c r="AJ3701" s="72"/>
      <c r="AK3701" s="72"/>
    </row>
    <row r="3702" spans="33:37" ht="14.4">
      <c r="AG3702" s="72"/>
      <c r="AH3702" s="72"/>
      <c r="AI3702" s="72"/>
      <c r="AJ3702" s="72"/>
      <c r="AK3702" s="72"/>
    </row>
    <row r="3703" spans="33:37" ht="14.4">
      <c r="AG3703" s="72"/>
      <c r="AH3703" s="72"/>
      <c r="AI3703" s="72"/>
      <c r="AJ3703" s="72"/>
      <c r="AK3703" s="72"/>
    </row>
    <row r="3704" spans="33:37" ht="14.4">
      <c r="AG3704" s="72"/>
      <c r="AH3704" s="72"/>
      <c r="AI3704" s="72"/>
      <c r="AJ3704" s="72"/>
      <c r="AK3704" s="72"/>
    </row>
    <row r="3705" spans="33:37" ht="14.4">
      <c r="AG3705" s="72"/>
      <c r="AH3705" s="72"/>
      <c r="AI3705" s="72"/>
      <c r="AJ3705" s="72"/>
      <c r="AK3705" s="72"/>
    </row>
    <row r="3706" spans="33:37" ht="14.4">
      <c r="AG3706" s="72"/>
      <c r="AH3706" s="72"/>
      <c r="AI3706" s="72"/>
      <c r="AJ3706" s="72"/>
      <c r="AK3706" s="72"/>
    </row>
    <row r="3707" spans="33:37" ht="14.4">
      <c r="AG3707" s="72"/>
      <c r="AH3707" s="72"/>
      <c r="AI3707" s="72"/>
      <c r="AJ3707" s="72"/>
      <c r="AK3707" s="72"/>
    </row>
    <row r="3708" spans="33:37" ht="14.4">
      <c r="AG3708" s="72"/>
      <c r="AH3708" s="72"/>
      <c r="AI3708" s="72"/>
      <c r="AJ3708" s="72"/>
      <c r="AK3708" s="72"/>
    </row>
    <row r="3709" spans="33:37" ht="14.4">
      <c r="AG3709" s="72"/>
      <c r="AH3709" s="72"/>
      <c r="AI3709" s="72"/>
      <c r="AJ3709" s="72"/>
      <c r="AK3709" s="72"/>
    </row>
    <row r="3710" spans="33:37" ht="14.4">
      <c r="AG3710" s="72"/>
      <c r="AH3710" s="72"/>
      <c r="AI3710" s="72"/>
      <c r="AJ3710" s="72"/>
      <c r="AK3710" s="72"/>
    </row>
    <row r="3711" spans="33:37" ht="14.4">
      <c r="AG3711" s="72"/>
      <c r="AH3711" s="72"/>
      <c r="AI3711" s="72"/>
      <c r="AJ3711" s="72"/>
      <c r="AK3711" s="72"/>
    </row>
    <row r="3712" spans="33:37" ht="14.4">
      <c r="AG3712" s="72"/>
      <c r="AH3712" s="72"/>
      <c r="AI3712" s="72"/>
      <c r="AJ3712" s="72"/>
      <c r="AK3712" s="72"/>
    </row>
    <row r="3713" spans="33:37" ht="14.4">
      <c r="AG3713" s="72"/>
      <c r="AH3713" s="72"/>
      <c r="AI3713" s="72"/>
      <c r="AJ3713" s="72"/>
      <c r="AK3713" s="72"/>
    </row>
    <row r="3714" spans="33:37" ht="14.4">
      <c r="AG3714" s="72"/>
      <c r="AH3714" s="72"/>
      <c r="AI3714" s="72"/>
      <c r="AJ3714" s="72"/>
      <c r="AK3714" s="72"/>
    </row>
    <row r="3715" spans="33:37" ht="14.4">
      <c r="AG3715" s="72"/>
      <c r="AH3715" s="72"/>
      <c r="AI3715" s="72"/>
      <c r="AJ3715" s="72"/>
      <c r="AK3715" s="72"/>
    </row>
    <row r="3716" spans="33:37" ht="14.4">
      <c r="AG3716" s="72"/>
      <c r="AH3716" s="72"/>
      <c r="AI3716" s="72"/>
      <c r="AJ3716" s="72"/>
      <c r="AK3716" s="72"/>
    </row>
    <row r="3717" spans="33:37" ht="14.4">
      <c r="AG3717" s="72"/>
      <c r="AH3717" s="72"/>
      <c r="AI3717" s="72"/>
      <c r="AJ3717" s="72"/>
      <c r="AK3717" s="72"/>
    </row>
    <row r="3718" spans="33:37" ht="14.4">
      <c r="AG3718" s="72"/>
      <c r="AH3718" s="72"/>
      <c r="AI3718" s="72"/>
      <c r="AJ3718" s="72"/>
      <c r="AK3718" s="72"/>
    </row>
    <row r="3719" spans="33:37" ht="14.4">
      <c r="AG3719" s="72"/>
      <c r="AH3719" s="72"/>
      <c r="AI3719" s="72"/>
      <c r="AJ3719" s="72"/>
      <c r="AK3719" s="72"/>
    </row>
    <row r="3720" spans="33:37" ht="14.4">
      <c r="AG3720" s="72"/>
      <c r="AH3720" s="72"/>
      <c r="AI3720" s="72"/>
      <c r="AJ3720" s="72"/>
      <c r="AK3720" s="72"/>
    </row>
    <row r="3721" spans="33:37" ht="14.4">
      <c r="AG3721" s="72"/>
      <c r="AH3721" s="72"/>
      <c r="AI3721" s="72"/>
      <c r="AJ3721" s="72"/>
      <c r="AK3721" s="72"/>
    </row>
    <row r="3722" spans="33:37" ht="14.4">
      <c r="AG3722" s="72"/>
      <c r="AH3722" s="72"/>
      <c r="AI3722" s="72"/>
      <c r="AJ3722" s="72"/>
      <c r="AK3722" s="72"/>
    </row>
    <row r="3723" spans="33:37" ht="14.4">
      <c r="AG3723" s="72"/>
      <c r="AH3723" s="72"/>
      <c r="AI3723" s="72"/>
      <c r="AJ3723" s="72"/>
      <c r="AK3723" s="72"/>
    </row>
    <row r="3724" spans="33:37" ht="14.4">
      <c r="AG3724" s="72"/>
      <c r="AH3724" s="72"/>
      <c r="AI3724" s="72"/>
      <c r="AJ3724" s="72"/>
      <c r="AK3724" s="72"/>
    </row>
    <row r="3725" spans="33:37" ht="14.4">
      <c r="AG3725" s="72"/>
      <c r="AH3725" s="72"/>
      <c r="AI3725" s="72"/>
      <c r="AJ3725" s="72"/>
      <c r="AK3725" s="72"/>
    </row>
    <row r="3726" spans="33:37" ht="14.4">
      <c r="AG3726" s="72"/>
      <c r="AH3726" s="72"/>
      <c r="AI3726" s="72"/>
      <c r="AJ3726" s="72"/>
      <c r="AK3726" s="72"/>
    </row>
    <row r="3727" spans="33:37" ht="14.4">
      <c r="AG3727" s="72"/>
      <c r="AH3727" s="72"/>
      <c r="AI3727" s="72"/>
      <c r="AJ3727" s="72"/>
      <c r="AK3727" s="72"/>
    </row>
    <row r="3728" spans="33:37" ht="14.4">
      <c r="AG3728" s="72"/>
      <c r="AH3728" s="72"/>
      <c r="AI3728" s="72"/>
      <c r="AJ3728" s="72"/>
      <c r="AK3728" s="72"/>
    </row>
    <row r="3729" spans="33:37" ht="14.4">
      <c r="AG3729" s="72"/>
      <c r="AH3729" s="72"/>
      <c r="AI3729" s="72"/>
      <c r="AJ3729" s="72"/>
      <c r="AK3729" s="72"/>
    </row>
    <row r="3730" spans="33:37" ht="14.4">
      <c r="AG3730" s="72"/>
      <c r="AH3730" s="72"/>
      <c r="AI3730" s="72"/>
      <c r="AJ3730" s="72"/>
      <c r="AK3730" s="72"/>
    </row>
    <row r="3731" spans="33:37" ht="14.4">
      <c r="AG3731" s="72"/>
      <c r="AH3731" s="72"/>
      <c r="AI3731" s="72"/>
      <c r="AJ3731" s="72"/>
      <c r="AK3731" s="72"/>
    </row>
    <row r="3732" spans="33:37" ht="14.4">
      <c r="AG3732" s="72"/>
      <c r="AH3732" s="72"/>
      <c r="AI3732" s="72"/>
      <c r="AJ3732" s="72"/>
      <c r="AK3732" s="72"/>
    </row>
    <row r="3733" spans="33:37" ht="14.4">
      <c r="AG3733" s="72"/>
      <c r="AH3733" s="72"/>
      <c r="AI3733" s="72"/>
      <c r="AJ3733" s="72"/>
      <c r="AK3733" s="72"/>
    </row>
    <row r="3734" spans="33:37" ht="14.4">
      <c r="AG3734" s="72"/>
      <c r="AH3734" s="72"/>
      <c r="AI3734" s="72"/>
      <c r="AJ3734" s="72"/>
      <c r="AK3734" s="72"/>
    </row>
    <row r="3735" spans="33:37" ht="14.4">
      <c r="AG3735" s="72"/>
      <c r="AH3735" s="72"/>
      <c r="AI3735" s="72"/>
      <c r="AJ3735" s="72"/>
      <c r="AK3735" s="72"/>
    </row>
    <row r="3736" spans="33:37" ht="14.4">
      <c r="AG3736" s="72"/>
      <c r="AH3736" s="72"/>
      <c r="AI3736" s="72"/>
      <c r="AJ3736" s="72"/>
      <c r="AK3736" s="72"/>
    </row>
    <row r="3737" spans="33:37" ht="14.4">
      <c r="AG3737" s="72"/>
      <c r="AH3737" s="72"/>
      <c r="AI3737" s="72"/>
      <c r="AJ3737" s="72"/>
      <c r="AK3737" s="72"/>
    </row>
    <row r="3738" spans="33:37" ht="14.4">
      <c r="AG3738" s="72"/>
      <c r="AH3738" s="72"/>
      <c r="AI3738" s="72"/>
      <c r="AJ3738" s="72"/>
      <c r="AK3738" s="72"/>
    </row>
    <row r="3739" spans="33:37" ht="14.4">
      <c r="AG3739" s="72"/>
      <c r="AH3739" s="72"/>
      <c r="AI3739" s="72"/>
      <c r="AJ3739" s="72"/>
      <c r="AK3739" s="72"/>
    </row>
    <row r="3740" spans="33:37" ht="14.4">
      <c r="AG3740" s="72"/>
      <c r="AH3740" s="72"/>
      <c r="AI3740" s="72"/>
      <c r="AJ3740" s="72"/>
      <c r="AK3740" s="72"/>
    </row>
    <row r="3741" spans="33:37" ht="14.4">
      <c r="AG3741" s="72"/>
      <c r="AH3741" s="72"/>
      <c r="AI3741" s="72"/>
      <c r="AJ3741" s="72"/>
      <c r="AK3741" s="72"/>
    </row>
    <row r="3742" spans="33:37" ht="14.4">
      <c r="AG3742" s="72"/>
      <c r="AH3742" s="72"/>
      <c r="AI3742" s="72"/>
      <c r="AJ3742" s="72"/>
      <c r="AK3742" s="72"/>
    </row>
    <row r="3743" spans="33:37" ht="14.4">
      <c r="AG3743" s="72"/>
      <c r="AH3743" s="72"/>
      <c r="AI3743" s="72"/>
      <c r="AJ3743" s="72"/>
      <c r="AK3743" s="72"/>
    </row>
    <row r="3744" spans="33:37" ht="14.4">
      <c r="AG3744" s="72"/>
      <c r="AH3744" s="72"/>
      <c r="AI3744" s="72"/>
      <c r="AJ3744" s="72"/>
      <c r="AK3744" s="72"/>
    </row>
    <row r="3745" spans="33:37" ht="14.4">
      <c r="AG3745" s="72"/>
      <c r="AH3745" s="72"/>
      <c r="AI3745" s="72"/>
      <c r="AJ3745" s="72"/>
      <c r="AK3745" s="72"/>
    </row>
    <row r="3746" spans="33:37" ht="14.4">
      <c r="AG3746" s="72"/>
      <c r="AH3746" s="72"/>
      <c r="AI3746" s="72"/>
      <c r="AJ3746" s="72"/>
      <c r="AK3746" s="72"/>
    </row>
    <row r="3747" spans="33:37" ht="14.4">
      <c r="AG3747" s="72"/>
      <c r="AH3747" s="72"/>
      <c r="AI3747" s="72"/>
      <c r="AJ3747" s="72"/>
      <c r="AK3747" s="72"/>
    </row>
    <row r="3748" spans="33:37" ht="14.4">
      <c r="AG3748" s="72"/>
      <c r="AH3748" s="72"/>
      <c r="AI3748" s="72"/>
      <c r="AJ3748" s="72"/>
      <c r="AK3748" s="72"/>
    </row>
    <row r="3749" spans="33:37" ht="14.4">
      <c r="AG3749" s="72"/>
      <c r="AH3749" s="72"/>
      <c r="AI3749" s="72"/>
      <c r="AJ3749" s="72"/>
      <c r="AK3749" s="72"/>
    </row>
    <row r="3750" spans="33:37" ht="14.4">
      <c r="AG3750" s="72"/>
      <c r="AH3750" s="72"/>
      <c r="AI3750" s="72"/>
      <c r="AJ3750" s="72"/>
      <c r="AK3750" s="72"/>
    </row>
    <row r="3751" spans="33:37" ht="14.4">
      <c r="AG3751" s="72"/>
      <c r="AH3751" s="72"/>
      <c r="AI3751" s="72"/>
      <c r="AJ3751" s="72"/>
      <c r="AK3751" s="72"/>
    </row>
    <row r="3752" spans="33:37" ht="14.4">
      <c r="AG3752" s="72"/>
      <c r="AH3752" s="72"/>
      <c r="AI3752" s="72"/>
      <c r="AJ3752" s="72"/>
      <c r="AK3752" s="72"/>
    </row>
    <row r="3753" spans="33:37" ht="14.4">
      <c r="AG3753" s="72"/>
      <c r="AH3753" s="72"/>
      <c r="AI3753" s="72"/>
      <c r="AJ3753" s="72"/>
      <c r="AK3753" s="72"/>
    </row>
    <row r="3754" spans="33:37" ht="14.4">
      <c r="AG3754" s="72"/>
      <c r="AH3754" s="72"/>
      <c r="AI3754" s="72"/>
      <c r="AJ3754" s="72"/>
      <c r="AK3754" s="72"/>
    </row>
    <row r="3755" spans="33:37" ht="14.4">
      <c r="AG3755" s="72"/>
      <c r="AH3755" s="72"/>
      <c r="AI3755" s="72"/>
      <c r="AJ3755" s="72"/>
      <c r="AK3755" s="72"/>
    </row>
    <row r="3756" spans="33:37" ht="14.4">
      <c r="AG3756" s="72"/>
      <c r="AH3756" s="72"/>
      <c r="AI3756" s="72"/>
      <c r="AJ3756" s="72"/>
      <c r="AK3756" s="72"/>
    </row>
    <row r="3757" spans="33:37" ht="14.4">
      <c r="AG3757" s="72"/>
      <c r="AH3757" s="72"/>
      <c r="AI3757" s="72"/>
      <c r="AJ3757" s="72"/>
      <c r="AK3757" s="72"/>
    </row>
    <row r="3758" spans="33:37" ht="14.4">
      <c r="AG3758" s="72"/>
      <c r="AH3758" s="72"/>
      <c r="AI3758" s="72"/>
      <c r="AJ3758" s="72"/>
      <c r="AK3758" s="72"/>
    </row>
    <row r="3759" spans="33:37" ht="14.4">
      <c r="AG3759" s="72"/>
      <c r="AH3759" s="72"/>
      <c r="AI3759" s="72"/>
      <c r="AJ3759" s="72"/>
      <c r="AK3759" s="72"/>
    </row>
    <row r="3760" spans="33:37" ht="14.4">
      <c r="AG3760" s="72"/>
      <c r="AH3760" s="72"/>
      <c r="AI3760" s="72"/>
      <c r="AJ3760" s="72"/>
      <c r="AK3760" s="72"/>
    </row>
    <row r="3761" spans="33:37" ht="14.4">
      <c r="AG3761" s="72"/>
      <c r="AH3761" s="72"/>
      <c r="AI3761" s="72"/>
      <c r="AJ3761" s="72"/>
      <c r="AK3761" s="72"/>
    </row>
    <row r="3762" spans="33:37" ht="14.4">
      <c r="AG3762" s="72"/>
      <c r="AH3762" s="72"/>
      <c r="AI3762" s="72"/>
      <c r="AJ3762" s="72"/>
      <c r="AK3762" s="72"/>
    </row>
    <row r="3763" spans="33:37" ht="14.4">
      <c r="AG3763" s="72"/>
      <c r="AH3763" s="72"/>
      <c r="AI3763" s="72"/>
      <c r="AJ3763" s="72"/>
      <c r="AK3763" s="72"/>
    </row>
    <row r="3764" spans="33:37" ht="14.4">
      <c r="AG3764" s="72"/>
      <c r="AH3764" s="72"/>
      <c r="AI3764" s="72"/>
      <c r="AJ3764" s="72"/>
      <c r="AK3764" s="72"/>
    </row>
    <row r="3765" spans="33:37" ht="14.4">
      <c r="AG3765" s="72"/>
      <c r="AH3765" s="72"/>
      <c r="AI3765" s="72"/>
      <c r="AJ3765" s="72"/>
      <c r="AK3765" s="72"/>
    </row>
    <row r="3766" spans="33:37" ht="14.4">
      <c r="AG3766" s="72"/>
      <c r="AH3766" s="72"/>
      <c r="AI3766" s="72"/>
      <c r="AJ3766" s="72"/>
      <c r="AK3766" s="72"/>
    </row>
    <row r="3767" spans="33:37" ht="14.4">
      <c r="AG3767" s="72"/>
      <c r="AH3767" s="72"/>
      <c r="AI3767" s="72"/>
      <c r="AJ3767" s="72"/>
      <c r="AK3767" s="72"/>
    </row>
    <row r="3768" spans="33:37" ht="14.4">
      <c r="AG3768" s="72"/>
      <c r="AH3768" s="72"/>
      <c r="AI3768" s="72"/>
      <c r="AJ3768" s="72"/>
      <c r="AK3768" s="72"/>
    </row>
    <row r="3769" spans="33:37" ht="14.4">
      <c r="AG3769" s="72"/>
      <c r="AH3769" s="72"/>
      <c r="AI3769" s="72"/>
      <c r="AJ3769" s="72"/>
      <c r="AK3769" s="72"/>
    </row>
    <row r="3770" spans="33:37" ht="14.4">
      <c r="AG3770" s="72"/>
      <c r="AH3770" s="72"/>
      <c r="AI3770" s="72"/>
      <c r="AJ3770" s="72"/>
      <c r="AK3770" s="72"/>
    </row>
    <row r="3771" spans="33:37" ht="14.4">
      <c r="AG3771" s="72"/>
      <c r="AH3771" s="72"/>
      <c r="AI3771" s="72"/>
      <c r="AJ3771" s="72"/>
      <c r="AK3771" s="72"/>
    </row>
    <row r="3772" spans="33:37" ht="14.4">
      <c r="AG3772" s="72"/>
      <c r="AH3772" s="72"/>
      <c r="AI3772" s="72"/>
      <c r="AJ3772" s="72"/>
      <c r="AK3772" s="72"/>
    </row>
    <row r="3773" spans="33:37" ht="14.4">
      <c r="AG3773" s="72"/>
      <c r="AH3773" s="72"/>
      <c r="AI3773" s="72"/>
      <c r="AJ3773" s="72"/>
      <c r="AK3773" s="72"/>
    </row>
    <row r="3774" spans="33:37" ht="14.4">
      <c r="AG3774" s="72"/>
      <c r="AH3774" s="72"/>
      <c r="AI3774" s="72"/>
      <c r="AJ3774" s="72"/>
      <c r="AK3774" s="72"/>
    </row>
    <row r="3775" spans="33:37" ht="14.4">
      <c r="AG3775" s="72"/>
      <c r="AH3775" s="72"/>
      <c r="AI3775" s="72"/>
      <c r="AJ3775" s="72"/>
      <c r="AK3775" s="72"/>
    </row>
    <row r="3776" spans="33:37" ht="14.4">
      <c r="AG3776" s="72"/>
      <c r="AH3776" s="72"/>
      <c r="AI3776" s="72"/>
      <c r="AJ3776" s="72"/>
      <c r="AK3776" s="72"/>
    </row>
    <row r="3777" spans="33:37" ht="14.4">
      <c r="AG3777" s="72"/>
      <c r="AH3777" s="72"/>
      <c r="AI3777" s="72"/>
      <c r="AJ3777" s="72"/>
      <c r="AK3777" s="72"/>
    </row>
    <row r="3778" spans="33:37" ht="14.4">
      <c r="AG3778" s="72"/>
      <c r="AH3778" s="72"/>
      <c r="AI3778" s="72"/>
      <c r="AJ3778" s="72"/>
      <c r="AK3778" s="72"/>
    </row>
    <row r="3779" spans="33:37" ht="14.4">
      <c r="AG3779" s="72"/>
      <c r="AH3779" s="72"/>
      <c r="AI3779" s="72"/>
      <c r="AJ3779" s="72"/>
      <c r="AK3779" s="72"/>
    </row>
    <row r="3780" spans="33:37" ht="14.4">
      <c r="AG3780" s="72"/>
      <c r="AH3780" s="72"/>
      <c r="AI3780" s="72"/>
      <c r="AJ3780" s="72"/>
      <c r="AK3780" s="72"/>
    </row>
    <row r="3781" spans="33:37" ht="14.4">
      <c r="AG3781" s="72"/>
      <c r="AH3781" s="72"/>
      <c r="AI3781" s="72"/>
      <c r="AJ3781" s="72"/>
      <c r="AK3781" s="72"/>
    </row>
    <row r="3782" spans="33:37" ht="14.4">
      <c r="AG3782" s="72"/>
      <c r="AH3782" s="72"/>
      <c r="AI3782" s="72"/>
      <c r="AJ3782" s="72"/>
      <c r="AK3782" s="72"/>
    </row>
    <row r="3783" spans="33:37" ht="14.4">
      <c r="AG3783" s="72"/>
      <c r="AH3783" s="72"/>
      <c r="AI3783" s="72"/>
      <c r="AJ3783" s="72"/>
      <c r="AK3783" s="72"/>
    </row>
    <row r="3784" spans="33:37" ht="14.4">
      <c r="AG3784" s="72"/>
      <c r="AH3784" s="72"/>
      <c r="AI3784" s="72"/>
      <c r="AJ3784" s="72"/>
      <c r="AK3784" s="72"/>
    </row>
    <row r="3785" spans="33:37" ht="14.4">
      <c r="AG3785" s="72"/>
      <c r="AH3785" s="72"/>
      <c r="AI3785" s="72"/>
      <c r="AJ3785" s="72"/>
      <c r="AK3785" s="72"/>
    </row>
    <row r="3786" spans="33:37" ht="14.4">
      <c r="AG3786" s="72"/>
      <c r="AH3786" s="72"/>
      <c r="AI3786" s="72"/>
      <c r="AJ3786" s="72"/>
      <c r="AK3786" s="72"/>
    </row>
    <row r="3787" spans="33:37" ht="14.4">
      <c r="AG3787" s="72"/>
      <c r="AH3787" s="72"/>
      <c r="AI3787" s="72"/>
      <c r="AJ3787" s="72"/>
      <c r="AK3787" s="72"/>
    </row>
    <row r="3788" spans="33:37" ht="14.4">
      <c r="AG3788" s="72"/>
      <c r="AH3788" s="72"/>
      <c r="AI3788" s="72"/>
      <c r="AJ3788" s="72"/>
      <c r="AK3788" s="72"/>
    </row>
    <row r="3789" spans="33:37" ht="14.4">
      <c r="AG3789" s="72"/>
      <c r="AH3789" s="72"/>
      <c r="AI3789" s="72"/>
      <c r="AJ3789" s="72"/>
      <c r="AK3789" s="72"/>
    </row>
    <row r="3790" spans="33:37" ht="14.4">
      <c r="AG3790" s="72"/>
      <c r="AH3790" s="72"/>
      <c r="AI3790" s="72"/>
      <c r="AJ3790" s="72"/>
      <c r="AK3790" s="72"/>
    </row>
    <row r="3791" spans="33:37" ht="14.4">
      <c r="AG3791" s="72"/>
      <c r="AH3791" s="72"/>
      <c r="AI3791" s="72"/>
      <c r="AJ3791" s="72"/>
      <c r="AK3791" s="72"/>
    </row>
    <row r="3792" spans="33:37" ht="14.4">
      <c r="AG3792" s="72"/>
      <c r="AH3792" s="72"/>
      <c r="AI3792" s="72"/>
      <c r="AJ3792" s="72"/>
      <c r="AK3792" s="72"/>
    </row>
    <row r="3793" spans="33:37" ht="14.4">
      <c r="AG3793" s="72"/>
      <c r="AH3793" s="72"/>
      <c r="AI3793" s="72"/>
      <c r="AJ3793" s="72"/>
      <c r="AK3793" s="72"/>
    </row>
    <row r="3794" spans="33:37" ht="14.4">
      <c r="AG3794" s="72"/>
      <c r="AH3794" s="72"/>
      <c r="AI3794" s="72"/>
      <c r="AJ3794" s="72"/>
      <c r="AK3794" s="72"/>
    </row>
    <row r="3795" spans="33:37" ht="14.4">
      <c r="AG3795" s="72"/>
      <c r="AH3795" s="72"/>
      <c r="AI3795" s="72"/>
      <c r="AJ3795" s="72"/>
      <c r="AK3795" s="72"/>
    </row>
    <row r="3796" spans="33:37" ht="14.4">
      <c r="AG3796" s="72"/>
      <c r="AH3796" s="72"/>
      <c r="AI3796" s="72"/>
      <c r="AJ3796" s="72"/>
      <c r="AK3796" s="72"/>
    </row>
    <row r="3797" spans="33:37" ht="14.4">
      <c r="AG3797" s="72"/>
      <c r="AH3797" s="72"/>
      <c r="AI3797" s="72"/>
      <c r="AJ3797" s="72"/>
      <c r="AK3797" s="72"/>
    </row>
    <row r="3798" spans="33:37" ht="14.4">
      <c r="AG3798" s="72"/>
      <c r="AH3798" s="72"/>
      <c r="AI3798" s="72"/>
      <c r="AJ3798" s="72"/>
      <c r="AK3798" s="72"/>
    </row>
    <row r="3799" spans="33:37" ht="14.4">
      <c r="AG3799" s="72"/>
      <c r="AH3799" s="72"/>
      <c r="AI3799" s="72"/>
      <c r="AJ3799" s="72"/>
      <c r="AK3799" s="72"/>
    </row>
    <row r="3800" spans="33:37" ht="14.4">
      <c r="AG3800" s="72"/>
      <c r="AH3800" s="72"/>
      <c r="AI3800" s="72"/>
      <c r="AJ3800" s="72"/>
      <c r="AK3800" s="72"/>
    </row>
    <row r="3801" spans="33:37" ht="14.4">
      <c r="AG3801" s="72"/>
      <c r="AH3801" s="72"/>
      <c r="AI3801" s="72"/>
      <c r="AJ3801" s="72"/>
      <c r="AK3801" s="72"/>
    </row>
    <row r="3802" spans="33:37" ht="14.4">
      <c r="AG3802" s="72"/>
      <c r="AH3802" s="72"/>
      <c r="AI3802" s="72"/>
      <c r="AJ3802" s="72"/>
      <c r="AK3802" s="72"/>
    </row>
    <row r="3803" spans="33:37" ht="14.4">
      <c r="AG3803" s="72"/>
      <c r="AH3803" s="72"/>
      <c r="AI3803" s="72"/>
      <c r="AJ3803" s="72"/>
      <c r="AK3803" s="72"/>
    </row>
    <row r="3804" spans="33:37" ht="14.4">
      <c r="AG3804" s="72"/>
      <c r="AH3804" s="72"/>
      <c r="AI3804" s="72"/>
      <c r="AJ3804" s="72"/>
      <c r="AK3804" s="72"/>
    </row>
    <row r="3805" spans="33:37" ht="14.4">
      <c r="AG3805" s="72"/>
      <c r="AH3805" s="72"/>
      <c r="AI3805" s="72"/>
      <c r="AJ3805" s="72"/>
      <c r="AK3805" s="72"/>
    </row>
    <row r="3806" spans="33:37" ht="14.4">
      <c r="AG3806" s="72"/>
      <c r="AH3806" s="72"/>
      <c r="AI3806" s="72"/>
      <c r="AJ3806" s="72"/>
      <c r="AK3806" s="72"/>
    </row>
    <row r="3807" spans="33:37" ht="14.4">
      <c r="AG3807" s="72"/>
      <c r="AH3807" s="72"/>
      <c r="AI3807" s="72"/>
      <c r="AJ3807" s="72"/>
      <c r="AK3807" s="72"/>
    </row>
    <row r="3808" spans="33:37" ht="14.4">
      <c r="AG3808" s="72"/>
      <c r="AH3808" s="72"/>
      <c r="AI3808" s="72"/>
      <c r="AJ3808" s="72"/>
      <c r="AK3808" s="72"/>
    </row>
    <row r="3809" spans="33:37" ht="14.4">
      <c r="AG3809" s="72"/>
      <c r="AH3809" s="72"/>
      <c r="AI3809" s="72"/>
      <c r="AJ3809" s="72"/>
      <c r="AK3809" s="72"/>
    </row>
    <row r="3810" spans="33:37" ht="14.4">
      <c r="AG3810" s="72"/>
      <c r="AH3810" s="72"/>
      <c r="AI3810" s="72"/>
      <c r="AJ3810" s="72"/>
      <c r="AK3810" s="72"/>
    </row>
    <row r="3811" spans="33:37" ht="14.4">
      <c r="AG3811" s="72"/>
      <c r="AH3811" s="72"/>
      <c r="AI3811" s="72"/>
      <c r="AJ3811" s="72"/>
      <c r="AK3811" s="72"/>
    </row>
    <row r="3812" spans="33:37" ht="14.4">
      <c r="AG3812" s="72"/>
      <c r="AH3812" s="72"/>
      <c r="AI3812" s="72"/>
      <c r="AJ3812" s="72"/>
      <c r="AK3812" s="72"/>
    </row>
    <row r="3813" spans="33:37" ht="14.4">
      <c r="AG3813" s="72"/>
      <c r="AH3813" s="72"/>
      <c r="AI3813" s="72"/>
      <c r="AJ3813" s="72"/>
      <c r="AK3813" s="72"/>
    </row>
    <row r="3814" spans="33:37" ht="14.4">
      <c r="AG3814" s="72"/>
      <c r="AH3814" s="72"/>
      <c r="AI3814" s="72"/>
      <c r="AJ3814" s="72"/>
      <c r="AK3814" s="72"/>
    </row>
    <row r="3815" spans="33:37" ht="14.4">
      <c r="AG3815" s="72"/>
      <c r="AH3815" s="72"/>
      <c r="AI3815" s="72"/>
      <c r="AJ3815" s="72"/>
      <c r="AK3815" s="72"/>
    </row>
    <row r="3816" spans="33:37" ht="14.4">
      <c r="AG3816" s="72"/>
      <c r="AH3816" s="72"/>
      <c r="AI3816" s="72"/>
      <c r="AJ3816" s="72"/>
      <c r="AK3816" s="72"/>
    </row>
    <row r="3817" spans="33:37" ht="14.4">
      <c r="AG3817" s="72"/>
      <c r="AH3817" s="72"/>
      <c r="AI3817" s="72"/>
      <c r="AJ3817" s="72"/>
      <c r="AK3817" s="72"/>
    </row>
    <row r="3818" spans="33:37" ht="14.4">
      <c r="AG3818" s="72"/>
      <c r="AH3818" s="72"/>
      <c r="AI3818" s="72"/>
      <c r="AJ3818" s="72"/>
      <c r="AK3818" s="72"/>
    </row>
    <row r="3819" spans="33:37" ht="14.4">
      <c r="AG3819" s="72"/>
      <c r="AH3819" s="72"/>
      <c r="AI3819" s="72"/>
      <c r="AJ3819" s="72"/>
      <c r="AK3819" s="72"/>
    </row>
    <row r="3820" spans="33:37" ht="14.4">
      <c r="AG3820" s="72"/>
      <c r="AH3820" s="72"/>
      <c r="AI3820" s="72"/>
      <c r="AJ3820" s="72"/>
      <c r="AK3820" s="72"/>
    </row>
    <row r="3821" spans="33:37" ht="14.4">
      <c r="AG3821" s="72"/>
      <c r="AH3821" s="72"/>
      <c r="AI3821" s="72"/>
      <c r="AJ3821" s="72"/>
      <c r="AK3821" s="72"/>
    </row>
    <row r="3822" spans="33:37" ht="14.4">
      <c r="AG3822" s="72"/>
      <c r="AH3822" s="72"/>
      <c r="AI3822" s="72"/>
      <c r="AJ3822" s="72"/>
      <c r="AK3822" s="72"/>
    </row>
    <row r="3823" spans="33:37" ht="14.4">
      <c r="AG3823" s="72"/>
      <c r="AH3823" s="72"/>
      <c r="AI3823" s="72"/>
      <c r="AJ3823" s="72"/>
      <c r="AK3823" s="72"/>
    </row>
    <row r="3824" spans="33:37" ht="14.4">
      <c r="AG3824" s="72"/>
      <c r="AH3824" s="72"/>
      <c r="AI3824" s="72"/>
      <c r="AJ3824" s="72"/>
      <c r="AK3824" s="72"/>
    </row>
    <row r="3825" spans="33:37" ht="14.4">
      <c r="AG3825" s="72"/>
      <c r="AH3825" s="72"/>
      <c r="AI3825" s="72"/>
      <c r="AJ3825" s="72"/>
      <c r="AK3825" s="72"/>
    </row>
    <row r="3826" spans="33:37" ht="14.4">
      <c r="AG3826" s="72"/>
      <c r="AH3826" s="72"/>
      <c r="AI3826" s="72"/>
      <c r="AJ3826" s="72"/>
      <c r="AK3826" s="72"/>
    </row>
    <row r="3827" spans="33:37" ht="14.4">
      <c r="AG3827" s="72"/>
      <c r="AH3827" s="72"/>
      <c r="AI3827" s="72"/>
      <c r="AJ3827" s="72"/>
      <c r="AK3827" s="72"/>
    </row>
    <row r="3828" spans="33:37" ht="14.4">
      <c r="AG3828" s="72"/>
      <c r="AH3828" s="72"/>
      <c r="AI3828" s="72"/>
      <c r="AJ3828" s="72"/>
      <c r="AK3828" s="72"/>
    </row>
    <row r="3829" spans="33:37" ht="14.4">
      <c r="AG3829" s="72"/>
      <c r="AH3829" s="72"/>
      <c r="AI3829" s="72"/>
      <c r="AJ3829" s="72"/>
      <c r="AK3829" s="72"/>
    </row>
    <row r="3830" spans="33:37" ht="14.4">
      <c r="AG3830" s="72"/>
      <c r="AH3830" s="72"/>
      <c r="AI3830" s="72"/>
      <c r="AJ3830" s="72"/>
      <c r="AK3830" s="72"/>
    </row>
    <row r="3831" spans="33:37" ht="14.4">
      <c r="AG3831" s="72"/>
      <c r="AH3831" s="72"/>
      <c r="AI3831" s="72"/>
      <c r="AJ3831" s="72"/>
      <c r="AK3831" s="72"/>
    </row>
    <row r="3832" spans="33:37" ht="14.4">
      <c r="AG3832" s="72"/>
      <c r="AH3832" s="72"/>
      <c r="AI3832" s="72"/>
      <c r="AJ3832" s="72"/>
      <c r="AK3832" s="72"/>
    </row>
    <row r="3833" spans="33:37" ht="14.4">
      <c r="AG3833" s="72"/>
      <c r="AH3833" s="72"/>
      <c r="AI3833" s="72"/>
      <c r="AJ3833" s="72"/>
      <c r="AK3833" s="72"/>
    </row>
    <row r="3834" spans="33:37" ht="14.4">
      <c r="AG3834" s="72"/>
      <c r="AH3834" s="72"/>
      <c r="AI3834" s="72"/>
      <c r="AJ3834" s="72"/>
      <c r="AK3834" s="72"/>
    </row>
    <row r="3835" spans="33:37" ht="14.4">
      <c r="AG3835" s="72"/>
      <c r="AH3835" s="72"/>
      <c r="AI3835" s="72"/>
      <c r="AJ3835" s="72"/>
      <c r="AK3835" s="72"/>
    </row>
    <row r="3836" spans="33:37" ht="14.4">
      <c r="AG3836" s="72"/>
      <c r="AH3836" s="72"/>
      <c r="AI3836" s="72"/>
      <c r="AJ3836" s="72"/>
      <c r="AK3836" s="72"/>
    </row>
    <row r="3837" spans="33:37" ht="14.4">
      <c r="AG3837" s="72"/>
      <c r="AH3837" s="72"/>
      <c r="AI3837" s="72"/>
      <c r="AJ3837" s="72"/>
      <c r="AK3837" s="72"/>
    </row>
    <row r="3838" spans="33:37" ht="14.4">
      <c r="AG3838" s="72"/>
      <c r="AH3838" s="72"/>
      <c r="AI3838" s="72"/>
      <c r="AJ3838" s="72"/>
      <c r="AK3838" s="72"/>
    </row>
    <row r="3839" spans="33:37" ht="14.4">
      <c r="AG3839" s="72"/>
      <c r="AH3839" s="72"/>
      <c r="AI3839" s="72"/>
      <c r="AJ3839" s="72"/>
      <c r="AK3839" s="72"/>
    </row>
    <row r="3840" spans="33:37" ht="14.4">
      <c r="AG3840" s="72"/>
      <c r="AH3840" s="72"/>
      <c r="AI3840" s="72"/>
      <c r="AJ3840" s="72"/>
      <c r="AK3840" s="72"/>
    </row>
    <row r="3841" spans="33:37" ht="14.4">
      <c r="AG3841" s="72"/>
      <c r="AH3841" s="72"/>
      <c r="AI3841" s="72"/>
      <c r="AJ3841" s="72"/>
      <c r="AK3841" s="72"/>
    </row>
    <row r="3842" spans="33:37" ht="14.4">
      <c r="AG3842" s="72"/>
      <c r="AH3842" s="72"/>
      <c r="AI3842" s="72"/>
      <c r="AJ3842" s="72"/>
      <c r="AK3842" s="72"/>
    </row>
    <row r="3843" spans="33:37" ht="14.4">
      <c r="AG3843" s="72"/>
      <c r="AH3843" s="72"/>
      <c r="AI3843" s="72"/>
      <c r="AJ3843" s="72"/>
      <c r="AK3843" s="72"/>
    </row>
    <row r="3844" spans="33:37" ht="14.4">
      <c r="AG3844" s="72"/>
      <c r="AH3844" s="72"/>
      <c r="AI3844" s="72"/>
      <c r="AJ3844" s="72"/>
      <c r="AK3844" s="72"/>
    </row>
    <row r="3845" spans="33:37" ht="14.4">
      <c r="AG3845" s="72"/>
      <c r="AH3845" s="72"/>
      <c r="AI3845" s="72"/>
      <c r="AJ3845" s="72"/>
      <c r="AK3845" s="72"/>
    </row>
    <row r="3846" spans="33:37" ht="14.4">
      <c r="AG3846" s="72"/>
      <c r="AH3846" s="72"/>
      <c r="AI3846" s="72"/>
      <c r="AJ3846" s="72"/>
      <c r="AK3846" s="72"/>
    </row>
    <row r="3847" spans="33:37" ht="14.4">
      <c r="AG3847" s="72"/>
      <c r="AH3847" s="72"/>
      <c r="AI3847" s="72"/>
      <c r="AJ3847" s="72"/>
      <c r="AK3847" s="72"/>
    </row>
    <row r="3848" spans="33:37" ht="14.4">
      <c r="AG3848" s="72"/>
      <c r="AH3848" s="72"/>
      <c r="AI3848" s="72"/>
      <c r="AJ3848" s="72"/>
      <c r="AK3848" s="72"/>
    </row>
    <row r="3849" spans="33:37" ht="14.4">
      <c r="AG3849" s="72"/>
      <c r="AH3849" s="72"/>
      <c r="AI3849" s="72"/>
      <c r="AJ3849" s="72"/>
      <c r="AK3849" s="72"/>
    </row>
    <row r="3850" spans="33:37" ht="14.4">
      <c r="AG3850" s="72"/>
      <c r="AH3850" s="72"/>
      <c r="AI3850" s="72"/>
      <c r="AJ3850" s="72"/>
      <c r="AK3850" s="72"/>
    </row>
    <row r="3851" spans="33:37" ht="14.4">
      <c r="AG3851" s="72"/>
      <c r="AH3851" s="72"/>
      <c r="AI3851" s="72"/>
      <c r="AJ3851" s="72"/>
      <c r="AK3851" s="72"/>
    </row>
    <row r="3852" spans="33:37" ht="14.4">
      <c r="AG3852" s="72"/>
      <c r="AH3852" s="72"/>
      <c r="AI3852" s="72"/>
      <c r="AJ3852" s="72"/>
      <c r="AK3852" s="72"/>
    </row>
    <row r="3853" spans="33:37" ht="14.4">
      <c r="AG3853" s="72"/>
      <c r="AH3853" s="72"/>
      <c r="AI3853" s="72"/>
      <c r="AJ3853" s="72"/>
      <c r="AK3853" s="72"/>
    </row>
    <row r="3854" spans="33:37" ht="14.4">
      <c r="AG3854" s="72"/>
      <c r="AH3854" s="72"/>
      <c r="AI3854" s="72"/>
      <c r="AJ3854" s="72"/>
      <c r="AK3854" s="72"/>
    </row>
    <row r="3855" spans="33:37" ht="14.4">
      <c r="AG3855" s="72"/>
      <c r="AH3855" s="72"/>
      <c r="AI3855" s="72"/>
      <c r="AJ3855" s="72"/>
      <c r="AK3855" s="72"/>
    </row>
    <row r="3856" spans="33:37" ht="14.4">
      <c r="AG3856" s="72"/>
      <c r="AH3856" s="72"/>
      <c r="AI3856" s="72"/>
      <c r="AJ3856" s="72"/>
      <c r="AK3856" s="72"/>
    </row>
    <row r="3857" spans="33:37" ht="14.4">
      <c r="AG3857" s="72"/>
      <c r="AH3857" s="72"/>
      <c r="AI3857" s="72"/>
      <c r="AJ3857" s="72"/>
      <c r="AK3857" s="72"/>
    </row>
    <row r="3858" spans="33:37" ht="14.4">
      <c r="AG3858" s="72"/>
      <c r="AH3858" s="72"/>
      <c r="AI3858" s="72"/>
      <c r="AJ3858" s="72"/>
      <c r="AK3858" s="72"/>
    </row>
    <row r="3859" spans="33:37" ht="14.4">
      <c r="AG3859" s="72"/>
      <c r="AH3859" s="72"/>
      <c r="AI3859" s="72"/>
      <c r="AJ3859" s="72"/>
      <c r="AK3859" s="72"/>
    </row>
    <row r="3860" spans="33:37" ht="14.4">
      <c r="AG3860" s="72"/>
      <c r="AH3860" s="72"/>
      <c r="AI3860" s="72"/>
      <c r="AJ3860" s="72"/>
      <c r="AK3860" s="72"/>
    </row>
    <row r="3861" spans="33:37" ht="14.4">
      <c r="AG3861" s="72"/>
      <c r="AH3861" s="72"/>
      <c r="AI3861" s="72"/>
      <c r="AJ3861" s="72"/>
      <c r="AK3861" s="72"/>
    </row>
    <row r="3862" spans="33:37" ht="14.4">
      <c r="AG3862" s="72"/>
      <c r="AH3862" s="72"/>
      <c r="AI3862" s="72"/>
      <c r="AJ3862" s="72"/>
      <c r="AK3862" s="72"/>
    </row>
    <row r="3863" spans="33:37" ht="14.4">
      <c r="AG3863" s="72"/>
      <c r="AH3863" s="72"/>
      <c r="AI3863" s="72"/>
      <c r="AJ3863" s="72"/>
      <c r="AK3863" s="72"/>
    </row>
    <row r="3864" spans="33:37" ht="14.4">
      <c r="AG3864" s="72"/>
      <c r="AH3864" s="72"/>
      <c r="AI3864" s="72"/>
      <c r="AJ3864" s="72"/>
      <c r="AK3864" s="72"/>
    </row>
    <row r="3865" spans="33:37" ht="14.4">
      <c r="AG3865" s="72"/>
      <c r="AH3865" s="72"/>
      <c r="AI3865" s="72"/>
      <c r="AJ3865" s="72"/>
      <c r="AK3865" s="72"/>
    </row>
    <row r="3866" spans="33:37" ht="14.4">
      <c r="AG3866" s="72"/>
      <c r="AH3866" s="72"/>
      <c r="AI3866" s="72"/>
      <c r="AJ3866" s="72"/>
      <c r="AK3866" s="72"/>
    </row>
    <row r="3867" spans="33:37" ht="14.4">
      <c r="AG3867" s="72"/>
      <c r="AH3867" s="72"/>
      <c r="AI3867" s="72"/>
      <c r="AJ3867" s="72"/>
      <c r="AK3867" s="72"/>
    </row>
    <row r="3868" spans="33:37" ht="14.4">
      <c r="AG3868" s="72"/>
      <c r="AH3868" s="72"/>
      <c r="AI3868" s="72"/>
      <c r="AJ3868" s="72"/>
      <c r="AK3868" s="72"/>
    </row>
    <row r="3869" spans="33:37" ht="14.4">
      <c r="AG3869" s="72"/>
      <c r="AH3869" s="72"/>
      <c r="AI3869" s="72"/>
      <c r="AJ3869" s="72"/>
      <c r="AK3869" s="72"/>
    </row>
    <row r="3870" spans="33:37" ht="14.4">
      <c r="AG3870" s="72"/>
      <c r="AH3870" s="72"/>
      <c r="AI3870" s="72"/>
      <c r="AJ3870" s="72"/>
      <c r="AK3870" s="72"/>
    </row>
    <row r="3871" spans="33:37" ht="14.4">
      <c r="AG3871" s="72"/>
      <c r="AH3871" s="72"/>
      <c r="AI3871" s="72"/>
      <c r="AJ3871" s="72"/>
      <c r="AK3871" s="72"/>
    </row>
    <row r="3872" spans="33:37" ht="14.4">
      <c r="AG3872" s="72"/>
      <c r="AH3872" s="72"/>
      <c r="AI3872" s="72"/>
      <c r="AJ3872" s="72"/>
      <c r="AK3872" s="72"/>
    </row>
    <row r="3873" spans="33:37" ht="14.4">
      <c r="AG3873" s="72"/>
      <c r="AH3873" s="72"/>
      <c r="AI3873" s="72"/>
      <c r="AJ3873" s="72"/>
      <c r="AK3873" s="72"/>
    </row>
    <row r="3874" spans="33:37" ht="14.4">
      <c r="AG3874" s="72"/>
      <c r="AH3874" s="72"/>
      <c r="AI3874" s="72"/>
      <c r="AJ3874" s="72"/>
      <c r="AK3874" s="72"/>
    </row>
    <row r="3875" spans="33:37" ht="14.4">
      <c r="AG3875" s="72"/>
      <c r="AH3875" s="72"/>
      <c r="AI3875" s="72"/>
      <c r="AJ3875" s="72"/>
      <c r="AK3875" s="72"/>
    </row>
    <row r="3876" spans="33:37" ht="14.4">
      <c r="AG3876" s="72"/>
      <c r="AH3876" s="72"/>
      <c r="AI3876" s="72"/>
      <c r="AJ3876" s="72"/>
      <c r="AK3876" s="72"/>
    </row>
    <row r="3877" spans="33:37" ht="14.4">
      <c r="AG3877" s="72"/>
      <c r="AH3877" s="72"/>
      <c r="AI3877" s="72"/>
      <c r="AJ3877" s="72"/>
      <c r="AK3877" s="72"/>
    </row>
    <row r="3878" spans="33:37" ht="14.4">
      <c r="AG3878" s="72"/>
      <c r="AH3878" s="72"/>
      <c r="AI3878" s="72"/>
      <c r="AJ3878" s="72"/>
      <c r="AK3878" s="72"/>
    </row>
    <row r="3879" spans="33:37" ht="14.4">
      <c r="AG3879" s="72"/>
      <c r="AH3879" s="72"/>
      <c r="AI3879" s="72"/>
      <c r="AJ3879" s="72"/>
      <c r="AK3879" s="72"/>
    </row>
    <row r="3880" spans="33:37" ht="14.4">
      <c r="AG3880" s="72"/>
      <c r="AH3880" s="72"/>
      <c r="AI3880" s="72"/>
      <c r="AJ3880" s="72"/>
      <c r="AK3880" s="72"/>
    </row>
    <row r="3881" spans="33:37" ht="14.4">
      <c r="AG3881" s="72"/>
      <c r="AH3881" s="72"/>
      <c r="AI3881" s="72"/>
      <c r="AJ3881" s="72"/>
      <c r="AK3881" s="72"/>
    </row>
    <row r="3882" spans="33:37" ht="14.4">
      <c r="AG3882" s="72"/>
      <c r="AH3882" s="72"/>
      <c r="AI3882" s="72"/>
      <c r="AJ3882" s="72"/>
      <c r="AK3882" s="72"/>
    </row>
    <row r="3883" spans="33:37" ht="14.4">
      <c r="AG3883" s="72"/>
      <c r="AH3883" s="72"/>
      <c r="AI3883" s="72"/>
      <c r="AJ3883" s="72"/>
      <c r="AK3883" s="72"/>
    </row>
    <row r="3884" spans="33:37" ht="14.4">
      <c r="AG3884" s="72"/>
      <c r="AH3884" s="72"/>
      <c r="AI3884" s="72"/>
      <c r="AJ3884" s="72"/>
      <c r="AK3884" s="72"/>
    </row>
    <row r="3885" spans="33:37" ht="14.4">
      <c r="AG3885" s="72"/>
      <c r="AH3885" s="72"/>
      <c r="AI3885" s="72"/>
      <c r="AJ3885" s="72"/>
      <c r="AK3885" s="72"/>
    </row>
    <row r="3886" spans="33:37" ht="14.4">
      <c r="AG3886" s="72"/>
      <c r="AH3886" s="72"/>
      <c r="AI3886" s="72"/>
      <c r="AJ3886" s="72"/>
      <c r="AK3886" s="72"/>
    </row>
    <row r="3887" spans="33:37" ht="14.4">
      <c r="AG3887" s="72"/>
      <c r="AH3887" s="72"/>
      <c r="AI3887" s="72"/>
      <c r="AJ3887" s="72"/>
      <c r="AK3887" s="72"/>
    </row>
    <row r="3888" spans="33:37" ht="14.4">
      <c r="AG3888" s="72"/>
      <c r="AH3888" s="72"/>
      <c r="AI3888" s="72"/>
      <c r="AJ3888" s="72"/>
      <c r="AK3888" s="72"/>
    </row>
    <row r="3889" spans="33:37" ht="14.4">
      <c r="AG3889" s="72"/>
      <c r="AH3889" s="72"/>
      <c r="AI3889" s="72"/>
      <c r="AJ3889" s="72"/>
      <c r="AK3889" s="72"/>
    </row>
    <row r="3890" spans="33:37" ht="14.4">
      <c r="AG3890" s="72"/>
      <c r="AH3890" s="72"/>
      <c r="AI3890" s="72"/>
      <c r="AJ3890" s="72"/>
      <c r="AK3890" s="72"/>
    </row>
    <row r="3891" spans="33:37" ht="14.4">
      <c r="AG3891" s="72"/>
      <c r="AH3891" s="72"/>
      <c r="AI3891" s="72"/>
      <c r="AJ3891" s="72"/>
      <c r="AK3891" s="72"/>
    </row>
    <row r="3892" spans="33:37" ht="14.4">
      <c r="AG3892" s="72"/>
      <c r="AH3892" s="72"/>
      <c r="AI3892" s="72"/>
      <c r="AJ3892" s="72"/>
      <c r="AK3892" s="72"/>
    </row>
    <row r="3893" spans="33:37" ht="14.4">
      <c r="AG3893" s="72"/>
      <c r="AH3893" s="72"/>
      <c r="AI3893" s="72"/>
      <c r="AJ3893" s="72"/>
      <c r="AK3893" s="72"/>
    </row>
    <row r="3894" spans="33:37" ht="14.4">
      <c r="AG3894" s="72"/>
      <c r="AH3894" s="72"/>
      <c r="AI3894" s="72"/>
      <c r="AJ3894" s="72"/>
      <c r="AK3894" s="72"/>
    </row>
    <row r="3895" spans="33:37" ht="14.4">
      <c r="AG3895" s="72"/>
      <c r="AH3895" s="72"/>
      <c r="AI3895" s="72"/>
      <c r="AJ3895" s="72"/>
      <c r="AK3895" s="72"/>
    </row>
    <row r="3896" spans="33:37" ht="14.4">
      <c r="AG3896" s="72"/>
      <c r="AH3896" s="72"/>
      <c r="AI3896" s="72"/>
      <c r="AJ3896" s="72"/>
      <c r="AK3896" s="72"/>
    </row>
    <row r="3897" spans="33:37" ht="14.4">
      <c r="AG3897" s="72"/>
      <c r="AH3897" s="72"/>
      <c r="AI3897" s="72"/>
      <c r="AJ3897" s="72"/>
      <c r="AK3897" s="72"/>
    </row>
    <row r="3898" spans="33:37" ht="14.4">
      <c r="AG3898" s="72"/>
      <c r="AH3898" s="72"/>
      <c r="AI3898" s="72"/>
      <c r="AJ3898" s="72"/>
      <c r="AK3898" s="72"/>
    </row>
    <row r="3899" spans="33:37" ht="14.4">
      <c r="AG3899" s="72"/>
      <c r="AH3899" s="72"/>
      <c r="AI3899" s="72"/>
      <c r="AJ3899" s="72"/>
      <c r="AK3899" s="72"/>
    </row>
    <row r="3900" spans="33:37" ht="14.4">
      <c r="AG3900" s="72"/>
      <c r="AH3900" s="72"/>
      <c r="AI3900" s="72"/>
      <c r="AJ3900" s="72"/>
      <c r="AK3900" s="72"/>
    </row>
    <row r="3901" spans="33:37" ht="14.4">
      <c r="AG3901" s="72"/>
      <c r="AH3901" s="72"/>
      <c r="AI3901" s="72"/>
      <c r="AJ3901" s="72"/>
      <c r="AK3901" s="72"/>
    </row>
    <row r="3902" spans="33:37" ht="14.4">
      <c r="AG3902" s="72"/>
      <c r="AH3902" s="72"/>
      <c r="AI3902" s="72"/>
      <c r="AJ3902" s="72"/>
      <c r="AK3902" s="72"/>
    </row>
    <row r="3903" spans="33:37" ht="14.4">
      <c r="AG3903" s="72"/>
      <c r="AH3903" s="72"/>
      <c r="AI3903" s="72"/>
      <c r="AJ3903" s="72"/>
      <c r="AK3903" s="72"/>
    </row>
    <row r="3904" spans="33:37" ht="14.4">
      <c r="AG3904" s="72"/>
      <c r="AH3904" s="72"/>
      <c r="AI3904" s="72"/>
      <c r="AJ3904" s="72"/>
      <c r="AK3904" s="72"/>
    </row>
    <row r="3905" spans="33:37" ht="14.4">
      <c r="AG3905" s="72"/>
      <c r="AH3905" s="72"/>
      <c r="AI3905" s="72"/>
      <c r="AJ3905" s="72"/>
      <c r="AK3905" s="72"/>
    </row>
    <row r="3906" spans="33:37" ht="14.4">
      <c r="AG3906" s="72"/>
      <c r="AH3906" s="72"/>
      <c r="AI3906" s="72"/>
      <c r="AJ3906" s="72"/>
      <c r="AK3906" s="72"/>
    </row>
    <row r="3907" spans="33:37" ht="14.4">
      <c r="AG3907" s="72"/>
      <c r="AH3907" s="72"/>
      <c r="AI3907" s="72"/>
      <c r="AJ3907" s="72"/>
      <c r="AK3907" s="72"/>
    </row>
    <row r="3908" spans="33:37" ht="14.4">
      <c r="AG3908" s="72"/>
      <c r="AH3908" s="72"/>
      <c r="AI3908" s="72"/>
      <c r="AJ3908" s="72"/>
      <c r="AK3908" s="72"/>
    </row>
    <row r="3909" spans="33:37" ht="14.4">
      <c r="AG3909" s="72"/>
      <c r="AH3909" s="72"/>
      <c r="AI3909" s="72"/>
      <c r="AJ3909" s="72"/>
      <c r="AK3909" s="72"/>
    </row>
    <row r="3910" spans="33:37" ht="14.4">
      <c r="AG3910" s="72"/>
      <c r="AH3910" s="72"/>
      <c r="AI3910" s="72"/>
      <c r="AJ3910" s="72"/>
      <c r="AK3910" s="72"/>
    </row>
    <row r="3911" spans="33:37" ht="14.4">
      <c r="AG3911" s="72"/>
      <c r="AH3911" s="72"/>
      <c r="AI3911" s="72"/>
      <c r="AJ3911" s="72"/>
      <c r="AK3911" s="72"/>
    </row>
    <row r="3912" spans="33:37" ht="14.4">
      <c r="AG3912" s="72"/>
      <c r="AH3912" s="72"/>
      <c r="AI3912" s="72"/>
      <c r="AJ3912" s="72"/>
      <c r="AK3912" s="72"/>
    </row>
    <row r="3913" spans="33:37" ht="14.4">
      <c r="AG3913" s="72"/>
      <c r="AH3913" s="72"/>
      <c r="AI3913" s="72"/>
      <c r="AJ3913" s="72"/>
      <c r="AK3913" s="72"/>
    </row>
    <row r="3914" spans="33:37" ht="14.4">
      <c r="AG3914" s="72"/>
      <c r="AH3914" s="72"/>
      <c r="AI3914" s="72"/>
      <c r="AJ3914" s="72"/>
      <c r="AK3914" s="72"/>
    </row>
    <row r="3915" spans="33:37" ht="14.4">
      <c r="AG3915" s="72"/>
      <c r="AH3915" s="72"/>
      <c r="AI3915" s="72"/>
      <c r="AJ3915" s="72"/>
      <c r="AK3915" s="72"/>
    </row>
    <row r="3916" spans="33:37" ht="14.4">
      <c r="AG3916" s="72"/>
      <c r="AH3916" s="72"/>
      <c r="AI3916" s="72"/>
      <c r="AJ3916" s="72"/>
      <c r="AK3916" s="72"/>
    </row>
    <row r="3917" spans="33:37" ht="14.4">
      <c r="AG3917" s="72"/>
      <c r="AH3917" s="72"/>
      <c r="AI3917" s="72"/>
      <c r="AJ3917" s="72"/>
      <c r="AK3917" s="72"/>
    </row>
    <row r="3918" spans="33:37" ht="14.4">
      <c r="AG3918" s="72"/>
      <c r="AH3918" s="72"/>
      <c r="AI3918" s="72"/>
      <c r="AJ3918" s="72"/>
      <c r="AK3918" s="72"/>
    </row>
    <row r="3919" spans="33:37" ht="14.4">
      <c r="AG3919" s="72"/>
      <c r="AH3919" s="72"/>
      <c r="AI3919" s="72"/>
      <c r="AJ3919" s="72"/>
      <c r="AK3919" s="72"/>
    </row>
    <row r="3920" spans="33:37" ht="14.4">
      <c r="AG3920" s="72"/>
      <c r="AH3920" s="72"/>
      <c r="AI3920" s="72"/>
      <c r="AJ3920" s="72"/>
      <c r="AK3920" s="72"/>
    </row>
    <row r="3921" spans="33:37" ht="14.4">
      <c r="AG3921" s="72"/>
      <c r="AH3921" s="72"/>
      <c r="AI3921" s="72"/>
      <c r="AJ3921" s="72"/>
      <c r="AK3921" s="72"/>
    </row>
    <row r="3922" spans="33:37" ht="14.4">
      <c r="AG3922" s="72"/>
      <c r="AH3922" s="72"/>
      <c r="AI3922" s="72"/>
      <c r="AJ3922" s="72"/>
      <c r="AK3922" s="72"/>
    </row>
    <row r="3923" spans="33:37" ht="14.4">
      <c r="AG3923" s="72"/>
      <c r="AH3923" s="72"/>
      <c r="AI3923" s="72"/>
      <c r="AJ3923" s="72"/>
      <c r="AK3923" s="72"/>
    </row>
    <row r="3924" spans="33:37" ht="14.4">
      <c r="AG3924" s="72"/>
      <c r="AH3924" s="72"/>
      <c r="AI3924" s="72"/>
      <c r="AJ3924" s="72"/>
      <c r="AK3924" s="72"/>
    </row>
    <row r="3925" spans="33:37" ht="14.4">
      <c r="AG3925" s="72"/>
      <c r="AH3925" s="72"/>
      <c r="AI3925" s="72"/>
      <c r="AJ3925" s="72"/>
      <c r="AK3925" s="72"/>
    </row>
    <row r="3926" spans="33:37" ht="14.4">
      <c r="AG3926" s="72"/>
      <c r="AH3926" s="72"/>
      <c r="AI3926" s="72"/>
      <c r="AJ3926" s="72"/>
      <c r="AK3926" s="72"/>
    </row>
    <row r="3927" spans="33:37" ht="14.4">
      <c r="AG3927" s="72"/>
      <c r="AH3927" s="72"/>
      <c r="AI3927" s="72"/>
      <c r="AJ3927" s="72"/>
      <c r="AK3927" s="72"/>
    </row>
    <row r="3928" spans="33:37" ht="14.4">
      <c r="AG3928" s="72"/>
      <c r="AH3928" s="72"/>
      <c r="AI3928" s="72"/>
      <c r="AJ3928" s="72"/>
      <c r="AK3928" s="72"/>
    </row>
    <row r="3929" spans="33:37" ht="14.4">
      <c r="AG3929" s="72"/>
      <c r="AH3929" s="72"/>
      <c r="AI3929" s="72"/>
      <c r="AJ3929" s="72"/>
      <c r="AK3929" s="72"/>
    </row>
    <row r="3930" spans="33:37" ht="14.4">
      <c r="AG3930" s="72"/>
      <c r="AH3930" s="72"/>
      <c r="AI3930" s="72"/>
      <c r="AJ3930" s="72"/>
      <c r="AK3930" s="72"/>
    </row>
    <row r="3931" spans="33:37" ht="14.4">
      <c r="AG3931" s="72"/>
      <c r="AH3931" s="72"/>
      <c r="AI3931" s="72"/>
      <c r="AJ3931" s="72"/>
      <c r="AK3931" s="72"/>
    </row>
    <row r="3932" spans="33:37" ht="14.4">
      <c r="AG3932" s="72"/>
      <c r="AH3932" s="72"/>
      <c r="AI3932" s="72"/>
      <c r="AJ3932" s="72"/>
      <c r="AK3932" s="72"/>
    </row>
    <row r="3933" spans="33:37" ht="14.4">
      <c r="AG3933" s="72"/>
      <c r="AH3933" s="72"/>
      <c r="AI3933" s="72"/>
      <c r="AJ3933" s="72"/>
      <c r="AK3933" s="72"/>
    </row>
    <row r="3934" spans="33:37" ht="14.4">
      <c r="AG3934" s="72"/>
      <c r="AH3934" s="72"/>
      <c r="AI3934" s="72"/>
      <c r="AJ3934" s="72"/>
      <c r="AK3934" s="72"/>
    </row>
    <row r="3935" spans="33:37" ht="14.4">
      <c r="AG3935" s="72"/>
      <c r="AH3935" s="72"/>
      <c r="AI3935" s="72"/>
      <c r="AJ3935" s="72"/>
      <c r="AK3935" s="72"/>
    </row>
    <row r="3936" spans="33:37" ht="14.4">
      <c r="AG3936" s="72"/>
      <c r="AH3936" s="72"/>
      <c r="AI3936" s="72"/>
      <c r="AJ3936" s="72"/>
      <c r="AK3936" s="72"/>
    </row>
    <row r="3937" spans="33:37" ht="14.4">
      <c r="AG3937" s="72"/>
      <c r="AH3937" s="72"/>
      <c r="AI3937" s="72"/>
      <c r="AJ3937" s="72"/>
      <c r="AK3937" s="72"/>
    </row>
    <row r="3938" spans="33:37" ht="14.4">
      <c r="AG3938" s="72"/>
      <c r="AH3938" s="72"/>
      <c r="AI3938" s="72"/>
      <c r="AJ3938" s="72"/>
      <c r="AK3938" s="72"/>
    </row>
    <row r="3939" spans="33:37" ht="14.4">
      <c r="AG3939" s="72"/>
      <c r="AH3939" s="72"/>
      <c r="AI3939" s="72"/>
      <c r="AJ3939" s="72"/>
      <c r="AK3939" s="72"/>
    </row>
    <row r="3940" spans="33:37" ht="14.4">
      <c r="AG3940" s="72"/>
      <c r="AH3940" s="72"/>
      <c r="AI3940" s="72"/>
      <c r="AJ3940" s="72"/>
      <c r="AK3940" s="72"/>
    </row>
    <row r="3941" spans="33:37" ht="14.4">
      <c r="AG3941" s="72"/>
      <c r="AH3941" s="72"/>
      <c r="AI3941" s="72"/>
      <c r="AJ3941" s="72"/>
      <c r="AK3941" s="72"/>
    </row>
    <row r="3942" spans="33:37" ht="14.4">
      <c r="AG3942" s="72"/>
      <c r="AH3942" s="72"/>
      <c r="AI3942" s="72"/>
      <c r="AJ3942" s="72"/>
      <c r="AK3942" s="72"/>
    </row>
    <row r="3943" spans="33:37" ht="14.4">
      <c r="AG3943" s="72"/>
      <c r="AH3943" s="72"/>
      <c r="AI3943" s="72"/>
      <c r="AJ3943" s="72"/>
      <c r="AK3943" s="72"/>
    </row>
    <row r="3944" spans="33:37" ht="14.4">
      <c r="AG3944" s="72"/>
      <c r="AH3944" s="72"/>
      <c r="AI3944" s="72"/>
      <c r="AJ3944" s="72"/>
      <c r="AK3944" s="72"/>
    </row>
    <row r="3945" spans="33:37" ht="14.4">
      <c r="AG3945" s="72"/>
      <c r="AH3945" s="72"/>
      <c r="AI3945" s="72"/>
      <c r="AJ3945" s="72"/>
      <c r="AK3945" s="72"/>
    </row>
    <row r="3946" spans="33:37" ht="14.4">
      <c r="AG3946" s="72"/>
      <c r="AH3946" s="72"/>
      <c r="AI3946" s="72"/>
      <c r="AJ3946" s="72"/>
      <c r="AK3946" s="72"/>
    </row>
    <row r="3947" spans="33:37" ht="14.4">
      <c r="AG3947" s="72"/>
      <c r="AH3947" s="72"/>
      <c r="AI3947" s="72"/>
      <c r="AJ3947" s="72"/>
      <c r="AK3947" s="72"/>
    </row>
    <row r="3948" spans="33:37" ht="14.4">
      <c r="AG3948" s="72"/>
      <c r="AH3948" s="72"/>
      <c r="AI3948" s="72"/>
      <c r="AJ3948" s="72"/>
      <c r="AK3948" s="72"/>
    </row>
    <row r="3949" spans="33:37" ht="14.4">
      <c r="AG3949" s="72"/>
      <c r="AH3949" s="72"/>
      <c r="AI3949" s="72"/>
      <c r="AJ3949" s="72"/>
      <c r="AK3949" s="72"/>
    </row>
    <row r="3950" spans="33:37" ht="14.4">
      <c r="AG3950" s="72"/>
      <c r="AH3950" s="72"/>
      <c r="AI3950" s="72"/>
      <c r="AJ3950" s="72"/>
      <c r="AK3950" s="72"/>
    </row>
    <row r="3951" spans="33:37" ht="14.4">
      <c r="AG3951" s="72"/>
      <c r="AH3951" s="72"/>
      <c r="AI3951" s="72"/>
      <c r="AJ3951" s="72"/>
      <c r="AK3951" s="72"/>
    </row>
    <row r="3952" spans="33:37" ht="14.4">
      <c r="AG3952" s="72"/>
      <c r="AH3952" s="72"/>
      <c r="AI3952" s="72"/>
      <c r="AJ3952" s="72"/>
      <c r="AK3952" s="72"/>
    </row>
    <row r="3953" spans="33:37" ht="14.4">
      <c r="AG3953" s="72"/>
      <c r="AH3953" s="72"/>
      <c r="AI3953" s="72"/>
      <c r="AJ3953" s="72"/>
      <c r="AK3953" s="72"/>
    </row>
    <row r="3954" spans="33:37" ht="14.4">
      <c r="AG3954" s="72"/>
      <c r="AH3954" s="72"/>
      <c r="AI3954" s="72"/>
      <c r="AJ3954" s="72"/>
      <c r="AK3954" s="72"/>
    </row>
    <row r="3955" spans="33:37" ht="14.4">
      <c r="AG3955" s="72"/>
      <c r="AH3955" s="72"/>
      <c r="AI3955" s="72"/>
      <c r="AJ3955" s="72"/>
      <c r="AK3955" s="72"/>
    </row>
    <row r="3956" spans="33:37" ht="14.4">
      <c r="AG3956" s="72"/>
      <c r="AH3956" s="72"/>
      <c r="AI3956" s="72"/>
      <c r="AJ3956" s="72"/>
      <c r="AK3956" s="72"/>
    </row>
    <row r="3957" spans="33:37" ht="14.4">
      <c r="AG3957" s="72"/>
      <c r="AH3957" s="72"/>
      <c r="AI3957" s="72"/>
      <c r="AJ3957" s="72"/>
      <c r="AK3957" s="72"/>
    </row>
    <row r="3958" spans="33:37" ht="14.4">
      <c r="AG3958" s="72"/>
      <c r="AH3958" s="72"/>
      <c r="AI3958" s="72"/>
      <c r="AJ3958" s="72"/>
      <c r="AK3958" s="72"/>
    </row>
    <row r="3959" spans="33:37" ht="14.4">
      <c r="AG3959" s="72"/>
      <c r="AH3959" s="72"/>
      <c r="AI3959" s="72"/>
      <c r="AJ3959" s="72"/>
      <c r="AK3959" s="72"/>
    </row>
    <row r="3960" spans="33:37" ht="14.4">
      <c r="AG3960" s="72"/>
      <c r="AH3960" s="72"/>
      <c r="AI3960" s="72"/>
      <c r="AJ3960" s="72"/>
      <c r="AK3960" s="72"/>
    </row>
    <row r="3961" spans="33:37" ht="14.4">
      <c r="AG3961" s="72"/>
      <c r="AH3961" s="72"/>
      <c r="AI3961" s="72"/>
      <c r="AJ3961" s="72"/>
      <c r="AK3961" s="72"/>
    </row>
    <row r="3962" spans="33:37" ht="14.4">
      <c r="AG3962" s="72"/>
      <c r="AH3962" s="72"/>
      <c r="AI3962" s="72"/>
      <c r="AJ3962" s="72"/>
      <c r="AK3962" s="72"/>
    </row>
    <row r="3963" spans="33:37" ht="14.4">
      <c r="AG3963" s="72"/>
      <c r="AH3963" s="72"/>
      <c r="AI3963" s="72"/>
      <c r="AJ3963" s="72"/>
      <c r="AK3963" s="72"/>
    </row>
    <row r="3964" spans="33:37" ht="14.4">
      <c r="AG3964" s="72"/>
      <c r="AH3964" s="72"/>
      <c r="AI3964" s="72"/>
      <c r="AJ3964" s="72"/>
      <c r="AK3964" s="72"/>
    </row>
    <row r="3965" spans="33:37" ht="14.4">
      <c r="AG3965" s="72"/>
      <c r="AH3965" s="72"/>
      <c r="AI3965" s="72"/>
      <c r="AJ3965" s="72"/>
      <c r="AK3965" s="72"/>
    </row>
    <row r="3966" spans="33:37" ht="14.4">
      <c r="AG3966" s="72"/>
      <c r="AH3966" s="72"/>
      <c r="AI3966" s="72"/>
      <c r="AJ3966" s="72"/>
      <c r="AK3966" s="72"/>
    </row>
    <row r="3967" spans="33:37" ht="14.4">
      <c r="AG3967" s="72"/>
      <c r="AH3967" s="72"/>
      <c r="AI3967" s="72"/>
      <c r="AJ3967" s="72"/>
      <c r="AK3967" s="72"/>
    </row>
    <row r="3968" spans="33:37" ht="14.4">
      <c r="AG3968" s="72"/>
      <c r="AH3968" s="72"/>
      <c r="AI3968" s="72"/>
      <c r="AJ3968" s="72"/>
      <c r="AK3968" s="72"/>
    </row>
    <row r="3969" spans="33:37" ht="14.4">
      <c r="AG3969" s="72"/>
      <c r="AH3969" s="72"/>
      <c r="AI3969" s="72"/>
      <c r="AJ3969" s="72"/>
      <c r="AK3969" s="72"/>
    </row>
    <row r="3970" spans="33:37" ht="14.4">
      <c r="AG3970" s="72"/>
      <c r="AH3970" s="72"/>
      <c r="AI3970" s="72"/>
      <c r="AJ3970" s="72"/>
      <c r="AK3970" s="72"/>
    </row>
    <row r="3971" spans="33:37" ht="14.4">
      <c r="AG3971" s="72"/>
      <c r="AH3971" s="72"/>
      <c r="AI3971" s="72"/>
      <c r="AJ3971" s="72"/>
      <c r="AK3971" s="72"/>
    </row>
    <row r="3972" spans="33:37" ht="14.4">
      <c r="AG3972" s="72"/>
      <c r="AH3972" s="72"/>
      <c r="AI3972" s="72"/>
      <c r="AJ3972" s="72"/>
      <c r="AK3972" s="72"/>
    </row>
    <row r="3973" spans="33:37" ht="14.4">
      <c r="AG3973" s="72"/>
      <c r="AH3973" s="72"/>
      <c r="AI3973" s="72"/>
      <c r="AJ3973" s="72"/>
      <c r="AK3973" s="72"/>
    </row>
    <row r="3974" spans="33:37" ht="14.4">
      <c r="AG3974" s="72"/>
      <c r="AH3974" s="72"/>
      <c r="AI3974" s="72"/>
      <c r="AJ3974" s="72"/>
      <c r="AK3974" s="72"/>
    </row>
    <row r="3975" spans="33:37" ht="14.4">
      <c r="AG3975" s="72"/>
      <c r="AH3975" s="72"/>
      <c r="AI3975" s="72"/>
      <c r="AJ3975" s="72"/>
      <c r="AK3975" s="72"/>
    </row>
    <row r="3976" spans="33:37" ht="14.4">
      <c r="AG3976" s="72"/>
      <c r="AH3976" s="72"/>
      <c r="AI3976" s="72"/>
      <c r="AJ3976" s="72"/>
      <c r="AK3976" s="72"/>
    </row>
    <row r="3977" spans="33:37" ht="14.4">
      <c r="AG3977" s="72"/>
      <c r="AH3977" s="72"/>
      <c r="AI3977" s="72"/>
      <c r="AJ3977" s="72"/>
      <c r="AK3977" s="72"/>
    </row>
    <row r="3978" spans="33:37" ht="14.4">
      <c r="AG3978" s="72"/>
      <c r="AH3978" s="72"/>
      <c r="AI3978" s="72"/>
      <c r="AJ3978" s="72"/>
      <c r="AK3978" s="72"/>
    </row>
    <row r="3979" spans="33:37" ht="14.4">
      <c r="AG3979" s="72"/>
      <c r="AH3979" s="72"/>
      <c r="AI3979" s="72"/>
      <c r="AJ3979" s="72"/>
      <c r="AK3979" s="72"/>
    </row>
    <row r="3980" spans="33:37" ht="14.4">
      <c r="AG3980" s="72"/>
      <c r="AH3980" s="72"/>
      <c r="AI3980" s="72"/>
      <c r="AJ3980" s="72"/>
      <c r="AK3980" s="72"/>
    </row>
    <row r="3981" spans="33:37" ht="14.4">
      <c r="AG3981" s="72"/>
      <c r="AH3981" s="72"/>
      <c r="AI3981" s="72"/>
      <c r="AJ3981" s="72"/>
      <c r="AK3981" s="72"/>
    </row>
    <row r="3982" spans="33:37" ht="14.4">
      <c r="AG3982" s="72"/>
      <c r="AH3982" s="72"/>
      <c r="AI3982" s="72"/>
      <c r="AJ3982" s="72"/>
      <c r="AK3982" s="72"/>
    </row>
    <row r="3983" spans="33:37" ht="14.4">
      <c r="AG3983" s="72"/>
      <c r="AH3983" s="72"/>
      <c r="AI3983" s="72"/>
      <c r="AJ3983" s="72"/>
      <c r="AK3983" s="72"/>
    </row>
    <row r="3984" spans="33:37" ht="14.4">
      <c r="AG3984" s="72"/>
      <c r="AH3984" s="72"/>
      <c r="AI3984" s="72"/>
      <c r="AJ3984" s="72"/>
      <c r="AK3984" s="72"/>
    </row>
    <row r="3985" spans="33:37" ht="14.4">
      <c r="AG3985" s="72"/>
      <c r="AH3985" s="72"/>
      <c r="AI3985" s="72"/>
      <c r="AJ3985" s="72"/>
      <c r="AK3985" s="72"/>
    </row>
    <row r="3986" spans="33:37" ht="14.4">
      <c r="AG3986" s="72"/>
      <c r="AH3986" s="72"/>
      <c r="AI3986" s="72"/>
      <c r="AJ3986" s="72"/>
      <c r="AK3986" s="72"/>
    </row>
    <row r="3987" spans="33:37" ht="14.4">
      <c r="AG3987" s="72"/>
      <c r="AH3987" s="72"/>
      <c r="AI3987" s="72"/>
      <c r="AJ3987" s="72"/>
      <c r="AK3987" s="72"/>
    </row>
    <row r="3988" spans="33:37" ht="14.4">
      <c r="AG3988" s="72"/>
      <c r="AH3988" s="72"/>
      <c r="AI3988" s="72"/>
      <c r="AJ3988" s="72"/>
      <c r="AK3988" s="72"/>
    </row>
    <row r="3989" spans="33:37" ht="14.4">
      <c r="AG3989" s="72"/>
      <c r="AH3989" s="72"/>
      <c r="AI3989" s="72"/>
      <c r="AJ3989" s="72"/>
      <c r="AK3989" s="72"/>
    </row>
    <row r="3990" spans="33:37" ht="14.4">
      <c r="AG3990" s="72"/>
      <c r="AH3990" s="72"/>
      <c r="AI3990" s="72"/>
      <c r="AJ3990" s="72"/>
      <c r="AK3990" s="72"/>
    </row>
    <row r="3991" spans="33:37" ht="14.4">
      <c r="AG3991" s="72"/>
      <c r="AH3991" s="72"/>
      <c r="AI3991" s="72"/>
      <c r="AJ3991" s="72"/>
      <c r="AK3991" s="72"/>
    </row>
    <row r="3992" spans="33:37" ht="14.4">
      <c r="AG3992" s="72"/>
      <c r="AH3992" s="72"/>
      <c r="AI3992" s="72"/>
      <c r="AJ3992" s="72"/>
      <c r="AK3992" s="72"/>
    </row>
    <row r="3993" spans="33:37" ht="14.4">
      <c r="AG3993" s="72"/>
      <c r="AH3993" s="72"/>
      <c r="AI3993" s="72"/>
      <c r="AJ3993" s="72"/>
      <c r="AK3993" s="72"/>
    </row>
    <row r="3994" spans="33:37" ht="14.4">
      <c r="AG3994" s="72"/>
      <c r="AH3994" s="72"/>
      <c r="AI3994" s="72"/>
      <c r="AJ3994" s="72"/>
      <c r="AK3994" s="72"/>
    </row>
    <row r="3995" spans="33:37" ht="14.4">
      <c r="AG3995" s="72"/>
      <c r="AH3995" s="72"/>
      <c r="AI3995" s="72"/>
      <c r="AJ3995" s="72"/>
      <c r="AK3995" s="72"/>
    </row>
    <row r="3996" spans="33:37" ht="14.4">
      <c r="AG3996" s="72"/>
      <c r="AH3996" s="72"/>
      <c r="AI3996" s="72"/>
      <c r="AJ3996" s="72"/>
      <c r="AK3996" s="72"/>
    </row>
    <row r="3997" spans="33:37" ht="14.4">
      <c r="AG3997" s="72"/>
      <c r="AH3997" s="72"/>
      <c r="AI3997" s="72"/>
      <c r="AJ3997" s="72"/>
      <c r="AK3997" s="72"/>
    </row>
    <row r="3998" spans="33:37" ht="14.4">
      <c r="AG3998" s="72"/>
      <c r="AH3998" s="72"/>
      <c r="AI3998" s="72"/>
      <c r="AJ3998" s="72"/>
      <c r="AK3998" s="72"/>
    </row>
    <row r="3999" spans="33:37" ht="14.4">
      <c r="AG3999" s="72"/>
      <c r="AH3999" s="72"/>
      <c r="AI3999" s="72"/>
      <c r="AJ3999" s="72"/>
      <c r="AK3999" s="72"/>
    </row>
    <row r="4000" spans="33:37" ht="14.4">
      <c r="AG4000" s="72"/>
      <c r="AH4000" s="72"/>
      <c r="AI4000" s="72"/>
      <c r="AJ4000" s="72"/>
      <c r="AK4000" s="72"/>
    </row>
    <row r="4001" spans="33:37" ht="14.4">
      <c r="AG4001" s="72"/>
      <c r="AH4001" s="72"/>
      <c r="AI4001" s="72"/>
      <c r="AJ4001" s="72"/>
      <c r="AK4001" s="72"/>
    </row>
    <row r="4002" spans="33:37" ht="14.4">
      <c r="AG4002" s="72"/>
      <c r="AH4002" s="72"/>
      <c r="AI4002" s="72"/>
      <c r="AJ4002" s="72"/>
      <c r="AK4002" s="72"/>
    </row>
    <row r="4003" spans="33:37" ht="14.4">
      <c r="AG4003" s="72"/>
      <c r="AH4003" s="72"/>
      <c r="AI4003" s="72"/>
      <c r="AJ4003" s="72"/>
      <c r="AK4003" s="72"/>
    </row>
    <row r="4004" spans="33:37" ht="14.4">
      <c r="AG4004" s="72"/>
      <c r="AH4004" s="72"/>
      <c r="AI4004" s="72"/>
      <c r="AJ4004" s="72"/>
      <c r="AK4004" s="72"/>
    </row>
    <row r="4005" spans="33:37" ht="14.4">
      <c r="AG4005" s="72"/>
      <c r="AH4005" s="72"/>
      <c r="AI4005" s="72"/>
      <c r="AJ4005" s="72"/>
      <c r="AK4005" s="72"/>
    </row>
    <row r="4006" spans="33:37" ht="14.4">
      <c r="AG4006" s="72"/>
      <c r="AH4006" s="72"/>
      <c r="AI4006" s="72"/>
      <c r="AJ4006" s="72"/>
      <c r="AK4006" s="72"/>
    </row>
    <row r="4007" spans="33:37" ht="14.4">
      <c r="AG4007" s="72"/>
      <c r="AH4007" s="72"/>
      <c r="AI4007" s="72"/>
      <c r="AJ4007" s="72"/>
      <c r="AK4007" s="72"/>
    </row>
    <row r="4008" spans="33:37" ht="14.4">
      <c r="AG4008" s="72"/>
      <c r="AH4008" s="72"/>
      <c r="AI4008" s="72"/>
      <c r="AJ4008" s="72"/>
      <c r="AK4008" s="72"/>
    </row>
    <row r="4009" spans="33:37" ht="14.4">
      <c r="AG4009" s="72"/>
      <c r="AH4009" s="72"/>
      <c r="AI4009" s="72"/>
      <c r="AJ4009" s="72"/>
      <c r="AK4009" s="72"/>
    </row>
    <row r="4010" spans="33:37" ht="14.4">
      <c r="AG4010" s="72"/>
      <c r="AH4010" s="72"/>
      <c r="AI4010" s="72"/>
      <c r="AJ4010" s="72"/>
      <c r="AK4010" s="72"/>
    </row>
    <row r="4011" spans="33:37" ht="14.4">
      <c r="AG4011" s="72"/>
      <c r="AH4011" s="72"/>
      <c r="AI4011" s="72"/>
      <c r="AJ4011" s="72"/>
      <c r="AK4011" s="72"/>
    </row>
    <row r="4012" spans="33:37" ht="14.4">
      <c r="AG4012" s="72"/>
      <c r="AH4012" s="72"/>
      <c r="AI4012" s="72"/>
      <c r="AJ4012" s="72"/>
      <c r="AK4012" s="72"/>
    </row>
    <row r="4013" spans="33:37" ht="14.4">
      <c r="AG4013" s="72"/>
      <c r="AH4013" s="72"/>
      <c r="AI4013" s="72"/>
      <c r="AJ4013" s="72"/>
      <c r="AK4013" s="72"/>
    </row>
    <row r="4014" spans="33:37" ht="14.4">
      <c r="AG4014" s="72"/>
      <c r="AH4014" s="72"/>
      <c r="AI4014" s="72"/>
      <c r="AJ4014" s="72"/>
      <c r="AK4014" s="72"/>
    </row>
    <row r="4015" spans="33:37" ht="14.4">
      <c r="AG4015" s="72"/>
      <c r="AH4015" s="72"/>
      <c r="AI4015" s="72"/>
      <c r="AJ4015" s="72"/>
      <c r="AK4015" s="72"/>
    </row>
    <row r="4016" spans="33:37" ht="14.4">
      <c r="AG4016" s="72"/>
      <c r="AH4016" s="72"/>
      <c r="AI4016" s="72"/>
      <c r="AJ4016" s="72"/>
      <c r="AK4016" s="72"/>
    </row>
    <row r="4017" spans="33:37" ht="14.4">
      <c r="AG4017" s="72"/>
      <c r="AH4017" s="72"/>
      <c r="AI4017" s="72"/>
      <c r="AJ4017" s="72"/>
      <c r="AK4017" s="72"/>
    </row>
    <row r="4018" spans="33:37" ht="14.4">
      <c r="AG4018" s="72"/>
      <c r="AH4018" s="72"/>
      <c r="AI4018" s="72"/>
      <c r="AJ4018" s="72"/>
      <c r="AK4018" s="72"/>
    </row>
    <row r="4019" spans="33:37" ht="14.4">
      <c r="AG4019" s="72"/>
      <c r="AH4019" s="72"/>
      <c r="AI4019" s="72"/>
      <c r="AJ4019" s="72"/>
      <c r="AK4019" s="72"/>
    </row>
    <row r="4020" spans="33:37" ht="14.4">
      <c r="AG4020" s="72"/>
      <c r="AH4020" s="72"/>
      <c r="AI4020" s="72"/>
      <c r="AJ4020" s="72"/>
      <c r="AK4020" s="72"/>
    </row>
    <row r="4021" spans="33:37" ht="14.4">
      <c r="AG4021" s="72"/>
      <c r="AH4021" s="72"/>
      <c r="AI4021" s="72"/>
      <c r="AJ4021" s="72"/>
      <c r="AK4021" s="72"/>
    </row>
    <row r="4022" spans="33:37" ht="14.4">
      <c r="AG4022" s="72"/>
      <c r="AH4022" s="72"/>
      <c r="AI4022" s="72"/>
      <c r="AJ4022" s="72"/>
      <c r="AK4022" s="72"/>
    </row>
    <row r="4023" spans="33:37" ht="14.4">
      <c r="AG4023" s="72"/>
      <c r="AH4023" s="72"/>
      <c r="AI4023" s="72"/>
      <c r="AJ4023" s="72"/>
      <c r="AK4023" s="72"/>
    </row>
    <row r="4024" spans="33:37" ht="14.4">
      <c r="AG4024" s="72"/>
      <c r="AH4024" s="72"/>
      <c r="AI4024" s="72"/>
      <c r="AJ4024" s="72"/>
      <c r="AK4024" s="72"/>
    </row>
    <row r="4025" spans="33:37" ht="14.4">
      <c r="AG4025" s="72"/>
      <c r="AH4025" s="72"/>
      <c r="AI4025" s="72"/>
      <c r="AJ4025" s="72"/>
      <c r="AK4025" s="72"/>
    </row>
    <row r="4026" spans="33:37" ht="14.4">
      <c r="AG4026" s="72"/>
      <c r="AH4026" s="72"/>
      <c r="AI4026" s="72"/>
      <c r="AJ4026" s="72"/>
      <c r="AK4026" s="72"/>
    </row>
    <row r="4027" spans="33:37" ht="14.4">
      <c r="AG4027" s="72"/>
      <c r="AH4027" s="72"/>
      <c r="AI4027" s="72"/>
      <c r="AJ4027" s="72"/>
      <c r="AK4027" s="72"/>
    </row>
    <row r="4028" spans="33:37" ht="14.4">
      <c r="AG4028" s="72"/>
      <c r="AH4028" s="72"/>
      <c r="AI4028" s="72"/>
      <c r="AJ4028" s="72"/>
      <c r="AK4028" s="72"/>
    </row>
    <row r="4029" spans="33:37" ht="14.4">
      <c r="AG4029" s="72"/>
      <c r="AH4029" s="72"/>
      <c r="AI4029" s="72"/>
      <c r="AJ4029" s="72"/>
      <c r="AK4029" s="72"/>
    </row>
    <row r="4030" spans="33:37" ht="14.4">
      <c r="AG4030" s="72"/>
      <c r="AH4030" s="72"/>
      <c r="AI4030" s="72"/>
      <c r="AJ4030" s="72"/>
      <c r="AK4030" s="72"/>
    </row>
    <row r="4031" spans="33:37" ht="14.4">
      <c r="AG4031" s="72"/>
      <c r="AH4031" s="72"/>
      <c r="AI4031" s="72"/>
      <c r="AJ4031" s="72"/>
      <c r="AK4031" s="72"/>
    </row>
    <row r="4032" spans="33:37" ht="14.4">
      <c r="AG4032" s="72"/>
      <c r="AH4032" s="72"/>
      <c r="AI4032" s="72"/>
      <c r="AJ4032" s="72"/>
      <c r="AK4032" s="72"/>
    </row>
    <row r="4033" spans="33:37" ht="14.4">
      <c r="AG4033" s="72"/>
      <c r="AH4033" s="72"/>
      <c r="AI4033" s="72"/>
      <c r="AJ4033" s="72"/>
      <c r="AK4033" s="72"/>
    </row>
    <row r="4034" spans="33:37" ht="14.4">
      <c r="AG4034" s="72"/>
      <c r="AH4034" s="72"/>
      <c r="AI4034" s="72"/>
      <c r="AJ4034" s="72"/>
      <c r="AK4034" s="72"/>
    </row>
    <row r="4035" spans="33:37" ht="14.4">
      <c r="AG4035" s="72"/>
      <c r="AH4035" s="72"/>
      <c r="AI4035" s="72"/>
      <c r="AJ4035" s="72"/>
      <c r="AK4035" s="72"/>
    </row>
    <row r="4036" spans="33:37" ht="14.4">
      <c r="AG4036" s="72"/>
      <c r="AH4036" s="72"/>
      <c r="AI4036" s="72"/>
      <c r="AJ4036" s="72"/>
      <c r="AK4036" s="72"/>
    </row>
    <row r="4037" spans="33:37" ht="14.4">
      <c r="AG4037" s="72"/>
      <c r="AH4037" s="72"/>
      <c r="AI4037" s="72"/>
      <c r="AJ4037" s="72"/>
      <c r="AK4037" s="72"/>
    </row>
    <row r="4038" spans="33:37" ht="14.4">
      <c r="AG4038" s="72"/>
      <c r="AH4038" s="72"/>
      <c r="AI4038" s="72"/>
      <c r="AJ4038" s="72"/>
      <c r="AK4038" s="72"/>
    </row>
    <row r="4039" spans="33:37" ht="14.4">
      <c r="AG4039" s="72"/>
      <c r="AH4039" s="72"/>
      <c r="AI4039" s="72"/>
      <c r="AJ4039" s="72"/>
      <c r="AK4039" s="72"/>
    </row>
    <row r="4040" spans="33:37" ht="14.4">
      <c r="AG4040" s="72"/>
      <c r="AH4040" s="72"/>
      <c r="AI4040" s="72"/>
      <c r="AJ4040" s="72"/>
      <c r="AK4040" s="72"/>
    </row>
    <row r="4041" spans="33:37" ht="14.4">
      <c r="AG4041" s="72"/>
      <c r="AH4041" s="72"/>
      <c r="AI4041" s="72"/>
      <c r="AJ4041" s="72"/>
      <c r="AK4041" s="72"/>
    </row>
    <row r="4042" spans="33:37" ht="14.4">
      <c r="AG4042" s="72"/>
      <c r="AH4042" s="72"/>
      <c r="AI4042" s="72"/>
      <c r="AJ4042" s="72"/>
      <c r="AK4042" s="72"/>
    </row>
    <row r="4043" spans="33:37" ht="14.4">
      <c r="AG4043" s="72"/>
      <c r="AH4043" s="72"/>
      <c r="AI4043" s="72"/>
      <c r="AJ4043" s="72"/>
      <c r="AK4043" s="72"/>
    </row>
    <row r="4044" spans="33:37" ht="14.4">
      <c r="AG4044" s="72"/>
      <c r="AH4044" s="72"/>
      <c r="AI4044" s="72"/>
      <c r="AJ4044" s="72"/>
      <c r="AK4044" s="72"/>
    </row>
    <row r="4045" spans="33:37" ht="14.4">
      <c r="AG4045" s="72"/>
      <c r="AH4045" s="72"/>
      <c r="AI4045" s="72"/>
      <c r="AJ4045" s="72"/>
      <c r="AK4045" s="72"/>
    </row>
    <row r="4046" spans="33:37" ht="14.4">
      <c r="AG4046" s="72"/>
      <c r="AH4046" s="72"/>
      <c r="AI4046" s="72"/>
      <c r="AJ4046" s="72"/>
      <c r="AK4046" s="72"/>
    </row>
    <row r="4047" spans="33:37" ht="14.4">
      <c r="AG4047" s="72"/>
      <c r="AH4047" s="72"/>
      <c r="AI4047" s="72"/>
      <c r="AJ4047" s="72"/>
      <c r="AK4047" s="72"/>
    </row>
    <row r="4048" spans="33:37" ht="14.4">
      <c r="AG4048" s="72"/>
      <c r="AH4048" s="72"/>
      <c r="AI4048" s="72"/>
      <c r="AJ4048" s="72"/>
      <c r="AK4048" s="72"/>
    </row>
    <row r="4049" spans="33:37" ht="14.4">
      <c r="AG4049" s="72"/>
      <c r="AH4049" s="72"/>
      <c r="AI4049" s="72"/>
      <c r="AJ4049" s="72"/>
      <c r="AK4049" s="72"/>
    </row>
    <row r="4050" spans="33:37" ht="14.4">
      <c r="AG4050" s="72"/>
      <c r="AH4050" s="72"/>
      <c r="AI4050" s="72"/>
      <c r="AJ4050" s="72"/>
      <c r="AK4050" s="72"/>
    </row>
    <row r="4051" spans="33:37" ht="14.4">
      <c r="AG4051" s="72"/>
      <c r="AH4051" s="72"/>
      <c r="AI4051" s="72"/>
      <c r="AJ4051" s="72"/>
      <c r="AK4051" s="72"/>
    </row>
    <row r="4052" spans="33:37" ht="14.4">
      <c r="AG4052" s="72"/>
      <c r="AH4052" s="72"/>
      <c r="AI4052" s="72"/>
      <c r="AJ4052" s="72"/>
      <c r="AK4052" s="72"/>
    </row>
    <row r="4053" spans="33:37" ht="14.4">
      <c r="AG4053" s="72"/>
      <c r="AH4053" s="72"/>
      <c r="AI4053" s="72"/>
      <c r="AJ4053" s="72"/>
      <c r="AK4053" s="72"/>
    </row>
    <row r="4054" spans="33:37" ht="14.4">
      <c r="AG4054" s="72"/>
      <c r="AH4054" s="72"/>
      <c r="AI4054" s="72"/>
      <c r="AJ4054" s="72"/>
      <c r="AK4054" s="72"/>
    </row>
    <row r="4055" spans="33:37" ht="14.4">
      <c r="AG4055" s="72"/>
      <c r="AH4055" s="72"/>
      <c r="AI4055" s="72"/>
      <c r="AJ4055" s="72"/>
      <c r="AK4055" s="72"/>
    </row>
    <row r="4056" spans="33:37" ht="14.4">
      <c r="AG4056" s="72"/>
      <c r="AH4056" s="72"/>
      <c r="AI4056" s="72"/>
      <c r="AJ4056" s="72"/>
      <c r="AK4056" s="72"/>
    </row>
    <row r="4057" spans="33:37" ht="14.4">
      <c r="AG4057" s="72"/>
      <c r="AH4057" s="72"/>
      <c r="AI4057" s="72"/>
      <c r="AJ4057" s="72"/>
      <c r="AK4057" s="72"/>
    </row>
    <row r="4058" spans="33:37" ht="14.4">
      <c r="AG4058" s="72"/>
      <c r="AH4058" s="72"/>
      <c r="AI4058" s="72"/>
      <c r="AJ4058" s="72"/>
      <c r="AK4058" s="72"/>
    </row>
    <row r="4059" spans="33:37" ht="14.4">
      <c r="AG4059" s="72"/>
      <c r="AH4059" s="72"/>
      <c r="AI4059" s="72"/>
      <c r="AJ4059" s="72"/>
      <c r="AK4059" s="72"/>
    </row>
    <row r="4060" spans="33:37" ht="14.4">
      <c r="AG4060" s="72"/>
      <c r="AH4060" s="72"/>
      <c r="AI4060" s="72"/>
      <c r="AJ4060" s="72"/>
      <c r="AK4060" s="72"/>
    </row>
    <row r="4061" spans="33:37" ht="14.4">
      <c r="AG4061" s="72"/>
      <c r="AH4061" s="72"/>
      <c r="AI4061" s="72"/>
      <c r="AJ4061" s="72"/>
      <c r="AK4061" s="72"/>
    </row>
    <row r="4062" spans="33:37" ht="14.4">
      <c r="AG4062" s="72"/>
      <c r="AH4062" s="72"/>
      <c r="AI4062" s="72"/>
      <c r="AJ4062" s="72"/>
      <c r="AK4062" s="72"/>
    </row>
    <row r="4063" spans="33:37" ht="14.4">
      <c r="AG4063" s="72"/>
      <c r="AH4063" s="72"/>
      <c r="AI4063" s="72"/>
      <c r="AJ4063" s="72"/>
      <c r="AK4063" s="72"/>
    </row>
    <row r="4064" spans="33:37" ht="14.4">
      <c r="AG4064" s="72"/>
      <c r="AH4064" s="72"/>
      <c r="AI4064" s="72"/>
      <c r="AJ4064" s="72"/>
      <c r="AK4064" s="72"/>
    </row>
    <row r="4065" spans="33:37" ht="14.4">
      <c r="AG4065" s="72"/>
      <c r="AH4065" s="72"/>
      <c r="AI4065" s="72"/>
      <c r="AJ4065" s="72"/>
      <c r="AK4065" s="72"/>
    </row>
    <row r="4066" spans="33:37" ht="14.4">
      <c r="AG4066" s="72"/>
      <c r="AH4066" s="72"/>
      <c r="AI4066" s="72"/>
      <c r="AJ4066" s="72"/>
      <c r="AK4066" s="72"/>
    </row>
    <row r="4067" spans="33:37" ht="14.4">
      <c r="AG4067" s="72"/>
      <c r="AH4067" s="72"/>
      <c r="AI4067" s="72"/>
      <c r="AJ4067" s="72"/>
      <c r="AK4067" s="72"/>
    </row>
    <row r="4068" spans="33:37" ht="14.4">
      <c r="AG4068" s="72"/>
      <c r="AH4068" s="72"/>
      <c r="AI4068" s="72"/>
      <c r="AJ4068" s="72"/>
      <c r="AK4068" s="72"/>
    </row>
    <row r="4069" spans="33:37" ht="14.4">
      <c r="AG4069" s="72"/>
      <c r="AH4069" s="72"/>
      <c r="AI4069" s="72"/>
      <c r="AJ4069" s="72"/>
      <c r="AK4069" s="72"/>
    </row>
    <row r="4070" spans="33:37" ht="14.4">
      <c r="AG4070" s="72"/>
      <c r="AH4070" s="72"/>
      <c r="AI4070" s="72"/>
      <c r="AJ4070" s="72"/>
      <c r="AK4070" s="72"/>
    </row>
    <row r="4071" spans="33:37" ht="14.4">
      <c r="AG4071" s="72"/>
      <c r="AH4071" s="72"/>
      <c r="AI4071" s="72"/>
      <c r="AJ4071" s="72"/>
      <c r="AK4071" s="72"/>
    </row>
    <row r="4072" spans="33:37" ht="14.4">
      <c r="AG4072" s="72"/>
      <c r="AH4072" s="72"/>
      <c r="AI4072" s="72"/>
      <c r="AJ4072" s="72"/>
      <c r="AK4072" s="72"/>
    </row>
    <row r="4073" spans="33:37" ht="14.4">
      <c r="AG4073" s="72"/>
      <c r="AH4073" s="72"/>
      <c r="AI4073" s="72"/>
      <c r="AJ4073" s="72"/>
      <c r="AK4073" s="72"/>
    </row>
    <row r="4074" spans="33:37" ht="14.4">
      <c r="AG4074" s="72"/>
      <c r="AH4074" s="72"/>
      <c r="AI4074" s="72"/>
      <c r="AJ4074" s="72"/>
      <c r="AK4074" s="72"/>
    </row>
    <row r="4075" spans="33:37" ht="14.4">
      <c r="AG4075" s="72"/>
      <c r="AH4075" s="72"/>
      <c r="AI4075" s="72"/>
      <c r="AJ4075" s="72"/>
      <c r="AK4075" s="72"/>
    </row>
    <row r="4076" spans="33:37" ht="14.4">
      <c r="AG4076" s="72"/>
      <c r="AH4076" s="72"/>
      <c r="AI4076" s="72"/>
      <c r="AJ4076" s="72"/>
      <c r="AK4076" s="72"/>
    </row>
    <row r="4077" spans="33:37" ht="14.4">
      <c r="AG4077" s="72"/>
      <c r="AH4077" s="72"/>
      <c r="AI4077" s="72"/>
      <c r="AJ4077" s="72"/>
      <c r="AK4077" s="72"/>
    </row>
    <row r="4078" spans="33:37" ht="14.4">
      <c r="AG4078" s="72"/>
      <c r="AH4078" s="72"/>
      <c r="AI4078" s="72"/>
      <c r="AJ4078" s="72"/>
      <c r="AK4078" s="72"/>
    </row>
    <row r="4079" spans="33:37" ht="14.4">
      <c r="AG4079" s="72"/>
      <c r="AH4079" s="72"/>
      <c r="AI4079" s="72"/>
      <c r="AJ4079" s="72"/>
      <c r="AK4079" s="72"/>
    </row>
    <row r="4080" spans="33:37" ht="14.4">
      <c r="AG4080" s="72"/>
      <c r="AH4080" s="72"/>
      <c r="AI4080" s="72"/>
      <c r="AJ4080" s="72"/>
      <c r="AK4080" s="72"/>
    </row>
    <row r="4081" spans="33:37" ht="14.4">
      <c r="AG4081" s="72"/>
      <c r="AH4081" s="72"/>
      <c r="AI4081" s="72"/>
      <c r="AJ4081" s="72"/>
      <c r="AK4081" s="72"/>
    </row>
    <row r="4082" spans="33:37" ht="14.4">
      <c r="AG4082" s="72"/>
      <c r="AH4082" s="72"/>
      <c r="AI4082" s="72"/>
      <c r="AJ4082" s="72"/>
      <c r="AK4082" s="72"/>
    </row>
    <row r="4083" spans="33:37" ht="14.4">
      <c r="AG4083" s="72"/>
      <c r="AH4083" s="72"/>
      <c r="AI4083" s="72"/>
      <c r="AJ4083" s="72"/>
      <c r="AK4083" s="72"/>
    </row>
    <row r="4084" spans="33:37" ht="14.4">
      <c r="AG4084" s="72"/>
      <c r="AH4084" s="72"/>
      <c r="AI4084" s="72"/>
      <c r="AJ4084" s="72"/>
      <c r="AK4084" s="72"/>
    </row>
    <row r="4085" spans="33:37" ht="14.4">
      <c r="AG4085" s="72"/>
      <c r="AH4085" s="72"/>
      <c r="AI4085" s="72"/>
      <c r="AJ4085" s="72"/>
      <c r="AK4085" s="72"/>
    </row>
    <row r="4086" spans="33:37" ht="14.4">
      <c r="AG4086" s="72"/>
      <c r="AH4086" s="72"/>
      <c r="AI4086" s="72"/>
      <c r="AJ4086" s="72"/>
      <c r="AK4086" s="72"/>
    </row>
    <row r="4087" spans="33:37" ht="14.4">
      <c r="AG4087" s="72"/>
      <c r="AH4087" s="72"/>
      <c r="AI4087" s="72"/>
      <c r="AJ4087" s="72"/>
      <c r="AK4087" s="72"/>
    </row>
    <row r="4088" spans="33:37" ht="14.4">
      <c r="AG4088" s="72"/>
      <c r="AH4088" s="72"/>
      <c r="AI4088" s="72"/>
      <c r="AJ4088" s="72"/>
      <c r="AK4088" s="72"/>
    </row>
    <row r="4089" spans="33:37" ht="14.4">
      <c r="AG4089" s="72"/>
      <c r="AH4089" s="72"/>
      <c r="AI4089" s="72"/>
      <c r="AJ4089" s="72"/>
      <c r="AK4089" s="72"/>
    </row>
    <row r="4090" spans="33:37" ht="14.4">
      <c r="AG4090" s="72"/>
      <c r="AH4090" s="72"/>
      <c r="AI4090" s="72"/>
      <c r="AJ4090" s="72"/>
      <c r="AK4090" s="72"/>
    </row>
    <row r="4091" spans="33:37" ht="14.4">
      <c r="AG4091" s="72"/>
      <c r="AH4091" s="72"/>
      <c r="AI4091" s="72"/>
      <c r="AJ4091" s="72"/>
      <c r="AK4091" s="72"/>
    </row>
    <row r="4092" spans="33:37" ht="14.4">
      <c r="AG4092" s="72"/>
      <c r="AH4092" s="72"/>
      <c r="AI4092" s="72"/>
      <c r="AJ4092" s="72"/>
      <c r="AK4092" s="72"/>
    </row>
    <row r="4093" spans="33:37" ht="14.4">
      <c r="AG4093" s="72"/>
      <c r="AH4093" s="72"/>
      <c r="AI4093" s="72"/>
      <c r="AJ4093" s="72"/>
      <c r="AK4093" s="72"/>
    </row>
    <row r="4094" spans="33:37" ht="14.4">
      <c r="AG4094" s="72"/>
      <c r="AH4094" s="72"/>
      <c r="AI4094" s="72"/>
      <c r="AJ4094" s="72"/>
      <c r="AK4094" s="72"/>
    </row>
    <row r="4095" spans="33:37" ht="14.4">
      <c r="AG4095" s="72"/>
      <c r="AH4095" s="72"/>
      <c r="AI4095" s="72"/>
      <c r="AJ4095" s="72"/>
      <c r="AK4095" s="72"/>
    </row>
    <row r="4096" spans="33:37" ht="14.4">
      <c r="AG4096" s="72"/>
      <c r="AH4096" s="72"/>
      <c r="AI4096" s="72"/>
      <c r="AJ4096" s="72"/>
      <c r="AK4096" s="72"/>
    </row>
    <row r="4097" spans="33:37" ht="14.4">
      <c r="AG4097" s="72"/>
      <c r="AH4097" s="72"/>
      <c r="AI4097" s="72"/>
      <c r="AJ4097" s="72"/>
      <c r="AK4097" s="72"/>
    </row>
    <row r="4098" spans="33:37" ht="14.4">
      <c r="AG4098" s="72"/>
      <c r="AH4098" s="72"/>
      <c r="AI4098" s="72"/>
      <c r="AJ4098" s="72"/>
      <c r="AK4098" s="72"/>
    </row>
    <row r="4099" spans="33:37" ht="14.4">
      <c r="AG4099" s="72"/>
      <c r="AH4099" s="72"/>
      <c r="AI4099" s="72"/>
      <c r="AJ4099" s="72"/>
      <c r="AK4099" s="72"/>
    </row>
    <row r="4100" spans="33:37" ht="14.4">
      <c r="AG4100" s="72"/>
      <c r="AH4100" s="72"/>
      <c r="AI4100" s="72"/>
      <c r="AJ4100" s="72"/>
      <c r="AK4100" s="72"/>
    </row>
    <row r="4101" spans="33:37" ht="14.4">
      <c r="AG4101" s="72"/>
      <c r="AH4101" s="72"/>
      <c r="AI4101" s="72"/>
      <c r="AJ4101" s="72"/>
      <c r="AK4101" s="72"/>
    </row>
    <row r="4102" spans="33:37" ht="14.4">
      <c r="AG4102" s="72"/>
      <c r="AH4102" s="72"/>
      <c r="AI4102" s="72"/>
      <c r="AJ4102" s="72"/>
      <c r="AK4102" s="72"/>
    </row>
    <row r="4103" spans="33:37" ht="14.4">
      <c r="AG4103" s="72"/>
      <c r="AH4103" s="72"/>
      <c r="AI4103" s="72"/>
      <c r="AJ4103" s="72"/>
      <c r="AK4103" s="72"/>
    </row>
    <row r="4104" spans="33:37" ht="14.4">
      <c r="AG4104" s="72"/>
      <c r="AH4104" s="72"/>
      <c r="AI4104" s="72"/>
      <c r="AJ4104" s="72"/>
      <c r="AK4104" s="72"/>
    </row>
    <row r="4105" spans="33:37" ht="14.4">
      <c r="AG4105" s="72"/>
      <c r="AH4105" s="72"/>
      <c r="AI4105" s="72"/>
      <c r="AJ4105" s="72"/>
      <c r="AK4105" s="72"/>
    </row>
    <row r="4106" spans="33:37" ht="14.4">
      <c r="AG4106" s="72"/>
      <c r="AH4106" s="72"/>
      <c r="AI4106" s="72"/>
      <c r="AJ4106" s="72"/>
      <c r="AK4106" s="72"/>
    </row>
    <row r="4107" spans="33:37" ht="14.4">
      <c r="AG4107" s="72"/>
      <c r="AH4107" s="72"/>
      <c r="AI4107" s="72"/>
      <c r="AJ4107" s="72"/>
      <c r="AK4107" s="72"/>
    </row>
    <row r="4108" spans="33:37" ht="14.4">
      <c r="AG4108" s="72"/>
      <c r="AH4108" s="72"/>
      <c r="AI4108" s="72"/>
      <c r="AJ4108" s="72"/>
      <c r="AK4108" s="72"/>
    </row>
    <row r="4109" spans="33:37" ht="14.4">
      <c r="AG4109" s="72"/>
      <c r="AH4109" s="72"/>
      <c r="AI4109" s="72"/>
      <c r="AJ4109" s="72"/>
      <c r="AK4109" s="72"/>
    </row>
    <row r="4110" spans="33:37" ht="14.4">
      <c r="AG4110" s="72"/>
      <c r="AH4110" s="72"/>
      <c r="AI4110" s="72"/>
      <c r="AJ4110" s="72"/>
      <c r="AK4110" s="72"/>
    </row>
    <row r="4111" spans="33:37" ht="14.4">
      <c r="AG4111" s="72"/>
      <c r="AH4111" s="72"/>
      <c r="AI4111" s="72"/>
      <c r="AJ4111" s="72"/>
      <c r="AK4111" s="72"/>
    </row>
    <row r="4112" spans="33:37" ht="14.4">
      <c r="AG4112" s="72"/>
      <c r="AH4112" s="72"/>
      <c r="AI4112" s="72"/>
      <c r="AJ4112" s="72"/>
      <c r="AK4112" s="72"/>
    </row>
    <row r="4113" spans="33:37" ht="14.4">
      <c r="AG4113" s="72"/>
      <c r="AH4113" s="72"/>
      <c r="AI4113" s="72"/>
      <c r="AJ4113" s="72"/>
      <c r="AK4113" s="72"/>
    </row>
    <row r="4114" spans="33:37" ht="14.4">
      <c r="AG4114" s="72"/>
      <c r="AH4114" s="72"/>
      <c r="AI4114" s="72"/>
      <c r="AJ4114" s="72"/>
      <c r="AK4114" s="72"/>
    </row>
    <row r="4115" spans="33:37" ht="14.4">
      <c r="AG4115" s="72"/>
      <c r="AH4115" s="72"/>
      <c r="AI4115" s="72"/>
      <c r="AJ4115" s="72"/>
      <c r="AK4115" s="72"/>
    </row>
    <row r="4116" spans="33:37" ht="14.4">
      <c r="AG4116" s="72"/>
      <c r="AH4116" s="72"/>
      <c r="AI4116" s="72"/>
      <c r="AJ4116" s="72"/>
      <c r="AK4116" s="72"/>
    </row>
    <row r="4117" spans="33:37" ht="14.4">
      <c r="AG4117" s="72"/>
      <c r="AH4117" s="72"/>
      <c r="AI4117" s="72"/>
      <c r="AJ4117" s="72"/>
      <c r="AK4117" s="72"/>
    </row>
    <row r="4118" spans="33:37" ht="14.4">
      <c r="AG4118" s="72"/>
      <c r="AH4118" s="72"/>
      <c r="AI4118" s="72"/>
      <c r="AJ4118" s="72"/>
      <c r="AK4118" s="72"/>
    </row>
    <row r="4119" spans="33:37" ht="14.4">
      <c r="AG4119" s="72"/>
      <c r="AH4119" s="72"/>
      <c r="AI4119" s="72"/>
      <c r="AJ4119" s="72"/>
      <c r="AK4119" s="72"/>
    </row>
    <row r="4120" spans="33:37" ht="14.4">
      <c r="AG4120" s="72"/>
      <c r="AH4120" s="72"/>
      <c r="AI4120" s="72"/>
      <c r="AJ4120" s="72"/>
      <c r="AK4120" s="72"/>
    </row>
    <row r="4121" spans="33:37" ht="14.4">
      <c r="AG4121" s="72"/>
      <c r="AH4121" s="72"/>
      <c r="AI4121" s="72"/>
      <c r="AJ4121" s="72"/>
      <c r="AK4121" s="72"/>
    </row>
    <row r="4122" spans="33:37" ht="14.4">
      <c r="AG4122" s="72"/>
      <c r="AH4122" s="72"/>
      <c r="AI4122" s="72"/>
      <c r="AJ4122" s="72"/>
      <c r="AK4122" s="72"/>
    </row>
    <row r="4123" spans="33:37" ht="14.4">
      <c r="AG4123" s="72"/>
      <c r="AH4123" s="72"/>
      <c r="AI4123" s="72"/>
      <c r="AJ4123" s="72"/>
      <c r="AK4123" s="72"/>
    </row>
    <row r="4124" spans="33:37" ht="14.4">
      <c r="AG4124" s="72"/>
      <c r="AH4124" s="72"/>
      <c r="AI4124" s="72"/>
      <c r="AJ4124" s="72"/>
      <c r="AK4124" s="72"/>
    </row>
    <row r="4125" spans="33:37" ht="14.4">
      <c r="AG4125" s="72"/>
      <c r="AH4125" s="72"/>
      <c r="AI4125" s="72"/>
      <c r="AJ4125" s="72"/>
      <c r="AK4125" s="72"/>
    </row>
    <row r="4126" spans="33:37" ht="14.4">
      <c r="AG4126" s="72"/>
      <c r="AH4126" s="72"/>
      <c r="AI4126" s="72"/>
      <c r="AJ4126" s="72"/>
      <c r="AK4126" s="72"/>
    </row>
    <row r="4127" spans="33:37" ht="14.4">
      <c r="AG4127" s="72"/>
      <c r="AH4127" s="72"/>
      <c r="AI4127" s="72"/>
      <c r="AJ4127" s="72"/>
      <c r="AK4127" s="72"/>
    </row>
    <row r="4128" spans="33:37" ht="14.4">
      <c r="AG4128" s="72"/>
      <c r="AH4128" s="72"/>
      <c r="AI4128" s="72"/>
      <c r="AJ4128" s="72"/>
      <c r="AK4128" s="72"/>
    </row>
    <row r="4129" spans="33:37" ht="14.4">
      <c r="AG4129" s="72"/>
      <c r="AH4129" s="72"/>
      <c r="AI4129" s="72"/>
      <c r="AJ4129" s="72"/>
      <c r="AK4129" s="72"/>
    </row>
    <row r="4130" spans="33:37" ht="14.4">
      <c r="AG4130" s="72"/>
      <c r="AH4130" s="72"/>
      <c r="AI4130" s="72"/>
      <c r="AJ4130" s="72"/>
      <c r="AK4130" s="72"/>
    </row>
    <row r="4131" spans="33:37" ht="14.4">
      <c r="AG4131" s="72"/>
      <c r="AH4131" s="72"/>
      <c r="AI4131" s="72"/>
      <c r="AJ4131" s="72"/>
      <c r="AK4131" s="72"/>
    </row>
    <row r="4132" spans="33:37" ht="14.4">
      <c r="AG4132" s="72"/>
      <c r="AH4132" s="72"/>
      <c r="AI4132" s="72"/>
      <c r="AJ4132" s="72"/>
      <c r="AK4132" s="72"/>
    </row>
    <row r="4133" spans="33:37" ht="14.4">
      <c r="AG4133" s="72"/>
      <c r="AH4133" s="72"/>
      <c r="AI4133" s="72"/>
      <c r="AJ4133" s="72"/>
      <c r="AK4133" s="72"/>
    </row>
    <row r="4134" spans="33:37" ht="14.4">
      <c r="AG4134" s="72"/>
      <c r="AH4134" s="72"/>
      <c r="AI4134" s="72"/>
      <c r="AJ4134" s="72"/>
      <c r="AK4134" s="72"/>
    </row>
    <row r="4135" spans="33:37" ht="14.4">
      <c r="AG4135" s="72"/>
      <c r="AH4135" s="72"/>
      <c r="AI4135" s="72"/>
      <c r="AJ4135" s="72"/>
      <c r="AK4135" s="72"/>
    </row>
    <row r="4136" spans="33:37" ht="14.4">
      <c r="AG4136" s="72"/>
      <c r="AH4136" s="72"/>
      <c r="AI4136" s="72"/>
      <c r="AJ4136" s="72"/>
      <c r="AK4136" s="72"/>
    </row>
    <row r="4137" spans="33:37" ht="14.4">
      <c r="AG4137" s="72"/>
      <c r="AH4137" s="72"/>
      <c r="AI4137" s="72"/>
      <c r="AJ4137" s="72"/>
      <c r="AK4137" s="72"/>
    </row>
    <row r="4138" spans="33:37" ht="14.4">
      <c r="AG4138" s="72"/>
      <c r="AH4138" s="72"/>
      <c r="AI4138" s="72"/>
      <c r="AJ4138" s="72"/>
      <c r="AK4138" s="72"/>
    </row>
    <row r="4139" spans="33:37" ht="14.4">
      <c r="AG4139" s="72"/>
      <c r="AH4139" s="72"/>
      <c r="AI4139" s="72"/>
      <c r="AJ4139" s="72"/>
      <c r="AK4139" s="72"/>
    </row>
    <row r="4140" spans="33:37" ht="14.4">
      <c r="AG4140" s="72"/>
      <c r="AH4140" s="72"/>
      <c r="AI4140" s="72"/>
      <c r="AJ4140" s="72"/>
      <c r="AK4140" s="72"/>
    </row>
    <row r="4141" spans="33:37" ht="14.4">
      <c r="AG4141" s="72"/>
      <c r="AH4141" s="72"/>
      <c r="AI4141" s="72"/>
      <c r="AJ4141" s="72"/>
      <c r="AK4141" s="72"/>
    </row>
    <row r="4142" spans="33:37" ht="14.4">
      <c r="AG4142" s="72"/>
      <c r="AH4142" s="72"/>
      <c r="AI4142" s="72"/>
      <c r="AJ4142" s="72"/>
      <c r="AK4142" s="72"/>
    </row>
    <row r="4143" spans="33:37" ht="14.4">
      <c r="AG4143" s="72"/>
      <c r="AH4143" s="72"/>
      <c r="AI4143" s="72"/>
      <c r="AJ4143" s="72"/>
      <c r="AK4143" s="72"/>
    </row>
    <row r="4144" spans="33:37" ht="14.4">
      <c r="AG4144" s="72"/>
      <c r="AH4144" s="72"/>
      <c r="AI4144" s="72"/>
      <c r="AJ4144" s="72"/>
      <c r="AK4144" s="72"/>
    </row>
    <row r="4145" spans="33:37" ht="14.4">
      <c r="AG4145" s="72"/>
      <c r="AH4145" s="72"/>
      <c r="AI4145" s="72"/>
      <c r="AJ4145" s="72"/>
      <c r="AK4145" s="72"/>
    </row>
    <row r="4146" spans="33:37" ht="14.4">
      <c r="AG4146" s="72"/>
      <c r="AH4146" s="72"/>
      <c r="AI4146" s="72"/>
      <c r="AJ4146" s="72"/>
      <c r="AK4146" s="72"/>
    </row>
    <row r="4147" spans="33:37" ht="14.4">
      <c r="AG4147" s="72"/>
      <c r="AH4147" s="72"/>
      <c r="AI4147" s="72"/>
      <c r="AJ4147" s="72"/>
      <c r="AK4147" s="72"/>
    </row>
    <row r="4148" spans="33:37" ht="14.4">
      <c r="AG4148" s="72"/>
      <c r="AH4148" s="72"/>
      <c r="AI4148" s="72"/>
      <c r="AJ4148" s="72"/>
      <c r="AK4148" s="72"/>
    </row>
    <row r="4149" spans="33:37" ht="14.4">
      <c r="AG4149" s="72"/>
      <c r="AH4149" s="72"/>
      <c r="AI4149" s="72"/>
      <c r="AJ4149" s="72"/>
      <c r="AK4149" s="72"/>
    </row>
    <row r="4150" spans="33:37" ht="14.4">
      <c r="AG4150" s="72"/>
      <c r="AH4150" s="72"/>
      <c r="AI4150" s="72"/>
      <c r="AJ4150" s="72"/>
      <c r="AK4150" s="72"/>
    </row>
    <row r="4151" spans="33:37" ht="14.4">
      <c r="AG4151" s="72"/>
      <c r="AH4151" s="72"/>
      <c r="AI4151" s="72"/>
      <c r="AJ4151" s="72"/>
      <c r="AK4151" s="72"/>
    </row>
    <row r="4152" spans="33:37" ht="14.4">
      <c r="AG4152" s="72"/>
      <c r="AH4152" s="72"/>
      <c r="AI4152" s="72"/>
      <c r="AJ4152" s="72"/>
      <c r="AK4152" s="72"/>
    </row>
    <row r="4153" spans="33:37" ht="14.4">
      <c r="AG4153" s="72"/>
      <c r="AH4153" s="72"/>
      <c r="AI4153" s="72"/>
      <c r="AJ4153" s="72"/>
      <c r="AK4153" s="72"/>
    </row>
    <row r="4154" spans="33:37" ht="14.4">
      <c r="AG4154" s="72"/>
      <c r="AH4154" s="72"/>
      <c r="AI4154" s="72"/>
      <c r="AJ4154" s="72"/>
      <c r="AK4154" s="72"/>
    </row>
    <row r="4155" spans="33:37" ht="14.4">
      <c r="AG4155" s="72"/>
      <c r="AH4155" s="72"/>
      <c r="AI4155" s="72"/>
      <c r="AJ4155" s="72"/>
      <c r="AK4155" s="72"/>
    </row>
    <row r="4156" spans="33:37" ht="14.4">
      <c r="AG4156" s="72"/>
      <c r="AH4156" s="72"/>
      <c r="AI4156" s="72"/>
      <c r="AJ4156" s="72"/>
      <c r="AK4156" s="72"/>
    </row>
    <row r="4157" spans="33:37" ht="14.4">
      <c r="AG4157" s="72"/>
      <c r="AH4157" s="72"/>
      <c r="AI4157" s="72"/>
      <c r="AJ4157" s="72"/>
      <c r="AK4157" s="72"/>
    </row>
    <row r="4158" spans="33:37" ht="14.4">
      <c r="AG4158" s="72"/>
      <c r="AH4158" s="72"/>
      <c r="AI4158" s="72"/>
      <c r="AJ4158" s="72"/>
      <c r="AK4158" s="72"/>
    </row>
    <row r="4159" spans="33:37" ht="14.4">
      <c r="AG4159" s="72"/>
      <c r="AH4159" s="72"/>
      <c r="AI4159" s="72"/>
      <c r="AJ4159" s="72"/>
      <c r="AK4159" s="72"/>
    </row>
    <row r="4160" spans="33:37" ht="14.4">
      <c r="AG4160" s="72"/>
      <c r="AH4160" s="72"/>
      <c r="AI4160" s="72"/>
      <c r="AJ4160" s="72"/>
      <c r="AK4160" s="72"/>
    </row>
    <row r="4161" spans="33:37" ht="14.4">
      <c r="AG4161" s="72"/>
      <c r="AH4161" s="72"/>
      <c r="AI4161" s="72"/>
      <c r="AJ4161" s="72"/>
      <c r="AK4161" s="72"/>
    </row>
    <row r="4162" spans="33:37" ht="14.4">
      <c r="AG4162" s="72"/>
      <c r="AH4162" s="72"/>
      <c r="AI4162" s="72"/>
      <c r="AJ4162" s="72"/>
      <c r="AK4162" s="72"/>
    </row>
    <row r="4163" spans="33:37" ht="14.4">
      <c r="AG4163" s="72"/>
      <c r="AH4163" s="72"/>
      <c r="AI4163" s="72"/>
      <c r="AJ4163" s="72"/>
      <c r="AK4163" s="72"/>
    </row>
    <row r="4164" spans="33:37" ht="14.4">
      <c r="AG4164" s="72"/>
      <c r="AH4164" s="72"/>
      <c r="AI4164" s="72"/>
      <c r="AJ4164" s="72"/>
      <c r="AK4164" s="72"/>
    </row>
    <row r="4165" spans="33:37" ht="14.4">
      <c r="AG4165" s="72"/>
      <c r="AH4165" s="72"/>
      <c r="AI4165" s="72"/>
      <c r="AJ4165" s="72"/>
      <c r="AK4165" s="72"/>
    </row>
    <row r="4166" spans="33:37" ht="14.4">
      <c r="AG4166" s="72"/>
      <c r="AH4166" s="72"/>
      <c r="AI4166" s="72"/>
      <c r="AJ4166" s="72"/>
      <c r="AK4166" s="72"/>
    </row>
    <row r="4167" spans="33:37" ht="14.4">
      <c r="AG4167" s="72"/>
      <c r="AH4167" s="72"/>
      <c r="AI4167" s="72"/>
      <c r="AJ4167" s="72"/>
      <c r="AK4167" s="72"/>
    </row>
    <row r="4168" spans="33:37" ht="14.4">
      <c r="AG4168" s="72"/>
      <c r="AH4168" s="72"/>
      <c r="AI4168" s="72"/>
      <c r="AJ4168" s="72"/>
      <c r="AK4168" s="72"/>
    </row>
    <row r="4169" spans="33:37" ht="14.4">
      <c r="AG4169" s="72"/>
      <c r="AH4169" s="72"/>
      <c r="AI4169" s="72"/>
      <c r="AJ4169" s="72"/>
      <c r="AK4169" s="72"/>
    </row>
    <row r="4170" spans="33:37" ht="14.4">
      <c r="AG4170" s="72"/>
      <c r="AH4170" s="72"/>
      <c r="AI4170" s="72"/>
      <c r="AJ4170" s="72"/>
      <c r="AK4170" s="72"/>
    </row>
    <row r="4171" spans="33:37" ht="14.4">
      <c r="AG4171" s="72"/>
      <c r="AH4171" s="72"/>
      <c r="AI4171" s="72"/>
      <c r="AJ4171" s="72"/>
      <c r="AK4171" s="72"/>
    </row>
    <row r="4172" spans="33:37" ht="14.4">
      <c r="AG4172" s="72"/>
      <c r="AH4172" s="72"/>
      <c r="AI4172" s="72"/>
      <c r="AJ4172" s="72"/>
      <c r="AK4172" s="72"/>
    </row>
    <row r="4173" spans="33:37" ht="14.4">
      <c r="AG4173" s="72"/>
      <c r="AH4173" s="72"/>
      <c r="AI4173" s="72"/>
      <c r="AJ4173" s="72"/>
      <c r="AK4173" s="72"/>
    </row>
    <row r="4174" spans="33:37" ht="14.4">
      <c r="AG4174" s="72"/>
      <c r="AH4174" s="72"/>
      <c r="AI4174" s="72"/>
      <c r="AJ4174" s="72"/>
      <c r="AK4174" s="72"/>
    </row>
    <row r="4175" spans="33:37" ht="14.4">
      <c r="AG4175" s="72"/>
      <c r="AH4175" s="72"/>
      <c r="AI4175" s="72"/>
      <c r="AJ4175" s="72"/>
      <c r="AK4175" s="72"/>
    </row>
    <row r="4176" spans="33:37" ht="14.4">
      <c r="AG4176" s="72"/>
      <c r="AH4176" s="72"/>
      <c r="AI4176" s="72"/>
      <c r="AJ4176" s="72"/>
      <c r="AK4176" s="72"/>
    </row>
    <row r="4177" spans="33:37" ht="14.4">
      <c r="AG4177" s="72"/>
      <c r="AH4177" s="72"/>
      <c r="AI4177" s="72"/>
      <c r="AJ4177" s="72"/>
      <c r="AK4177" s="72"/>
    </row>
    <row r="4178" spans="33:37" ht="14.4">
      <c r="AG4178" s="72"/>
      <c r="AH4178" s="72"/>
      <c r="AI4178" s="72"/>
      <c r="AJ4178" s="72"/>
      <c r="AK4178" s="72"/>
    </row>
    <row r="4179" spans="33:37" ht="14.4">
      <c r="AG4179" s="72"/>
      <c r="AH4179" s="72"/>
      <c r="AI4179" s="72"/>
      <c r="AJ4179" s="72"/>
      <c r="AK4179" s="72"/>
    </row>
    <row r="4180" spans="33:37" ht="14.4">
      <c r="AG4180" s="72"/>
      <c r="AH4180" s="72"/>
      <c r="AI4180" s="72"/>
      <c r="AJ4180" s="72"/>
      <c r="AK4180" s="72"/>
    </row>
    <row r="4181" spans="33:37" ht="14.4">
      <c r="AG4181" s="72"/>
      <c r="AH4181" s="72"/>
      <c r="AI4181" s="72"/>
      <c r="AJ4181" s="72"/>
      <c r="AK4181" s="72"/>
    </row>
    <row r="4182" spans="33:37" ht="14.4">
      <c r="AG4182" s="72"/>
      <c r="AH4182" s="72"/>
      <c r="AI4182" s="72"/>
      <c r="AJ4182" s="72"/>
      <c r="AK4182" s="72"/>
    </row>
    <row r="4183" spans="33:37" ht="14.4">
      <c r="AG4183" s="72"/>
      <c r="AH4183" s="72"/>
      <c r="AI4183" s="72"/>
      <c r="AJ4183" s="72"/>
      <c r="AK4183" s="72"/>
    </row>
    <row r="4184" spans="33:37" ht="14.4">
      <c r="AG4184" s="72"/>
      <c r="AH4184" s="72"/>
      <c r="AI4184" s="72"/>
      <c r="AJ4184" s="72"/>
      <c r="AK4184" s="72"/>
    </row>
    <row r="4185" spans="33:37" ht="14.4">
      <c r="AG4185" s="72"/>
      <c r="AH4185" s="72"/>
      <c r="AI4185" s="72"/>
      <c r="AJ4185" s="72"/>
      <c r="AK4185" s="72"/>
    </row>
    <row r="4186" spans="33:37" ht="14.4">
      <c r="AG4186" s="72"/>
      <c r="AH4186" s="72"/>
      <c r="AI4186" s="72"/>
      <c r="AJ4186" s="72"/>
      <c r="AK4186" s="72"/>
    </row>
    <row r="4187" spans="33:37" ht="14.4">
      <c r="AG4187" s="72"/>
      <c r="AH4187" s="72"/>
      <c r="AI4187" s="72"/>
      <c r="AJ4187" s="72"/>
      <c r="AK4187" s="72"/>
    </row>
    <row r="4188" spans="33:37" ht="14.4">
      <c r="AG4188" s="72"/>
      <c r="AH4188" s="72"/>
      <c r="AI4188" s="72"/>
      <c r="AJ4188" s="72"/>
      <c r="AK4188" s="72"/>
    </row>
    <row r="4189" spans="33:37" ht="14.4">
      <c r="AG4189" s="72"/>
      <c r="AH4189" s="72"/>
      <c r="AI4189" s="72"/>
      <c r="AJ4189" s="72"/>
      <c r="AK4189" s="72"/>
    </row>
    <row r="4190" spans="33:37" ht="14.4">
      <c r="AG4190" s="72"/>
      <c r="AH4190" s="72"/>
      <c r="AI4190" s="72"/>
      <c r="AJ4190" s="72"/>
      <c r="AK4190" s="72"/>
    </row>
    <row r="4191" spans="33:37" ht="14.4">
      <c r="AG4191" s="72"/>
      <c r="AH4191" s="72"/>
      <c r="AI4191" s="72"/>
      <c r="AJ4191" s="72"/>
      <c r="AK4191" s="72"/>
    </row>
    <row r="4192" spans="33:37" ht="14.4">
      <c r="AG4192" s="72"/>
      <c r="AH4192" s="72"/>
      <c r="AI4192" s="72"/>
      <c r="AJ4192" s="72"/>
      <c r="AK4192" s="72"/>
    </row>
    <row r="4193" spans="33:37" ht="14.4">
      <c r="AG4193" s="72"/>
      <c r="AH4193" s="72"/>
      <c r="AI4193" s="72"/>
      <c r="AJ4193" s="72"/>
      <c r="AK4193" s="72"/>
    </row>
    <row r="4194" spans="33:37" ht="14.4">
      <c r="AG4194" s="72"/>
      <c r="AH4194" s="72"/>
      <c r="AI4194" s="72"/>
      <c r="AJ4194" s="72"/>
      <c r="AK4194" s="72"/>
    </row>
    <row r="4195" spans="33:37" ht="14.4">
      <c r="AG4195" s="72"/>
      <c r="AH4195" s="72"/>
      <c r="AI4195" s="72"/>
      <c r="AJ4195" s="72"/>
      <c r="AK4195" s="72"/>
    </row>
    <row r="4196" spans="33:37" ht="14.4">
      <c r="AG4196" s="72"/>
      <c r="AH4196" s="72"/>
      <c r="AI4196" s="72"/>
      <c r="AJ4196" s="72"/>
      <c r="AK4196" s="72"/>
    </row>
    <row r="4197" spans="33:37" ht="14.4">
      <c r="AG4197" s="72"/>
      <c r="AH4197" s="72"/>
      <c r="AI4197" s="72"/>
      <c r="AJ4197" s="72"/>
      <c r="AK4197" s="72"/>
    </row>
    <row r="4198" spans="33:37" ht="14.4">
      <c r="AG4198" s="72"/>
      <c r="AH4198" s="72"/>
      <c r="AI4198" s="72"/>
      <c r="AJ4198" s="72"/>
      <c r="AK4198" s="72"/>
    </row>
    <row r="4199" spans="33:37" ht="14.4">
      <c r="AG4199" s="72"/>
      <c r="AH4199" s="72"/>
      <c r="AI4199" s="72"/>
      <c r="AJ4199" s="72"/>
      <c r="AK4199" s="72"/>
    </row>
    <row r="4200" spans="33:37" ht="14.4">
      <c r="AG4200" s="72"/>
      <c r="AH4200" s="72"/>
      <c r="AI4200" s="72"/>
      <c r="AJ4200" s="72"/>
      <c r="AK4200" s="72"/>
    </row>
    <row r="4201" spans="33:37" ht="14.4">
      <c r="AG4201" s="72"/>
      <c r="AH4201" s="72"/>
      <c r="AI4201" s="72"/>
      <c r="AJ4201" s="72"/>
      <c r="AK4201" s="72"/>
    </row>
    <row r="4202" spans="33:37" ht="14.4">
      <c r="AG4202" s="72"/>
      <c r="AH4202" s="72"/>
      <c r="AI4202" s="72"/>
      <c r="AJ4202" s="72"/>
      <c r="AK4202" s="72"/>
    </row>
    <row r="4203" spans="33:37" ht="14.4">
      <c r="AG4203" s="72"/>
      <c r="AH4203" s="72"/>
      <c r="AI4203" s="72"/>
      <c r="AJ4203" s="72"/>
      <c r="AK4203" s="72"/>
    </row>
    <row r="4204" spans="33:37" ht="14.4">
      <c r="AG4204" s="72"/>
      <c r="AH4204" s="72"/>
      <c r="AI4204" s="72"/>
      <c r="AJ4204" s="72"/>
      <c r="AK4204" s="72"/>
    </row>
    <row r="4205" spans="33:37" ht="14.4">
      <c r="AG4205" s="72"/>
      <c r="AH4205" s="72"/>
      <c r="AI4205" s="72"/>
      <c r="AJ4205" s="72"/>
      <c r="AK4205" s="72"/>
    </row>
    <row r="4206" spans="33:37" ht="14.4">
      <c r="AG4206" s="72"/>
      <c r="AH4206" s="72"/>
      <c r="AI4206" s="72"/>
      <c r="AJ4206" s="72"/>
      <c r="AK4206" s="72"/>
    </row>
    <row r="4207" spans="33:37" ht="14.4">
      <c r="AG4207" s="72"/>
      <c r="AH4207" s="72"/>
      <c r="AI4207" s="72"/>
      <c r="AJ4207" s="72"/>
      <c r="AK4207" s="72"/>
    </row>
    <row r="4208" spans="33:37" ht="14.4">
      <c r="AG4208" s="72"/>
      <c r="AH4208" s="72"/>
      <c r="AI4208" s="72"/>
      <c r="AJ4208" s="72"/>
      <c r="AK4208" s="72"/>
    </row>
    <row r="4209" spans="33:37" ht="14.4">
      <c r="AG4209" s="72"/>
      <c r="AH4209" s="72"/>
      <c r="AI4209" s="72"/>
      <c r="AJ4209" s="72"/>
      <c r="AK4209" s="72"/>
    </row>
    <row r="4210" spans="33:37" ht="14.4">
      <c r="AG4210" s="72"/>
      <c r="AH4210" s="72"/>
      <c r="AI4210" s="72"/>
      <c r="AJ4210" s="72"/>
      <c r="AK4210" s="72"/>
    </row>
    <row r="4211" spans="33:37" ht="14.4">
      <c r="AG4211" s="72"/>
      <c r="AH4211" s="72"/>
      <c r="AI4211" s="72"/>
      <c r="AJ4211" s="72"/>
      <c r="AK4211" s="72"/>
    </row>
    <row r="4212" spans="33:37" ht="14.4">
      <c r="AG4212" s="72"/>
      <c r="AH4212" s="72"/>
      <c r="AI4212" s="72"/>
      <c r="AJ4212" s="72"/>
      <c r="AK4212" s="72"/>
    </row>
    <row r="4213" spans="33:37" ht="14.4">
      <c r="AG4213" s="72"/>
      <c r="AH4213" s="72"/>
      <c r="AI4213" s="72"/>
      <c r="AJ4213" s="72"/>
      <c r="AK4213" s="72"/>
    </row>
    <row r="4214" spans="33:37" ht="14.4">
      <c r="AG4214" s="72"/>
      <c r="AH4214" s="72"/>
      <c r="AI4214" s="72"/>
      <c r="AJ4214" s="72"/>
      <c r="AK4214" s="72"/>
    </row>
    <row r="4215" spans="33:37" ht="14.4">
      <c r="AG4215" s="72"/>
      <c r="AH4215" s="72"/>
      <c r="AI4215" s="72"/>
      <c r="AJ4215" s="72"/>
      <c r="AK4215" s="72"/>
    </row>
    <row r="4216" spans="33:37" ht="14.4">
      <c r="AG4216" s="72"/>
      <c r="AH4216" s="72"/>
      <c r="AI4216" s="72"/>
      <c r="AJ4216" s="72"/>
      <c r="AK4216" s="72"/>
    </row>
    <row r="4217" spans="33:37" ht="14.4">
      <c r="AG4217" s="72"/>
      <c r="AH4217" s="72"/>
      <c r="AI4217" s="72"/>
      <c r="AJ4217" s="72"/>
      <c r="AK4217" s="72"/>
    </row>
    <row r="4218" spans="33:37" ht="14.4">
      <c r="AG4218" s="72"/>
      <c r="AH4218" s="72"/>
      <c r="AI4218" s="72"/>
      <c r="AJ4218" s="72"/>
      <c r="AK4218" s="72"/>
    </row>
    <row r="4219" spans="33:37" ht="14.4">
      <c r="AG4219" s="72"/>
      <c r="AH4219" s="72"/>
      <c r="AI4219" s="72"/>
      <c r="AJ4219" s="72"/>
      <c r="AK4219" s="72"/>
    </row>
    <row r="4220" spans="33:37" ht="14.4">
      <c r="AG4220" s="72"/>
      <c r="AH4220" s="72"/>
      <c r="AI4220" s="72"/>
      <c r="AJ4220" s="72"/>
      <c r="AK4220" s="72"/>
    </row>
    <row r="4221" spans="33:37" ht="14.4">
      <c r="AG4221" s="72"/>
      <c r="AH4221" s="72"/>
      <c r="AI4221" s="72"/>
      <c r="AJ4221" s="72"/>
      <c r="AK4221" s="72"/>
    </row>
    <row r="4222" spans="33:37" ht="14.4">
      <c r="AG4222" s="72"/>
      <c r="AH4222" s="72"/>
      <c r="AI4222" s="72"/>
      <c r="AJ4222" s="72"/>
      <c r="AK4222" s="72"/>
    </row>
    <row r="4223" spans="33:37" ht="14.4">
      <c r="AG4223" s="72"/>
      <c r="AH4223" s="72"/>
      <c r="AI4223" s="72"/>
      <c r="AJ4223" s="72"/>
      <c r="AK4223" s="72"/>
    </row>
    <row r="4224" spans="33:37" ht="14.4">
      <c r="AG4224" s="72"/>
      <c r="AH4224" s="72"/>
      <c r="AI4224" s="72"/>
      <c r="AJ4224" s="72"/>
      <c r="AK4224" s="72"/>
    </row>
    <row r="4225" spans="33:37" ht="14.4">
      <c r="AG4225" s="72"/>
      <c r="AH4225" s="72"/>
      <c r="AI4225" s="72"/>
      <c r="AJ4225" s="72"/>
      <c r="AK4225" s="72"/>
    </row>
    <row r="4226" spans="33:37" ht="14.4">
      <c r="AG4226" s="72"/>
      <c r="AH4226" s="72"/>
      <c r="AI4226" s="72"/>
      <c r="AJ4226" s="72"/>
      <c r="AK4226" s="72"/>
    </row>
    <row r="4227" spans="33:37" ht="14.4">
      <c r="AG4227" s="72"/>
      <c r="AH4227" s="72"/>
      <c r="AI4227" s="72"/>
      <c r="AJ4227" s="72"/>
      <c r="AK4227" s="72"/>
    </row>
    <row r="4228" spans="33:37" ht="14.4">
      <c r="AG4228" s="72"/>
      <c r="AH4228" s="72"/>
      <c r="AI4228" s="72"/>
      <c r="AJ4228" s="72"/>
      <c r="AK4228" s="72"/>
    </row>
    <row r="4229" spans="33:37" ht="14.4">
      <c r="AG4229" s="72"/>
      <c r="AH4229" s="72"/>
      <c r="AI4229" s="72"/>
      <c r="AJ4229" s="72"/>
      <c r="AK4229" s="72"/>
    </row>
    <row r="4230" spans="33:37" ht="14.4">
      <c r="AG4230" s="72"/>
      <c r="AH4230" s="72"/>
      <c r="AI4230" s="72"/>
      <c r="AJ4230" s="72"/>
      <c r="AK4230" s="72"/>
    </row>
    <row r="4231" spans="33:37" ht="14.4">
      <c r="AG4231" s="72"/>
      <c r="AH4231" s="72"/>
      <c r="AI4231" s="72"/>
      <c r="AJ4231" s="72"/>
      <c r="AK4231" s="72"/>
    </row>
    <row r="4232" spans="33:37" ht="14.4">
      <c r="AG4232" s="72"/>
      <c r="AH4232" s="72"/>
      <c r="AI4232" s="72"/>
      <c r="AJ4232" s="72"/>
      <c r="AK4232" s="72"/>
    </row>
    <row r="4233" spans="33:37" ht="14.4">
      <c r="AG4233" s="72"/>
      <c r="AH4233" s="72"/>
      <c r="AI4233" s="72"/>
      <c r="AJ4233" s="72"/>
      <c r="AK4233" s="72"/>
    </row>
    <row r="4234" spans="33:37" ht="14.4">
      <c r="AG4234" s="72"/>
      <c r="AH4234" s="72"/>
      <c r="AI4234" s="72"/>
      <c r="AJ4234" s="72"/>
      <c r="AK4234" s="72"/>
    </row>
    <row r="4235" spans="33:37" ht="14.4">
      <c r="AG4235" s="72"/>
      <c r="AH4235" s="72"/>
      <c r="AI4235" s="72"/>
      <c r="AJ4235" s="72"/>
      <c r="AK4235" s="72"/>
    </row>
    <row r="4236" spans="33:37" ht="14.4">
      <c r="AG4236" s="72"/>
      <c r="AH4236" s="72"/>
      <c r="AI4236" s="72"/>
      <c r="AJ4236" s="72"/>
      <c r="AK4236" s="72"/>
    </row>
    <row r="4237" spans="33:37" ht="14.4">
      <c r="AG4237" s="72"/>
      <c r="AH4237" s="72"/>
      <c r="AI4237" s="72"/>
      <c r="AJ4237" s="72"/>
      <c r="AK4237" s="72"/>
    </row>
    <row r="4238" spans="33:37" ht="14.4">
      <c r="AG4238" s="72"/>
      <c r="AH4238" s="72"/>
      <c r="AI4238" s="72"/>
      <c r="AJ4238" s="72"/>
      <c r="AK4238" s="72"/>
    </row>
    <row r="4239" spans="33:37" ht="14.4">
      <c r="AG4239" s="72"/>
      <c r="AH4239" s="72"/>
      <c r="AI4239" s="72"/>
      <c r="AJ4239" s="72"/>
      <c r="AK4239" s="72"/>
    </row>
    <row r="4240" spans="33:37" ht="14.4">
      <c r="AG4240" s="72"/>
      <c r="AH4240" s="72"/>
      <c r="AI4240" s="72"/>
      <c r="AJ4240" s="72"/>
      <c r="AK4240" s="72"/>
    </row>
    <row r="4241" spans="33:37" ht="14.4">
      <c r="AG4241" s="72"/>
      <c r="AH4241" s="72"/>
      <c r="AI4241" s="72"/>
      <c r="AJ4241" s="72"/>
      <c r="AK4241" s="72"/>
    </row>
    <row r="4242" spans="33:37" ht="14.4">
      <c r="AG4242" s="72"/>
      <c r="AH4242" s="72"/>
      <c r="AI4242" s="72"/>
      <c r="AJ4242" s="72"/>
      <c r="AK4242" s="72"/>
    </row>
    <row r="4243" spans="33:37" ht="14.4">
      <c r="AG4243" s="72"/>
      <c r="AH4243" s="72"/>
      <c r="AI4243" s="72"/>
      <c r="AJ4243" s="72"/>
      <c r="AK4243" s="72"/>
    </row>
    <row r="4244" spans="33:37" ht="14.4">
      <c r="AG4244" s="72"/>
      <c r="AH4244" s="72"/>
      <c r="AI4244" s="72"/>
      <c r="AJ4244" s="72"/>
      <c r="AK4244" s="72"/>
    </row>
    <row r="4245" spans="33:37" ht="14.4">
      <c r="AG4245" s="72"/>
      <c r="AH4245" s="72"/>
      <c r="AI4245" s="72"/>
      <c r="AJ4245" s="72"/>
      <c r="AK4245" s="72"/>
    </row>
    <row r="4246" spans="33:37" ht="14.4">
      <c r="AG4246" s="72"/>
      <c r="AH4246" s="72"/>
      <c r="AI4246" s="72"/>
      <c r="AJ4246" s="72"/>
      <c r="AK4246" s="72"/>
    </row>
    <row r="4247" spans="33:37" ht="14.4">
      <c r="AG4247" s="72"/>
      <c r="AH4247" s="72"/>
      <c r="AI4247" s="72"/>
      <c r="AJ4247" s="72"/>
      <c r="AK4247" s="72"/>
    </row>
    <row r="4248" spans="33:37" ht="14.4">
      <c r="AG4248" s="72"/>
      <c r="AH4248" s="72"/>
      <c r="AI4248" s="72"/>
      <c r="AJ4248" s="72"/>
      <c r="AK4248" s="72"/>
    </row>
    <row r="4249" spans="33:37" ht="14.4">
      <c r="AG4249" s="72"/>
      <c r="AH4249" s="72"/>
      <c r="AI4249" s="72"/>
      <c r="AJ4249" s="72"/>
      <c r="AK4249" s="72"/>
    </row>
    <row r="4250" spans="33:37" ht="14.4">
      <c r="AG4250" s="72"/>
      <c r="AH4250" s="72"/>
      <c r="AI4250" s="72"/>
      <c r="AJ4250" s="72"/>
      <c r="AK4250" s="72"/>
    </row>
    <row r="4251" spans="33:37" ht="14.4">
      <c r="AG4251" s="72"/>
      <c r="AH4251" s="72"/>
      <c r="AI4251" s="72"/>
      <c r="AJ4251" s="72"/>
      <c r="AK4251" s="72"/>
    </row>
    <row r="4252" spans="33:37" ht="14.4">
      <c r="AG4252" s="72"/>
      <c r="AH4252" s="72"/>
      <c r="AI4252" s="72"/>
      <c r="AJ4252" s="72"/>
      <c r="AK4252" s="72"/>
    </row>
    <row r="4253" spans="33:37" ht="14.4">
      <c r="AG4253" s="72"/>
      <c r="AH4253" s="72"/>
      <c r="AI4253" s="72"/>
      <c r="AJ4253" s="72"/>
      <c r="AK4253" s="72"/>
    </row>
    <row r="4254" spans="33:37" ht="14.4">
      <c r="AG4254" s="72"/>
      <c r="AH4254" s="72"/>
      <c r="AI4254" s="72"/>
      <c r="AJ4254" s="72"/>
      <c r="AK4254" s="72"/>
    </row>
    <row r="4255" spans="33:37" ht="14.4">
      <c r="AG4255" s="72"/>
      <c r="AH4255" s="72"/>
      <c r="AI4255" s="72"/>
      <c r="AJ4255" s="72"/>
      <c r="AK4255" s="72"/>
    </row>
    <row r="4256" spans="33:37" ht="14.4">
      <c r="AG4256" s="72"/>
      <c r="AH4256" s="72"/>
      <c r="AI4256" s="72"/>
      <c r="AJ4256" s="72"/>
      <c r="AK4256" s="72"/>
    </row>
    <row r="4257" spans="33:37" ht="14.4">
      <c r="AG4257" s="72"/>
      <c r="AH4257" s="72"/>
      <c r="AI4257" s="72"/>
      <c r="AJ4257" s="72"/>
      <c r="AK4257" s="72"/>
    </row>
    <row r="4258" spans="33:37" ht="14.4">
      <c r="AG4258" s="72"/>
      <c r="AH4258" s="72"/>
      <c r="AI4258" s="72"/>
      <c r="AJ4258" s="72"/>
      <c r="AK4258" s="72"/>
    </row>
    <row r="4259" spans="33:37" ht="14.4">
      <c r="AG4259" s="72"/>
      <c r="AH4259" s="72"/>
      <c r="AI4259" s="72"/>
      <c r="AJ4259" s="72"/>
      <c r="AK4259" s="72"/>
    </row>
    <row r="4260" spans="33:37" ht="14.4">
      <c r="AG4260" s="72"/>
      <c r="AH4260" s="72"/>
      <c r="AI4260" s="72"/>
      <c r="AJ4260" s="72"/>
      <c r="AK4260" s="72"/>
    </row>
    <row r="4261" spans="33:37" ht="14.4">
      <c r="AG4261" s="72"/>
      <c r="AH4261" s="72"/>
      <c r="AI4261" s="72"/>
      <c r="AJ4261" s="72"/>
      <c r="AK4261" s="72"/>
    </row>
    <row r="4262" spans="33:37" ht="14.4">
      <c r="AG4262" s="72"/>
      <c r="AH4262" s="72"/>
      <c r="AI4262" s="72"/>
      <c r="AJ4262" s="72"/>
      <c r="AK4262" s="72"/>
    </row>
    <row r="4263" spans="33:37" ht="14.4">
      <c r="AG4263" s="72"/>
      <c r="AH4263" s="72"/>
      <c r="AI4263" s="72"/>
      <c r="AJ4263" s="72"/>
      <c r="AK4263" s="72"/>
    </row>
    <row r="4264" spans="33:37" ht="14.4">
      <c r="AG4264" s="72"/>
      <c r="AH4264" s="72"/>
      <c r="AI4264" s="72"/>
      <c r="AJ4264" s="72"/>
      <c r="AK4264" s="72"/>
    </row>
    <row r="4265" spans="33:37" ht="14.4">
      <c r="AG4265" s="72"/>
      <c r="AH4265" s="72"/>
      <c r="AI4265" s="72"/>
      <c r="AJ4265" s="72"/>
      <c r="AK4265" s="72"/>
    </row>
    <row r="4266" spans="33:37" ht="14.4">
      <c r="AG4266" s="72"/>
      <c r="AH4266" s="72"/>
      <c r="AI4266" s="72"/>
      <c r="AJ4266" s="72"/>
      <c r="AK4266" s="72"/>
    </row>
    <row r="4267" spans="33:37" ht="14.4">
      <c r="AG4267" s="72"/>
      <c r="AH4267" s="72"/>
      <c r="AI4267" s="72"/>
      <c r="AJ4267" s="72"/>
      <c r="AK4267" s="72"/>
    </row>
    <row r="4268" spans="33:37" ht="14.4">
      <c r="AG4268" s="72"/>
      <c r="AH4268" s="72"/>
      <c r="AI4268" s="72"/>
      <c r="AJ4268" s="72"/>
      <c r="AK4268" s="72"/>
    </row>
    <row r="4269" spans="33:37" ht="14.4">
      <c r="AG4269" s="72"/>
      <c r="AH4269" s="72"/>
      <c r="AI4269" s="72"/>
      <c r="AJ4269" s="72"/>
      <c r="AK4269" s="72"/>
    </row>
    <row r="4270" spans="33:37" ht="14.4">
      <c r="AG4270" s="72"/>
      <c r="AH4270" s="72"/>
      <c r="AI4270" s="72"/>
      <c r="AJ4270" s="72"/>
      <c r="AK4270" s="72"/>
    </row>
    <row r="4271" spans="33:37" ht="14.4">
      <c r="AG4271" s="72"/>
      <c r="AH4271" s="72"/>
      <c r="AI4271" s="72"/>
      <c r="AJ4271" s="72"/>
      <c r="AK4271" s="72"/>
    </row>
    <row r="4272" spans="33:37" ht="14.4">
      <c r="AG4272" s="72"/>
      <c r="AH4272" s="72"/>
      <c r="AI4272" s="72"/>
      <c r="AJ4272" s="72"/>
      <c r="AK4272" s="72"/>
    </row>
    <row r="4273" spans="33:37" ht="14.4">
      <c r="AG4273" s="72"/>
      <c r="AH4273" s="72"/>
      <c r="AI4273" s="72"/>
      <c r="AJ4273" s="72"/>
      <c r="AK4273" s="72"/>
    </row>
    <row r="4274" spans="33:37" ht="14.4">
      <c r="AG4274" s="72"/>
      <c r="AH4274" s="72"/>
      <c r="AI4274" s="72"/>
      <c r="AJ4274" s="72"/>
      <c r="AK4274" s="72"/>
    </row>
    <row r="4275" spans="33:37" ht="14.4">
      <c r="AG4275" s="72"/>
      <c r="AH4275" s="72"/>
      <c r="AI4275" s="72"/>
      <c r="AJ4275" s="72"/>
      <c r="AK4275" s="72"/>
    </row>
    <row r="4276" spans="33:37" ht="14.4">
      <c r="AG4276" s="72"/>
      <c r="AH4276" s="72"/>
      <c r="AI4276" s="72"/>
      <c r="AJ4276" s="72"/>
      <c r="AK4276" s="72"/>
    </row>
    <row r="4277" spans="33:37" ht="14.4">
      <c r="AG4277" s="72"/>
      <c r="AH4277" s="72"/>
      <c r="AI4277" s="72"/>
      <c r="AJ4277" s="72"/>
      <c r="AK4277" s="72"/>
    </row>
    <row r="4278" spans="33:37" ht="14.4">
      <c r="AG4278" s="72"/>
      <c r="AH4278" s="72"/>
      <c r="AI4278" s="72"/>
      <c r="AJ4278" s="72"/>
      <c r="AK4278" s="72"/>
    </row>
    <row r="4279" spans="33:37" ht="14.4">
      <c r="AG4279" s="72"/>
      <c r="AH4279" s="72"/>
      <c r="AI4279" s="72"/>
      <c r="AJ4279" s="72"/>
      <c r="AK4279" s="72"/>
    </row>
    <row r="4280" spans="33:37" ht="14.4">
      <c r="AG4280" s="72"/>
      <c r="AH4280" s="72"/>
      <c r="AI4280" s="72"/>
      <c r="AJ4280" s="72"/>
      <c r="AK4280" s="72"/>
    </row>
    <row r="4281" spans="33:37" ht="14.4">
      <c r="AG4281" s="72"/>
      <c r="AH4281" s="72"/>
      <c r="AI4281" s="72"/>
      <c r="AJ4281" s="72"/>
      <c r="AK4281" s="72"/>
    </row>
    <row r="4282" spans="33:37" ht="14.4">
      <c r="AG4282" s="72"/>
      <c r="AH4282" s="72"/>
      <c r="AI4282" s="72"/>
      <c r="AJ4282" s="72"/>
      <c r="AK4282" s="72"/>
    </row>
    <row r="4283" spans="33:37" ht="14.4">
      <c r="AG4283" s="72"/>
      <c r="AH4283" s="72"/>
      <c r="AI4283" s="72"/>
      <c r="AJ4283" s="72"/>
      <c r="AK4283" s="72"/>
    </row>
    <row r="4284" spans="33:37" ht="14.4">
      <c r="AG4284" s="72"/>
      <c r="AH4284" s="72"/>
      <c r="AI4284" s="72"/>
      <c r="AJ4284" s="72"/>
      <c r="AK4284" s="72"/>
    </row>
    <row r="4285" spans="33:37" ht="14.4">
      <c r="AG4285" s="72"/>
      <c r="AH4285" s="72"/>
      <c r="AI4285" s="72"/>
      <c r="AJ4285" s="72"/>
      <c r="AK4285" s="72"/>
    </row>
    <row r="4286" spans="33:37" ht="14.4">
      <c r="AG4286" s="72"/>
      <c r="AH4286" s="72"/>
      <c r="AI4286" s="72"/>
      <c r="AJ4286" s="72"/>
      <c r="AK4286" s="72"/>
    </row>
    <row r="4287" spans="33:37" ht="14.4">
      <c r="AG4287" s="72"/>
      <c r="AH4287" s="72"/>
      <c r="AI4287" s="72"/>
      <c r="AJ4287" s="72"/>
      <c r="AK4287" s="72"/>
    </row>
    <row r="4288" spans="33:37" ht="14.4">
      <c r="AG4288" s="72"/>
      <c r="AH4288" s="72"/>
      <c r="AI4288" s="72"/>
      <c r="AJ4288" s="72"/>
      <c r="AK4288" s="72"/>
    </row>
    <row r="4289" spans="33:37" ht="14.4">
      <c r="AG4289" s="72"/>
      <c r="AH4289" s="72"/>
      <c r="AI4289" s="72"/>
      <c r="AJ4289" s="72"/>
      <c r="AK4289" s="72"/>
    </row>
    <row r="4290" spans="33:37" ht="14.4">
      <c r="AG4290" s="72"/>
      <c r="AH4290" s="72"/>
      <c r="AI4290" s="72"/>
      <c r="AJ4290" s="72"/>
      <c r="AK4290" s="72"/>
    </row>
    <row r="4291" spans="33:37" ht="14.4">
      <c r="AG4291" s="72"/>
      <c r="AH4291" s="72"/>
      <c r="AI4291" s="72"/>
      <c r="AJ4291" s="72"/>
      <c r="AK4291" s="72"/>
    </row>
    <row r="4292" spans="33:37" ht="14.4">
      <c r="AG4292" s="72"/>
      <c r="AH4292" s="72"/>
      <c r="AI4292" s="72"/>
      <c r="AJ4292" s="72"/>
      <c r="AK4292" s="72"/>
    </row>
    <row r="4293" spans="33:37" ht="14.4">
      <c r="AG4293" s="72"/>
      <c r="AH4293" s="72"/>
      <c r="AI4293" s="72"/>
      <c r="AJ4293" s="72"/>
      <c r="AK4293" s="72"/>
    </row>
    <row r="4294" spans="33:37" ht="14.4">
      <c r="AG4294" s="72"/>
      <c r="AH4294" s="72"/>
      <c r="AI4294" s="72"/>
      <c r="AJ4294" s="72"/>
      <c r="AK4294" s="72"/>
    </row>
    <row r="4295" spans="33:37" ht="14.4">
      <c r="AG4295" s="72"/>
      <c r="AH4295" s="72"/>
      <c r="AI4295" s="72"/>
      <c r="AJ4295" s="72"/>
      <c r="AK4295" s="72"/>
    </row>
    <row r="4296" spans="33:37" ht="14.4">
      <c r="AG4296" s="72"/>
      <c r="AH4296" s="72"/>
      <c r="AI4296" s="72"/>
      <c r="AJ4296" s="72"/>
      <c r="AK4296" s="72"/>
    </row>
    <row r="4297" spans="33:37" ht="14.4">
      <c r="AG4297" s="72"/>
      <c r="AH4297" s="72"/>
      <c r="AI4297" s="72"/>
      <c r="AJ4297" s="72"/>
      <c r="AK4297" s="72"/>
    </row>
    <row r="4298" spans="33:37" ht="14.4">
      <c r="AG4298" s="72"/>
      <c r="AH4298" s="72"/>
      <c r="AI4298" s="72"/>
      <c r="AJ4298" s="72"/>
      <c r="AK4298" s="72"/>
    </row>
    <row r="4299" spans="33:37" ht="14.4">
      <c r="AG4299" s="72"/>
      <c r="AH4299" s="72"/>
      <c r="AI4299" s="72"/>
      <c r="AJ4299" s="72"/>
      <c r="AK4299" s="72"/>
    </row>
    <row r="4300" spans="33:37" ht="14.4">
      <c r="AG4300" s="72"/>
      <c r="AH4300" s="72"/>
      <c r="AI4300" s="72"/>
      <c r="AJ4300" s="72"/>
      <c r="AK4300" s="72"/>
    </row>
    <row r="4301" spans="33:37" ht="14.4">
      <c r="AG4301" s="72"/>
      <c r="AH4301" s="72"/>
      <c r="AI4301" s="72"/>
      <c r="AJ4301" s="72"/>
      <c r="AK4301" s="72"/>
    </row>
    <row r="4302" spans="33:37" ht="14.4">
      <c r="AG4302" s="72"/>
      <c r="AH4302" s="72"/>
      <c r="AI4302" s="72"/>
      <c r="AJ4302" s="72"/>
      <c r="AK4302" s="72"/>
    </row>
    <row r="4303" spans="33:37" ht="14.4">
      <c r="AG4303" s="72"/>
      <c r="AH4303" s="72"/>
      <c r="AI4303" s="72"/>
      <c r="AJ4303" s="72"/>
      <c r="AK4303" s="72"/>
    </row>
    <row r="4304" spans="33:37" ht="14.4">
      <c r="AG4304" s="72"/>
      <c r="AH4304" s="72"/>
      <c r="AI4304" s="72"/>
      <c r="AJ4304" s="72"/>
      <c r="AK4304" s="72"/>
    </row>
    <row r="4305" spans="33:37" ht="14.4">
      <c r="AG4305" s="72"/>
      <c r="AH4305" s="72"/>
      <c r="AI4305" s="72"/>
      <c r="AJ4305" s="72"/>
      <c r="AK4305" s="72"/>
    </row>
    <row r="4306" spans="33:37" ht="14.4">
      <c r="AG4306" s="72"/>
      <c r="AH4306" s="72"/>
      <c r="AI4306" s="72"/>
      <c r="AJ4306" s="72"/>
      <c r="AK4306" s="72"/>
    </row>
    <row r="4307" spans="33:37" ht="14.4">
      <c r="AG4307" s="72"/>
      <c r="AH4307" s="72"/>
      <c r="AI4307" s="72"/>
      <c r="AJ4307" s="72"/>
      <c r="AK4307" s="72"/>
    </row>
    <row r="4308" spans="33:37" ht="14.4">
      <c r="AG4308" s="72"/>
      <c r="AH4308" s="72"/>
      <c r="AI4308" s="72"/>
      <c r="AJ4308" s="72"/>
      <c r="AK4308" s="72"/>
    </row>
    <row r="4309" spans="33:37" ht="14.4">
      <c r="AG4309" s="72"/>
      <c r="AH4309" s="72"/>
      <c r="AI4309" s="72"/>
      <c r="AJ4309" s="72"/>
      <c r="AK4309" s="72"/>
    </row>
    <row r="4310" spans="33:37" ht="14.4">
      <c r="AG4310" s="72"/>
      <c r="AH4310" s="72"/>
      <c r="AI4310" s="72"/>
      <c r="AJ4310" s="72"/>
      <c r="AK4310" s="72"/>
    </row>
    <row r="4311" spans="33:37" ht="14.4">
      <c r="AG4311" s="72"/>
      <c r="AH4311" s="72"/>
      <c r="AI4311" s="72"/>
      <c r="AJ4311" s="72"/>
      <c r="AK4311" s="72"/>
    </row>
    <row r="4312" spans="33:37" ht="14.4">
      <c r="AG4312" s="72"/>
      <c r="AH4312" s="72"/>
      <c r="AI4312" s="72"/>
      <c r="AJ4312" s="72"/>
      <c r="AK4312" s="72"/>
    </row>
    <row r="4313" spans="33:37" ht="14.4">
      <c r="AG4313" s="72"/>
      <c r="AH4313" s="72"/>
      <c r="AI4313" s="72"/>
      <c r="AJ4313" s="72"/>
      <c r="AK4313" s="72"/>
    </row>
    <row r="4314" spans="33:37" ht="14.4">
      <c r="AG4314" s="72"/>
      <c r="AH4314" s="72"/>
      <c r="AI4314" s="72"/>
      <c r="AJ4314" s="72"/>
      <c r="AK4314" s="72"/>
    </row>
    <row r="4315" spans="33:37" ht="14.4">
      <c r="AG4315" s="72"/>
      <c r="AH4315" s="72"/>
      <c r="AI4315" s="72"/>
      <c r="AJ4315" s="72"/>
      <c r="AK4315" s="72"/>
    </row>
    <row r="4316" spans="33:37" ht="14.4">
      <c r="AG4316" s="72"/>
      <c r="AH4316" s="72"/>
      <c r="AI4316" s="72"/>
      <c r="AJ4316" s="72"/>
      <c r="AK4316" s="72"/>
    </row>
    <row r="4317" spans="33:37" ht="14.4">
      <c r="AG4317" s="72"/>
      <c r="AH4317" s="72"/>
      <c r="AI4317" s="72"/>
      <c r="AJ4317" s="72"/>
      <c r="AK4317" s="72"/>
    </row>
    <row r="4318" spans="33:37" ht="14.4">
      <c r="AG4318" s="72"/>
      <c r="AH4318" s="72"/>
      <c r="AI4318" s="72"/>
      <c r="AJ4318" s="72"/>
      <c r="AK4318" s="72"/>
    </row>
    <row r="4319" spans="33:37" ht="14.4">
      <c r="AG4319" s="72"/>
      <c r="AH4319" s="72"/>
      <c r="AI4319" s="72"/>
      <c r="AJ4319" s="72"/>
      <c r="AK4319" s="72"/>
    </row>
    <row r="4320" spans="33:37" ht="14.4">
      <c r="AG4320" s="72"/>
      <c r="AH4320" s="72"/>
      <c r="AI4320" s="72"/>
      <c r="AJ4320" s="72"/>
      <c r="AK4320" s="72"/>
    </row>
    <row r="4321" spans="33:37" ht="14.4">
      <c r="AG4321" s="72"/>
      <c r="AH4321" s="72"/>
      <c r="AI4321" s="72"/>
      <c r="AJ4321" s="72"/>
      <c r="AK4321" s="72"/>
    </row>
    <row r="4322" spans="33:37" ht="14.4">
      <c r="AG4322" s="72"/>
      <c r="AH4322" s="72"/>
      <c r="AI4322" s="72"/>
      <c r="AJ4322" s="72"/>
      <c r="AK4322" s="72"/>
    </row>
    <row r="4323" spans="33:37" ht="14.4">
      <c r="AG4323" s="72"/>
      <c r="AH4323" s="72"/>
      <c r="AI4323" s="72"/>
      <c r="AJ4323" s="72"/>
      <c r="AK4323" s="72"/>
    </row>
    <row r="4324" spans="33:37" ht="14.4">
      <c r="AG4324" s="72"/>
      <c r="AH4324" s="72"/>
      <c r="AI4324" s="72"/>
      <c r="AJ4324" s="72"/>
      <c r="AK4324" s="72"/>
    </row>
    <row r="4325" spans="33:37" ht="14.4">
      <c r="AG4325" s="72"/>
      <c r="AH4325" s="72"/>
      <c r="AI4325" s="72"/>
      <c r="AJ4325" s="72"/>
      <c r="AK4325" s="72"/>
    </row>
    <row r="4326" spans="33:37" ht="14.4">
      <c r="AG4326" s="72"/>
      <c r="AH4326" s="72"/>
      <c r="AI4326" s="72"/>
      <c r="AJ4326" s="72"/>
      <c r="AK4326" s="72"/>
    </row>
    <row r="4327" spans="33:37" ht="14.4">
      <c r="AG4327" s="72"/>
      <c r="AH4327" s="72"/>
      <c r="AI4327" s="72"/>
      <c r="AJ4327" s="72"/>
      <c r="AK4327" s="72"/>
    </row>
    <row r="4328" spans="33:37" ht="14.4">
      <c r="AG4328" s="72"/>
      <c r="AH4328" s="72"/>
      <c r="AI4328" s="72"/>
      <c r="AJ4328" s="72"/>
      <c r="AK4328" s="72"/>
    </row>
    <row r="4329" spans="33:37" ht="14.4">
      <c r="AG4329" s="72"/>
      <c r="AH4329" s="72"/>
      <c r="AI4329" s="72"/>
      <c r="AJ4329" s="72"/>
      <c r="AK4329" s="72"/>
    </row>
    <row r="4330" spans="33:37" ht="14.4">
      <c r="AG4330" s="72"/>
      <c r="AH4330" s="72"/>
      <c r="AI4330" s="72"/>
      <c r="AJ4330" s="72"/>
      <c r="AK4330" s="72"/>
    </row>
    <row r="4331" spans="33:37" ht="14.4">
      <c r="AG4331" s="72"/>
      <c r="AH4331" s="72"/>
      <c r="AI4331" s="72"/>
      <c r="AJ4331" s="72"/>
      <c r="AK4331" s="72"/>
    </row>
    <row r="4332" spans="33:37" ht="14.4">
      <c r="AG4332" s="72"/>
      <c r="AH4332" s="72"/>
      <c r="AI4332" s="72"/>
      <c r="AJ4332" s="72"/>
      <c r="AK4332" s="72"/>
    </row>
    <row r="4333" spans="33:37" ht="14.4">
      <c r="AG4333" s="72"/>
      <c r="AH4333" s="72"/>
      <c r="AI4333" s="72"/>
      <c r="AJ4333" s="72"/>
      <c r="AK4333" s="72"/>
    </row>
    <row r="4334" spans="33:37" ht="14.4">
      <c r="AG4334" s="72"/>
      <c r="AH4334" s="72"/>
      <c r="AI4334" s="72"/>
      <c r="AJ4334" s="72"/>
      <c r="AK4334" s="72"/>
    </row>
    <row r="4335" spans="33:37" ht="14.4">
      <c r="AG4335" s="72"/>
      <c r="AH4335" s="72"/>
      <c r="AI4335" s="72"/>
      <c r="AJ4335" s="72"/>
      <c r="AK4335" s="72"/>
    </row>
    <row r="4336" spans="33:37" ht="14.4">
      <c r="AG4336" s="72"/>
      <c r="AH4336" s="72"/>
      <c r="AI4336" s="72"/>
      <c r="AJ4336" s="72"/>
      <c r="AK4336" s="72"/>
    </row>
    <row r="4337" spans="33:37" ht="14.4">
      <c r="AG4337" s="72"/>
      <c r="AH4337" s="72"/>
      <c r="AI4337" s="72"/>
      <c r="AJ4337" s="72"/>
      <c r="AK4337" s="72"/>
    </row>
    <row r="4338" spans="33:37" ht="14.4">
      <c r="AG4338" s="72"/>
      <c r="AH4338" s="72"/>
      <c r="AI4338" s="72"/>
      <c r="AJ4338" s="72"/>
      <c r="AK4338" s="72"/>
    </row>
    <row r="4339" spans="33:37" ht="14.4">
      <c r="AG4339" s="72"/>
      <c r="AH4339" s="72"/>
      <c r="AI4339" s="72"/>
      <c r="AJ4339" s="72"/>
      <c r="AK4339" s="72"/>
    </row>
    <row r="4340" spans="33:37" ht="14.4">
      <c r="AG4340" s="72"/>
      <c r="AH4340" s="72"/>
      <c r="AI4340" s="72"/>
      <c r="AJ4340" s="72"/>
      <c r="AK4340" s="72"/>
    </row>
    <row r="4341" spans="33:37" ht="14.4">
      <c r="AG4341" s="72"/>
      <c r="AH4341" s="72"/>
      <c r="AI4341" s="72"/>
      <c r="AJ4341" s="72"/>
      <c r="AK4341" s="72"/>
    </row>
    <row r="4342" spans="33:37" ht="14.4">
      <c r="AG4342" s="72"/>
      <c r="AH4342" s="72"/>
      <c r="AI4342" s="72"/>
      <c r="AJ4342" s="72"/>
      <c r="AK4342" s="72"/>
    </row>
    <row r="4343" spans="33:37" ht="14.4">
      <c r="AG4343" s="72"/>
      <c r="AH4343" s="72"/>
      <c r="AI4343" s="72"/>
      <c r="AJ4343" s="72"/>
      <c r="AK4343" s="72"/>
    </row>
    <row r="4344" spans="33:37" ht="14.4">
      <c r="AG4344" s="72"/>
      <c r="AH4344" s="72"/>
      <c r="AI4344" s="72"/>
      <c r="AJ4344" s="72"/>
      <c r="AK4344" s="72"/>
    </row>
    <row r="4345" spans="33:37" ht="14.4">
      <c r="AG4345" s="72"/>
      <c r="AH4345" s="72"/>
      <c r="AI4345" s="72"/>
      <c r="AJ4345" s="72"/>
      <c r="AK4345" s="72"/>
    </row>
    <row r="4346" spans="33:37" ht="14.4">
      <c r="AG4346" s="72"/>
      <c r="AH4346" s="72"/>
      <c r="AI4346" s="72"/>
      <c r="AJ4346" s="72"/>
      <c r="AK4346" s="72"/>
    </row>
    <row r="4347" spans="33:37" ht="14.4">
      <c r="AG4347" s="72"/>
      <c r="AH4347" s="72"/>
      <c r="AI4347" s="72"/>
      <c r="AJ4347" s="72"/>
      <c r="AK4347" s="72"/>
    </row>
    <row r="4348" spans="33:37" ht="14.4">
      <c r="AG4348" s="72"/>
      <c r="AH4348" s="72"/>
      <c r="AI4348" s="72"/>
      <c r="AJ4348" s="72"/>
      <c r="AK4348" s="72"/>
    </row>
    <row r="4349" spans="33:37" ht="14.4">
      <c r="AG4349" s="72"/>
      <c r="AH4349" s="72"/>
      <c r="AI4349" s="72"/>
      <c r="AJ4349" s="72"/>
      <c r="AK4349" s="72"/>
    </row>
    <row r="4350" spans="33:37" ht="14.4">
      <c r="AG4350" s="72"/>
      <c r="AH4350" s="72"/>
      <c r="AI4350" s="72"/>
      <c r="AJ4350" s="72"/>
      <c r="AK4350" s="72"/>
    </row>
    <row r="4351" spans="33:37" ht="14.4">
      <c r="AG4351" s="72"/>
      <c r="AH4351" s="72"/>
      <c r="AI4351" s="72"/>
      <c r="AJ4351" s="72"/>
      <c r="AK4351" s="72"/>
    </row>
    <row r="4352" spans="33:37" ht="14.4">
      <c r="AG4352" s="72"/>
      <c r="AH4352" s="72"/>
      <c r="AI4352" s="72"/>
      <c r="AJ4352" s="72"/>
      <c r="AK4352" s="72"/>
    </row>
    <row r="4353" spans="33:37" ht="14.4">
      <c r="AG4353" s="72"/>
      <c r="AH4353" s="72"/>
      <c r="AI4353" s="72"/>
      <c r="AJ4353" s="72"/>
      <c r="AK4353" s="72"/>
    </row>
    <row r="4354" spans="33:37" ht="14.4">
      <c r="AG4354" s="72"/>
      <c r="AH4354" s="72"/>
      <c r="AI4354" s="72"/>
      <c r="AJ4354" s="72"/>
      <c r="AK4354" s="72"/>
    </row>
    <row r="4355" spans="33:37" ht="14.4">
      <c r="AG4355" s="72"/>
      <c r="AH4355" s="72"/>
      <c r="AI4355" s="72"/>
      <c r="AJ4355" s="72"/>
      <c r="AK4355" s="72"/>
    </row>
    <row r="4356" spans="33:37" ht="14.4">
      <c r="AG4356" s="72"/>
      <c r="AH4356" s="72"/>
      <c r="AI4356" s="72"/>
      <c r="AJ4356" s="72"/>
      <c r="AK4356" s="72"/>
    </row>
    <row r="4357" spans="33:37" ht="14.4">
      <c r="AG4357" s="72"/>
      <c r="AH4357" s="72"/>
      <c r="AI4357" s="72"/>
      <c r="AJ4357" s="72"/>
      <c r="AK4357" s="72"/>
    </row>
    <row r="4358" spans="33:37" ht="14.4">
      <c r="AG4358" s="72"/>
      <c r="AH4358" s="72"/>
      <c r="AI4358" s="72"/>
      <c r="AJ4358" s="72"/>
      <c r="AK4358" s="72"/>
    </row>
    <row r="4359" spans="33:37" ht="14.4">
      <c r="AG4359" s="72"/>
      <c r="AH4359" s="72"/>
      <c r="AI4359" s="72"/>
      <c r="AJ4359" s="72"/>
      <c r="AK4359" s="72"/>
    </row>
    <row r="4360" spans="33:37" ht="14.4">
      <c r="AG4360" s="72"/>
      <c r="AH4360" s="72"/>
      <c r="AI4360" s="72"/>
      <c r="AJ4360" s="72"/>
      <c r="AK4360" s="72"/>
    </row>
    <row r="4361" spans="33:37" ht="14.4">
      <c r="AG4361" s="72"/>
      <c r="AH4361" s="72"/>
      <c r="AI4361" s="72"/>
      <c r="AJ4361" s="72"/>
      <c r="AK4361" s="72"/>
    </row>
    <row r="4362" spans="33:37" ht="14.4">
      <c r="AG4362" s="72"/>
      <c r="AH4362" s="72"/>
      <c r="AI4362" s="72"/>
      <c r="AJ4362" s="72"/>
      <c r="AK4362" s="72"/>
    </row>
    <row r="4363" spans="33:37" ht="14.4">
      <c r="AG4363" s="72"/>
      <c r="AH4363" s="72"/>
      <c r="AI4363" s="72"/>
      <c r="AJ4363" s="72"/>
      <c r="AK4363" s="72"/>
    </row>
    <row r="4364" spans="33:37" ht="14.4">
      <c r="AG4364" s="72"/>
      <c r="AH4364" s="72"/>
      <c r="AI4364" s="72"/>
      <c r="AJ4364" s="72"/>
      <c r="AK4364" s="72"/>
    </row>
    <row r="4365" spans="33:37" ht="14.4">
      <c r="AG4365" s="72"/>
      <c r="AH4365" s="72"/>
      <c r="AI4365" s="72"/>
      <c r="AJ4365" s="72"/>
      <c r="AK4365" s="72"/>
    </row>
    <row r="4366" spans="33:37" ht="14.4">
      <c r="AG4366" s="72"/>
      <c r="AH4366" s="72"/>
      <c r="AI4366" s="72"/>
      <c r="AJ4366" s="72"/>
      <c r="AK4366" s="72"/>
    </row>
    <row r="4367" spans="33:37" ht="14.4">
      <c r="AG4367" s="72"/>
      <c r="AH4367" s="72"/>
      <c r="AI4367" s="72"/>
      <c r="AJ4367" s="72"/>
      <c r="AK4367" s="72"/>
    </row>
    <row r="4368" spans="33:37" ht="14.4">
      <c r="AG4368" s="72"/>
      <c r="AH4368" s="72"/>
      <c r="AI4368" s="72"/>
      <c r="AJ4368" s="72"/>
      <c r="AK4368" s="72"/>
    </row>
    <row r="4369" spans="33:37" ht="14.4">
      <c r="AG4369" s="72"/>
      <c r="AH4369" s="72"/>
      <c r="AI4369" s="72"/>
      <c r="AJ4369" s="72"/>
      <c r="AK4369" s="72"/>
    </row>
    <row r="4370" spans="33:37" ht="14.4">
      <c r="AG4370" s="72"/>
      <c r="AH4370" s="72"/>
      <c r="AI4370" s="72"/>
      <c r="AJ4370" s="72"/>
      <c r="AK4370" s="72"/>
    </row>
    <row r="4371" spans="33:37" ht="14.4">
      <c r="AG4371" s="72"/>
      <c r="AH4371" s="72"/>
      <c r="AI4371" s="72"/>
      <c r="AJ4371" s="72"/>
      <c r="AK4371" s="72"/>
    </row>
    <row r="4372" spans="33:37" ht="14.4">
      <c r="AG4372" s="72"/>
      <c r="AH4372" s="72"/>
      <c r="AI4372" s="72"/>
      <c r="AJ4372" s="72"/>
      <c r="AK4372" s="72"/>
    </row>
    <row r="4373" spans="33:37" ht="14.4">
      <c r="AG4373" s="72"/>
      <c r="AH4373" s="72"/>
      <c r="AI4373" s="72"/>
      <c r="AJ4373" s="72"/>
      <c r="AK4373" s="72"/>
    </row>
    <row r="4374" spans="33:37" ht="14.4">
      <c r="AG4374" s="72"/>
      <c r="AH4374" s="72"/>
      <c r="AI4374" s="72"/>
      <c r="AJ4374" s="72"/>
      <c r="AK4374" s="72"/>
    </row>
    <row r="4375" spans="33:37" ht="14.4">
      <c r="AG4375" s="72"/>
      <c r="AH4375" s="72"/>
      <c r="AI4375" s="72"/>
      <c r="AJ4375" s="72"/>
      <c r="AK4375" s="72"/>
    </row>
    <row r="4376" spans="33:37" ht="14.4">
      <c r="AG4376" s="72"/>
      <c r="AH4376" s="72"/>
      <c r="AI4376" s="72"/>
      <c r="AJ4376" s="72"/>
      <c r="AK4376" s="72"/>
    </row>
    <row r="4377" spans="33:37" ht="14.4">
      <c r="AG4377" s="72"/>
      <c r="AH4377" s="72"/>
      <c r="AI4377" s="72"/>
      <c r="AJ4377" s="72"/>
      <c r="AK4377" s="72"/>
    </row>
    <row r="4378" spans="33:37" ht="14.4">
      <c r="AG4378" s="72"/>
      <c r="AH4378" s="72"/>
      <c r="AI4378" s="72"/>
      <c r="AJ4378" s="72"/>
      <c r="AK4378" s="72"/>
    </row>
    <row r="4379" spans="33:37" ht="14.4">
      <c r="AG4379" s="72"/>
      <c r="AH4379" s="72"/>
      <c r="AI4379" s="72"/>
      <c r="AJ4379" s="72"/>
      <c r="AK4379" s="72"/>
    </row>
    <row r="4380" spans="33:37" ht="14.4">
      <c r="AG4380" s="72"/>
      <c r="AH4380" s="72"/>
      <c r="AI4380" s="72"/>
      <c r="AJ4380" s="72"/>
      <c r="AK4380" s="72"/>
    </row>
    <row r="4381" spans="33:37" ht="14.4">
      <c r="AG4381" s="72"/>
      <c r="AH4381" s="72"/>
      <c r="AI4381" s="72"/>
      <c r="AJ4381" s="72"/>
      <c r="AK4381" s="72"/>
    </row>
    <row r="4382" spans="33:37" ht="14.4">
      <c r="AG4382" s="72"/>
      <c r="AH4382" s="72"/>
      <c r="AI4382" s="72"/>
      <c r="AJ4382" s="72"/>
      <c r="AK4382" s="72"/>
    </row>
    <row r="4383" spans="33:37" ht="14.4">
      <c r="AG4383" s="72"/>
      <c r="AH4383" s="72"/>
      <c r="AI4383" s="72"/>
      <c r="AJ4383" s="72"/>
      <c r="AK4383" s="72"/>
    </row>
    <row r="4384" spans="33:37" ht="14.4">
      <c r="AG4384" s="72"/>
      <c r="AH4384" s="72"/>
      <c r="AI4384" s="72"/>
      <c r="AJ4384" s="72"/>
      <c r="AK4384" s="72"/>
    </row>
    <row r="4385" spans="33:37" ht="14.4">
      <c r="AG4385" s="72"/>
      <c r="AH4385" s="72"/>
      <c r="AI4385" s="72"/>
      <c r="AJ4385" s="72"/>
      <c r="AK4385" s="72"/>
    </row>
    <row r="4386" spans="33:37" ht="14.4">
      <c r="AG4386" s="72"/>
      <c r="AH4386" s="72"/>
      <c r="AI4386" s="72"/>
      <c r="AJ4386" s="72"/>
      <c r="AK4386" s="72"/>
    </row>
    <row r="4387" spans="33:37" ht="14.4">
      <c r="AG4387" s="72"/>
      <c r="AH4387" s="72"/>
      <c r="AI4387" s="72"/>
      <c r="AJ4387" s="72"/>
      <c r="AK4387" s="72"/>
    </row>
    <row r="4388" spans="33:37" ht="14.4">
      <c r="AG4388" s="72"/>
      <c r="AH4388" s="72"/>
      <c r="AI4388" s="72"/>
      <c r="AJ4388" s="72"/>
      <c r="AK4388" s="72"/>
    </row>
    <row r="4389" spans="33:37" ht="14.4">
      <c r="AG4389" s="72"/>
      <c r="AH4389" s="72"/>
      <c r="AI4389" s="72"/>
      <c r="AJ4389" s="72"/>
      <c r="AK4389" s="72"/>
    </row>
    <row r="4390" spans="33:37" ht="14.4">
      <c r="AG4390" s="72"/>
      <c r="AH4390" s="72"/>
      <c r="AI4390" s="72"/>
      <c r="AJ4390" s="72"/>
      <c r="AK4390" s="72"/>
    </row>
    <row r="4391" spans="33:37" ht="14.4">
      <c r="AG4391" s="72"/>
      <c r="AH4391" s="72"/>
      <c r="AI4391" s="72"/>
      <c r="AJ4391" s="72"/>
      <c r="AK4391" s="72"/>
    </row>
    <row r="4392" spans="33:37" ht="14.4">
      <c r="AG4392" s="72"/>
      <c r="AH4392" s="72"/>
      <c r="AI4392" s="72"/>
      <c r="AJ4392" s="72"/>
      <c r="AK4392" s="72"/>
    </row>
    <row r="4393" spans="33:37" ht="14.4">
      <c r="AG4393" s="72"/>
      <c r="AH4393" s="72"/>
      <c r="AI4393" s="72"/>
      <c r="AJ4393" s="72"/>
      <c r="AK4393" s="72"/>
    </row>
    <row r="4394" spans="33:37" ht="14.4">
      <c r="AG4394" s="72"/>
      <c r="AH4394" s="72"/>
      <c r="AI4394" s="72"/>
      <c r="AJ4394" s="72"/>
      <c r="AK4394" s="72"/>
    </row>
    <row r="4395" spans="33:37" ht="14.4">
      <c r="AG4395" s="72"/>
      <c r="AH4395" s="72"/>
      <c r="AI4395" s="72"/>
      <c r="AJ4395" s="72"/>
      <c r="AK4395" s="72"/>
    </row>
    <row r="4396" spans="33:37" ht="14.4">
      <c r="AG4396" s="72"/>
      <c r="AH4396" s="72"/>
      <c r="AI4396" s="72"/>
      <c r="AJ4396" s="72"/>
      <c r="AK4396" s="72"/>
    </row>
    <row r="4397" spans="33:37" ht="14.4">
      <c r="AG4397" s="72"/>
      <c r="AH4397" s="72"/>
      <c r="AI4397" s="72"/>
      <c r="AJ4397" s="72"/>
      <c r="AK4397" s="72"/>
    </row>
    <row r="4398" spans="33:37" ht="14.4">
      <c r="AG4398" s="72"/>
      <c r="AH4398" s="72"/>
      <c r="AI4398" s="72"/>
      <c r="AJ4398" s="72"/>
      <c r="AK4398" s="72"/>
    </row>
    <row r="4399" spans="33:37" ht="14.4">
      <c r="AG4399" s="72"/>
      <c r="AH4399" s="72"/>
      <c r="AI4399" s="72"/>
      <c r="AJ4399" s="72"/>
      <c r="AK4399" s="72"/>
    </row>
    <row r="4400" spans="33:37" ht="14.4">
      <c r="AG4400" s="72"/>
      <c r="AH4400" s="72"/>
      <c r="AI4400" s="72"/>
      <c r="AJ4400" s="72"/>
      <c r="AK4400" s="72"/>
    </row>
    <row r="4401" spans="33:37" ht="14.4">
      <c r="AG4401" s="72"/>
      <c r="AH4401" s="72"/>
      <c r="AI4401" s="72"/>
      <c r="AJ4401" s="72"/>
      <c r="AK4401" s="72"/>
    </row>
    <row r="4402" spans="33:37" ht="14.4">
      <c r="AG4402" s="72"/>
      <c r="AH4402" s="72"/>
      <c r="AI4402" s="72"/>
      <c r="AJ4402" s="72"/>
      <c r="AK4402" s="72"/>
    </row>
    <row r="4403" spans="33:37" ht="14.4">
      <c r="AG4403" s="72"/>
      <c r="AH4403" s="72"/>
      <c r="AI4403" s="72"/>
      <c r="AJ4403" s="72"/>
      <c r="AK4403" s="72"/>
    </row>
    <row r="4404" spans="33:37" ht="14.4">
      <c r="AG4404" s="72"/>
      <c r="AH4404" s="72"/>
      <c r="AI4404" s="72"/>
      <c r="AJ4404" s="72"/>
      <c r="AK4404" s="72"/>
    </row>
    <row r="4405" spans="33:37" ht="14.4">
      <c r="AG4405" s="72"/>
      <c r="AH4405" s="72"/>
      <c r="AI4405" s="72"/>
      <c r="AJ4405" s="72"/>
      <c r="AK4405" s="72"/>
    </row>
    <row r="4406" spans="33:37" ht="14.4">
      <c r="AG4406" s="72"/>
      <c r="AH4406" s="72"/>
      <c r="AI4406" s="72"/>
      <c r="AJ4406" s="72"/>
      <c r="AK4406" s="72"/>
    </row>
    <row r="4407" spans="33:37" ht="14.4">
      <c r="AG4407" s="72"/>
      <c r="AH4407" s="72"/>
      <c r="AI4407" s="72"/>
      <c r="AJ4407" s="72"/>
      <c r="AK4407" s="72"/>
    </row>
    <row r="4408" spans="33:37" ht="14.4">
      <c r="AG4408" s="72"/>
      <c r="AH4408" s="72"/>
      <c r="AI4408" s="72"/>
      <c r="AJ4408" s="72"/>
      <c r="AK4408" s="72"/>
    </row>
    <row r="4409" spans="33:37" ht="14.4">
      <c r="AG4409" s="72"/>
      <c r="AH4409" s="72"/>
      <c r="AI4409" s="72"/>
      <c r="AJ4409" s="72"/>
      <c r="AK4409" s="72"/>
    </row>
    <row r="4410" spans="33:37" ht="14.4">
      <c r="AG4410" s="72"/>
      <c r="AH4410" s="72"/>
      <c r="AI4410" s="72"/>
      <c r="AJ4410" s="72"/>
      <c r="AK4410" s="72"/>
    </row>
    <row r="4411" spans="33:37" ht="14.4">
      <c r="AG4411" s="72"/>
      <c r="AH4411" s="72"/>
      <c r="AI4411" s="72"/>
      <c r="AJ4411" s="72"/>
      <c r="AK4411" s="72"/>
    </row>
    <row r="4412" spans="33:37" ht="14.4">
      <c r="AG4412" s="72"/>
      <c r="AH4412" s="72"/>
      <c r="AI4412" s="72"/>
      <c r="AJ4412" s="72"/>
      <c r="AK4412" s="72"/>
    </row>
    <row r="4413" spans="33:37" ht="14.4">
      <c r="AG4413" s="72"/>
      <c r="AH4413" s="72"/>
      <c r="AI4413" s="72"/>
      <c r="AJ4413" s="72"/>
      <c r="AK4413" s="72"/>
    </row>
    <row r="4414" spans="33:37" ht="14.4">
      <c r="AG4414" s="72"/>
      <c r="AH4414" s="72"/>
      <c r="AI4414" s="72"/>
      <c r="AJ4414" s="72"/>
      <c r="AK4414" s="72"/>
    </row>
    <row r="4415" spans="33:37" ht="14.4">
      <c r="AG4415" s="72"/>
      <c r="AH4415" s="72"/>
      <c r="AI4415" s="72"/>
      <c r="AJ4415" s="72"/>
      <c r="AK4415" s="72"/>
    </row>
    <row r="4416" spans="33:37" ht="14.4">
      <c r="AG4416" s="72"/>
      <c r="AH4416" s="72"/>
      <c r="AI4416" s="72"/>
      <c r="AJ4416" s="72"/>
      <c r="AK4416" s="72"/>
    </row>
    <row r="4417" spans="33:37" ht="14.4">
      <c r="AG4417" s="72"/>
      <c r="AH4417" s="72"/>
      <c r="AI4417" s="72"/>
      <c r="AJ4417" s="72"/>
      <c r="AK4417" s="72"/>
    </row>
    <row r="4418" spans="33:37" ht="14.4">
      <c r="AG4418" s="72"/>
      <c r="AH4418" s="72"/>
      <c r="AI4418" s="72"/>
      <c r="AJ4418" s="72"/>
      <c r="AK4418" s="72"/>
    </row>
    <row r="4419" spans="33:37" ht="14.4">
      <c r="AG4419" s="72"/>
      <c r="AH4419" s="72"/>
      <c r="AI4419" s="72"/>
      <c r="AJ4419" s="72"/>
      <c r="AK4419" s="72"/>
    </row>
    <row r="4420" spans="33:37" ht="14.4">
      <c r="AG4420" s="72"/>
      <c r="AH4420" s="72"/>
      <c r="AI4420" s="72"/>
      <c r="AJ4420" s="72"/>
      <c r="AK4420" s="72"/>
    </row>
    <row r="4421" spans="33:37" ht="14.4">
      <c r="AG4421" s="72"/>
      <c r="AH4421" s="72"/>
      <c r="AI4421" s="72"/>
      <c r="AJ4421" s="72"/>
      <c r="AK4421" s="72"/>
    </row>
    <row r="4422" spans="33:37" ht="14.4">
      <c r="AG4422" s="72"/>
      <c r="AH4422" s="72"/>
      <c r="AI4422" s="72"/>
      <c r="AJ4422" s="72"/>
      <c r="AK4422" s="72"/>
    </row>
    <row r="4423" spans="33:37" ht="14.4">
      <c r="AG4423" s="72"/>
      <c r="AH4423" s="72"/>
      <c r="AI4423" s="72"/>
      <c r="AJ4423" s="72"/>
      <c r="AK4423" s="72"/>
    </row>
    <row r="4424" spans="33:37" ht="14.4">
      <c r="AG4424" s="72"/>
      <c r="AH4424" s="72"/>
      <c r="AI4424" s="72"/>
      <c r="AJ4424" s="72"/>
      <c r="AK4424" s="72"/>
    </row>
    <row r="4425" spans="33:37" ht="14.4">
      <c r="AG4425" s="72"/>
      <c r="AH4425" s="72"/>
      <c r="AI4425" s="72"/>
      <c r="AJ4425" s="72"/>
      <c r="AK4425" s="72"/>
    </row>
    <row r="4426" spans="33:37" ht="14.4">
      <c r="AG4426" s="72"/>
      <c r="AH4426" s="72"/>
      <c r="AI4426" s="72"/>
      <c r="AJ4426" s="72"/>
      <c r="AK4426" s="72"/>
    </row>
    <row r="4427" spans="33:37" ht="14.4">
      <c r="AG4427" s="72"/>
      <c r="AH4427" s="72"/>
      <c r="AI4427" s="72"/>
      <c r="AJ4427" s="72"/>
      <c r="AK4427" s="72"/>
    </row>
    <row r="4428" spans="33:37" ht="14.4">
      <c r="AG4428" s="72"/>
      <c r="AH4428" s="72"/>
      <c r="AI4428" s="72"/>
      <c r="AJ4428" s="72"/>
      <c r="AK4428" s="72"/>
    </row>
    <row r="4429" spans="33:37" ht="14.4">
      <c r="AG4429" s="72"/>
      <c r="AH4429" s="72"/>
      <c r="AI4429" s="72"/>
      <c r="AJ4429" s="72"/>
      <c r="AK4429" s="72"/>
    </row>
    <row r="4430" spans="33:37" ht="14.4">
      <c r="AG4430" s="72"/>
      <c r="AH4430" s="72"/>
      <c r="AI4430" s="72"/>
      <c r="AJ4430" s="72"/>
      <c r="AK4430" s="72"/>
    </row>
    <row r="4431" spans="33:37" ht="14.4">
      <c r="AG4431" s="72"/>
      <c r="AH4431" s="72"/>
      <c r="AI4431" s="72"/>
      <c r="AJ4431" s="72"/>
      <c r="AK4431" s="72"/>
    </row>
    <row r="4432" spans="33:37" ht="14.4">
      <c r="AG4432" s="72"/>
      <c r="AH4432" s="72"/>
      <c r="AI4432" s="72"/>
      <c r="AJ4432" s="72"/>
      <c r="AK4432" s="72"/>
    </row>
    <row r="4433" spans="33:37" ht="14.4">
      <c r="AG4433" s="72"/>
      <c r="AH4433" s="72"/>
      <c r="AI4433" s="72"/>
      <c r="AJ4433" s="72"/>
      <c r="AK4433" s="72"/>
    </row>
    <row r="4434" spans="33:37" ht="14.4">
      <c r="AG4434" s="72"/>
      <c r="AH4434" s="72"/>
      <c r="AI4434" s="72"/>
      <c r="AJ4434" s="72"/>
      <c r="AK4434" s="72"/>
    </row>
    <row r="4435" spans="33:37" ht="14.4">
      <c r="AG4435" s="72"/>
      <c r="AH4435" s="72"/>
      <c r="AI4435" s="72"/>
      <c r="AJ4435" s="72"/>
      <c r="AK4435" s="72"/>
    </row>
    <row r="4436" spans="33:37" ht="14.4">
      <c r="AG4436" s="72"/>
      <c r="AH4436" s="72"/>
      <c r="AI4436" s="72"/>
      <c r="AJ4436" s="72"/>
      <c r="AK4436" s="72"/>
    </row>
    <row r="4437" spans="33:37" ht="14.4">
      <c r="AG4437" s="72"/>
      <c r="AH4437" s="72"/>
      <c r="AI4437" s="72"/>
      <c r="AJ4437" s="72"/>
      <c r="AK4437" s="72"/>
    </row>
    <row r="4438" spans="33:37" ht="14.4">
      <c r="AG4438" s="72"/>
      <c r="AH4438" s="72"/>
      <c r="AI4438" s="72"/>
      <c r="AJ4438" s="72"/>
      <c r="AK4438" s="72"/>
    </row>
    <row r="4439" spans="33:37" ht="14.4">
      <c r="AG4439" s="72"/>
      <c r="AH4439" s="72"/>
      <c r="AI4439" s="72"/>
      <c r="AJ4439" s="72"/>
      <c r="AK4439" s="72"/>
    </row>
    <row r="4440" spans="33:37" ht="14.4">
      <c r="AG4440" s="72"/>
      <c r="AH4440" s="72"/>
      <c r="AI4440" s="72"/>
      <c r="AJ4440" s="72"/>
      <c r="AK4440" s="72"/>
    </row>
    <row r="4441" spans="33:37" ht="14.4">
      <c r="AG4441" s="72"/>
      <c r="AH4441" s="72"/>
      <c r="AI4441" s="72"/>
      <c r="AJ4441" s="72"/>
      <c r="AK4441" s="72"/>
    </row>
    <row r="4442" spans="33:37" ht="14.4">
      <c r="AG4442" s="72"/>
      <c r="AH4442" s="72"/>
      <c r="AI4442" s="72"/>
      <c r="AJ4442" s="72"/>
      <c r="AK4442" s="72"/>
    </row>
    <row r="4443" spans="33:37" ht="14.4">
      <c r="AG4443" s="72"/>
      <c r="AH4443" s="72"/>
      <c r="AI4443" s="72"/>
      <c r="AJ4443" s="72"/>
      <c r="AK4443" s="72"/>
    </row>
    <row r="4444" spans="33:37" ht="14.4">
      <c r="AG4444" s="72"/>
      <c r="AH4444" s="72"/>
      <c r="AI4444" s="72"/>
      <c r="AJ4444" s="72"/>
      <c r="AK4444" s="72"/>
    </row>
    <row r="4445" spans="33:37" ht="14.4">
      <c r="AG4445" s="72"/>
      <c r="AH4445" s="72"/>
      <c r="AI4445" s="72"/>
      <c r="AJ4445" s="72"/>
      <c r="AK4445" s="72"/>
    </row>
    <row r="4446" spans="33:37" ht="14.4">
      <c r="AG4446" s="72"/>
      <c r="AH4446" s="72"/>
      <c r="AI4446" s="72"/>
      <c r="AJ4446" s="72"/>
      <c r="AK4446" s="72"/>
    </row>
    <row r="4447" spans="33:37" ht="14.4">
      <c r="AG4447" s="72"/>
      <c r="AH4447" s="72"/>
      <c r="AI4447" s="72"/>
      <c r="AJ4447" s="72"/>
      <c r="AK4447" s="72"/>
    </row>
    <row r="4448" spans="33:37" ht="14.4">
      <c r="AG4448" s="72"/>
      <c r="AH4448" s="72"/>
      <c r="AI4448" s="72"/>
      <c r="AJ4448" s="72"/>
      <c r="AK4448" s="72"/>
    </row>
    <row r="4449" spans="33:37" ht="14.4">
      <c r="AG4449" s="72"/>
      <c r="AH4449" s="72"/>
      <c r="AI4449" s="72"/>
      <c r="AJ4449" s="72"/>
      <c r="AK4449" s="72"/>
    </row>
    <row r="4450" spans="33:37" ht="14.4">
      <c r="AG4450" s="72"/>
      <c r="AH4450" s="72"/>
      <c r="AI4450" s="72"/>
      <c r="AJ4450" s="72"/>
      <c r="AK4450" s="72"/>
    </row>
    <row r="4451" spans="33:37" ht="14.4">
      <c r="AG4451" s="72"/>
      <c r="AH4451" s="72"/>
      <c r="AI4451" s="72"/>
      <c r="AJ4451" s="72"/>
      <c r="AK4451" s="72"/>
    </row>
    <row r="4452" spans="33:37" ht="14.4">
      <c r="AG4452" s="72"/>
      <c r="AH4452" s="72"/>
      <c r="AI4452" s="72"/>
      <c r="AJ4452" s="72"/>
      <c r="AK4452" s="72"/>
    </row>
    <row r="4453" spans="33:37" ht="14.4">
      <c r="AG4453" s="72"/>
      <c r="AH4453" s="72"/>
      <c r="AI4453" s="72"/>
      <c r="AJ4453" s="72"/>
      <c r="AK4453" s="72"/>
    </row>
    <row r="4454" spans="33:37" ht="14.4">
      <c r="AG4454" s="72"/>
      <c r="AH4454" s="72"/>
      <c r="AI4454" s="72"/>
      <c r="AJ4454" s="72"/>
      <c r="AK4454" s="72"/>
    </row>
    <row r="4455" spans="33:37" ht="14.4">
      <c r="AG4455" s="72"/>
      <c r="AH4455" s="72"/>
      <c r="AI4455" s="72"/>
      <c r="AJ4455" s="72"/>
      <c r="AK4455" s="72"/>
    </row>
    <row r="4456" spans="33:37" ht="14.4">
      <c r="AG4456" s="72"/>
      <c r="AH4456" s="72"/>
      <c r="AI4456" s="72"/>
      <c r="AJ4456" s="72"/>
      <c r="AK4456" s="72"/>
    </row>
    <row r="4457" spans="33:37" ht="14.4">
      <c r="AG4457" s="72"/>
      <c r="AH4457" s="72"/>
      <c r="AI4457" s="72"/>
      <c r="AJ4457" s="72"/>
      <c r="AK4457" s="72"/>
    </row>
    <row r="4458" spans="33:37" ht="14.4">
      <c r="AG4458" s="72"/>
      <c r="AH4458" s="72"/>
      <c r="AI4458" s="72"/>
      <c r="AJ4458" s="72"/>
      <c r="AK4458" s="72"/>
    </row>
    <row r="4459" spans="33:37" ht="14.4">
      <c r="AG4459" s="72"/>
      <c r="AH4459" s="72"/>
      <c r="AI4459" s="72"/>
      <c r="AJ4459" s="72"/>
      <c r="AK4459" s="72"/>
    </row>
    <row r="4460" spans="33:37" ht="14.4">
      <c r="AG4460" s="72"/>
      <c r="AH4460" s="72"/>
      <c r="AI4460" s="72"/>
      <c r="AJ4460" s="72"/>
      <c r="AK4460" s="72"/>
    </row>
    <row r="4461" spans="33:37" ht="14.4">
      <c r="AG4461" s="72"/>
      <c r="AH4461" s="72"/>
      <c r="AI4461" s="72"/>
      <c r="AJ4461" s="72"/>
      <c r="AK4461" s="72"/>
    </row>
    <row r="4462" spans="33:37" ht="14.4">
      <c r="AG4462" s="72"/>
      <c r="AH4462" s="72"/>
      <c r="AI4462" s="72"/>
      <c r="AJ4462" s="72"/>
      <c r="AK4462" s="72"/>
    </row>
    <row r="4463" spans="33:37" ht="14.4">
      <c r="AG4463" s="72"/>
      <c r="AH4463" s="72"/>
      <c r="AI4463" s="72"/>
      <c r="AJ4463" s="72"/>
      <c r="AK4463" s="72"/>
    </row>
    <row r="4464" spans="33:37" ht="14.4">
      <c r="AG4464" s="72"/>
      <c r="AH4464" s="72"/>
      <c r="AI4464" s="72"/>
      <c r="AJ4464" s="72"/>
      <c r="AK4464" s="72"/>
    </row>
    <row r="4465" spans="33:37" ht="14.4">
      <c r="AG4465" s="72"/>
      <c r="AH4465" s="72"/>
      <c r="AI4465" s="72"/>
      <c r="AJ4465" s="72"/>
      <c r="AK4465" s="72"/>
    </row>
    <row r="4466" spans="33:37" ht="14.4">
      <c r="AG4466" s="72"/>
      <c r="AH4466" s="72"/>
      <c r="AI4466" s="72"/>
      <c r="AJ4466" s="72"/>
      <c r="AK4466" s="72"/>
    </row>
    <row r="4467" spans="33:37" ht="14.4">
      <c r="AG4467" s="72"/>
      <c r="AH4467" s="72"/>
      <c r="AI4467" s="72"/>
      <c r="AJ4467" s="72"/>
      <c r="AK4467" s="72"/>
    </row>
    <row r="4468" spans="33:37" ht="14.4">
      <c r="AG4468" s="72"/>
      <c r="AH4468" s="72"/>
      <c r="AI4468" s="72"/>
      <c r="AJ4468" s="72"/>
      <c r="AK4468" s="72"/>
    </row>
    <row r="4469" spans="33:37" ht="14.4">
      <c r="AG4469" s="72"/>
      <c r="AH4469" s="72"/>
      <c r="AI4469" s="72"/>
      <c r="AJ4469" s="72"/>
      <c r="AK4469" s="72"/>
    </row>
    <row r="4470" spans="33:37" ht="14.4">
      <c r="AG4470" s="72"/>
      <c r="AH4470" s="72"/>
      <c r="AI4470" s="72"/>
      <c r="AJ4470" s="72"/>
      <c r="AK4470" s="72"/>
    </row>
    <row r="4471" spans="33:37" ht="14.4">
      <c r="AG4471" s="72"/>
      <c r="AH4471" s="72"/>
      <c r="AI4471" s="72"/>
      <c r="AJ4471" s="72"/>
      <c r="AK4471" s="72"/>
    </row>
    <row r="4472" spans="33:37" ht="14.4">
      <c r="AG4472" s="72"/>
      <c r="AH4472" s="72"/>
      <c r="AI4472" s="72"/>
      <c r="AJ4472" s="72"/>
      <c r="AK4472" s="72"/>
    </row>
    <row r="4473" spans="33:37" ht="14.4">
      <c r="AG4473" s="72"/>
      <c r="AH4473" s="72"/>
      <c r="AI4473" s="72"/>
      <c r="AJ4473" s="72"/>
      <c r="AK4473" s="72"/>
    </row>
    <row r="4474" spans="33:37" ht="14.4">
      <c r="AG4474" s="72"/>
      <c r="AH4474" s="72"/>
      <c r="AI4474" s="72"/>
      <c r="AJ4474" s="72"/>
      <c r="AK4474" s="72"/>
    </row>
    <row r="4475" spans="33:37" ht="14.4">
      <c r="AG4475" s="72"/>
      <c r="AH4475" s="72"/>
      <c r="AI4475" s="72"/>
      <c r="AJ4475" s="72"/>
      <c r="AK4475" s="72"/>
    </row>
    <row r="4476" spans="33:37" ht="14.4">
      <c r="AG4476" s="72"/>
      <c r="AH4476" s="72"/>
      <c r="AI4476" s="72"/>
      <c r="AJ4476" s="72"/>
      <c r="AK4476" s="72"/>
    </row>
    <row r="4477" spans="33:37" ht="14.4">
      <c r="AG4477" s="72"/>
      <c r="AH4477" s="72"/>
      <c r="AI4477" s="72"/>
      <c r="AJ4477" s="72"/>
      <c r="AK4477" s="72"/>
    </row>
    <row r="4478" spans="33:37" ht="14.4">
      <c r="AG4478" s="72"/>
      <c r="AH4478" s="72"/>
      <c r="AI4478" s="72"/>
      <c r="AJ4478" s="72"/>
      <c r="AK4478" s="72"/>
    </row>
    <row r="4479" spans="33:37" ht="14.4">
      <c r="AG4479" s="72"/>
      <c r="AH4479" s="72"/>
      <c r="AI4479" s="72"/>
      <c r="AJ4479" s="72"/>
      <c r="AK4479" s="72"/>
    </row>
    <row r="4480" spans="33:37" ht="14.4">
      <c r="AG4480" s="72"/>
      <c r="AH4480" s="72"/>
      <c r="AI4480" s="72"/>
      <c r="AJ4480" s="72"/>
      <c r="AK4480" s="72"/>
    </row>
    <row r="4481" spans="33:37" ht="14.4">
      <c r="AG4481" s="72"/>
      <c r="AH4481" s="72"/>
      <c r="AI4481" s="72"/>
      <c r="AJ4481" s="72"/>
      <c r="AK4481" s="72"/>
    </row>
    <row r="4482" spans="33:37" ht="14.4">
      <c r="AG4482" s="72"/>
      <c r="AH4482" s="72"/>
      <c r="AI4482" s="72"/>
      <c r="AJ4482" s="72"/>
      <c r="AK4482" s="72"/>
    </row>
    <row r="4483" spans="33:37" ht="14.4">
      <c r="AG4483" s="72"/>
      <c r="AH4483" s="72"/>
      <c r="AI4483" s="72"/>
      <c r="AJ4483" s="72"/>
      <c r="AK4483" s="72"/>
    </row>
    <row r="4484" spans="33:37" ht="14.4">
      <c r="AG4484" s="72"/>
      <c r="AH4484" s="72"/>
      <c r="AI4484" s="72"/>
      <c r="AJ4484" s="72"/>
      <c r="AK4484" s="72"/>
    </row>
    <row r="4485" spans="33:37" ht="14.4">
      <c r="AG4485" s="72"/>
      <c r="AH4485" s="72"/>
      <c r="AI4485" s="72"/>
      <c r="AJ4485" s="72"/>
      <c r="AK4485" s="72"/>
    </row>
    <row r="4486" spans="33:37" ht="14.4">
      <c r="AG4486" s="72"/>
      <c r="AH4486" s="72"/>
      <c r="AI4486" s="72"/>
      <c r="AJ4486" s="72"/>
      <c r="AK4486" s="72"/>
    </row>
    <row r="4487" spans="33:37" ht="14.4">
      <c r="AG4487" s="72"/>
      <c r="AH4487" s="72"/>
      <c r="AI4487" s="72"/>
      <c r="AJ4487" s="72"/>
      <c r="AK4487" s="72"/>
    </row>
    <row r="4488" spans="33:37" ht="14.4">
      <c r="AG4488" s="72"/>
      <c r="AH4488" s="72"/>
      <c r="AI4488" s="72"/>
      <c r="AJ4488" s="72"/>
      <c r="AK4488" s="72"/>
    </row>
    <row r="4489" spans="33:37" ht="14.4">
      <c r="AG4489" s="72"/>
      <c r="AH4489" s="72"/>
      <c r="AI4489" s="72"/>
      <c r="AJ4489" s="72"/>
      <c r="AK4489" s="72"/>
    </row>
    <row r="4490" spans="33:37" ht="14.4">
      <c r="AG4490" s="72"/>
      <c r="AH4490" s="72"/>
      <c r="AI4490" s="72"/>
      <c r="AJ4490" s="72"/>
      <c r="AK4490" s="72"/>
    </row>
    <row r="4491" spans="33:37" ht="14.4">
      <c r="AG4491" s="72"/>
      <c r="AH4491" s="72"/>
      <c r="AI4491" s="72"/>
      <c r="AJ4491" s="72"/>
      <c r="AK4491" s="72"/>
    </row>
    <row r="4492" spans="33:37" ht="14.4">
      <c r="AG4492" s="72"/>
      <c r="AH4492" s="72"/>
      <c r="AI4492" s="72"/>
      <c r="AJ4492" s="72"/>
      <c r="AK4492" s="72"/>
    </row>
    <row r="4493" spans="33:37" ht="14.4">
      <c r="AG4493" s="72"/>
      <c r="AH4493" s="72"/>
      <c r="AI4493" s="72"/>
      <c r="AJ4493" s="72"/>
      <c r="AK4493" s="72"/>
    </row>
    <row r="4494" spans="33:37" ht="14.4">
      <c r="AG4494" s="72"/>
      <c r="AH4494" s="72"/>
      <c r="AI4494" s="72"/>
      <c r="AJ4494" s="72"/>
      <c r="AK4494" s="72"/>
    </row>
    <row r="4495" spans="33:37" ht="14.4">
      <c r="AG4495" s="72"/>
      <c r="AH4495" s="72"/>
      <c r="AI4495" s="72"/>
      <c r="AJ4495" s="72"/>
      <c r="AK4495" s="72"/>
    </row>
    <row r="4496" spans="33:37" ht="14.4">
      <c r="AG4496" s="72"/>
      <c r="AH4496" s="72"/>
      <c r="AI4496" s="72"/>
      <c r="AJ4496" s="72"/>
      <c r="AK4496" s="72"/>
    </row>
    <row r="4497" spans="33:37" ht="14.4">
      <c r="AG4497" s="72"/>
      <c r="AH4497" s="72"/>
      <c r="AI4497" s="72"/>
      <c r="AJ4497" s="72"/>
      <c r="AK4497" s="72"/>
    </row>
    <row r="4498" spans="33:37" ht="14.4">
      <c r="AG4498" s="72"/>
      <c r="AH4498" s="72"/>
      <c r="AI4498" s="72"/>
      <c r="AJ4498" s="72"/>
      <c r="AK4498" s="72"/>
    </row>
    <row r="4499" spans="33:37" ht="14.4">
      <c r="AG4499" s="72"/>
      <c r="AH4499" s="72"/>
      <c r="AI4499" s="72"/>
      <c r="AJ4499" s="72"/>
      <c r="AK4499" s="72"/>
    </row>
    <row r="4500" spans="33:37" ht="14.4">
      <c r="AG4500" s="72"/>
      <c r="AH4500" s="72"/>
      <c r="AI4500" s="72"/>
      <c r="AJ4500" s="72"/>
      <c r="AK4500" s="72"/>
    </row>
    <row r="4501" spans="33:37" ht="14.4">
      <c r="AG4501" s="72"/>
      <c r="AH4501" s="72"/>
      <c r="AI4501" s="72"/>
      <c r="AJ4501" s="72"/>
      <c r="AK4501" s="72"/>
    </row>
    <row r="4502" spans="33:37" ht="14.4">
      <c r="AG4502" s="72"/>
      <c r="AH4502" s="72"/>
      <c r="AI4502" s="72"/>
      <c r="AJ4502" s="72"/>
      <c r="AK4502" s="72"/>
    </row>
    <row r="4503" spans="33:37" ht="14.4">
      <c r="AG4503" s="72"/>
      <c r="AH4503" s="72"/>
      <c r="AI4503" s="72"/>
      <c r="AJ4503" s="72"/>
      <c r="AK4503" s="72"/>
    </row>
    <row r="4504" spans="33:37" ht="14.4">
      <c r="AG4504" s="72"/>
      <c r="AH4504" s="72"/>
      <c r="AI4504" s="72"/>
      <c r="AJ4504" s="72"/>
      <c r="AK4504" s="72"/>
    </row>
    <row r="4505" spans="33:37" ht="14.4">
      <c r="AG4505" s="72"/>
      <c r="AH4505" s="72"/>
      <c r="AI4505" s="72"/>
      <c r="AJ4505" s="72"/>
      <c r="AK4505" s="72"/>
    </row>
    <row r="4506" spans="33:37" ht="14.4">
      <c r="AG4506" s="72"/>
      <c r="AH4506" s="72"/>
      <c r="AI4506" s="72"/>
      <c r="AJ4506" s="72"/>
      <c r="AK4506" s="72"/>
    </row>
    <row r="4507" spans="33:37" ht="14.4">
      <c r="AG4507" s="72"/>
      <c r="AH4507" s="72"/>
      <c r="AI4507" s="72"/>
      <c r="AJ4507" s="72"/>
      <c r="AK4507" s="72"/>
    </row>
    <row r="4508" spans="33:37" ht="14.4">
      <c r="AG4508" s="72"/>
      <c r="AH4508" s="72"/>
      <c r="AI4508" s="72"/>
      <c r="AJ4508" s="72"/>
      <c r="AK4508" s="72"/>
    </row>
    <row r="4509" spans="33:37" ht="14.4">
      <c r="AG4509" s="72"/>
      <c r="AH4509" s="72"/>
      <c r="AI4509" s="72"/>
      <c r="AJ4509" s="72"/>
      <c r="AK4509" s="72"/>
    </row>
    <row r="4510" spans="33:37" ht="14.4">
      <c r="AG4510" s="72"/>
      <c r="AH4510" s="72"/>
      <c r="AI4510" s="72"/>
      <c r="AJ4510" s="72"/>
      <c r="AK4510" s="72"/>
    </row>
    <row r="4511" spans="33:37" ht="14.4">
      <c r="AG4511" s="72"/>
      <c r="AH4511" s="72"/>
      <c r="AI4511" s="72"/>
      <c r="AJ4511" s="72"/>
      <c r="AK4511" s="72"/>
    </row>
    <row r="4512" spans="33:37" ht="14.4">
      <c r="AG4512" s="72"/>
      <c r="AH4512" s="72"/>
      <c r="AI4512" s="72"/>
      <c r="AJ4512" s="72"/>
      <c r="AK4512" s="72"/>
    </row>
    <row r="4513" spans="33:37" ht="14.4">
      <c r="AG4513" s="72"/>
      <c r="AH4513" s="72"/>
      <c r="AI4513" s="72"/>
      <c r="AJ4513" s="72"/>
      <c r="AK4513" s="72"/>
    </row>
    <row r="4514" spans="33:37" ht="14.4">
      <c r="AG4514" s="72"/>
      <c r="AH4514" s="72"/>
      <c r="AI4514" s="72"/>
      <c r="AJ4514" s="72"/>
      <c r="AK4514" s="72"/>
    </row>
    <row r="4515" spans="33:37" ht="14.4">
      <c r="AG4515" s="72"/>
      <c r="AH4515" s="72"/>
      <c r="AI4515" s="72"/>
      <c r="AJ4515" s="72"/>
      <c r="AK4515" s="72"/>
    </row>
    <row r="4516" spans="33:37" ht="14.4">
      <c r="AG4516" s="72"/>
      <c r="AH4516" s="72"/>
      <c r="AI4516" s="72"/>
      <c r="AJ4516" s="72"/>
      <c r="AK4516" s="72"/>
    </row>
    <row r="4517" spans="33:37" ht="14.4">
      <c r="AG4517" s="72"/>
      <c r="AH4517" s="72"/>
      <c r="AI4517" s="72"/>
      <c r="AJ4517" s="72"/>
      <c r="AK4517" s="72"/>
    </row>
    <row r="4518" spans="33:37" ht="14.4">
      <c r="AG4518" s="72"/>
      <c r="AH4518" s="72"/>
      <c r="AI4518" s="72"/>
      <c r="AJ4518" s="72"/>
      <c r="AK4518" s="72"/>
    </row>
    <row r="4519" spans="33:37" ht="14.4">
      <c r="AG4519" s="72"/>
      <c r="AH4519" s="72"/>
      <c r="AI4519" s="72"/>
      <c r="AJ4519" s="72"/>
      <c r="AK4519" s="72"/>
    </row>
    <row r="4520" spans="33:37" ht="14.4">
      <c r="AG4520" s="72"/>
      <c r="AH4520" s="72"/>
      <c r="AI4520" s="72"/>
      <c r="AJ4520" s="72"/>
      <c r="AK4520" s="72"/>
    </row>
    <row r="4521" spans="33:37" ht="14.4">
      <c r="AG4521" s="72"/>
      <c r="AH4521" s="72"/>
      <c r="AI4521" s="72"/>
      <c r="AJ4521" s="72"/>
      <c r="AK4521" s="72"/>
    </row>
    <row r="4522" spans="33:37" ht="14.4">
      <c r="AG4522" s="72"/>
      <c r="AH4522" s="72"/>
      <c r="AI4522" s="72"/>
      <c r="AJ4522" s="72"/>
      <c r="AK4522" s="72"/>
    </row>
    <row r="4523" spans="33:37" ht="14.4">
      <c r="AG4523" s="72"/>
      <c r="AH4523" s="72"/>
      <c r="AI4523" s="72"/>
      <c r="AJ4523" s="72"/>
      <c r="AK4523" s="72"/>
    </row>
    <row r="4524" spans="33:37" ht="14.4">
      <c r="AG4524" s="72"/>
      <c r="AH4524" s="72"/>
      <c r="AI4524" s="72"/>
      <c r="AJ4524" s="72"/>
      <c r="AK4524" s="72"/>
    </row>
    <row r="4525" spans="33:37" ht="14.4">
      <c r="AG4525" s="72"/>
      <c r="AH4525" s="72"/>
      <c r="AI4525" s="72"/>
      <c r="AJ4525" s="72"/>
      <c r="AK4525" s="72"/>
    </row>
    <row r="4526" spans="33:37" ht="14.4">
      <c r="AG4526" s="72"/>
      <c r="AH4526" s="72"/>
      <c r="AI4526" s="72"/>
      <c r="AJ4526" s="72"/>
      <c r="AK4526" s="72"/>
    </row>
    <row r="4527" spans="33:37" ht="14.4">
      <c r="AG4527" s="72"/>
      <c r="AH4527" s="72"/>
      <c r="AI4527" s="72"/>
      <c r="AJ4527" s="72"/>
      <c r="AK4527" s="72"/>
    </row>
    <row r="4528" spans="33:37" ht="14.4">
      <c r="AG4528" s="72"/>
      <c r="AH4528" s="72"/>
      <c r="AI4528" s="72"/>
      <c r="AJ4528" s="72"/>
      <c r="AK4528" s="72"/>
    </row>
    <row r="4529" spans="33:37" ht="14.4">
      <c r="AG4529" s="72"/>
      <c r="AH4529" s="72"/>
      <c r="AI4529" s="72"/>
      <c r="AJ4529" s="72"/>
      <c r="AK4529" s="72"/>
    </row>
    <row r="4530" spans="33:37" ht="14.4">
      <c r="AG4530" s="72"/>
      <c r="AH4530" s="72"/>
      <c r="AI4530" s="72"/>
      <c r="AJ4530" s="72"/>
      <c r="AK4530" s="72"/>
    </row>
    <row r="4531" spans="33:37" ht="14.4">
      <c r="AG4531" s="72"/>
      <c r="AH4531" s="72"/>
      <c r="AI4531" s="72"/>
      <c r="AJ4531" s="72"/>
      <c r="AK4531" s="72"/>
    </row>
    <row r="4532" spans="33:37" ht="14.4">
      <c r="AG4532" s="72"/>
      <c r="AH4532" s="72"/>
      <c r="AI4532" s="72"/>
      <c r="AJ4532" s="72"/>
      <c r="AK4532" s="72"/>
    </row>
    <row r="4533" spans="33:37" ht="14.4">
      <c r="AG4533" s="72"/>
      <c r="AH4533" s="72"/>
      <c r="AI4533" s="72"/>
      <c r="AJ4533" s="72"/>
      <c r="AK4533" s="72"/>
    </row>
    <row r="4534" spans="33:37" ht="14.4">
      <c r="AG4534" s="72"/>
      <c r="AH4534" s="72"/>
      <c r="AI4534" s="72"/>
      <c r="AJ4534" s="72"/>
      <c r="AK4534" s="72"/>
    </row>
    <row r="4535" spans="33:37" ht="14.4">
      <c r="AG4535" s="72"/>
      <c r="AH4535" s="72"/>
      <c r="AI4535" s="72"/>
      <c r="AJ4535" s="72"/>
      <c r="AK4535" s="72"/>
    </row>
    <row r="4536" spans="33:37" ht="14.4">
      <c r="AG4536" s="72"/>
      <c r="AH4536" s="72"/>
      <c r="AI4536" s="72"/>
      <c r="AJ4536" s="72"/>
      <c r="AK4536" s="72"/>
    </row>
    <row r="4537" spans="33:37" ht="14.4">
      <c r="AG4537" s="72"/>
      <c r="AH4537" s="72"/>
      <c r="AI4537" s="72"/>
      <c r="AJ4537" s="72"/>
      <c r="AK4537" s="72"/>
    </row>
    <row r="4538" spans="33:37" ht="14.4">
      <c r="AG4538" s="72"/>
      <c r="AH4538" s="72"/>
      <c r="AI4538" s="72"/>
      <c r="AJ4538" s="72"/>
      <c r="AK4538" s="72"/>
    </row>
    <row r="4539" spans="33:37" ht="14.4">
      <c r="AG4539" s="72"/>
      <c r="AH4539" s="72"/>
      <c r="AI4539" s="72"/>
      <c r="AJ4539" s="72"/>
      <c r="AK4539" s="72"/>
    </row>
    <row r="4540" spans="33:37" ht="14.4">
      <c r="AG4540" s="72"/>
      <c r="AH4540" s="72"/>
      <c r="AI4540" s="72"/>
      <c r="AJ4540" s="72"/>
      <c r="AK4540" s="72"/>
    </row>
    <row r="4541" spans="33:37" ht="14.4">
      <c r="AG4541" s="72"/>
      <c r="AH4541" s="72"/>
      <c r="AI4541" s="72"/>
      <c r="AJ4541" s="72"/>
      <c r="AK4541" s="72"/>
    </row>
    <row r="4542" spans="33:37" ht="14.4">
      <c r="AG4542" s="72"/>
      <c r="AH4542" s="72"/>
      <c r="AI4542" s="72"/>
      <c r="AJ4542" s="72"/>
      <c r="AK4542" s="72"/>
    </row>
    <row r="4543" spans="33:37" ht="14.4">
      <c r="AG4543" s="72"/>
      <c r="AH4543" s="72"/>
      <c r="AI4543" s="72"/>
      <c r="AJ4543" s="72"/>
      <c r="AK4543" s="72"/>
    </row>
    <row r="4544" spans="33:37" ht="14.4">
      <c r="AG4544" s="72"/>
      <c r="AH4544" s="72"/>
      <c r="AI4544" s="72"/>
      <c r="AJ4544" s="72"/>
      <c r="AK4544" s="72"/>
    </row>
    <row r="4545" spans="33:37" ht="14.4">
      <c r="AG4545" s="72"/>
      <c r="AH4545" s="72"/>
      <c r="AI4545" s="72"/>
      <c r="AJ4545" s="72"/>
      <c r="AK4545" s="72"/>
    </row>
    <row r="4546" spans="33:37" ht="14.4">
      <c r="AG4546" s="72"/>
      <c r="AH4546" s="72"/>
      <c r="AI4546" s="72"/>
      <c r="AJ4546" s="72"/>
      <c r="AK4546" s="72"/>
    </row>
    <row r="4547" spans="33:37" ht="14.4">
      <c r="AG4547" s="72"/>
      <c r="AH4547" s="72"/>
      <c r="AI4547" s="72"/>
      <c r="AJ4547" s="72"/>
      <c r="AK4547" s="72"/>
    </row>
    <row r="4548" spans="33:37" ht="14.4">
      <c r="AG4548" s="72"/>
      <c r="AH4548" s="72"/>
      <c r="AI4548" s="72"/>
      <c r="AJ4548" s="72"/>
      <c r="AK4548" s="72"/>
    </row>
    <row r="4549" spans="33:37" ht="14.4">
      <c r="AG4549" s="72"/>
      <c r="AH4549" s="72"/>
      <c r="AI4549" s="72"/>
      <c r="AJ4549" s="72"/>
      <c r="AK4549" s="72"/>
    </row>
    <row r="4550" spans="33:37" ht="14.4">
      <c r="AG4550" s="72"/>
      <c r="AH4550" s="72"/>
      <c r="AI4550" s="72"/>
      <c r="AJ4550" s="72"/>
      <c r="AK4550" s="72"/>
    </row>
    <row r="4551" spans="33:37" ht="14.4">
      <c r="AG4551" s="72"/>
      <c r="AH4551" s="72"/>
      <c r="AI4551" s="72"/>
      <c r="AJ4551" s="72"/>
      <c r="AK4551" s="72"/>
    </row>
    <row r="4552" spans="33:37" ht="14.4">
      <c r="AG4552" s="72"/>
      <c r="AH4552" s="72"/>
      <c r="AI4552" s="72"/>
      <c r="AJ4552" s="72"/>
      <c r="AK4552" s="72"/>
    </row>
    <row r="4553" spans="33:37" ht="14.4">
      <c r="AG4553" s="72"/>
      <c r="AH4553" s="72"/>
      <c r="AI4553" s="72"/>
      <c r="AJ4553" s="72"/>
      <c r="AK4553" s="72"/>
    </row>
    <row r="4554" spans="33:37" ht="14.4">
      <c r="AG4554" s="72"/>
      <c r="AH4554" s="72"/>
      <c r="AI4554" s="72"/>
      <c r="AJ4554" s="72"/>
      <c r="AK4554" s="72"/>
    </row>
    <row r="4555" spans="33:37" ht="14.4">
      <c r="AG4555" s="72"/>
      <c r="AH4555" s="72"/>
      <c r="AI4555" s="72"/>
      <c r="AJ4555" s="72"/>
      <c r="AK4555" s="72"/>
    </row>
    <row r="4556" spans="33:37" ht="14.4">
      <c r="AG4556" s="72"/>
      <c r="AH4556" s="72"/>
      <c r="AI4556" s="72"/>
      <c r="AJ4556" s="72"/>
      <c r="AK4556" s="72"/>
    </row>
    <row r="4557" spans="33:37" ht="14.4">
      <c r="AG4557" s="72"/>
      <c r="AH4557" s="72"/>
      <c r="AI4557" s="72"/>
      <c r="AJ4557" s="72"/>
      <c r="AK4557" s="72"/>
    </row>
    <row r="4558" spans="33:37" ht="14.4">
      <c r="AG4558" s="72"/>
      <c r="AH4558" s="72"/>
      <c r="AI4558" s="72"/>
      <c r="AJ4558" s="72"/>
      <c r="AK4558" s="72"/>
    </row>
    <row r="4559" spans="33:37" ht="14.4">
      <c r="AG4559" s="72"/>
      <c r="AH4559" s="72"/>
      <c r="AI4559" s="72"/>
      <c r="AJ4559" s="72"/>
      <c r="AK4559" s="72"/>
    </row>
    <row r="4560" spans="33:37" ht="14.4">
      <c r="AG4560" s="72"/>
      <c r="AH4560" s="72"/>
      <c r="AI4560" s="72"/>
      <c r="AJ4560" s="72"/>
      <c r="AK4560" s="72"/>
    </row>
    <row r="4561" spans="33:37" ht="14.4">
      <c r="AG4561" s="72"/>
      <c r="AH4561" s="72"/>
      <c r="AI4561" s="72"/>
      <c r="AJ4561" s="72"/>
      <c r="AK4561" s="72"/>
    </row>
    <row r="4562" spans="33:37" ht="14.4">
      <c r="AG4562" s="72"/>
      <c r="AH4562" s="72"/>
      <c r="AI4562" s="72"/>
      <c r="AJ4562" s="72"/>
      <c r="AK4562" s="72"/>
    </row>
    <row r="4563" spans="33:37" ht="14.4">
      <c r="AG4563" s="72"/>
      <c r="AH4563" s="72"/>
      <c r="AI4563" s="72"/>
      <c r="AJ4563" s="72"/>
      <c r="AK4563" s="72"/>
    </row>
    <row r="4564" spans="33:37" ht="14.4">
      <c r="AG4564" s="72"/>
      <c r="AH4564" s="72"/>
      <c r="AI4564" s="72"/>
      <c r="AJ4564" s="72"/>
      <c r="AK4564" s="72"/>
    </row>
    <row r="4565" spans="33:37" ht="14.4">
      <c r="AG4565" s="72"/>
      <c r="AH4565" s="72"/>
      <c r="AI4565" s="72"/>
      <c r="AJ4565" s="72"/>
      <c r="AK4565" s="72"/>
    </row>
    <row r="4566" spans="33:37" ht="14.4">
      <c r="AG4566" s="72"/>
      <c r="AH4566" s="72"/>
      <c r="AI4566" s="72"/>
      <c r="AJ4566" s="72"/>
      <c r="AK4566" s="72"/>
    </row>
    <row r="4567" spans="33:37" ht="14.4">
      <c r="AG4567" s="72"/>
      <c r="AH4567" s="72"/>
      <c r="AI4567" s="72"/>
      <c r="AJ4567" s="72"/>
      <c r="AK4567" s="72"/>
    </row>
    <row r="4568" spans="33:37" ht="14.4">
      <c r="AG4568" s="72"/>
      <c r="AH4568" s="72"/>
      <c r="AI4568" s="72"/>
      <c r="AJ4568" s="72"/>
      <c r="AK4568" s="72"/>
    </row>
    <row r="4569" spans="33:37" ht="14.4">
      <c r="AG4569" s="72"/>
      <c r="AH4569" s="72"/>
      <c r="AI4569" s="72"/>
      <c r="AJ4569" s="72"/>
      <c r="AK4569" s="72"/>
    </row>
    <row r="4570" spans="33:37" ht="14.4">
      <c r="AG4570" s="72"/>
      <c r="AH4570" s="72"/>
      <c r="AI4570" s="72"/>
      <c r="AJ4570" s="72"/>
      <c r="AK4570" s="72"/>
    </row>
    <row r="4571" spans="33:37" ht="14.4">
      <c r="AG4571" s="72"/>
      <c r="AH4571" s="72"/>
      <c r="AI4571" s="72"/>
      <c r="AJ4571" s="72"/>
      <c r="AK4571" s="72"/>
    </row>
    <row r="4572" spans="33:37" ht="14.4">
      <c r="AG4572" s="72"/>
      <c r="AH4572" s="72"/>
      <c r="AI4572" s="72"/>
      <c r="AJ4572" s="72"/>
      <c r="AK4572" s="72"/>
    </row>
    <row r="4573" spans="33:37" ht="14.4">
      <c r="AG4573" s="72"/>
      <c r="AH4573" s="72"/>
      <c r="AI4573" s="72"/>
      <c r="AJ4573" s="72"/>
      <c r="AK4573" s="72"/>
    </row>
    <row r="4574" spans="33:37" ht="14.4">
      <c r="AG4574" s="72"/>
      <c r="AH4574" s="72"/>
      <c r="AI4574" s="72"/>
      <c r="AJ4574" s="72"/>
      <c r="AK4574" s="72"/>
    </row>
    <row r="4575" spans="33:37" ht="14.4">
      <c r="AG4575" s="72"/>
      <c r="AH4575" s="72"/>
      <c r="AI4575" s="72"/>
      <c r="AJ4575" s="72"/>
      <c r="AK4575" s="72"/>
    </row>
    <row r="4576" spans="33:37" ht="14.4">
      <c r="AG4576" s="72"/>
      <c r="AH4576" s="72"/>
      <c r="AI4576" s="72"/>
      <c r="AJ4576" s="72"/>
      <c r="AK4576" s="72"/>
    </row>
    <row r="4577" spans="33:37" ht="14.4">
      <c r="AG4577" s="72"/>
      <c r="AH4577" s="72"/>
      <c r="AI4577" s="72"/>
      <c r="AJ4577" s="72"/>
      <c r="AK4577" s="72"/>
    </row>
    <row r="4578" spans="33:37" ht="14.4">
      <c r="AG4578" s="72"/>
      <c r="AH4578" s="72"/>
      <c r="AI4578" s="72"/>
      <c r="AJ4578" s="72"/>
      <c r="AK4578" s="72"/>
    </row>
    <row r="4579" spans="33:37" ht="14.4">
      <c r="AG4579" s="72"/>
      <c r="AH4579" s="72"/>
      <c r="AI4579" s="72"/>
      <c r="AJ4579" s="72"/>
      <c r="AK4579" s="72"/>
    </row>
    <row r="4580" spans="33:37" ht="14.4">
      <c r="AG4580" s="72"/>
      <c r="AH4580" s="72"/>
      <c r="AI4580" s="72"/>
      <c r="AJ4580" s="72"/>
      <c r="AK4580" s="72"/>
    </row>
    <row r="4581" spans="33:37" ht="14.4">
      <c r="AG4581" s="72"/>
      <c r="AH4581" s="72"/>
      <c r="AI4581" s="72"/>
      <c r="AJ4581" s="72"/>
      <c r="AK4581" s="72"/>
    </row>
    <row r="4582" spans="33:37" ht="14.4">
      <c r="AG4582" s="72"/>
      <c r="AH4582" s="72"/>
      <c r="AI4582" s="72"/>
      <c r="AJ4582" s="72"/>
      <c r="AK4582" s="72"/>
    </row>
    <row r="4583" spans="33:37" ht="14.4">
      <c r="AG4583" s="72"/>
      <c r="AH4583" s="72"/>
      <c r="AI4583" s="72"/>
      <c r="AJ4583" s="72"/>
      <c r="AK4583" s="72"/>
    </row>
    <row r="4584" spans="33:37" ht="14.4">
      <c r="AG4584" s="72"/>
      <c r="AH4584" s="72"/>
      <c r="AI4584" s="72"/>
      <c r="AJ4584" s="72"/>
      <c r="AK4584" s="72"/>
    </row>
    <row r="4585" spans="33:37" ht="14.4">
      <c r="AG4585" s="72"/>
      <c r="AH4585" s="72"/>
      <c r="AI4585" s="72"/>
      <c r="AJ4585" s="72"/>
      <c r="AK4585" s="72"/>
    </row>
    <row r="4586" spans="33:37" ht="14.4">
      <c r="AG4586" s="72"/>
      <c r="AH4586" s="72"/>
      <c r="AI4586" s="72"/>
      <c r="AJ4586" s="72"/>
      <c r="AK4586" s="72"/>
    </row>
    <row r="4587" spans="33:37" ht="14.4">
      <c r="AG4587" s="72"/>
      <c r="AH4587" s="72"/>
      <c r="AI4587" s="72"/>
      <c r="AJ4587" s="72"/>
      <c r="AK4587" s="72"/>
    </row>
    <row r="4588" spans="33:37" ht="14.4">
      <c r="AG4588" s="72"/>
      <c r="AH4588" s="72"/>
      <c r="AI4588" s="72"/>
      <c r="AJ4588" s="72"/>
      <c r="AK4588" s="72"/>
    </row>
    <row r="4589" spans="33:37" ht="14.4">
      <c r="AG4589" s="72"/>
      <c r="AH4589" s="72"/>
      <c r="AI4589" s="72"/>
      <c r="AJ4589" s="72"/>
      <c r="AK4589" s="72"/>
    </row>
    <row r="4590" spans="33:37" ht="14.4">
      <c r="AG4590" s="72"/>
      <c r="AH4590" s="72"/>
      <c r="AI4590" s="72"/>
      <c r="AJ4590" s="72"/>
      <c r="AK4590" s="72"/>
    </row>
    <row r="4591" spans="33:37" ht="14.4">
      <c r="AG4591" s="72"/>
      <c r="AH4591" s="72"/>
      <c r="AI4591" s="72"/>
      <c r="AJ4591" s="72"/>
      <c r="AK4591" s="72"/>
    </row>
    <row r="4592" spans="33:37" ht="14.4">
      <c r="AG4592" s="72"/>
      <c r="AH4592" s="72"/>
      <c r="AI4592" s="72"/>
      <c r="AJ4592" s="72"/>
      <c r="AK4592" s="72"/>
    </row>
    <row r="4593" spans="33:37" ht="14.4">
      <c r="AG4593" s="72"/>
      <c r="AH4593" s="72"/>
      <c r="AI4593" s="72"/>
      <c r="AJ4593" s="72"/>
      <c r="AK4593" s="72"/>
    </row>
    <row r="4594" spans="33:37" ht="14.4">
      <c r="AG4594" s="72"/>
      <c r="AH4594" s="72"/>
      <c r="AI4594" s="72"/>
      <c r="AJ4594" s="72"/>
      <c r="AK4594" s="72"/>
    </row>
    <row r="4595" spans="33:37" ht="14.4">
      <c r="AG4595" s="72"/>
      <c r="AH4595" s="72"/>
      <c r="AI4595" s="72"/>
      <c r="AJ4595" s="72"/>
      <c r="AK4595" s="72"/>
    </row>
    <row r="4596" spans="33:37" ht="14.4">
      <c r="AG4596" s="72"/>
      <c r="AH4596" s="72"/>
      <c r="AI4596" s="72"/>
      <c r="AJ4596" s="72"/>
      <c r="AK4596" s="72"/>
    </row>
    <row r="4597" spans="33:37" ht="14.4">
      <c r="AG4597" s="72"/>
      <c r="AH4597" s="72"/>
      <c r="AI4597" s="72"/>
      <c r="AJ4597" s="72"/>
      <c r="AK4597" s="72"/>
    </row>
    <row r="4598" spans="33:37" ht="14.4">
      <c r="AG4598" s="72"/>
      <c r="AH4598" s="72"/>
      <c r="AI4598" s="72"/>
      <c r="AJ4598" s="72"/>
      <c r="AK4598" s="72"/>
    </row>
    <row r="4599" spans="33:37" ht="14.4">
      <c r="AG4599" s="72"/>
      <c r="AH4599" s="72"/>
      <c r="AI4599" s="72"/>
      <c r="AJ4599" s="72"/>
      <c r="AK4599" s="72"/>
    </row>
    <row r="4600" spans="33:37" ht="14.4">
      <c r="AG4600" s="72"/>
      <c r="AH4600" s="72"/>
      <c r="AI4600" s="72"/>
      <c r="AJ4600" s="72"/>
      <c r="AK4600" s="72"/>
    </row>
    <row r="4601" spans="33:37" ht="14.4">
      <c r="AG4601" s="72"/>
      <c r="AH4601" s="72"/>
      <c r="AI4601" s="72"/>
      <c r="AJ4601" s="72"/>
      <c r="AK4601" s="72"/>
    </row>
    <row r="4602" spans="33:37" ht="14.4">
      <c r="AG4602" s="72"/>
      <c r="AH4602" s="72"/>
      <c r="AI4602" s="72"/>
      <c r="AJ4602" s="72"/>
      <c r="AK4602" s="72"/>
    </row>
    <row r="4603" spans="33:37" ht="14.4">
      <c r="AG4603" s="72"/>
      <c r="AH4603" s="72"/>
      <c r="AI4603" s="72"/>
      <c r="AJ4603" s="72"/>
      <c r="AK4603" s="72"/>
    </row>
    <row r="4604" spans="33:37" ht="14.4">
      <c r="AG4604" s="72"/>
      <c r="AH4604" s="72"/>
      <c r="AI4604" s="72"/>
      <c r="AJ4604" s="72"/>
      <c r="AK4604" s="72"/>
    </row>
    <row r="4605" spans="33:37" ht="14.4">
      <c r="AG4605" s="72"/>
      <c r="AH4605" s="72"/>
      <c r="AI4605" s="72"/>
      <c r="AJ4605" s="72"/>
      <c r="AK4605" s="72"/>
    </row>
    <row r="4606" spans="33:37" ht="14.4">
      <c r="AG4606" s="72"/>
      <c r="AH4606" s="72"/>
      <c r="AI4606" s="72"/>
      <c r="AJ4606" s="72"/>
      <c r="AK4606" s="72"/>
    </row>
    <row r="4607" spans="33:37" ht="14.4">
      <c r="AG4607" s="72"/>
      <c r="AH4607" s="72"/>
      <c r="AI4607" s="72"/>
      <c r="AJ4607" s="72"/>
      <c r="AK4607" s="72"/>
    </row>
    <row r="4608" spans="33:37" ht="14.4">
      <c r="AG4608" s="72"/>
      <c r="AH4608" s="72"/>
      <c r="AI4608" s="72"/>
      <c r="AJ4608" s="72"/>
      <c r="AK4608" s="72"/>
    </row>
    <row r="4609" spans="33:37" ht="14.4">
      <c r="AG4609" s="72"/>
      <c r="AH4609" s="72"/>
      <c r="AI4609" s="72"/>
      <c r="AJ4609" s="72"/>
      <c r="AK4609" s="72"/>
    </row>
    <row r="4610" spans="33:37" ht="14.4">
      <c r="AG4610" s="72"/>
      <c r="AH4610" s="72"/>
      <c r="AI4610" s="72"/>
      <c r="AJ4610" s="72"/>
      <c r="AK4610" s="72"/>
    </row>
    <row r="4611" spans="33:37" ht="14.4">
      <c r="AG4611" s="72"/>
      <c r="AH4611" s="72"/>
      <c r="AI4611" s="72"/>
      <c r="AJ4611" s="72"/>
      <c r="AK4611" s="72"/>
    </row>
    <row r="4612" spans="33:37" ht="14.4">
      <c r="AG4612" s="72"/>
      <c r="AH4612" s="72"/>
      <c r="AI4612" s="72"/>
      <c r="AJ4612" s="72"/>
      <c r="AK4612" s="72"/>
    </row>
    <row r="4613" spans="33:37" ht="14.4">
      <c r="AG4613" s="72"/>
      <c r="AH4613" s="72"/>
      <c r="AI4613" s="72"/>
      <c r="AJ4613" s="72"/>
      <c r="AK4613" s="72"/>
    </row>
    <row r="4614" spans="33:37" ht="14.4">
      <c r="AG4614" s="72"/>
      <c r="AH4614" s="72"/>
      <c r="AI4614" s="72"/>
      <c r="AJ4614" s="72"/>
      <c r="AK4614" s="72"/>
    </row>
    <row r="4615" spans="33:37" ht="14.4">
      <c r="AG4615" s="72"/>
      <c r="AH4615" s="72"/>
      <c r="AI4615" s="72"/>
      <c r="AJ4615" s="72"/>
      <c r="AK4615" s="72"/>
    </row>
    <row r="4616" spans="33:37" ht="14.4">
      <c r="AG4616" s="72"/>
      <c r="AH4616" s="72"/>
      <c r="AI4616" s="72"/>
      <c r="AJ4616" s="72"/>
      <c r="AK4616" s="72"/>
    </row>
    <row r="4617" spans="33:37" ht="14.4">
      <c r="AG4617" s="72"/>
      <c r="AH4617" s="72"/>
      <c r="AI4617" s="72"/>
      <c r="AJ4617" s="72"/>
      <c r="AK4617" s="72"/>
    </row>
    <row r="4618" spans="33:37" ht="14.4">
      <c r="AG4618" s="72"/>
      <c r="AH4618" s="72"/>
      <c r="AI4618" s="72"/>
      <c r="AJ4618" s="72"/>
      <c r="AK4618" s="72"/>
    </row>
    <row r="4619" spans="33:37" ht="14.4">
      <c r="AG4619" s="72"/>
      <c r="AH4619" s="72"/>
      <c r="AI4619" s="72"/>
      <c r="AJ4619" s="72"/>
      <c r="AK4619" s="72"/>
    </row>
    <row r="4620" spans="33:37" ht="14.4">
      <c r="AG4620" s="72"/>
      <c r="AH4620" s="72"/>
      <c r="AI4620" s="72"/>
      <c r="AJ4620" s="72"/>
      <c r="AK4620" s="72"/>
    </row>
    <row r="4621" spans="33:37" ht="14.4">
      <c r="AG4621" s="72"/>
      <c r="AH4621" s="72"/>
      <c r="AI4621" s="72"/>
      <c r="AJ4621" s="72"/>
      <c r="AK4621" s="72"/>
    </row>
    <row r="4622" spans="33:37" ht="14.4">
      <c r="AG4622" s="72"/>
      <c r="AH4622" s="72"/>
      <c r="AI4622" s="72"/>
      <c r="AJ4622" s="72"/>
      <c r="AK4622" s="72"/>
    </row>
    <row r="4623" spans="33:37" ht="14.4">
      <c r="AG4623" s="72"/>
      <c r="AH4623" s="72"/>
      <c r="AI4623" s="72"/>
      <c r="AJ4623" s="72"/>
      <c r="AK4623" s="72"/>
    </row>
    <row r="4624" spans="33:37" ht="14.4">
      <c r="AG4624" s="72"/>
      <c r="AH4624" s="72"/>
      <c r="AI4624" s="72"/>
      <c r="AJ4624" s="72"/>
      <c r="AK4624" s="72"/>
    </row>
    <row r="4625" spans="33:37" ht="14.4">
      <c r="AG4625" s="72"/>
      <c r="AH4625" s="72"/>
      <c r="AI4625" s="72"/>
      <c r="AJ4625" s="72"/>
      <c r="AK4625" s="72"/>
    </row>
    <row r="4626" spans="33:37" ht="14.4">
      <c r="AG4626" s="72"/>
      <c r="AH4626" s="72"/>
      <c r="AI4626" s="72"/>
      <c r="AJ4626" s="72"/>
      <c r="AK4626" s="72"/>
    </row>
    <row r="4627" spans="33:37" ht="14.4">
      <c r="AG4627" s="72"/>
      <c r="AH4627" s="72"/>
      <c r="AI4627" s="72"/>
      <c r="AJ4627" s="72"/>
      <c r="AK4627" s="72"/>
    </row>
    <row r="4628" spans="33:37" ht="14.4">
      <c r="AG4628" s="72"/>
      <c r="AH4628" s="72"/>
      <c r="AI4628" s="72"/>
      <c r="AJ4628" s="72"/>
      <c r="AK4628" s="72"/>
    </row>
    <row r="4629" spans="33:37" ht="14.4">
      <c r="AG4629" s="72"/>
      <c r="AH4629" s="72"/>
      <c r="AI4629" s="72"/>
      <c r="AJ4629" s="72"/>
      <c r="AK4629" s="72"/>
    </row>
    <row r="4630" spans="33:37" ht="14.4">
      <c r="AG4630" s="72"/>
      <c r="AH4630" s="72"/>
      <c r="AI4630" s="72"/>
      <c r="AJ4630" s="72"/>
      <c r="AK4630" s="72"/>
    </row>
    <row r="4631" spans="33:37" ht="14.4">
      <c r="AG4631" s="72"/>
      <c r="AH4631" s="72"/>
      <c r="AI4631" s="72"/>
      <c r="AJ4631" s="72"/>
      <c r="AK4631" s="72"/>
    </row>
    <row r="4632" spans="33:37" ht="14.4">
      <c r="AG4632" s="72"/>
      <c r="AH4632" s="72"/>
      <c r="AI4632" s="72"/>
      <c r="AJ4632" s="72"/>
      <c r="AK4632" s="72"/>
    </row>
    <row r="4633" spans="33:37" ht="14.4">
      <c r="AG4633" s="72"/>
      <c r="AH4633" s="72"/>
      <c r="AI4633" s="72"/>
      <c r="AJ4633" s="72"/>
      <c r="AK4633" s="72"/>
    </row>
    <row r="4634" spans="33:37" ht="14.4">
      <c r="AG4634" s="72"/>
      <c r="AH4634" s="72"/>
      <c r="AI4634" s="72"/>
      <c r="AJ4634" s="72"/>
      <c r="AK4634" s="72"/>
    </row>
    <row r="4635" spans="33:37" ht="14.4">
      <c r="AG4635" s="72"/>
      <c r="AH4635" s="72"/>
      <c r="AI4635" s="72"/>
      <c r="AJ4635" s="72"/>
      <c r="AK4635" s="72"/>
    </row>
    <row r="4636" spans="33:37" ht="14.4">
      <c r="AG4636" s="72"/>
      <c r="AH4636" s="72"/>
      <c r="AI4636" s="72"/>
      <c r="AJ4636" s="72"/>
      <c r="AK4636" s="72"/>
    </row>
    <row r="4637" spans="33:37" ht="14.4">
      <c r="AG4637" s="72"/>
      <c r="AH4637" s="72"/>
      <c r="AI4637" s="72"/>
      <c r="AJ4637" s="72"/>
      <c r="AK4637" s="72"/>
    </row>
    <row r="4638" spans="33:37" ht="14.4">
      <c r="AG4638" s="72"/>
      <c r="AH4638" s="72"/>
      <c r="AI4638" s="72"/>
      <c r="AJ4638" s="72"/>
      <c r="AK4638" s="72"/>
    </row>
    <row r="4639" spans="33:37" ht="14.4">
      <c r="AG4639" s="72"/>
      <c r="AH4639" s="72"/>
      <c r="AI4639" s="72"/>
      <c r="AJ4639" s="72"/>
      <c r="AK4639" s="72"/>
    </row>
    <row r="4640" spans="33:37" ht="14.4">
      <c r="AG4640" s="72"/>
      <c r="AH4640" s="72"/>
      <c r="AI4640" s="72"/>
      <c r="AJ4640" s="72"/>
      <c r="AK4640" s="72"/>
    </row>
    <row r="4641" spans="33:37" ht="14.4">
      <c r="AG4641" s="72"/>
      <c r="AH4641" s="72"/>
      <c r="AI4641" s="72"/>
      <c r="AJ4641" s="72"/>
      <c r="AK4641" s="72"/>
    </row>
    <row r="4642" spans="33:37" ht="14.4">
      <c r="AG4642" s="72"/>
      <c r="AH4642" s="72"/>
      <c r="AI4642" s="72"/>
      <c r="AJ4642" s="72"/>
      <c r="AK4642" s="72"/>
    </row>
    <row r="4643" spans="33:37" ht="14.4">
      <c r="AG4643" s="72"/>
      <c r="AH4643" s="72"/>
      <c r="AI4643" s="72"/>
      <c r="AJ4643" s="72"/>
      <c r="AK4643" s="72"/>
    </row>
    <row r="4644" spans="33:37" ht="14.4">
      <c r="AG4644" s="72"/>
      <c r="AH4644" s="72"/>
      <c r="AI4644" s="72"/>
      <c r="AJ4644" s="72"/>
      <c r="AK4644" s="72"/>
    </row>
    <row r="4645" spans="33:37" ht="14.4">
      <c r="AG4645" s="72"/>
      <c r="AH4645" s="72"/>
      <c r="AI4645" s="72"/>
      <c r="AJ4645" s="72"/>
      <c r="AK4645" s="72"/>
    </row>
    <row r="4646" spans="33:37" ht="14.4">
      <c r="AG4646" s="72"/>
      <c r="AH4646" s="72"/>
      <c r="AI4646" s="72"/>
      <c r="AJ4646" s="72"/>
      <c r="AK4646" s="72"/>
    </row>
    <row r="4647" spans="33:37" ht="14.4">
      <c r="AG4647" s="72"/>
      <c r="AH4647" s="72"/>
      <c r="AI4647" s="72"/>
      <c r="AJ4647" s="72"/>
      <c r="AK4647" s="72"/>
    </row>
    <row r="4648" spans="33:37" ht="14.4">
      <c r="AG4648" s="72"/>
      <c r="AH4648" s="72"/>
      <c r="AI4648" s="72"/>
      <c r="AJ4648" s="72"/>
      <c r="AK4648" s="72"/>
    </row>
    <row r="4649" spans="33:37" ht="14.4">
      <c r="AG4649" s="72"/>
      <c r="AH4649" s="72"/>
      <c r="AI4649" s="72"/>
      <c r="AJ4649" s="72"/>
      <c r="AK4649" s="72"/>
    </row>
    <row r="4650" spans="33:37" ht="14.4">
      <c r="AG4650" s="72"/>
      <c r="AH4650" s="72"/>
      <c r="AI4650" s="72"/>
      <c r="AJ4650" s="72"/>
      <c r="AK4650" s="72"/>
    </row>
    <row r="4651" spans="33:37" ht="14.4">
      <c r="AG4651" s="72"/>
      <c r="AH4651" s="72"/>
      <c r="AI4651" s="72"/>
      <c r="AJ4651" s="72"/>
      <c r="AK4651" s="72"/>
    </row>
    <row r="4652" spans="33:37" ht="14.4">
      <c r="AG4652" s="72"/>
      <c r="AH4652" s="72"/>
      <c r="AI4652" s="72"/>
      <c r="AJ4652" s="72"/>
      <c r="AK4652" s="72"/>
    </row>
    <row r="4653" spans="33:37" ht="14.4">
      <c r="AG4653" s="72"/>
      <c r="AH4653" s="72"/>
      <c r="AI4653" s="72"/>
      <c r="AJ4653" s="72"/>
      <c r="AK4653" s="72"/>
    </row>
    <row r="4654" spans="33:37" ht="14.4">
      <c r="AG4654" s="72"/>
      <c r="AH4654" s="72"/>
      <c r="AI4654" s="72"/>
      <c r="AJ4654" s="72"/>
      <c r="AK4654" s="72"/>
    </row>
    <row r="4655" spans="33:37" ht="14.4">
      <c r="AG4655" s="72"/>
      <c r="AH4655" s="72"/>
      <c r="AI4655" s="72"/>
      <c r="AJ4655" s="72"/>
      <c r="AK4655" s="72"/>
    </row>
    <row r="4656" spans="33:37" ht="14.4">
      <c r="AG4656" s="72"/>
      <c r="AH4656" s="72"/>
      <c r="AI4656" s="72"/>
      <c r="AJ4656" s="72"/>
      <c r="AK4656" s="72"/>
    </row>
    <row r="4657" spans="33:37" ht="14.4">
      <c r="AG4657" s="72"/>
      <c r="AH4657" s="72"/>
      <c r="AI4657" s="72"/>
      <c r="AJ4657" s="72"/>
      <c r="AK4657" s="72"/>
    </row>
    <row r="4658" spans="33:37" ht="14.4">
      <c r="AG4658" s="72"/>
      <c r="AH4658" s="72"/>
      <c r="AI4658" s="72"/>
      <c r="AJ4658" s="72"/>
      <c r="AK4658" s="72"/>
    </row>
    <row r="4659" spans="33:37" ht="14.4">
      <c r="AG4659" s="72"/>
      <c r="AH4659" s="72"/>
      <c r="AI4659" s="72"/>
      <c r="AJ4659" s="72"/>
      <c r="AK4659" s="72"/>
    </row>
    <row r="4660" spans="33:37" ht="14.4">
      <c r="AG4660" s="72"/>
      <c r="AH4660" s="72"/>
      <c r="AI4660" s="72"/>
      <c r="AJ4660" s="72"/>
      <c r="AK4660" s="72"/>
    </row>
    <row r="4661" spans="33:37" ht="14.4">
      <c r="AG4661" s="72"/>
      <c r="AH4661" s="72"/>
      <c r="AI4661" s="72"/>
      <c r="AJ4661" s="72"/>
      <c r="AK4661" s="72"/>
    </row>
    <row r="4662" spans="33:37" ht="14.4">
      <c r="AG4662" s="72"/>
      <c r="AH4662" s="72"/>
      <c r="AI4662" s="72"/>
      <c r="AJ4662" s="72"/>
      <c r="AK4662" s="72"/>
    </row>
    <row r="4663" spans="33:37" ht="14.4">
      <c r="AG4663" s="72"/>
      <c r="AH4663" s="72"/>
      <c r="AI4663" s="72"/>
      <c r="AJ4663" s="72"/>
      <c r="AK4663" s="72"/>
    </row>
    <row r="4664" spans="33:37" ht="14.4">
      <c r="AG4664" s="72"/>
      <c r="AH4664" s="72"/>
      <c r="AI4664" s="72"/>
      <c r="AJ4664" s="72"/>
      <c r="AK4664" s="72"/>
    </row>
    <row r="4665" spans="33:37" ht="14.4">
      <c r="AG4665" s="72"/>
      <c r="AH4665" s="72"/>
      <c r="AI4665" s="72"/>
      <c r="AJ4665" s="72"/>
      <c r="AK4665" s="72"/>
    </row>
    <row r="4666" spans="33:37" ht="14.4">
      <c r="AG4666" s="72"/>
      <c r="AH4666" s="72"/>
      <c r="AI4666" s="72"/>
      <c r="AJ4666" s="72"/>
      <c r="AK4666" s="72"/>
    </row>
    <row r="4667" spans="33:37" ht="14.4">
      <c r="AG4667" s="72"/>
      <c r="AH4667" s="72"/>
      <c r="AI4667" s="72"/>
      <c r="AJ4667" s="72"/>
      <c r="AK4667" s="72"/>
    </row>
    <row r="4668" spans="33:37" ht="14.4">
      <c r="AG4668" s="72"/>
      <c r="AH4668" s="72"/>
      <c r="AI4668" s="72"/>
      <c r="AJ4668" s="72"/>
      <c r="AK4668" s="72"/>
    </row>
    <row r="4669" spans="33:37" ht="14.4">
      <c r="AG4669" s="72"/>
      <c r="AH4669" s="72"/>
      <c r="AI4669" s="72"/>
      <c r="AJ4669" s="72"/>
      <c r="AK4669" s="72"/>
    </row>
    <row r="4670" spans="33:37" ht="14.4">
      <c r="AG4670" s="72"/>
      <c r="AH4670" s="72"/>
      <c r="AI4670" s="72"/>
      <c r="AJ4670" s="72"/>
      <c r="AK4670" s="72"/>
    </row>
    <row r="4671" spans="33:37" ht="14.4">
      <c r="AG4671" s="72"/>
      <c r="AH4671" s="72"/>
      <c r="AI4671" s="72"/>
      <c r="AJ4671" s="72"/>
      <c r="AK4671" s="72"/>
    </row>
    <row r="4672" spans="33:37" ht="14.4">
      <c r="AG4672" s="72"/>
      <c r="AH4672" s="72"/>
      <c r="AI4672" s="72"/>
      <c r="AJ4672" s="72"/>
      <c r="AK4672" s="72"/>
    </row>
    <row r="4673" spans="33:37" ht="14.4">
      <c r="AG4673" s="72"/>
      <c r="AH4673" s="72"/>
      <c r="AI4673" s="72"/>
      <c r="AJ4673" s="72"/>
      <c r="AK4673" s="72"/>
    </row>
    <row r="4674" spans="33:37" ht="14.4">
      <c r="AG4674" s="72"/>
      <c r="AH4674" s="72"/>
      <c r="AI4674" s="72"/>
      <c r="AJ4674" s="72"/>
      <c r="AK4674" s="72"/>
    </row>
    <row r="4675" spans="33:37" ht="14.4">
      <c r="AG4675" s="72"/>
      <c r="AH4675" s="72"/>
      <c r="AI4675" s="72"/>
      <c r="AJ4675" s="72"/>
      <c r="AK4675" s="72"/>
    </row>
    <row r="4676" spans="33:37" ht="14.4">
      <c r="AG4676" s="72"/>
      <c r="AH4676" s="72"/>
      <c r="AI4676" s="72"/>
      <c r="AJ4676" s="72"/>
      <c r="AK4676" s="72"/>
    </row>
    <row r="4677" spans="33:37" ht="14.4">
      <c r="AG4677" s="72"/>
      <c r="AH4677" s="72"/>
      <c r="AI4677" s="72"/>
      <c r="AJ4677" s="72"/>
      <c r="AK4677" s="72"/>
    </row>
    <row r="4678" spans="33:37" ht="14.4">
      <c r="AG4678" s="72"/>
      <c r="AH4678" s="72"/>
      <c r="AI4678" s="72"/>
      <c r="AJ4678" s="72"/>
      <c r="AK4678" s="72"/>
    </row>
    <row r="4679" spans="33:37" ht="14.4">
      <c r="AG4679" s="72"/>
      <c r="AH4679" s="72"/>
      <c r="AI4679" s="72"/>
      <c r="AJ4679" s="72"/>
      <c r="AK4679" s="72"/>
    </row>
    <row r="4680" spans="33:37" ht="14.4">
      <c r="AG4680" s="72"/>
      <c r="AH4680" s="72"/>
      <c r="AI4680" s="72"/>
      <c r="AJ4680" s="72"/>
      <c r="AK4680" s="72"/>
    </row>
    <row r="4681" spans="33:37" ht="14.4">
      <c r="AG4681" s="72"/>
      <c r="AH4681" s="72"/>
      <c r="AI4681" s="72"/>
      <c r="AJ4681" s="72"/>
      <c r="AK4681" s="72"/>
    </row>
    <row r="4682" spans="33:37" ht="14.4">
      <c r="AG4682" s="72"/>
      <c r="AH4682" s="72"/>
      <c r="AI4682" s="72"/>
      <c r="AJ4682" s="72"/>
      <c r="AK4682" s="72"/>
    </row>
    <row r="4683" spans="33:37" ht="14.4">
      <c r="AG4683" s="72"/>
      <c r="AH4683" s="72"/>
      <c r="AI4683" s="72"/>
      <c r="AJ4683" s="72"/>
      <c r="AK4683" s="72"/>
    </row>
    <row r="4684" spans="33:37" ht="14.4">
      <c r="AG4684" s="72"/>
      <c r="AH4684" s="72"/>
      <c r="AI4684" s="72"/>
      <c r="AJ4684" s="72"/>
      <c r="AK4684" s="72"/>
    </row>
    <row r="4685" spans="33:37" ht="14.4">
      <c r="AG4685" s="72"/>
      <c r="AH4685" s="72"/>
      <c r="AI4685" s="72"/>
      <c r="AJ4685" s="72"/>
      <c r="AK4685" s="72"/>
    </row>
    <row r="4686" spans="33:37" ht="14.4">
      <c r="AG4686" s="72"/>
      <c r="AH4686" s="72"/>
      <c r="AI4686" s="72"/>
      <c r="AJ4686" s="72"/>
      <c r="AK4686" s="72"/>
    </row>
    <row r="4687" spans="33:37" ht="14.4">
      <c r="AG4687" s="72"/>
      <c r="AH4687" s="72"/>
      <c r="AI4687" s="72"/>
      <c r="AJ4687" s="72"/>
      <c r="AK4687" s="72"/>
    </row>
    <row r="4688" spans="33:37" ht="14.4">
      <c r="AG4688" s="72"/>
      <c r="AH4688" s="72"/>
      <c r="AI4688" s="72"/>
      <c r="AJ4688" s="72"/>
      <c r="AK4688" s="72"/>
    </row>
    <row r="4689" spans="33:37" ht="14.4">
      <c r="AG4689" s="72"/>
      <c r="AH4689" s="72"/>
      <c r="AI4689" s="72"/>
      <c r="AJ4689" s="72"/>
      <c r="AK4689" s="72"/>
    </row>
    <row r="4690" spans="33:37" ht="14.4">
      <c r="AG4690" s="72"/>
      <c r="AH4690" s="72"/>
      <c r="AI4690" s="72"/>
      <c r="AJ4690" s="72"/>
      <c r="AK4690" s="72"/>
    </row>
    <row r="4691" spans="33:37" ht="14.4">
      <c r="AG4691" s="72"/>
      <c r="AH4691" s="72"/>
      <c r="AI4691" s="72"/>
      <c r="AJ4691" s="72"/>
      <c r="AK4691" s="72"/>
    </row>
    <row r="4692" spans="33:37" ht="14.4">
      <c r="AG4692" s="72"/>
      <c r="AH4692" s="72"/>
      <c r="AI4692" s="72"/>
      <c r="AJ4692" s="72"/>
      <c r="AK4692" s="72"/>
    </row>
    <row r="4693" spans="33:37" ht="14.4">
      <c r="AG4693" s="72"/>
      <c r="AH4693" s="72"/>
      <c r="AI4693" s="72"/>
      <c r="AJ4693" s="72"/>
      <c r="AK4693" s="72"/>
    </row>
    <row r="4694" spans="33:37" ht="14.4">
      <c r="AG4694" s="72"/>
      <c r="AH4694" s="72"/>
      <c r="AI4694" s="72"/>
      <c r="AJ4694" s="72"/>
      <c r="AK4694" s="72"/>
    </row>
    <row r="4695" spans="33:37" ht="14.4">
      <c r="AG4695" s="72"/>
      <c r="AH4695" s="72"/>
      <c r="AI4695" s="72"/>
      <c r="AJ4695" s="72"/>
      <c r="AK4695" s="72"/>
    </row>
    <row r="4696" spans="33:37" ht="14.4">
      <c r="AG4696" s="72"/>
      <c r="AH4696" s="72"/>
      <c r="AI4696" s="72"/>
      <c r="AJ4696" s="72"/>
      <c r="AK4696" s="72"/>
    </row>
    <row r="4697" spans="33:37" ht="14.4">
      <c r="AG4697" s="72"/>
      <c r="AH4697" s="72"/>
      <c r="AI4697" s="72"/>
      <c r="AJ4697" s="72"/>
      <c r="AK4697" s="72"/>
    </row>
    <row r="4698" spans="33:37" ht="14.4">
      <c r="AG4698" s="72"/>
      <c r="AH4698" s="72"/>
      <c r="AI4698" s="72"/>
      <c r="AJ4698" s="72"/>
      <c r="AK4698" s="72"/>
    </row>
    <row r="4699" spans="33:37" ht="14.4">
      <c r="AG4699" s="72"/>
      <c r="AH4699" s="72"/>
      <c r="AI4699" s="72"/>
      <c r="AJ4699" s="72"/>
      <c r="AK4699" s="72"/>
    </row>
    <row r="4700" spans="33:37" ht="14.4">
      <c r="AG4700" s="72"/>
      <c r="AH4700" s="72"/>
      <c r="AI4700" s="72"/>
      <c r="AJ4700" s="72"/>
      <c r="AK4700" s="72"/>
    </row>
    <row r="4701" spans="33:37" ht="14.4">
      <c r="AG4701" s="72"/>
      <c r="AH4701" s="72"/>
      <c r="AI4701" s="72"/>
      <c r="AJ4701" s="72"/>
      <c r="AK4701" s="72"/>
    </row>
    <row r="4702" spans="33:37" ht="14.4">
      <c r="AG4702" s="72"/>
      <c r="AH4702" s="72"/>
      <c r="AI4702" s="72"/>
      <c r="AJ4702" s="72"/>
      <c r="AK4702" s="72"/>
    </row>
    <row r="4703" spans="33:37" ht="14.4">
      <c r="AG4703" s="72"/>
      <c r="AH4703" s="72"/>
      <c r="AI4703" s="72"/>
      <c r="AJ4703" s="72"/>
      <c r="AK4703" s="72"/>
    </row>
    <row r="4704" spans="33:37" ht="14.4">
      <c r="AG4704" s="72"/>
      <c r="AH4704" s="72"/>
      <c r="AI4704" s="72"/>
      <c r="AJ4704" s="72"/>
      <c r="AK4704" s="72"/>
    </row>
    <row r="4705" spans="33:37" ht="14.4">
      <c r="AG4705" s="72"/>
      <c r="AH4705" s="72"/>
      <c r="AI4705" s="72"/>
      <c r="AJ4705" s="72"/>
      <c r="AK4705" s="72"/>
    </row>
    <row r="4706" spans="33:37" ht="14.4">
      <c r="AG4706" s="72"/>
      <c r="AH4706" s="72"/>
      <c r="AI4706" s="72"/>
      <c r="AJ4706" s="72"/>
      <c r="AK4706" s="72"/>
    </row>
    <row r="4707" spans="33:37" ht="14.4">
      <c r="AG4707" s="72"/>
      <c r="AH4707" s="72"/>
      <c r="AI4707" s="72"/>
      <c r="AJ4707" s="72"/>
      <c r="AK4707" s="72"/>
    </row>
    <row r="4708" spans="33:37" ht="14.4">
      <c r="AG4708" s="72"/>
      <c r="AH4708" s="72"/>
      <c r="AI4708" s="72"/>
      <c r="AJ4708" s="72"/>
      <c r="AK4708" s="72"/>
    </row>
    <row r="4709" spans="33:37" ht="14.4">
      <c r="AG4709" s="72"/>
      <c r="AH4709" s="72"/>
      <c r="AI4709" s="72"/>
      <c r="AJ4709" s="72"/>
      <c r="AK4709" s="72"/>
    </row>
    <row r="4710" spans="33:37" ht="14.4">
      <c r="AG4710" s="72"/>
      <c r="AH4710" s="72"/>
      <c r="AI4710" s="72"/>
      <c r="AJ4710" s="72"/>
      <c r="AK4710" s="72"/>
    </row>
    <row r="4711" spans="33:37" ht="14.4">
      <c r="AG4711" s="72"/>
      <c r="AH4711" s="72"/>
      <c r="AI4711" s="72"/>
      <c r="AJ4711" s="72"/>
      <c r="AK4711" s="72"/>
    </row>
    <row r="4712" spans="33:37" ht="14.4">
      <c r="AG4712" s="72"/>
      <c r="AH4712" s="72"/>
      <c r="AI4712" s="72"/>
      <c r="AJ4712" s="72"/>
      <c r="AK4712" s="72"/>
    </row>
    <row r="4713" spans="33:37" ht="14.4">
      <c r="AG4713" s="72"/>
      <c r="AH4713" s="72"/>
      <c r="AI4713" s="72"/>
      <c r="AJ4713" s="72"/>
      <c r="AK4713" s="72"/>
    </row>
    <row r="4714" spans="33:37" ht="14.4">
      <c r="AG4714" s="72"/>
      <c r="AH4714" s="72"/>
      <c r="AI4714" s="72"/>
      <c r="AJ4714" s="72"/>
      <c r="AK4714" s="72"/>
    </row>
    <row r="4715" spans="33:37" ht="14.4">
      <c r="AG4715" s="72"/>
      <c r="AH4715" s="72"/>
      <c r="AI4715" s="72"/>
      <c r="AJ4715" s="72"/>
      <c r="AK4715" s="72"/>
    </row>
    <row r="4716" spans="33:37" ht="14.4">
      <c r="AG4716" s="72"/>
      <c r="AH4716" s="72"/>
      <c r="AI4716" s="72"/>
      <c r="AJ4716" s="72"/>
      <c r="AK4716" s="72"/>
    </row>
    <row r="4717" spans="33:37" ht="14.4">
      <c r="AG4717" s="72"/>
      <c r="AH4717" s="72"/>
      <c r="AI4717" s="72"/>
      <c r="AJ4717" s="72"/>
      <c r="AK4717" s="72"/>
    </row>
    <row r="4718" spans="33:37" ht="14.4">
      <c r="AG4718" s="72"/>
      <c r="AH4718" s="72"/>
      <c r="AI4718" s="72"/>
      <c r="AJ4718" s="72"/>
      <c r="AK4718" s="72"/>
    </row>
    <row r="4719" spans="33:37" ht="14.4">
      <c r="AG4719" s="72"/>
      <c r="AH4719" s="72"/>
      <c r="AI4719" s="72"/>
      <c r="AJ4719" s="72"/>
      <c r="AK4719" s="72"/>
    </row>
    <row r="4720" spans="33:37" ht="14.4">
      <c r="AG4720" s="72"/>
      <c r="AH4720" s="72"/>
      <c r="AI4720" s="72"/>
      <c r="AJ4720" s="72"/>
      <c r="AK4720" s="72"/>
    </row>
    <row r="4721" spans="33:37" ht="14.4">
      <c r="AG4721" s="72"/>
      <c r="AH4721" s="72"/>
      <c r="AI4721" s="72"/>
      <c r="AJ4721" s="72"/>
      <c r="AK4721" s="72"/>
    </row>
    <row r="4722" spans="33:37" ht="14.4">
      <c r="AG4722" s="72"/>
      <c r="AH4722" s="72"/>
      <c r="AI4722" s="72"/>
      <c r="AJ4722" s="72"/>
      <c r="AK4722" s="72"/>
    </row>
    <row r="4723" spans="33:37" ht="14.4">
      <c r="AG4723" s="72"/>
      <c r="AH4723" s="72"/>
      <c r="AI4723" s="72"/>
      <c r="AJ4723" s="72"/>
      <c r="AK4723" s="72"/>
    </row>
    <row r="4724" spans="33:37" ht="14.4">
      <c r="AG4724" s="72"/>
      <c r="AH4724" s="72"/>
      <c r="AI4724" s="72"/>
      <c r="AJ4724" s="72"/>
      <c r="AK4724" s="72"/>
    </row>
    <row r="4725" spans="33:37" ht="14.4">
      <c r="AG4725" s="72"/>
      <c r="AH4725" s="72"/>
      <c r="AI4725" s="72"/>
      <c r="AJ4725" s="72"/>
      <c r="AK4725" s="72"/>
    </row>
    <row r="4726" spans="33:37" ht="14.4">
      <c r="AG4726" s="72"/>
      <c r="AH4726" s="72"/>
      <c r="AI4726" s="72"/>
      <c r="AJ4726" s="72"/>
      <c r="AK4726" s="72"/>
    </row>
    <row r="4727" spans="33:37" ht="14.4">
      <c r="AG4727" s="72"/>
      <c r="AH4727" s="72"/>
      <c r="AI4727" s="72"/>
      <c r="AJ4727" s="72"/>
      <c r="AK4727" s="72"/>
    </row>
    <row r="4728" spans="33:37" ht="14.4">
      <c r="AG4728" s="72"/>
      <c r="AH4728" s="72"/>
      <c r="AI4728" s="72"/>
      <c r="AJ4728" s="72"/>
      <c r="AK4728" s="72"/>
    </row>
    <row r="4729" spans="33:37" ht="14.4">
      <c r="AG4729" s="72"/>
      <c r="AH4729" s="72"/>
      <c r="AI4729" s="72"/>
      <c r="AJ4729" s="72"/>
      <c r="AK4729" s="72"/>
    </row>
    <row r="4730" spans="33:37" ht="14.4">
      <c r="AG4730" s="72"/>
      <c r="AH4730" s="72"/>
      <c r="AI4730" s="72"/>
      <c r="AJ4730" s="72"/>
      <c r="AK4730" s="72"/>
    </row>
    <row r="4731" spans="33:37" ht="14.4">
      <c r="AG4731" s="72"/>
      <c r="AH4731" s="72"/>
      <c r="AI4731" s="72"/>
      <c r="AJ4731" s="72"/>
      <c r="AK4731" s="72"/>
    </row>
    <row r="4732" spans="33:37" ht="14.4">
      <c r="AG4732" s="72"/>
      <c r="AH4732" s="72"/>
      <c r="AI4732" s="72"/>
      <c r="AJ4732" s="72"/>
      <c r="AK4732" s="72"/>
    </row>
    <row r="4733" spans="33:37" ht="14.4">
      <c r="AG4733" s="72"/>
      <c r="AH4733" s="72"/>
      <c r="AI4733" s="72"/>
      <c r="AJ4733" s="72"/>
      <c r="AK4733" s="72"/>
    </row>
    <row r="4734" spans="33:37" ht="14.4">
      <c r="AG4734" s="72"/>
      <c r="AH4734" s="72"/>
      <c r="AI4734" s="72"/>
      <c r="AJ4734" s="72"/>
      <c r="AK4734" s="72"/>
    </row>
    <row r="4735" spans="33:37" ht="14.4">
      <c r="AG4735" s="72"/>
      <c r="AH4735" s="72"/>
      <c r="AI4735" s="72"/>
      <c r="AJ4735" s="72"/>
      <c r="AK4735" s="72"/>
    </row>
    <row r="4736" spans="33:37" ht="14.4">
      <c r="AG4736" s="72"/>
      <c r="AH4736" s="72"/>
      <c r="AI4736" s="72"/>
      <c r="AJ4736" s="72"/>
      <c r="AK4736" s="72"/>
    </row>
    <row r="4737" spans="33:37" ht="14.4">
      <c r="AG4737" s="72"/>
      <c r="AH4737" s="72"/>
      <c r="AI4737" s="72"/>
      <c r="AJ4737" s="72"/>
      <c r="AK4737" s="72"/>
    </row>
    <row r="4738" spans="33:37" ht="14.4">
      <c r="AG4738" s="72"/>
      <c r="AH4738" s="72"/>
      <c r="AI4738" s="72"/>
      <c r="AJ4738" s="72"/>
      <c r="AK4738" s="72"/>
    </row>
    <row r="4739" spans="33:37" ht="14.4">
      <c r="AG4739" s="72"/>
      <c r="AH4739" s="72"/>
      <c r="AI4739" s="72"/>
      <c r="AJ4739" s="72"/>
      <c r="AK4739" s="72"/>
    </row>
    <row r="4740" spans="33:37" ht="14.4">
      <c r="AG4740" s="72"/>
      <c r="AH4740" s="72"/>
      <c r="AI4740" s="72"/>
      <c r="AJ4740" s="72"/>
      <c r="AK4740" s="72"/>
    </row>
    <row r="4741" spans="33:37" ht="14.4">
      <c r="AG4741" s="72"/>
      <c r="AH4741" s="72"/>
      <c r="AI4741" s="72"/>
      <c r="AJ4741" s="72"/>
      <c r="AK4741" s="72"/>
    </row>
    <row r="4742" spans="33:37" ht="14.4">
      <c r="AG4742" s="72"/>
      <c r="AH4742" s="72"/>
      <c r="AI4742" s="72"/>
      <c r="AJ4742" s="72"/>
      <c r="AK4742" s="72"/>
    </row>
    <row r="4743" spans="33:37" ht="14.4">
      <c r="AG4743" s="72"/>
      <c r="AH4743" s="72"/>
      <c r="AI4743" s="72"/>
      <c r="AJ4743" s="72"/>
      <c r="AK4743" s="72"/>
    </row>
    <row r="4744" spans="33:37" ht="14.4">
      <c r="AG4744" s="72"/>
      <c r="AH4744" s="72"/>
      <c r="AI4744" s="72"/>
      <c r="AJ4744" s="72"/>
      <c r="AK4744" s="72"/>
    </row>
    <row r="4745" spans="33:37" ht="14.4">
      <c r="AG4745" s="72"/>
      <c r="AH4745" s="72"/>
      <c r="AI4745" s="72"/>
      <c r="AJ4745" s="72"/>
      <c r="AK4745" s="72"/>
    </row>
    <row r="4746" spans="33:37" ht="14.4">
      <c r="AG4746" s="72"/>
      <c r="AH4746" s="72"/>
      <c r="AI4746" s="72"/>
      <c r="AJ4746" s="72"/>
      <c r="AK4746" s="72"/>
    </row>
    <row r="4747" spans="33:37" ht="14.4">
      <c r="AG4747" s="72"/>
      <c r="AH4747" s="72"/>
      <c r="AI4747" s="72"/>
      <c r="AJ4747" s="72"/>
      <c r="AK4747" s="72"/>
    </row>
    <row r="4748" spans="33:37" ht="14.4">
      <c r="AG4748" s="72"/>
      <c r="AH4748" s="72"/>
      <c r="AI4748" s="72"/>
      <c r="AJ4748" s="72"/>
      <c r="AK4748" s="72"/>
    </row>
    <row r="4749" spans="33:37" ht="14.4">
      <c r="AG4749" s="72"/>
      <c r="AH4749" s="72"/>
      <c r="AI4749" s="72"/>
      <c r="AJ4749" s="72"/>
      <c r="AK4749" s="72"/>
    </row>
    <row r="4750" spans="33:37" ht="14.4">
      <c r="AG4750" s="72"/>
      <c r="AH4750" s="72"/>
      <c r="AI4750" s="72"/>
      <c r="AJ4750" s="72"/>
      <c r="AK4750" s="72"/>
    </row>
    <row r="4751" spans="33:37" ht="14.4">
      <c r="AG4751" s="72"/>
      <c r="AH4751" s="72"/>
      <c r="AI4751" s="72"/>
      <c r="AJ4751" s="72"/>
      <c r="AK4751" s="72"/>
    </row>
    <row r="4752" spans="33:37" ht="14.4">
      <c r="AG4752" s="72"/>
      <c r="AH4752" s="72"/>
      <c r="AI4752" s="72"/>
      <c r="AJ4752" s="72"/>
      <c r="AK4752" s="72"/>
    </row>
    <row r="4753" spans="33:37" ht="14.4">
      <c r="AG4753" s="72"/>
      <c r="AH4753" s="72"/>
      <c r="AI4753" s="72"/>
      <c r="AJ4753" s="72"/>
      <c r="AK4753" s="72"/>
    </row>
    <row r="4754" spans="33:37" ht="14.4">
      <c r="AG4754" s="72"/>
      <c r="AH4754" s="72"/>
      <c r="AI4754" s="72"/>
      <c r="AJ4754" s="72"/>
      <c r="AK4754" s="72"/>
    </row>
    <row r="4755" spans="33:37" ht="14.4">
      <c r="AG4755" s="72"/>
      <c r="AH4755" s="72"/>
      <c r="AI4755" s="72"/>
      <c r="AJ4755" s="72"/>
      <c r="AK4755" s="72"/>
    </row>
    <row r="4756" spans="33:37" ht="14.4">
      <c r="AG4756" s="72"/>
      <c r="AH4756" s="72"/>
      <c r="AI4756" s="72"/>
      <c r="AJ4756" s="72"/>
      <c r="AK4756" s="72"/>
    </row>
    <row r="4757" spans="33:37" ht="14.4">
      <c r="AG4757" s="72"/>
      <c r="AH4757" s="72"/>
      <c r="AI4757" s="72"/>
      <c r="AJ4757" s="72"/>
      <c r="AK4757" s="72"/>
    </row>
    <row r="4758" spans="33:37" ht="14.4">
      <c r="AG4758" s="72"/>
      <c r="AH4758" s="72"/>
      <c r="AI4758" s="72"/>
      <c r="AJ4758" s="72"/>
      <c r="AK4758" s="72"/>
    </row>
    <row r="4759" spans="33:37" ht="14.4">
      <c r="AG4759" s="72"/>
      <c r="AH4759" s="72"/>
      <c r="AI4759" s="72"/>
      <c r="AJ4759" s="72"/>
      <c r="AK4759" s="72"/>
    </row>
    <row r="4760" spans="33:37" ht="14.4">
      <c r="AG4760" s="72"/>
      <c r="AH4760" s="72"/>
      <c r="AI4760" s="72"/>
      <c r="AJ4760" s="72"/>
      <c r="AK4760" s="72"/>
    </row>
    <row r="4761" spans="33:37" ht="14.4">
      <c r="AG4761" s="72"/>
      <c r="AH4761" s="72"/>
      <c r="AI4761" s="72"/>
      <c r="AJ4761" s="72"/>
      <c r="AK4761" s="72"/>
    </row>
    <row r="4762" spans="33:37" ht="14.4">
      <c r="AG4762" s="72"/>
      <c r="AH4762" s="72"/>
      <c r="AI4762" s="72"/>
      <c r="AJ4762" s="72"/>
      <c r="AK4762" s="72"/>
    </row>
    <row r="4763" spans="33:37" ht="14.4">
      <c r="AG4763" s="72"/>
      <c r="AH4763" s="72"/>
      <c r="AI4763" s="72"/>
      <c r="AJ4763" s="72"/>
      <c r="AK4763" s="72"/>
    </row>
    <row r="4764" spans="33:37" ht="14.4">
      <c r="AG4764" s="72"/>
      <c r="AH4764" s="72"/>
      <c r="AI4764" s="72"/>
      <c r="AJ4764" s="72"/>
      <c r="AK4764" s="72"/>
    </row>
    <row r="4765" spans="33:37" ht="14.4">
      <c r="AG4765" s="72"/>
      <c r="AH4765" s="72"/>
      <c r="AI4765" s="72"/>
      <c r="AJ4765" s="72"/>
      <c r="AK4765" s="72"/>
    </row>
    <row r="4766" spans="33:37" ht="14.4">
      <c r="AG4766" s="72"/>
      <c r="AH4766" s="72"/>
      <c r="AI4766" s="72"/>
      <c r="AJ4766" s="72"/>
      <c r="AK4766" s="72"/>
    </row>
    <row r="4767" spans="33:37" ht="14.4">
      <c r="AG4767" s="72"/>
      <c r="AH4767" s="72"/>
      <c r="AI4767" s="72"/>
      <c r="AJ4767" s="72"/>
      <c r="AK4767" s="72"/>
    </row>
    <row r="4768" spans="33:37" ht="14.4">
      <c r="AG4768" s="72"/>
      <c r="AH4768" s="72"/>
      <c r="AI4768" s="72"/>
      <c r="AJ4768" s="72"/>
      <c r="AK4768" s="72"/>
    </row>
    <row r="4769" spans="33:37" ht="14.4">
      <c r="AG4769" s="72"/>
      <c r="AH4769" s="72"/>
      <c r="AI4769" s="72"/>
      <c r="AJ4769" s="72"/>
      <c r="AK4769" s="72"/>
    </row>
    <row r="4770" spans="33:37" ht="14.4">
      <c r="AG4770" s="72"/>
      <c r="AH4770" s="72"/>
      <c r="AI4770" s="72"/>
      <c r="AJ4770" s="72"/>
      <c r="AK4770" s="72"/>
    </row>
    <row r="4771" spans="33:37" ht="14.4">
      <c r="AG4771" s="72"/>
      <c r="AH4771" s="72"/>
      <c r="AI4771" s="72"/>
      <c r="AJ4771" s="72"/>
      <c r="AK4771" s="72"/>
    </row>
    <row r="4772" spans="33:37" ht="14.4">
      <c r="AG4772" s="72"/>
      <c r="AH4772" s="72"/>
      <c r="AI4772" s="72"/>
      <c r="AJ4772" s="72"/>
      <c r="AK4772" s="72"/>
    </row>
    <row r="4773" spans="33:37" ht="14.4">
      <c r="AG4773" s="72"/>
      <c r="AH4773" s="72"/>
      <c r="AI4773" s="72"/>
      <c r="AJ4773" s="72"/>
      <c r="AK4773" s="72"/>
    </row>
    <row r="4774" spans="33:37" ht="14.4">
      <c r="AG4774" s="72"/>
      <c r="AH4774" s="72"/>
      <c r="AI4774" s="72"/>
      <c r="AJ4774" s="72"/>
      <c r="AK4774" s="72"/>
    </row>
    <row r="4775" spans="33:37" ht="14.4">
      <c r="AG4775" s="72"/>
      <c r="AH4775" s="72"/>
      <c r="AI4775" s="72"/>
      <c r="AJ4775" s="72"/>
      <c r="AK4775" s="72"/>
    </row>
    <row r="4776" spans="33:37" ht="14.4">
      <c r="AG4776" s="72"/>
      <c r="AH4776" s="72"/>
      <c r="AI4776" s="72"/>
      <c r="AJ4776" s="72"/>
      <c r="AK4776" s="72"/>
    </row>
    <row r="4777" spans="33:37" ht="14.4">
      <c r="AG4777" s="72"/>
      <c r="AH4777" s="72"/>
      <c r="AI4777" s="72"/>
      <c r="AJ4777" s="72"/>
      <c r="AK4777" s="72"/>
    </row>
    <row r="4778" spans="33:37" ht="14.4">
      <c r="AG4778" s="72"/>
      <c r="AH4778" s="72"/>
      <c r="AI4778" s="72"/>
      <c r="AJ4778" s="72"/>
      <c r="AK4778" s="72"/>
    </row>
    <row r="4779" spans="33:37" ht="14.4">
      <c r="AG4779" s="72"/>
      <c r="AH4779" s="72"/>
      <c r="AI4779" s="72"/>
      <c r="AJ4779" s="72"/>
      <c r="AK4779" s="72"/>
    </row>
    <row r="4780" spans="33:37" ht="14.4">
      <c r="AG4780" s="72"/>
      <c r="AH4780" s="72"/>
      <c r="AI4780" s="72"/>
      <c r="AJ4780" s="72"/>
      <c r="AK4780" s="72"/>
    </row>
    <row r="4781" spans="33:37" ht="14.4">
      <c r="AG4781" s="72"/>
      <c r="AH4781" s="72"/>
      <c r="AI4781" s="72"/>
      <c r="AJ4781" s="72"/>
      <c r="AK4781" s="72"/>
    </row>
    <row r="4782" spans="33:37" ht="14.4">
      <c r="AG4782" s="72"/>
      <c r="AH4782" s="72"/>
      <c r="AI4782" s="72"/>
      <c r="AJ4782" s="72"/>
      <c r="AK4782" s="72"/>
    </row>
    <row r="4783" spans="33:37" ht="14.4">
      <c r="AG4783" s="72"/>
      <c r="AH4783" s="72"/>
      <c r="AI4783" s="72"/>
      <c r="AJ4783" s="72"/>
      <c r="AK4783" s="72"/>
    </row>
    <row r="4784" spans="33:37" ht="14.4">
      <c r="AG4784" s="72"/>
      <c r="AH4784" s="72"/>
      <c r="AI4784" s="72"/>
      <c r="AJ4784" s="72"/>
      <c r="AK4784" s="72"/>
    </row>
    <row r="4785" spans="33:37" ht="14.4">
      <c r="AG4785" s="72"/>
      <c r="AH4785" s="72"/>
      <c r="AI4785" s="72"/>
      <c r="AJ4785" s="72"/>
      <c r="AK4785" s="72"/>
    </row>
    <row r="4786" spans="33:37" ht="14.4">
      <c r="AG4786" s="72"/>
      <c r="AH4786" s="72"/>
      <c r="AI4786" s="72"/>
      <c r="AJ4786" s="72"/>
      <c r="AK4786" s="72"/>
    </row>
    <row r="4787" spans="33:37" ht="14.4">
      <c r="AG4787" s="72"/>
      <c r="AH4787" s="72"/>
      <c r="AI4787" s="72"/>
      <c r="AJ4787" s="72"/>
      <c r="AK4787" s="72"/>
    </row>
    <row r="4788" spans="33:37" ht="14.4">
      <c r="AG4788" s="72"/>
      <c r="AH4788" s="72"/>
      <c r="AI4788" s="72"/>
      <c r="AJ4788" s="72"/>
      <c r="AK4788" s="72"/>
    </row>
    <row r="4789" spans="33:37" ht="14.4">
      <c r="AG4789" s="72"/>
      <c r="AH4789" s="72"/>
      <c r="AI4789" s="72"/>
      <c r="AJ4789" s="72"/>
      <c r="AK4789" s="72"/>
    </row>
    <row r="4790" spans="33:37" ht="14.4">
      <c r="AG4790" s="72"/>
      <c r="AH4790" s="72"/>
      <c r="AI4790" s="72"/>
      <c r="AJ4790" s="72"/>
      <c r="AK4790" s="72"/>
    </row>
    <row r="4791" spans="33:37" ht="14.4">
      <c r="AG4791" s="72"/>
      <c r="AH4791" s="72"/>
      <c r="AI4791" s="72"/>
      <c r="AJ4791" s="72"/>
      <c r="AK4791" s="72"/>
    </row>
    <row r="4792" spans="33:37" ht="14.4">
      <c r="AG4792" s="72"/>
      <c r="AH4792" s="72"/>
      <c r="AI4792" s="72"/>
      <c r="AJ4792" s="72"/>
      <c r="AK4792" s="72"/>
    </row>
    <row r="4793" spans="33:37" ht="14.4">
      <c r="AG4793" s="72"/>
      <c r="AH4793" s="72"/>
      <c r="AI4793" s="72"/>
      <c r="AJ4793" s="72"/>
      <c r="AK4793" s="72"/>
    </row>
    <row r="4794" spans="33:37" ht="14.4">
      <c r="AG4794" s="72"/>
      <c r="AH4794" s="72"/>
      <c r="AI4794" s="72"/>
      <c r="AJ4794" s="72"/>
      <c r="AK4794" s="72"/>
    </row>
    <row r="4795" spans="33:37" ht="14.4">
      <c r="AG4795" s="72"/>
      <c r="AH4795" s="72"/>
      <c r="AI4795" s="72"/>
      <c r="AJ4795" s="72"/>
      <c r="AK4795" s="72"/>
    </row>
    <row r="4796" spans="33:37" ht="14.4">
      <c r="AG4796" s="72"/>
      <c r="AH4796" s="72"/>
      <c r="AI4796" s="72"/>
      <c r="AJ4796" s="72"/>
      <c r="AK4796" s="72"/>
    </row>
    <row r="4797" spans="33:37" ht="14.4">
      <c r="AG4797" s="72"/>
      <c r="AH4797" s="72"/>
      <c r="AI4797" s="72"/>
      <c r="AJ4797" s="72"/>
      <c r="AK4797" s="72"/>
    </row>
    <row r="4798" spans="33:37" ht="14.4">
      <c r="AG4798" s="72"/>
      <c r="AH4798" s="72"/>
      <c r="AI4798" s="72"/>
      <c r="AJ4798" s="72"/>
      <c r="AK4798" s="72"/>
    </row>
    <row r="4799" spans="33:37" ht="14.4">
      <c r="AG4799" s="72"/>
      <c r="AH4799" s="72"/>
      <c r="AI4799" s="72"/>
      <c r="AJ4799" s="72"/>
      <c r="AK4799" s="72"/>
    </row>
    <row r="4800" spans="33:37" ht="14.4">
      <c r="AG4800" s="72"/>
      <c r="AH4800" s="72"/>
      <c r="AI4800" s="72"/>
      <c r="AJ4800" s="72"/>
      <c r="AK4800" s="72"/>
    </row>
    <row r="4801" spans="33:37" ht="14.4">
      <c r="AG4801" s="72"/>
      <c r="AH4801" s="72"/>
      <c r="AI4801" s="72"/>
      <c r="AJ4801" s="72"/>
      <c r="AK4801" s="72"/>
    </row>
    <row r="4802" spans="33:37" ht="14.4">
      <c r="AG4802" s="72"/>
      <c r="AH4802" s="72"/>
      <c r="AI4802" s="72"/>
      <c r="AJ4802" s="72"/>
      <c r="AK4802" s="72"/>
    </row>
    <row r="4803" spans="33:37" ht="14.4">
      <c r="AG4803" s="72"/>
      <c r="AH4803" s="72"/>
      <c r="AI4803" s="72"/>
      <c r="AJ4803" s="72"/>
      <c r="AK4803" s="72"/>
    </row>
    <row r="4804" spans="33:37" ht="14.4">
      <c r="AG4804" s="72"/>
      <c r="AH4804" s="72"/>
      <c r="AI4804" s="72"/>
      <c r="AJ4804" s="72"/>
      <c r="AK4804" s="72"/>
    </row>
    <row r="4805" spans="33:37" ht="14.4">
      <c r="AG4805" s="72"/>
      <c r="AH4805" s="72"/>
      <c r="AI4805" s="72"/>
      <c r="AJ4805" s="72"/>
      <c r="AK4805" s="72"/>
    </row>
    <row r="4806" spans="33:37" ht="14.4">
      <c r="AG4806" s="72"/>
      <c r="AH4806" s="72"/>
      <c r="AI4806" s="72"/>
      <c r="AJ4806" s="72"/>
      <c r="AK4806" s="72"/>
    </row>
    <row r="4807" spans="33:37" ht="14.4">
      <c r="AG4807" s="72"/>
      <c r="AH4807" s="72"/>
      <c r="AI4807" s="72"/>
      <c r="AJ4807" s="72"/>
      <c r="AK4807" s="72"/>
    </row>
    <row r="4808" spans="33:37" ht="14.4">
      <c r="AG4808" s="72"/>
      <c r="AH4808" s="72"/>
      <c r="AI4808" s="72"/>
      <c r="AJ4808" s="72"/>
      <c r="AK4808" s="72"/>
    </row>
    <row r="4809" spans="33:37" ht="14.4">
      <c r="AG4809" s="72"/>
      <c r="AH4809" s="72"/>
      <c r="AI4809" s="72"/>
      <c r="AJ4809" s="72"/>
      <c r="AK4809" s="72"/>
    </row>
    <row r="4810" spans="33:37" ht="14.4">
      <c r="AG4810" s="72"/>
      <c r="AH4810" s="72"/>
      <c r="AI4810" s="72"/>
      <c r="AJ4810" s="72"/>
      <c r="AK4810" s="72"/>
    </row>
    <row r="4811" spans="33:37" ht="14.4">
      <c r="AG4811" s="72"/>
      <c r="AH4811" s="72"/>
      <c r="AI4811" s="72"/>
      <c r="AJ4811" s="72"/>
      <c r="AK4811" s="72"/>
    </row>
    <row r="4812" spans="33:37" ht="14.4">
      <c r="AG4812" s="72"/>
      <c r="AH4812" s="72"/>
      <c r="AI4812" s="72"/>
      <c r="AJ4812" s="72"/>
      <c r="AK4812" s="72"/>
    </row>
    <row r="4813" spans="33:37" ht="14.4">
      <c r="AG4813" s="72"/>
      <c r="AH4813" s="72"/>
      <c r="AI4813" s="72"/>
      <c r="AJ4813" s="72"/>
      <c r="AK4813" s="72"/>
    </row>
    <row r="4814" spans="33:37" ht="14.4">
      <c r="AG4814" s="72"/>
      <c r="AH4814" s="72"/>
      <c r="AI4814" s="72"/>
      <c r="AJ4814" s="72"/>
      <c r="AK4814" s="72"/>
    </row>
    <row r="4815" spans="33:37" ht="14.4">
      <c r="AG4815" s="72"/>
      <c r="AH4815" s="72"/>
      <c r="AI4815" s="72"/>
      <c r="AJ4815" s="72"/>
      <c r="AK4815" s="72"/>
    </row>
    <row r="4816" spans="33:37" ht="14.4">
      <c r="AG4816" s="72"/>
      <c r="AH4816" s="72"/>
      <c r="AI4816" s="72"/>
      <c r="AJ4816" s="72"/>
      <c r="AK4816" s="72"/>
    </row>
    <row r="4817" spans="33:37" ht="14.4">
      <c r="AG4817" s="72"/>
      <c r="AH4817" s="72"/>
      <c r="AI4817" s="72"/>
      <c r="AJ4817" s="72"/>
      <c r="AK4817" s="72"/>
    </row>
    <row r="4818" spans="33:37" ht="14.4">
      <c r="AG4818" s="72"/>
      <c r="AH4818" s="72"/>
      <c r="AI4818" s="72"/>
      <c r="AJ4818" s="72"/>
      <c r="AK4818" s="72"/>
    </row>
    <row r="4819" spans="33:37" ht="14.4">
      <c r="AG4819" s="72"/>
      <c r="AH4819" s="72"/>
      <c r="AI4819" s="72"/>
      <c r="AJ4819" s="72"/>
      <c r="AK4819" s="72"/>
    </row>
    <row r="4820" spans="33:37" ht="14.4">
      <c r="AG4820" s="72"/>
      <c r="AH4820" s="72"/>
      <c r="AI4820" s="72"/>
      <c r="AJ4820" s="72"/>
      <c r="AK4820" s="72"/>
    </row>
    <row r="4821" spans="33:37" ht="14.4">
      <c r="AG4821" s="72"/>
      <c r="AH4821" s="72"/>
      <c r="AI4821" s="72"/>
      <c r="AJ4821" s="72"/>
      <c r="AK4821" s="72"/>
    </row>
    <row r="4822" spans="33:37" ht="14.4">
      <c r="AG4822" s="72"/>
      <c r="AH4822" s="72"/>
      <c r="AI4822" s="72"/>
      <c r="AJ4822" s="72"/>
      <c r="AK4822" s="72"/>
    </row>
    <row r="4823" spans="33:37" ht="14.4">
      <c r="AG4823" s="72"/>
      <c r="AH4823" s="72"/>
      <c r="AI4823" s="72"/>
      <c r="AJ4823" s="72"/>
      <c r="AK4823" s="72"/>
    </row>
    <row r="4824" spans="33:37" ht="14.4">
      <c r="AG4824" s="72"/>
      <c r="AH4824" s="72"/>
      <c r="AI4824" s="72"/>
      <c r="AJ4824" s="72"/>
      <c r="AK4824" s="72"/>
    </row>
    <row r="4825" spans="33:37" ht="14.4">
      <c r="AG4825" s="72"/>
      <c r="AH4825" s="72"/>
      <c r="AI4825" s="72"/>
      <c r="AJ4825" s="72"/>
      <c r="AK4825" s="72"/>
    </row>
    <row r="4826" spans="33:37" ht="14.4">
      <c r="AG4826" s="72"/>
      <c r="AH4826" s="72"/>
      <c r="AI4826" s="72"/>
      <c r="AJ4826" s="72"/>
      <c r="AK4826" s="72"/>
    </row>
    <row r="4827" spans="33:37" ht="14.4">
      <c r="AG4827" s="72"/>
      <c r="AH4827" s="72"/>
      <c r="AI4827" s="72"/>
      <c r="AJ4827" s="72"/>
      <c r="AK4827" s="72"/>
    </row>
    <row r="4828" spans="33:37" ht="14.4">
      <c r="AG4828" s="72"/>
      <c r="AH4828" s="72"/>
      <c r="AI4828" s="72"/>
      <c r="AJ4828" s="72"/>
      <c r="AK4828" s="72"/>
    </row>
    <row r="4829" spans="33:37" ht="14.4">
      <c r="AG4829" s="72"/>
      <c r="AH4829" s="72"/>
      <c r="AI4829" s="72"/>
      <c r="AJ4829" s="72"/>
      <c r="AK4829" s="72"/>
    </row>
    <row r="4830" spans="33:37" ht="14.4">
      <c r="AG4830" s="72"/>
      <c r="AH4830" s="72"/>
      <c r="AI4830" s="72"/>
      <c r="AJ4830" s="72"/>
      <c r="AK4830" s="72"/>
    </row>
    <row r="4831" spans="33:37" ht="14.4">
      <c r="AG4831" s="72"/>
      <c r="AH4831" s="72"/>
      <c r="AI4831" s="72"/>
      <c r="AJ4831" s="72"/>
      <c r="AK4831" s="72"/>
    </row>
    <row r="4832" spans="33:37" ht="14.4">
      <c r="AG4832" s="72"/>
      <c r="AH4832" s="72"/>
      <c r="AI4832" s="72"/>
      <c r="AJ4832" s="72"/>
      <c r="AK4832" s="72"/>
    </row>
    <row r="4833" spans="33:37" ht="14.4">
      <c r="AG4833" s="72"/>
      <c r="AH4833" s="72"/>
      <c r="AI4833" s="72"/>
      <c r="AJ4833" s="72"/>
      <c r="AK4833" s="72"/>
    </row>
    <row r="4834" spans="33:37" ht="14.4">
      <c r="AG4834" s="72"/>
      <c r="AH4834" s="72"/>
      <c r="AI4834" s="72"/>
      <c r="AJ4834" s="72"/>
      <c r="AK4834" s="72"/>
    </row>
    <row r="4835" spans="33:37" ht="14.4">
      <c r="AG4835" s="72"/>
      <c r="AH4835" s="72"/>
      <c r="AI4835" s="72"/>
      <c r="AJ4835" s="72"/>
      <c r="AK4835" s="72"/>
    </row>
    <row r="4836" spans="33:37" ht="14.4">
      <c r="AG4836" s="72"/>
      <c r="AH4836" s="72"/>
      <c r="AI4836" s="72"/>
      <c r="AJ4836" s="72"/>
      <c r="AK4836" s="72"/>
    </row>
    <row r="4837" spans="33:37" ht="14.4">
      <c r="AG4837" s="72"/>
      <c r="AH4837" s="72"/>
      <c r="AI4837" s="72"/>
      <c r="AJ4837" s="72"/>
      <c r="AK4837" s="72"/>
    </row>
    <row r="4838" spans="33:37" ht="14.4">
      <c r="AG4838" s="72"/>
      <c r="AH4838" s="72"/>
      <c r="AI4838" s="72"/>
      <c r="AJ4838" s="72"/>
      <c r="AK4838" s="72"/>
    </row>
    <row r="4839" spans="33:37" ht="14.4">
      <c r="AG4839" s="72"/>
      <c r="AH4839" s="72"/>
      <c r="AI4839" s="72"/>
      <c r="AJ4839" s="72"/>
      <c r="AK4839" s="72"/>
    </row>
    <row r="4840" spans="33:37" ht="14.4">
      <c r="AG4840" s="72"/>
      <c r="AH4840" s="72"/>
      <c r="AI4840" s="72"/>
      <c r="AJ4840" s="72"/>
      <c r="AK4840" s="72"/>
    </row>
    <row r="4841" spans="33:37" ht="14.4">
      <c r="AG4841" s="72"/>
      <c r="AH4841" s="72"/>
      <c r="AI4841" s="72"/>
      <c r="AJ4841" s="72"/>
      <c r="AK4841" s="72"/>
    </row>
    <row r="4842" spans="33:37" ht="14.4">
      <c r="AG4842" s="72"/>
      <c r="AH4842" s="72"/>
      <c r="AI4842" s="72"/>
      <c r="AJ4842" s="72"/>
      <c r="AK4842" s="72"/>
    </row>
    <row r="4843" spans="33:37" ht="14.4">
      <c r="AG4843" s="72"/>
      <c r="AH4843" s="72"/>
      <c r="AI4843" s="72"/>
      <c r="AJ4843" s="72"/>
      <c r="AK4843" s="72"/>
    </row>
    <row r="4844" spans="33:37" ht="14.4">
      <c r="AG4844" s="72"/>
      <c r="AH4844" s="72"/>
      <c r="AI4844" s="72"/>
      <c r="AJ4844" s="72"/>
      <c r="AK4844" s="72"/>
    </row>
    <row r="4845" spans="33:37" ht="14.4">
      <c r="AG4845" s="72"/>
      <c r="AH4845" s="72"/>
      <c r="AI4845" s="72"/>
      <c r="AJ4845" s="72"/>
      <c r="AK4845" s="72"/>
    </row>
    <row r="4846" spans="33:37" ht="14.4">
      <c r="AG4846" s="72"/>
      <c r="AH4846" s="72"/>
      <c r="AI4846" s="72"/>
      <c r="AJ4846" s="72"/>
      <c r="AK4846" s="72"/>
    </row>
    <row r="4847" spans="33:37" ht="14.4">
      <c r="AG4847" s="72"/>
      <c r="AH4847" s="72"/>
      <c r="AI4847" s="72"/>
      <c r="AJ4847" s="72"/>
      <c r="AK4847" s="72"/>
    </row>
    <row r="4848" spans="33:37" ht="14.4">
      <c r="AG4848" s="72"/>
      <c r="AH4848" s="72"/>
      <c r="AI4848" s="72"/>
      <c r="AJ4848" s="72"/>
      <c r="AK4848" s="72"/>
    </row>
    <row r="4849" spans="33:37" ht="14.4">
      <c r="AG4849" s="72"/>
      <c r="AH4849" s="72"/>
      <c r="AI4849" s="72"/>
      <c r="AJ4849" s="72"/>
      <c r="AK4849" s="72"/>
    </row>
    <row r="4850" spans="33:37" ht="14.4">
      <c r="AG4850" s="72"/>
      <c r="AH4850" s="72"/>
      <c r="AI4850" s="72"/>
      <c r="AJ4850" s="72"/>
      <c r="AK4850" s="72"/>
    </row>
    <row r="4851" spans="33:37" ht="14.4">
      <c r="AG4851" s="72"/>
      <c r="AH4851" s="72"/>
      <c r="AI4851" s="72"/>
      <c r="AJ4851" s="72"/>
      <c r="AK4851" s="72"/>
    </row>
    <row r="4852" spans="33:37" ht="14.4">
      <c r="AG4852" s="72"/>
      <c r="AH4852" s="72"/>
      <c r="AI4852" s="72"/>
      <c r="AJ4852" s="72"/>
      <c r="AK4852" s="72"/>
    </row>
    <row r="4853" spans="33:37" ht="14.4">
      <c r="AG4853" s="72"/>
      <c r="AH4853" s="72"/>
      <c r="AI4853" s="72"/>
      <c r="AJ4853" s="72"/>
      <c r="AK4853" s="72"/>
    </row>
    <row r="4854" spans="33:37" ht="14.4">
      <c r="AG4854" s="72"/>
      <c r="AH4854" s="72"/>
      <c r="AI4854" s="72"/>
      <c r="AJ4854" s="72"/>
      <c r="AK4854" s="72"/>
    </row>
    <row r="4855" spans="33:37" ht="14.4">
      <c r="AG4855" s="72"/>
      <c r="AH4855" s="72"/>
      <c r="AI4855" s="72"/>
      <c r="AJ4855" s="72"/>
      <c r="AK4855" s="72"/>
    </row>
    <row r="4856" spans="33:37" ht="14.4">
      <c r="AG4856" s="72"/>
      <c r="AH4856" s="72"/>
      <c r="AI4856" s="72"/>
      <c r="AJ4856" s="72"/>
      <c r="AK4856" s="72"/>
    </row>
    <row r="4857" spans="33:37" ht="14.4">
      <c r="AG4857" s="72"/>
      <c r="AH4857" s="72"/>
      <c r="AI4857" s="72"/>
      <c r="AJ4857" s="72"/>
      <c r="AK4857" s="72"/>
    </row>
    <row r="4858" spans="33:37" ht="14.4">
      <c r="AG4858" s="72"/>
      <c r="AH4858" s="72"/>
      <c r="AI4858" s="72"/>
      <c r="AJ4858" s="72"/>
      <c r="AK4858" s="72"/>
    </row>
    <row r="4859" spans="33:37" ht="14.4">
      <c r="AG4859" s="72"/>
      <c r="AH4859" s="72"/>
      <c r="AI4859" s="72"/>
      <c r="AJ4859" s="72"/>
      <c r="AK4859" s="72"/>
    </row>
    <row r="4860" spans="33:37" ht="14.4">
      <c r="AG4860" s="72"/>
      <c r="AH4860" s="72"/>
      <c r="AI4860" s="72"/>
      <c r="AJ4860" s="72"/>
      <c r="AK4860" s="72"/>
    </row>
    <row r="4861" spans="33:37" ht="14.4">
      <c r="AG4861" s="72"/>
      <c r="AH4861" s="72"/>
      <c r="AI4861" s="72"/>
      <c r="AJ4861" s="72"/>
      <c r="AK4861" s="72"/>
    </row>
    <row r="4862" spans="33:37" ht="14.4">
      <c r="AG4862" s="72"/>
      <c r="AH4862" s="72"/>
      <c r="AI4862" s="72"/>
      <c r="AJ4862" s="72"/>
      <c r="AK4862" s="72"/>
    </row>
    <row r="4863" spans="33:37" ht="14.4">
      <c r="AG4863" s="72"/>
      <c r="AH4863" s="72"/>
      <c r="AI4863" s="72"/>
      <c r="AJ4863" s="72"/>
      <c r="AK4863" s="72"/>
    </row>
    <row r="4864" spans="33:37" ht="14.4">
      <c r="AG4864" s="72"/>
      <c r="AH4864" s="72"/>
      <c r="AI4864" s="72"/>
      <c r="AJ4864" s="72"/>
      <c r="AK4864" s="72"/>
    </row>
    <row r="4865" spans="33:37" ht="14.4">
      <c r="AG4865" s="72"/>
      <c r="AH4865" s="72"/>
      <c r="AI4865" s="72"/>
      <c r="AJ4865" s="72"/>
      <c r="AK4865" s="72"/>
    </row>
    <row r="4866" spans="33:37" ht="14.4">
      <c r="AG4866" s="72"/>
      <c r="AH4866" s="72"/>
      <c r="AI4866" s="72"/>
      <c r="AJ4866" s="72"/>
      <c r="AK4866" s="72"/>
    </row>
    <row r="4867" spans="33:37" ht="14.4">
      <c r="AG4867" s="72"/>
      <c r="AH4867" s="72"/>
      <c r="AI4867" s="72"/>
      <c r="AJ4867" s="72"/>
      <c r="AK4867" s="72"/>
    </row>
    <row r="4868" spans="33:37" ht="14.4">
      <c r="AG4868" s="72"/>
      <c r="AH4868" s="72"/>
      <c r="AI4868" s="72"/>
      <c r="AJ4868" s="72"/>
      <c r="AK4868" s="72"/>
    </row>
    <row r="4869" spans="33:37" ht="14.4">
      <c r="AG4869" s="72"/>
      <c r="AH4869" s="72"/>
      <c r="AI4869" s="72"/>
      <c r="AJ4869" s="72"/>
      <c r="AK4869" s="72"/>
    </row>
    <row r="4870" spans="33:37" ht="14.4">
      <c r="AG4870" s="72"/>
      <c r="AH4870" s="72"/>
      <c r="AI4870" s="72"/>
      <c r="AJ4870" s="72"/>
      <c r="AK4870" s="72"/>
    </row>
    <row r="4871" spans="33:37" ht="14.4">
      <c r="AG4871" s="72"/>
      <c r="AH4871" s="72"/>
      <c r="AI4871" s="72"/>
      <c r="AJ4871" s="72"/>
      <c r="AK4871" s="72"/>
    </row>
    <row r="4872" spans="33:37" ht="14.4">
      <c r="AG4872" s="72"/>
      <c r="AH4872" s="72"/>
      <c r="AI4872" s="72"/>
      <c r="AJ4872" s="72"/>
      <c r="AK4872" s="72"/>
    </row>
    <row r="4873" spans="33:37" ht="14.4">
      <c r="AG4873" s="72"/>
      <c r="AH4873" s="72"/>
      <c r="AI4873" s="72"/>
      <c r="AJ4873" s="72"/>
      <c r="AK4873" s="72"/>
    </row>
    <row r="4874" spans="33:37" ht="14.4">
      <c r="AG4874" s="72"/>
      <c r="AH4874" s="72"/>
      <c r="AI4874" s="72"/>
      <c r="AJ4874" s="72"/>
      <c r="AK4874" s="72"/>
    </row>
    <row r="4875" spans="33:37" ht="14.4">
      <c r="AG4875" s="72"/>
      <c r="AH4875" s="72"/>
      <c r="AI4875" s="72"/>
      <c r="AJ4875" s="72"/>
      <c r="AK4875" s="72"/>
    </row>
    <row r="4876" spans="33:37" ht="14.4">
      <c r="AG4876" s="72"/>
      <c r="AH4876" s="72"/>
      <c r="AI4876" s="72"/>
      <c r="AJ4876" s="72"/>
      <c r="AK4876" s="72"/>
    </row>
    <row r="4877" spans="33:37" ht="14.4">
      <c r="AG4877" s="72"/>
      <c r="AH4877" s="72"/>
      <c r="AI4877" s="72"/>
      <c r="AJ4877" s="72"/>
      <c r="AK4877" s="72"/>
    </row>
    <row r="4878" spans="33:37" ht="14.4">
      <c r="AG4878" s="72"/>
      <c r="AH4878" s="72"/>
      <c r="AI4878" s="72"/>
      <c r="AJ4878" s="72"/>
      <c r="AK4878" s="72"/>
    </row>
    <row r="4879" spans="33:37" ht="14.4">
      <c r="AG4879" s="72"/>
      <c r="AH4879" s="72"/>
      <c r="AI4879" s="72"/>
      <c r="AJ4879" s="72"/>
      <c r="AK4879" s="72"/>
    </row>
    <row r="4880" spans="33:37" ht="14.4">
      <c r="AG4880" s="72"/>
      <c r="AH4880" s="72"/>
      <c r="AI4880" s="72"/>
      <c r="AJ4880" s="72"/>
      <c r="AK4880" s="72"/>
    </row>
    <row r="4881" spans="33:37" ht="14.4">
      <c r="AG4881" s="72"/>
      <c r="AH4881" s="72"/>
      <c r="AI4881" s="72"/>
      <c r="AJ4881" s="72"/>
      <c r="AK4881" s="72"/>
    </row>
    <row r="4882" spans="33:37" ht="14.4">
      <c r="AG4882" s="72"/>
      <c r="AH4882" s="72"/>
      <c r="AI4882" s="72"/>
      <c r="AJ4882" s="72"/>
      <c r="AK4882" s="72"/>
    </row>
    <row r="4883" spans="33:37" ht="14.4">
      <c r="AG4883" s="72"/>
      <c r="AH4883" s="72"/>
      <c r="AI4883" s="72"/>
      <c r="AJ4883" s="72"/>
      <c r="AK4883" s="72"/>
    </row>
    <row r="4884" spans="33:37" ht="14.4">
      <c r="AG4884" s="72"/>
      <c r="AH4884" s="72"/>
      <c r="AI4884" s="72"/>
      <c r="AJ4884" s="72"/>
      <c r="AK4884" s="72"/>
    </row>
    <row r="4885" spans="33:37" ht="14.4">
      <c r="AG4885" s="72"/>
      <c r="AH4885" s="72"/>
      <c r="AI4885" s="72"/>
      <c r="AJ4885" s="72"/>
      <c r="AK4885" s="72"/>
    </row>
    <row r="4886" spans="33:37" ht="14.4">
      <c r="AG4886" s="72"/>
      <c r="AH4886" s="72"/>
      <c r="AI4886" s="72"/>
      <c r="AJ4886" s="72"/>
      <c r="AK4886" s="72"/>
    </row>
    <row r="4887" spans="33:37" ht="14.4">
      <c r="AG4887" s="72"/>
      <c r="AH4887" s="72"/>
      <c r="AI4887" s="72"/>
      <c r="AJ4887" s="72"/>
      <c r="AK4887" s="72"/>
    </row>
    <row r="4888" spans="33:37" ht="14.4">
      <c r="AG4888" s="72"/>
      <c r="AH4888" s="72"/>
      <c r="AI4888" s="72"/>
      <c r="AJ4888" s="72"/>
      <c r="AK4888" s="72"/>
    </row>
    <row r="4889" spans="33:37" ht="14.4">
      <c r="AG4889" s="72"/>
      <c r="AH4889" s="72"/>
      <c r="AI4889" s="72"/>
      <c r="AJ4889" s="72"/>
      <c r="AK4889" s="72"/>
    </row>
    <row r="4890" spans="33:37" ht="14.4">
      <c r="AG4890" s="72"/>
      <c r="AH4890" s="72"/>
      <c r="AI4890" s="72"/>
      <c r="AJ4890" s="72"/>
      <c r="AK4890" s="72"/>
    </row>
    <row r="4891" spans="33:37" ht="14.4">
      <c r="AG4891" s="72"/>
      <c r="AH4891" s="72"/>
      <c r="AI4891" s="72"/>
      <c r="AJ4891" s="72"/>
      <c r="AK4891" s="72"/>
    </row>
    <row r="4892" spans="33:37" ht="14.4">
      <c r="AG4892" s="72"/>
      <c r="AH4892" s="72"/>
      <c r="AI4892" s="72"/>
      <c r="AJ4892" s="72"/>
      <c r="AK4892" s="72"/>
    </row>
    <row r="4893" spans="33:37" ht="14.4">
      <c r="AG4893" s="72"/>
      <c r="AH4893" s="72"/>
      <c r="AI4893" s="72"/>
      <c r="AJ4893" s="72"/>
      <c r="AK4893" s="72"/>
    </row>
    <row r="4894" spans="33:37" ht="14.4">
      <c r="AG4894" s="72"/>
      <c r="AH4894" s="72"/>
      <c r="AI4894" s="72"/>
      <c r="AJ4894" s="72"/>
      <c r="AK4894" s="72"/>
    </row>
    <row r="4895" spans="33:37" ht="14.4">
      <c r="AG4895" s="72"/>
      <c r="AH4895" s="72"/>
      <c r="AI4895" s="72"/>
      <c r="AJ4895" s="72"/>
      <c r="AK4895" s="72"/>
    </row>
    <row r="4896" spans="33:37" ht="14.4">
      <c r="AG4896" s="72"/>
      <c r="AH4896" s="72"/>
      <c r="AI4896" s="72"/>
      <c r="AJ4896" s="72"/>
      <c r="AK4896" s="72"/>
    </row>
    <row r="4897" spans="33:37" ht="14.4">
      <c r="AG4897" s="72"/>
      <c r="AH4897" s="72"/>
      <c r="AI4897" s="72"/>
      <c r="AJ4897" s="72"/>
      <c r="AK4897" s="72"/>
    </row>
    <row r="4898" spans="33:37" ht="14.4">
      <c r="AG4898" s="72"/>
      <c r="AH4898" s="72"/>
      <c r="AI4898" s="72"/>
      <c r="AJ4898" s="72"/>
      <c r="AK4898" s="72"/>
    </row>
    <row r="4899" spans="33:37" ht="14.4">
      <c r="AG4899" s="72"/>
      <c r="AH4899" s="72"/>
      <c r="AI4899" s="72"/>
      <c r="AJ4899" s="72"/>
      <c r="AK4899" s="72"/>
    </row>
    <row r="4900" spans="33:37" ht="14.4">
      <c r="AG4900" s="72"/>
      <c r="AH4900" s="72"/>
      <c r="AI4900" s="72"/>
      <c r="AJ4900" s="72"/>
      <c r="AK4900" s="72"/>
    </row>
    <row r="4901" spans="33:37" ht="14.4">
      <c r="AG4901" s="72"/>
      <c r="AH4901" s="72"/>
      <c r="AI4901" s="72"/>
      <c r="AJ4901" s="72"/>
      <c r="AK4901" s="72"/>
    </row>
    <row r="4902" spans="33:37" ht="14.4">
      <c r="AG4902" s="72"/>
      <c r="AH4902" s="72"/>
      <c r="AI4902" s="72"/>
      <c r="AJ4902" s="72"/>
      <c r="AK4902" s="72"/>
    </row>
    <row r="4903" spans="33:37" ht="14.4">
      <c r="AG4903" s="72"/>
      <c r="AH4903" s="72"/>
      <c r="AI4903" s="72"/>
      <c r="AJ4903" s="72"/>
      <c r="AK4903" s="72"/>
    </row>
    <row r="4904" spans="33:37" ht="14.4">
      <c r="AG4904" s="72"/>
      <c r="AH4904" s="72"/>
      <c r="AI4904" s="72"/>
      <c r="AJ4904" s="72"/>
      <c r="AK4904" s="72"/>
    </row>
    <row r="4905" spans="33:37" ht="14.4">
      <c r="AG4905" s="72"/>
      <c r="AH4905" s="72"/>
      <c r="AI4905" s="72"/>
      <c r="AJ4905" s="72"/>
      <c r="AK4905" s="72"/>
    </row>
    <row r="4906" spans="33:37" ht="14.4">
      <c r="AG4906" s="72"/>
      <c r="AH4906" s="72"/>
      <c r="AI4906" s="72"/>
      <c r="AJ4906" s="72"/>
      <c r="AK4906" s="72"/>
    </row>
    <row r="4907" spans="33:37" ht="14.4">
      <c r="AG4907" s="72"/>
      <c r="AH4907" s="72"/>
      <c r="AI4907" s="72"/>
      <c r="AJ4907" s="72"/>
      <c r="AK4907" s="72"/>
    </row>
    <row r="4908" spans="33:37" ht="14.4">
      <c r="AG4908" s="72"/>
      <c r="AH4908" s="72"/>
      <c r="AI4908" s="72"/>
      <c r="AJ4908" s="72"/>
      <c r="AK4908" s="72"/>
    </row>
    <row r="4909" spans="33:37" ht="14.4">
      <c r="AG4909" s="72"/>
      <c r="AH4909" s="72"/>
      <c r="AI4909" s="72"/>
      <c r="AJ4909" s="72"/>
      <c r="AK4909" s="72"/>
    </row>
    <row r="4910" spans="33:37" ht="14.4">
      <c r="AG4910" s="72"/>
      <c r="AH4910" s="72"/>
      <c r="AI4910" s="72"/>
      <c r="AJ4910" s="72"/>
      <c r="AK4910" s="72"/>
    </row>
    <row r="4911" spans="33:37" ht="14.4">
      <c r="AG4911" s="72"/>
      <c r="AH4911" s="72"/>
      <c r="AI4911" s="72"/>
      <c r="AJ4911" s="72"/>
      <c r="AK4911" s="72"/>
    </row>
    <row r="4912" spans="33:37" ht="14.4">
      <c r="AG4912" s="72"/>
      <c r="AH4912" s="72"/>
      <c r="AI4912" s="72"/>
      <c r="AJ4912" s="72"/>
      <c r="AK4912" s="72"/>
    </row>
    <row r="4913" spans="33:37" ht="14.4">
      <c r="AG4913" s="72"/>
      <c r="AH4913" s="72"/>
      <c r="AI4913" s="72"/>
      <c r="AJ4913" s="72"/>
      <c r="AK4913" s="72"/>
    </row>
    <row r="4914" spans="33:37" ht="14.4">
      <c r="AG4914" s="72"/>
      <c r="AH4914" s="72"/>
      <c r="AI4914" s="72"/>
      <c r="AJ4914" s="72"/>
      <c r="AK4914" s="72"/>
    </row>
    <row r="4915" spans="33:37" ht="14.4">
      <c r="AG4915" s="72"/>
      <c r="AH4915" s="72"/>
      <c r="AI4915" s="72"/>
      <c r="AJ4915" s="72"/>
      <c r="AK4915" s="72"/>
    </row>
    <row r="4916" spans="33:37" ht="14.4">
      <c r="AG4916" s="72"/>
      <c r="AH4916" s="72"/>
      <c r="AI4916" s="72"/>
      <c r="AJ4916" s="72"/>
      <c r="AK4916" s="72"/>
    </row>
    <row r="4917" spans="33:37" ht="14.4">
      <c r="AG4917" s="72"/>
      <c r="AH4917" s="72"/>
      <c r="AI4917" s="72"/>
      <c r="AJ4917" s="72"/>
      <c r="AK4917" s="72"/>
    </row>
    <row r="4918" spans="33:37" ht="14.4">
      <c r="AG4918" s="72"/>
      <c r="AH4918" s="72"/>
      <c r="AI4918" s="72"/>
      <c r="AJ4918" s="72"/>
      <c r="AK4918" s="72"/>
    </row>
    <row r="4919" spans="33:37" ht="14.4">
      <c r="AG4919" s="72"/>
      <c r="AH4919" s="72"/>
      <c r="AI4919" s="72"/>
      <c r="AJ4919" s="72"/>
      <c r="AK4919" s="72"/>
    </row>
    <row r="4920" spans="33:37" ht="14.4">
      <c r="AG4920" s="72"/>
      <c r="AH4920" s="72"/>
      <c r="AI4920" s="72"/>
      <c r="AJ4920" s="72"/>
      <c r="AK4920" s="72"/>
    </row>
    <row r="4921" spans="33:37" ht="14.4">
      <c r="AG4921" s="72"/>
      <c r="AH4921" s="72"/>
      <c r="AI4921" s="72"/>
      <c r="AJ4921" s="72"/>
      <c r="AK4921" s="72"/>
    </row>
    <row r="4922" spans="33:37" ht="14.4">
      <c r="AG4922" s="72"/>
      <c r="AH4922" s="72"/>
      <c r="AI4922" s="72"/>
      <c r="AJ4922" s="72"/>
      <c r="AK4922" s="72"/>
    </row>
    <row r="4923" spans="33:37" ht="14.4">
      <c r="AG4923" s="72"/>
      <c r="AH4923" s="72"/>
      <c r="AI4923" s="72"/>
      <c r="AJ4923" s="72"/>
      <c r="AK4923" s="72"/>
    </row>
    <row r="4924" spans="33:37" ht="14.4">
      <c r="AG4924" s="72"/>
      <c r="AH4924" s="72"/>
      <c r="AI4924" s="72"/>
      <c r="AJ4924" s="72"/>
      <c r="AK4924" s="72"/>
    </row>
    <row r="4925" spans="33:37" ht="14.4">
      <c r="AG4925" s="72"/>
      <c r="AH4925" s="72"/>
      <c r="AI4925" s="72"/>
      <c r="AJ4925" s="72"/>
      <c r="AK4925" s="72"/>
    </row>
    <row r="4926" spans="33:37" ht="14.4">
      <c r="AG4926" s="72"/>
      <c r="AH4926" s="72"/>
      <c r="AI4926" s="72"/>
      <c r="AJ4926" s="72"/>
      <c r="AK4926" s="72"/>
    </row>
    <row r="4927" spans="33:37" ht="14.4">
      <c r="AG4927" s="72"/>
      <c r="AH4927" s="72"/>
      <c r="AI4927" s="72"/>
      <c r="AJ4927" s="72"/>
      <c r="AK4927" s="72"/>
    </row>
    <row r="4928" spans="33:37" ht="14.4">
      <c r="AG4928" s="72"/>
      <c r="AH4928" s="72"/>
      <c r="AI4928" s="72"/>
      <c r="AJ4928" s="72"/>
      <c r="AK4928" s="72"/>
    </row>
    <row r="4929" spans="33:37" ht="14.4">
      <c r="AG4929" s="72"/>
      <c r="AH4929" s="72"/>
      <c r="AI4929" s="72"/>
      <c r="AJ4929" s="72"/>
      <c r="AK4929" s="72"/>
    </row>
    <row r="4930" spans="33:37" ht="14.4">
      <c r="AG4930" s="72"/>
      <c r="AH4930" s="72"/>
      <c r="AI4930" s="72"/>
      <c r="AJ4930" s="72"/>
      <c r="AK4930" s="72"/>
    </row>
    <row r="4931" spans="33:37" ht="14.4">
      <c r="AG4931" s="72"/>
      <c r="AH4931" s="72"/>
      <c r="AI4931" s="72"/>
      <c r="AJ4931" s="72"/>
      <c r="AK4931" s="72"/>
    </row>
    <row r="4932" spans="33:37" ht="14.4">
      <c r="AG4932" s="72"/>
      <c r="AH4932" s="72"/>
      <c r="AI4932" s="72"/>
      <c r="AJ4932" s="72"/>
      <c r="AK4932" s="72"/>
    </row>
    <row r="4933" spans="33:37" ht="14.4">
      <c r="AG4933" s="72"/>
      <c r="AH4933" s="72"/>
      <c r="AI4933" s="72"/>
      <c r="AJ4933" s="72"/>
      <c r="AK4933" s="72"/>
    </row>
    <row r="4934" spans="33:37" ht="14.4">
      <c r="AG4934" s="72"/>
      <c r="AH4934" s="72"/>
      <c r="AI4934" s="72"/>
      <c r="AJ4934" s="72"/>
      <c r="AK4934" s="72"/>
    </row>
    <row r="4935" spans="33:37" ht="14.4">
      <c r="AG4935" s="72"/>
      <c r="AH4935" s="72"/>
      <c r="AI4935" s="72"/>
      <c r="AJ4935" s="72"/>
      <c r="AK4935" s="72"/>
    </row>
    <row r="4936" spans="33:37" ht="14.4">
      <c r="AG4936" s="72"/>
      <c r="AH4936" s="72"/>
      <c r="AI4936" s="72"/>
      <c r="AJ4936" s="72"/>
      <c r="AK4936" s="72"/>
    </row>
    <row r="4937" spans="33:37" ht="14.4">
      <c r="AG4937" s="72"/>
      <c r="AH4937" s="72"/>
      <c r="AI4937" s="72"/>
      <c r="AJ4937" s="72"/>
      <c r="AK4937" s="72"/>
    </row>
    <row r="4938" spans="33:37" ht="14.4">
      <c r="AG4938" s="72"/>
      <c r="AH4938" s="72"/>
      <c r="AI4938" s="72"/>
      <c r="AJ4938" s="72"/>
      <c r="AK4938" s="72"/>
    </row>
    <row r="4939" spans="33:37" ht="14.4">
      <c r="AG4939" s="72"/>
      <c r="AH4939" s="72"/>
      <c r="AI4939" s="72"/>
      <c r="AJ4939" s="72"/>
      <c r="AK4939" s="72"/>
    </row>
    <row r="4940" spans="33:37" ht="14.4">
      <c r="AG4940" s="72"/>
      <c r="AH4940" s="72"/>
      <c r="AI4940" s="72"/>
      <c r="AJ4940" s="72"/>
      <c r="AK4940" s="72"/>
    </row>
    <row r="4941" spans="33:37" ht="14.4">
      <c r="AG4941" s="72"/>
      <c r="AH4941" s="72"/>
      <c r="AI4941" s="72"/>
      <c r="AJ4941" s="72"/>
      <c r="AK4941" s="72"/>
    </row>
    <row r="4942" spans="33:37" ht="14.4">
      <c r="AG4942" s="72"/>
      <c r="AH4942" s="72"/>
      <c r="AI4942" s="72"/>
      <c r="AJ4942" s="72"/>
      <c r="AK4942" s="72"/>
    </row>
    <row r="4943" spans="33:37" ht="14.4">
      <c r="AG4943" s="72"/>
      <c r="AH4943" s="72"/>
      <c r="AI4943" s="72"/>
      <c r="AJ4943" s="72"/>
      <c r="AK4943" s="72"/>
    </row>
    <row r="4944" spans="33:37" ht="14.4">
      <c r="AG4944" s="72"/>
      <c r="AH4944" s="72"/>
      <c r="AI4944" s="72"/>
      <c r="AJ4944" s="72"/>
      <c r="AK4944" s="72"/>
    </row>
    <row r="4945" spans="33:37" ht="14.4">
      <c r="AG4945" s="72"/>
      <c r="AH4945" s="72"/>
      <c r="AI4945" s="72"/>
      <c r="AJ4945" s="72"/>
      <c r="AK4945" s="72"/>
    </row>
    <row r="4946" spans="33:37" ht="14.4">
      <c r="AG4946" s="72"/>
      <c r="AH4946" s="72"/>
      <c r="AI4946" s="72"/>
      <c r="AJ4946" s="72"/>
      <c r="AK4946" s="72"/>
    </row>
    <row r="4947" spans="33:37" ht="14.4">
      <c r="AG4947" s="72"/>
      <c r="AH4947" s="72"/>
      <c r="AI4947" s="72"/>
      <c r="AJ4947" s="72"/>
      <c r="AK4947" s="72"/>
    </row>
    <row r="4948" spans="33:37" ht="14.4">
      <c r="AG4948" s="72"/>
      <c r="AH4948" s="72"/>
      <c r="AI4948" s="72"/>
      <c r="AJ4948" s="72"/>
      <c r="AK4948" s="72"/>
    </row>
    <row r="4949" spans="33:37" ht="14.4">
      <c r="AG4949" s="72"/>
      <c r="AH4949" s="72"/>
      <c r="AI4949" s="72"/>
      <c r="AJ4949" s="72"/>
      <c r="AK4949" s="72"/>
    </row>
    <row r="4950" spans="33:37" ht="14.4">
      <c r="AG4950" s="72"/>
      <c r="AH4950" s="72"/>
      <c r="AI4950" s="72"/>
      <c r="AJ4950" s="72"/>
      <c r="AK4950" s="72"/>
    </row>
    <row r="4951" spans="33:37" ht="14.4">
      <c r="AG4951" s="72"/>
      <c r="AH4951" s="72"/>
      <c r="AI4951" s="72"/>
      <c r="AJ4951" s="72"/>
      <c r="AK4951" s="72"/>
    </row>
    <row r="4952" spans="33:37" ht="14.4">
      <c r="AG4952" s="72"/>
      <c r="AH4952" s="72"/>
      <c r="AI4952" s="72"/>
      <c r="AJ4952" s="72"/>
      <c r="AK4952" s="72"/>
    </row>
    <row r="4953" spans="33:37" ht="14.4">
      <c r="AG4953" s="72"/>
      <c r="AH4953" s="72"/>
      <c r="AI4953" s="72"/>
      <c r="AJ4953" s="72"/>
      <c r="AK4953" s="72"/>
    </row>
    <row r="4954" spans="33:37" ht="14.4">
      <c r="AG4954" s="72"/>
      <c r="AH4954" s="72"/>
      <c r="AI4954" s="72"/>
      <c r="AJ4954" s="72"/>
      <c r="AK4954" s="72"/>
    </row>
    <row r="4955" spans="33:37" ht="14.4">
      <c r="AG4955" s="72"/>
      <c r="AH4955" s="72"/>
      <c r="AI4955" s="72"/>
      <c r="AJ4955" s="72"/>
      <c r="AK4955" s="72"/>
    </row>
    <row r="4956" spans="33:37" ht="14.4">
      <c r="AG4956" s="72"/>
      <c r="AH4956" s="72"/>
      <c r="AI4956" s="72"/>
      <c r="AJ4956" s="72"/>
      <c r="AK4956" s="72"/>
    </row>
    <row r="4957" spans="33:37" ht="14.4">
      <c r="AG4957" s="72"/>
      <c r="AH4957" s="72"/>
      <c r="AI4957" s="72"/>
      <c r="AJ4957" s="72"/>
      <c r="AK4957" s="72"/>
    </row>
    <row r="4958" spans="33:37" ht="14.4">
      <c r="AG4958" s="72"/>
      <c r="AH4958" s="72"/>
      <c r="AI4958" s="72"/>
      <c r="AJ4958" s="72"/>
      <c r="AK4958" s="72"/>
    </row>
    <row r="4959" spans="33:37" ht="14.4">
      <c r="AG4959" s="72"/>
      <c r="AH4959" s="72"/>
      <c r="AI4959" s="72"/>
      <c r="AJ4959" s="72"/>
      <c r="AK4959" s="72"/>
    </row>
    <row r="4960" spans="33:37" ht="14.4">
      <c r="AG4960" s="72"/>
      <c r="AH4960" s="72"/>
      <c r="AI4960" s="72"/>
      <c r="AJ4960" s="72"/>
      <c r="AK4960" s="72"/>
    </row>
    <row r="4961" spans="33:37" ht="14.4">
      <c r="AG4961" s="72"/>
      <c r="AH4961" s="72"/>
      <c r="AI4961" s="72"/>
      <c r="AJ4961" s="72"/>
      <c r="AK4961" s="72"/>
    </row>
    <row r="4962" spans="33:37" ht="14.4">
      <c r="AG4962" s="72"/>
      <c r="AH4962" s="72"/>
      <c r="AI4962" s="72"/>
      <c r="AJ4962" s="72"/>
      <c r="AK4962" s="72"/>
    </row>
    <row r="4963" spans="33:37" ht="14.4">
      <c r="AG4963" s="72"/>
      <c r="AH4963" s="72"/>
      <c r="AI4963" s="72"/>
      <c r="AJ4963" s="72"/>
      <c r="AK4963" s="72"/>
    </row>
    <row r="4964" spans="33:37" ht="14.4">
      <c r="AG4964" s="72"/>
      <c r="AH4964" s="72"/>
      <c r="AI4964" s="72"/>
      <c r="AJ4964" s="72"/>
      <c r="AK4964" s="72"/>
    </row>
    <row r="4965" spans="33:37" ht="14.4">
      <c r="AG4965" s="72"/>
      <c r="AH4965" s="72"/>
      <c r="AI4965" s="72"/>
      <c r="AJ4965" s="72"/>
      <c r="AK4965" s="72"/>
    </row>
    <row r="4966" spans="33:37" ht="14.4">
      <c r="AG4966" s="72"/>
      <c r="AH4966" s="72"/>
      <c r="AI4966" s="72"/>
      <c r="AJ4966" s="72"/>
      <c r="AK4966" s="72"/>
    </row>
    <row r="4967" spans="33:37" ht="14.4">
      <c r="AG4967" s="72"/>
      <c r="AH4967" s="72"/>
      <c r="AI4967" s="72"/>
      <c r="AJ4967" s="72"/>
      <c r="AK4967" s="72"/>
    </row>
    <row r="4968" spans="33:37" ht="14.4">
      <c r="AG4968" s="72"/>
      <c r="AH4968" s="72"/>
      <c r="AI4968" s="72"/>
      <c r="AJ4968" s="72"/>
      <c r="AK4968" s="72"/>
    </row>
    <row r="4969" spans="33:37" ht="14.4">
      <c r="AG4969" s="72"/>
      <c r="AH4969" s="72"/>
      <c r="AI4969" s="72"/>
      <c r="AJ4969" s="72"/>
      <c r="AK4969" s="72"/>
    </row>
    <row r="4970" spans="33:37" ht="14.4">
      <c r="AG4970" s="72"/>
      <c r="AH4970" s="72"/>
      <c r="AI4970" s="72"/>
      <c r="AJ4970" s="72"/>
      <c r="AK4970" s="72"/>
    </row>
    <row r="4971" spans="33:37" ht="14.4">
      <c r="AG4971" s="72"/>
      <c r="AH4971" s="72"/>
      <c r="AI4971" s="72"/>
      <c r="AJ4971" s="72"/>
      <c r="AK4971" s="72"/>
    </row>
    <row r="4972" spans="33:37" ht="14.4">
      <c r="AG4972" s="72"/>
      <c r="AH4972" s="72"/>
      <c r="AI4972" s="72"/>
      <c r="AJ4972" s="72"/>
      <c r="AK4972" s="72"/>
    </row>
    <row r="4973" spans="33:37" ht="14.4">
      <c r="AG4973" s="72"/>
      <c r="AH4973" s="72"/>
      <c r="AI4973" s="72"/>
      <c r="AJ4973" s="72"/>
      <c r="AK4973" s="72"/>
    </row>
    <row r="4974" spans="33:37" ht="14.4">
      <c r="AG4974" s="72"/>
      <c r="AH4974" s="72"/>
      <c r="AI4974" s="72"/>
      <c r="AJ4974" s="72"/>
      <c r="AK4974" s="72"/>
    </row>
    <row r="4975" spans="33:37" ht="14.4">
      <c r="AG4975" s="72"/>
      <c r="AH4975" s="72"/>
      <c r="AI4975" s="72"/>
      <c r="AJ4975" s="72"/>
      <c r="AK4975" s="72"/>
    </row>
    <row r="4976" spans="33:37" ht="14.4">
      <c r="AG4976" s="72"/>
      <c r="AH4976" s="72"/>
      <c r="AI4976" s="72"/>
      <c r="AJ4976" s="72"/>
      <c r="AK4976" s="72"/>
    </row>
    <row r="4977" spans="33:37" ht="14.4">
      <c r="AG4977" s="72"/>
      <c r="AH4977" s="72"/>
      <c r="AI4977" s="72"/>
      <c r="AJ4977" s="72"/>
      <c r="AK4977" s="72"/>
    </row>
    <row r="4978" spans="33:37" ht="14.4">
      <c r="AG4978" s="72"/>
      <c r="AH4978" s="72"/>
      <c r="AI4978" s="72"/>
      <c r="AJ4978" s="72"/>
      <c r="AK4978" s="72"/>
    </row>
    <row r="4979" spans="33:37" ht="14.4">
      <c r="AG4979" s="72"/>
      <c r="AH4979" s="72"/>
      <c r="AI4979" s="72"/>
      <c r="AJ4979" s="72"/>
      <c r="AK4979" s="72"/>
    </row>
    <row r="4980" spans="33:37" ht="14.4">
      <c r="AG4980" s="72"/>
      <c r="AH4980" s="72"/>
      <c r="AI4980" s="72"/>
      <c r="AJ4980" s="72"/>
      <c r="AK4980" s="72"/>
    </row>
    <row r="4981" spans="33:37" ht="14.4">
      <c r="AG4981" s="72"/>
      <c r="AH4981" s="72"/>
      <c r="AI4981" s="72"/>
      <c r="AJ4981" s="72"/>
      <c r="AK4981" s="72"/>
    </row>
    <row r="4982" spans="33:37" ht="14.4">
      <c r="AG4982" s="72"/>
      <c r="AH4982" s="72"/>
      <c r="AI4982" s="72"/>
      <c r="AJ4982" s="72"/>
      <c r="AK4982" s="72"/>
    </row>
    <row r="4983" spans="33:37" ht="14.4">
      <c r="AG4983" s="72"/>
      <c r="AH4983" s="72"/>
      <c r="AI4983" s="72"/>
      <c r="AJ4983" s="72"/>
      <c r="AK4983" s="72"/>
    </row>
    <row r="4984" spans="33:37" ht="14.4">
      <c r="AG4984" s="72"/>
      <c r="AH4984" s="72"/>
      <c r="AI4984" s="72"/>
      <c r="AJ4984" s="72"/>
      <c r="AK4984" s="72"/>
    </row>
    <row r="4985" spans="33:37" ht="14.4">
      <c r="AG4985" s="72"/>
      <c r="AH4985" s="72"/>
      <c r="AI4985" s="72"/>
      <c r="AJ4985" s="72"/>
      <c r="AK4985" s="72"/>
    </row>
    <row r="4986" spans="33:37" ht="14.4">
      <c r="AG4986" s="72"/>
      <c r="AH4986" s="72"/>
      <c r="AI4986" s="72"/>
      <c r="AJ4986" s="72"/>
      <c r="AK4986" s="72"/>
    </row>
    <row r="4987" spans="33:37" ht="14.4">
      <c r="AG4987" s="72"/>
      <c r="AH4987" s="72"/>
      <c r="AI4987" s="72"/>
      <c r="AJ4987" s="72"/>
      <c r="AK4987" s="72"/>
    </row>
    <row r="4988" spans="33:37" ht="14.4">
      <c r="AG4988" s="72"/>
      <c r="AH4988" s="72"/>
      <c r="AI4988" s="72"/>
      <c r="AJ4988" s="72"/>
      <c r="AK4988" s="72"/>
    </row>
    <row r="4989" spans="33:37" ht="14.4">
      <c r="AG4989" s="72"/>
      <c r="AH4989" s="72"/>
      <c r="AI4989" s="72"/>
      <c r="AJ4989" s="72"/>
      <c r="AK4989" s="72"/>
    </row>
    <row r="4990" spans="33:37" ht="14.4">
      <c r="AG4990" s="72"/>
      <c r="AH4990" s="72"/>
      <c r="AI4990" s="72"/>
      <c r="AJ4990" s="72"/>
      <c r="AK4990" s="72"/>
    </row>
    <row r="4991" spans="33:37" ht="14.4">
      <c r="AG4991" s="72"/>
      <c r="AH4991" s="72"/>
      <c r="AI4991" s="72"/>
      <c r="AJ4991" s="72"/>
      <c r="AK4991" s="72"/>
    </row>
    <row r="4992" spans="33:37" ht="14.4">
      <c r="AG4992" s="72"/>
      <c r="AH4992" s="72"/>
      <c r="AI4992" s="72"/>
      <c r="AJ4992" s="72"/>
      <c r="AK4992" s="72"/>
    </row>
    <row r="4993" spans="33:37" ht="14.4">
      <c r="AG4993" s="72"/>
      <c r="AH4993" s="72"/>
      <c r="AI4993" s="72"/>
      <c r="AJ4993" s="72"/>
      <c r="AK4993" s="72"/>
    </row>
    <row r="4994" spans="33:37" ht="14.4">
      <c r="AG4994" s="72"/>
      <c r="AH4994" s="72"/>
      <c r="AI4994" s="72"/>
      <c r="AJ4994" s="72"/>
      <c r="AK4994" s="72"/>
    </row>
    <row r="4995" spans="33:37" ht="14.4">
      <c r="AG4995" s="72"/>
      <c r="AH4995" s="72"/>
      <c r="AI4995" s="72"/>
      <c r="AJ4995" s="72"/>
      <c r="AK4995" s="72"/>
    </row>
    <row r="4996" spans="33:37" ht="14.4">
      <c r="AG4996" s="72"/>
      <c r="AH4996" s="72"/>
      <c r="AI4996" s="72"/>
      <c r="AJ4996" s="72"/>
      <c r="AK4996" s="72"/>
    </row>
    <row r="4997" spans="33:37" ht="14.4">
      <c r="AG4997" s="72"/>
      <c r="AH4997" s="72"/>
      <c r="AI4997" s="72"/>
      <c r="AJ4997" s="72"/>
      <c r="AK4997" s="72"/>
    </row>
    <row r="4998" spans="33:37" ht="14.4">
      <c r="AG4998" s="72"/>
      <c r="AH4998" s="72"/>
      <c r="AI4998" s="72"/>
      <c r="AJ4998" s="72"/>
      <c r="AK4998" s="72"/>
    </row>
    <row r="4999" spans="33:37" ht="14.4">
      <c r="AG4999" s="72"/>
      <c r="AH4999" s="72"/>
      <c r="AI4999" s="72"/>
      <c r="AJ4999" s="72"/>
      <c r="AK4999" s="72"/>
    </row>
    <row r="5000" spans="33:37" ht="14.4">
      <c r="AG5000" s="72"/>
      <c r="AH5000" s="72"/>
      <c r="AI5000" s="72"/>
      <c r="AJ5000" s="72"/>
      <c r="AK5000" s="72"/>
    </row>
    <row r="5001" spans="33:37" ht="14.4">
      <c r="AG5001" s="72"/>
      <c r="AH5001" s="72"/>
      <c r="AI5001" s="72"/>
      <c r="AJ5001" s="72"/>
      <c r="AK5001" s="72"/>
    </row>
    <row r="5002" spans="33:37" ht="14.4">
      <c r="AG5002" s="72"/>
      <c r="AH5002" s="72"/>
      <c r="AI5002" s="72"/>
      <c r="AJ5002" s="72"/>
      <c r="AK5002" s="72"/>
    </row>
    <row r="5003" spans="33:37" ht="14.4">
      <c r="AG5003" s="72"/>
      <c r="AH5003" s="72"/>
      <c r="AI5003" s="72"/>
      <c r="AJ5003" s="72"/>
      <c r="AK5003" s="72"/>
    </row>
    <row r="5004" spans="33:37" ht="14.4">
      <c r="AG5004" s="72"/>
      <c r="AH5004" s="72"/>
      <c r="AI5004" s="72"/>
      <c r="AJ5004" s="72"/>
      <c r="AK5004" s="72"/>
    </row>
    <row r="5005" spans="33:37" ht="14.4">
      <c r="AG5005" s="72"/>
      <c r="AH5005" s="72"/>
      <c r="AI5005" s="72"/>
      <c r="AJ5005" s="72"/>
      <c r="AK5005" s="72"/>
    </row>
    <row r="5006" spans="33:37" ht="14.4">
      <c r="AG5006" s="72"/>
      <c r="AH5006" s="72"/>
      <c r="AI5006" s="72"/>
      <c r="AJ5006" s="72"/>
      <c r="AK5006" s="72"/>
    </row>
    <row r="5007" spans="33:37" ht="14.4">
      <c r="AG5007" s="72"/>
      <c r="AH5007" s="72"/>
      <c r="AI5007" s="72"/>
      <c r="AJ5007" s="72"/>
      <c r="AK5007" s="72"/>
    </row>
    <row r="5008" spans="33:37" ht="14.4">
      <c r="AG5008" s="72"/>
      <c r="AH5008" s="72"/>
      <c r="AI5008" s="72"/>
      <c r="AJ5008" s="72"/>
      <c r="AK5008" s="72"/>
    </row>
    <row r="5009" spans="33:37" ht="14.4">
      <c r="AG5009" s="72"/>
      <c r="AH5009" s="72"/>
      <c r="AI5009" s="72"/>
      <c r="AJ5009" s="72"/>
      <c r="AK5009" s="72"/>
    </row>
    <row r="5010" spans="33:37" ht="14.4">
      <c r="AG5010" s="72"/>
      <c r="AH5010" s="72"/>
      <c r="AI5010" s="72"/>
      <c r="AJ5010" s="72"/>
      <c r="AK5010" s="72"/>
    </row>
    <row r="5011" spans="33:37" ht="14.4">
      <c r="AG5011" s="72"/>
      <c r="AH5011" s="72"/>
      <c r="AI5011" s="72"/>
      <c r="AJ5011" s="72"/>
      <c r="AK5011" s="72"/>
    </row>
    <row r="5012" spans="33:37" ht="14.4">
      <c r="AG5012" s="72"/>
      <c r="AH5012" s="72"/>
      <c r="AI5012" s="72"/>
      <c r="AJ5012" s="72"/>
      <c r="AK5012" s="72"/>
    </row>
    <row r="5013" spans="33:37" ht="14.4">
      <c r="AG5013" s="72"/>
      <c r="AH5013" s="72"/>
      <c r="AI5013" s="72"/>
      <c r="AJ5013" s="72"/>
      <c r="AK5013" s="72"/>
    </row>
    <row r="5014" spans="33:37" ht="14.4">
      <c r="AG5014" s="72"/>
      <c r="AH5014" s="72"/>
      <c r="AI5014" s="72"/>
      <c r="AJ5014" s="72"/>
      <c r="AK5014" s="72"/>
    </row>
    <row r="5015" spans="33:37" ht="14.4">
      <c r="AG5015" s="72"/>
      <c r="AH5015" s="72"/>
      <c r="AI5015" s="72"/>
      <c r="AJ5015" s="72"/>
      <c r="AK5015" s="72"/>
    </row>
    <row r="5016" spans="33:37" ht="14.4">
      <c r="AG5016" s="72"/>
      <c r="AH5016" s="72"/>
      <c r="AI5016" s="72"/>
      <c r="AJ5016" s="72"/>
      <c r="AK5016" s="72"/>
    </row>
    <row r="5017" spans="33:37" ht="14.4">
      <c r="AG5017" s="72"/>
      <c r="AH5017" s="72"/>
      <c r="AI5017" s="72"/>
      <c r="AJ5017" s="72"/>
      <c r="AK5017" s="72"/>
    </row>
    <row r="5018" spans="33:37" ht="14.4">
      <c r="AG5018" s="72"/>
      <c r="AH5018" s="72"/>
      <c r="AI5018" s="72"/>
      <c r="AJ5018" s="72"/>
      <c r="AK5018" s="72"/>
    </row>
    <row r="5019" spans="33:37" ht="14.4">
      <c r="AG5019" s="72"/>
      <c r="AH5019" s="72"/>
      <c r="AI5019" s="72"/>
      <c r="AJ5019" s="72"/>
      <c r="AK5019" s="72"/>
    </row>
    <row r="5020" spans="33:37" ht="14.4">
      <c r="AG5020" s="72"/>
      <c r="AH5020" s="72"/>
      <c r="AI5020" s="72"/>
      <c r="AJ5020" s="72"/>
      <c r="AK5020" s="72"/>
    </row>
    <row r="5021" spans="33:37" ht="14.4">
      <c r="AG5021" s="72"/>
      <c r="AH5021" s="72"/>
      <c r="AI5021" s="72"/>
      <c r="AJ5021" s="72"/>
      <c r="AK5021" s="72"/>
    </row>
    <row r="5022" spans="33:37" ht="14.4">
      <c r="AG5022" s="72"/>
      <c r="AH5022" s="72"/>
      <c r="AI5022" s="72"/>
      <c r="AJ5022" s="72"/>
      <c r="AK5022" s="72"/>
    </row>
    <row r="5023" spans="33:37" ht="14.4">
      <c r="AG5023" s="72"/>
      <c r="AH5023" s="72"/>
      <c r="AI5023" s="72"/>
      <c r="AJ5023" s="72"/>
      <c r="AK5023" s="72"/>
    </row>
    <row r="5024" spans="33:37" ht="14.4">
      <c r="AG5024" s="72"/>
      <c r="AH5024" s="72"/>
      <c r="AI5024" s="72"/>
      <c r="AJ5024" s="72"/>
      <c r="AK5024" s="72"/>
    </row>
    <row r="5025" spans="33:37" ht="14.4">
      <c r="AG5025" s="72"/>
      <c r="AH5025" s="72"/>
      <c r="AI5025" s="72"/>
      <c r="AJ5025" s="72"/>
      <c r="AK5025" s="72"/>
    </row>
    <row r="5026" spans="33:37" ht="14.4">
      <c r="AG5026" s="72"/>
      <c r="AH5026" s="72"/>
      <c r="AI5026" s="72"/>
      <c r="AJ5026" s="72"/>
      <c r="AK5026" s="72"/>
    </row>
    <row r="5027" spans="33:37" ht="14.4">
      <c r="AG5027" s="72"/>
      <c r="AH5027" s="72"/>
      <c r="AI5027" s="72"/>
      <c r="AJ5027" s="72"/>
      <c r="AK5027" s="72"/>
    </row>
    <row r="5028" spans="33:37" ht="14.4">
      <c r="AG5028" s="72"/>
      <c r="AH5028" s="72"/>
      <c r="AI5028" s="72"/>
      <c r="AJ5028" s="72"/>
      <c r="AK5028" s="72"/>
    </row>
    <row r="5029" spans="33:37" ht="14.4">
      <c r="AG5029" s="72"/>
      <c r="AH5029" s="72"/>
      <c r="AI5029" s="72"/>
      <c r="AJ5029" s="72"/>
      <c r="AK5029" s="72"/>
    </row>
    <row r="5030" spans="33:37" ht="14.4">
      <c r="AG5030" s="72"/>
      <c r="AH5030" s="72"/>
      <c r="AI5030" s="72"/>
      <c r="AJ5030" s="72"/>
      <c r="AK5030" s="72"/>
    </row>
    <row r="5031" spans="33:37" ht="14.4">
      <c r="AG5031" s="72"/>
      <c r="AH5031" s="72"/>
      <c r="AI5031" s="72"/>
      <c r="AJ5031" s="72"/>
      <c r="AK5031" s="72"/>
    </row>
    <row r="5032" spans="33:37" ht="14.4">
      <c r="AG5032" s="72"/>
      <c r="AH5032" s="72"/>
      <c r="AI5032" s="72"/>
      <c r="AJ5032" s="72"/>
      <c r="AK5032" s="72"/>
    </row>
    <row r="5033" spans="33:37" ht="14.4">
      <c r="AG5033" s="72"/>
      <c r="AH5033" s="72"/>
      <c r="AI5033" s="72"/>
      <c r="AJ5033" s="72"/>
      <c r="AK5033" s="72"/>
    </row>
    <row r="5034" spans="33:37" ht="14.4">
      <c r="AG5034" s="72"/>
      <c r="AH5034" s="72"/>
      <c r="AI5034" s="72"/>
      <c r="AJ5034" s="72"/>
      <c r="AK5034" s="72"/>
    </row>
    <row r="5035" spans="33:37" ht="14.4">
      <c r="AG5035" s="72"/>
      <c r="AH5035" s="72"/>
      <c r="AI5035" s="72"/>
      <c r="AJ5035" s="72"/>
      <c r="AK5035" s="72"/>
    </row>
    <row r="5036" spans="33:37" ht="14.4">
      <c r="AG5036" s="72"/>
      <c r="AH5036" s="72"/>
      <c r="AI5036" s="72"/>
      <c r="AJ5036" s="72"/>
      <c r="AK5036" s="72"/>
    </row>
    <row r="5037" spans="33:37" ht="14.4">
      <c r="AG5037" s="72"/>
      <c r="AH5037" s="72"/>
      <c r="AI5037" s="72"/>
      <c r="AJ5037" s="72"/>
      <c r="AK5037" s="72"/>
    </row>
    <row r="5038" spans="33:37" ht="14.4">
      <c r="AG5038" s="72"/>
      <c r="AH5038" s="72"/>
      <c r="AI5038" s="72"/>
      <c r="AJ5038" s="72"/>
      <c r="AK5038" s="72"/>
    </row>
    <row r="5039" spans="33:37" ht="14.4">
      <c r="AG5039" s="72"/>
      <c r="AH5039" s="72"/>
      <c r="AI5039" s="72"/>
      <c r="AJ5039" s="72"/>
      <c r="AK5039" s="72"/>
    </row>
    <row r="5040" spans="33:37" ht="14.4">
      <c r="AG5040" s="72"/>
      <c r="AH5040" s="72"/>
      <c r="AI5040" s="72"/>
      <c r="AJ5040" s="72"/>
      <c r="AK5040" s="72"/>
    </row>
    <row r="5041" spans="33:37" ht="14.4">
      <c r="AG5041" s="72"/>
      <c r="AH5041" s="72"/>
      <c r="AI5041" s="72"/>
      <c r="AJ5041" s="72"/>
      <c r="AK5041" s="72"/>
    </row>
    <row r="5042" spans="33:37" ht="14.4">
      <c r="AG5042" s="72"/>
      <c r="AH5042" s="72"/>
      <c r="AI5042" s="72"/>
      <c r="AJ5042" s="72"/>
      <c r="AK5042" s="72"/>
    </row>
    <row r="5043" spans="33:37" ht="14.4">
      <c r="AG5043" s="72"/>
      <c r="AH5043" s="72"/>
      <c r="AI5043" s="72"/>
      <c r="AJ5043" s="72"/>
      <c r="AK5043" s="72"/>
    </row>
    <row r="5044" spans="33:37" ht="14.4">
      <c r="AG5044" s="72"/>
      <c r="AH5044" s="72"/>
      <c r="AI5044" s="72"/>
      <c r="AJ5044" s="72"/>
      <c r="AK5044" s="72"/>
    </row>
    <row r="5045" spans="33:37" ht="14.4">
      <c r="AG5045" s="72"/>
      <c r="AH5045" s="72"/>
      <c r="AI5045" s="72"/>
      <c r="AJ5045" s="72"/>
      <c r="AK5045" s="72"/>
    </row>
    <row r="5046" spans="33:37" ht="14.4">
      <c r="AG5046" s="72"/>
      <c r="AH5046" s="72"/>
      <c r="AI5046" s="72"/>
      <c r="AJ5046" s="72"/>
      <c r="AK5046" s="72"/>
    </row>
    <row r="5047" spans="33:37" ht="14.4">
      <c r="AG5047" s="72"/>
      <c r="AH5047" s="72"/>
      <c r="AI5047" s="72"/>
      <c r="AJ5047" s="72"/>
      <c r="AK5047" s="72"/>
    </row>
    <row r="5048" spans="33:37" ht="14.4">
      <c r="AG5048" s="72"/>
      <c r="AH5048" s="72"/>
      <c r="AI5048" s="72"/>
      <c r="AJ5048" s="72"/>
      <c r="AK5048" s="72"/>
    </row>
    <row r="5049" spans="33:37" ht="14.4">
      <c r="AG5049" s="72"/>
      <c r="AH5049" s="72"/>
      <c r="AI5049" s="72"/>
      <c r="AJ5049" s="72"/>
      <c r="AK5049" s="72"/>
    </row>
    <row r="5050" spans="33:37" ht="14.4">
      <c r="AG5050" s="72"/>
      <c r="AH5050" s="72"/>
      <c r="AI5050" s="72"/>
      <c r="AJ5050" s="72"/>
      <c r="AK5050" s="72"/>
    </row>
    <row r="5051" spans="33:37" ht="14.4">
      <c r="AG5051" s="72"/>
      <c r="AH5051" s="72"/>
      <c r="AI5051" s="72"/>
      <c r="AJ5051" s="72"/>
      <c r="AK5051" s="72"/>
    </row>
    <row r="5052" spans="33:37" ht="14.4">
      <c r="AG5052" s="72"/>
      <c r="AH5052" s="72"/>
      <c r="AI5052" s="72"/>
      <c r="AJ5052" s="72"/>
      <c r="AK5052" s="72"/>
    </row>
    <row r="5053" spans="33:37" ht="14.4">
      <c r="AG5053" s="72"/>
      <c r="AH5053" s="72"/>
      <c r="AI5053" s="72"/>
      <c r="AJ5053" s="72"/>
      <c r="AK5053" s="72"/>
    </row>
    <row r="5054" spans="33:37" ht="14.4">
      <c r="AG5054" s="72"/>
      <c r="AH5054" s="72"/>
      <c r="AI5054" s="72"/>
      <c r="AJ5054" s="72"/>
      <c r="AK5054" s="72"/>
    </row>
    <row r="5055" spans="33:37" ht="14.4">
      <c r="AG5055" s="72"/>
      <c r="AH5055" s="72"/>
      <c r="AI5055" s="72"/>
      <c r="AJ5055" s="72"/>
      <c r="AK5055" s="72"/>
    </row>
    <row r="5056" spans="33:37" ht="14.4">
      <c r="AG5056" s="72"/>
      <c r="AH5056" s="72"/>
      <c r="AI5056" s="72"/>
      <c r="AJ5056" s="72"/>
      <c r="AK5056" s="72"/>
    </row>
    <row r="5057" spans="33:37" ht="14.4">
      <c r="AG5057" s="72"/>
      <c r="AH5057" s="72"/>
      <c r="AI5057" s="72"/>
      <c r="AJ5057" s="72"/>
      <c r="AK5057" s="72"/>
    </row>
    <row r="5058" spans="33:37" ht="14.4">
      <c r="AG5058" s="72"/>
      <c r="AH5058" s="72"/>
      <c r="AI5058" s="72"/>
      <c r="AJ5058" s="72"/>
      <c r="AK5058" s="72"/>
    </row>
    <row r="5059" spans="33:37" ht="14.4">
      <c r="AG5059" s="72"/>
      <c r="AH5059" s="72"/>
      <c r="AI5059" s="72"/>
      <c r="AJ5059" s="72"/>
      <c r="AK5059" s="72"/>
    </row>
    <row r="5060" spans="33:37" ht="14.4">
      <c r="AG5060" s="72"/>
      <c r="AH5060" s="72"/>
      <c r="AI5060" s="72"/>
      <c r="AJ5060" s="72"/>
      <c r="AK5060" s="72"/>
    </row>
    <row r="5061" spans="33:37" ht="14.4">
      <c r="AG5061" s="72"/>
      <c r="AH5061" s="72"/>
      <c r="AI5061" s="72"/>
      <c r="AJ5061" s="72"/>
      <c r="AK5061" s="72"/>
    </row>
    <row r="5062" spans="33:37" ht="14.4">
      <c r="AG5062" s="72"/>
      <c r="AH5062" s="72"/>
      <c r="AI5062" s="72"/>
      <c r="AJ5062" s="72"/>
      <c r="AK5062" s="72"/>
    </row>
    <row r="5063" spans="33:37" ht="14.4">
      <c r="AG5063" s="72"/>
      <c r="AH5063" s="72"/>
      <c r="AI5063" s="72"/>
      <c r="AJ5063" s="72"/>
      <c r="AK5063" s="72"/>
    </row>
    <row r="5064" spans="33:37" ht="14.4">
      <c r="AG5064" s="72"/>
      <c r="AH5064" s="72"/>
      <c r="AI5064" s="72"/>
      <c r="AJ5064" s="72"/>
      <c r="AK5064" s="72"/>
    </row>
    <row r="5065" spans="33:37" ht="14.4">
      <c r="AG5065" s="72"/>
      <c r="AH5065" s="72"/>
      <c r="AI5065" s="72"/>
      <c r="AJ5065" s="72"/>
      <c r="AK5065" s="72"/>
    </row>
    <row r="5066" spans="33:37" ht="14.4">
      <c r="AG5066" s="72"/>
      <c r="AH5066" s="72"/>
      <c r="AI5066" s="72"/>
      <c r="AJ5066" s="72"/>
      <c r="AK5066" s="72"/>
    </row>
    <row r="5067" spans="33:37" ht="14.4">
      <c r="AG5067" s="72"/>
      <c r="AH5067" s="72"/>
      <c r="AI5067" s="72"/>
      <c r="AJ5067" s="72"/>
      <c r="AK5067" s="72"/>
    </row>
    <row r="5068" spans="33:37" ht="14.4">
      <c r="AG5068" s="72"/>
      <c r="AH5068" s="72"/>
      <c r="AI5068" s="72"/>
      <c r="AJ5068" s="72"/>
      <c r="AK5068" s="72"/>
    </row>
    <row r="5069" spans="33:37" ht="14.4">
      <c r="AG5069" s="72"/>
      <c r="AH5069" s="72"/>
      <c r="AI5069" s="72"/>
      <c r="AJ5069" s="72"/>
      <c r="AK5069" s="72"/>
    </row>
    <row r="5070" spans="33:37" ht="14.4">
      <c r="AG5070" s="72"/>
      <c r="AH5070" s="72"/>
      <c r="AI5070" s="72"/>
      <c r="AJ5070" s="72"/>
      <c r="AK5070" s="72"/>
    </row>
    <row r="5071" spans="33:37" ht="14.4">
      <c r="AG5071" s="72"/>
      <c r="AH5071" s="72"/>
      <c r="AI5071" s="72"/>
      <c r="AJ5071" s="72"/>
      <c r="AK5071" s="72"/>
    </row>
    <row r="5072" spans="33:37" ht="14.4">
      <c r="AG5072" s="72"/>
      <c r="AH5072" s="72"/>
      <c r="AI5072" s="72"/>
      <c r="AJ5072" s="72"/>
      <c r="AK5072" s="72"/>
    </row>
    <row r="5073" spans="33:37" ht="14.4">
      <c r="AG5073" s="72"/>
      <c r="AH5073" s="72"/>
      <c r="AI5073" s="72"/>
      <c r="AJ5073" s="72"/>
      <c r="AK5073" s="72"/>
    </row>
    <row r="5074" spans="33:37" ht="14.4">
      <c r="AG5074" s="72"/>
      <c r="AH5074" s="72"/>
      <c r="AI5074" s="72"/>
      <c r="AJ5074" s="72"/>
      <c r="AK5074" s="72"/>
    </row>
    <row r="5075" spans="33:37" ht="14.4">
      <c r="AG5075" s="72"/>
      <c r="AH5075" s="72"/>
      <c r="AI5075" s="72"/>
      <c r="AJ5075" s="72"/>
      <c r="AK5075" s="72"/>
    </row>
    <row r="5076" spans="33:37" ht="14.4">
      <c r="AG5076" s="72"/>
      <c r="AH5076" s="72"/>
      <c r="AI5076" s="72"/>
      <c r="AJ5076" s="72"/>
      <c r="AK5076" s="72"/>
    </row>
    <row r="5077" spans="33:37" ht="14.4">
      <c r="AG5077" s="72"/>
      <c r="AH5077" s="72"/>
      <c r="AI5077" s="72"/>
      <c r="AJ5077" s="72"/>
      <c r="AK5077" s="72"/>
    </row>
    <row r="5078" spans="33:37" ht="14.4">
      <c r="AG5078" s="72"/>
      <c r="AH5078" s="72"/>
      <c r="AI5078" s="72"/>
      <c r="AJ5078" s="72"/>
      <c r="AK5078" s="72"/>
    </row>
    <row r="5079" spans="33:37" ht="14.4">
      <c r="AG5079" s="72"/>
      <c r="AH5079" s="72"/>
      <c r="AI5079" s="72"/>
      <c r="AJ5079" s="72"/>
      <c r="AK5079" s="72"/>
    </row>
    <row r="5080" spans="33:37" ht="14.4">
      <c r="AG5080" s="72"/>
      <c r="AH5080" s="72"/>
      <c r="AI5080" s="72"/>
      <c r="AJ5080" s="72"/>
      <c r="AK5080" s="72"/>
    </row>
    <row r="5081" spans="33:37" ht="14.4">
      <c r="AG5081" s="72"/>
      <c r="AH5081" s="72"/>
      <c r="AI5081" s="72"/>
      <c r="AJ5081" s="72"/>
      <c r="AK5081" s="72"/>
    </row>
    <row r="5082" spans="33:37" ht="14.4">
      <c r="AG5082" s="72"/>
      <c r="AH5082" s="72"/>
      <c r="AI5082" s="72"/>
      <c r="AJ5082" s="72"/>
      <c r="AK5082" s="72"/>
    </row>
    <row r="5083" spans="33:37" ht="14.4">
      <c r="AG5083" s="72"/>
      <c r="AH5083" s="72"/>
      <c r="AI5083" s="72"/>
      <c r="AJ5083" s="72"/>
      <c r="AK5083" s="72"/>
    </row>
    <row r="5084" spans="33:37" ht="14.4">
      <c r="AG5084" s="72"/>
      <c r="AH5084" s="72"/>
      <c r="AI5084" s="72"/>
      <c r="AJ5084" s="72"/>
      <c r="AK5084" s="72"/>
    </row>
    <row r="5085" spans="33:37" ht="14.4">
      <c r="AG5085" s="72"/>
      <c r="AH5085" s="72"/>
      <c r="AI5085" s="72"/>
      <c r="AJ5085" s="72"/>
      <c r="AK5085" s="72"/>
    </row>
    <row r="5086" spans="33:37" ht="14.4">
      <c r="AG5086" s="72"/>
      <c r="AH5086" s="72"/>
      <c r="AI5086" s="72"/>
      <c r="AJ5086" s="72"/>
      <c r="AK5086" s="72"/>
    </row>
    <row r="5087" spans="33:37" ht="14.4">
      <c r="AG5087" s="72"/>
      <c r="AH5087" s="72"/>
      <c r="AI5087" s="72"/>
      <c r="AJ5087" s="72"/>
      <c r="AK5087" s="72"/>
    </row>
    <row r="5088" spans="33:37" ht="14.4">
      <c r="AG5088" s="72"/>
      <c r="AH5088" s="72"/>
      <c r="AI5088" s="72"/>
      <c r="AJ5088" s="72"/>
      <c r="AK5088" s="72"/>
    </row>
    <row r="5089" spans="33:37" ht="14.4">
      <c r="AG5089" s="72"/>
      <c r="AH5089" s="72"/>
      <c r="AI5089" s="72"/>
      <c r="AJ5089" s="72"/>
      <c r="AK5089" s="72"/>
    </row>
    <row r="5090" spans="33:37" ht="14.4">
      <c r="AG5090" s="72"/>
      <c r="AH5090" s="72"/>
      <c r="AI5090" s="72"/>
      <c r="AJ5090" s="72"/>
      <c r="AK5090" s="72"/>
    </row>
    <row r="5091" spans="33:37" ht="14.4">
      <c r="AG5091" s="72"/>
      <c r="AH5091" s="72"/>
      <c r="AI5091" s="72"/>
      <c r="AJ5091" s="72"/>
      <c r="AK5091" s="72"/>
    </row>
    <row r="5092" spans="33:37" ht="14.4">
      <c r="AG5092" s="72"/>
      <c r="AH5092" s="72"/>
      <c r="AI5092" s="72"/>
      <c r="AJ5092" s="72"/>
      <c r="AK5092" s="72"/>
    </row>
    <row r="5093" spans="33:37" ht="14.4">
      <c r="AG5093" s="72"/>
      <c r="AH5093" s="72"/>
      <c r="AI5093" s="72"/>
      <c r="AJ5093" s="72"/>
      <c r="AK5093" s="72"/>
    </row>
    <row r="5094" spans="33:37" ht="14.4">
      <c r="AG5094" s="72"/>
      <c r="AH5094" s="72"/>
      <c r="AI5094" s="72"/>
      <c r="AJ5094" s="72"/>
      <c r="AK5094" s="72"/>
    </row>
    <row r="5095" spans="33:37" ht="14.4">
      <c r="AG5095" s="72"/>
      <c r="AH5095" s="72"/>
      <c r="AI5095" s="72"/>
      <c r="AJ5095" s="72"/>
      <c r="AK5095" s="72"/>
    </row>
    <row r="5096" spans="33:37" ht="14.4">
      <c r="AG5096" s="72"/>
      <c r="AH5096" s="72"/>
      <c r="AI5096" s="72"/>
      <c r="AJ5096" s="72"/>
      <c r="AK5096" s="72"/>
    </row>
    <row r="5097" spans="33:37" ht="14.4">
      <c r="AG5097" s="72"/>
      <c r="AH5097" s="72"/>
      <c r="AI5097" s="72"/>
      <c r="AJ5097" s="72"/>
      <c r="AK5097" s="72"/>
    </row>
    <row r="5098" spans="33:37" ht="14.4">
      <c r="AG5098" s="72"/>
      <c r="AH5098" s="72"/>
      <c r="AI5098" s="72"/>
      <c r="AJ5098" s="72"/>
      <c r="AK5098" s="72"/>
    </row>
    <row r="5099" spans="33:37" ht="14.4">
      <c r="AG5099" s="72"/>
      <c r="AH5099" s="72"/>
      <c r="AI5099" s="72"/>
      <c r="AJ5099" s="72"/>
      <c r="AK5099" s="72"/>
    </row>
    <row r="5100" spans="33:37" ht="14.4">
      <c r="AG5100" s="72"/>
      <c r="AH5100" s="72"/>
      <c r="AI5100" s="72"/>
      <c r="AJ5100" s="72"/>
      <c r="AK5100" s="72"/>
    </row>
    <row r="5101" spans="33:37" ht="14.4">
      <c r="AG5101" s="72"/>
      <c r="AH5101" s="72"/>
      <c r="AI5101" s="72"/>
      <c r="AJ5101" s="72"/>
      <c r="AK5101" s="72"/>
    </row>
    <row r="5102" spans="33:37" ht="14.4">
      <c r="AG5102" s="72"/>
      <c r="AH5102" s="72"/>
      <c r="AI5102" s="72"/>
      <c r="AJ5102" s="72"/>
      <c r="AK5102" s="72"/>
    </row>
    <row r="5103" spans="33:37" ht="14.4">
      <c r="AG5103" s="72"/>
      <c r="AH5103" s="72"/>
      <c r="AI5103" s="72"/>
      <c r="AJ5103" s="72"/>
      <c r="AK5103" s="72"/>
    </row>
    <row r="5104" spans="33:37" ht="14.4">
      <c r="AG5104" s="72"/>
      <c r="AH5104" s="72"/>
      <c r="AI5104" s="72"/>
      <c r="AJ5104" s="72"/>
      <c r="AK5104" s="72"/>
    </row>
    <row r="5105" spans="33:37" ht="14.4">
      <c r="AG5105" s="72"/>
      <c r="AH5105" s="72"/>
      <c r="AI5105" s="72"/>
      <c r="AJ5105" s="72"/>
      <c r="AK5105" s="72"/>
    </row>
    <row r="5106" spans="33:37" ht="14.4">
      <c r="AG5106" s="72"/>
      <c r="AH5106" s="72"/>
      <c r="AI5106" s="72"/>
      <c r="AJ5106" s="72"/>
      <c r="AK5106" s="72"/>
    </row>
    <row r="5107" spans="33:37" ht="14.4">
      <c r="AG5107" s="72"/>
      <c r="AH5107" s="72"/>
      <c r="AI5107" s="72"/>
      <c r="AJ5107" s="72"/>
      <c r="AK5107" s="72"/>
    </row>
    <row r="5108" spans="33:37" ht="14.4">
      <c r="AG5108" s="72"/>
      <c r="AH5108" s="72"/>
      <c r="AI5108" s="72"/>
      <c r="AJ5108" s="72"/>
      <c r="AK5108" s="72"/>
    </row>
    <row r="5109" spans="33:37" ht="14.4">
      <c r="AG5109" s="72"/>
      <c r="AH5109" s="72"/>
      <c r="AI5109" s="72"/>
      <c r="AJ5109" s="72"/>
      <c r="AK5109" s="72"/>
    </row>
    <row r="5110" spans="33:37" ht="14.4">
      <c r="AG5110" s="72"/>
      <c r="AH5110" s="72"/>
      <c r="AI5110" s="72"/>
      <c r="AJ5110" s="72"/>
      <c r="AK5110" s="72"/>
    </row>
    <row r="5111" spans="33:37" ht="14.4">
      <c r="AG5111" s="72"/>
      <c r="AH5111" s="72"/>
      <c r="AI5111" s="72"/>
      <c r="AJ5111" s="72"/>
      <c r="AK5111" s="72"/>
    </row>
    <row r="5112" spans="33:37" ht="14.4">
      <c r="AG5112" s="72"/>
      <c r="AH5112" s="72"/>
      <c r="AI5112" s="72"/>
      <c r="AJ5112" s="72"/>
      <c r="AK5112" s="72"/>
    </row>
    <row r="5113" spans="33:37" ht="14.4">
      <c r="AG5113" s="72"/>
      <c r="AH5113" s="72"/>
      <c r="AI5113" s="72"/>
      <c r="AJ5113" s="72"/>
      <c r="AK5113" s="72"/>
    </row>
    <row r="5114" spans="33:37" ht="14.4">
      <c r="AG5114" s="72"/>
      <c r="AH5114" s="72"/>
      <c r="AI5114" s="72"/>
      <c r="AJ5114" s="72"/>
      <c r="AK5114" s="72"/>
    </row>
    <row r="5115" spans="33:37" ht="14.4">
      <c r="AG5115" s="72"/>
      <c r="AH5115" s="72"/>
      <c r="AI5115" s="72"/>
      <c r="AJ5115" s="72"/>
      <c r="AK5115" s="72"/>
    </row>
    <row r="5116" spans="33:37" ht="14.4">
      <c r="AG5116" s="72"/>
      <c r="AH5116" s="72"/>
      <c r="AI5116" s="72"/>
      <c r="AJ5116" s="72"/>
      <c r="AK5116" s="72"/>
    </row>
    <row r="5117" spans="33:37" ht="14.4">
      <c r="AG5117" s="72"/>
      <c r="AH5117" s="72"/>
      <c r="AI5117" s="72"/>
      <c r="AJ5117" s="72"/>
      <c r="AK5117" s="72"/>
    </row>
    <row r="5118" spans="33:37" ht="14.4">
      <c r="AG5118" s="72"/>
      <c r="AH5118" s="72"/>
      <c r="AI5118" s="72"/>
      <c r="AJ5118" s="72"/>
      <c r="AK5118" s="72"/>
    </row>
    <row r="5119" spans="33:37" ht="14.4">
      <c r="AG5119" s="72"/>
      <c r="AH5119" s="72"/>
      <c r="AI5119" s="72"/>
      <c r="AJ5119" s="72"/>
      <c r="AK5119" s="72"/>
    </row>
    <row r="5120" spans="33:37" ht="14.4">
      <c r="AG5120" s="72"/>
      <c r="AH5120" s="72"/>
      <c r="AI5120" s="72"/>
      <c r="AJ5120" s="72"/>
      <c r="AK5120" s="72"/>
    </row>
    <row r="5121" spans="33:37" ht="14.4">
      <c r="AG5121" s="72"/>
      <c r="AH5121" s="72"/>
      <c r="AI5121" s="72"/>
      <c r="AJ5121" s="72"/>
      <c r="AK5121" s="72"/>
    </row>
    <row r="5122" spans="33:37" ht="14.4">
      <c r="AG5122" s="72"/>
      <c r="AH5122" s="72"/>
      <c r="AI5122" s="72"/>
      <c r="AJ5122" s="72"/>
      <c r="AK5122" s="72"/>
    </row>
    <row r="5123" spans="33:37" ht="14.4">
      <c r="AG5123" s="72"/>
      <c r="AH5123" s="72"/>
      <c r="AI5123" s="72"/>
      <c r="AJ5123" s="72"/>
      <c r="AK5123" s="72"/>
    </row>
    <row r="5124" spans="33:37" ht="14.4">
      <c r="AG5124" s="72"/>
      <c r="AH5124" s="72"/>
      <c r="AI5124" s="72"/>
      <c r="AJ5124" s="72"/>
      <c r="AK5124" s="72"/>
    </row>
    <row r="5125" spans="33:37" ht="14.4">
      <c r="AG5125" s="72"/>
      <c r="AH5125" s="72"/>
      <c r="AI5125" s="72"/>
      <c r="AJ5125" s="72"/>
      <c r="AK5125" s="72"/>
    </row>
    <row r="5126" spans="33:37" ht="14.4">
      <c r="AG5126" s="72"/>
      <c r="AH5126" s="72"/>
      <c r="AI5126" s="72"/>
      <c r="AJ5126" s="72"/>
      <c r="AK5126" s="72"/>
    </row>
    <row r="5127" spans="33:37" ht="14.4">
      <c r="AG5127" s="72"/>
      <c r="AH5127" s="72"/>
      <c r="AI5127" s="72"/>
      <c r="AJ5127" s="72"/>
      <c r="AK5127" s="72"/>
    </row>
    <row r="5128" spans="33:37" ht="14.4">
      <c r="AG5128" s="72"/>
      <c r="AH5128" s="72"/>
      <c r="AI5128" s="72"/>
      <c r="AJ5128" s="72"/>
      <c r="AK5128" s="72"/>
    </row>
    <row r="5129" spans="33:37" ht="14.4">
      <c r="AG5129" s="72"/>
      <c r="AH5129" s="72"/>
      <c r="AI5129" s="72"/>
      <c r="AJ5129" s="72"/>
      <c r="AK5129" s="72"/>
    </row>
    <row r="5130" spans="33:37" ht="14.4">
      <c r="AG5130" s="72"/>
      <c r="AH5130" s="72"/>
      <c r="AI5130" s="72"/>
      <c r="AJ5130" s="72"/>
      <c r="AK5130" s="72"/>
    </row>
    <row r="5131" spans="33:37" ht="14.4">
      <c r="AG5131" s="72"/>
      <c r="AH5131" s="72"/>
      <c r="AI5131" s="72"/>
      <c r="AJ5131" s="72"/>
      <c r="AK5131" s="72"/>
    </row>
    <row r="5132" spans="33:37" ht="14.4">
      <c r="AG5132" s="72"/>
      <c r="AH5132" s="72"/>
      <c r="AI5132" s="72"/>
      <c r="AJ5132" s="72"/>
      <c r="AK5132" s="72"/>
    </row>
    <row r="5133" spans="33:37" ht="14.4">
      <c r="AG5133" s="72"/>
      <c r="AH5133" s="72"/>
      <c r="AI5133" s="72"/>
      <c r="AJ5133" s="72"/>
      <c r="AK5133" s="72"/>
    </row>
    <row r="5134" spans="33:37" ht="14.4">
      <c r="AG5134" s="72"/>
      <c r="AH5134" s="72"/>
      <c r="AI5134" s="72"/>
      <c r="AJ5134" s="72"/>
      <c r="AK5134" s="72"/>
    </row>
    <row r="5135" spans="33:37" ht="14.4">
      <c r="AG5135" s="72"/>
      <c r="AH5135" s="72"/>
      <c r="AI5135" s="72"/>
      <c r="AJ5135" s="72"/>
      <c r="AK5135" s="72"/>
    </row>
    <row r="5136" spans="33:37" ht="14.4">
      <c r="AG5136" s="72"/>
      <c r="AH5136" s="72"/>
      <c r="AI5136" s="72"/>
      <c r="AJ5136" s="72"/>
      <c r="AK5136" s="72"/>
    </row>
    <row r="5137" spans="33:37" ht="14.4">
      <c r="AG5137" s="72"/>
      <c r="AH5137" s="72"/>
      <c r="AI5137" s="72"/>
      <c r="AJ5137" s="72"/>
      <c r="AK5137" s="72"/>
    </row>
    <row r="5138" spans="33:37" ht="14.4">
      <c r="AG5138" s="72"/>
      <c r="AH5138" s="72"/>
      <c r="AI5138" s="72"/>
      <c r="AJ5138" s="72"/>
      <c r="AK5138" s="72"/>
    </row>
    <row r="5139" spans="33:37" ht="14.4">
      <c r="AG5139" s="72"/>
      <c r="AH5139" s="72"/>
      <c r="AI5139" s="72"/>
      <c r="AJ5139" s="72"/>
      <c r="AK5139" s="72"/>
    </row>
    <row r="5140" spans="33:37" ht="14.4">
      <c r="AG5140" s="72"/>
      <c r="AH5140" s="72"/>
      <c r="AI5140" s="72"/>
      <c r="AJ5140" s="72"/>
      <c r="AK5140" s="72"/>
    </row>
    <row r="5141" spans="33:37" ht="14.4">
      <c r="AG5141" s="72"/>
      <c r="AH5141" s="72"/>
      <c r="AI5141" s="72"/>
      <c r="AJ5141" s="72"/>
      <c r="AK5141" s="72"/>
    </row>
    <row r="5142" spans="33:37" ht="14.4">
      <c r="AG5142" s="72"/>
      <c r="AH5142" s="72"/>
      <c r="AI5142" s="72"/>
      <c r="AJ5142" s="72"/>
      <c r="AK5142" s="72"/>
    </row>
    <row r="5143" spans="33:37" ht="14.4">
      <c r="AG5143" s="72"/>
      <c r="AH5143" s="72"/>
      <c r="AI5143" s="72"/>
      <c r="AJ5143" s="72"/>
      <c r="AK5143" s="72"/>
    </row>
    <row r="5144" spans="33:37" ht="14.4">
      <c r="AG5144" s="72"/>
      <c r="AH5144" s="72"/>
      <c r="AI5144" s="72"/>
      <c r="AJ5144" s="72"/>
      <c r="AK5144" s="72"/>
    </row>
    <row r="5145" spans="33:37" ht="14.4">
      <c r="AG5145" s="72"/>
      <c r="AH5145" s="72"/>
      <c r="AI5145" s="72"/>
      <c r="AJ5145" s="72"/>
      <c r="AK5145" s="72"/>
    </row>
    <row r="5146" spans="33:37" ht="14.4">
      <c r="AG5146" s="72"/>
      <c r="AH5146" s="72"/>
      <c r="AI5146" s="72"/>
      <c r="AJ5146" s="72"/>
      <c r="AK5146" s="72"/>
    </row>
    <row r="5147" spans="33:37" ht="14.4">
      <c r="AG5147" s="72"/>
      <c r="AH5147" s="72"/>
      <c r="AI5147" s="72"/>
      <c r="AJ5147" s="72"/>
      <c r="AK5147" s="72"/>
    </row>
    <row r="5148" spans="33:37" ht="14.4">
      <c r="AG5148" s="72"/>
      <c r="AH5148" s="72"/>
      <c r="AI5148" s="72"/>
      <c r="AJ5148" s="72"/>
      <c r="AK5148" s="72"/>
    </row>
    <row r="5149" spans="33:37" ht="14.4">
      <c r="AG5149" s="72"/>
      <c r="AH5149" s="72"/>
      <c r="AI5149" s="72"/>
      <c r="AJ5149" s="72"/>
      <c r="AK5149" s="72"/>
    </row>
    <row r="5150" spans="33:37" ht="14.4">
      <c r="AG5150" s="72"/>
      <c r="AH5150" s="72"/>
      <c r="AI5150" s="72"/>
      <c r="AJ5150" s="72"/>
      <c r="AK5150" s="72"/>
    </row>
    <row r="5151" spans="33:37" ht="14.4">
      <c r="AG5151" s="72"/>
      <c r="AH5151" s="72"/>
      <c r="AI5151" s="72"/>
      <c r="AJ5151" s="72"/>
      <c r="AK5151" s="72"/>
    </row>
    <row r="5152" spans="33:37" ht="14.4">
      <c r="AG5152" s="72"/>
      <c r="AH5152" s="72"/>
      <c r="AI5152" s="72"/>
      <c r="AJ5152" s="72"/>
      <c r="AK5152" s="72"/>
    </row>
    <row r="5153" spans="33:37" ht="14.4">
      <c r="AG5153" s="72"/>
      <c r="AH5153" s="72"/>
      <c r="AI5153" s="72"/>
      <c r="AJ5153" s="72"/>
      <c r="AK5153" s="72"/>
    </row>
    <row r="5154" spans="33:37" ht="14.4">
      <c r="AG5154" s="72"/>
      <c r="AH5154" s="72"/>
      <c r="AI5154" s="72"/>
      <c r="AJ5154" s="72"/>
      <c r="AK5154" s="72"/>
    </row>
    <row r="5155" spans="33:37" ht="14.4">
      <c r="AG5155" s="72"/>
      <c r="AH5155" s="72"/>
      <c r="AI5155" s="72"/>
      <c r="AJ5155" s="72"/>
      <c r="AK5155" s="72"/>
    </row>
    <row r="5156" spans="33:37" ht="14.4">
      <c r="AG5156" s="72"/>
      <c r="AH5156" s="72"/>
      <c r="AI5156" s="72"/>
      <c r="AJ5156" s="72"/>
      <c r="AK5156" s="72"/>
    </row>
    <row r="5157" spans="33:37" ht="14.4">
      <c r="AG5157" s="72"/>
      <c r="AH5157" s="72"/>
      <c r="AI5157" s="72"/>
      <c r="AJ5157" s="72"/>
      <c r="AK5157" s="72"/>
    </row>
    <row r="5158" spans="33:37" ht="14.4">
      <c r="AG5158" s="72"/>
      <c r="AH5158" s="72"/>
      <c r="AI5158" s="72"/>
      <c r="AJ5158" s="72"/>
      <c r="AK5158" s="72"/>
    </row>
    <row r="5159" spans="33:37" ht="14.4">
      <c r="AG5159" s="72"/>
      <c r="AH5159" s="72"/>
      <c r="AI5159" s="72"/>
      <c r="AJ5159" s="72"/>
      <c r="AK5159" s="72"/>
    </row>
    <row r="5160" spans="33:37" ht="14.4">
      <c r="AG5160" s="72"/>
      <c r="AH5160" s="72"/>
      <c r="AI5160" s="72"/>
      <c r="AJ5160" s="72"/>
      <c r="AK5160" s="72"/>
    </row>
    <row r="5161" spans="33:37" ht="14.4">
      <c r="AG5161" s="72"/>
      <c r="AH5161" s="72"/>
      <c r="AI5161" s="72"/>
      <c r="AJ5161" s="72"/>
      <c r="AK5161" s="72"/>
    </row>
    <row r="5162" spans="33:37" ht="14.4">
      <c r="AG5162" s="72"/>
      <c r="AH5162" s="72"/>
      <c r="AI5162" s="72"/>
      <c r="AJ5162" s="72"/>
      <c r="AK5162" s="72"/>
    </row>
    <row r="5163" spans="33:37" ht="14.4">
      <c r="AG5163" s="72"/>
      <c r="AH5163" s="72"/>
      <c r="AI5163" s="72"/>
      <c r="AJ5163" s="72"/>
      <c r="AK5163" s="72"/>
    </row>
    <row r="5164" spans="33:37" ht="14.4">
      <c r="AG5164" s="72"/>
      <c r="AH5164" s="72"/>
      <c r="AI5164" s="72"/>
      <c r="AJ5164" s="72"/>
      <c r="AK5164" s="72"/>
    </row>
    <row r="5165" spans="33:37" ht="14.4">
      <c r="AG5165" s="72"/>
      <c r="AH5165" s="72"/>
      <c r="AI5165" s="72"/>
      <c r="AJ5165" s="72"/>
      <c r="AK5165" s="72"/>
    </row>
    <row r="5166" spans="33:37" ht="14.4">
      <c r="AG5166" s="72"/>
      <c r="AH5166" s="72"/>
      <c r="AI5166" s="72"/>
      <c r="AJ5166" s="72"/>
      <c r="AK5166" s="72"/>
    </row>
    <row r="5167" spans="33:37" ht="14.4">
      <c r="AG5167" s="72"/>
      <c r="AH5167" s="72"/>
      <c r="AI5167" s="72"/>
      <c r="AJ5167" s="72"/>
      <c r="AK5167" s="72"/>
    </row>
    <row r="5168" spans="33:37" ht="14.4">
      <c r="AG5168" s="72"/>
      <c r="AH5168" s="72"/>
      <c r="AI5168" s="72"/>
      <c r="AJ5168" s="72"/>
      <c r="AK5168" s="72"/>
    </row>
    <row r="5169" spans="33:37" ht="14.4">
      <c r="AG5169" s="72"/>
      <c r="AH5169" s="72"/>
      <c r="AI5169" s="72"/>
      <c r="AJ5169" s="72"/>
      <c r="AK5169" s="72"/>
    </row>
    <row r="5170" spans="33:37" ht="14.4">
      <c r="AG5170" s="72"/>
      <c r="AH5170" s="72"/>
      <c r="AI5170" s="72"/>
      <c r="AJ5170" s="72"/>
      <c r="AK5170" s="72"/>
    </row>
    <row r="5171" spans="33:37" ht="14.4">
      <c r="AG5171" s="72"/>
      <c r="AH5171" s="72"/>
      <c r="AI5171" s="72"/>
      <c r="AJ5171" s="72"/>
      <c r="AK5171" s="72"/>
    </row>
    <row r="5172" spans="33:37" ht="14.4">
      <c r="AG5172" s="72"/>
      <c r="AH5172" s="72"/>
      <c r="AI5172" s="72"/>
      <c r="AJ5172" s="72"/>
      <c r="AK5172" s="72"/>
    </row>
    <row r="5173" spans="33:37" ht="14.4">
      <c r="AG5173" s="72"/>
      <c r="AH5173" s="72"/>
      <c r="AI5173" s="72"/>
      <c r="AJ5173" s="72"/>
      <c r="AK5173" s="72"/>
    </row>
    <row r="5174" spans="33:37" ht="14.4">
      <c r="AG5174" s="72"/>
      <c r="AH5174" s="72"/>
      <c r="AI5174" s="72"/>
      <c r="AJ5174" s="72"/>
      <c r="AK5174" s="72"/>
    </row>
    <row r="5175" spans="33:37" ht="14.4">
      <c r="AG5175" s="72"/>
      <c r="AH5175" s="72"/>
      <c r="AI5175" s="72"/>
      <c r="AJ5175" s="72"/>
      <c r="AK5175" s="72"/>
    </row>
    <row r="5176" spans="33:37" ht="14.4">
      <c r="AG5176" s="72"/>
      <c r="AH5176" s="72"/>
      <c r="AI5176" s="72"/>
      <c r="AJ5176" s="72"/>
      <c r="AK5176" s="72"/>
    </row>
    <row r="5177" spans="33:37" ht="14.4">
      <c r="AG5177" s="72"/>
      <c r="AH5177" s="72"/>
      <c r="AI5177" s="72"/>
      <c r="AJ5177" s="72"/>
      <c r="AK5177" s="72"/>
    </row>
    <row r="5178" spans="33:37" ht="14.4">
      <c r="AG5178" s="72"/>
      <c r="AH5178" s="72"/>
      <c r="AI5178" s="72"/>
      <c r="AJ5178" s="72"/>
      <c r="AK5178" s="72"/>
    </row>
    <row r="5179" spans="33:37" ht="14.4">
      <c r="AG5179" s="72"/>
      <c r="AH5179" s="72"/>
      <c r="AI5179" s="72"/>
      <c r="AJ5179" s="72"/>
      <c r="AK5179" s="72"/>
    </row>
    <row r="5180" spans="33:37" ht="14.4">
      <c r="AG5180" s="72"/>
      <c r="AH5180" s="72"/>
      <c r="AI5180" s="72"/>
      <c r="AJ5180" s="72"/>
      <c r="AK5180" s="72"/>
    </row>
    <row r="5181" spans="33:37" ht="14.4">
      <c r="AG5181" s="72"/>
      <c r="AH5181" s="72"/>
      <c r="AI5181" s="72"/>
      <c r="AJ5181" s="72"/>
      <c r="AK5181" s="72"/>
    </row>
    <row r="5182" spans="33:37" ht="14.4">
      <c r="AG5182" s="72"/>
      <c r="AH5182" s="72"/>
      <c r="AI5182" s="72"/>
      <c r="AJ5182" s="72"/>
      <c r="AK5182" s="72"/>
    </row>
    <row r="5183" spans="33:37" ht="14.4">
      <c r="AG5183" s="72"/>
      <c r="AH5183" s="72"/>
      <c r="AI5183" s="72"/>
      <c r="AJ5183" s="72"/>
      <c r="AK5183" s="72"/>
    </row>
    <row r="5184" spans="33:37" ht="14.4">
      <c r="AG5184" s="72"/>
      <c r="AH5184" s="72"/>
      <c r="AI5184" s="72"/>
      <c r="AJ5184" s="72"/>
      <c r="AK5184" s="72"/>
    </row>
    <row r="5185" spans="33:37" ht="14.4">
      <c r="AG5185" s="72"/>
      <c r="AH5185" s="72"/>
      <c r="AI5185" s="72"/>
      <c r="AJ5185" s="72"/>
      <c r="AK5185" s="72"/>
    </row>
    <row r="5186" spans="33:37" ht="14.4">
      <c r="AG5186" s="72"/>
      <c r="AH5186" s="72"/>
      <c r="AI5186" s="72"/>
      <c r="AJ5186" s="72"/>
      <c r="AK5186" s="72"/>
    </row>
    <row r="5187" spans="33:37" ht="14.4">
      <c r="AG5187" s="72"/>
      <c r="AH5187" s="72"/>
      <c r="AI5187" s="72"/>
      <c r="AJ5187" s="72"/>
      <c r="AK5187" s="72"/>
    </row>
    <row r="5188" spans="33:37" ht="14.4">
      <c r="AG5188" s="72"/>
      <c r="AH5188" s="72"/>
      <c r="AI5188" s="72"/>
      <c r="AJ5188" s="72"/>
      <c r="AK5188" s="72"/>
    </row>
    <row r="5189" spans="33:37" ht="14.4">
      <c r="AG5189" s="72"/>
      <c r="AH5189" s="72"/>
      <c r="AI5189" s="72"/>
      <c r="AJ5189" s="72"/>
      <c r="AK5189" s="72"/>
    </row>
    <row r="5190" spans="33:37" ht="14.4">
      <c r="AG5190" s="72"/>
      <c r="AH5190" s="72"/>
      <c r="AI5190" s="72"/>
      <c r="AJ5190" s="72"/>
      <c r="AK5190" s="72"/>
    </row>
    <row r="5191" spans="33:37" ht="14.4">
      <c r="AG5191" s="72"/>
      <c r="AH5191" s="72"/>
      <c r="AI5191" s="72"/>
      <c r="AJ5191" s="72"/>
      <c r="AK5191" s="72"/>
    </row>
    <row r="5192" spans="33:37" ht="14.4">
      <c r="AG5192" s="72"/>
      <c r="AH5192" s="72"/>
      <c r="AI5192" s="72"/>
      <c r="AJ5192" s="72"/>
      <c r="AK5192" s="72"/>
    </row>
    <row r="5193" spans="33:37" ht="14.4">
      <c r="AG5193" s="72"/>
      <c r="AH5193" s="72"/>
      <c r="AI5193" s="72"/>
      <c r="AJ5193" s="72"/>
      <c r="AK5193" s="72"/>
    </row>
    <row r="5194" spans="33:37" ht="14.4">
      <c r="AG5194" s="72"/>
      <c r="AH5194" s="72"/>
      <c r="AI5194" s="72"/>
      <c r="AJ5194" s="72"/>
      <c r="AK5194" s="72"/>
    </row>
    <row r="5195" spans="33:37" ht="14.4">
      <c r="AG5195" s="72"/>
      <c r="AH5195" s="72"/>
      <c r="AI5195" s="72"/>
      <c r="AJ5195" s="72"/>
      <c r="AK5195" s="72"/>
    </row>
    <row r="5196" spans="33:37" ht="14.4">
      <c r="AG5196" s="72"/>
      <c r="AH5196" s="72"/>
      <c r="AI5196" s="72"/>
      <c r="AJ5196" s="72"/>
      <c r="AK5196" s="72"/>
    </row>
    <row r="5197" spans="33:37" ht="14.4">
      <c r="AG5197" s="72"/>
      <c r="AH5197" s="72"/>
      <c r="AI5197" s="72"/>
      <c r="AJ5197" s="72"/>
      <c r="AK5197" s="72"/>
    </row>
    <row r="5198" spans="33:37" ht="14.4">
      <c r="AG5198" s="72"/>
      <c r="AH5198" s="72"/>
      <c r="AI5198" s="72"/>
      <c r="AJ5198" s="72"/>
      <c r="AK5198" s="72"/>
    </row>
    <row r="5199" spans="33:37" ht="14.4">
      <c r="AG5199" s="72"/>
      <c r="AH5199" s="72"/>
      <c r="AI5199" s="72"/>
      <c r="AJ5199" s="72"/>
      <c r="AK5199" s="72"/>
    </row>
    <row r="5200" spans="33:37" ht="14.4">
      <c r="AG5200" s="72"/>
      <c r="AH5200" s="72"/>
      <c r="AI5200" s="72"/>
      <c r="AJ5200" s="72"/>
      <c r="AK5200" s="72"/>
    </row>
    <row r="5201" spans="33:37" ht="14.4">
      <c r="AG5201" s="72"/>
      <c r="AH5201" s="72"/>
      <c r="AI5201" s="72"/>
      <c r="AJ5201" s="72"/>
      <c r="AK5201" s="72"/>
    </row>
    <row r="5202" spans="33:37" ht="14.4">
      <c r="AG5202" s="72"/>
      <c r="AH5202" s="72"/>
      <c r="AI5202" s="72"/>
      <c r="AJ5202" s="72"/>
      <c r="AK5202" s="72"/>
    </row>
    <row r="5203" spans="33:37" ht="14.4">
      <c r="AG5203" s="72"/>
      <c r="AH5203" s="72"/>
      <c r="AI5203" s="72"/>
      <c r="AJ5203" s="72"/>
      <c r="AK5203" s="72"/>
    </row>
    <row r="5204" spans="33:37" ht="14.4">
      <c r="AG5204" s="72"/>
      <c r="AH5204" s="72"/>
      <c r="AI5204" s="72"/>
      <c r="AJ5204" s="72"/>
      <c r="AK5204" s="72"/>
    </row>
    <row r="5205" spans="33:37" ht="14.4">
      <c r="AG5205" s="72"/>
      <c r="AH5205" s="72"/>
      <c r="AI5205" s="72"/>
      <c r="AJ5205" s="72"/>
      <c r="AK5205" s="72"/>
    </row>
    <row r="5206" spans="33:37" ht="14.4">
      <c r="AG5206" s="72"/>
      <c r="AH5206" s="72"/>
      <c r="AI5206" s="72"/>
      <c r="AJ5206" s="72"/>
      <c r="AK5206" s="72"/>
    </row>
    <row r="5207" spans="33:37" ht="14.4">
      <c r="AG5207" s="72"/>
      <c r="AH5207" s="72"/>
      <c r="AI5207" s="72"/>
      <c r="AJ5207" s="72"/>
      <c r="AK5207" s="72"/>
    </row>
    <row r="5208" spans="33:37" ht="14.4">
      <c r="AG5208" s="72"/>
      <c r="AH5208" s="72"/>
      <c r="AI5208" s="72"/>
      <c r="AJ5208" s="72"/>
      <c r="AK5208" s="72"/>
    </row>
    <row r="5209" spans="33:37" ht="14.4">
      <c r="AG5209" s="72"/>
      <c r="AH5209" s="72"/>
      <c r="AI5209" s="72"/>
      <c r="AJ5209" s="72"/>
      <c r="AK5209" s="72"/>
    </row>
    <row r="5210" spans="33:37" ht="14.4">
      <c r="AG5210" s="72"/>
      <c r="AH5210" s="72"/>
      <c r="AI5210" s="72"/>
      <c r="AJ5210" s="72"/>
      <c r="AK5210" s="72"/>
    </row>
    <row r="5211" spans="33:37" ht="14.4">
      <c r="AG5211" s="72"/>
      <c r="AH5211" s="72"/>
      <c r="AI5211" s="72"/>
      <c r="AJ5211" s="72"/>
      <c r="AK5211" s="72"/>
    </row>
    <row r="5212" spans="33:37" ht="14.4">
      <c r="AG5212" s="72"/>
      <c r="AH5212" s="72"/>
      <c r="AI5212" s="72"/>
      <c r="AJ5212" s="72"/>
      <c r="AK5212" s="72"/>
    </row>
    <row r="5213" spans="33:37" ht="14.4">
      <c r="AG5213" s="72"/>
      <c r="AH5213" s="72"/>
      <c r="AI5213" s="72"/>
      <c r="AJ5213" s="72"/>
      <c r="AK5213" s="72"/>
    </row>
    <row r="5214" spans="33:37" ht="14.4">
      <c r="AG5214" s="72"/>
      <c r="AH5214" s="72"/>
      <c r="AI5214" s="72"/>
      <c r="AJ5214" s="72"/>
      <c r="AK5214" s="72"/>
    </row>
    <row r="5215" spans="33:37" ht="14.4">
      <c r="AG5215" s="72"/>
      <c r="AH5215" s="72"/>
      <c r="AI5215" s="72"/>
      <c r="AJ5215" s="72"/>
      <c r="AK5215" s="72"/>
    </row>
    <row r="5216" spans="33:37" ht="14.4">
      <c r="AG5216" s="72"/>
      <c r="AH5216" s="72"/>
      <c r="AI5216" s="72"/>
      <c r="AJ5216" s="72"/>
      <c r="AK5216" s="72"/>
    </row>
    <row r="5217" spans="33:37" ht="14.4">
      <c r="AG5217" s="72"/>
      <c r="AH5217" s="72"/>
      <c r="AI5217" s="72"/>
      <c r="AJ5217" s="72"/>
      <c r="AK5217" s="72"/>
    </row>
    <row r="5218" spans="33:37" ht="14.4">
      <c r="AG5218" s="72"/>
      <c r="AH5218" s="72"/>
      <c r="AI5218" s="72"/>
      <c r="AJ5218" s="72"/>
      <c r="AK5218" s="72"/>
    </row>
    <row r="5219" spans="33:37" ht="14.4">
      <c r="AG5219" s="72"/>
      <c r="AH5219" s="72"/>
      <c r="AI5219" s="72"/>
      <c r="AJ5219" s="72"/>
      <c r="AK5219" s="72"/>
    </row>
    <row r="5220" spans="33:37" ht="14.4">
      <c r="AG5220" s="72"/>
      <c r="AH5220" s="72"/>
      <c r="AI5220" s="72"/>
      <c r="AJ5220" s="72"/>
      <c r="AK5220" s="72"/>
    </row>
    <row r="5221" spans="33:37" ht="14.4">
      <c r="AG5221" s="72"/>
      <c r="AH5221" s="72"/>
      <c r="AI5221" s="72"/>
      <c r="AJ5221" s="72"/>
      <c r="AK5221" s="72"/>
    </row>
    <row r="5222" spans="33:37" ht="14.4">
      <c r="AG5222" s="72"/>
      <c r="AH5222" s="72"/>
      <c r="AI5222" s="72"/>
      <c r="AJ5222" s="72"/>
      <c r="AK5222" s="72"/>
    </row>
    <row r="5223" spans="33:37" ht="14.4">
      <c r="AG5223" s="72"/>
      <c r="AH5223" s="72"/>
      <c r="AI5223" s="72"/>
      <c r="AJ5223" s="72"/>
      <c r="AK5223" s="72"/>
    </row>
    <row r="5224" spans="33:37" ht="14.4">
      <c r="AG5224" s="72"/>
      <c r="AH5224" s="72"/>
      <c r="AI5224" s="72"/>
      <c r="AJ5224" s="72"/>
      <c r="AK5224" s="72"/>
    </row>
    <row r="5225" spans="33:37" ht="14.4">
      <c r="AG5225" s="72"/>
      <c r="AH5225" s="72"/>
      <c r="AI5225" s="72"/>
      <c r="AJ5225" s="72"/>
      <c r="AK5225" s="72"/>
    </row>
    <row r="5226" spans="33:37" ht="14.4">
      <c r="AG5226" s="72"/>
      <c r="AH5226" s="72"/>
      <c r="AI5226" s="72"/>
      <c r="AJ5226" s="72"/>
      <c r="AK5226" s="72"/>
    </row>
    <row r="5227" spans="33:37" ht="14.4">
      <c r="AG5227" s="72"/>
      <c r="AH5227" s="72"/>
      <c r="AI5227" s="72"/>
      <c r="AJ5227" s="72"/>
      <c r="AK5227" s="72"/>
    </row>
    <row r="5228" spans="33:37" ht="14.4">
      <c r="AG5228" s="72"/>
      <c r="AH5228" s="72"/>
      <c r="AI5228" s="72"/>
      <c r="AJ5228" s="72"/>
      <c r="AK5228" s="72"/>
    </row>
    <row r="5229" spans="33:37" ht="14.4">
      <c r="AG5229" s="72"/>
      <c r="AH5229" s="72"/>
      <c r="AI5229" s="72"/>
      <c r="AJ5229" s="72"/>
      <c r="AK5229" s="72"/>
    </row>
    <row r="5230" spans="33:37" ht="14.4">
      <c r="AG5230" s="72"/>
      <c r="AH5230" s="72"/>
      <c r="AI5230" s="72"/>
      <c r="AJ5230" s="72"/>
      <c r="AK5230" s="72"/>
    </row>
    <row r="5231" spans="33:37" ht="14.4">
      <c r="AG5231" s="72"/>
      <c r="AH5231" s="72"/>
      <c r="AI5231" s="72"/>
      <c r="AJ5231" s="72"/>
      <c r="AK5231" s="72"/>
    </row>
    <row r="5232" spans="33:37" ht="14.4">
      <c r="AG5232" s="72"/>
      <c r="AH5232" s="72"/>
      <c r="AI5232" s="72"/>
      <c r="AJ5232" s="72"/>
      <c r="AK5232" s="72"/>
    </row>
    <row r="5233" spans="33:37" ht="14.4">
      <c r="AG5233" s="72"/>
      <c r="AH5233" s="72"/>
      <c r="AI5233" s="72"/>
      <c r="AJ5233" s="72"/>
      <c r="AK5233" s="72"/>
    </row>
    <row r="5234" spans="33:37" ht="14.4">
      <c r="AG5234" s="72"/>
      <c r="AH5234" s="72"/>
      <c r="AI5234" s="72"/>
      <c r="AJ5234" s="72"/>
      <c r="AK5234" s="72"/>
    </row>
    <row r="5235" spans="33:37" ht="14.4">
      <c r="AG5235" s="72"/>
      <c r="AH5235" s="72"/>
      <c r="AI5235" s="72"/>
      <c r="AJ5235" s="72"/>
      <c r="AK5235" s="72"/>
    </row>
    <row r="5236" spans="33:37" ht="14.4">
      <c r="AG5236" s="72"/>
      <c r="AH5236" s="72"/>
      <c r="AI5236" s="72"/>
      <c r="AJ5236" s="72"/>
      <c r="AK5236" s="72"/>
    </row>
    <row r="5237" spans="33:37" ht="14.4">
      <c r="AG5237" s="72"/>
      <c r="AH5237" s="72"/>
      <c r="AI5237" s="72"/>
      <c r="AJ5237" s="72"/>
      <c r="AK5237" s="72"/>
    </row>
    <row r="5238" spans="33:37" ht="14.4">
      <c r="AG5238" s="72"/>
      <c r="AH5238" s="72"/>
      <c r="AI5238" s="72"/>
      <c r="AJ5238" s="72"/>
      <c r="AK5238" s="72"/>
    </row>
    <row r="5239" spans="33:37" ht="14.4">
      <c r="AG5239" s="72"/>
      <c r="AH5239" s="72"/>
      <c r="AI5239" s="72"/>
      <c r="AJ5239" s="72"/>
      <c r="AK5239" s="72"/>
    </row>
    <row r="5240" spans="33:37" ht="14.4">
      <c r="AG5240" s="72"/>
      <c r="AH5240" s="72"/>
      <c r="AI5240" s="72"/>
      <c r="AJ5240" s="72"/>
      <c r="AK5240" s="72"/>
    </row>
    <row r="5241" spans="33:37" ht="14.4">
      <c r="AG5241" s="72"/>
      <c r="AH5241" s="72"/>
      <c r="AI5241" s="72"/>
      <c r="AJ5241" s="72"/>
      <c r="AK5241" s="72"/>
    </row>
    <row r="5242" spans="33:37" ht="14.4">
      <c r="AG5242" s="72"/>
      <c r="AH5242" s="72"/>
      <c r="AI5242" s="72"/>
      <c r="AJ5242" s="72"/>
      <c r="AK5242" s="72"/>
    </row>
    <row r="5243" spans="33:37" ht="14.4">
      <c r="AG5243" s="72"/>
      <c r="AH5243" s="72"/>
      <c r="AI5243" s="72"/>
      <c r="AJ5243" s="72"/>
      <c r="AK5243" s="72"/>
    </row>
    <row r="5244" spans="33:37" ht="14.4">
      <c r="AG5244" s="72"/>
      <c r="AH5244" s="72"/>
      <c r="AI5244" s="72"/>
      <c r="AJ5244" s="72"/>
      <c r="AK5244" s="72"/>
    </row>
    <row r="5245" spans="33:37" ht="14.4">
      <c r="AG5245" s="72"/>
      <c r="AH5245" s="72"/>
      <c r="AI5245" s="72"/>
      <c r="AJ5245" s="72"/>
      <c r="AK5245" s="72"/>
    </row>
    <row r="5246" spans="33:37" ht="14.4">
      <c r="AG5246" s="72"/>
      <c r="AH5246" s="72"/>
      <c r="AI5246" s="72"/>
      <c r="AJ5246" s="72"/>
      <c r="AK5246" s="72"/>
    </row>
    <row r="5247" spans="33:37" ht="14.4">
      <c r="AG5247" s="72"/>
      <c r="AH5247" s="72"/>
      <c r="AI5247" s="72"/>
      <c r="AJ5247" s="72"/>
      <c r="AK5247" s="72"/>
    </row>
    <row r="5248" spans="33:37" ht="14.4">
      <c r="AG5248" s="72"/>
      <c r="AH5248" s="72"/>
      <c r="AI5248" s="72"/>
      <c r="AJ5248" s="72"/>
      <c r="AK5248" s="72"/>
    </row>
    <row r="5249" spans="33:37" ht="14.4">
      <c r="AG5249" s="72"/>
      <c r="AH5249" s="72"/>
      <c r="AI5249" s="72"/>
      <c r="AJ5249" s="72"/>
      <c r="AK5249" s="72"/>
    </row>
    <row r="5250" spans="33:37" ht="14.4">
      <c r="AG5250" s="72"/>
      <c r="AH5250" s="72"/>
      <c r="AI5250" s="72"/>
      <c r="AJ5250" s="72"/>
      <c r="AK5250" s="72"/>
    </row>
    <row r="5251" spans="33:37" ht="14.4">
      <c r="AG5251" s="72"/>
      <c r="AH5251" s="72"/>
      <c r="AI5251" s="72"/>
      <c r="AJ5251" s="72"/>
      <c r="AK5251" s="72"/>
    </row>
    <row r="5252" spans="33:37" ht="14.4">
      <c r="AG5252" s="72"/>
      <c r="AH5252" s="72"/>
      <c r="AI5252" s="72"/>
      <c r="AJ5252" s="72"/>
      <c r="AK5252" s="72"/>
    </row>
    <row r="5253" spans="33:37" ht="14.4">
      <c r="AG5253" s="72"/>
      <c r="AH5253" s="72"/>
      <c r="AI5253" s="72"/>
      <c r="AJ5253" s="72"/>
      <c r="AK5253" s="72"/>
    </row>
    <row r="5254" spans="33:37" ht="14.4">
      <c r="AG5254" s="72"/>
      <c r="AH5254" s="72"/>
      <c r="AI5254" s="72"/>
      <c r="AJ5254" s="72"/>
      <c r="AK5254" s="72"/>
    </row>
    <row r="5255" spans="33:37" ht="14.4">
      <c r="AG5255" s="72"/>
      <c r="AH5255" s="72"/>
      <c r="AI5255" s="72"/>
      <c r="AJ5255" s="72"/>
      <c r="AK5255" s="72"/>
    </row>
    <row r="5256" spans="33:37" ht="14.4">
      <c r="AG5256" s="72"/>
      <c r="AH5256" s="72"/>
      <c r="AI5256" s="72"/>
      <c r="AJ5256" s="72"/>
      <c r="AK5256" s="72"/>
    </row>
    <row r="5257" spans="33:37" ht="14.4">
      <c r="AG5257" s="72"/>
      <c r="AH5257" s="72"/>
      <c r="AI5257" s="72"/>
      <c r="AJ5257" s="72"/>
      <c r="AK5257" s="72"/>
    </row>
    <row r="5258" spans="33:37" ht="14.4">
      <c r="AG5258" s="72"/>
      <c r="AH5258" s="72"/>
      <c r="AI5258" s="72"/>
      <c r="AJ5258" s="72"/>
      <c r="AK5258" s="72"/>
    </row>
    <row r="5259" spans="33:37" ht="14.4">
      <c r="AG5259" s="72"/>
      <c r="AH5259" s="72"/>
      <c r="AI5259" s="72"/>
      <c r="AJ5259" s="72"/>
      <c r="AK5259" s="72"/>
    </row>
    <row r="5260" spans="33:37" ht="14.4">
      <c r="AG5260" s="72"/>
      <c r="AH5260" s="72"/>
      <c r="AI5260" s="72"/>
      <c r="AJ5260" s="72"/>
      <c r="AK5260" s="72"/>
    </row>
    <row r="5261" spans="33:37" ht="14.4">
      <c r="AG5261" s="72"/>
      <c r="AH5261" s="72"/>
      <c r="AI5261" s="72"/>
      <c r="AJ5261" s="72"/>
      <c r="AK5261" s="72"/>
    </row>
    <row r="5262" spans="33:37" ht="14.4">
      <c r="AG5262" s="72"/>
      <c r="AH5262" s="72"/>
      <c r="AI5262" s="72"/>
      <c r="AJ5262" s="72"/>
      <c r="AK5262" s="72"/>
    </row>
    <row r="5263" spans="33:37" ht="14.4">
      <c r="AG5263" s="72"/>
      <c r="AH5263" s="72"/>
      <c r="AI5263" s="72"/>
      <c r="AJ5263" s="72"/>
      <c r="AK5263" s="72"/>
    </row>
    <row r="5264" spans="33:37" ht="14.4">
      <c r="AG5264" s="72"/>
      <c r="AH5264" s="72"/>
      <c r="AI5264" s="72"/>
      <c r="AJ5264" s="72"/>
      <c r="AK5264" s="72"/>
    </row>
    <row r="5265" spans="33:37" ht="14.4">
      <c r="AG5265" s="72"/>
      <c r="AH5265" s="72"/>
      <c r="AI5265" s="72"/>
      <c r="AJ5265" s="72"/>
      <c r="AK5265" s="72"/>
    </row>
    <row r="5266" spans="33:37" ht="14.4">
      <c r="AG5266" s="72"/>
      <c r="AH5266" s="72"/>
      <c r="AI5266" s="72"/>
      <c r="AJ5266" s="72"/>
      <c r="AK5266" s="72"/>
    </row>
    <row r="5267" spans="33:37" ht="14.4">
      <c r="AG5267" s="72"/>
      <c r="AH5267" s="72"/>
      <c r="AI5267" s="72"/>
      <c r="AJ5267" s="72"/>
      <c r="AK5267" s="72"/>
    </row>
    <row r="5268" spans="33:37" ht="14.4">
      <c r="AG5268" s="72"/>
      <c r="AH5268" s="72"/>
      <c r="AI5268" s="72"/>
      <c r="AJ5268" s="72"/>
      <c r="AK5268" s="72"/>
    </row>
    <row r="5269" spans="33:37" ht="14.4">
      <c r="AG5269" s="72"/>
      <c r="AH5269" s="72"/>
      <c r="AI5269" s="72"/>
      <c r="AJ5269" s="72"/>
      <c r="AK5269" s="72"/>
    </row>
    <row r="5270" spans="33:37" ht="14.4">
      <c r="AG5270" s="72"/>
      <c r="AH5270" s="72"/>
      <c r="AI5270" s="72"/>
      <c r="AJ5270" s="72"/>
      <c r="AK5270" s="72"/>
    </row>
    <row r="5271" spans="33:37" ht="14.4">
      <c r="AG5271" s="72"/>
      <c r="AH5271" s="72"/>
      <c r="AI5271" s="72"/>
      <c r="AJ5271" s="72"/>
      <c r="AK5271" s="72"/>
    </row>
    <row r="5272" spans="33:37" ht="14.4">
      <c r="AG5272" s="72"/>
      <c r="AH5272" s="72"/>
      <c r="AI5272" s="72"/>
      <c r="AJ5272" s="72"/>
      <c r="AK5272" s="72"/>
    </row>
    <row r="5273" spans="33:37" ht="14.4">
      <c r="AG5273" s="72"/>
      <c r="AH5273" s="72"/>
      <c r="AI5273" s="72"/>
      <c r="AJ5273" s="72"/>
      <c r="AK5273" s="72"/>
    </row>
    <row r="5274" spans="33:37" ht="14.4">
      <c r="AG5274" s="72"/>
      <c r="AH5274" s="72"/>
      <c r="AI5274" s="72"/>
      <c r="AJ5274" s="72"/>
      <c r="AK5274" s="72"/>
    </row>
    <row r="5275" spans="33:37" ht="14.4">
      <c r="AG5275" s="72"/>
      <c r="AH5275" s="72"/>
      <c r="AI5275" s="72"/>
      <c r="AJ5275" s="72"/>
      <c r="AK5275" s="72"/>
    </row>
    <row r="5276" spans="33:37" ht="14.4">
      <c r="AG5276" s="72"/>
      <c r="AH5276" s="72"/>
      <c r="AI5276" s="72"/>
      <c r="AJ5276" s="72"/>
      <c r="AK5276" s="72"/>
    </row>
    <row r="5277" spans="33:37" ht="14.4">
      <c r="AG5277" s="72"/>
      <c r="AH5277" s="72"/>
      <c r="AI5277" s="72"/>
      <c r="AJ5277" s="72"/>
      <c r="AK5277" s="72"/>
    </row>
    <row r="5278" spans="33:37" ht="14.4">
      <c r="AG5278" s="72"/>
      <c r="AH5278" s="72"/>
      <c r="AI5278" s="72"/>
      <c r="AJ5278" s="72"/>
      <c r="AK5278" s="72"/>
    </row>
    <row r="5279" spans="33:37" ht="14.4">
      <c r="AG5279" s="72"/>
      <c r="AH5279" s="72"/>
      <c r="AI5279" s="72"/>
      <c r="AJ5279" s="72"/>
      <c r="AK5279" s="72"/>
    </row>
    <row r="5280" spans="33:37" ht="14.4">
      <c r="AG5280" s="72"/>
      <c r="AH5280" s="72"/>
      <c r="AI5280" s="72"/>
      <c r="AJ5280" s="72"/>
      <c r="AK5280" s="72"/>
    </row>
    <row r="5281" spans="33:37" ht="14.4">
      <c r="AG5281" s="72"/>
      <c r="AH5281" s="72"/>
      <c r="AI5281" s="72"/>
      <c r="AJ5281" s="72"/>
      <c r="AK5281" s="72"/>
    </row>
    <row r="5282" spans="33:37" ht="14.4">
      <c r="AG5282" s="72"/>
      <c r="AH5282" s="72"/>
      <c r="AI5282" s="72"/>
      <c r="AJ5282" s="72"/>
      <c r="AK5282" s="72"/>
    </row>
    <row r="5283" spans="33:37" ht="14.4">
      <c r="AG5283" s="72"/>
      <c r="AH5283" s="72"/>
      <c r="AI5283" s="72"/>
      <c r="AJ5283" s="72"/>
      <c r="AK5283" s="72"/>
    </row>
    <row r="5284" spans="33:37" ht="14.4">
      <c r="AG5284" s="72"/>
      <c r="AH5284" s="72"/>
      <c r="AI5284" s="72"/>
      <c r="AJ5284" s="72"/>
      <c r="AK5284" s="72"/>
    </row>
    <row r="5285" spans="33:37" ht="14.4">
      <c r="AG5285" s="72"/>
      <c r="AH5285" s="72"/>
      <c r="AI5285" s="72"/>
      <c r="AJ5285" s="72"/>
      <c r="AK5285" s="72"/>
    </row>
    <row r="5286" spans="33:37" ht="14.4">
      <c r="AG5286" s="72"/>
      <c r="AH5286" s="72"/>
      <c r="AI5286" s="72"/>
      <c r="AJ5286" s="72"/>
      <c r="AK5286" s="72"/>
    </row>
    <row r="5287" spans="33:37" ht="14.4">
      <c r="AG5287" s="72"/>
      <c r="AH5287" s="72"/>
      <c r="AI5287" s="72"/>
      <c r="AJ5287" s="72"/>
      <c r="AK5287" s="72"/>
    </row>
    <row r="5288" spans="33:37" ht="14.4">
      <c r="AG5288" s="72"/>
      <c r="AH5288" s="72"/>
      <c r="AI5288" s="72"/>
      <c r="AJ5288" s="72"/>
      <c r="AK5288" s="72"/>
    </row>
    <row r="5289" spans="33:37" ht="14.4">
      <c r="AG5289" s="72"/>
      <c r="AH5289" s="72"/>
      <c r="AI5289" s="72"/>
      <c r="AJ5289" s="72"/>
      <c r="AK5289" s="72"/>
    </row>
    <row r="5290" spans="33:37" ht="14.4">
      <c r="AG5290" s="72"/>
      <c r="AH5290" s="72"/>
      <c r="AI5290" s="72"/>
      <c r="AJ5290" s="72"/>
      <c r="AK5290" s="72"/>
    </row>
    <row r="5291" spans="33:37" ht="14.4">
      <c r="AG5291" s="72"/>
      <c r="AH5291" s="72"/>
      <c r="AI5291" s="72"/>
      <c r="AJ5291" s="72"/>
      <c r="AK5291" s="72"/>
    </row>
    <row r="5292" spans="33:37" ht="14.4">
      <c r="AG5292" s="72"/>
      <c r="AH5292" s="72"/>
      <c r="AI5292" s="72"/>
      <c r="AJ5292" s="72"/>
      <c r="AK5292" s="72"/>
    </row>
    <row r="5293" spans="33:37" ht="14.4">
      <c r="AG5293" s="72"/>
      <c r="AH5293" s="72"/>
      <c r="AI5293" s="72"/>
      <c r="AJ5293" s="72"/>
      <c r="AK5293" s="72"/>
    </row>
    <row r="5294" spans="33:37" ht="14.4">
      <c r="AG5294" s="72"/>
      <c r="AH5294" s="72"/>
      <c r="AI5294" s="72"/>
      <c r="AJ5294" s="72"/>
      <c r="AK5294" s="72"/>
    </row>
    <row r="5295" spans="33:37" ht="14.4">
      <c r="AG5295" s="72"/>
      <c r="AH5295" s="72"/>
      <c r="AI5295" s="72"/>
      <c r="AJ5295" s="72"/>
      <c r="AK5295" s="72"/>
    </row>
    <row r="5296" spans="33:37" ht="14.4">
      <c r="AG5296" s="72"/>
      <c r="AH5296" s="72"/>
      <c r="AI5296" s="72"/>
      <c r="AJ5296" s="72"/>
      <c r="AK5296" s="72"/>
    </row>
    <row r="5297" spans="33:37" ht="14.4">
      <c r="AG5297" s="72"/>
      <c r="AH5297" s="72"/>
      <c r="AI5297" s="72"/>
      <c r="AJ5297" s="72"/>
      <c r="AK5297" s="72"/>
    </row>
    <row r="5298" spans="33:37" ht="14.4">
      <c r="AG5298" s="72"/>
      <c r="AH5298" s="72"/>
      <c r="AI5298" s="72"/>
      <c r="AJ5298" s="72"/>
      <c r="AK5298" s="72"/>
    </row>
    <row r="5299" spans="33:37" ht="14.4">
      <c r="AG5299" s="72"/>
      <c r="AH5299" s="72"/>
      <c r="AI5299" s="72"/>
      <c r="AJ5299" s="72"/>
      <c r="AK5299" s="72"/>
    </row>
    <row r="5300" spans="33:37" ht="14.4">
      <c r="AG5300" s="72"/>
      <c r="AH5300" s="72"/>
      <c r="AI5300" s="72"/>
      <c r="AJ5300" s="72"/>
      <c r="AK5300" s="72"/>
    </row>
    <row r="5301" spans="33:37" ht="14.4">
      <c r="AG5301" s="72"/>
      <c r="AH5301" s="72"/>
      <c r="AI5301" s="72"/>
      <c r="AJ5301" s="72"/>
      <c r="AK5301" s="72"/>
    </row>
    <row r="5302" spans="33:37" ht="14.4">
      <c r="AG5302" s="72"/>
      <c r="AH5302" s="72"/>
      <c r="AI5302" s="72"/>
      <c r="AJ5302" s="72"/>
      <c r="AK5302" s="72"/>
    </row>
    <row r="5303" spans="33:37" ht="14.4">
      <c r="AG5303" s="72"/>
      <c r="AH5303" s="72"/>
      <c r="AI5303" s="72"/>
      <c r="AJ5303" s="72"/>
      <c r="AK5303" s="72"/>
    </row>
    <row r="5304" spans="33:37" ht="14.4">
      <c r="AG5304" s="72"/>
      <c r="AH5304" s="72"/>
      <c r="AI5304" s="72"/>
      <c r="AJ5304" s="72"/>
      <c r="AK5304" s="72"/>
    </row>
    <row r="5305" spans="33:37" ht="14.4">
      <c r="AG5305" s="72"/>
      <c r="AH5305" s="72"/>
      <c r="AI5305" s="72"/>
      <c r="AJ5305" s="72"/>
      <c r="AK5305" s="72"/>
    </row>
    <row r="5306" spans="33:37" ht="14.4">
      <c r="AG5306" s="72"/>
      <c r="AH5306" s="72"/>
      <c r="AI5306" s="72"/>
      <c r="AJ5306" s="72"/>
      <c r="AK5306" s="72"/>
    </row>
    <row r="5307" spans="33:37" ht="14.4">
      <c r="AG5307" s="72"/>
      <c r="AH5307" s="72"/>
      <c r="AI5307" s="72"/>
      <c r="AJ5307" s="72"/>
      <c r="AK5307" s="72"/>
    </row>
    <row r="5308" spans="33:37" ht="14.4">
      <c r="AG5308" s="72"/>
      <c r="AH5308" s="72"/>
      <c r="AI5308" s="72"/>
      <c r="AJ5308" s="72"/>
      <c r="AK5308" s="72"/>
    </row>
    <row r="5309" spans="33:37" ht="14.4">
      <c r="AG5309" s="72"/>
      <c r="AH5309" s="72"/>
      <c r="AI5309" s="72"/>
      <c r="AJ5309" s="72"/>
      <c r="AK5309" s="72"/>
    </row>
    <row r="5310" spans="33:37" ht="14.4">
      <c r="AG5310" s="72"/>
      <c r="AH5310" s="72"/>
      <c r="AI5310" s="72"/>
      <c r="AJ5310" s="72"/>
      <c r="AK5310" s="72"/>
    </row>
    <row r="5311" spans="33:37" ht="14.4">
      <c r="AG5311" s="72"/>
      <c r="AH5311" s="72"/>
      <c r="AI5311" s="72"/>
      <c r="AJ5311" s="72"/>
      <c r="AK5311" s="72"/>
    </row>
    <row r="5312" spans="33:37" ht="14.4">
      <c r="AG5312" s="72"/>
      <c r="AH5312" s="72"/>
      <c r="AI5312" s="72"/>
      <c r="AJ5312" s="72"/>
      <c r="AK5312" s="72"/>
    </row>
    <row r="5313" spans="33:37" ht="14.4">
      <c r="AG5313" s="72"/>
      <c r="AH5313" s="72"/>
      <c r="AI5313" s="72"/>
      <c r="AJ5313" s="72"/>
      <c r="AK5313" s="72"/>
    </row>
    <row r="5314" spans="33:37" ht="14.4">
      <c r="AG5314" s="72"/>
      <c r="AH5314" s="72"/>
      <c r="AI5314" s="72"/>
      <c r="AJ5314" s="72"/>
      <c r="AK5314" s="72"/>
    </row>
    <row r="5315" spans="33:37" ht="14.4">
      <c r="AG5315" s="72"/>
      <c r="AH5315" s="72"/>
      <c r="AI5315" s="72"/>
      <c r="AJ5315" s="72"/>
      <c r="AK5315" s="72"/>
    </row>
    <row r="5316" spans="33:37" ht="14.4">
      <c r="AG5316" s="72"/>
      <c r="AH5316" s="72"/>
      <c r="AI5316" s="72"/>
      <c r="AJ5316" s="72"/>
      <c r="AK5316" s="72"/>
    </row>
    <row r="5317" spans="33:37" ht="14.4">
      <c r="AG5317" s="72"/>
      <c r="AH5317" s="72"/>
      <c r="AI5317" s="72"/>
      <c r="AJ5317" s="72"/>
      <c r="AK5317" s="72"/>
    </row>
    <row r="5318" spans="33:37" ht="14.4">
      <c r="AG5318" s="72"/>
      <c r="AH5318" s="72"/>
      <c r="AI5318" s="72"/>
      <c r="AJ5318" s="72"/>
      <c r="AK5318" s="72"/>
    </row>
    <row r="5319" spans="33:37" ht="14.4">
      <c r="AG5319" s="72"/>
      <c r="AH5319" s="72"/>
      <c r="AI5319" s="72"/>
      <c r="AJ5319" s="72"/>
      <c r="AK5319" s="72"/>
    </row>
    <row r="5320" spans="33:37" ht="14.4">
      <c r="AG5320" s="72"/>
      <c r="AH5320" s="72"/>
      <c r="AI5320" s="72"/>
      <c r="AJ5320" s="72"/>
      <c r="AK5320" s="72"/>
    </row>
    <row r="5321" spans="33:37" ht="14.4">
      <c r="AG5321" s="72"/>
      <c r="AH5321" s="72"/>
      <c r="AI5321" s="72"/>
      <c r="AJ5321" s="72"/>
      <c r="AK5321" s="72"/>
    </row>
    <row r="5322" spans="33:37" ht="14.4">
      <c r="AG5322" s="72"/>
      <c r="AH5322" s="72"/>
      <c r="AI5322" s="72"/>
      <c r="AJ5322" s="72"/>
      <c r="AK5322" s="72"/>
    </row>
    <row r="5323" spans="33:37" ht="14.4">
      <c r="AG5323" s="72"/>
      <c r="AH5323" s="72"/>
      <c r="AI5323" s="72"/>
      <c r="AJ5323" s="72"/>
      <c r="AK5323" s="72"/>
    </row>
    <row r="5324" spans="33:37" ht="14.4">
      <c r="AG5324" s="72"/>
      <c r="AH5324" s="72"/>
      <c r="AI5324" s="72"/>
      <c r="AJ5324" s="72"/>
      <c r="AK5324" s="72"/>
    </row>
    <row r="5325" spans="33:37" ht="14.4">
      <c r="AG5325" s="72"/>
      <c r="AH5325" s="72"/>
      <c r="AI5325" s="72"/>
      <c r="AJ5325" s="72"/>
      <c r="AK5325" s="72"/>
    </row>
    <row r="5326" spans="33:37" ht="14.4">
      <c r="AG5326" s="72"/>
      <c r="AH5326" s="72"/>
      <c r="AI5326" s="72"/>
      <c r="AJ5326" s="72"/>
      <c r="AK5326" s="72"/>
    </row>
    <row r="5327" spans="33:37" ht="14.4">
      <c r="AG5327" s="72"/>
      <c r="AH5327" s="72"/>
      <c r="AI5327" s="72"/>
      <c r="AJ5327" s="72"/>
      <c r="AK5327" s="72"/>
    </row>
    <row r="5328" spans="33:37" ht="14.4">
      <c r="AG5328" s="72"/>
      <c r="AH5328" s="72"/>
      <c r="AI5328" s="72"/>
      <c r="AJ5328" s="72"/>
      <c r="AK5328" s="72"/>
    </row>
    <row r="5329" spans="33:37" ht="14.4">
      <c r="AG5329" s="72"/>
      <c r="AH5329" s="72"/>
      <c r="AI5329" s="72"/>
      <c r="AJ5329" s="72"/>
      <c r="AK5329" s="72"/>
    </row>
    <row r="5330" spans="33:37" ht="14.4">
      <c r="AG5330" s="72"/>
      <c r="AH5330" s="72"/>
      <c r="AI5330" s="72"/>
      <c r="AJ5330" s="72"/>
      <c r="AK5330" s="72"/>
    </row>
    <row r="5331" spans="33:37" ht="14.4">
      <c r="AG5331" s="72"/>
      <c r="AH5331" s="72"/>
      <c r="AI5331" s="72"/>
      <c r="AJ5331" s="72"/>
      <c r="AK5331" s="72"/>
    </row>
    <row r="5332" spans="33:37" ht="14.4">
      <c r="AG5332" s="72"/>
      <c r="AH5332" s="72"/>
      <c r="AI5332" s="72"/>
      <c r="AJ5332" s="72"/>
      <c r="AK5332" s="72"/>
    </row>
    <row r="5333" spans="33:37" ht="14.4">
      <c r="AG5333" s="72"/>
      <c r="AH5333" s="72"/>
      <c r="AI5333" s="72"/>
      <c r="AJ5333" s="72"/>
      <c r="AK5333" s="72"/>
    </row>
    <row r="5334" spans="33:37" ht="14.4">
      <c r="AG5334" s="72"/>
      <c r="AH5334" s="72"/>
      <c r="AI5334" s="72"/>
      <c r="AJ5334" s="72"/>
      <c r="AK5334" s="72"/>
    </row>
    <row r="5335" spans="33:37" ht="14.4">
      <c r="AG5335" s="72"/>
      <c r="AH5335" s="72"/>
      <c r="AI5335" s="72"/>
      <c r="AJ5335" s="72"/>
      <c r="AK5335" s="72"/>
    </row>
    <row r="5336" spans="33:37" ht="14.4">
      <c r="AG5336" s="72"/>
      <c r="AH5336" s="72"/>
      <c r="AI5336" s="72"/>
      <c r="AJ5336" s="72"/>
      <c r="AK5336" s="72"/>
    </row>
    <row r="5337" spans="33:37" ht="14.4">
      <c r="AG5337" s="72"/>
      <c r="AH5337" s="72"/>
      <c r="AI5337" s="72"/>
      <c r="AJ5337" s="72"/>
      <c r="AK5337" s="72"/>
    </row>
    <row r="5338" spans="33:37" ht="14.4">
      <c r="AG5338" s="72"/>
      <c r="AH5338" s="72"/>
      <c r="AI5338" s="72"/>
      <c r="AJ5338" s="72"/>
      <c r="AK5338" s="72"/>
    </row>
    <row r="5339" spans="33:37" ht="14.4">
      <c r="AG5339" s="72"/>
      <c r="AH5339" s="72"/>
      <c r="AI5339" s="72"/>
      <c r="AJ5339" s="72"/>
      <c r="AK5339" s="72"/>
    </row>
    <row r="5340" spans="33:37" ht="14.4">
      <c r="AG5340" s="72"/>
      <c r="AH5340" s="72"/>
      <c r="AI5340" s="72"/>
      <c r="AJ5340" s="72"/>
      <c r="AK5340" s="72"/>
    </row>
    <row r="5341" spans="33:37" ht="14.4">
      <c r="AG5341" s="72"/>
      <c r="AH5341" s="72"/>
      <c r="AI5341" s="72"/>
      <c r="AJ5341" s="72"/>
      <c r="AK5341" s="72"/>
    </row>
    <row r="5342" spans="33:37" ht="14.4">
      <c r="AG5342" s="72"/>
      <c r="AH5342" s="72"/>
      <c r="AI5342" s="72"/>
      <c r="AJ5342" s="72"/>
      <c r="AK5342" s="72"/>
    </row>
    <row r="5343" spans="33:37" ht="14.4">
      <c r="AG5343" s="72"/>
      <c r="AH5343" s="72"/>
      <c r="AI5343" s="72"/>
      <c r="AJ5343" s="72"/>
      <c r="AK5343" s="72"/>
    </row>
    <row r="5344" spans="33:37" ht="14.4">
      <c r="AG5344" s="72"/>
      <c r="AH5344" s="72"/>
      <c r="AI5344" s="72"/>
      <c r="AJ5344" s="72"/>
      <c r="AK5344" s="72"/>
    </row>
    <row r="5345" spans="33:37" ht="14.4">
      <c r="AG5345" s="72"/>
      <c r="AH5345" s="72"/>
      <c r="AI5345" s="72"/>
      <c r="AJ5345" s="72"/>
      <c r="AK5345" s="72"/>
    </row>
    <row r="5346" spans="33:37" ht="14.4">
      <c r="AG5346" s="72"/>
      <c r="AH5346" s="72"/>
      <c r="AI5346" s="72"/>
      <c r="AJ5346" s="72"/>
      <c r="AK5346" s="72"/>
    </row>
    <row r="5347" spans="33:37" ht="14.4">
      <c r="AG5347" s="72"/>
      <c r="AH5347" s="72"/>
      <c r="AI5347" s="72"/>
      <c r="AJ5347" s="72"/>
      <c r="AK5347" s="72"/>
    </row>
    <row r="5348" spans="33:37" ht="14.4">
      <c r="AG5348" s="72"/>
      <c r="AH5348" s="72"/>
      <c r="AI5348" s="72"/>
      <c r="AJ5348" s="72"/>
      <c r="AK5348" s="72"/>
    </row>
    <row r="5349" spans="33:37" ht="14.4">
      <c r="AG5349" s="72"/>
      <c r="AH5349" s="72"/>
      <c r="AI5349" s="72"/>
      <c r="AJ5349" s="72"/>
      <c r="AK5349" s="72"/>
    </row>
    <row r="5350" spans="33:37" ht="14.4">
      <c r="AG5350" s="72"/>
      <c r="AH5350" s="72"/>
      <c r="AI5350" s="72"/>
      <c r="AJ5350" s="72"/>
      <c r="AK5350" s="72"/>
    </row>
    <row r="5351" spans="33:37" ht="14.4">
      <c r="AG5351" s="72"/>
      <c r="AH5351" s="72"/>
      <c r="AI5351" s="72"/>
      <c r="AJ5351" s="72"/>
      <c r="AK5351" s="72"/>
    </row>
    <row r="5352" spans="33:37" ht="14.4">
      <c r="AG5352" s="72"/>
      <c r="AH5352" s="72"/>
      <c r="AI5352" s="72"/>
      <c r="AJ5352" s="72"/>
      <c r="AK5352" s="72"/>
    </row>
    <row r="5353" spans="33:37" ht="14.4">
      <c r="AG5353" s="72"/>
      <c r="AH5353" s="72"/>
      <c r="AI5353" s="72"/>
      <c r="AJ5353" s="72"/>
      <c r="AK5353" s="72"/>
    </row>
    <row r="5354" spans="33:37" ht="14.4">
      <c r="AG5354" s="72"/>
      <c r="AH5354" s="72"/>
      <c r="AI5354" s="72"/>
      <c r="AJ5354" s="72"/>
      <c r="AK5354" s="72"/>
    </row>
    <row r="5355" spans="33:37" ht="14.4">
      <c r="AG5355" s="72"/>
      <c r="AH5355" s="72"/>
      <c r="AI5355" s="72"/>
      <c r="AJ5355" s="72"/>
      <c r="AK5355" s="72"/>
    </row>
    <row r="5356" spans="33:37" ht="14.4">
      <c r="AG5356" s="72"/>
      <c r="AH5356" s="72"/>
      <c r="AI5356" s="72"/>
      <c r="AJ5356" s="72"/>
      <c r="AK5356" s="72"/>
    </row>
    <row r="5357" spans="33:37" ht="14.4">
      <c r="AG5357" s="72"/>
      <c r="AH5357" s="72"/>
      <c r="AI5357" s="72"/>
      <c r="AJ5357" s="72"/>
      <c r="AK5357" s="72"/>
    </row>
    <row r="5358" spans="33:37" ht="14.4">
      <c r="AG5358" s="72"/>
      <c r="AH5358" s="72"/>
      <c r="AI5358" s="72"/>
      <c r="AJ5358" s="72"/>
      <c r="AK5358" s="72"/>
    </row>
    <row r="5359" spans="33:37" ht="14.4">
      <c r="AG5359" s="72"/>
      <c r="AH5359" s="72"/>
      <c r="AI5359" s="72"/>
      <c r="AJ5359" s="72"/>
      <c r="AK5359" s="72"/>
    </row>
    <row r="5360" spans="33:37" ht="14.4">
      <c r="AG5360" s="72"/>
      <c r="AH5360" s="72"/>
      <c r="AI5360" s="72"/>
      <c r="AJ5360" s="72"/>
      <c r="AK5360" s="72"/>
    </row>
    <row r="5361" spans="33:37" ht="14.4">
      <c r="AG5361" s="72"/>
      <c r="AH5361" s="72"/>
      <c r="AI5361" s="72"/>
      <c r="AJ5361" s="72"/>
      <c r="AK5361" s="72"/>
    </row>
    <row r="5362" spans="33:37" ht="14.4">
      <c r="AG5362" s="72"/>
      <c r="AH5362" s="72"/>
      <c r="AI5362" s="72"/>
      <c r="AJ5362" s="72"/>
      <c r="AK5362" s="72"/>
    </row>
    <row r="5363" spans="33:37" ht="14.4">
      <c r="AG5363" s="72"/>
      <c r="AH5363" s="72"/>
      <c r="AI5363" s="72"/>
      <c r="AJ5363" s="72"/>
      <c r="AK5363" s="72"/>
    </row>
    <row r="5364" spans="33:37" ht="14.4">
      <c r="AG5364" s="72"/>
      <c r="AH5364" s="72"/>
      <c r="AI5364" s="72"/>
      <c r="AJ5364" s="72"/>
      <c r="AK5364" s="72"/>
    </row>
    <row r="5365" spans="33:37" ht="14.4">
      <c r="AG5365" s="72"/>
      <c r="AH5365" s="72"/>
      <c r="AI5365" s="72"/>
      <c r="AJ5365" s="72"/>
      <c r="AK5365" s="72"/>
    </row>
    <row r="5366" spans="33:37" ht="14.4">
      <c r="AG5366" s="72"/>
      <c r="AH5366" s="72"/>
      <c r="AI5366" s="72"/>
      <c r="AJ5366" s="72"/>
      <c r="AK5366" s="72"/>
    </row>
    <row r="5367" spans="33:37" ht="14.4">
      <c r="AG5367" s="72"/>
      <c r="AH5367" s="72"/>
      <c r="AI5367" s="72"/>
      <c r="AJ5367" s="72"/>
      <c r="AK5367" s="72"/>
    </row>
    <row r="5368" spans="33:37" ht="14.4">
      <c r="AG5368" s="72"/>
      <c r="AH5368" s="72"/>
      <c r="AI5368" s="72"/>
      <c r="AJ5368" s="72"/>
      <c r="AK5368" s="72"/>
    </row>
    <row r="5369" spans="33:37" ht="14.4">
      <c r="AG5369" s="72"/>
      <c r="AH5369" s="72"/>
      <c r="AI5369" s="72"/>
      <c r="AJ5369" s="72"/>
      <c r="AK5369" s="72"/>
    </row>
    <row r="5370" spans="33:37" ht="14.4">
      <c r="AG5370" s="72"/>
      <c r="AH5370" s="72"/>
      <c r="AI5370" s="72"/>
      <c r="AJ5370" s="72"/>
      <c r="AK5370" s="72"/>
    </row>
    <row r="5371" spans="33:37" ht="14.4">
      <c r="AG5371" s="72"/>
      <c r="AH5371" s="72"/>
      <c r="AI5371" s="72"/>
      <c r="AJ5371" s="72"/>
      <c r="AK5371" s="72"/>
    </row>
    <row r="5372" spans="33:37" ht="14.4">
      <c r="AG5372" s="72"/>
      <c r="AH5372" s="72"/>
      <c r="AI5372" s="72"/>
      <c r="AJ5372" s="72"/>
      <c r="AK5372" s="72"/>
    </row>
    <row r="5373" spans="33:37" ht="14.4">
      <c r="AG5373" s="72"/>
      <c r="AH5373" s="72"/>
      <c r="AI5373" s="72"/>
      <c r="AJ5373" s="72"/>
      <c r="AK5373" s="72"/>
    </row>
    <row r="5374" spans="33:37" ht="14.4">
      <c r="AG5374" s="72"/>
      <c r="AH5374" s="72"/>
      <c r="AI5374" s="72"/>
      <c r="AJ5374" s="72"/>
      <c r="AK5374" s="72"/>
    </row>
    <row r="5375" spans="33:37" ht="14.4">
      <c r="AG5375" s="72"/>
      <c r="AH5375" s="72"/>
      <c r="AI5375" s="72"/>
      <c r="AJ5375" s="72"/>
      <c r="AK5375" s="72"/>
    </row>
    <row r="5376" spans="33:37" ht="14.4">
      <c r="AG5376" s="72"/>
      <c r="AH5376" s="72"/>
      <c r="AI5376" s="72"/>
      <c r="AJ5376" s="72"/>
      <c r="AK5376" s="72"/>
    </row>
    <row r="5377" spans="33:37" ht="14.4">
      <c r="AG5377" s="72"/>
      <c r="AH5377" s="72"/>
      <c r="AI5377" s="72"/>
      <c r="AJ5377" s="72"/>
      <c r="AK5377" s="72"/>
    </row>
    <row r="5378" spans="33:37" ht="14.4">
      <c r="AG5378" s="72"/>
      <c r="AH5378" s="72"/>
      <c r="AI5378" s="72"/>
      <c r="AJ5378" s="72"/>
      <c r="AK5378" s="72"/>
    </row>
    <row r="5379" spans="33:37" ht="14.4">
      <c r="AG5379" s="72"/>
      <c r="AH5379" s="72"/>
      <c r="AI5379" s="72"/>
      <c r="AJ5379" s="72"/>
      <c r="AK5379" s="72"/>
    </row>
    <row r="5380" spans="33:37" ht="14.4">
      <c r="AG5380" s="72"/>
      <c r="AH5380" s="72"/>
      <c r="AI5380" s="72"/>
      <c r="AJ5380" s="72"/>
      <c r="AK5380" s="72"/>
    </row>
    <row r="5381" spans="33:37" ht="14.4">
      <c r="AG5381" s="72"/>
      <c r="AH5381" s="72"/>
      <c r="AI5381" s="72"/>
      <c r="AJ5381" s="72"/>
      <c r="AK5381" s="72"/>
    </row>
    <row r="5382" spans="33:37" ht="14.4">
      <c r="AG5382" s="72"/>
      <c r="AH5382" s="72"/>
      <c r="AI5382" s="72"/>
      <c r="AJ5382" s="72"/>
      <c r="AK5382" s="72"/>
    </row>
    <row r="5383" spans="33:37" ht="14.4">
      <c r="AG5383" s="72"/>
      <c r="AH5383" s="72"/>
      <c r="AI5383" s="72"/>
      <c r="AJ5383" s="72"/>
      <c r="AK5383" s="72"/>
    </row>
    <row r="5384" spans="33:37" ht="14.4">
      <c r="AG5384" s="72"/>
      <c r="AH5384" s="72"/>
      <c r="AI5384" s="72"/>
      <c r="AJ5384" s="72"/>
      <c r="AK5384" s="72"/>
    </row>
    <row r="5385" spans="33:37" ht="14.4">
      <c r="AG5385" s="72"/>
      <c r="AH5385" s="72"/>
      <c r="AI5385" s="72"/>
      <c r="AJ5385" s="72"/>
      <c r="AK5385" s="72"/>
    </row>
    <row r="5386" spans="33:37" ht="14.4">
      <c r="AG5386" s="72"/>
      <c r="AH5386" s="72"/>
      <c r="AI5386" s="72"/>
      <c r="AJ5386" s="72"/>
      <c r="AK5386" s="72"/>
    </row>
    <row r="5387" spans="33:37" ht="14.4">
      <c r="AG5387" s="72"/>
      <c r="AH5387" s="72"/>
      <c r="AI5387" s="72"/>
      <c r="AJ5387" s="72"/>
      <c r="AK5387" s="72"/>
    </row>
    <row r="5388" spans="33:37" ht="14.4">
      <c r="AG5388" s="72"/>
      <c r="AH5388" s="72"/>
      <c r="AI5388" s="72"/>
      <c r="AJ5388" s="72"/>
      <c r="AK5388" s="72"/>
    </row>
    <row r="5389" spans="33:37" ht="14.4">
      <c r="AG5389" s="72"/>
      <c r="AH5389" s="72"/>
      <c r="AI5389" s="72"/>
      <c r="AJ5389" s="72"/>
      <c r="AK5389" s="72"/>
    </row>
    <row r="5390" spans="33:37" ht="14.4">
      <c r="AG5390" s="72"/>
      <c r="AH5390" s="72"/>
      <c r="AI5390" s="72"/>
      <c r="AJ5390" s="72"/>
      <c r="AK5390" s="72"/>
    </row>
    <row r="5391" spans="33:37" ht="14.4">
      <c r="AG5391" s="72"/>
      <c r="AH5391" s="72"/>
      <c r="AI5391" s="72"/>
      <c r="AJ5391" s="72"/>
      <c r="AK5391" s="72"/>
    </row>
    <row r="5392" spans="33:37" ht="14.4">
      <c r="AG5392" s="72"/>
      <c r="AH5392" s="72"/>
      <c r="AI5392" s="72"/>
      <c r="AJ5392" s="72"/>
      <c r="AK5392" s="72"/>
    </row>
    <row r="5393" spans="33:37" ht="14.4">
      <c r="AG5393" s="72"/>
      <c r="AH5393" s="72"/>
      <c r="AI5393" s="72"/>
      <c r="AJ5393" s="72"/>
      <c r="AK5393" s="72"/>
    </row>
    <row r="5394" spans="33:37" ht="14.4">
      <c r="AG5394" s="72"/>
      <c r="AH5394" s="72"/>
      <c r="AI5394" s="72"/>
      <c r="AJ5394" s="72"/>
      <c r="AK5394" s="72"/>
    </row>
    <row r="5395" spans="33:37" ht="14.4">
      <c r="AG5395" s="72"/>
      <c r="AH5395" s="72"/>
      <c r="AI5395" s="72"/>
      <c r="AJ5395" s="72"/>
      <c r="AK5395" s="72"/>
    </row>
    <row r="5396" spans="33:37" ht="14.4">
      <c r="AG5396" s="72"/>
      <c r="AH5396" s="72"/>
      <c r="AI5396" s="72"/>
      <c r="AJ5396" s="72"/>
      <c r="AK5396" s="72"/>
    </row>
    <row r="5397" spans="33:37" ht="14.4">
      <c r="AG5397" s="72"/>
      <c r="AH5397" s="72"/>
      <c r="AI5397" s="72"/>
      <c r="AJ5397" s="72"/>
      <c r="AK5397" s="72"/>
    </row>
    <row r="5398" spans="33:37" ht="14.4">
      <c r="AG5398" s="72"/>
      <c r="AH5398" s="72"/>
      <c r="AI5398" s="72"/>
      <c r="AJ5398" s="72"/>
      <c r="AK5398" s="72"/>
    </row>
    <row r="5399" spans="33:37" ht="14.4">
      <c r="AG5399" s="72"/>
      <c r="AH5399" s="72"/>
      <c r="AI5399" s="72"/>
      <c r="AJ5399" s="72"/>
      <c r="AK5399" s="72"/>
    </row>
    <row r="5400" spans="33:37" ht="14.4">
      <c r="AG5400" s="72"/>
      <c r="AH5400" s="72"/>
      <c r="AI5400" s="72"/>
      <c r="AJ5400" s="72"/>
      <c r="AK5400" s="72"/>
    </row>
    <row r="5401" spans="33:37" ht="14.4">
      <c r="AG5401" s="72"/>
      <c r="AH5401" s="72"/>
      <c r="AI5401" s="72"/>
      <c r="AJ5401" s="72"/>
      <c r="AK5401" s="72"/>
    </row>
    <row r="5402" spans="33:37" ht="14.4">
      <c r="AG5402" s="72"/>
      <c r="AH5402" s="72"/>
      <c r="AI5402" s="72"/>
      <c r="AJ5402" s="72"/>
      <c r="AK5402" s="72"/>
    </row>
    <row r="5403" spans="33:37" ht="14.4">
      <c r="AG5403" s="72"/>
      <c r="AH5403" s="72"/>
      <c r="AI5403" s="72"/>
      <c r="AJ5403" s="72"/>
      <c r="AK5403" s="72"/>
    </row>
    <row r="5404" spans="33:37" ht="14.4">
      <c r="AG5404" s="72"/>
      <c r="AH5404" s="72"/>
      <c r="AI5404" s="72"/>
      <c r="AJ5404" s="72"/>
      <c r="AK5404" s="72"/>
    </row>
    <row r="5405" spans="33:37" ht="14.4">
      <c r="AG5405" s="72"/>
      <c r="AH5405" s="72"/>
      <c r="AI5405" s="72"/>
      <c r="AJ5405" s="72"/>
      <c r="AK5405" s="72"/>
    </row>
    <row r="5406" spans="33:37" ht="14.4">
      <c r="AG5406" s="72"/>
      <c r="AH5406" s="72"/>
      <c r="AI5406" s="72"/>
      <c r="AJ5406" s="72"/>
      <c r="AK5406" s="72"/>
    </row>
    <row r="5407" spans="33:37" ht="14.4">
      <c r="AG5407" s="72"/>
      <c r="AH5407" s="72"/>
      <c r="AI5407" s="72"/>
      <c r="AJ5407" s="72"/>
      <c r="AK5407" s="72"/>
    </row>
    <row r="5408" spans="33:37" ht="14.4">
      <c r="AG5408" s="72"/>
      <c r="AH5408" s="72"/>
      <c r="AI5408" s="72"/>
      <c r="AJ5408" s="72"/>
      <c r="AK5408" s="72"/>
    </row>
    <row r="5409" spans="33:37" ht="14.4">
      <c r="AG5409" s="72"/>
      <c r="AH5409" s="72"/>
      <c r="AI5409" s="72"/>
      <c r="AJ5409" s="72"/>
      <c r="AK5409" s="72"/>
    </row>
    <row r="5410" spans="33:37" ht="14.4">
      <c r="AG5410" s="72"/>
      <c r="AH5410" s="72"/>
      <c r="AI5410" s="72"/>
      <c r="AJ5410" s="72"/>
      <c r="AK5410" s="72"/>
    </row>
    <row r="5411" spans="33:37" ht="14.4">
      <c r="AG5411" s="72"/>
      <c r="AH5411" s="72"/>
      <c r="AI5411" s="72"/>
      <c r="AJ5411" s="72"/>
      <c r="AK5411" s="72"/>
    </row>
    <row r="5412" spans="33:37" ht="14.4">
      <c r="AG5412" s="72"/>
      <c r="AH5412" s="72"/>
      <c r="AI5412" s="72"/>
      <c r="AJ5412" s="72"/>
      <c r="AK5412" s="72"/>
    </row>
    <row r="5413" spans="33:37" ht="14.4">
      <c r="AG5413" s="72"/>
      <c r="AH5413" s="72"/>
      <c r="AI5413" s="72"/>
      <c r="AJ5413" s="72"/>
      <c r="AK5413" s="72"/>
    </row>
    <row r="5414" spans="33:37" ht="14.4">
      <c r="AG5414" s="72"/>
      <c r="AH5414" s="72"/>
      <c r="AI5414" s="72"/>
      <c r="AJ5414" s="72"/>
      <c r="AK5414" s="72"/>
    </row>
    <row r="5415" spans="33:37" ht="14.4">
      <c r="AG5415" s="72"/>
      <c r="AH5415" s="72"/>
      <c r="AI5415" s="72"/>
      <c r="AJ5415" s="72"/>
      <c r="AK5415" s="72"/>
    </row>
    <row r="5416" spans="33:37" ht="14.4">
      <c r="AG5416" s="72"/>
      <c r="AH5416" s="72"/>
      <c r="AI5416" s="72"/>
      <c r="AJ5416" s="72"/>
      <c r="AK5416" s="72"/>
    </row>
    <row r="5417" spans="33:37" ht="14.4">
      <c r="AG5417" s="72"/>
      <c r="AH5417" s="72"/>
      <c r="AI5417" s="72"/>
      <c r="AJ5417" s="72"/>
      <c r="AK5417" s="72"/>
    </row>
    <row r="5418" spans="33:37" ht="14.4">
      <c r="AG5418" s="72"/>
      <c r="AH5418" s="72"/>
      <c r="AI5418" s="72"/>
      <c r="AJ5418" s="72"/>
      <c r="AK5418" s="72"/>
    </row>
    <row r="5419" spans="33:37" ht="14.4">
      <c r="AG5419" s="72"/>
      <c r="AH5419" s="72"/>
      <c r="AI5419" s="72"/>
      <c r="AJ5419" s="72"/>
      <c r="AK5419" s="72"/>
    </row>
    <row r="5420" spans="33:37" ht="14.4">
      <c r="AG5420" s="72"/>
      <c r="AH5420" s="72"/>
      <c r="AI5420" s="72"/>
      <c r="AJ5420" s="72"/>
      <c r="AK5420" s="72"/>
    </row>
    <row r="5421" spans="33:37" ht="14.4">
      <c r="AG5421" s="72"/>
      <c r="AH5421" s="72"/>
      <c r="AI5421" s="72"/>
      <c r="AJ5421" s="72"/>
      <c r="AK5421" s="72"/>
    </row>
    <row r="5422" spans="33:37" ht="14.4">
      <c r="AG5422" s="72"/>
      <c r="AH5422" s="72"/>
      <c r="AI5422" s="72"/>
      <c r="AJ5422" s="72"/>
      <c r="AK5422" s="72"/>
    </row>
    <row r="5423" spans="33:37" ht="14.4">
      <c r="AG5423" s="72"/>
      <c r="AH5423" s="72"/>
      <c r="AI5423" s="72"/>
      <c r="AJ5423" s="72"/>
      <c r="AK5423" s="72"/>
    </row>
    <row r="5424" spans="33:37" ht="14.4">
      <c r="AG5424" s="72"/>
      <c r="AH5424" s="72"/>
      <c r="AI5424" s="72"/>
      <c r="AJ5424" s="72"/>
      <c r="AK5424" s="72"/>
    </row>
    <row r="5425" spans="33:37" ht="14.4">
      <c r="AG5425" s="72"/>
      <c r="AH5425" s="72"/>
      <c r="AI5425" s="72"/>
      <c r="AJ5425" s="72"/>
      <c r="AK5425" s="72"/>
    </row>
    <row r="5426" spans="33:37" ht="14.4">
      <c r="AG5426" s="72"/>
      <c r="AH5426" s="72"/>
      <c r="AI5426" s="72"/>
      <c r="AJ5426" s="72"/>
      <c r="AK5426" s="72"/>
    </row>
    <row r="5427" spans="33:37" ht="14.4">
      <c r="AG5427" s="72"/>
      <c r="AH5427" s="72"/>
      <c r="AI5427" s="72"/>
      <c r="AJ5427" s="72"/>
      <c r="AK5427" s="72"/>
    </row>
    <row r="5428" spans="33:37" ht="14.4">
      <c r="AG5428" s="72"/>
      <c r="AH5428" s="72"/>
      <c r="AI5428" s="72"/>
      <c r="AJ5428" s="72"/>
      <c r="AK5428" s="72"/>
    </row>
    <row r="5429" spans="33:37" ht="14.4">
      <c r="AG5429" s="72"/>
      <c r="AH5429" s="72"/>
      <c r="AI5429" s="72"/>
      <c r="AJ5429" s="72"/>
      <c r="AK5429" s="72"/>
    </row>
    <row r="5430" spans="33:37" ht="14.4">
      <c r="AG5430" s="72"/>
      <c r="AH5430" s="72"/>
      <c r="AI5430" s="72"/>
      <c r="AJ5430" s="72"/>
      <c r="AK5430" s="72"/>
    </row>
    <row r="5431" spans="33:37" ht="14.4">
      <c r="AG5431" s="72"/>
      <c r="AH5431" s="72"/>
      <c r="AI5431" s="72"/>
      <c r="AJ5431" s="72"/>
      <c r="AK5431" s="72"/>
    </row>
    <row r="5432" spans="33:37" ht="14.4">
      <c r="AG5432" s="72"/>
      <c r="AH5432" s="72"/>
      <c r="AI5432" s="72"/>
      <c r="AJ5432" s="72"/>
      <c r="AK5432" s="72"/>
    </row>
    <row r="5433" spans="33:37" ht="14.4">
      <c r="AG5433" s="72"/>
      <c r="AH5433" s="72"/>
      <c r="AI5433" s="72"/>
      <c r="AJ5433" s="72"/>
      <c r="AK5433" s="72"/>
    </row>
    <row r="5434" spans="33:37" ht="14.4">
      <c r="AG5434" s="72"/>
      <c r="AH5434" s="72"/>
      <c r="AI5434" s="72"/>
      <c r="AJ5434" s="72"/>
      <c r="AK5434" s="72"/>
    </row>
    <row r="5435" spans="33:37" ht="14.4">
      <c r="AG5435" s="72"/>
      <c r="AH5435" s="72"/>
      <c r="AI5435" s="72"/>
      <c r="AJ5435" s="72"/>
      <c r="AK5435" s="72"/>
    </row>
    <row r="5436" spans="33:37" ht="14.4">
      <c r="AG5436" s="72"/>
      <c r="AH5436" s="72"/>
      <c r="AI5436" s="72"/>
      <c r="AJ5436" s="72"/>
      <c r="AK5436" s="72"/>
    </row>
    <row r="5437" spans="33:37" ht="14.4">
      <c r="AG5437" s="72"/>
      <c r="AH5437" s="72"/>
      <c r="AI5437" s="72"/>
      <c r="AJ5437" s="72"/>
      <c r="AK5437" s="72"/>
    </row>
    <row r="5438" spans="33:37" ht="14.4">
      <c r="AG5438" s="72"/>
      <c r="AH5438" s="72"/>
      <c r="AI5438" s="72"/>
      <c r="AJ5438" s="72"/>
      <c r="AK5438" s="72"/>
    </row>
    <row r="5439" spans="33:37" ht="14.4">
      <c r="AG5439" s="72"/>
      <c r="AH5439" s="72"/>
      <c r="AI5439" s="72"/>
      <c r="AJ5439" s="72"/>
      <c r="AK5439" s="72"/>
    </row>
    <row r="5440" spans="33:37" ht="14.4">
      <c r="AG5440" s="72"/>
      <c r="AH5440" s="72"/>
      <c r="AI5440" s="72"/>
      <c r="AJ5440" s="72"/>
      <c r="AK5440" s="72"/>
    </row>
    <row r="5441" spans="33:37" ht="14.4">
      <c r="AG5441" s="72"/>
      <c r="AH5441" s="72"/>
      <c r="AI5441" s="72"/>
      <c r="AJ5441" s="72"/>
      <c r="AK5441" s="72"/>
    </row>
    <row r="5442" spans="33:37" ht="14.4">
      <c r="AG5442" s="72"/>
      <c r="AH5442" s="72"/>
      <c r="AI5442" s="72"/>
      <c r="AJ5442" s="72"/>
      <c r="AK5442" s="72"/>
    </row>
    <row r="5443" spans="33:37" ht="14.4">
      <c r="AG5443" s="72"/>
      <c r="AH5443" s="72"/>
      <c r="AI5443" s="72"/>
      <c r="AJ5443" s="72"/>
      <c r="AK5443" s="72"/>
    </row>
    <row r="5444" spans="33:37" ht="14.4">
      <c r="AG5444" s="72"/>
      <c r="AH5444" s="72"/>
      <c r="AI5444" s="72"/>
      <c r="AJ5444" s="72"/>
      <c r="AK5444" s="72"/>
    </row>
    <row r="5445" spans="33:37" ht="14.4">
      <c r="AG5445" s="72"/>
      <c r="AH5445" s="72"/>
      <c r="AI5445" s="72"/>
      <c r="AJ5445" s="72"/>
      <c r="AK5445" s="72"/>
    </row>
    <row r="5446" spans="33:37" ht="14.4">
      <c r="AG5446" s="72"/>
      <c r="AH5446" s="72"/>
      <c r="AI5446" s="72"/>
      <c r="AJ5446" s="72"/>
      <c r="AK5446" s="72"/>
    </row>
    <row r="5447" spans="33:37" ht="14.4">
      <c r="AG5447" s="72"/>
      <c r="AH5447" s="72"/>
      <c r="AI5447" s="72"/>
      <c r="AJ5447" s="72"/>
      <c r="AK5447" s="72"/>
    </row>
    <row r="5448" spans="33:37" ht="14.4">
      <c r="AG5448" s="72"/>
      <c r="AH5448" s="72"/>
      <c r="AI5448" s="72"/>
      <c r="AJ5448" s="72"/>
      <c r="AK5448" s="72"/>
    </row>
    <row r="5449" spans="33:37" ht="14.4">
      <c r="AG5449" s="72"/>
      <c r="AH5449" s="72"/>
      <c r="AI5449" s="72"/>
      <c r="AJ5449" s="72"/>
      <c r="AK5449" s="72"/>
    </row>
    <row r="5450" spans="33:37" ht="14.4">
      <c r="AG5450" s="72"/>
      <c r="AH5450" s="72"/>
      <c r="AI5450" s="72"/>
      <c r="AJ5450" s="72"/>
      <c r="AK5450" s="72"/>
    </row>
    <row r="5451" spans="33:37" ht="14.4">
      <c r="AG5451" s="72"/>
      <c r="AH5451" s="72"/>
      <c r="AI5451" s="72"/>
      <c r="AJ5451" s="72"/>
      <c r="AK5451" s="72"/>
    </row>
    <row r="5452" spans="33:37" ht="14.4">
      <c r="AG5452" s="72"/>
      <c r="AH5452" s="72"/>
      <c r="AI5452" s="72"/>
      <c r="AJ5452" s="72"/>
      <c r="AK5452" s="72"/>
    </row>
    <row r="5453" spans="33:37" ht="14.4">
      <c r="AG5453" s="72"/>
      <c r="AH5453" s="72"/>
      <c r="AI5453" s="72"/>
      <c r="AJ5453" s="72"/>
      <c r="AK5453" s="72"/>
    </row>
    <row r="5454" spans="33:37" ht="14.4">
      <c r="AG5454" s="72"/>
      <c r="AH5454" s="72"/>
      <c r="AI5454" s="72"/>
      <c r="AJ5454" s="72"/>
      <c r="AK5454" s="72"/>
    </row>
    <row r="5455" spans="33:37" ht="14.4">
      <c r="AG5455" s="72"/>
      <c r="AH5455" s="72"/>
      <c r="AI5455" s="72"/>
      <c r="AJ5455" s="72"/>
      <c r="AK5455" s="72"/>
    </row>
    <row r="5456" spans="33:37" ht="14.4">
      <c r="AG5456" s="72"/>
      <c r="AH5456" s="72"/>
      <c r="AI5456" s="72"/>
      <c r="AJ5456" s="72"/>
      <c r="AK5456" s="72"/>
    </row>
    <row r="5457" spans="33:37" ht="14.4">
      <c r="AG5457" s="72"/>
      <c r="AH5457" s="72"/>
      <c r="AI5457" s="72"/>
      <c r="AJ5457" s="72"/>
      <c r="AK5457" s="72"/>
    </row>
    <row r="5458" spans="33:37" ht="14.4">
      <c r="AG5458" s="72"/>
      <c r="AH5458" s="72"/>
      <c r="AI5458" s="72"/>
      <c r="AJ5458" s="72"/>
      <c r="AK5458" s="72"/>
    </row>
    <row r="5459" spans="33:37" ht="14.4">
      <c r="AG5459" s="72"/>
      <c r="AH5459" s="72"/>
      <c r="AI5459" s="72"/>
      <c r="AJ5459" s="72"/>
      <c r="AK5459" s="72"/>
    </row>
    <row r="5460" spans="33:37" ht="14.4">
      <c r="AG5460" s="72"/>
      <c r="AH5460" s="72"/>
      <c r="AI5460" s="72"/>
      <c r="AJ5460" s="72"/>
      <c r="AK5460" s="72"/>
    </row>
    <row r="5461" spans="33:37" ht="14.4">
      <c r="AG5461" s="72"/>
      <c r="AH5461" s="72"/>
      <c r="AI5461" s="72"/>
      <c r="AJ5461" s="72"/>
      <c r="AK5461" s="72"/>
    </row>
    <row r="5462" spans="33:37" ht="14.4">
      <c r="AG5462" s="72"/>
      <c r="AH5462" s="72"/>
      <c r="AI5462" s="72"/>
      <c r="AJ5462" s="72"/>
      <c r="AK5462" s="72"/>
    </row>
    <row r="5463" spans="33:37" ht="14.4">
      <c r="AG5463" s="72"/>
      <c r="AH5463" s="72"/>
      <c r="AI5463" s="72"/>
      <c r="AJ5463" s="72"/>
      <c r="AK5463" s="72"/>
    </row>
    <row r="5464" spans="33:37" ht="14.4">
      <c r="AG5464" s="72"/>
      <c r="AH5464" s="72"/>
      <c r="AI5464" s="72"/>
      <c r="AJ5464" s="72"/>
      <c r="AK5464" s="72"/>
    </row>
    <row r="5465" spans="33:37" ht="14.4">
      <c r="AG5465" s="72"/>
      <c r="AH5465" s="72"/>
      <c r="AI5465" s="72"/>
      <c r="AJ5465" s="72"/>
      <c r="AK5465" s="72"/>
    </row>
    <row r="5466" spans="33:37" ht="14.4">
      <c r="AG5466" s="72"/>
      <c r="AH5466" s="72"/>
      <c r="AI5466" s="72"/>
      <c r="AJ5466" s="72"/>
      <c r="AK5466" s="72"/>
    </row>
    <row r="5467" spans="33:37" ht="14.4">
      <c r="AG5467" s="72"/>
      <c r="AH5467" s="72"/>
      <c r="AI5467" s="72"/>
      <c r="AJ5467" s="72"/>
      <c r="AK5467" s="72"/>
    </row>
    <row r="5468" spans="33:37" ht="14.4">
      <c r="AG5468" s="72"/>
      <c r="AH5468" s="72"/>
      <c r="AI5468" s="72"/>
      <c r="AJ5468" s="72"/>
      <c r="AK5468" s="72"/>
    </row>
    <row r="5469" spans="33:37" ht="14.4">
      <c r="AG5469" s="72"/>
      <c r="AH5469" s="72"/>
      <c r="AI5469" s="72"/>
      <c r="AJ5469" s="72"/>
      <c r="AK5469" s="72"/>
    </row>
    <row r="5470" spans="33:37" ht="14.4">
      <c r="AG5470" s="72"/>
      <c r="AH5470" s="72"/>
      <c r="AI5470" s="72"/>
      <c r="AJ5470" s="72"/>
      <c r="AK5470" s="72"/>
    </row>
    <row r="5471" spans="33:37" ht="14.4">
      <c r="AG5471" s="72"/>
      <c r="AH5471" s="72"/>
      <c r="AI5471" s="72"/>
      <c r="AJ5471" s="72"/>
      <c r="AK5471" s="72"/>
    </row>
    <row r="5472" spans="33:37" ht="14.4">
      <c r="AG5472" s="72"/>
      <c r="AH5472" s="72"/>
      <c r="AI5472" s="72"/>
      <c r="AJ5472" s="72"/>
      <c r="AK5472" s="72"/>
    </row>
    <row r="5473" spans="33:37" ht="14.4">
      <c r="AG5473" s="72"/>
      <c r="AH5473" s="72"/>
      <c r="AI5473" s="72"/>
      <c r="AJ5473" s="72"/>
      <c r="AK5473" s="72"/>
    </row>
    <row r="5474" spans="33:37" ht="14.4">
      <c r="AG5474" s="72"/>
      <c r="AH5474" s="72"/>
      <c r="AI5474" s="72"/>
      <c r="AJ5474" s="72"/>
      <c r="AK5474" s="72"/>
    </row>
    <row r="5475" spans="33:37" ht="14.4">
      <c r="AG5475" s="72"/>
      <c r="AH5475" s="72"/>
      <c r="AI5475" s="72"/>
      <c r="AJ5475" s="72"/>
      <c r="AK5475" s="72"/>
    </row>
    <row r="5476" spans="33:37" ht="14.4">
      <c r="AG5476" s="72"/>
      <c r="AH5476" s="72"/>
      <c r="AI5476" s="72"/>
      <c r="AJ5476" s="72"/>
      <c r="AK5476" s="72"/>
    </row>
    <row r="5477" spans="33:37" ht="14.4">
      <c r="AG5477" s="72"/>
      <c r="AH5477" s="72"/>
      <c r="AI5477" s="72"/>
      <c r="AJ5477" s="72"/>
      <c r="AK5477" s="72"/>
    </row>
    <row r="5478" spans="33:37" ht="14.4">
      <c r="AG5478" s="72"/>
      <c r="AH5478" s="72"/>
      <c r="AI5478" s="72"/>
      <c r="AJ5478" s="72"/>
      <c r="AK5478" s="72"/>
    </row>
    <row r="5479" spans="33:37" ht="14.4">
      <c r="AG5479" s="72"/>
      <c r="AH5479" s="72"/>
      <c r="AI5479" s="72"/>
      <c r="AJ5479" s="72"/>
      <c r="AK5479" s="72"/>
    </row>
    <row r="5480" spans="33:37" ht="14.4">
      <c r="AG5480" s="72"/>
      <c r="AH5480" s="72"/>
      <c r="AI5480" s="72"/>
      <c r="AJ5480" s="72"/>
      <c r="AK5480" s="72"/>
    </row>
    <row r="5481" spans="33:37" ht="14.4">
      <c r="AG5481" s="72"/>
      <c r="AH5481" s="72"/>
      <c r="AI5481" s="72"/>
      <c r="AJ5481" s="72"/>
      <c r="AK5481" s="72"/>
    </row>
    <row r="5482" spans="33:37" ht="14.4">
      <c r="AG5482" s="72"/>
      <c r="AH5482" s="72"/>
      <c r="AI5482" s="72"/>
      <c r="AJ5482" s="72"/>
      <c r="AK5482" s="72"/>
    </row>
    <row r="5483" spans="33:37" ht="14.4">
      <c r="AG5483" s="72"/>
      <c r="AH5483" s="72"/>
      <c r="AI5483" s="72"/>
      <c r="AJ5483" s="72"/>
      <c r="AK5483" s="72"/>
    </row>
    <row r="5484" spans="33:37" ht="14.4">
      <c r="AG5484" s="72"/>
      <c r="AH5484" s="72"/>
      <c r="AI5484" s="72"/>
      <c r="AJ5484" s="72"/>
      <c r="AK5484" s="72"/>
    </row>
    <row r="5485" spans="33:37" ht="14.4">
      <c r="AG5485" s="72"/>
      <c r="AH5485" s="72"/>
      <c r="AI5485" s="72"/>
      <c r="AJ5485" s="72"/>
      <c r="AK5485" s="72"/>
    </row>
    <row r="5486" spans="33:37" ht="14.4">
      <c r="AG5486" s="72"/>
      <c r="AH5486" s="72"/>
      <c r="AI5486" s="72"/>
      <c r="AJ5486" s="72"/>
      <c r="AK5486" s="72"/>
    </row>
    <row r="5487" spans="33:37" ht="14.4">
      <c r="AG5487" s="72"/>
      <c r="AH5487" s="72"/>
      <c r="AI5487" s="72"/>
      <c r="AJ5487" s="72"/>
      <c r="AK5487" s="72"/>
    </row>
    <row r="5488" spans="33:37" ht="14.4">
      <c r="AG5488" s="72"/>
      <c r="AH5488" s="72"/>
      <c r="AI5488" s="72"/>
      <c r="AJ5488" s="72"/>
      <c r="AK5488" s="72"/>
    </row>
    <row r="5489" spans="33:37" ht="14.4">
      <c r="AG5489" s="72"/>
      <c r="AH5489" s="72"/>
      <c r="AI5489" s="72"/>
      <c r="AJ5489" s="72"/>
      <c r="AK5489" s="72"/>
    </row>
    <row r="5490" spans="33:37" ht="14.4">
      <c r="AG5490" s="72"/>
      <c r="AH5490" s="72"/>
      <c r="AI5490" s="72"/>
      <c r="AJ5490" s="72"/>
      <c r="AK5490" s="72"/>
    </row>
    <row r="5491" spans="33:37" ht="14.4">
      <c r="AG5491" s="72"/>
      <c r="AH5491" s="72"/>
      <c r="AI5491" s="72"/>
      <c r="AJ5491" s="72"/>
      <c r="AK5491" s="72"/>
    </row>
    <row r="5492" spans="33:37" ht="14.4">
      <c r="AG5492" s="72"/>
      <c r="AH5492" s="72"/>
      <c r="AI5492" s="72"/>
      <c r="AJ5492" s="72"/>
      <c r="AK5492" s="72"/>
    </row>
    <row r="5493" spans="33:37" ht="14.4">
      <c r="AG5493" s="72"/>
      <c r="AH5493" s="72"/>
      <c r="AI5493" s="72"/>
      <c r="AJ5493" s="72"/>
      <c r="AK5493" s="72"/>
    </row>
    <row r="5494" spans="33:37" ht="14.4">
      <c r="AG5494" s="72"/>
      <c r="AH5494" s="72"/>
      <c r="AI5494" s="72"/>
      <c r="AJ5494" s="72"/>
      <c r="AK5494" s="72"/>
    </row>
    <row r="5495" spans="33:37" ht="14.4">
      <c r="AG5495" s="72"/>
      <c r="AH5495" s="72"/>
      <c r="AI5495" s="72"/>
      <c r="AJ5495" s="72"/>
      <c r="AK5495" s="72"/>
    </row>
    <row r="5496" spans="33:37" ht="14.4">
      <c r="AG5496" s="72"/>
      <c r="AH5496" s="72"/>
      <c r="AI5496" s="72"/>
      <c r="AJ5496" s="72"/>
      <c r="AK5496" s="72"/>
    </row>
    <row r="5497" spans="33:37" ht="14.4">
      <c r="AG5497" s="72"/>
      <c r="AH5497" s="72"/>
      <c r="AI5497" s="72"/>
      <c r="AJ5497" s="72"/>
      <c r="AK5497" s="72"/>
    </row>
    <row r="5498" spans="33:37" ht="14.4">
      <c r="AG5498" s="72"/>
      <c r="AH5498" s="72"/>
      <c r="AI5498" s="72"/>
      <c r="AJ5498" s="72"/>
      <c r="AK5498" s="72"/>
    </row>
    <row r="5499" spans="33:37" ht="14.4">
      <c r="AG5499" s="72"/>
      <c r="AH5499" s="72"/>
      <c r="AI5499" s="72"/>
      <c r="AJ5499" s="72"/>
      <c r="AK5499" s="72"/>
    </row>
    <row r="5500" spans="33:37" ht="14.4">
      <c r="AG5500" s="72"/>
      <c r="AH5500" s="72"/>
      <c r="AI5500" s="72"/>
      <c r="AJ5500" s="72"/>
      <c r="AK5500" s="72"/>
    </row>
    <row r="5501" spans="33:37" ht="14.4">
      <c r="AG5501" s="72"/>
      <c r="AH5501" s="72"/>
      <c r="AI5501" s="72"/>
      <c r="AJ5501" s="72"/>
      <c r="AK5501" s="72"/>
    </row>
    <row r="5502" spans="33:37" ht="14.4">
      <c r="AG5502" s="72"/>
      <c r="AH5502" s="72"/>
      <c r="AI5502" s="72"/>
      <c r="AJ5502" s="72"/>
      <c r="AK5502" s="72"/>
    </row>
    <row r="5503" spans="33:37" ht="14.4">
      <c r="AG5503" s="72"/>
      <c r="AH5503" s="72"/>
      <c r="AI5503" s="72"/>
      <c r="AJ5503" s="72"/>
      <c r="AK5503" s="72"/>
    </row>
    <row r="5504" spans="33:37" ht="14.4">
      <c r="AG5504" s="72"/>
      <c r="AH5504" s="72"/>
      <c r="AI5504" s="72"/>
      <c r="AJ5504" s="72"/>
      <c r="AK5504" s="72"/>
    </row>
    <row r="5505" spans="33:37" ht="14.4">
      <c r="AG5505" s="72"/>
      <c r="AH5505" s="72"/>
      <c r="AI5505" s="72"/>
      <c r="AJ5505" s="72"/>
      <c r="AK5505" s="72"/>
    </row>
    <row r="5506" spans="33:37" ht="14.4">
      <c r="AG5506" s="72"/>
      <c r="AH5506" s="72"/>
      <c r="AI5506" s="72"/>
      <c r="AJ5506" s="72"/>
      <c r="AK5506" s="72"/>
    </row>
    <row r="5507" spans="33:37" ht="14.4">
      <c r="AG5507" s="72"/>
      <c r="AH5507" s="72"/>
      <c r="AI5507" s="72"/>
      <c r="AJ5507" s="72"/>
      <c r="AK5507" s="72"/>
    </row>
    <row r="5508" spans="33:37" ht="14.4">
      <c r="AG5508" s="72"/>
      <c r="AH5508" s="72"/>
      <c r="AI5508" s="72"/>
      <c r="AJ5508" s="72"/>
      <c r="AK5508" s="72"/>
    </row>
    <row r="5509" spans="33:37" ht="14.4">
      <c r="AG5509" s="72"/>
      <c r="AH5509" s="72"/>
      <c r="AI5509" s="72"/>
      <c r="AJ5509" s="72"/>
      <c r="AK5509" s="72"/>
    </row>
    <row r="5510" spans="33:37" ht="14.4">
      <c r="AG5510" s="72"/>
      <c r="AH5510" s="72"/>
      <c r="AI5510" s="72"/>
      <c r="AJ5510" s="72"/>
      <c r="AK5510" s="72"/>
    </row>
    <row r="5511" spans="33:37" ht="14.4">
      <c r="AG5511" s="72"/>
      <c r="AH5511" s="72"/>
      <c r="AI5511" s="72"/>
      <c r="AJ5511" s="72"/>
      <c r="AK5511" s="72"/>
    </row>
    <row r="5512" spans="33:37" ht="14.4">
      <c r="AG5512" s="72"/>
      <c r="AH5512" s="72"/>
      <c r="AI5512" s="72"/>
      <c r="AJ5512" s="72"/>
      <c r="AK5512" s="72"/>
    </row>
    <row r="5513" spans="33:37" ht="14.4">
      <c r="AG5513" s="72"/>
      <c r="AH5513" s="72"/>
      <c r="AI5513" s="72"/>
      <c r="AJ5513" s="72"/>
      <c r="AK5513" s="72"/>
    </row>
    <row r="5514" spans="33:37" ht="14.4">
      <c r="AG5514" s="72"/>
      <c r="AH5514" s="72"/>
      <c r="AI5514" s="72"/>
      <c r="AJ5514" s="72"/>
      <c r="AK5514" s="72"/>
    </row>
    <row r="5515" spans="33:37" ht="14.4">
      <c r="AG5515" s="72"/>
      <c r="AH5515" s="72"/>
      <c r="AI5515" s="72"/>
      <c r="AJ5515" s="72"/>
      <c r="AK5515" s="72"/>
    </row>
    <row r="5516" spans="33:37" ht="14.4">
      <c r="AG5516" s="72"/>
      <c r="AH5516" s="72"/>
      <c r="AI5516" s="72"/>
      <c r="AJ5516" s="72"/>
      <c r="AK5516" s="72"/>
    </row>
    <row r="5517" spans="33:37" ht="14.4">
      <c r="AG5517" s="72"/>
      <c r="AH5517" s="72"/>
      <c r="AI5517" s="72"/>
      <c r="AJ5517" s="72"/>
      <c r="AK5517" s="72"/>
    </row>
    <row r="5518" spans="33:37" ht="14.4">
      <c r="AG5518" s="72"/>
      <c r="AH5518" s="72"/>
      <c r="AI5518" s="72"/>
      <c r="AJ5518" s="72"/>
      <c r="AK5518" s="72"/>
    </row>
    <row r="5519" spans="33:37" ht="14.4">
      <c r="AG5519" s="72"/>
      <c r="AH5519" s="72"/>
      <c r="AI5519" s="72"/>
      <c r="AJ5519" s="72"/>
      <c r="AK5519" s="72"/>
    </row>
    <row r="5520" spans="33:37" ht="14.4">
      <c r="AG5520" s="72"/>
      <c r="AH5520" s="72"/>
      <c r="AI5520" s="72"/>
      <c r="AJ5520" s="72"/>
      <c r="AK5520" s="72"/>
    </row>
    <row r="5521" spans="33:37" ht="14.4">
      <c r="AG5521" s="72"/>
      <c r="AH5521" s="72"/>
      <c r="AI5521" s="72"/>
      <c r="AJ5521" s="72"/>
      <c r="AK5521" s="72"/>
    </row>
    <row r="5522" spans="33:37" ht="14.4">
      <c r="AG5522" s="72"/>
      <c r="AH5522" s="72"/>
      <c r="AI5522" s="72"/>
      <c r="AJ5522" s="72"/>
      <c r="AK5522" s="72"/>
    </row>
    <row r="5523" spans="33:37" ht="14.4">
      <c r="AG5523" s="72"/>
      <c r="AH5523" s="72"/>
      <c r="AI5523" s="72"/>
      <c r="AJ5523" s="72"/>
      <c r="AK5523" s="72"/>
    </row>
    <row r="5524" spans="33:37" ht="14.4">
      <c r="AG5524" s="72"/>
      <c r="AH5524" s="72"/>
      <c r="AI5524" s="72"/>
      <c r="AJ5524" s="72"/>
      <c r="AK5524" s="72"/>
    </row>
    <row r="5525" spans="33:37" ht="14.4">
      <c r="AG5525" s="72"/>
      <c r="AH5525" s="72"/>
      <c r="AI5525" s="72"/>
      <c r="AJ5525" s="72"/>
      <c r="AK5525" s="72"/>
    </row>
    <row r="5526" spans="33:37" ht="14.4">
      <c r="AG5526" s="72"/>
      <c r="AH5526" s="72"/>
      <c r="AI5526" s="72"/>
      <c r="AJ5526" s="72"/>
      <c r="AK5526" s="72"/>
    </row>
    <row r="5527" spans="33:37" ht="14.4">
      <c r="AG5527" s="72"/>
      <c r="AH5527" s="72"/>
      <c r="AI5527" s="72"/>
      <c r="AJ5527" s="72"/>
      <c r="AK5527" s="72"/>
    </row>
    <row r="5528" spans="33:37" ht="14.4">
      <c r="AG5528" s="72"/>
      <c r="AH5528" s="72"/>
      <c r="AI5528" s="72"/>
      <c r="AJ5528" s="72"/>
      <c r="AK5528" s="72"/>
    </row>
    <row r="5529" spans="33:37" ht="14.4">
      <c r="AG5529" s="72"/>
      <c r="AH5529" s="72"/>
      <c r="AI5529" s="72"/>
      <c r="AJ5529" s="72"/>
      <c r="AK5529" s="72"/>
    </row>
    <row r="5530" spans="33:37" ht="14.4">
      <c r="AG5530" s="72"/>
      <c r="AH5530" s="72"/>
      <c r="AI5530" s="72"/>
      <c r="AJ5530" s="72"/>
      <c r="AK5530" s="72"/>
    </row>
    <row r="5531" spans="33:37" ht="14.4">
      <c r="AG5531" s="72"/>
      <c r="AH5531" s="72"/>
      <c r="AI5531" s="72"/>
      <c r="AJ5531" s="72"/>
      <c r="AK5531" s="72"/>
    </row>
    <row r="5532" spans="33:37" ht="14.4">
      <c r="AG5532" s="72"/>
      <c r="AH5532" s="72"/>
      <c r="AI5532" s="72"/>
      <c r="AJ5532" s="72"/>
      <c r="AK5532" s="72"/>
    </row>
    <row r="5533" spans="33:37" ht="14.4">
      <c r="AG5533" s="72"/>
      <c r="AH5533" s="72"/>
      <c r="AI5533" s="72"/>
      <c r="AJ5533" s="72"/>
      <c r="AK5533" s="72"/>
    </row>
    <row r="5534" spans="33:37" ht="14.4">
      <c r="AG5534" s="72"/>
      <c r="AH5534" s="72"/>
      <c r="AI5534" s="72"/>
      <c r="AJ5534" s="72"/>
      <c r="AK5534" s="72"/>
    </row>
    <row r="5535" spans="33:37" ht="14.4">
      <c r="AG5535" s="72"/>
      <c r="AH5535" s="72"/>
      <c r="AI5535" s="72"/>
      <c r="AJ5535" s="72"/>
      <c r="AK5535" s="72"/>
    </row>
    <row r="5536" spans="33:37" ht="14.4">
      <c r="AG5536" s="72"/>
      <c r="AH5536" s="72"/>
      <c r="AI5536" s="72"/>
      <c r="AJ5536" s="72"/>
      <c r="AK5536" s="72"/>
    </row>
    <row r="5537" spans="33:37" ht="14.4">
      <c r="AG5537" s="72"/>
      <c r="AH5537" s="72"/>
      <c r="AI5537" s="72"/>
      <c r="AJ5537" s="72"/>
      <c r="AK5537" s="72"/>
    </row>
    <row r="5538" spans="33:37" ht="14.4">
      <c r="AG5538" s="72"/>
      <c r="AH5538" s="72"/>
      <c r="AI5538" s="72"/>
      <c r="AJ5538" s="72"/>
      <c r="AK5538" s="72"/>
    </row>
    <row r="5539" spans="33:37" ht="14.4">
      <c r="AG5539" s="72"/>
      <c r="AH5539" s="72"/>
      <c r="AI5539" s="72"/>
      <c r="AJ5539" s="72"/>
      <c r="AK5539" s="72"/>
    </row>
    <row r="5540" spans="33:37" ht="14.4">
      <c r="AG5540" s="72"/>
      <c r="AH5540" s="72"/>
      <c r="AI5540" s="72"/>
      <c r="AJ5540" s="72"/>
      <c r="AK5540" s="72"/>
    </row>
    <row r="5541" spans="33:37" ht="14.4">
      <c r="AG5541" s="72"/>
      <c r="AH5541" s="72"/>
      <c r="AI5541" s="72"/>
      <c r="AJ5541" s="72"/>
      <c r="AK5541" s="72"/>
    </row>
    <row r="5542" spans="33:37" ht="14.4">
      <c r="AG5542" s="72"/>
      <c r="AH5542" s="72"/>
      <c r="AI5542" s="72"/>
      <c r="AJ5542" s="72"/>
      <c r="AK5542" s="72"/>
    </row>
    <row r="5543" spans="33:37" ht="14.4">
      <c r="AG5543" s="72"/>
      <c r="AH5543" s="72"/>
      <c r="AI5543" s="72"/>
      <c r="AJ5543" s="72"/>
      <c r="AK5543" s="72"/>
    </row>
    <row r="5544" spans="33:37" ht="14.4">
      <c r="AG5544" s="72"/>
      <c r="AH5544" s="72"/>
      <c r="AI5544" s="72"/>
      <c r="AJ5544" s="72"/>
      <c r="AK5544" s="72"/>
    </row>
    <row r="5545" spans="33:37" ht="14.4">
      <c r="AG5545" s="72"/>
      <c r="AH5545" s="72"/>
      <c r="AI5545" s="72"/>
      <c r="AJ5545" s="72"/>
      <c r="AK5545" s="72"/>
    </row>
    <row r="5546" spans="33:37" ht="14.4">
      <c r="AG5546" s="72"/>
      <c r="AH5546" s="72"/>
      <c r="AI5546" s="72"/>
      <c r="AJ5546" s="72"/>
      <c r="AK5546" s="72"/>
    </row>
    <row r="5547" spans="33:37" ht="14.4">
      <c r="AG5547" s="72"/>
      <c r="AH5547" s="72"/>
      <c r="AI5547" s="72"/>
      <c r="AJ5547" s="72"/>
      <c r="AK5547" s="72"/>
    </row>
    <row r="5548" spans="33:37" ht="14.4">
      <c r="AG5548" s="72"/>
      <c r="AH5548" s="72"/>
      <c r="AI5548" s="72"/>
      <c r="AJ5548" s="72"/>
      <c r="AK5548" s="72"/>
    </row>
    <row r="5549" spans="33:37" ht="14.4">
      <c r="AG5549" s="72"/>
      <c r="AH5549" s="72"/>
      <c r="AI5549" s="72"/>
      <c r="AJ5549" s="72"/>
      <c r="AK5549" s="72"/>
    </row>
    <row r="5550" spans="33:37" ht="14.4">
      <c r="AG5550" s="72"/>
      <c r="AH5550" s="72"/>
      <c r="AI5550" s="72"/>
      <c r="AJ5550" s="72"/>
      <c r="AK5550" s="72"/>
    </row>
    <row r="5551" spans="33:37" ht="14.4">
      <c r="AG5551" s="72"/>
      <c r="AH5551" s="72"/>
      <c r="AI5551" s="72"/>
      <c r="AJ5551" s="72"/>
      <c r="AK5551" s="72"/>
    </row>
    <row r="5552" spans="33:37" ht="14.4">
      <c r="AG5552" s="72"/>
      <c r="AH5552" s="72"/>
      <c r="AI5552" s="72"/>
      <c r="AJ5552" s="72"/>
      <c r="AK5552" s="72"/>
    </row>
    <row r="5553" spans="33:37" ht="14.4">
      <c r="AG5553" s="72"/>
      <c r="AH5553" s="72"/>
      <c r="AI5553" s="72"/>
      <c r="AJ5553" s="72"/>
      <c r="AK5553" s="72"/>
    </row>
    <row r="5554" spans="33:37" ht="14.4">
      <c r="AG5554" s="72"/>
      <c r="AH5554" s="72"/>
      <c r="AI5554" s="72"/>
      <c r="AJ5554" s="72"/>
      <c r="AK5554" s="72"/>
    </row>
    <row r="5555" spans="33:37" ht="14.4">
      <c r="AG5555" s="72"/>
      <c r="AH5555" s="72"/>
      <c r="AI5555" s="72"/>
      <c r="AJ5555" s="72"/>
      <c r="AK5555" s="72"/>
    </row>
    <row r="5556" spans="33:37" ht="14.4">
      <c r="AG5556" s="72"/>
      <c r="AH5556" s="72"/>
      <c r="AI5556" s="72"/>
      <c r="AJ5556" s="72"/>
      <c r="AK5556" s="72"/>
    </row>
    <row r="5557" spans="33:37" ht="14.4">
      <c r="AG5557" s="72"/>
      <c r="AH5557" s="72"/>
      <c r="AI5557" s="72"/>
      <c r="AJ5557" s="72"/>
      <c r="AK5557" s="72"/>
    </row>
    <row r="5558" spans="33:37" ht="14.4">
      <c r="AG5558" s="72"/>
      <c r="AH5558" s="72"/>
      <c r="AI5558" s="72"/>
      <c r="AJ5558" s="72"/>
      <c r="AK5558" s="72"/>
    </row>
    <row r="5559" spans="33:37" ht="14.4">
      <c r="AG5559" s="72"/>
      <c r="AH5559" s="72"/>
      <c r="AI5559" s="72"/>
      <c r="AJ5559" s="72"/>
      <c r="AK5559" s="72"/>
    </row>
    <row r="5560" spans="33:37" ht="14.4">
      <c r="AG5560" s="72"/>
      <c r="AH5560" s="72"/>
      <c r="AI5560" s="72"/>
      <c r="AJ5560" s="72"/>
      <c r="AK5560" s="72"/>
    </row>
    <row r="5561" spans="33:37" ht="14.4">
      <c r="AG5561" s="72"/>
      <c r="AH5561" s="72"/>
      <c r="AI5561" s="72"/>
      <c r="AJ5561" s="72"/>
      <c r="AK5561" s="72"/>
    </row>
    <row r="5562" spans="33:37" ht="14.4">
      <c r="AG5562" s="72"/>
      <c r="AH5562" s="72"/>
      <c r="AI5562" s="72"/>
      <c r="AJ5562" s="72"/>
      <c r="AK5562" s="72"/>
    </row>
    <row r="5563" spans="33:37" ht="14.4">
      <c r="AG5563" s="72"/>
      <c r="AH5563" s="72"/>
      <c r="AI5563" s="72"/>
      <c r="AJ5563" s="72"/>
      <c r="AK5563" s="72"/>
    </row>
    <row r="5564" spans="33:37" ht="14.4">
      <c r="AG5564" s="72"/>
      <c r="AH5564" s="72"/>
      <c r="AI5564" s="72"/>
      <c r="AJ5564" s="72"/>
      <c r="AK5564" s="72"/>
    </row>
    <row r="5565" spans="33:37" ht="14.4">
      <c r="AG5565" s="72"/>
      <c r="AH5565" s="72"/>
      <c r="AI5565" s="72"/>
      <c r="AJ5565" s="72"/>
      <c r="AK5565" s="72"/>
    </row>
    <row r="5566" spans="33:37" ht="14.4">
      <c r="AG5566" s="72"/>
      <c r="AH5566" s="72"/>
      <c r="AI5566" s="72"/>
      <c r="AJ5566" s="72"/>
      <c r="AK5566" s="72"/>
    </row>
    <row r="5567" spans="33:37" ht="14.4">
      <c r="AG5567" s="72"/>
      <c r="AH5567" s="72"/>
      <c r="AI5567" s="72"/>
      <c r="AJ5567" s="72"/>
      <c r="AK5567" s="72"/>
    </row>
    <row r="5568" spans="33:37" ht="14.4">
      <c r="AG5568" s="72"/>
      <c r="AH5568" s="72"/>
      <c r="AI5568" s="72"/>
      <c r="AJ5568" s="72"/>
      <c r="AK5568" s="72"/>
    </row>
    <row r="5569" spans="33:37" ht="14.4">
      <c r="AG5569" s="72"/>
      <c r="AH5569" s="72"/>
      <c r="AI5569" s="72"/>
      <c r="AJ5569" s="72"/>
      <c r="AK5569" s="72"/>
    </row>
    <row r="5570" spans="33:37" ht="14.4">
      <c r="AG5570" s="72"/>
      <c r="AH5570" s="72"/>
      <c r="AI5570" s="72"/>
      <c r="AJ5570" s="72"/>
      <c r="AK5570" s="72"/>
    </row>
    <row r="5571" spans="33:37" ht="14.4">
      <c r="AG5571" s="72"/>
      <c r="AH5571" s="72"/>
      <c r="AI5571" s="72"/>
      <c r="AJ5571" s="72"/>
      <c r="AK5571" s="72"/>
    </row>
    <row r="5572" spans="33:37" ht="14.4">
      <c r="AG5572" s="72"/>
      <c r="AH5572" s="72"/>
      <c r="AI5572" s="72"/>
      <c r="AJ5572" s="72"/>
      <c r="AK5572" s="72"/>
    </row>
    <row r="5573" spans="33:37" ht="14.4">
      <c r="AG5573" s="72"/>
      <c r="AH5573" s="72"/>
      <c r="AI5573" s="72"/>
      <c r="AJ5573" s="72"/>
      <c r="AK5573" s="72"/>
    </row>
    <row r="5574" spans="33:37" ht="14.4">
      <c r="AG5574" s="72"/>
      <c r="AH5574" s="72"/>
      <c r="AI5574" s="72"/>
      <c r="AJ5574" s="72"/>
      <c r="AK5574" s="72"/>
    </row>
    <row r="5575" spans="33:37" ht="14.4">
      <c r="AG5575" s="72"/>
      <c r="AH5575" s="72"/>
      <c r="AI5575" s="72"/>
      <c r="AJ5575" s="72"/>
      <c r="AK5575" s="72"/>
    </row>
    <row r="5576" spans="33:37" ht="14.4">
      <c r="AG5576" s="72"/>
      <c r="AH5576" s="72"/>
      <c r="AI5576" s="72"/>
      <c r="AJ5576" s="72"/>
      <c r="AK5576" s="72"/>
    </row>
    <row r="5577" spans="33:37" ht="14.4">
      <c r="AG5577" s="72"/>
      <c r="AH5577" s="72"/>
      <c r="AI5577" s="72"/>
      <c r="AJ5577" s="72"/>
      <c r="AK5577" s="72"/>
    </row>
    <row r="5578" spans="33:37" ht="14.4">
      <c r="AG5578" s="72"/>
      <c r="AH5578" s="72"/>
      <c r="AI5578" s="72"/>
      <c r="AJ5578" s="72"/>
      <c r="AK5578" s="72"/>
    </row>
    <row r="5579" spans="33:37" ht="14.4">
      <c r="AG5579" s="72"/>
      <c r="AH5579" s="72"/>
      <c r="AI5579" s="72"/>
      <c r="AJ5579" s="72"/>
      <c r="AK5579" s="72"/>
    </row>
    <row r="5580" spans="33:37" ht="14.4">
      <c r="AG5580" s="72"/>
      <c r="AH5580" s="72"/>
      <c r="AI5580" s="72"/>
      <c r="AJ5580" s="72"/>
      <c r="AK5580" s="72"/>
    </row>
    <row r="5581" spans="33:37" ht="14.4">
      <c r="AG5581" s="72"/>
      <c r="AH5581" s="72"/>
      <c r="AI5581" s="72"/>
      <c r="AJ5581" s="72"/>
      <c r="AK5581" s="72"/>
    </row>
    <row r="5582" spans="33:37" ht="14.4">
      <c r="AG5582" s="72"/>
      <c r="AH5582" s="72"/>
      <c r="AI5582" s="72"/>
      <c r="AJ5582" s="72"/>
      <c r="AK5582" s="72"/>
    </row>
    <row r="5583" spans="33:37" ht="14.4">
      <c r="AG5583" s="72"/>
      <c r="AH5583" s="72"/>
      <c r="AI5583" s="72"/>
      <c r="AJ5583" s="72"/>
      <c r="AK5583" s="72"/>
    </row>
    <row r="5584" spans="33:37" ht="14.4">
      <c r="AG5584" s="72"/>
      <c r="AH5584" s="72"/>
      <c r="AI5584" s="72"/>
      <c r="AJ5584" s="72"/>
      <c r="AK5584" s="72"/>
    </row>
    <row r="5585" spans="33:37" ht="14.4">
      <c r="AG5585" s="72"/>
      <c r="AH5585" s="72"/>
      <c r="AI5585" s="72"/>
      <c r="AJ5585" s="72"/>
      <c r="AK5585" s="72"/>
    </row>
    <row r="5586" spans="33:37" ht="14.4">
      <c r="AG5586" s="72"/>
      <c r="AH5586" s="72"/>
      <c r="AI5586" s="72"/>
      <c r="AJ5586" s="72"/>
      <c r="AK5586" s="72"/>
    </row>
    <row r="5587" spans="33:37" ht="14.4">
      <c r="AG5587" s="72"/>
      <c r="AH5587" s="72"/>
      <c r="AI5587" s="72"/>
      <c r="AJ5587" s="72"/>
      <c r="AK5587" s="72"/>
    </row>
    <row r="5588" spans="33:37" ht="14.4">
      <c r="AG5588" s="72"/>
      <c r="AH5588" s="72"/>
      <c r="AI5588" s="72"/>
      <c r="AJ5588" s="72"/>
      <c r="AK5588" s="72"/>
    </row>
    <row r="5589" spans="33:37" ht="14.4">
      <c r="AG5589" s="72"/>
      <c r="AH5589" s="72"/>
      <c r="AI5589" s="72"/>
      <c r="AJ5589" s="72"/>
      <c r="AK5589" s="72"/>
    </row>
    <row r="5590" spans="33:37" ht="14.4">
      <c r="AG5590" s="72"/>
      <c r="AH5590" s="72"/>
      <c r="AI5590" s="72"/>
      <c r="AJ5590" s="72"/>
      <c r="AK5590" s="72"/>
    </row>
    <row r="5591" spans="33:37" ht="14.4">
      <c r="AG5591" s="72"/>
      <c r="AH5591" s="72"/>
      <c r="AI5591" s="72"/>
      <c r="AJ5591" s="72"/>
      <c r="AK5591" s="72"/>
    </row>
    <row r="5592" spans="33:37" ht="14.4">
      <c r="AG5592" s="72"/>
      <c r="AH5592" s="72"/>
      <c r="AI5592" s="72"/>
      <c r="AJ5592" s="72"/>
      <c r="AK5592" s="72"/>
    </row>
    <row r="5593" spans="33:37" ht="14.4">
      <c r="AG5593" s="72"/>
      <c r="AH5593" s="72"/>
      <c r="AI5593" s="72"/>
      <c r="AJ5593" s="72"/>
      <c r="AK5593" s="72"/>
    </row>
    <row r="5594" spans="33:37" ht="14.4">
      <c r="AG5594" s="72"/>
      <c r="AH5594" s="72"/>
      <c r="AI5594" s="72"/>
      <c r="AJ5594" s="72"/>
      <c r="AK5594" s="72"/>
    </row>
    <row r="5595" spans="33:37" ht="14.4">
      <c r="AG5595" s="72"/>
      <c r="AH5595" s="72"/>
      <c r="AI5595" s="72"/>
      <c r="AJ5595" s="72"/>
      <c r="AK5595" s="72"/>
    </row>
    <row r="5596" spans="33:37" ht="14.4">
      <c r="AG5596" s="72"/>
      <c r="AH5596" s="72"/>
      <c r="AI5596" s="72"/>
      <c r="AJ5596" s="72"/>
      <c r="AK5596" s="72"/>
    </row>
    <row r="5597" spans="33:37" ht="14.4">
      <c r="AG5597" s="72"/>
      <c r="AH5597" s="72"/>
      <c r="AI5597" s="72"/>
      <c r="AJ5597" s="72"/>
      <c r="AK5597" s="72"/>
    </row>
    <row r="5598" spans="33:37" ht="14.4">
      <c r="AG5598" s="72"/>
      <c r="AH5598" s="72"/>
      <c r="AI5598" s="72"/>
      <c r="AJ5598" s="72"/>
      <c r="AK5598" s="72"/>
    </row>
    <row r="5599" spans="33:37" ht="14.4">
      <c r="AG5599" s="72"/>
      <c r="AH5599" s="72"/>
      <c r="AI5599" s="72"/>
      <c r="AJ5599" s="72"/>
      <c r="AK5599" s="72"/>
    </row>
    <row r="5600" spans="33:37" ht="14.4">
      <c r="AG5600" s="72"/>
      <c r="AH5600" s="72"/>
      <c r="AI5600" s="72"/>
      <c r="AJ5600" s="72"/>
      <c r="AK5600" s="72"/>
    </row>
    <row r="5601" spans="33:37" ht="14.4">
      <c r="AG5601" s="72"/>
      <c r="AH5601" s="72"/>
      <c r="AI5601" s="72"/>
      <c r="AJ5601" s="72"/>
      <c r="AK5601" s="72"/>
    </row>
    <row r="5602" spans="33:37" ht="14.4">
      <c r="AG5602" s="72"/>
      <c r="AH5602" s="72"/>
      <c r="AI5602" s="72"/>
      <c r="AJ5602" s="72"/>
      <c r="AK5602" s="72"/>
    </row>
    <row r="5603" spans="33:37" ht="14.4">
      <c r="AG5603" s="72"/>
      <c r="AH5603" s="72"/>
      <c r="AI5603" s="72"/>
      <c r="AJ5603" s="72"/>
      <c r="AK5603" s="72"/>
    </row>
    <row r="5604" spans="33:37" ht="14.4">
      <c r="AG5604" s="72"/>
      <c r="AH5604" s="72"/>
      <c r="AI5604" s="72"/>
      <c r="AJ5604" s="72"/>
      <c r="AK5604" s="72"/>
    </row>
    <row r="5605" spans="33:37" ht="14.4">
      <c r="AG5605" s="72"/>
      <c r="AH5605" s="72"/>
      <c r="AI5605" s="72"/>
      <c r="AJ5605" s="72"/>
      <c r="AK5605" s="72"/>
    </row>
    <row r="5606" spans="33:37" ht="14.4">
      <c r="AG5606" s="72"/>
      <c r="AH5606" s="72"/>
      <c r="AI5606" s="72"/>
      <c r="AJ5606" s="72"/>
      <c r="AK5606" s="72"/>
    </row>
    <row r="5607" spans="33:37" ht="14.4">
      <c r="AG5607" s="72"/>
      <c r="AH5607" s="72"/>
      <c r="AI5607" s="72"/>
      <c r="AJ5607" s="72"/>
      <c r="AK5607" s="72"/>
    </row>
    <row r="5608" spans="33:37" ht="14.4">
      <c r="AG5608" s="72"/>
      <c r="AH5608" s="72"/>
      <c r="AI5608" s="72"/>
      <c r="AJ5608" s="72"/>
      <c r="AK5608" s="72"/>
    </row>
    <row r="5609" spans="33:37" ht="14.4">
      <c r="AG5609" s="72"/>
      <c r="AH5609" s="72"/>
      <c r="AI5609" s="72"/>
      <c r="AJ5609" s="72"/>
      <c r="AK5609" s="72"/>
    </row>
    <row r="5610" spans="33:37" ht="14.4">
      <c r="AG5610" s="72"/>
      <c r="AH5610" s="72"/>
      <c r="AI5610" s="72"/>
      <c r="AJ5610" s="72"/>
      <c r="AK5610" s="72"/>
    </row>
    <row r="5611" spans="33:37" ht="14.4">
      <c r="AG5611" s="72"/>
      <c r="AH5611" s="72"/>
      <c r="AI5611" s="72"/>
      <c r="AJ5611" s="72"/>
      <c r="AK5611" s="72"/>
    </row>
    <row r="5612" spans="33:37" ht="14.4">
      <c r="AG5612" s="72"/>
      <c r="AH5612" s="72"/>
      <c r="AI5612" s="72"/>
      <c r="AJ5612" s="72"/>
      <c r="AK5612" s="72"/>
    </row>
    <row r="5613" spans="33:37" ht="14.4">
      <c r="AG5613" s="72"/>
      <c r="AH5613" s="72"/>
      <c r="AI5613" s="72"/>
      <c r="AJ5613" s="72"/>
      <c r="AK5613" s="72"/>
    </row>
    <row r="5614" spans="33:37" ht="14.4">
      <c r="AG5614" s="72"/>
      <c r="AH5614" s="72"/>
      <c r="AI5614" s="72"/>
      <c r="AJ5614" s="72"/>
      <c r="AK5614" s="72"/>
    </row>
    <row r="5615" spans="33:37" ht="14.4">
      <c r="AG5615" s="72"/>
      <c r="AH5615" s="72"/>
      <c r="AI5615" s="72"/>
      <c r="AJ5615" s="72"/>
      <c r="AK5615" s="72"/>
    </row>
    <row r="5616" spans="33:37" ht="14.4">
      <c r="AG5616" s="72"/>
      <c r="AH5616" s="72"/>
      <c r="AI5616" s="72"/>
      <c r="AJ5616" s="72"/>
      <c r="AK5616" s="72"/>
    </row>
    <row r="5617" spans="33:37" ht="14.4">
      <c r="AG5617" s="72"/>
      <c r="AH5617" s="72"/>
      <c r="AI5617" s="72"/>
      <c r="AJ5617" s="72"/>
      <c r="AK5617" s="72"/>
    </row>
    <row r="5618" spans="33:37" ht="14.4">
      <c r="AG5618" s="72"/>
      <c r="AH5618" s="72"/>
      <c r="AI5618" s="72"/>
      <c r="AJ5618" s="72"/>
      <c r="AK5618" s="72"/>
    </row>
    <row r="5619" spans="33:37" ht="14.4">
      <c r="AG5619" s="72"/>
      <c r="AH5619" s="72"/>
      <c r="AI5619" s="72"/>
      <c r="AJ5619" s="72"/>
      <c r="AK5619" s="72"/>
    </row>
    <row r="5620" spans="33:37" ht="14.4">
      <c r="AG5620" s="72"/>
      <c r="AH5620" s="72"/>
      <c r="AI5620" s="72"/>
      <c r="AJ5620" s="72"/>
      <c r="AK5620" s="72"/>
    </row>
    <row r="5621" spans="33:37" ht="14.4">
      <c r="AG5621" s="72"/>
      <c r="AH5621" s="72"/>
      <c r="AI5621" s="72"/>
      <c r="AJ5621" s="72"/>
      <c r="AK5621" s="72"/>
    </row>
    <row r="5622" spans="33:37" ht="14.4">
      <c r="AG5622" s="72"/>
      <c r="AH5622" s="72"/>
      <c r="AI5622" s="72"/>
      <c r="AJ5622" s="72"/>
      <c r="AK5622" s="72"/>
    </row>
    <row r="5623" spans="33:37" ht="14.4">
      <c r="AG5623" s="72"/>
      <c r="AH5623" s="72"/>
      <c r="AI5623" s="72"/>
      <c r="AJ5623" s="72"/>
      <c r="AK5623" s="72"/>
    </row>
    <row r="5624" spans="33:37" ht="14.4">
      <c r="AG5624" s="72"/>
      <c r="AH5624" s="72"/>
      <c r="AI5624" s="72"/>
      <c r="AJ5624" s="72"/>
      <c r="AK5624" s="72"/>
    </row>
    <row r="5625" spans="33:37" ht="14.4">
      <c r="AG5625" s="72"/>
      <c r="AH5625" s="72"/>
      <c r="AI5625" s="72"/>
      <c r="AJ5625" s="72"/>
      <c r="AK5625" s="72"/>
    </row>
    <row r="5626" spans="33:37" ht="14.4">
      <c r="AG5626" s="72"/>
      <c r="AH5626" s="72"/>
      <c r="AI5626" s="72"/>
      <c r="AJ5626" s="72"/>
      <c r="AK5626" s="72"/>
    </row>
    <row r="5627" spans="33:37" ht="14.4">
      <c r="AG5627" s="72"/>
      <c r="AH5627" s="72"/>
      <c r="AI5627" s="72"/>
      <c r="AJ5627" s="72"/>
      <c r="AK5627" s="72"/>
    </row>
    <row r="5628" spans="33:37" ht="14.4">
      <c r="AG5628" s="72"/>
      <c r="AH5628" s="72"/>
      <c r="AI5628" s="72"/>
      <c r="AJ5628" s="72"/>
      <c r="AK5628" s="72"/>
    </row>
    <row r="5629" spans="33:37" ht="14.4">
      <c r="AG5629" s="72"/>
      <c r="AH5629" s="72"/>
      <c r="AI5629" s="72"/>
      <c r="AJ5629" s="72"/>
      <c r="AK5629" s="72"/>
    </row>
    <row r="5630" spans="33:37" ht="14.4">
      <c r="AG5630" s="72"/>
      <c r="AH5630" s="72"/>
      <c r="AI5630" s="72"/>
      <c r="AJ5630" s="72"/>
      <c r="AK5630" s="72"/>
    </row>
    <row r="5631" spans="33:37" ht="14.4">
      <c r="AG5631" s="72"/>
      <c r="AH5631" s="72"/>
      <c r="AI5631" s="72"/>
      <c r="AJ5631" s="72"/>
      <c r="AK5631" s="72"/>
    </row>
    <row r="5632" spans="33:37" ht="14.4">
      <c r="AG5632" s="72"/>
      <c r="AH5632" s="72"/>
      <c r="AI5632" s="72"/>
      <c r="AJ5632" s="72"/>
      <c r="AK5632" s="72"/>
    </row>
    <row r="5633" spans="33:37" ht="14.4">
      <c r="AG5633" s="72"/>
      <c r="AH5633" s="72"/>
      <c r="AI5633" s="72"/>
      <c r="AJ5633" s="72"/>
      <c r="AK5633" s="72"/>
    </row>
    <row r="5634" spans="33:37" ht="14.4">
      <c r="AG5634" s="72"/>
      <c r="AH5634" s="72"/>
      <c r="AI5634" s="72"/>
      <c r="AJ5634" s="72"/>
      <c r="AK5634" s="72"/>
    </row>
    <row r="5635" spans="33:37" ht="14.4">
      <c r="AG5635" s="72"/>
      <c r="AH5635" s="72"/>
      <c r="AI5635" s="72"/>
      <c r="AJ5635" s="72"/>
      <c r="AK5635" s="72"/>
    </row>
    <row r="5636" spans="33:37" ht="14.4">
      <c r="AG5636" s="72"/>
      <c r="AH5636" s="72"/>
      <c r="AI5636" s="72"/>
      <c r="AJ5636" s="72"/>
      <c r="AK5636" s="72"/>
    </row>
    <row r="5637" spans="33:37" ht="14.4">
      <c r="AG5637" s="72"/>
      <c r="AH5637" s="72"/>
      <c r="AI5637" s="72"/>
      <c r="AJ5637" s="72"/>
      <c r="AK5637" s="72"/>
    </row>
    <row r="5638" spans="33:37" ht="14.4">
      <c r="AG5638" s="72"/>
      <c r="AH5638" s="72"/>
      <c r="AI5638" s="72"/>
      <c r="AJ5638" s="72"/>
      <c r="AK5638" s="72"/>
    </row>
    <row r="5639" spans="33:37" ht="14.4">
      <c r="AG5639" s="72"/>
      <c r="AH5639" s="72"/>
      <c r="AI5639" s="72"/>
      <c r="AJ5639" s="72"/>
      <c r="AK5639" s="72"/>
    </row>
    <row r="5640" spans="33:37" ht="14.4">
      <c r="AG5640" s="72"/>
      <c r="AH5640" s="72"/>
      <c r="AI5640" s="72"/>
      <c r="AJ5640" s="72"/>
      <c r="AK5640" s="72"/>
    </row>
    <row r="5641" spans="33:37" ht="14.4">
      <c r="AG5641" s="72"/>
      <c r="AH5641" s="72"/>
      <c r="AI5641" s="72"/>
      <c r="AJ5641" s="72"/>
      <c r="AK5641" s="72"/>
    </row>
    <row r="5642" spans="33:37" ht="14.4">
      <c r="AG5642" s="72"/>
      <c r="AH5642" s="72"/>
      <c r="AI5642" s="72"/>
      <c r="AJ5642" s="72"/>
      <c r="AK5642" s="72"/>
    </row>
    <row r="5643" spans="33:37" ht="14.4">
      <c r="AG5643" s="72"/>
      <c r="AH5643" s="72"/>
      <c r="AI5643" s="72"/>
      <c r="AJ5643" s="72"/>
      <c r="AK5643" s="72"/>
    </row>
    <row r="5644" spans="33:37" ht="14.4">
      <c r="AG5644" s="72"/>
      <c r="AH5644" s="72"/>
      <c r="AI5644" s="72"/>
      <c r="AJ5644" s="72"/>
      <c r="AK5644" s="72"/>
    </row>
    <row r="5645" spans="33:37" ht="14.4">
      <c r="AG5645" s="72"/>
      <c r="AH5645" s="72"/>
      <c r="AI5645" s="72"/>
      <c r="AJ5645" s="72"/>
      <c r="AK5645" s="72"/>
    </row>
    <row r="5646" spans="33:37" ht="14.4">
      <c r="AG5646" s="72"/>
      <c r="AH5646" s="72"/>
      <c r="AI5646" s="72"/>
      <c r="AJ5646" s="72"/>
      <c r="AK5646" s="72"/>
    </row>
    <row r="5647" spans="33:37" ht="14.4">
      <c r="AG5647" s="72"/>
      <c r="AH5647" s="72"/>
      <c r="AI5647" s="72"/>
      <c r="AJ5647" s="72"/>
      <c r="AK5647" s="72"/>
    </row>
    <row r="5648" spans="33:37" ht="14.4">
      <c r="AG5648" s="72"/>
      <c r="AH5648" s="72"/>
      <c r="AI5648" s="72"/>
      <c r="AJ5648" s="72"/>
      <c r="AK5648" s="72"/>
    </row>
    <row r="5649" spans="33:37" ht="14.4">
      <c r="AG5649" s="72"/>
      <c r="AH5649" s="72"/>
      <c r="AI5649" s="72"/>
      <c r="AJ5649" s="72"/>
      <c r="AK5649" s="72"/>
    </row>
    <row r="5650" spans="33:37" ht="14.4">
      <c r="AG5650" s="72"/>
      <c r="AH5650" s="72"/>
      <c r="AI5650" s="72"/>
      <c r="AJ5650" s="72"/>
      <c r="AK5650" s="72"/>
    </row>
    <row r="5651" spans="33:37" ht="14.4">
      <c r="AG5651" s="72"/>
      <c r="AH5651" s="72"/>
      <c r="AI5651" s="72"/>
      <c r="AJ5651" s="72"/>
      <c r="AK5651" s="72"/>
    </row>
    <row r="5652" spans="33:37" ht="14.4">
      <c r="AG5652" s="72"/>
      <c r="AH5652" s="72"/>
      <c r="AI5652" s="72"/>
      <c r="AJ5652" s="72"/>
      <c r="AK5652" s="72"/>
    </row>
    <row r="5653" spans="33:37" ht="14.4">
      <c r="AG5653" s="72"/>
      <c r="AH5653" s="72"/>
      <c r="AI5653" s="72"/>
      <c r="AJ5653" s="72"/>
      <c r="AK5653" s="72"/>
    </row>
    <row r="5654" spans="33:37" ht="14.4">
      <c r="AG5654" s="72"/>
      <c r="AH5654" s="72"/>
      <c r="AI5654" s="72"/>
      <c r="AJ5654" s="72"/>
      <c r="AK5654" s="72"/>
    </row>
    <row r="5655" spans="33:37" ht="14.4">
      <c r="AG5655" s="72"/>
      <c r="AH5655" s="72"/>
      <c r="AI5655" s="72"/>
      <c r="AJ5655" s="72"/>
      <c r="AK5655" s="72"/>
    </row>
    <row r="5656" spans="33:37" ht="14.4">
      <c r="AG5656" s="72"/>
      <c r="AH5656" s="72"/>
      <c r="AI5656" s="72"/>
      <c r="AJ5656" s="72"/>
      <c r="AK5656" s="72"/>
    </row>
    <row r="5657" spans="33:37" ht="14.4">
      <c r="AG5657" s="72"/>
      <c r="AH5657" s="72"/>
      <c r="AI5657" s="72"/>
      <c r="AJ5657" s="72"/>
      <c r="AK5657" s="72"/>
    </row>
    <row r="5658" spans="33:37" ht="14.4">
      <c r="AG5658" s="72"/>
      <c r="AH5658" s="72"/>
      <c r="AI5658" s="72"/>
      <c r="AJ5658" s="72"/>
      <c r="AK5658" s="72"/>
    </row>
    <row r="5659" spans="33:37" ht="14.4">
      <c r="AG5659" s="72"/>
      <c r="AH5659" s="72"/>
      <c r="AI5659" s="72"/>
      <c r="AJ5659" s="72"/>
      <c r="AK5659" s="72"/>
    </row>
    <row r="5660" spans="33:37" ht="14.4">
      <c r="AG5660" s="72"/>
      <c r="AH5660" s="72"/>
      <c r="AI5660" s="72"/>
      <c r="AJ5660" s="72"/>
      <c r="AK5660" s="72"/>
    </row>
    <row r="5661" spans="33:37" ht="14.4">
      <c r="AG5661" s="72"/>
      <c r="AH5661" s="72"/>
      <c r="AI5661" s="72"/>
      <c r="AJ5661" s="72"/>
      <c r="AK5661" s="72"/>
    </row>
    <row r="5662" spans="33:37" ht="14.4">
      <c r="AG5662" s="72"/>
      <c r="AH5662" s="72"/>
      <c r="AI5662" s="72"/>
      <c r="AJ5662" s="72"/>
      <c r="AK5662" s="72"/>
    </row>
    <row r="5663" spans="33:37" ht="14.4">
      <c r="AG5663" s="72"/>
      <c r="AH5663" s="72"/>
      <c r="AI5663" s="72"/>
      <c r="AJ5663" s="72"/>
      <c r="AK5663" s="72"/>
    </row>
    <row r="5664" spans="33:37" ht="14.4">
      <c r="AG5664" s="72"/>
      <c r="AH5664" s="72"/>
      <c r="AI5664" s="72"/>
      <c r="AJ5664" s="72"/>
      <c r="AK5664" s="72"/>
    </row>
    <row r="5665" spans="33:37" ht="14.4">
      <c r="AG5665" s="72"/>
      <c r="AH5665" s="72"/>
      <c r="AI5665" s="72"/>
      <c r="AJ5665" s="72"/>
      <c r="AK5665" s="72"/>
    </row>
    <row r="5666" spans="33:37" ht="14.4">
      <c r="AG5666" s="72"/>
      <c r="AH5666" s="72"/>
      <c r="AI5666" s="72"/>
      <c r="AJ5666" s="72"/>
      <c r="AK5666" s="72"/>
    </row>
    <row r="5667" spans="33:37" ht="14.4">
      <c r="AG5667" s="72"/>
      <c r="AH5667" s="72"/>
      <c r="AI5667" s="72"/>
      <c r="AJ5667" s="72"/>
      <c r="AK5667" s="72"/>
    </row>
    <row r="5668" spans="33:37" ht="14.4">
      <c r="AG5668" s="72"/>
      <c r="AH5668" s="72"/>
      <c r="AI5668" s="72"/>
      <c r="AJ5668" s="72"/>
      <c r="AK5668" s="72"/>
    </row>
    <row r="5669" spans="33:37" ht="14.4">
      <c r="AG5669" s="72"/>
      <c r="AH5669" s="72"/>
      <c r="AI5669" s="72"/>
      <c r="AJ5669" s="72"/>
      <c r="AK5669" s="72"/>
    </row>
    <row r="5670" spans="33:37" ht="14.4">
      <c r="AG5670" s="72"/>
      <c r="AH5670" s="72"/>
      <c r="AI5670" s="72"/>
      <c r="AJ5670" s="72"/>
      <c r="AK5670" s="72"/>
    </row>
    <row r="5671" spans="33:37" ht="14.4">
      <c r="AG5671" s="72"/>
      <c r="AH5671" s="72"/>
      <c r="AI5671" s="72"/>
      <c r="AJ5671" s="72"/>
      <c r="AK5671" s="72"/>
    </row>
    <row r="5672" spans="33:37" ht="14.4">
      <c r="AG5672" s="72"/>
      <c r="AH5672" s="72"/>
      <c r="AI5672" s="72"/>
      <c r="AJ5672" s="72"/>
      <c r="AK5672" s="72"/>
    </row>
    <row r="5673" spans="33:37" ht="14.4">
      <c r="AG5673" s="72"/>
      <c r="AH5673" s="72"/>
      <c r="AI5673" s="72"/>
      <c r="AJ5673" s="72"/>
      <c r="AK5673" s="72"/>
    </row>
    <row r="5674" spans="33:37" ht="14.4">
      <c r="AG5674" s="72"/>
      <c r="AH5674" s="72"/>
      <c r="AI5674" s="72"/>
      <c r="AJ5674" s="72"/>
      <c r="AK5674" s="72"/>
    </row>
    <row r="5675" spans="33:37" ht="14.4">
      <c r="AG5675" s="72"/>
      <c r="AH5675" s="72"/>
      <c r="AI5675" s="72"/>
      <c r="AJ5675" s="72"/>
      <c r="AK5675" s="72"/>
    </row>
    <row r="5676" spans="33:37" ht="14.4">
      <c r="AG5676" s="72"/>
      <c r="AH5676" s="72"/>
      <c r="AI5676" s="72"/>
      <c r="AJ5676" s="72"/>
      <c r="AK5676" s="72"/>
    </row>
    <row r="5677" spans="33:37" ht="14.4">
      <c r="AG5677" s="72"/>
      <c r="AH5677" s="72"/>
      <c r="AI5677" s="72"/>
      <c r="AJ5677" s="72"/>
      <c r="AK5677" s="72"/>
    </row>
    <row r="5678" spans="33:37" ht="14.4">
      <c r="AG5678" s="72"/>
      <c r="AH5678" s="72"/>
      <c r="AI5678" s="72"/>
      <c r="AJ5678" s="72"/>
      <c r="AK5678" s="72"/>
    </row>
    <row r="5679" spans="33:37" ht="14.4">
      <c r="AG5679" s="72"/>
      <c r="AH5679" s="72"/>
      <c r="AI5679" s="72"/>
      <c r="AJ5679" s="72"/>
      <c r="AK5679" s="72"/>
    </row>
    <row r="5680" spans="33:37" ht="14.4">
      <c r="AG5680" s="72"/>
      <c r="AH5680" s="72"/>
      <c r="AI5680" s="72"/>
      <c r="AJ5680" s="72"/>
      <c r="AK5680" s="72"/>
    </row>
    <row r="5681" spans="33:37" ht="14.4">
      <c r="AG5681" s="72"/>
      <c r="AH5681" s="72"/>
      <c r="AI5681" s="72"/>
      <c r="AJ5681" s="72"/>
      <c r="AK5681" s="72"/>
    </row>
    <row r="5682" spans="33:37" ht="14.4">
      <c r="AG5682" s="72"/>
      <c r="AH5682" s="72"/>
      <c r="AI5682" s="72"/>
      <c r="AJ5682" s="72"/>
      <c r="AK5682" s="72"/>
    </row>
    <row r="5683" spans="33:37" ht="14.4">
      <c r="AG5683" s="72"/>
      <c r="AH5683" s="72"/>
      <c r="AI5683" s="72"/>
      <c r="AJ5683" s="72"/>
      <c r="AK5683" s="72"/>
    </row>
    <row r="5684" spans="33:37" ht="14.4">
      <c r="AG5684" s="72"/>
      <c r="AH5684" s="72"/>
      <c r="AI5684" s="72"/>
      <c r="AJ5684" s="72"/>
      <c r="AK5684" s="72"/>
    </row>
    <row r="5685" spans="33:37" ht="14.4">
      <c r="AG5685" s="72"/>
      <c r="AH5685" s="72"/>
      <c r="AI5685" s="72"/>
      <c r="AJ5685" s="72"/>
      <c r="AK5685" s="72"/>
    </row>
    <row r="5686" spans="33:37" ht="14.4">
      <c r="AG5686" s="72"/>
      <c r="AH5686" s="72"/>
      <c r="AI5686" s="72"/>
      <c r="AJ5686" s="72"/>
      <c r="AK5686" s="72"/>
    </row>
    <row r="5687" spans="33:37" ht="14.4">
      <c r="AG5687" s="72"/>
      <c r="AH5687" s="72"/>
      <c r="AI5687" s="72"/>
      <c r="AJ5687" s="72"/>
      <c r="AK5687" s="72"/>
    </row>
    <row r="5688" spans="33:37" ht="14.4">
      <c r="AG5688" s="72"/>
      <c r="AH5688" s="72"/>
      <c r="AI5688" s="72"/>
      <c r="AJ5688" s="72"/>
      <c r="AK5688" s="72"/>
    </row>
    <row r="5689" spans="33:37" ht="14.4">
      <c r="AG5689" s="72"/>
      <c r="AH5689" s="72"/>
      <c r="AI5689" s="72"/>
      <c r="AJ5689" s="72"/>
      <c r="AK5689" s="72"/>
    </row>
    <row r="5690" spans="33:37" ht="14.4">
      <c r="AG5690" s="72"/>
      <c r="AH5690" s="72"/>
      <c r="AI5690" s="72"/>
      <c r="AJ5690" s="72"/>
      <c r="AK5690" s="72"/>
    </row>
    <row r="5691" spans="33:37" ht="14.4">
      <c r="AG5691" s="72"/>
      <c r="AH5691" s="72"/>
      <c r="AI5691" s="72"/>
      <c r="AJ5691" s="72"/>
      <c r="AK5691" s="72"/>
    </row>
    <row r="5692" spans="33:37" ht="14.4">
      <c r="AG5692" s="72"/>
      <c r="AH5692" s="72"/>
      <c r="AI5692" s="72"/>
      <c r="AJ5692" s="72"/>
      <c r="AK5692" s="72"/>
    </row>
    <row r="5693" spans="33:37" ht="14.4">
      <c r="AG5693" s="72"/>
      <c r="AH5693" s="72"/>
      <c r="AI5693" s="72"/>
      <c r="AJ5693" s="72"/>
      <c r="AK5693" s="72"/>
    </row>
    <row r="5694" spans="33:37" ht="14.4">
      <c r="AG5694" s="72"/>
      <c r="AH5694" s="72"/>
      <c r="AI5694" s="72"/>
      <c r="AJ5694" s="72"/>
      <c r="AK5694" s="72"/>
    </row>
    <row r="5695" spans="33:37" ht="14.4">
      <c r="AG5695" s="72"/>
      <c r="AH5695" s="72"/>
      <c r="AI5695" s="72"/>
      <c r="AJ5695" s="72"/>
      <c r="AK5695" s="72"/>
    </row>
    <row r="5696" spans="33:37" ht="14.4">
      <c r="AG5696" s="72"/>
      <c r="AH5696" s="72"/>
      <c r="AI5696" s="72"/>
      <c r="AJ5696" s="72"/>
      <c r="AK5696" s="72"/>
    </row>
    <row r="5697" spans="33:37" ht="14.4">
      <c r="AG5697" s="72"/>
      <c r="AH5697" s="72"/>
      <c r="AI5697" s="72"/>
      <c r="AJ5697" s="72"/>
      <c r="AK5697" s="72"/>
    </row>
    <row r="5698" spans="33:37" ht="14.4">
      <c r="AG5698" s="72"/>
      <c r="AH5698" s="72"/>
      <c r="AI5698" s="72"/>
      <c r="AJ5698" s="72"/>
      <c r="AK5698" s="72"/>
    </row>
    <row r="5699" spans="33:37" ht="14.4">
      <c r="AG5699" s="72"/>
      <c r="AH5699" s="72"/>
      <c r="AI5699" s="72"/>
      <c r="AJ5699" s="72"/>
      <c r="AK5699" s="72"/>
    </row>
    <row r="5700" spans="33:37" ht="14.4">
      <c r="AG5700" s="72"/>
      <c r="AH5700" s="72"/>
      <c r="AI5700" s="72"/>
      <c r="AJ5700" s="72"/>
      <c r="AK5700" s="72"/>
    </row>
    <row r="5701" spans="33:37" ht="14.4">
      <c r="AG5701" s="72"/>
      <c r="AH5701" s="72"/>
      <c r="AI5701" s="72"/>
      <c r="AJ5701" s="72"/>
      <c r="AK5701" s="72"/>
    </row>
    <row r="5702" spans="33:37" ht="14.4">
      <c r="AG5702" s="72"/>
      <c r="AH5702" s="72"/>
      <c r="AI5702" s="72"/>
      <c r="AJ5702" s="72"/>
      <c r="AK5702" s="72"/>
    </row>
    <row r="5703" spans="33:37" ht="14.4">
      <c r="AG5703" s="72"/>
      <c r="AH5703" s="72"/>
      <c r="AI5703" s="72"/>
      <c r="AJ5703" s="72"/>
      <c r="AK5703" s="72"/>
    </row>
    <row r="5704" spans="33:37" ht="14.4">
      <c r="AG5704" s="72"/>
      <c r="AH5704" s="72"/>
      <c r="AI5704" s="72"/>
      <c r="AJ5704" s="72"/>
      <c r="AK5704" s="72"/>
    </row>
    <row r="5705" spans="33:37" ht="14.4">
      <c r="AG5705" s="72"/>
      <c r="AH5705" s="72"/>
      <c r="AI5705" s="72"/>
      <c r="AJ5705" s="72"/>
      <c r="AK5705" s="72"/>
    </row>
    <row r="5706" spans="33:37" ht="14.4">
      <c r="AG5706" s="72"/>
      <c r="AH5706" s="72"/>
      <c r="AI5706" s="72"/>
      <c r="AJ5706" s="72"/>
      <c r="AK5706" s="72"/>
    </row>
    <row r="5707" spans="33:37" ht="14.4">
      <c r="AG5707" s="72"/>
      <c r="AH5707" s="72"/>
      <c r="AI5707" s="72"/>
      <c r="AJ5707" s="72"/>
      <c r="AK5707" s="72"/>
    </row>
    <row r="5708" spans="33:37" ht="14.4">
      <c r="AG5708" s="72"/>
      <c r="AH5708" s="72"/>
      <c r="AI5708" s="72"/>
      <c r="AJ5708" s="72"/>
      <c r="AK5708" s="72"/>
    </row>
    <row r="5709" spans="33:37" ht="14.4">
      <c r="AG5709" s="72"/>
      <c r="AH5709" s="72"/>
      <c r="AI5709" s="72"/>
      <c r="AJ5709" s="72"/>
      <c r="AK5709" s="72"/>
    </row>
    <row r="5710" spans="33:37" ht="14.4">
      <c r="AG5710" s="72"/>
      <c r="AH5710" s="72"/>
      <c r="AI5710" s="72"/>
      <c r="AJ5710" s="72"/>
      <c r="AK5710" s="72"/>
    </row>
    <row r="5711" spans="33:37" ht="14.4">
      <c r="AG5711" s="72"/>
      <c r="AH5711" s="72"/>
      <c r="AI5711" s="72"/>
      <c r="AJ5711" s="72"/>
      <c r="AK5711" s="72"/>
    </row>
    <row r="5712" spans="33:37" ht="14.4">
      <c r="AG5712" s="72"/>
      <c r="AH5712" s="72"/>
      <c r="AI5712" s="72"/>
      <c r="AJ5712" s="72"/>
      <c r="AK5712" s="72"/>
    </row>
    <row r="5713" spans="33:37" ht="14.4">
      <c r="AG5713" s="72"/>
      <c r="AH5713" s="72"/>
      <c r="AI5713" s="72"/>
      <c r="AJ5713" s="72"/>
      <c r="AK5713" s="72"/>
    </row>
    <row r="5714" spans="33:37" ht="14.4">
      <c r="AG5714" s="72"/>
      <c r="AH5714" s="72"/>
      <c r="AI5714" s="72"/>
      <c r="AJ5714" s="72"/>
      <c r="AK5714" s="72"/>
    </row>
    <row r="5715" spans="33:37" ht="14.4">
      <c r="AG5715" s="72"/>
      <c r="AH5715" s="72"/>
      <c r="AI5715" s="72"/>
      <c r="AJ5715" s="72"/>
      <c r="AK5715" s="72"/>
    </row>
    <row r="5716" spans="33:37" ht="14.4">
      <c r="AG5716" s="72"/>
      <c r="AH5716" s="72"/>
      <c r="AI5716" s="72"/>
      <c r="AJ5716" s="72"/>
      <c r="AK5716" s="72"/>
    </row>
    <row r="5717" spans="33:37" ht="14.4">
      <c r="AG5717" s="72"/>
      <c r="AH5717" s="72"/>
      <c r="AI5717" s="72"/>
      <c r="AJ5717" s="72"/>
      <c r="AK5717" s="72"/>
    </row>
    <row r="5718" spans="33:37" ht="14.4">
      <c r="AG5718" s="72"/>
      <c r="AH5718" s="72"/>
      <c r="AI5718" s="72"/>
      <c r="AJ5718" s="72"/>
      <c r="AK5718" s="72"/>
    </row>
    <row r="5719" spans="33:37" ht="14.4">
      <c r="AG5719" s="72"/>
      <c r="AH5719" s="72"/>
      <c r="AI5719" s="72"/>
      <c r="AJ5719" s="72"/>
      <c r="AK5719" s="72"/>
    </row>
    <row r="5720" spans="33:37" ht="14.4">
      <c r="AG5720" s="72"/>
      <c r="AH5720" s="72"/>
      <c r="AI5720" s="72"/>
      <c r="AJ5720" s="72"/>
      <c r="AK5720" s="72"/>
    </row>
    <row r="5721" spans="33:37" ht="14.4">
      <c r="AG5721" s="72"/>
      <c r="AH5721" s="72"/>
      <c r="AI5721" s="72"/>
      <c r="AJ5721" s="72"/>
      <c r="AK5721" s="72"/>
    </row>
    <row r="5722" spans="33:37" ht="14.4">
      <c r="AG5722" s="72"/>
      <c r="AH5722" s="72"/>
      <c r="AI5722" s="72"/>
      <c r="AJ5722" s="72"/>
      <c r="AK5722" s="72"/>
    </row>
    <row r="5723" spans="33:37" ht="14.4">
      <c r="AG5723" s="72"/>
      <c r="AH5723" s="72"/>
      <c r="AI5723" s="72"/>
      <c r="AJ5723" s="72"/>
      <c r="AK5723" s="72"/>
    </row>
    <row r="5724" spans="33:37" ht="14.4">
      <c r="AG5724" s="72"/>
      <c r="AH5724" s="72"/>
      <c r="AI5724" s="72"/>
      <c r="AJ5724" s="72"/>
      <c r="AK5724" s="72"/>
    </row>
    <row r="5725" spans="33:37" ht="14.4">
      <c r="AG5725" s="72"/>
      <c r="AH5725" s="72"/>
      <c r="AI5725" s="72"/>
      <c r="AJ5725" s="72"/>
      <c r="AK5725" s="72"/>
    </row>
    <row r="5726" spans="33:37" ht="14.4">
      <c r="AG5726" s="72"/>
      <c r="AH5726" s="72"/>
      <c r="AI5726" s="72"/>
      <c r="AJ5726" s="72"/>
      <c r="AK5726" s="72"/>
    </row>
    <row r="5727" spans="33:37" ht="14.4">
      <c r="AG5727" s="72"/>
      <c r="AH5727" s="72"/>
      <c r="AI5727" s="72"/>
      <c r="AJ5727" s="72"/>
      <c r="AK5727" s="72"/>
    </row>
    <row r="5728" spans="33:37" ht="14.4">
      <c r="AG5728" s="72"/>
      <c r="AH5728" s="72"/>
      <c r="AI5728" s="72"/>
      <c r="AJ5728" s="72"/>
      <c r="AK5728" s="72"/>
    </row>
    <row r="5729" spans="33:37" ht="14.4">
      <c r="AG5729" s="72"/>
      <c r="AH5729" s="72"/>
      <c r="AI5729" s="72"/>
      <c r="AJ5729" s="72"/>
      <c r="AK5729" s="72"/>
    </row>
    <row r="5730" spans="33:37" ht="14.4">
      <c r="AG5730" s="72"/>
      <c r="AH5730" s="72"/>
      <c r="AI5730" s="72"/>
      <c r="AJ5730" s="72"/>
      <c r="AK5730" s="72"/>
    </row>
    <row r="5731" spans="33:37" ht="14.4">
      <c r="AG5731" s="72"/>
      <c r="AH5731" s="72"/>
      <c r="AI5731" s="72"/>
      <c r="AJ5731" s="72"/>
      <c r="AK5731" s="72"/>
    </row>
    <row r="5732" spans="33:37" ht="14.4">
      <c r="AG5732" s="72"/>
      <c r="AH5732" s="72"/>
      <c r="AI5732" s="72"/>
      <c r="AJ5732" s="72"/>
      <c r="AK5732" s="72"/>
    </row>
    <row r="5733" spans="33:37" ht="14.4">
      <c r="AG5733" s="72"/>
      <c r="AH5733" s="72"/>
      <c r="AI5733" s="72"/>
      <c r="AJ5733" s="72"/>
      <c r="AK5733" s="72"/>
    </row>
    <row r="5734" spans="33:37" ht="14.4">
      <c r="AG5734" s="72"/>
      <c r="AH5734" s="72"/>
      <c r="AI5734" s="72"/>
      <c r="AJ5734" s="72"/>
      <c r="AK5734" s="72"/>
    </row>
    <row r="5735" spans="33:37" ht="14.4">
      <c r="AG5735" s="72"/>
      <c r="AH5735" s="72"/>
      <c r="AI5735" s="72"/>
      <c r="AJ5735" s="72"/>
      <c r="AK5735" s="72"/>
    </row>
    <row r="5736" spans="33:37" ht="14.4">
      <c r="AG5736" s="72"/>
      <c r="AH5736" s="72"/>
      <c r="AI5736" s="72"/>
      <c r="AJ5736" s="72"/>
      <c r="AK5736" s="72"/>
    </row>
    <row r="5737" spans="33:37" ht="14.4">
      <c r="AG5737" s="72"/>
      <c r="AH5737" s="72"/>
      <c r="AI5737" s="72"/>
      <c r="AJ5737" s="72"/>
      <c r="AK5737" s="72"/>
    </row>
    <row r="5738" spans="33:37" ht="14.4">
      <c r="AG5738" s="72"/>
      <c r="AH5738" s="72"/>
      <c r="AI5738" s="72"/>
      <c r="AJ5738" s="72"/>
      <c r="AK5738" s="72"/>
    </row>
    <row r="5739" spans="33:37" ht="14.4">
      <c r="AG5739" s="72"/>
      <c r="AH5739" s="72"/>
      <c r="AI5739" s="72"/>
      <c r="AJ5739" s="72"/>
      <c r="AK5739" s="72"/>
    </row>
    <row r="5740" spans="33:37" ht="14.4">
      <c r="AG5740" s="72"/>
      <c r="AH5740" s="72"/>
      <c r="AI5740" s="72"/>
      <c r="AJ5740" s="72"/>
      <c r="AK5740" s="72"/>
    </row>
    <row r="5741" spans="33:37" ht="14.4">
      <c r="AG5741" s="72"/>
      <c r="AH5741" s="72"/>
      <c r="AI5741" s="72"/>
      <c r="AJ5741" s="72"/>
      <c r="AK5741" s="72"/>
    </row>
    <row r="5742" spans="33:37" ht="14.4">
      <c r="AG5742" s="72"/>
      <c r="AH5742" s="72"/>
      <c r="AI5742" s="72"/>
      <c r="AJ5742" s="72"/>
      <c r="AK5742" s="72"/>
    </row>
    <row r="5743" spans="33:37" ht="14.4">
      <c r="AG5743" s="72"/>
      <c r="AH5743" s="72"/>
      <c r="AI5743" s="72"/>
      <c r="AJ5743" s="72"/>
      <c r="AK5743" s="72"/>
    </row>
    <row r="5744" spans="33:37" ht="14.4">
      <c r="AG5744" s="72"/>
      <c r="AH5744" s="72"/>
      <c r="AI5744" s="72"/>
      <c r="AJ5744" s="72"/>
      <c r="AK5744" s="72"/>
    </row>
    <row r="5745" spans="33:37" ht="14.4">
      <c r="AG5745" s="72"/>
      <c r="AH5745" s="72"/>
      <c r="AI5745" s="72"/>
      <c r="AJ5745" s="72"/>
      <c r="AK5745" s="72"/>
    </row>
    <row r="5746" spans="33:37" ht="14.4">
      <c r="AG5746" s="72"/>
      <c r="AH5746" s="72"/>
      <c r="AI5746" s="72"/>
      <c r="AJ5746" s="72"/>
      <c r="AK5746" s="72"/>
    </row>
    <row r="5747" spans="33:37" ht="14.4">
      <c r="AG5747" s="72"/>
      <c r="AH5747" s="72"/>
      <c r="AI5747" s="72"/>
      <c r="AJ5747" s="72"/>
      <c r="AK5747" s="72"/>
    </row>
    <row r="5748" spans="33:37" ht="14.4">
      <c r="AG5748" s="72"/>
      <c r="AH5748" s="72"/>
      <c r="AI5748" s="72"/>
      <c r="AJ5748" s="72"/>
      <c r="AK5748" s="72"/>
    </row>
    <row r="5749" spans="33:37" ht="14.4">
      <c r="AG5749" s="72"/>
      <c r="AH5749" s="72"/>
      <c r="AI5749" s="72"/>
      <c r="AJ5749" s="72"/>
      <c r="AK5749" s="72"/>
    </row>
    <row r="5750" spans="33:37" ht="14.4">
      <c r="AG5750" s="72"/>
      <c r="AH5750" s="72"/>
      <c r="AI5750" s="72"/>
      <c r="AJ5750" s="72"/>
      <c r="AK5750" s="72"/>
    </row>
    <row r="5751" spans="33:37" ht="14.4">
      <c r="AG5751" s="72"/>
      <c r="AH5751" s="72"/>
      <c r="AI5751" s="72"/>
      <c r="AJ5751" s="72"/>
      <c r="AK5751" s="72"/>
    </row>
    <row r="5752" spans="33:37" ht="14.4">
      <c r="AG5752" s="72"/>
      <c r="AH5752" s="72"/>
      <c r="AI5752" s="72"/>
      <c r="AJ5752" s="72"/>
      <c r="AK5752" s="72"/>
    </row>
    <row r="5753" spans="33:37" ht="14.4">
      <c r="AG5753" s="72"/>
      <c r="AH5753" s="72"/>
      <c r="AI5753" s="72"/>
      <c r="AJ5753" s="72"/>
      <c r="AK5753" s="72"/>
    </row>
    <row r="5754" spans="33:37" ht="14.4">
      <c r="AG5754" s="72"/>
      <c r="AH5754" s="72"/>
      <c r="AI5754" s="72"/>
      <c r="AJ5754" s="72"/>
      <c r="AK5754" s="72"/>
    </row>
    <row r="5755" spans="33:37" ht="14.4">
      <c r="AG5755" s="72"/>
      <c r="AH5755" s="72"/>
      <c r="AI5755" s="72"/>
      <c r="AJ5755" s="72"/>
      <c r="AK5755" s="72"/>
    </row>
    <row r="5756" spans="33:37" ht="14.4">
      <c r="AG5756" s="72"/>
      <c r="AH5756" s="72"/>
      <c r="AI5756" s="72"/>
      <c r="AJ5756" s="72"/>
      <c r="AK5756" s="72"/>
    </row>
    <row r="5757" spans="33:37" ht="14.4">
      <c r="AG5757" s="72"/>
      <c r="AH5757" s="72"/>
      <c r="AI5757" s="72"/>
      <c r="AJ5757" s="72"/>
      <c r="AK5757" s="72"/>
    </row>
    <row r="5758" spans="33:37" ht="14.4">
      <c r="AG5758" s="72"/>
      <c r="AH5758" s="72"/>
      <c r="AI5758" s="72"/>
      <c r="AJ5758" s="72"/>
      <c r="AK5758" s="72"/>
    </row>
    <row r="5759" spans="33:37" ht="14.4">
      <c r="AG5759" s="72"/>
      <c r="AH5759" s="72"/>
      <c r="AI5759" s="72"/>
      <c r="AJ5759" s="72"/>
      <c r="AK5759" s="72"/>
    </row>
    <row r="5760" spans="33:37" ht="14.4">
      <c r="AG5760" s="72"/>
      <c r="AH5760" s="72"/>
      <c r="AI5760" s="72"/>
      <c r="AJ5760" s="72"/>
      <c r="AK5760" s="72"/>
    </row>
    <row r="5761" spans="33:37" ht="14.4">
      <c r="AG5761" s="72"/>
      <c r="AH5761" s="72"/>
      <c r="AI5761" s="72"/>
      <c r="AJ5761" s="72"/>
      <c r="AK5761" s="72"/>
    </row>
    <row r="5762" spans="33:37" ht="14.4">
      <c r="AG5762" s="72"/>
      <c r="AH5762" s="72"/>
      <c r="AI5762" s="72"/>
      <c r="AJ5762" s="72"/>
      <c r="AK5762" s="72"/>
    </row>
    <row r="5763" spans="33:37" ht="14.4">
      <c r="AG5763" s="72"/>
      <c r="AH5763" s="72"/>
      <c r="AI5763" s="72"/>
      <c r="AJ5763" s="72"/>
      <c r="AK5763" s="72"/>
    </row>
    <row r="5764" spans="33:37" ht="14.4">
      <c r="AG5764" s="72"/>
      <c r="AH5764" s="72"/>
      <c r="AI5764" s="72"/>
      <c r="AJ5764" s="72"/>
      <c r="AK5764" s="72"/>
    </row>
    <row r="5765" spans="33:37" ht="14.4">
      <c r="AG5765" s="72"/>
      <c r="AH5765" s="72"/>
      <c r="AI5765" s="72"/>
      <c r="AJ5765" s="72"/>
      <c r="AK5765" s="72"/>
    </row>
    <row r="5766" spans="33:37" ht="14.4">
      <c r="AG5766" s="72"/>
      <c r="AH5766" s="72"/>
      <c r="AI5766" s="72"/>
      <c r="AJ5766" s="72"/>
      <c r="AK5766" s="72"/>
    </row>
    <row r="5767" spans="33:37" ht="14.4">
      <c r="AG5767" s="72"/>
      <c r="AH5767" s="72"/>
      <c r="AI5767" s="72"/>
      <c r="AJ5767" s="72"/>
      <c r="AK5767" s="72"/>
    </row>
    <row r="5768" spans="33:37" ht="14.4">
      <c r="AG5768" s="72"/>
      <c r="AH5768" s="72"/>
      <c r="AI5768" s="72"/>
      <c r="AJ5768" s="72"/>
      <c r="AK5768" s="72"/>
    </row>
    <row r="5769" spans="33:37" ht="14.4">
      <c r="AG5769" s="72"/>
      <c r="AH5769" s="72"/>
      <c r="AI5769" s="72"/>
      <c r="AJ5769" s="72"/>
      <c r="AK5769" s="72"/>
    </row>
    <row r="5770" spans="33:37" ht="14.4">
      <c r="AG5770" s="72"/>
      <c r="AH5770" s="72"/>
      <c r="AI5770" s="72"/>
      <c r="AJ5770" s="72"/>
      <c r="AK5770" s="72"/>
    </row>
    <row r="5771" spans="33:37" ht="14.4">
      <c r="AG5771" s="72"/>
      <c r="AH5771" s="72"/>
      <c r="AI5771" s="72"/>
      <c r="AJ5771" s="72"/>
      <c r="AK5771" s="72"/>
    </row>
    <row r="5772" spans="33:37" ht="14.4">
      <c r="AG5772" s="72"/>
      <c r="AH5772" s="72"/>
      <c r="AI5772" s="72"/>
      <c r="AJ5772" s="72"/>
      <c r="AK5772" s="72"/>
    </row>
    <row r="5773" spans="33:37" ht="14.4">
      <c r="AG5773" s="72"/>
      <c r="AH5773" s="72"/>
      <c r="AI5773" s="72"/>
      <c r="AJ5773" s="72"/>
      <c r="AK5773" s="72"/>
    </row>
    <row r="5774" spans="33:37" ht="14.4">
      <c r="AG5774" s="72"/>
      <c r="AH5774" s="72"/>
      <c r="AI5774" s="72"/>
      <c r="AJ5774" s="72"/>
      <c r="AK5774" s="72"/>
    </row>
    <row r="5775" spans="33:37" ht="14.4">
      <c r="AG5775" s="72"/>
      <c r="AH5775" s="72"/>
      <c r="AI5775" s="72"/>
      <c r="AJ5775" s="72"/>
      <c r="AK5775" s="72"/>
    </row>
    <row r="5776" spans="33:37" ht="14.4">
      <c r="AG5776" s="72"/>
      <c r="AH5776" s="72"/>
      <c r="AI5776" s="72"/>
      <c r="AJ5776" s="72"/>
      <c r="AK5776" s="72"/>
    </row>
    <row r="5777" spans="33:37" ht="14.4">
      <c r="AG5777" s="72"/>
      <c r="AH5777" s="72"/>
      <c r="AI5777" s="72"/>
      <c r="AJ5777" s="72"/>
      <c r="AK5777" s="72"/>
    </row>
    <row r="5778" spans="33:37" ht="14.4">
      <c r="AG5778" s="72"/>
      <c r="AH5778" s="72"/>
      <c r="AI5778" s="72"/>
      <c r="AJ5778" s="72"/>
      <c r="AK5778" s="72"/>
    </row>
    <row r="5779" spans="33:37" ht="14.4">
      <c r="AG5779" s="72"/>
      <c r="AH5779" s="72"/>
      <c r="AI5779" s="72"/>
      <c r="AJ5779" s="72"/>
      <c r="AK5779" s="72"/>
    </row>
    <row r="5780" spans="33:37" ht="14.4">
      <c r="AG5780" s="72"/>
      <c r="AH5780" s="72"/>
      <c r="AI5780" s="72"/>
      <c r="AJ5780" s="72"/>
      <c r="AK5780" s="72"/>
    </row>
    <row r="5781" spans="33:37" ht="14.4">
      <c r="AG5781" s="72"/>
      <c r="AH5781" s="72"/>
      <c r="AI5781" s="72"/>
      <c r="AJ5781" s="72"/>
      <c r="AK5781" s="72"/>
    </row>
    <row r="5782" spans="33:37" ht="14.4">
      <c r="AG5782" s="72"/>
      <c r="AH5782" s="72"/>
      <c r="AI5782" s="72"/>
      <c r="AJ5782" s="72"/>
      <c r="AK5782" s="72"/>
    </row>
    <row r="5783" spans="33:37" ht="14.4">
      <c r="AG5783" s="72"/>
      <c r="AH5783" s="72"/>
      <c r="AI5783" s="72"/>
      <c r="AJ5783" s="72"/>
      <c r="AK5783" s="72"/>
    </row>
    <row r="5784" spans="33:37" ht="14.4">
      <c r="AG5784" s="72"/>
      <c r="AH5784" s="72"/>
      <c r="AI5784" s="72"/>
      <c r="AJ5784" s="72"/>
      <c r="AK5784" s="72"/>
    </row>
    <row r="5785" spans="33:37" ht="14.4">
      <c r="AG5785" s="72"/>
      <c r="AH5785" s="72"/>
      <c r="AI5785" s="72"/>
      <c r="AJ5785" s="72"/>
      <c r="AK5785" s="72"/>
    </row>
    <row r="5786" spans="33:37" ht="14.4">
      <c r="AG5786" s="72"/>
      <c r="AH5786" s="72"/>
      <c r="AI5786" s="72"/>
      <c r="AJ5786" s="72"/>
      <c r="AK5786" s="72"/>
    </row>
    <row r="5787" spans="33:37" ht="14.4">
      <c r="AG5787" s="72"/>
      <c r="AH5787" s="72"/>
      <c r="AI5787" s="72"/>
      <c r="AJ5787" s="72"/>
      <c r="AK5787" s="72"/>
    </row>
    <row r="5788" spans="33:37" ht="14.4">
      <c r="AG5788" s="72"/>
      <c r="AH5788" s="72"/>
      <c r="AI5788" s="72"/>
      <c r="AJ5788" s="72"/>
      <c r="AK5788" s="72"/>
    </row>
    <row r="5789" spans="33:37" ht="14.4">
      <c r="AG5789" s="72"/>
      <c r="AH5789" s="72"/>
      <c r="AI5789" s="72"/>
      <c r="AJ5789" s="72"/>
      <c r="AK5789" s="72"/>
    </row>
    <row r="5790" spans="33:37" ht="14.4">
      <c r="AG5790" s="72"/>
      <c r="AH5790" s="72"/>
      <c r="AI5790" s="72"/>
      <c r="AJ5790" s="72"/>
      <c r="AK5790" s="72"/>
    </row>
    <row r="5791" spans="33:37" ht="14.4">
      <c r="AG5791" s="72"/>
      <c r="AH5791" s="72"/>
      <c r="AI5791" s="72"/>
      <c r="AJ5791" s="72"/>
      <c r="AK5791" s="72"/>
    </row>
    <row r="5792" spans="33:37" ht="14.4">
      <c r="AG5792" s="72"/>
      <c r="AH5792" s="72"/>
      <c r="AI5792" s="72"/>
      <c r="AJ5792" s="72"/>
      <c r="AK5792" s="72"/>
    </row>
    <row r="5793" spans="33:37" ht="14.4">
      <c r="AG5793" s="72"/>
      <c r="AH5793" s="72"/>
      <c r="AI5793" s="72"/>
      <c r="AJ5793" s="72"/>
      <c r="AK5793" s="72"/>
    </row>
    <row r="5794" spans="33:37" ht="14.4">
      <c r="AG5794" s="72"/>
      <c r="AH5794" s="72"/>
      <c r="AI5794" s="72"/>
      <c r="AJ5794" s="72"/>
      <c r="AK5794" s="72"/>
    </row>
    <row r="5795" spans="33:37" ht="14.4">
      <c r="AG5795" s="72"/>
      <c r="AH5795" s="72"/>
      <c r="AI5795" s="72"/>
      <c r="AJ5795" s="72"/>
      <c r="AK5795" s="72"/>
    </row>
    <row r="5796" spans="33:37" ht="14.4">
      <c r="AG5796" s="72"/>
      <c r="AH5796" s="72"/>
      <c r="AI5796" s="72"/>
      <c r="AJ5796" s="72"/>
      <c r="AK5796" s="72"/>
    </row>
    <row r="5797" spans="33:37" ht="14.4">
      <c r="AG5797" s="72"/>
      <c r="AH5797" s="72"/>
      <c r="AI5797" s="72"/>
      <c r="AJ5797" s="72"/>
      <c r="AK5797" s="72"/>
    </row>
    <row r="5798" spans="33:37" ht="14.4">
      <c r="AG5798" s="72"/>
      <c r="AH5798" s="72"/>
      <c r="AI5798" s="72"/>
      <c r="AJ5798" s="72"/>
      <c r="AK5798" s="72"/>
    </row>
    <row r="5799" spans="33:37" ht="14.4">
      <c r="AG5799" s="72"/>
      <c r="AH5799" s="72"/>
      <c r="AI5799" s="72"/>
      <c r="AJ5799" s="72"/>
      <c r="AK5799" s="72"/>
    </row>
    <row r="5800" spans="33:37" ht="14.4">
      <c r="AG5800" s="72"/>
      <c r="AH5800" s="72"/>
      <c r="AI5800" s="72"/>
      <c r="AJ5800" s="72"/>
      <c r="AK5800" s="72"/>
    </row>
    <row r="5801" spans="33:37" ht="14.4">
      <c r="AG5801" s="72"/>
      <c r="AH5801" s="72"/>
      <c r="AI5801" s="72"/>
      <c r="AJ5801" s="72"/>
      <c r="AK5801" s="72"/>
    </row>
    <row r="5802" spans="33:37" ht="14.4">
      <c r="AG5802" s="72"/>
      <c r="AH5802" s="72"/>
      <c r="AI5802" s="72"/>
      <c r="AJ5802" s="72"/>
      <c r="AK5802" s="72"/>
    </row>
    <row r="5803" spans="33:37" ht="14.4">
      <c r="AG5803" s="72"/>
      <c r="AH5803" s="72"/>
      <c r="AI5803" s="72"/>
      <c r="AJ5803" s="72"/>
      <c r="AK5803" s="72"/>
    </row>
    <row r="5804" spans="33:37" ht="14.4">
      <c r="AG5804" s="72"/>
      <c r="AH5804" s="72"/>
      <c r="AI5804" s="72"/>
      <c r="AJ5804" s="72"/>
      <c r="AK5804" s="72"/>
    </row>
    <row r="5805" spans="33:37" ht="14.4">
      <c r="AG5805" s="72"/>
      <c r="AH5805" s="72"/>
      <c r="AI5805" s="72"/>
      <c r="AJ5805" s="72"/>
      <c r="AK5805" s="72"/>
    </row>
    <row r="5806" spans="33:37" ht="14.4">
      <c r="AG5806" s="72"/>
      <c r="AH5806" s="72"/>
      <c r="AI5806" s="72"/>
      <c r="AJ5806" s="72"/>
      <c r="AK5806" s="72"/>
    </row>
    <row r="5807" spans="33:37" ht="14.4">
      <c r="AG5807" s="72"/>
      <c r="AH5807" s="72"/>
      <c r="AI5807" s="72"/>
      <c r="AJ5807" s="72"/>
      <c r="AK5807" s="72"/>
    </row>
    <row r="5808" spans="33:37" ht="14.4">
      <c r="AG5808" s="72"/>
      <c r="AH5808" s="72"/>
      <c r="AI5808" s="72"/>
      <c r="AJ5808" s="72"/>
      <c r="AK5808" s="72"/>
    </row>
    <row r="5809" spans="33:37" ht="14.4">
      <c r="AG5809" s="72"/>
      <c r="AH5809" s="72"/>
      <c r="AI5809" s="72"/>
      <c r="AJ5809" s="72"/>
      <c r="AK5809" s="72"/>
    </row>
    <row r="5810" spans="33:37" ht="14.4">
      <c r="AG5810" s="72"/>
      <c r="AH5810" s="72"/>
      <c r="AI5810" s="72"/>
      <c r="AJ5810" s="72"/>
      <c r="AK5810" s="72"/>
    </row>
    <row r="5811" spans="33:37" ht="14.4">
      <c r="AG5811" s="72"/>
      <c r="AH5811" s="72"/>
      <c r="AI5811" s="72"/>
      <c r="AJ5811" s="72"/>
      <c r="AK5811" s="72"/>
    </row>
    <row r="5812" spans="33:37" ht="14.4">
      <c r="AG5812" s="72"/>
      <c r="AH5812" s="72"/>
      <c r="AI5812" s="72"/>
      <c r="AJ5812" s="72"/>
      <c r="AK5812" s="72"/>
    </row>
    <row r="5813" spans="33:37" ht="14.4">
      <c r="AG5813" s="72"/>
      <c r="AH5813" s="72"/>
      <c r="AI5813" s="72"/>
      <c r="AJ5813" s="72"/>
      <c r="AK5813" s="72"/>
    </row>
    <row r="5814" spans="33:37" ht="14.4">
      <c r="AG5814" s="72"/>
      <c r="AH5814" s="72"/>
      <c r="AI5814" s="72"/>
      <c r="AJ5814" s="72"/>
      <c r="AK5814" s="72"/>
    </row>
    <row r="5815" spans="33:37" ht="14.4">
      <c r="AG5815" s="72"/>
      <c r="AH5815" s="72"/>
      <c r="AI5815" s="72"/>
      <c r="AJ5815" s="72"/>
      <c r="AK5815" s="72"/>
    </row>
    <row r="5816" spans="33:37" ht="14.4">
      <c r="AG5816" s="72"/>
      <c r="AH5816" s="72"/>
      <c r="AI5816" s="72"/>
      <c r="AJ5816" s="72"/>
      <c r="AK5816" s="72"/>
    </row>
    <row r="5817" spans="33:37" ht="14.4">
      <c r="AG5817" s="72"/>
      <c r="AH5817" s="72"/>
      <c r="AI5817" s="72"/>
      <c r="AJ5817" s="72"/>
      <c r="AK5817" s="72"/>
    </row>
    <row r="5818" spans="33:37" ht="14.4">
      <c r="AG5818" s="72"/>
      <c r="AH5818" s="72"/>
      <c r="AI5818" s="72"/>
      <c r="AJ5818" s="72"/>
      <c r="AK5818" s="72"/>
    </row>
    <row r="5819" spans="33:37" ht="14.4">
      <c r="AG5819" s="72"/>
      <c r="AH5819" s="72"/>
      <c r="AI5819" s="72"/>
      <c r="AJ5819" s="72"/>
      <c r="AK5819" s="72"/>
    </row>
    <row r="5820" spans="33:37" ht="14.4">
      <c r="AG5820" s="72"/>
      <c r="AH5820" s="72"/>
      <c r="AI5820" s="72"/>
      <c r="AJ5820" s="72"/>
      <c r="AK5820" s="72"/>
    </row>
    <row r="5821" spans="33:37" ht="14.4">
      <c r="AG5821" s="72"/>
      <c r="AH5821" s="72"/>
      <c r="AI5821" s="72"/>
      <c r="AJ5821" s="72"/>
      <c r="AK5821" s="72"/>
    </row>
    <row r="5822" spans="33:37" ht="14.4">
      <c r="AG5822" s="72"/>
      <c r="AH5822" s="72"/>
      <c r="AI5822" s="72"/>
      <c r="AJ5822" s="72"/>
      <c r="AK5822" s="72"/>
    </row>
    <row r="5823" spans="33:37" ht="14.4">
      <c r="AG5823" s="72"/>
      <c r="AH5823" s="72"/>
      <c r="AI5823" s="72"/>
      <c r="AJ5823" s="72"/>
      <c r="AK5823" s="72"/>
    </row>
    <row r="5824" spans="33:37" ht="14.4">
      <c r="AG5824" s="72"/>
      <c r="AH5824" s="72"/>
      <c r="AI5824" s="72"/>
      <c r="AJ5824" s="72"/>
      <c r="AK5824" s="72"/>
    </row>
    <row r="5825" spans="33:37" ht="14.4">
      <c r="AG5825" s="72"/>
      <c r="AH5825" s="72"/>
      <c r="AI5825" s="72"/>
      <c r="AJ5825" s="72"/>
      <c r="AK5825" s="72"/>
    </row>
    <row r="5826" spans="33:37" ht="14.4">
      <c r="AG5826" s="72"/>
      <c r="AH5826" s="72"/>
      <c r="AI5826" s="72"/>
      <c r="AJ5826" s="72"/>
      <c r="AK5826" s="72"/>
    </row>
    <row r="5827" spans="33:37" ht="14.4">
      <c r="AG5827" s="72"/>
      <c r="AH5827" s="72"/>
      <c r="AI5827" s="72"/>
      <c r="AJ5827" s="72"/>
      <c r="AK5827" s="72"/>
    </row>
    <row r="5828" spans="33:37" ht="14.4">
      <c r="AG5828" s="72"/>
      <c r="AH5828" s="72"/>
      <c r="AI5828" s="72"/>
      <c r="AJ5828" s="72"/>
      <c r="AK5828" s="72"/>
    </row>
    <row r="5829" spans="33:37" ht="14.4">
      <c r="AG5829" s="72"/>
      <c r="AH5829" s="72"/>
      <c r="AI5829" s="72"/>
      <c r="AJ5829" s="72"/>
      <c r="AK5829" s="72"/>
    </row>
    <row r="5830" spans="33:37" ht="14.4">
      <c r="AG5830" s="72"/>
      <c r="AH5830" s="72"/>
      <c r="AI5830" s="72"/>
      <c r="AJ5830" s="72"/>
      <c r="AK5830" s="72"/>
    </row>
    <row r="5831" spans="33:37" ht="14.4">
      <c r="AG5831" s="72"/>
      <c r="AH5831" s="72"/>
      <c r="AI5831" s="72"/>
      <c r="AJ5831" s="72"/>
      <c r="AK5831" s="72"/>
    </row>
    <row r="5832" spans="33:37" ht="14.4">
      <c r="AG5832" s="72"/>
      <c r="AH5832" s="72"/>
      <c r="AI5832" s="72"/>
      <c r="AJ5832" s="72"/>
      <c r="AK5832" s="72"/>
    </row>
    <row r="5833" spans="33:37" ht="14.4">
      <c r="AG5833" s="72"/>
      <c r="AH5833" s="72"/>
      <c r="AI5833" s="72"/>
      <c r="AJ5833" s="72"/>
      <c r="AK5833" s="72"/>
    </row>
    <row r="5834" spans="33:37" ht="14.4">
      <c r="AG5834" s="72"/>
      <c r="AH5834" s="72"/>
      <c r="AI5834" s="72"/>
      <c r="AJ5834" s="72"/>
      <c r="AK5834" s="72"/>
    </row>
    <row r="5835" spans="33:37" ht="14.4">
      <c r="AG5835" s="72"/>
      <c r="AH5835" s="72"/>
      <c r="AI5835" s="72"/>
      <c r="AJ5835" s="72"/>
      <c r="AK5835" s="72"/>
    </row>
    <row r="5836" spans="33:37" ht="14.4">
      <c r="AG5836" s="72"/>
      <c r="AH5836" s="72"/>
      <c r="AI5836" s="72"/>
      <c r="AJ5836" s="72"/>
      <c r="AK5836" s="72"/>
    </row>
    <row r="5837" spans="33:37" ht="14.4">
      <c r="AG5837" s="72"/>
      <c r="AH5837" s="72"/>
      <c r="AI5837" s="72"/>
      <c r="AJ5837" s="72"/>
      <c r="AK5837" s="72"/>
    </row>
    <row r="5838" spans="33:37" ht="14.4">
      <c r="AG5838" s="72"/>
      <c r="AH5838" s="72"/>
      <c r="AI5838" s="72"/>
      <c r="AJ5838" s="72"/>
      <c r="AK5838" s="72"/>
    </row>
    <row r="5839" spans="33:37" ht="14.4">
      <c r="AG5839" s="72"/>
      <c r="AH5839" s="72"/>
      <c r="AI5839" s="72"/>
      <c r="AJ5839" s="72"/>
      <c r="AK5839" s="72"/>
    </row>
    <row r="5840" spans="33:37" ht="14.4">
      <c r="AG5840" s="72"/>
      <c r="AH5840" s="72"/>
      <c r="AI5840" s="72"/>
      <c r="AJ5840" s="72"/>
      <c r="AK5840" s="72"/>
    </row>
    <row r="5841" spans="33:37" ht="14.4">
      <c r="AG5841" s="72"/>
      <c r="AH5841" s="72"/>
      <c r="AI5841" s="72"/>
      <c r="AJ5841" s="72"/>
      <c r="AK5841" s="72"/>
    </row>
    <row r="5842" spans="33:37" ht="14.4">
      <c r="AG5842" s="72"/>
      <c r="AH5842" s="72"/>
      <c r="AI5842" s="72"/>
      <c r="AJ5842" s="72"/>
      <c r="AK5842" s="72"/>
    </row>
    <row r="5843" spans="33:37" ht="14.4">
      <c r="AG5843" s="72"/>
      <c r="AH5843" s="72"/>
      <c r="AI5843" s="72"/>
      <c r="AJ5843" s="72"/>
      <c r="AK5843" s="72"/>
    </row>
    <row r="5844" spans="33:37" ht="14.4">
      <c r="AG5844" s="72"/>
      <c r="AH5844" s="72"/>
      <c r="AI5844" s="72"/>
      <c r="AJ5844" s="72"/>
      <c r="AK5844" s="72"/>
    </row>
    <row r="5845" spans="33:37" ht="14.4">
      <c r="AG5845" s="72"/>
      <c r="AH5845" s="72"/>
      <c r="AI5845" s="72"/>
      <c r="AJ5845" s="72"/>
      <c r="AK5845" s="72"/>
    </row>
    <row r="5846" spans="33:37" ht="14.4">
      <c r="AG5846" s="72"/>
      <c r="AH5846" s="72"/>
      <c r="AI5846" s="72"/>
      <c r="AJ5846" s="72"/>
      <c r="AK5846" s="72"/>
    </row>
    <row r="5847" spans="33:37" ht="14.4">
      <c r="AG5847" s="72"/>
      <c r="AH5847" s="72"/>
      <c r="AI5847" s="72"/>
      <c r="AJ5847" s="72"/>
      <c r="AK5847" s="72"/>
    </row>
    <row r="5848" spans="33:37" ht="14.4">
      <c r="AG5848" s="72"/>
      <c r="AH5848" s="72"/>
      <c r="AI5848" s="72"/>
      <c r="AJ5848" s="72"/>
      <c r="AK5848" s="72"/>
    </row>
    <row r="5849" spans="33:37" ht="14.4">
      <c r="AG5849" s="72"/>
      <c r="AH5849" s="72"/>
      <c r="AI5849" s="72"/>
      <c r="AJ5849" s="72"/>
      <c r="AK5849" s="72"/>
    </row>
    <row r="5850" spans="33:37" ht="14.4">
      <c r="AG5850" s="72"/>
      <c r="AH5850" s="72"/>
      <c r="AI5850" s="72"/>
      <c r="AJ5850" s="72"/>
      <c r="AK5850" s="72"/>
    </row>
    <row r="5851" spans="33:37" ht="14.4">
      <c r="AG5851" s="72"/>
      <c r="AH5851" s="72"/>
      <c r="AI5851" s="72"/>
      <c r="AJ5851" s="72"/>
      <c r="AK5851" s="72"/>
    </row>
    <row r="5852" spans="33:37" ht="14.4">
      <c r="AG5852" s="72"/>
      <c r="AH5852" s="72"/>
      <c r="AI5852" s="72"/>
      <c r="AJ5852" s="72"/>
      <c r="AK5852" s="72"/>
    </row>
    <row r="5853" spans="33:37" ht="14.4">
      <c r="AG5853" s="72"/>
      <c r="AH5853" s="72"/>
      <c r="AI5853" s="72"/>
      <c r="AJ5853" s="72"/>
      <c r="AK5853" s="72"/>
    </row>
    <row r="5854" spans="33:37" ht="14.4">
      <c r="AG5854" s="72"/>
      <c r="AH5854" s="72"/>
      <c r="AI5854" s="72"/>
      <c r="AJ5854" s="72"/>
      <c r="AK5854" s="72"/>
    </row>
    <row r="5855" spans="33:37" ht="14.4">
      <c r="AG5855" s="72"/>
      <c r="AH5855" s="72"/>
      <c r="AI5855" s="72"/>
      <c r="AJ5855" s="72"/>
      <c r="AK5855" s="72"/>
    </row>
    <row r="5856" spans="33:37" ht="14.4">
      <c r="AG5856" s="72"/>
      <c r="AH5856" s="72"/>
      <c r="AI5856" s="72"/>
      <c r="AJ5856" s="72"/>
      <c r="AK5856" s="72"/>
    </row>
    <row r="5857" spans="33:37" ht="14.4">
      <c r="AG5857" s="72"/>
      <c r="AH5857" s="72"/>
      <c r="AI5857" s="72"/>
      <c r="AJ5857" s="72"/>
      <c r="AK5857" s="72"/>
    </row>
    <row r="5858" spans="33:37" ht="14.4">
      <c r="AG5858" s="72"/>
      <c r="AH5858" s="72"/>
      <c r="AI5858" s="72"/>
      <c r="AJ5858" s="72"/>
      <c r="AK5858" s="72"/>
    </row>
    <row r="5859" spans="33:37" ht="14.4">
      <c r="AG5859" s="72"/>
      <c r="AH5859" s="72"/>
      <c r="AI5859" s="72"/>
      <c r="AJ5859" s="72"/>
      <c r="AK5859" s="72"/>
    </row>
    <row r="5860" spans="33:37" ht="14.4">
      <c r="AG5860" s="72"/>
      <c r="AH5860" s="72"/>
      <c r="AI5860" s="72"/>
      <c r="AJ5860" s="72"/>
      <c r="AK5860" s="72"/>
    </row>
    <row r="5861" spans="33:37" ht="14.4">
      <c r="AG5861" s="72"/>
      <c r="AH5861" s="72"/>
      <c r="AI5861" s="72"/>
      <c r="AJ5861" s="72"/>
      <c r="AK5861" s="72"/>
    </row>
    <row r="5862" spans="33:37" ht="14.4">
      <c r="AG5862" s="72"/>
      <c r="AH5862" s="72"/>
      <c r="AI5862" s="72"/>
      <c r="AJ5862" s="72"/>
      <c r="AK5862" s="72"/>
    </row>
    <row r="5863" spans="33:37" ht="14.4">
      <c r="AG5863" s="72"/>
      <c r="AH5863" s="72"/>
      <c r="AI5863" s="72"/>
      <c r="AJ5863" s="72"/>
      <c r="AK5863" s="72"/>
    </row>
    <row r="5864" spans="33:37" ht="14.4">
      <c r="AG5864" s="72"/>
      <c r="AH5864" s="72"/>
      <c r="AI5864" s="72"/>
      <c r="AJ5864" s="72"/>
      <c r="AK5864" s="72"/>
    </row>
    <row r="5865" spans="33:37" ht="14.4">
      <c r="AG5865" s="72"/>
      <c r="AH5865" s="72"/>
      <c r="AI5865" s="72"/>
      <c r="AJ5865" s="72"/>
      <c r="AK5865" s="72"/>
    </row>
    <row r="5866" spans="33:37" ht="14.4">
      <c r="AG5866" s="72"/>
      <c r="AH5866" s="72"/>
      <c r="AI5866" s="72"/>
      <c r="AJ5866" s="72"/>
      <c r="AK5866" s="72"/>
    </row>
    <row r="5867" spans="33:37" ht="14.4">
      <c r="AG5867" s="72"/>
      <c r="AH5867" s="72"/>
      <c r="AI5867" s="72"/>
      <c r="AJ5867" s="72"/>
      <c r="AK5867" s="72"/>
    </row>
    <row r="5868" spans="33:37" ht="14.4">
      <c r="AG5868" s="72"/>
      <c r="AH5868" s="72"/>
      <c r="AI5868" s="72"/>
      <c r="AJ5868" s="72"/>
      <c r="AK5868" s="72"/>
    </row>
    <row r="5869" spans="33:37" ht="14.4">
      <c r="AG5869" s="72"/>
      <c r="AH5869" s="72"/>
      <c r="AI5869" s="72"/>
      <c r="AJ5869" s="72"/>
      <c r="AK5869" s="72"/>
    </row>
    <row r="5870" spans="33:37" ht="14.4">
      <c r="AG5870" s="72"/>
      <c r="AH5870" s="72"/>
      <c r="AI5870" s="72"/>
      <c r="AJ5870" s="72"/>
      <c r="AK5870" s="72"/>
    </row>
    <row r="5871" spans="33:37" ht="14.4">
      <c r="AG5871" s="72"/>
      <c r="AH5871" s="72"/>
      <c r="AI5871" s="72"/>
      <c r="AJ5871" s="72"/>
      <c r="AK5871" s="72"/>
    </row>
    <row r="5872" spans="33:37" ht="14.4">
      <c r="AG5872" s="72"/>
      <c r="AH5872" s="72"/>
      <c r="AI5872" s="72"/>
      <c r="AJ5872" s="72"/>
      <c r="AK5872" s="72"/>
    </row>
    <row r="5873" spans="33:37" ht="14.4">
      <c r="AG5873" s="72"/>
      <c r="AH5873" s="72"/>
      <c r="AI5873" s="72"/>
      <c r="AJ5873" s="72"/>
      <c r="AK5873" s="72"/>
    </row>
    <row r="5874" spans="33:37" ht="14.4">
      <c r="AG5874" s="72"/>
      <c r="AH5874" s="72"/>
      <c r="AI5874" s="72"/>
      <c r="AJ5874" s="72"/>
      <c r="AK5874" s="72"/>
    </row>
    <row r="5875" spans="33:37" ht="14.4">
      <c r="AG5875" s="72"/>
      <c r="AH5875" s="72"/>
      <c r="AI5875" s="72"/>
      <c r="AJ5875" s="72"/>
      <c r="AK5875" s="72"/>
    </row>
    <row r="5876" spans="33:37" ht="14.4">
      <c r="AG5876" s="72"/>
      <c r="AH5876" s="72"/>
      <c r="AI5876" s="72"/>
      <c r="AJ5876" s="72"/>
      <c r="AK5876" s="72"/>
    </row>
    <row r="5877" spans="33:37" ht="14.4">
      <c r="AG5877" s="72"/>
      <c r="AH5877" s="72"/>
      <c r="AI5877" s="72"/>
      <c r="AJ5877" s="72"/>
      <c r="AK5877" s="72"/>
    </row>
    <row r="5878" spans="33:37" ht="14.4">
      <c r="AG5878" s="72"/>
      <c r="AH5878" s="72"/>
      <c r="AI5878" s="72"/>
      <c r="AJ5878" s="72"/>
      <c r="AK5878" s="72"/>
    </row>
    <row r="5879" spans="33:37" ht="14.4">
      <c r="AG5879" s="72"/>
      <c r="AH5879" s="72"/>
      <c r="AI5879" s="72"/>
      <c r="AJ5879" s="72"/>
      <c r="AK5879" s="72"/>
    </row>
    <row r="5880" spans="33:37" ht="14.4">
      <c r="AG5880" s="72"/>
      <c r="AH5880" s="72"/>
      <c r="AI5880" s="72"/>
      <c r="AJ5880" s="72"/>
      <c r="AK5880" s="72"/>
    </row>
    <row r="5881" spans="33:37" ht="14.4">
      <c r="AG5881" s="72"/>
      <c r="AH5881" s="72"/>
      <c r="AI5881" s="72"/>
      <c r="AJ5881" s="72"/>
      <c r="AK5881" s="72"/>
    </row>
    <row r="5882" spans="33:37" ht="14.4">
      <c r="AG5882" s="72"/>
      <c r="AH5882" s="72"/>
      <c r="AI5882" s="72"/>
      <c r="AJ5882" s="72"/>
      <c r="AK5882" s="72"/>
    </row>
    <row r="5883" spans="33:37" ht="14.4">
      <c r="AG5883" s="72"/>
      <c r="AH5883" s="72"/>
      <c r="AI5883" s="72"/>
      <c r="AJ5883" s="72"/>
      <c r="AK5883" s="72"/>
    </row>
    <row r="5884" spans="33:37" ht="14.4">
      <c r="AG5884" s="72"/>
      <c r="AH5884" s="72"/>
      <c r="AI5884" s="72"/>
      <c r="AJ5884" s="72"/>
      <c r="AK5884" s="72"/>
    </row>
    <row r="5885" spans="33:37" ht="14.4">
      <c r="AG5885" s="72"/>
      <c r="AH5885" s="72"/>
      <c r="AI5885" s="72"/>
      <c r="AJ5885" s="72"/>
      <c r="AK5885" s="72"/>
    </row>
    <row r="5886" spans="33:37" ht="14.4">
      <c r="AG5886" s="72"/>
      <c r="AH5886" s="72"/>
      <c r="AI5886" s="72"/>
      <c r="AJ5886" s="72"/>
      <c r="AK5886" s="72"/>
    </row>
    <row r="5887" spans="33:37" ht="14.4">
      <c r="AG5887" s="72"/>
      <c r="AH5887" s="72"/>
      <c r="AI5887" s="72"/>
      <c r="AJ5887" s="72"/>
      <c r="AK5887" s="72"/>
    </row>
    <row r="5888" spans="33:37" ht="14.4">
      <c r="AG5888" s="72"/>
      <c r="AH5888" s="72"/>
      <c r="AI5888" s="72"/>
      <c r="AJ5888" s="72"/>
      <c r="AK5888" s="72"/>
    </row>
    <row r="5889" spans="33:37" ht="14.4">
      <c r="AG5889" s="72"/>
      <c r="AH5889" s="72"/>
      <c r="AI5889" s="72"/>
      <c r="AJ5889" s="72"/>
      <c r="AK5889" s="72"/>
    </row>
    <row r="5890" spans="33:37" ht="14.4">
      <c r="AG5890" s="72"/>
      <c r="AH5890" s="72"/>
      <c r="AI5890" s="72"/>
      <c r="AJ5890" s="72"/>
      <c r="AK5890" s="72"/>
    </row>
    <row r="5891" spans="33:37" ht="14.4">
      <c r="AG5891" s="72"/>
      <c r="AH5891" s="72"/>
      <c r="AI5891" s="72"/>
      <c r="AJ5891" s="72"/>
      <c r="AK5891" s="72"/>
    </row>
    <row r="5892" spans="33:37" ht="14.4">
      <c r="AG5892" s="72"/>
      <c r="AH5892" s="72"/>
      <c r="AI5892" s="72"/>
      <c r="AJ5892" s="72"/>
      <c r="AK5892" s="72"/>
    </row>
    <row r="5893" spans="33:37" ht="14.4">
      <c r="AG5893" s="72"/>
      <c r="AH5893" s="72"/>
      <c r="AI5893" s="72"/>
      <c r="AJ5893" s="72"/>
      <c r="AK5893" s="72"/>
    </row>
    <row r="5894" spans="33:37" ht="14.4">
      <c r="AG5894" s="72"/>
      <c r="AH5894" s="72"/>
      <c r="AI5894" s="72"/>
      <c r="AJ5894" s="72"/>
      <c r="AK5894" s="72"/>
    </row>
    <row r="5895" spans="33:37" ht="14.4">
      <c r="AG5895" s="72"/>
      <c r="AH5895" s="72"/>
      <c r="AI5895" s="72"/>
      <c r="AJ5895" s="72"/>
      <c r="AK5895" s="72"/>
    </row>
    <row r="5896" spans="33:37" ht="14.4">
      <c r="AG5896" s="72"/>
      <c r="AH5896" s="72"/>
      <c r="AI5896" s="72"/>
      <c r="AJ5896" s="72"/>
      <c r="AK5896" s="72"/>
    </row>
    <row r="5897" spans="33:37" ht="14.4">
      <c r="AG5897" s="72"/>
      <c r="AH5897" s="72"/>
      <c r="AI5897" s="72"/>
      <c r="AJ5897" s="72"/>
      <c r="AK5897" s="72"/>
    </row>
    <row r="5898" spans="33:37" ht="14.4">
      <c r="AG5898" s="72"/>
      <c r="AH5898" s="72"/>
      <c r="AI5898" s="72"/>
      <c r="AJ5898" s="72"/>
      <c r="AK5898" s="72"/>
    </row>
    <row r="5899" spans="33:37" ht="14.4">
      <c r="AG5899" s="72"/>
      <c r="AH5899" s="72"/>
      <c r="AI5899" s="72"/>
      <c r="AJ5899" s="72"/>
      <c r="AK5899" s="72"/>
    </row>
    <row r="5900" spans="33:37" ht="14.4">
      <c r="AG5900" s="72"/>
      <c r="AH5900" s="72"/>
      <c r="AI5900" s="72"/>
      <c r="AJ5900" s="72"/>
      <c r="AK5900" s="72"/>
    </row>
    <row r="5901" spans="33:37" ht="14.4">
      <c r="AG5901" s="72"/>
      <c r="AH5901" s="72"/>
      <c r="AI5901" s="72"/>
      <c r="AJ5901" s="72"/>
      <c r="AK5901" s="72"/>
    </row>
    <row r="5902" spans="33:37" ht="14.4">
      <c r="AG5902" s="72"/>
      <c r="AH5902" s="72"/>
      <c r="AI5902" s="72"/>
      <c r="AJ5902" s="72"/>
      <c r="AK5902" s="72"/>
    </row>
    <row r="5903" spans="33:37" ht="14.4">
      <c r="AG5903" s="72"/>
      <c r="AH5903" s="72"/>
      <c r="AI5903" s="72"/>
      <c r="AJ5903" s="72"/>
      <c r="AK5903" s="72"/>
    </row>
    <row r="5904" spans="33:37" ht="14.4">
      <c r="AG5904" s="72"/>
      <c r="AH5904" s="72"/>
      <c r="AI5904" s="72"/>
      <c r="AJ5904" s="72"/>
      <c r="AK5904" s="72"/>
    </row>
    <row r="5905" spans="33:37" ht="14.4">
      <c r="AG5905" s="72"/>
      <c r="AH5905" s="72"/>
      <c r="AI5905" s="72"/>
      <c r="AJ5905" s="72"/>
      <c r="AK5905" s="72"/>
    </row>
    <row r="5906" spans="33:37" ht="14.4">
      <c r="AG5906" s="72"/>
      <c r="AH5906" s="72"/>
      <c r="AI5906" s="72"/>
      <c r="AJ5906" s="72"/>
      <c r="AK5906" s="72"/>
    </row>
    <row r="5907" spans="33:37" ht="14.4">
      <c r="AG5907" s="72"/>
      <c r="AH5907" s="72"/>
      <c r="AI5907" s="72"/>
      <c r="AJ5907" s="72"/>
      <c r="AK5907" s="72"/>
    </row>
    <row r="5908" spans="33:37" ht="14.4">
      <c r="AG5908" s="72"/>
      <c r="AH5908" s="72"/>
      <c r="AI5908" s="72"/>
      <c r="AJ5908" s="72"/>
      <c r="AK5908" s="72"/>
    </row>
    <row r="5909" spans="33:37" ht="14.4">
      <c r="AG5909" s="72"/>
      <c r="AH5909" s="72"/>
      <c r="AI5909" s="72"/>
      <c r="AJ5909" s="72"/>
      <c r="AK5909" s="72"/>
    </row>
    <row r="5910" spans="33:37" ht="14.4">
      <c r="AG5910" s="72"/>
      <c r="AH5910" s="72"/>
      <c r="AI5910" s="72"/>
      <c r="AJ5910" s="72"/>
      <c r="AK5910" s="72"/>
    </row>
    <row r="5911" spans="33:37" ht="14.4">
      <c r="AG5911" s="72"/>
      <c r="AH5911" s="72"/>
      <c r="AI5911" s="72"/>
      <c r="AJ5911" s="72"/>
      <c r="AK5911" s="72"/>
    </row>
    <row r="5912" spans="33:37" ht="14.4">
      <c r="AG5912" s="72"/>
      <c r="AH5912" s="72"/>
      <c r="AI5912" s="72"/>
      <c r="AJ5912" s="72"/>
      <c r="AK5912" s="72"/>
    </row>
    <row r="5913" spans="33:37" ht="14.4">
      <c r="AG5913" s="72"/>
      <c r="AH5913" s="72"/>
      <c r="AI5913" s="72"/>
      <c r="AJ5913" s="72"/>
      <c r="AK5913" s="72"/>
    </row>
    <row r="5914" spans="33:37" ht="14.4">
      <c r="AG5914" s="72"/>
      <c r="AH5914" s="72"/>
      <c r="AI5914" s="72"/>
      <c r="AJ5914" s="72"/>
      <c r="AK5914" s="72"/>
    </row>
    <row r="5915" spans="33:37" ht="14.4">
      <c r="AG5915" s="72"/>
      <c r="AH5915" s="72"/>
      <c r="AI5915" s="72"/>
      <c r="AJ5915" s="72"/>
      <c r="AK5915" s="72"/>
    </row>
    <row r="5916" spans="33:37" ht="14.4">
      <c r="AG5916" s="72"/>
      <c r="AH5916" s="72"/>
      <c r="AI5916" s="72"/>
      <c r="AJ5916" s="72"/>
      <c r="AK5916" s="72"/>
    </row>
    <row r="5917" spans="33:37" ht="14.4">
      <c r="AG5917" s="72"/>
      <c r="AH5917" s="72"/>
      <c r="AI5917" s="72"/>
      <c r="AJ5917" s="72"/>
      <c r="AK5917" s="72"/>
    </row>
    <row r="5918" spans="33:37" ht="14.4">
      <c r="AG5918" s="72"/>
      <c r="AH5918" s="72"/>
      <c r="AI5918" s="72"/>
      <c r="AJ5918" s="72"/>
      <c r="AK5918" s="72"/>
    </row>
    <row r="5919" spans="33:37" ht="14.4">
      <c r="AG5919" s="72"/>
      <c r="AH5919" s="72"/>
      <c r="AI5919" s="72"/>
      <c r="AJ5919" s="72"/>
      <c r="AK5919" s="72"/>
    </row>
    <row r="5920" spans="33:37" ht="14.4">
      <c r="AG5920" s="72"/>
      <c r="AH5920" s="72"/>
      <c r="AI5920" s="72"/>
      <c r="AJ5920" s="72"/>
      <c r="AK5920" s="72"/>
    </row>
    <row r="5921" spans="33:37" ht="14.4">
      <c r="AG5921" s="72"/>
      <c r="AH5921" s="72"/>
      <c r="AI5921" s="72"/>
      <c r="AJ5921" s="72"/>
      <c r="AK5921" s="72"/>
    </row>
    <row r="5922" spans="33:37" ht="14.4">
      <c r="AG5922" s="72"/>
      <c r="AH5922" s="72"/>
      <c r="AI5922" s="72"/>
      <c r="AJ5922" s="72"/>
      <c r="AK5922" s="72"/>
    </row>
    <row r="5923" spans="33:37" ht="14.4">
      <c r="AG5923" s="72"/>
      <c r="AH5923" s="72"/>
      <c r="AI5923" s="72"/>
      <c r="AJ5923" s="72"/>
      <c r="AK5923" s="72"/>
    </row>
    <row r="5924" spans="33:37" ht="14.4">
      <c r="AG5924" s="72"/>
      <c r="AH5924" s="72"/>
      <c r="AI5924" s="72"/>
      <c r="AJ5924" s="72"/>
      <c r="AK5924" s="72"/>
    </row>
    <row r="5925" spans="33:37" ht="14.4">
      <c r="AG5925" s="72"/>
      <c r="AH5925" s="72"/>
      <c r="AI5925" s="72"/>
      <c r="AJ5925" s="72"/>
      <c r="AK5925" s="72"/>
    </row>
    <row r="5926" spans="33:37" ht="14.4">
      <c r="AG5926" s="72"/>
      <c r="AH5926" s="72"/>
      <c r="AI5926" s="72"/>
      <c r="AJ5926" s="72"/>
      <c r="AK5926" s="72"/>
    </row>
    <row r="5927" spans="33:37" ht="14.4">
      <c r="AG5927" s="72"/>
      <c r="AH5927" s="72"/>
      <c r="AI5927" s="72"/>
      <c r="AJ5927" s="72"/>
      <c r="AK5927" s="72"/>
    </row>
    <row r="5928" spans="33:37" ht="14.4">
      <c r="AG5928" s="72"/>
      <c r="AH5928" s="72"/>
      <c r="AI5928" s="72"/>
      <c r="AJ5928" s="72"/>
      <c r="AK5928" s="72"/>
    </row>
    <row r="5929" spans="33:37" ht="14.4">
      <c r="AG5929" s="72"/>
      <c r="AH5929" s="72"/>
      <c r="AI5929" s="72"/>
      <c r="AJ5929" s="72"/>
      <c r="AK5929" s="72"/>
    </row>
    <row r="5930" spans="33:37" ht="14.4">
      <c r="AG5930" s="72"/>
      <c r="AH5930" s="72"/>
      <c r="AI5930" s="72"/>
      <c r="AJ5930" s="72"/>
      <c r="AK5930" s="72"/>
    </row>
    <row r="5931" spans="33:37" ht="14.4">
      <c r="AG5931" s="72"/>
      <c r="AH5931" s="72"/>
      <c r="AI5931" s="72"/>
      <c r="AJ5931" s="72"/>
      <c r="AK5931" s="72"/>
    </row>
    <row r="5932" spans="33:37" ht="14.4">
      <c r="AG5932" s="72"/>
      <c r="AH5932" s="72"/>
      <c r="AI5932" s="72"/>
      <c r="AJ5932" s="72"/>
      <c r="AK5932" s="72"/>
    </row>
    <row r="5933" spans="33:37" ht="14.4">
      <c r="AG5933" s="72"/>
      <c r="AH5933" s="72"/>
      <c r="AI5933" s="72"/>
      <c r="AJ5933" s="72"/>
      <c r="AK5933" s="72"/>
    </row>
    <row r="5934" spans="33:37" ht="14.4">
      <c r="AG5934" s="72"/>
      <c r="AH5934" s="72"/>
      <c r="AI5934" s="72"/>
      <c r="AJ5934" s="72"/>
      <c r="AK5934" s="72"/>
    </row>
    <row r="5935" spans="33:37" ht="14.4">
      <c r="AG5935" s="72"/>
      <c r="AH5935" s="72"/>
      <c r="AI5935" s="72"/>
      <c r="AJ5935" s="72"/>
      <c r="AK5935" s="72"/>
    </row>
    <row r="5936" spans="33:37" ht="14.4">
      <c r="AG5936" s="72"/>
      <c r="AH5936" s="72"/>
      <c r="AI5936" s="72"/>
      <c r="AJ5936" s="72"/>
      <c r="AK5936" s="72"/>
    </row>
    <row r="5937" spans="33:37" ht="14.4">
      <c r="AG5937" s="72"/>
      <c r="AH5937" s="72"/>
      <c r="AI5937" s="72"/>
      <c r="AJ5937" s="72"/>
      <c r="AK5937" s="72"/>
    </row>
    <row r="5938" spans="33:37" ht="14.4">
      <c r="AG5938" s="72"/>
      <c r="AH5938" s="72"/>
      <c r="AI5938" s="72"/>
      <c r="AJ5938" s="72"/>
      <c r="AK5938" s="72"/>
    </row>
    <row r="5939" spans="33:37" ht="14.4">
      <c r="AG5939" s="72"/>
      <c r="AH5939" s="72"/>
      <c r="AI5939" s="72"/>
      <c r="AJ5939" s="72"/>
      <c r="AK5939" s="72"/>
    </row>
    <row r="5940" spans="33:37" ht="14.4">
      <c r="AG5940" s="72"/>
      <c r="AH5940" s="72"/>
      <c r="AI5940" s="72"/>
      <c r="AJ5940" s="72"/>
      <c r="AK5940" s="72"/>
    </row>
    <row r="5941" spans="33:37" ht="14.4">
      <c r="AG5941" s="72"/>
      <c r="AH5941" s="72"/>
      <c r="AI5941" s="72"/>
      <c r="AJ5941" s="72"/>
      <c r="AK5941" s="72"/>
    </row>
    <row r="5942" spans="33:37" ht="14.4">
      <c r="AG5942" s="72"/>
      <c r="AH5942" s="72"/>
      <c r="AI5942" s="72"/>
      <c r="AJ5942" s="72"/>
      <c r="AK5942" s="72"/>
    </row>
    <row r="5943" spans="33:37" ht="14.4">
      <c r="AG5943" s="72"/>
      <c r="AH5943" s="72"/>
      <c r="AI5943" s="72"/>
      <c r="AJ5943" s="72"/>
      <c r="AK5943" s="72"/>
    </row>
    <row r="5944" spans="33:37" ht="14.4">
      <c r="AG5944" s="72"/>
      <c r="AH5944" s="72"/>
      <c r="AI5944" s="72"/>
      <c r="AJ5944" s="72"/>
      <c r="AK5944" s="72"/>
    </row>
    <row r="5945" spans="33:37" ht="14.4">
      <c r="AG5945" s="72"/>
      <c r="AH5945" s="72"/>
      <c r="AI5945" s="72"/>
      <c r="AJ5945" s="72"/>
      <c r="AK5945" s="72"/>
    </row>
    <row r="5946" spans="33:37" ht="14.4">
      <c r="AG5946" s="72"/>
      <c r="AH5946" s="72"/>
      <c r="AI5946" s="72"/>
      <c r="AJ5946" s="72"/>
      <c r="AK5946" s="72"/>
    </row>
    <row r="5947" spans="33:37" ht="14.4">
      <c r="AG5947" s="72"/>
      <c r="AH5947" s="72"/>
      <c r="AI5947" s="72"/>
      <c r="AJ5947" s="72"/>
      <c r="AK5947" s="72"/>
    </row>
    <row r="5948" spans="33:37" ht="14.4">
      <c r="AG5948" s="72"/>
      <c r="AH5948" s="72"/>
      <c r="AI5948" s="72"/>
      <c r="AJ5948" s="72"/>
      <c r="AK5948" s="72"/>
    </row>
    <row r="5949" spans="33:37" ht="14.4">
      <c r="AG5949" s="72"/>
      <c r="AH5949" s="72"/>
      <c r="AI5949" s="72"/>
      <c r="AJ5949" s="72"/>
      <c r="AK5949" s="72"/>
    </row>
    <row r="5950" spans="33:37" ht="14.4">
      <c r="AG5950" s="72"/>
      <c r="AH5950" s="72"/>
      <c r="AI5950" s="72"/>
      <c r="AJ5950" s="72"/>
      <c r="AK5950" s="72"/>
    </row>
    <row r="5951" spans="33:37" ht="14.4">
      <c r="AG5951" s="72"/>
      <c r="AH5951" s="72"/>
      <c r="AI5951" s="72"/>
      <c r="AJ5951" s="72"/>
      <c r="AK5951" s="72"/>
    </row>
    <row r="5952" spans="33:37" ht="14.4">
      <c r="AG5952" s="72"/>
      <c r="AH5952" s="72"/>
      <c r="AI5952" s="72"/>
      <c r="AJ5952" s="72"/>
      <c r="AK5952" s="72"/>
    </row>
    <row r="5953" spans="33:37" ht="14.4">
      <c r="AG5953" s="72"/>
      <c r="AH5953" s="72"/>
      <c r="AI5953" s="72"/>
      <c r="AJ5953" s="72"/>
      <c r="AK5953" s="72"/>
    </row>
    <row r="5954" spans="33:37" ht="14.4">
      <c r="AG5954" s="72"/>
      <c r="AH5954" s="72"/>
      <c r="AI5954" s="72"/>
      <c r="AJ5954" s="72"/>
      <c r="AK5954" s="72"/>
    </row>
    <row r="5955" spans="33:37" ht="14.4">
      <c r="AG5955" s="72"/>
      <c r="AH5955" s="72"/>
      <c r="AI5955" s="72"/>
      <c r="AJ5955" s="72"/>
      <c r="AK5955" s="72"/>
    </row>
    <row r="5956" spans="33:37" ht="14.4">
      <c r="AG5956" s="72"/>
      <c r="AH5956" s="72"/>
      <c r="AI5956" s="72"/>
      <c r="AJ5956" s="72"/>
      <c r="AK5956" s="72"/>
    </row>
    <row r="5957" spans="33:37" ht="14.4">
      <c r="AG5957" s="72"/>
      <c r="AH5957" s="72"/>
      <c r="AI5957" s="72"/>
      <c r="AJ5957" s="72"/>
      <c r="AK5957" s="72"/>
    </row>
    <row r="5958" spans="33:37" ht="14.4">
      <c r="AG5958" s="72"/>
      <c r="AH5958" s="72"/>
      <c r="AI5958" s="72"/>
      <c r="AJ5958" s="72"/>
      <c r="AK5958" s="72"/>
    </row>
    <row r="5959" spans="33:37" ht="14.4">
      <c r="AG5959" s="72"/>
      <c r="AH5959" s="72"/>
      <c r="AI5959" s="72"/>
      <c r="AJ5959" s="72"/>
      <c r="AK5959" s="72"/>
    </row>
    <row r="5960" spans="33:37" ht="14.4">
      <c r="AG5960" s="72"/>
      <c r="AH5960" s="72"/>
      <c r="AI5960" s="72"/>
      <c r="AJ5960" s="72"/>
      <c r="AK5960" s="72"/>
    </row>
    <row r="5961" spans="33:37" ht="14.4">
      <c r="AG5961" s="72"/>
      <c r="AH5961" s="72"/>
      <c r="AI5961" s="72"/>
      <c r="AJ5961" s="72"/>
      <c r="AK5961" s="72"/>
    </row>
    <row r="5962" spans="33:37" ht="14.4">
      <c r="AG5962" s="72"/>
      <c r="AH5962" s="72"/>
      <c r="AI5962" s="72"/>
      <c r="AJ5962" s="72"/>
      <c r="AK5962" s="72"/>
    </row>
    <row r="5963" spans="33:37" ht="14.4">
      <c r="AG5963" s="72"/>
      <c r="AH5963" s="72"/>
      <c r="AI5963" s="72"/>
      <c r="AJ5963" s="72"/>
      <c r="AK5963" s="72"/>
    </row>
    <row r="5964" spans="33:37" ht="14.4">
      <c r="AG5964" s="72"/>
      <c r="AH5964" s="72"/>
      <c r="AI5964" s="72"/>
      <c r="AJ5964" s="72"/>
      <c r="AK5964" s="72"/>
    </row>
    <row r="5965" spans="33:37" ht="14.4">
      <c r="AG5965" s="72"/>
      <c r="AH5965" s="72"/>
      <c r="AI5965" s="72"/>
      <c r="AJ5965" s="72"/>
      <c r="AK5965" s="72"/>
    </row>
    <row r="5966" spans="33:37" ht="14.4">
      <c r="AG5966" s="72"/>
      <c r="AH5966" s="72"/>
      <c r="AI5966" s="72"/>
      <c r="AJ5966" s="72"/>
      <c r="AK5966" s="72"/>
    </row>
    <row r="5967" spans="33:37" ht="14.4">
      <c r="AG5967" s="72"/>
      <c r="AH5967" s="72"/>
      <c r="AI5967" s="72"/>
      <c r="AJ5967" s="72"/>
      <c r="AK5967" s="72"/>
    </row>
    <row r="5968" spans="33:37" ht="14.4">
      <c r="AG5968" s="72"/>
      <c r="AH5968" s="72"/>
      <c r="AI5968" s="72"/>
      <c r="AJ5968" s="72"/>
      <c r="AK5968" s="72"/>
    </row>
    <row r="5969" spans="33:37" ht="14.4">
      <c r="AG5969" s="72"/>
      <c r="AH5969" s="72"/>
      <c r="AI5969" s="72"/>
      <c r="AJ5969" s="72"/>
      <c r="AK5969" s="72"/>
    </row>
    <row r="5970" spans="33:37" ht="14.4">
      <c r="AG5970" s="72"/>
      <c r="AH5970" s="72"/>
      <c r="AI5970" s="72"/>
      <c r="AJ5970" s="72"/>
      <c r="AK5970" s="72"/>
    </row>
    <row r="5971" spans="33:37" ht="14.4">
      <c r="AG5971" s="72"/>
      <c r="AH5971" s="72"/>
      <c r="AI5971" s="72"/>
      <c r="AJ5971" s="72"/>
      <c r="AK5971" s="72"/>
    </row>
    <row r="5972" spans="33:37" ht="14.4">
      <c r="AG5972" s="72"/>
      <c r="AH5972" s="72"/>
      <c r="AI5972" s="72"/>
      <c r="AJ5972" s="72"/>
      <c r="AK5972" s="72"/>
    </row>
    <row r="5973" spans="33:37" ht="14.4">
      <c r="AG5973" s="72"/>
      <c r="AH5973" s="72"/>
      <c r="AI5973" s="72"/>
      <c r="AJ5973" s="72"/>
      <c r="AK5973" s="72"/>
    </row>
    <row r="5974" spans="33:37" ht="14.4">
      <c r="AG5974" s="72"/>
      <c r="AH5974" s="72"/>
      <c r="AI5974" s="72"/>
      <c r="AJ5974" s="72"/>
      <c r="AK5974" s="72"/>
    </row>
    <row r="5975" spans="33:37" ht="14.4">
      <c r="AG5975" s="72"/>
      <c r="AH5975" s="72"/>
      <c r="AI5975" s="72"/>
      <c r="AJ5975" s="72"/>
      <c r="AK5975" s="72"/>
    </row>
    <row r="5976" spans="33:37" ht="14.4">
      <c r="AG5976" s="72"/>
      <c r="AH5976" s="72"/>
      <c r="AI5976" s="72"/>
      <c r="AJ5976" s="72"/>
      <c r="AK5976" s="72"/>
    </row>
    <row r="5977" spans="33:37" ht="14.4">
      <c r="AG5977" s="72"/>
      <c r="AH5977" s="72"/>
      <c r="AI5977" s="72"/>
      <c r="AJ5977" s="72"/>
      <c r="AK5977" s="72"/>
    </row>
    <row r="5978" spans="33:37" ht="14.4">
      <c r="AG5978" s="72"/>
      <c r="AH5978" s="72"/>
      <c r="AI5978" s="72"/>
      <c r="AJ5978" s="72"/>
      <c r="AK5978" s="72"/>
    </row>
    <row r="5979" spans="33:37" ht="14.4">
      <c r="AG5979" s="72"/>
      <c r="AH5979" s="72"/>
      <c r="AI5979" s="72"/>
      <c r="AJ5979" s="72"/>
      <c r="AK5979" s="72"/>
    </row>
    <row r="5980" spans="33:37" ht="14.4">
      <c r="AG5980" s="72"/>
      <c r="AH5980" s="72"/>
      <c r="AI5980" s="72"/>
      <c r="AJ5980" s="72"/>
      <c r="AK5980" s="72"/>
    </row>
    <row r="5981" spans="33:37" ht="14.4">
      <c r="AG5981" s="72"/>
      <c r="AH5981" s="72"/>
      <c r="AI5981" s="72"/>
      <c r="AJ5981" s="72"/>
      <c r="AK5981" s="72"/>
    </row>
    <row r="5982" spans="33:37" ht="14.4">
      <c r="AG5982" s="72"/>
      <c r="AH5982" s="72"/>
      <c r="AI5982" s="72"/>
      <c r="AJ5982" s="72"/>
      <c r="AK5982" s="72"/>
    </row>
    <row r="5983" spans="33:37" ht="14.4">
      <c r="AG5983" s="72"/>
      <c r="AH5983" s="72"/>
      <c r="AI5983" s="72"/>
      <c r="AJ5983" s="72"/>
      <c r="AK5983" s="72"/>
    </row>
    <row r="5984" spans="33:37" ht="14.4">
      <c r="AG5984" s="72"/>
      <c r="AH5984" s="72"/>
      <c r="AI5984" s="72"/>
      <c r="AJ5984" s="72"/>
      <c r="AK5984" s="72"/>
    </row>
    <row r="5985" spans="33:37" ht="14.4">
      <c r="AG5985" s="72"/>
      <c r="AH5985" s="72"/>
      <c r="AI5985" s="72"/>
      <c r="AJ5985" s="72"/>
      <c r="AK5985" s="72"/>
    </row>
    <row r="5986" spans="33:37" ht="14.4">
      <c r="AG5986" s="72"/>
      <c r="AH5986" s="72"/>
      <c r="AI5986" s="72"/>
      <c r="AJ5986" s="72"/>
      <c r="AK5986" s="72"/>
    </row>
    <row r="5987" spans="33:37" ht="14.4">
      <c r="AG5987" s="72"/>
      <c r="AH5987" s="72"/>
      <c r="AI5987" s="72"/>
      <c r="AJ5987" s="72"/>
      <c r="AK5987" s="72"/>
    </row>
    <row r="5988" spans="33:37" ht="14.4">
      <c r="AG5988" s="72"/>
      <c r="AH5988" s="72"/>
      <c r="AI5988" s="72"/>
      <c r="AJ5988" s="72"/>
      <c r="AK5988" s="72"/>
    </row>
    <row r="5989" spans="33:37" ht="14.4">
      <c r="AG5989" s="72"/>
      <c r="AH5989" s="72"/>
      <c r="AI5989" s="72"/>
      <c r="AJ5989" s="72"/>
      <c r="AK5989" s="72"/>
    </row>
    <row r="5990" spans="33:37" ht="14.4">
      <c r="AG5990" s="72"/>
      <c r="AH5990" s="72"/>
      <c r="AI5990" s="72"/>
      <c r="AJ5990" s="72"/>
      <c r="AK5990" s="72"/>
    </row>
    <row r="5991" spans="33:37" ht="14.4">
      <c r="AG5991" s="72"/>
      <c r="AH5991" s="72"/>
      <c r="AI5991" s="72"/>
      <c r="AJ5991" s="72"/>
      <c r="AK5991" s="72"/>
    </row>
    <row r="5992" spans="33:37" ht="14.4">
      <c r="AG5992" s="72"/>
      <c r="AH5992" s="72"/>
      <c r="AI5992" s="72"/>
      <c r="AJ5992" s="72"/>
      <c r="AK5992" s="72"/>
    </row>
    <row r="5993" spans="33:37" ht="14.4">
      <c r="AG5993" s="72"/>
      <c r="AH5993" s="72"/>
      <c r="AI5993" s="72"/>
      <c r="AJ5993" s="72"/>
      <c r="AK5993" s="72"/>
    </row>
    <row r="5994" spans="33:37" ht="14.4">
      <c r="AG5994" s="72"/>
      <c r="AH5994" s="72"/>
      <c r="AI5994" s="72"/>
      <c r="AJ5994" s="72"/>
      <c r="AK5994" s="72"/>
    </row>
    <row r="5995" spans="33:37" ht="14.4">
      <c r="AG5995" s="72"/>
      <c r="AH5995" s="72"/>
      <c r="AI5995" s="72"/>
      <c r="AJ5995" s="72"/>
      <c r="AK5995" s="72"/>
    </row>
    <row r="5996" spans="33:37" ht="14.4">
      <c r="AG5996" s="72"/>
      <c r="AH5996" s="72"/>
      <c r="AI5996" s="72"/>
      <c r="AJ5996" s="72"/>
      <c r="AK5996" s="72"/>
    </row>
    <row r="5997" spans="33:37" ht="14.4">
      <c r="AG5997" s="72"/>
      <c r="AH5997" s="72"/>
      <c r="AI5997" s="72"/>
      <c r="AJ5997" s="72"/>
      <c r="AK5997" s="72"/>
    </row>
    <row r="5998" spans="33:37" ht="14.4">
      <c r="AG5998" s="72"/>
      <c r="AH5998" s="72"/>
      <c r="AI5998" s="72"/>
      <c r="AJ5998" s="72"/>
      <c r="AK5998" s="72"/>
    </row>
    <row r="5999" spans="33:37" ht="14.4">
      <c r="AG5999" s="72"/>
      <c r="AH5999" s="72"/>
      <c r="AI5999" s="72"/>
      <c r="AJ5999" s="72"/>
      <c r="AK5999" s="72"/>
    </row>
    <row r="6000" spans="33:37" ht="14.4">
      <c r="AG6000" s="72"/>
      <c r="AH6000" s="72"/>
      <c r="AI6000" s="72"/>
      <c r="AJ6000" s="72"/>
      <c r="AK6000" s="72"/>
    </row>
    <row r="6001" spans="33:37" ht="14.4">
      <c r="AG6001" s="72"/>
      <c r="AH6001" s="72"/>
      <c r="AI6001" s="72"/>
      <c r="AJ6001" s="72"/>
      <c r="AK6001" s="72"/>
    </row>
    <row r="6002" spans="33:37" ht="14.4">
      <c r="AG6002" s="72"/>
      <c r="AH6002" s="72"/>
      <c r="AI6002" s="72"/>
      <c r="AJ6002" s="72"/>
      <c r="AK6002" s="72"/>
    </row>
    <row r="6003" spans="33:37" ht="14.4">
      <c r="AG6003" s="72"/>
      <c r="AH6003" s="72"/>
      <c r="AI6003" s="72"/>
      <c r="AJ6003" s="72"/>
      <c r="AK6003" s="72"/>
    </row>
    <row r="6004" spans="33:37" ht="14.4">
      <c r="AG6004" s="72"/>
      <c r="AH6004" s="72"/>
      <c r="AI6004" s="72"/>
      <c r="AJ6004" s="72"/>
      <c r="AK6004" s="72"/>
    </row>
    <row r="6005" spans="33:37" ht="14.4">
      <c r="AG6005" s="72"/>
      <c r="AH6005" s="72"/>
      <c r="AI6005" s="72"/>
      <c r="AJ6005" s="72"/>
      <c r="AK6005" s="72"/>
    </row>
    <row r="6006" spans="33:37" ht="14.4">
      <c r="AG6006" s="72"/>
      <c r="AH6006" s="72"/>
      <c r="AI6006" s="72"/>
      <c r="AJ6006" s="72"/>
      <c r="AK6006" s="72"/>
    </row>
    <row r="6007" spans="33:37" ht="14.4">
      <c r="AG6007" s="72"/>
      <c r="AH6007" s="72"/>
      <c r="AI6007" s="72"/>
      <c r="AJ6007" s="72"/>
      <c r="AK6007" s="72"/>
    </row>
    <row r="6008" spans="33:37" ht="14.4">
      <c r="AG6008" s="72"/>
      <c r="AH6008" s="72"/>
      <c r="AI6008" s="72"/>
      <c r="AJ6008" s="72"/>
      <c r="AK6008" s="72"/>
    </row>
    <row r="6009" spans="33:37" ht="14.4">
      <c r="AG6009" s="72"/>
      <c r="AH6009" s="72"/>
      <c r="AI6009" s="72"/>
      <c r="AJ6009" s="72"/>
      <c r="AK6009" s="72"/>
    </row>
    <row r="6010" spans="33:37" ht="14.4">
      <c r="AG6010" s="72"/>
      <c r="AH6010" s="72"/>
      <c r="AI6010" s="72"/>
      <c r="AJ6010" s="72"/>
      <c r="AK6010" s="72"/>
    </row>
    <row r="6011" spans="33:37" ht="14.4">
      <c r="AG6011" s="72"/>
      <c r="AH6011" s="72"/>
      <c r="AI6011" s="72"/>
      <c r="AJ6011" s="72"/>
      <c r="AK6011" s="72"/>
    </row>
    <row r="6012" spans="33:37" ht="14.4">
      <c r="AG6012" s="72"/>
      <c r="AH6012" s="72"/>
      <c r="AI6012" s="72"/>
      <c r="AJ6012" s="72"/>
      <c r="AK6012" s="72"/>
    </row>
    <row r="6013" spans="33:37" ht="14.4">
      <c r="AG6013" s="72"/>
      <c r="AH6013" s="72"/>
      <c r="AI6013" s="72"/>
      <c r="AJ6013" s="72"/>
      <c r="AK6013" s="72"/>
    </row>
    <row r="6014" spans="33:37" ht="14.4">
      <c r="AG6014" s="72"/>
      <c r="AH6014" s="72"/>
      <c r="AI6014" s="72"/>
      <c r="AJ6014" s="72"/>
      <c r="AK6014" s="72"/>
    </row>
    <row r="6015" spans="33:37" ht="14.4">
      <c r="AG6015" s="72"/>
      <c r="AH6015" s="72"/>
      <c r="AI6015" s="72"/>
      <c r="AJ6015" s="72"/>
      <c r="AK6015" s="72"/>
    </row>
    <row r="6016" spans="33:37" ht="14.4">
      <c r="AG6016" s="72"/>
      <c r="AH6016" s="72"/>
      <c r="AI6016" s="72"/>
      <c r="AJ6016" s="72"/>
      <c r="AK6016" s="72"/>
    </row>
    <row r="6017" spans="33:37" ht="14.4">
      <c r="AG6017" s="72"/>
      <c r="AH6017" s="72"/>
      <c r="AI6017" s="72"/>
      <c r="AJ6017" s="72"/>
      <c r="AK6017" s="72"/>
    </row>
    <row r="6018" spans="33:37" ht="14.4">
      <c r="AG6018" s="72"/>
      <c r="AH6018" s="72"/>
      <c r="AI6018" s="72"/>
      <c r="AJ6018" s="72"/>
      <c r="AK6018" s="72"/>
    </row>
    <row r="6019" spans="33:37" ht="14.4">
      <c r="AG6019" s="72"/>
      <c r="AH6019" s="72"/>
      <c r="AI6019" s="72"/>
      <c r="AJ6019" s="72"/>
      <c r="AK6019" s="72"/>
    </row>
    <row r="6020" spans="33:37" ht="14.4">
      <c r="AG6020" s="72"/>
      <c r="AH6020" s="72"/>
      <c r="AI6020" s="72"/>
      <c r="AJ6020" s="72"/>
      <c r="AK6020" s="72"/>
    </row>
    <row r="6021" spans="33:37" ht="14.4">
      <c r="AG6021" s="72"/>
      <c r="AH6021" s="72"/>
      <c r="AI6021" s="72"/>
      <c r="AJ6021" s="72"/>
      <c r="AK6021" s="72"/>
    </row>
    <row r="6022" spans="33:37" ht="14.4">
      <c r="AG6022" s="72"/>
      <c r="AH6022" s="72"/>
      <c r="AI6022" s="72"/>
      <c r="AJ6022" s="72"/>
      <c r="AK6022" s="72"/>
    </row>
    <row r="6023" spans="33:37" ht="14.4">
      <c r="AG6023" s="72"/>
      <c r="AH6023" s="72"/>
      <c r="AI6023" s="72"/>
      <c r="AJ6023" s="72"/>
      <c r="AK6023" s="72"/>
    </row>
    <row r="6024" spans="33:37" ht="14.4">
      <c r="AG6024" s="72"/>
      <c r="AH6024" s="72"/>
      <c r="AI6024" s="72"/>
      <c r="AJ6024" s="72"/>
      <c r="AK6024" s="72"/>
    </row>
    <row r="6025" spans="33:37" ht="14.4">
      <c r="AG6025" s="72"/>
      <c r="AH6025" s="72"/>
      <c r="AI6025" s="72"/>
      <c r="AJ6025" s="72"/>
      <c r="AK6025" s="72"/>
    </row>
    <row r="6026" spans="33:37" ht="14.4">
      <c r="AG6026" s="72"/>
      <c r="AH6026" s="72"/>
      <c r="AI6026" s="72"/>
      <c r="AJ6026" s="72"/>
      <c r="AK6026" s="72"/>
    </row>
    <row r="6027" spans="33:37" ht="14.4">
      <c r="AG6027" s="72"/>
      <c r="AH6027" s="72"/>
      <c r="AI6027" s="72"/>
      <c r="AJ6027" s="72"/>
      <c r="AK6027" s="72"/>
    </row>
    <row r="6028" spans="33:37" ht="14.4">
      <c r="AG6028" s="72"/>
      <c r="AH6028" s="72"/>
      <c r="AI6028" s="72"/>
      <c r="AJ6028" s="72"/>
      <c r="AK6028" s="72"/>
    </row>
    <row r="6029" spans="33:37" ht="14.4">
      <c r="AG6029" s="72"/>
      <c r="AH6029" s="72"/>
      <c r="AI6029" s="72"/>
      <c r="AJ6029" s="72"/>
      <c r="AK6029" s="72"/>
    </row>
    <row r="6030" spans="33:37" ht="14.4">
      <c r="AG6030" s="72"/>
      <c r="AH6030" s="72"/>
      <c r="AI6030" s="72"/>
      <c r="AJ6030" s="72"/>
      <c r="AK6030" s="72"/>
    </row>
    <row r="6031" spans="33:37" ht="14.4">
      <c r="AG6031" s="72"/>
      <c r="AH6031" s="72"/>
      <c r="AI6031" s="72"/>
      <c r="AJ6031" s="72"/>
      <c r="AK6031" s="72"/>
    </row>
    <row r="6032" spans="33:37" ht="14.4">
      <c r="AG6032" s="72"/>
      <c r="AH6032" s="72"/>
      <c r="AI6032" s="72"/>
      <c r="AJ6032" s="72"/>
      <c r="AK6032" s="72"/>
    </row>
    <row r="6033" spans="33:37" ht="14.4">
      <c r="AG6033" s="72"/>
      <c r="AH6033" s="72"/>
      <c r="AI6033" s="72"/>
      <c r="AJ6033" s="72"/>
      <c r="AK6033" s="72"/>
    </row>
    <row r="6034" spans="33:37" ht="14.4">
      <c r="AG6034" s="72"/>
      <c r="AH6034" s="72"/>
      <c r="AI6034" s="72"/>
      <c r="AJ6034" s="72"/>
      <c r="AK6034" s="72"/>
    </row>
    <row r="6035" spans="33:37" ht="14.4">
      <c r="AG6035" s="72"/>
      <c r="AH6035" s="72"/>
      <c r="AI6035" s="72"/>
      <c r="AJ6035" s="72"/>
      <c r="AK6035" s="72"/>
    </row>
    <row r="6036" spans="33:37" ht="14.4">
      <c r="AG6036" s="72"/>
      <c r="AH6036" s="72"/>
      <c r="AI6036" s="72"/>
      <c r="AJ6036" s="72"/>
      <c r="AK6036" s="72"/>
    </row>
    <row r="6037" spans="33:37" ht="14.4">
      <c r="AG6037" s="72"/>
      <c r="AH6037" s="72"/>
      <c r="AI6037" s="72"/>
      <c r="AJ6037" s="72"/>
      <c r="AK6037" s="72"/>
    </row>
    <row r="6038" spans="33:37" ht="14.4">
      <c r="AG6038" s="72"/>
      <c r="AH6038" s="72"/>
      <c r="AI6038" s="72"/>
      <c r="AJ6038" s="72"/>
      <c r="AK6038" s="72"/>
    </row>
    <row r="6039" spans="33:37" ht="14.4">
      <c r="AG6039" s="72"/>
      <c r="AH6039" s="72"/>
      <c r="AI6039" s="72"/>
      <c r="AJ6039" s="72"/>
      <c r="AK6039" s="72"/>
    </row>
    <row r="6040" spans="33:37" ht="14.4">
      <c r="AG6040" s="72"/>
      <c r="AH6040" s="72"/>
      <c r="AI6040" s="72"/>
      <c r="AJ6040" s="72"/>
      <c r="AK6040" s="72"/>
    </row>
    <row r="6041" spans="33:37" ht="14.4">
      <c r="AG6041" s="72"/>
      <c r="AH6041" s="72"/>
      <c r="AI6041" s="72"/>
      <c r="AJ6041" s="72"/>
      <c r="AK6041" s="72"/>
    </row>
    <row r="6042" spans="33:37" ht="14.4">
      <c r="AG6042" s="72"/>
      <c r="AH6042" s="72"/>
      <c r="AI6042" s="72"/>
      <c r="AJ6042" s="72"/>
      <c r="AK6042" s="72"/>
    </row>
    <row r="6043" spans="33:37" ht="14.4">
      <c r="AG6043" s="72"/>
      <c r="AH6043" s="72"/>
      <c r="AI6043" s="72"/>
      <c r="AJ6043" s="72"/>
      <c r="AK6043" s="72"/>
    </row>
    <row r="6044" spans="33:37" ht="14.4">
      <c r="AG6044" s="72"/>
      <c r="AH6044" s="72"/>
      <c r="AI6044" s="72"/>
      <c r="AJ6044" s="72"/>
      <c r="AK6044" s="72"/>
    </row>
    <row r="6045" spans="33:37" ht="14.4">
      <c r="AG6045" s="72"/>
      <c r="AH6045" s="72"/>
      <c r="AI6045" s="72"/>
      <c r="AJ6045" s="72"/>
      <c r="AK6045" s="72"/>
    </row>
    <row r="6046" spans="33:37" ht="14.4">
      <c r="AG6046" s="72"/>
      <c r="AH6046" s="72"/>
      <c r="AI6046" s="72"/>
      <c r="AJ6046" s="72"/>
      <c r="AK6046" s="72"/>
    </row>
    <row r="6047" spans="33:37" ht="14.4">
      <c r="AG6047" s="72"/>
      <c r="AH6047" s="72"/>
      <c r="AI6047" s="72"/>
      <c r="AJ6047" s="72"/>
      <c r="AK6047" s="72"/>
    </row>
    <row r="6048" spans="33:37" ht="14.4">
      <c r="AG6048" s="72"/>
      <c r="AH6048" s="72"/>
      <c r="AI6048" s="72"/>
      <c r="AJ6048" s="72"/>
      <c r="AK6048" s="72"/>
    </row>
    <row r="6049" spans="33:37" ht="14.4">
      <c r="AG6049" s="72"/>
      <c r="AH6049" s="72"/>
      <c r="AI6049" s="72"/>
      <c r="AJ6049" s="72"/>
      <c r="AK6049" s="72"/>
    </row>
    <row r="6050" spans="33:37" ht="14.4">
      <c r="AG6050" s="72"/>
      <c r="AH6050" s="72"/>
      <c r="AI6050" s="72"/>
      <c r="AJ6050" s="72"/>
      <c r="AK6050" s="72"/>
    </row>
    <row r="6051" spans="33:37" ht="14.4">
      <c r="AG6051" s="72"/>
      <c r="AH6051" s="72"/>
      <c r="AI6051" s="72"/>
      <c r="AJ6051" s="72"/>
      <c r="AK6051" s="72"/>
    </row>
    <row r="6052" spans="33:37" ht="14.4">
      <c r="AG6052" s="72"/>
      <c r="AH6052" s="72"/>
      <c r="AI6052" s="72"/>
      <c r="AJ6052" s="72"/>
      <c r="AK6052" s="72"/>
    </row>
    <row r="6053" spans="33:37" ht="14.4">
      <c r="AG6053" s="72"/>
      <c r="AH6053" s="72"/>
      <c r="AI6053" s="72"/>
      <c r="AJ6053" s="72"/>
      <c r="AK6053" s="72"/>
    </row>
    <row r="6054" spans="33:37" ht="14.4">
      <c r="AG6054" s="72"/>
      <c r="AH6054" s="72"/>
      <c r="AI6054" s="72"/>
      <c r="AJ6054" s="72"/>
      <c r="AK6054" s="72"/>
    </row>
    <row r="6055" spans="33:37" ht="14.4">
      <c r="AG6055" s="72"/>
      <c r="AH6055" s="72"/>
      <c r="AI6055" s="72"/>
      <c r="AJ6055" s="72"/>
      <c r="AK6055" s="72"/>
    </row>
    <row r="6056" spans="33:37" ht="14.4">
      <c r="AG6056" s="72"/>
      <c r="AH6056" s="72"/>
      <c r="AI6056" s="72"/>
      <c r="AJ6056" s="72"/>
      <c r="AK6056" s="72"/>
    </row>
    <row r="6057" spans="33:37" ht="14.4">
      <c r="AG6057" s="72"/>
      <c r="AH6057" s="72"/>
      <c r="AI6057" s="72"/>
      <c r="AJ6057" s="72"/>
      <c r="AK6057" s="72"/>
    </row>
    <row r="6058" spans="33:37" ht="14.4">
      <c r="AG6058" s="72"/>
      <c r="AH6058" s="72"/>
      <c r="AI6058" s="72"/>
      <c r="AJ6058" s="72"/>
      <c r="AK6058" s="72"/>
    </row>
    <row r="6059" spans="33:37" ht="14.4">
      <c r="AG6059" s="72"/>
      <c r="AH6059" s="72"/>
      <c r="AI6059" s="72"/>
      <c r="AJ6059" s="72"/>
      <c r="AK6059" s="72"/>
    </row>
    <row r="6060" spans="33:37" ht="14.4">
      <c r="AG6060" s="72"/>
      <c r="AH6060" s="72"/>
      <c r="AI6060" s="72"/>
      <c r="AJ6060" s="72"/>
      <c r="AK6060" s="72"/>
    </row>
    <row r="6061" spans="33:37" ht="14.4">
      <c r="AG6061" s="72"/>
      <c r="AH6061" s="72"/>
      <c r="AI6061" s="72"/>
      <c r="AJ6061" s="72"/>
      <c r="AK6061" s="72"/>
    </row>
    <row r="6062" spans="33:37" ht="14.4">
      <c r="AG6062" s="72"/>
      <c r="AH6062" s="72"/>
      <c r="AI6062" s="72"/>
      <c r="AJ6062" s="72"/>
      <c r="AK6062" s="72"/>
    </row>
    <row r="6063" spans="33:37" ht="14.4">
      <c r="AG6063" s="72"/>
      <c r="AH6063" s="72"/>
      <c r="AI6063" s="72"/>
      <c r="AJ6063" s="72"/>
      <c r="AK6063" s="72"/>
    </row>
    <row r="6064" spans="33:37" ht="14.4">
      <c r="AG6064" s="72"/>
      <c r="AH6064" s="72"/>
      <c r="AI6064" s="72"/>
      <c r="AJ6064" s="72"/>
      <c r="AK6064" s="72"/>
    </row>
    <row r="6065" spans="33:37" ht="14.4">
      <c r="AG6065" s="72"/>
      <c r="AH6065" s="72"/>
      <c r="AI6065" s="72"/>
      <c r="AJ6065" s="72"/>
      <c r="AK6065" s="72"/>
    </row>
    <row r="6066" spans="33:37" ht="14.4">
      <c r="AG6066" s="72"/>
      <c r="AH6066" s="72"/>
      <c r="AI6066" s="72"/>
      <c r="AJ6066" s="72"/>
      <c r="AK6066" s="72"/>
    </row>
    <row r="6067" spans="33:37" ht="14.4">
      <c r="AG6067" s="72"/>
      <c r="AH6067" s="72"/>
      <c r="AI6067" s="72"/>
      <c r="AJ6067" s="72"/>
      <c r="AK6067" s="72"/>
    </row>
    <row r="6068" spans="33:37" ht="14.4">
      <c r="AG6068" s="72"/>
      <c r="AH6068" s="72"/>
      <c r="AI6068" s="72"/>
      <c r="AJ6068" s="72"/>
      <c r="AK6068" s="72"/>
    </row>
    <row r="6069" spans="33:37" ht="14.4">
      <c r="AG6069" s="72"/>
      <c r="AH6069" s="72"/>
      <c r="AI6069" s="72"/>
      <c r="AJ6069" s="72"/>
      <c r="AK6069" s="72"/>
    </row>
    <row r="6070" spans="33:37" ht="14.4">
      <c r="AG6070" s="72"/>
      <c r="AH6070" s="72"/>
      <c r="AI6070" s="72"/>
      <c r="AJ6070" s="72"/>
      <c r="AK6070" s="72"/>
    </row>
    <row r="6071" spans="33:37" ht="14.4">
      <c r="AG6071" s="72"/>
      <c r="AH6071" s="72"/>
      <c r="AI6071" s="72"/>
      <c r="AJ6071" s="72"/>
      <c r="AK6071" s="72"/>
    </row>
    <row r="6072" spans="33:37" ht="14.4">
      <c r="AG6072" s="72"/>
      <c r="AH6072" s="72"/>
      <c r="AI6072" s="72"/>
      <c r="AJ6072" s="72"/>
      <c r="AK6072" s="72"/>
    </row>
    <row r="6073" spans="33:37" ht="14.4">
      <c r="AG6073" s="72"/>
      <c r="AH6073" s="72"/>
      <c r="AI6073" s="72"/>
      <c r="AJ6073" s="72"/>
      <c r="AK6073" s="72"/>
    </row>
    <row r="6074" spans="33:37" ht="14.4">
      <c r="AG6074" s="72"/>
      <c r="AH6074" s="72"/>
      <c r="AI6074" s="72"/>
      <c r="AJ6074" s="72"/>
      <c r="AK6074" s="72"/>
    </row>
    <row r="6075" spans="33:37" ht="14.4">
      <c r="AG6075" s="72"/>
      <c r="AH6075" s="72"/>
      <c r="AI6075" s="72"/>
      <c r="AJ6075" s="72"/>
      <c r="AK6075" s="72"/>
    </row>
    <row r="6076" spans="33:37" ht="14.4">
      <c r="AG6076" s="72"/>
      <c r="AH6076" s="72"/>
      <c r="AI6076" s="72"/>
      <c r="AJ6076" s="72"/>
      <c r="AK6076" s="72"/>
    </row>
    <row r="6077" spans="33:37" ht="14.4">
      <c r="AG6077" s="72"/>
      <c r="AH6077" s="72"/>
      <c r="AI6077" s="72"/>
      <c r="AJ6077" s="72"/>
      <c r="AK6077" s="72"/>
    </row>
    <row r="6078" spans="33:37" ht="14.4">
      <c r="AG6078" s="72"/>
      <c r="AH6078" s="72"/>
      <c r="AI6078" s="72"/>
      <c r="AJ6078" s="72"/>
      <c r="AK6078" s="72"/>
    </row>
    <row r="6079" spans="33:37" ht="14.4">
      <c r="AG6079" s="72"/>
      <c r="AH6079" s="72"/>
      <c r="AI6079" s="72"/>
      <c r="AJ6079" s="72"/>
      <c r="AK6079" s="72"/>
    </row>
    <row r="6080" spans="33:37" ht="14.4">
      <c r="AG6080" s="72"/>
      <c r="AH6080" s="72"/>
      <c r="AI6080" s="72"/>
      <c r="AJ6080" s="72"/>
      <c r="AK6080" s="72"/>
    </row>
    <row r="6081" spans="33:37" ht="14.4">
      <c r="AG6081" s="72"/>
      <c r="AH6081" s="72"/>
      <c r="AI6081" s="72"/>
      <c r="AJ6081" s="72"/>
      <c r="AK6081" s="72"/>
    </row>
    <row r="6082" spans="33:37" ht="14.4">
      <c r="AG6082" s="72"/>
      <c r="AH6082" s="72"/>
      <c r="AI6082" s="72"/>
      <c r="AJ6082" s="72"/>
      <c r="AK6082" s="72"/>
    </row>
    <row r="6083" spans="33:37" ht="14.4">
      <c r="AG6083" s="72"/>
      <c r="AH6083" s="72"/>
      <c r="AI6083" s="72"/>
      <c r="AJ6083" s="72"/>
      <c r="AK6083" s="72"/>
    </row>
    <row r="6084" spans="33:37" ht="14.4">
      <c r="AG6084" s="72"/>
      <c r="AH6084" s="72"/>
      <c r="AI6084" s="72"/>
      <c r="AJ6084" s="72"/>
      <c r="AK6084" s="72"/>
    </row>
    <row r="6085" spans="33:37" ht="14.4">
      <c r="AG6085" s="72"/>
      <c r="AH6085" s="72"/>
      <c r="AI6085" s="72"/>
      <c r="AJ6085" s="72"/>
      <c r="AK6085" s="72"/>
    </row>
    <row r="6086" spans="33:37" ht="14.4">
      <c r="AG6086" s="72"/>
      <c r="AH6086" s="72"/>
      <c r="AI6086" s="72"/>
      <c r="AJ6086" s="72"/>
      <c r="AK6086" s="72"/>
    </row>
    <row r="6087" spans="33:37" ht="14.4">
      <c r="AG6087" s="72"/>
      <c r="AH6087" s="72"/>
      <c r="AI6087" s="72"/>
      <c r="AJ6087" s="72"/>
      <c r="AK6087" s="72"/>
    </row>
    <row r="6088" spans="33:37" ht="14.4">
      <c r="AG6088" s="72"/>
      <c r="AH6088" s="72"/>
      <c r="AI6088" s="72"/>
      <c r="AJ6088" s="72"/>
      <c r="AK6088" s="72"/>
    </row>
    <row r="6089" spans="33:37" ht="14.4">
      <c r="AG6089" s="72"/>
      <c r="AH6089" s="72"/>
      <c r="AI6089" s="72"/>
      <c r="AJ6089" s="72"/>
      <c r="AK6089" s="72"/>
    </row>
    <row r="6090" spans="33:37" ht="14.4">
      <c r="AG6090" s="72"/>
      <c r="AH6090" s="72"/>
      <c r="AI6090" s="72"/>
      <c r="AJ6090" s="72"/>
      <c r="AK6090" s="72"/>
    </row>
    <row r="6091" spans="33:37" ht="14.4">
      <c r="AG6091" s="72"/>
      <c r="AH6091" s="72"/>
      <c r="AI6091" s="72"/>
      <c r="AJ6091" s="72"/>
      <c r="AK6091" s="72"/>
    </row>
    <row r="6092" spans="33:37" ht="14.4">
      <c r="AG6092" s="72"/>
      <c r="AH6092" s="72"/>
      <c r="AI6092" s="72"/>
      <c r="AJ6092" s="72"/>
      <c r="AK6092" s="72"/>
    </row>
    <row r="6093" spans="33:37" ht="14.4">
      <c r="AG6093" s="72"/>
      <c r="AH6093" s="72"/>
      <c r="AI6093" s="72"/>
      <c r="AJ6093" s="72"/>
      <c r="AK6093" s="72"/>
    </row>
    <row r="6094" spans="33:37" ht="14.4">
      <c r="AG6094" s="72"/>
      <c r="AH6094" s="72"/>
      <c r="AI6094" s="72"/>
      <c r="AJ6094" s="72"/>
      <c r="AK6094" s="72"/>
    </row>
    <row r="6095" spans="33:37" ht="14.4">
      <c r="AG6095" s="72"/>
      <c r="AH6095" s="72"/>
      <c r="AI6095" s="72"/>
      <c r="AJ6095" s="72"/>
      <c r="AK6095" s="72"/>
    </row>
    <row r="6096" spans="33:37" ht="14.4">
      <c r="AG6096" s="72"/>
      <c r="AH6096" s="72"/>
      <c r="AI6096" s="72"/>
      <c r="AJ6096" s="72"/>
      <c r="AK6096" s="72"/>
    </row>
    <row r="6097" spans="33:37" ht="14.4">
      <c r="AG6097" s="72"/>
      <c r="AH6097" s="72"/>
      <c r="AI6097" s="72"/>
      <c r="AJ6097" s="72"/>
      <c r="AK6097" s="72"/>
    </row>
    <row r="6098" spans="33:37" ht="14.4">
      <c r="AG6098" s="72"/>
      <c r="AH6098" s="72"/>
      <c r="AI6098" s="72"/>
      <c r="AJ6098" s="72"/>
      <c r="AK6098" s="72"/>
    </row>
    <row r="6099" spans="33:37" ht="14.4">
      <c r="AG6099" s="72"/>
      <c r="AH6099" s="72"/>
      <c r="AI6099" s="72"/>
      <c r="AJ6099" s="72"/>
      <c r="AK6099" s="72"/>
    </row>
    <row r="6100" spans="33:37" ht="14.4">
      <c r="AG6100" s="72"/>
      <c r="AH6100" s="72"/>
      <c r="AI6100" s="72"/>
      <c r="AJ6100" s="72"/>
      <c r="AK6100" s="72"/>
    </row>
    <row r="6101" spans="33:37" ht="14.4">
      <c r="AG6101" s="72"/>
      <c r="AH6101" s="72"/>
      <c r="AI6101" s="72"/>
      <c r="AJ6101" s="72"/>
      <c r="AK6101" s="72"/>
    </row>
    <row r="6102" spans="33:37" ht="14.4">
      <c r="AG6102" s="72"/>
      <c r="AH6102" s="72"/>
      <c r="AI6102" s="72"/>
      <c r="AJ6102" s="72"/>
      <c r="AK6102" s="72"/>
    </row>
    <row r="6103" spans="33:37" ht="14.4">
      <c r="AG6103" s="72"/>
      <c r="AH6103" s="72"/>
      <c r="AI6103" s="72"/>
      <c r="AJ6103" s="72"/>
      <c r="AK6103" s="72"/>
    </row>
    <row r="6104" spans="33:37" ht="14.4">
      <c r="AG6104" s="72"/>
      <c r="AH6104" s="72"/>
      <c r="AI6104" s="72"/>
      <c r="AJ6104" s="72"/>
      <c r="AK6104" s="72"/>
    </row>
    <row r="6105" spans="33:37" ht="14.4">
      <c r="AG6105" s="72"/>
      <c r="AH6105" s="72"/>
      <c r="AI6105" s="72"/>
      <c r="AJ6105" s="72"/>
      <c r="AK6105" s="72"/>
    </row>
    <row r="6106" spans="33:37" ht="14.4">
      <c r="AG6106" s="72"/>
      <c r="AH6106" s="72"/>
      <c r="AI6106" s="72"/>
      <c r="AJ6106" s="72"/>
      <c r="AK6106" s="72"/>
    </row>
    <row r="6107" spans="33:37" ht="14.4">
      <c r="AG6107" s="72"/>
      <c r="AH6107" s="72"/>
      <c r="AI6107" s="72"/>
      <c r="AJ6107" s="72"/>
      <c r="AK6107" s="72"/>
    </row>
    <row r="6108" spans="33:37" ht="14.4">
      <c r="AG6108" s="72"/>
      <c r="AH6108" s="72"/>
      <c r="AI6108" s="72"/>
      <c r="AJ6108" s="72"/>
      <c r="AK6108" s="72"/>
    </row>
    <row r="6109" spans="33:37" ht="14.4">
      <c r="AG6109" s="72"/>
      <c r="AH6109" s="72"/>
      <c r="AI6109" s="72"/>
      <c r="AJ6109" s="72"/>
      <c r="AK6109" s="72"/>
    </row>
    <row r="6110" spans="33:37" ht="14.4">
      <c r="AG6110" s="72"/>
      <c r="AH6110" s="72"/>
      <c r="AI6110" s="72"/>
      <c r="AJ6110" s="72"/>
      <c r="AK6110" s="72"/>
    </row>
    <row r="6111" spans="33:37" ht="14.4">
      <c r="AG6111" s="72"/>
      <c r="AH6111" s="72"/>
      <c r="AI6111" s="72"/>
      <c r="AJ6111" s="72"/>
      <c r="AK6111" s="72"/>
    </row>
    <row r="6112" spans="33:37" ht="14.4">
      <c r="AG6112" s="72"/>
      <c r="AH6112" s="72"/>
      <c r="AI6112" s="72"/>
      <c r="AJ6112" s="72"/>
      <c r="AK6112" s="72"/>
    </row>
    <row r="6113" spans="33:37" ht="14.4">
      <c r="AG6113" s="72"/>
      <c r="AH6113" s="72"/>
      <c r="AI6113" s="72"/>
      <c r="AJ6113" s="72"/>
      <c r="AK6113" s="72"/>
    </row>
    <row r="6114" spans="33:37" ht="14.4">
      <c r="AG6114" s="72"/>
      <c r="AH6114" s="72"/>
      <c r="AI6114" s="72"/>
      <c r="AJ6114" s="72"/>
      <c r="AK6114" s="72"/>
    </row>
    <row r="6115" spans="33:37" ht="14.4">
      <c r="AG6115" s="72"/>
      <c r="AH6115" s="72"/>
      <c r="AI6115" s="72"/>
      <c r="AJ6115" s="72"/>
      <c r="AK6115" s="72"/>
    </row>
    <row r="6116" spans="33:37" ht="14.4">
      <c r="AG6116" s="72"/>
      <c r="AH6116" s="72"/>
      <c r="AI6116" s="72"/>
      <c r="AJ6116" s="72"/>
      <c r="AK6116" s="72"/>
    </row>
    <row r="6117" spans="33:37" ht="14.4">
      <c r="AG6117" s="72"/>
      <c r="AH6117" s="72"/>
      <c r="AI6117" s="72"/>
      <c r="AJ6117" s="72"/>
      <c r="AK6117" s="72"/>
    </row>
    <row r="6118" spans="33:37" ht="14.4">
      <c r="AG6118" s="72"/>
      <c r="AH6118" s="72"/>
      <c r="AI6118" s="72"/>
      <c r="AJ6118" s="72"/>
      <c r="AK6118" s="72"/>
    </row>
    <row r="6119" spans="33:37" ht="14.4">
      <c r="AG6119" s="72"/>
      <c r="AH6119" s="72"/>
      <c r="AI6119" s="72"/>
      <c r="AJ6119" s="72"/>
      <c r="AK6119" s="72"/>
    </row>
    <row r="6120" spans="33:37" ht="14.4">
      <c r="AG6120" s="72"/>
      <c r="AH6120" s="72"/>
      <c r="AI6120" s="72"/>
      <c r="AJ6120" s="72"/>
      <c r="AK6120" s="72"/>
    </row>
    <row r="6121" spans="33:37" ht="14.4">
      <c r="AG6121" s="72"/>
      <c r="AH6121" s="72"/>
      <c r="AI6121" s="72"/>
      <c r="AJ6121" s="72"/>
      <c r="AK6121" s="72"/>
    </row>
    <row r="6122" spans="33:37" ht="14.4">
      <c r="AG6122" s="72"/>
      <c r="AH6122" s="72"/>
      <c r="AI6122" s="72"/>
      <c r="AJ6122" s="72"/>
      <c r="AK6122" s="72"/>
    </row>
    <row r="6123" spans="33:37" ht="14.4">
      <c r="AG6123" s="72"/>
      <c r="AH6123" s="72"/>
      <c r="AI6123" s="72"/>
      <c r="AJ6123" s="72"/>
      <c r="AK6123" s="72"/>
    </row>
    <row r="6124" spans="33:37" ht="14.4">
      <c r="AG6124" s="72"/>
      <c r="AH6124" s="72"/>
      <c r="AI6124" s="72"/>
      <c r="AJ6124" s="72"/>
      <c r="AK6124" s="72"/>
    </row>
    <row r="6125" spans="33:37" ht="14.4">
      <c r="AG6125" s="72"/>
      <c r="AH6125" s="72"/>
      <c r="AI6125" s="72"/>
      <c r="AJ6125" s="72"/>
      <c r="AK6125" s="72"/>
    </row>
    <row r="6126" spans="33:37" ht="14.4">
      <c r="AG6126" s="72"/>
      <c r="AH6126" s="72"/>
      <c r="AI6126" s="72"/>
      <c r="AJ6126" s="72"/>
      <c r="AK6126" s="72"/>
    </row>
    <row r="6127" spans="33:37" ht="14.4">
      <c r="AG6127" s="72"/>
      <c r="AH6127" s="72"/>
      <c r="AI6127" s="72"/>
      <c r="AJ6127" s="72"/>
      <c r="AK6127" s="72"/>
    </row>
    <row r="6128" spans="33:37" ht="14.4">
      <c r="AG6128" s="72"/>
      <c r="AH6128" s="72"/>
      <c r="AI6128" s="72"/>
      <c r="AJ6128" s="72"/>
      <c r="AK6128" s="72"/>
    </row>
    <row r="6129" spans="33:37" ht="14.4">
      <c r="AG6129" s="72"/>
      <c r="AH6129" s="72"/>
      <c r="AI6129" s="72"/>
      <c r="AJ6129" s="72"/>
      <c r="AK6129" s="72"/>
    </row>
    <row r="6130" spans="33:37" ht="14.4">
      <c r="AG6130" s="72"/>
      <c r="AH6130" s="72"/>
      <c r="AI6130" s="72"/>
      <c r="AJ6130" s="72"/>
      <c r="AK6130" s="72"/>
    </row>
    <row r="6131" spans="33:37" ht="14.4">
      <c r="AG6131" s="72"/>
      <c r="AH6131" s="72"/>
      <c r="AI6131" s="72"/>
      <c r="AJ6131" s="72"/>
      <c r="AK6131" s="72"/>
    </row>
    <row r="6132" spans="33:37" ht="14.4">
      <c r="AG6132" s="72"/>
      <c r="AH6132" s="72"/>
      <c r="AI6132" s="72"/>
      <c r="AJ6132" s="72"/>
      <c r="AK6132" s="72"/>
    </row>
    <row r="6133" spans="33:37" ht="14.4">
      <c r="AG6133" s="72"/>
      <c r="AH6133" s="72"/>
      <c r="AI6133" s="72"/>
      <c r="AJ6133" s="72"/>
      <c r="AK6133" s="72"/>
    </row>
    <row r="6134" spans="33:37" ht="14.4">
      <c r="AG6134" s="72"/>
      <c r="AH6134" s="72"/>
      <c r="AI6134" s="72"/>
      <c r="AJ6134" s="72"/>
      <c r="AK6134" s="72"/>
    </row>
    <row r="6135" spans="33:37" ht="14.4">
      <c r="AG6135" s="72"/>
      <c r="AH6135" s="72"/>
      <c r="AI6135" s="72"/>
      <c r="AJ6135" s="72"/>
      <c r="AK6135" s="72"/>
    </row>
    <row r="6136" spans="33:37" ht="14.4">
      <c r="AG6136" s="72"/>
      <c r="AH6136" s="72"/>
      <c r="AI6136" s="72"/>
      <c r="AJ6136" s="72"/>
      <c r="AK6136" s="72"/>
    </row>
    <row r="6137" spans="33:37" ht="14.4">
      <c r="AG6137" s="72"/>
      <c r="AH6137" s="72"/>
      <c r="AI6137" s="72"/>
      <c r="AJ6137" s="72"/>
      <c r="AK6137" s="72"/>
    </row>
    <row r="6138" spans="33:37" ht="14.4">
      <c r="AG6138" s="72"/>
      <c r="AH6138" s="72"/>
      <c r="AI6138" s="72"/>
      <c r="AJ6138" s="72"/>
      <c r="AK6138" s="72"/>
    </row>
    <row r="6139" spans="33:37" ht="14.4">
      <c r="AG6139" s="72"/>
      <c r="AH6139" s="72"/>
      <c r="AI6139" s="72"/>
      <c r="AJ6139" s="72"/>
      <c r="AK6139" s="72"/>
    </row>
    <row r="6140" spans="33:37" ht="14.4">
      <c r="AG6140" s="72"/>
      <c r="AH6140" s="72"/>
      <c r="AI6140" s="72"/>
      <c r="AJ6140" s="72"/>
      <c r="AK6140" s="72"/>
    </row>
    <row r="6141" spans="33:37" ht="14.4">
      <c r="AG6141" s="72"/>
      <c r="AH6141" s="72"/>
      <c r="AI6141" s="72"/>
      <c r="AJ6141" s="72"/>
      <c r="AK6141" s="72"/>
    </row>
    <row r="6142" spans="33:37" ht="14.4">
      <c r="AG6142" s="72"/>
      <c r="AH6142" s="72"/>
      <c r="AI6142" s="72"/>
      <c r="AJ6142" s="72"/>
      <c r="AK6142" s="72"/>
    </row>
    <row r="6143" spans="33:37" ht="14.4">
      <c r="AG6143" s="72"/>
      <c r="AH6143" s="72"/>
      <c r="AI6143" s="72"/>
      <c r="AJ6143" s="72"/>
      <c r="AK6143" s="72"/>
    </row>
    <row r="6144" spans="33:37" ht="14.4">
      <c r="AG6144" s="72"/>
      <c r="AH6144" s="72"/>
      <c r="AI6144" s="72"/>
      <c r="AJ6144" s="72"/>
      <c r="AK6144" s="72"/>
    </row>
    <row r="6145" spans="33:37" ht="14.4">
      <c r="AG6145" s="72"/>
      <c r="AH6145" s="72"/>
      <c r="AI6145" s="72"/>
      <c r="AJ6145" s="72"/>
      <c r="AK6145" s="72"/>
    </row>
    <row r="6146" spans="33:37" ht="14.4">
      <c r="AG6146" s="72"/>
      <c r="AH6146" s="72"/>
      <c r="AI6146" s="72"/>
      <c r="AJ6146" s="72"/>
      <c r="AK6146" s="72"/>
    </row>
    <row r="6147" spans="33:37" ht="14.4">
      <c r="AG6147" s="72"/>
      <c r="AH6147" s="72"/>
      <c r="AI6147" s="72"/>
      <c r="AJ6147" s="72"/>
      <c r="AK6147" s="72"/>
    </row>
    <row r="6148" spans="33:37" ht="14.4">
      <c r="AG6148" s="72"/>
      <c r="AH6148" s="72"/>
      <c r="AI6148" s="72"/>
      <c r="AJ6148" s="72"/>
      <c r="AK6148" s="72"/>
    </row>
    <row r="6149" spans="33:37" ht="14.4">
      <c r="AG6149" s="72"/>
      <c r="AH6149" s="72"/>
      <c r="AI6149" s="72"/>
      <c r="AJ6149" s="72"/>
      <c r="AK6149" s="72"/>
    </row>
    <row r="6150" spans="33:37" ht="14.4">
      <c r="AG6150" s="72"/>
      <c r="AH6150" s="72"/>
      <c r="AI6150" s="72"/>
      <c r="AJ6150" s="72"/>
      <c r="AK6150" s="72"/>
    </row>
    <row r="6151" spans="33:37" ht="14.4">
      <c r="AG6151" s="72"/>
      <c r="AH6151" s="72"/>
      <c r="AI6151" s="72"/>
      <c r="AJ6151" s="72"/>
      <c r="AK6151" s="72"/>
    </row>
    <row r="6152" spans="33:37" ht="14.4">
      <c r="AG6152" s="72"/>
      <c r="AH6152" s="72"/>
      <c r="AI6152" s="72"/>
      <c r="AJ6152" s="72"/>
      <c r="AK6152" s="72"/>
    </row>
    <row r="6153" spans="33:37" ht="14.4">
      <c r="AG6153" s="72"/>
      <c r="AH6153" s="72"/>
      <c r="AI6153" s="72"/>
      <c r="AJ6153" s="72"/>
      <c r="AK6153" s="72"/>
    </row>
    <row r="6154" spans="33:37" ht="14.4">
      <c r="AG6154" s="72"/>
      <c r="AH6154" s="72"/>
      <c r="AI6154" s="72"/>
      <c r="AJ6154" s="72"/>
      <c r="AK6154" s="72"/>
    </row>
    <row r="6155" spans="33:37" ht="14.4">
      <c r="AG6155" s="72"/>
      <c r="AH6155" s="72"/>
      <c r="AI6155" s="72"/>
      <c r="AJ6155" s="72"/>
      <c r="AK6155" s="72"/>
    </row>
    <row r="6156" spans="33:37" ht="14.4">
      <c r="AG6156" s="72"/>
      <c r="AH6156" s="72"/>
      <c r="AI6156" s="72"/>
      <c r="AJ6156" s="72"/>
      <c r="AK6156" s="72"/>
    </row>
    <row r="6157" spans="33:37" ht="14.4">
      <c r="AG6157" s="72"/>
      <c r="AH6157" s="72"/>
      <c r="AI6157" s="72"/>
      <c r="AJ6157" s="72"/>
      <c r="AK6157" s="72"/>
    </row>
    <row r="6158" spans="33:37" ht="14.4">
      <c r="AG6158" s="72"/>
      <c r="AH6158" s="72"/>
      <c r="AI6158" s="72"/>
      <c r="AJ6158" s="72"/>
      <c r="AK6158" s="72"/>
    </row>
    <row r="6159" spans="33:37" ht="14.4">
      <c r="AG6159" s="72"/>
      <c r="AH6159" s="72"/>
      <c r="AI6159" s="72"/>
      <c r="AJ6159" s="72"/>
      <c r="AK6159" s="72"/>
    </row>
    <row r="6160" spans="33:37" ht="14.4">
      <c r="AG6160" s="72"/>
      <c r="AH6160" s="72"/>
      <c r="AI6160" s="72"/>
      <c r="AJ6160" s="72"/>
      <c r="AK6160" s="72"/>
    </row>
    <row r="6161" spans="33:37" ht="14.4">
      <c r="AG6161" s="72"/>
      <c r="AH6161" s="72"/>
      <c r="AI6161" s="72"/>
      <c r="AJ6161" s="72"/>
      <c r="AK6161" s="72"/>
    </row>
    <row r="6162" spans="33:37" ht="14.4">
      <c r="AG6162" s="72"/>
      <c r="AH6162" s="72"/>
      <c r="AI6162" s="72"/>
      <c r="AJ6162" s="72"/>
      <c r="AK6162" s="72"/>
    </row>
    <row r="6163" spans="33:37" ht="14.4">
      <c r="AG6163" s="72"/>
      <c r="AH6163" s="72"/>
      <c r="AI6163" s="72"/>
      <c r="AJ6163" s="72"/>
      <c r="AK6163" s="72"/>
    </row>
    <row r="6164" spans="33:37" ht="14.4">
      <c r="AG6164" s="72"/>
      <c r="AH6164" s="72"/>
      <c r="AI6164" s="72"/>
      <c r="AJ6164" s="72"/>
      <c r="AK6164" s="72"/>
    </row>
    <row r="6165" spans="33:37" ht="14.4">
      <c r="AG6165" s="72"/>
      <c r="AH6165" s="72"/>
      <c r="AI6165" s="72"/>
      <c r="AJ6165" s="72"/>
      <c r="AK6165" s="72"/>
    </row>
    <row r="6166" spans="33:37" ht="14.4">
      <c r="AG6166" s="72"/>
      <c r="AH6166" s="72"/>
      <c r="AI6166" s="72"/>
      <c r="AJ6166" s="72"/>
      <c r="AK6166" s="72"/>
    </row>
    <row r="6167" spans="33:37" ht="14.4">
      <c r="AG6167" s="72"/>
      <c r="AH6167" s="72"/>
      <c r="AI6167" s="72"/>
      <c r="AJ6167" s="72"/>
      <c r="AK6167" s="72"/>
    </row>
    <row r="6168" spans="33:37" ht="14.4">
      <c r="AG6168" s="72"/>
      <c r="AH6168" s="72"/>
      <c r="AI6168" s="72"/>
      <c r="AJ6168" s="72"/>
      <c r="AK6168" s="72"/>
    </row>
    <row r="6169" spans="33:37" ht="14.4">
      <c r="AG6169" s="72"/>
      <c r="AH6169" s="72"/>
      <c r="AI6169" s="72"/>
      <c r="AJ6169" s="72"/>
      <c r="AK6169" s="72"/>
    </row>
    <row r="6170" spans="33:37" ht="14.4">
      <c r="AG6170" s="72"/>
      <c r="AH6170" s="72"/>
      <c r="AI6170" s="72"/>
      <c r="AJ6170" s="72"/>
      <c r="AK6170" s="72"/>
    </row>
    <row r="6171" spans="33:37" ht="14.4">
      <c r="AG6171" s="72"/>
      <c r="AH6171" s="72"/>
      <c r="AI6171" s="72"/>
      <c r="AJ6171" s="72"/>
      <c r="AK6171" s="72"/>
    </row>
    <row r="6172" spans="33:37" ht="14.4">
      <c r="AG6172" s="72"/>
      <c r="AH6172" s="72"/>
      <c r="AI6172" s="72"/>
      <c r="AJ6172" s="72"/>
      <c r="AK6172" s="72"/>
    </row>
    <row r="6173" spans="33:37" ht="14.4">
      <c r="AG6173" s="72"/>
      <c r="AH6173" s="72"/>
      <c r="AI6173" s="72"/>
      <c r="AJ6173" s="72"/>
      <c r="AK6173" s="72"/>
    </row>
    <row r="6174" spans="33:37" ht="14.4">
      <c r="AG6174" s="72"/>
      <c r="AH6174" s="72"/>
      <c r="AI6174" s="72"/>
      <c r="AJ6174" s="72"/>
      <c r="AK6174" s="72"/>
    </row>
    <row r="6175" spans="33:37" ht="14.4">
      <c r="AG6175" s="72"/>
      <c r="AH6175" s="72"/>
      <c r="AI6175" s="72"/>
      <c r="AJ6175" s="72"/>
      <c r="AK6175" s="72"/>
    </row>
    <row r="6176" spans="33:37" ht="14.4">
      <c r="AG6176" s="72"/>
      <c r="AH6176" s="72"/>
      <c r="AI6176" s="72"/>
      <c r="AJ6176" s="72"/>
      <c r="AK6176" s="72"/>
    </row>
    <row r="6177" spans="33:37" ht="14.4">
      <c r="AG6177" s="72"/>
      <c r="AH6177" s="72"/>
      <c r="AI6177" s="72"/>
      <c r="AJ6177" s="72"/>
      <c r="AK6177" s="72"/>
    </row>
    <row r="6178" spans="33:37" ht="14.4">
      <c r="AG6178" s="72"/>
      <c r="AH6178" s="72"/>
      <c r="AI6178" s="72"/>
      <c r="AJ6178" s="72"/>
      <c r="AK6178" s="72"/>
    </row>
    <row r="6179" spans="33:37" ht="14.4">
      <c r="AG6179" s="72"/>
      <c r="AH6179" s="72"/>
      <c r="AI6179" s="72"/>
      <c r="AJ6179" s="72"/>
      <c r="AK6179" s="72"/>
    </row>
    <row r="6180" spans="33:37" ht="14.4">
      <c r="AG6180" s="72"/>
      <c r="AH6180" s="72"/>
      <c r="AI6180" s="72"/>
      <c r="AJ6180" s="72"/>
      <c r="AK6180" s="72"/>
    </row>
    <row r="6181" spans="33:37" ht="14.4">
      <c r="AG6181" s="72"/>
      <c r="AH6181" s="72"/>
      <c r="AI6181" s="72"/>
      <c r="AJ6181" s="72"/>
      <c r="AK6181" s="72"/>
    </row>
    <row r="6182" spans="33:37" ht="14.4">
      <c r="AG6182" s="72"/>
      <c r="AH6182" s="72"/>
      <c r="AI6182" s="72"/>
      <c r="AJ6182" s="72"/>
      <c r="AK6182" s="72"/>
    </row>
    <row r="6183" spans="33:37" ht="14.4">
      <c r="AG6183" s="72"/>
      <c r="AH6183" s="72"/>
      <c r="AI6183" s="72"/>
      <c r="AJ6183" s="72"/>
      <c r="AK6183" s="72"/>
    </row>
    <row r="6184" spans="33:37" ht="14.4">
      <c r="AG6184" s="72"/>
      <c r="AH6184" s="72"/>
      <c r="AI6184" s="72"/>
      <c r="AJ6184" s="72"/>
      <c r="AK6184" s="72"/>
    </row>
    <row r="6185" spans="33:37" ht="14.4">
      <c r="AG6185" s="72"/>
      <c r="AH6185" s="72"/>
      <c r="AI6185" s="72"/>
      <c r="AJ6185" s="72"/>
      <c r="AK6185" s="72"/>
    </row>
    <row r="6186" spans="33:37" ht="14.4">
      <c r="AG6186" s="72"/>
      <c r="AH6186" s="72"/>
      <c r="AI6186" s="72"/>
      <c r="AJ6186" s="72"/>
      <c r="AK6186" s="72"/>
    </row>
    <row r="6187" spans="33:37" ht="14.4">
      <c r="AG6187" s="72"/>
      <c r="AH6187" s="72"/>
      <c r="AI6187" s="72"/>
      <c r="AJ6187" s="72"/>
      <c r="AK6187" s="72"/>
    </row>
    <row r="6188" spans="33:37" ht="14.4">
      <c r="AG6188" s="72"/>
      <c r="AH6188" s="72"/>
      <c r="AI6188" s="72"/>
      <c r="AJ6188" s="72"/>
      <c r="AK6188" s="72"/>
    </row>
    <row r="6189" spans="33:37" ht="14.4">
      <c r="AG6189" s="72"/>
      <c r="AH6189" s="72"/>
      <c r="AI6189" s="72"/>
      <c r="AJ6189" s="72"/>
      <c r="AK6189" s="72"/>
    </row>
    <row r="6190" spans="33:37" ht="14.4">
      <c r="AG6190" s="72"/>
      <c r="AH6190" s="72"/>
      <c r="AI6190" s="72"/>
      <c r="AJ6190" s="72"/>
      <c r="AK6190" s="72"/>
    </row>
    <row r="6191" spans="33:37" ht="14.4">
      <c r="AG6191" s="72"/>
      <c r="AH6191" s="72"/>
      <c r="AI6191" s="72"/>
      <c r="AJ6191" s="72"/>
      <c r="AK6191" s="72"/>
    </row>
    <row r="6192" spans="33:37" ht="14.4">
      <c r="AG6192" s="72"/>
      <c r="AH6192" s="72"/>
      <c r="AI6192" s="72"/>
      <c r="AJ6192" s="72"/>
      <c r="AK6192" s="72"/>
    </row>
    <row r="6193" spans="33:37" ht="14.4">
      <c r="AG6193" s="72"/>
      <c r="AH6193" s="72"/>
      <c r="AI6193" s="72"/>
      <c r="AJ6193" s="72"/>
      <c r="AK6193" s="72"/>
    </row>
    <row r="6194" spans="33:37" ht="14.4">
      <c r="AG6194" s="72"/>
      <c r="AH6194" s="72"/>
      <c r="AI6194" s="72"/>
      <c r="AJ6194" s="72"/>
      <c r="AK6194" s="72"/>
    </row>
    <row r="6195" spans="33:37" ht="14.4">
      <c r="AG6195" s="72"/>
      <c r="AH6195" s="72"/>
      <c r="AI6195" s="72"/>
      <c r="AJ6195" s="72"/>
      <c r="AK6195" s="72"/>
    </row>
    <row r="6196" spans="33:37" ht="14.4">
      <c r="AG6196" s="72"/>
      <c r="AH6196" s="72"/>
      <c r="AI6196" s="72"/>
      <c r="AJ6196" s="72"/>
      <c r="AK6196" s="72"/>
    </row>
    <row r="6197" spans="33:37" ht="14.4">
      <c r="AG6197" s="72"/>
      <c r="AH6197" s="72"/>
      <c r="AI6197" s="72"/>
      <c r="AJ6197" s="72"/>
      <c r="AK6197" s="72"/>
    </row>
    <row r="6198" spans="33:37" ht="14.4">
      <c r="AG6198" s="72"/>
      <c r="AH6198" s="72"/>
      <c r="AI6198" s="72"/>
      <c r="AJ6198" s="72"/>
      <c r="AK6198" s="72"/>
    </row>
    <row r="6199" spans="33:37" ht="14.4">
      <c r="AG6199" s="72"/>
      <c r="AH6199" s="72"/>
      <c r="AI6199" s="72"/>
      <c r="AJ6199" s="72"/>
      <c r="AK6199" s="72"/>
    </row>
    <row r="6200" spans="33:37" ht="14.4">
      <c r="AG6200" s="72"/>
      <c r="AH6200" s="72"/>
      <c r="AI6200" s="72"/>
      <c r="AJ6200" s="72"/>
      <c r="AK6200" s="72"/>
    </row>
    <row r="6201" spans="33:37" ht="14.4">
      <c r="AG6201" s="72"/>
      <c r="AH6201" s="72"/>
      <c r="AI6201" s="72"/>
      <c r="AJ6201" s="72"/>
      <c r="AK6201" s="72"/>
    </row>
    <row r="6202" spans="33:37" ht="14.4">
      <c r="AG6202" s="72"/>
      <c r="AH6202" s="72"/>
      <c r="AI6202" s="72"/>
      <c r="AJ6202" s="72"/>
      <c r="AK6202" s="72"/>
    </row>
    <row r="6203" spans="33:37" ht="14.4">
      <c r="AG6203" s="72"/>
      <c r="AH6203" s="72"/>
      <c r="AI6203" s="72"/>
      <c r="AJ6203" s="72"/>
      <c r="AK6203" s="72"/>
    </row>
    <row r="6204" spans="33:37" ht="14.4">
      <c r="AG6204" s="72"/>
      <c r="AH6204" s="72"/>
      <c r="AI6204" s="72"/>
      <c r="AJ6204" s="72"/>
      <c r="AK6204" s="72"/>
    </row>
    <row r="6205" spans="33:37" ht="14.4">
      <c r="AG6205" s="72"/>
      <c r="AH6205" s="72"/>
      <c r="AI6205" s="72"/>
      <c r="AJ6205" s="72"/>
      <c r="AK6205" s="72"/>
    </row>
    <row r="6206" spans="33:37" ht="14.4">
      <c r="AG6206" s="72"/>
      <c r="AH6206" s="72"/>
      <c r="AI6206" s="72"/>
      <c r="AJ6206" s="72"/>
      <c r="AK6206" s="72"/>
    </row>
    <row r="6207" spans="33:37" ht="14.4">
      <c r="AG6207" s="72"/>
      <c r="AH6207" s="72"/>
      <c r="AI6207" s="72"/>
      <c r="AJ6207" s="72"/>
      <c r="AK6207" s="72"/>
    </row>
    <row r="6208" spans="33:37" ht="14.4">
      <c r="AG6208" s="72"/>
      <c r="AH6208" s="72"/>
      <c r="AI6208" s="72"/>
      <c r="AJ6208" s="72"/>
      <c r="AK6208" s="72"/>
    </row>
    <row r="6209" spans="33:37" ht="14.4">
      <c r="AG6209" s="72"/>
      <c r="AH6209" s="72"/>
      <c r="AI6209" s="72"/>
      <c r="AJ6209" s="72"/>
      <c r="AK6209" s="72"/>
    </row>
    <row r="6210" spans="33:37" ht="14.4">
      <c r="AG6210" s="72"/>
      <c r="AH6210" s="72"/>
      <c r="AI6210" s="72"/>
      <c r="AJ6210" s="72"/>
      <c r="AK6210" s="72"/>
    </row>
    <row r="6211" spans="33:37" ht="14.4">
      <c r="AG6211" s="72"/>
      <c r="AH6211" s="72"/>
      <c r="AI6211" s="72"/>
      <c r="AJ6211" s="72"/>
      <c r="AK6211" s="72"/>
    </row>
    <row r="6212" spans="33:37" ht="14.4">
      <c r="AG6212" s="72"/>
      <c r="AH6212" s="72"/>
      <c r="AI6212" s="72"/>
      <c r="AJ6212" s="72"/>
      <c r="AK6212" s="72"/>
    </row>
    <row r="6213" spans="33:37" ht="14.4">
      <c r="AG6213" s="72"/>
      <c r="AH6213" s="72"/>
      <c r="AI6213" s="72"/>
      <c r="AJ6213" s="72"/>
      <c r="AK6213" s="72"/>
    </row>
    <row r="6214" spans="33:37" ht="14.4">
      <c r="AG6214" s="72"/>
      <c r="AH6214" s="72"/>
      <c r="AI6214" s="72"/>
      <c r="AJ6214" s="72"/>
      <c r="AK6214" s="72"/>
    </row>
    <row r="6215" spans="33:37" ht="14.4">
      <c r="AG6215" s="72"/>
      <c r="AH6215" s="72"/>
      <c r="AI6215" s="72"/>
      <c r="AJ6215" s="72"/>
      <c r="AK6215" s="72"/>
    </row>
    <row r="6216" spans="33:37" ht="14.4">
      <c r="AG6216" s="72"/>
      <c r="AH6216" s="72"/>
      <c r="AI6216" s="72"/>
      <c r="AJ6216" s="72"/>
      <c r="AK6216" s="72"/>
    </row>
    <row r="6217" spans="33:37" ht="14.4">
      <c r="AG6217" s="72"/>
      <c r="AH6217" s="72"/>
      <c r="AI6217" s="72"/>
      <c r="AJ6217" s="72"/>
      <c r="AK6217" s="72"/>
    </row>
    <row r="6218" spans="33:37" ht="14.4">
      <c r="AG6218" s="72"/>
      <c r="AH6218" s="72"/>
      <c r="AI6218" s="72"/>
      <c r="AJ6218" s="72"/>
      <c r="AK6218" s="72"/>
    </row>
    <row r="6219" spans="33:37" ht="14.4">
      <c r="AG6219" s="72"/>
      <c r="AH6219" s="72"/>
      <c r="AI6219" s="72"/>
      <c r="AJ6219" s="72"/>
      <c r="AK6219" s="72"/>
    </row>
    <row r="6220" spans="33:37" ht="14.4">
      <c r="AG6220" s="72"/>
      <c r="AH6220" s="72"/>
      <c r="AI6220" s="72"/>
      <c r="AJ6220" s="72"/>
      <c r="AK6220" s="72"/>
    </row>
    <row r="6221" spans="33:37" ht="14.4">
      <c r="AG6221" s="72"/>
      <c r="AH6221" s="72"/>
      <c r="AI6221" s="72"/>
      <c r="AJ6221" s="72"/>
      <c r="AK6221" s="72"/>
    </row>
    <row r="6222" spans="33:37" ht="14.4">
      <c r="AG6222" s="72"/>
      <c r="AH6222" s="72"/>
      <c r="AI6222" s="72"/>
      <c r="AJ6222" s="72"/>
      <c r="AK6222" s="72"/>
    </row>
    <row r="6223" spans="33:37" ht="14.4">
      <c r="AG6223" s="72"/>
      <c r="AH6223" s="72"/>
      <c r="AI6223" s="72"/>
      <c r="AJ6223" s="72"/>
      <c r="AK6223" s="72"/>
    </row>
    <row r="6224" spans="33:37" ht="14.4">
      <c r="AG6224" s="72"/>
      <c r="AH6224" s="72"/>
      <c r="AI6224" s="72"/>
      <c r="AJ6224" s="72"/>
      <c r="AK6224" s="72"/>
    </row>
    <row r="6225" spans="33:37" ht="14.4">
      <c r="AG6225" s="72"/>
      <c r="AH6225" s="72"/>
      <c r="AI6225" s="72"/>
      <c r="AJ6225" s="72"/>
      <c r="AK6225" s="72"/>
    </row>
    <row r="6226" spans="33:37" ht="14.4">
      <c r="AG6226" s="72"/>
      <c r="AH6226" s="72"/>
      <c r="AI6226" s="72"/>
      <c r="AJ6226" s="72"/>
      <c r="AK6226" s="72"/>
    </row>
    <row r="6227" spans="33:37" ht="14.4">
      <c r="AG6227" s="72"/>
      <c r="AH6227" s="72"/>
      <c r="AI6227" s="72"/>
      <c r="AJ6227" s="72"/>
      <c r="AK6227" s="72"/>
    </row>
    <row r="6228" spans="33:37" ht="14.4">
      <c r="AG6228" s="72"/>
      <c r="AH6228" s="72"/>
      <c r="AI6228" s="72"/>
      <c r="AJ6228" s="72"/>
      <c r="AK6228" s="72"/>
    </row>
    <row r="6229" spans="33:37" ht="14.4">
      <c r="AG6229" s="72"/>
      <c r="AH6229" s="72"/>
      <c r="AI6229" s="72"/>
      <c r="AJ6229" s="72"/>
      <c r="AK6229" s="72"/>
    </row>
    <row r="6230" spans="33:37" ht="14.4">
      <c r="AG6230" s="72"/>
      <c r="AH6230" s="72"/>
      <c r="AI6230" s="72"/>
      <c r="AJ6230" s="72"/>
      <c r="AK6230" s="72"/>
    </row>
    <row r="6231" spans="33:37" ht="14.4">
      <c r="AG6231" s="72"/>
      <c r="AH6231" s="72"/>
      <c r="AI6231" s="72"/>
      <c r="AJ6231" s="72"/>
      <c r="AK6231" s="72"/>
    </row>
    <row r="6232" spans="33:37" ht="14.4">
      <c r="AG6232" s="72"/>
      <c r="AH6232" s="72"/>
      <c r="AI6232" s="72"/>
      <c r="AJ6232" s="72"/>
      <c r="AK6232" s="72"/>
    </row>
    <row r="6233" spans="33:37" ht="14.4">
      <c r="AG6233" s="72"/>
      <c r="AH6233" s="72"/>
      <c r="AI6233" s="72"/>
      <c r="AJ6233" s="72"/>
      <c r="AK6233" s="72"/>
    </row>
    <row r="6234" spans="33:37" ht="14.4">
      <c r="AG6234" s="72"/>
      <c r="AH6234" s="72"/>
      <c r="AI6234" s="72"/>
      <c r="AJ6234" s="72"/>
      <c r="AK6234" s="72"/>
    </row>
    <row r="6235" spans="33:37" ht="14.4">
      <c r="AG6235" s="72"/>
      <c r="AH6235" s="72"/>
      <c r="AI6235" s="72"/>
      <c r="AJ6235" s="72"/>
      <c r="AK6235" s="72"/>
    </row>
    <row r="6236" spans="33:37" ht="14.4">
      <c r="AG6236" s="72"/>
      <c r="AH6236" s="72"/>
      <c r="AI6236" s="72"/>
      <c r="AJ6236" s="72"/>
      <c r="AK6236" s="72"/>
    </row>
    <row r="6237" spans="33:37" ht="14.4">
      <c r="AG6237" s="72"/>
      <c r="AH6237" s="72"/>
      <c r="AI6237" s="72"/>
      <c r="AJ6237" s="72"/>
      <c r="AK6237" s="72"/>
    </row>
    <row r="6238" spans="33:37" ht="14.4">
      <c r="AG6238" s="72"/>
      <c r="AH6238" s="72"/>
      <c r="AI6238" s="72"/>
      <c r="AJ6238" s="72"/>
      <c r="AK6238" s="72"/>
    </row>
    <row r="6239" spans="33:37" ht="14.4">
      <c r="AG6239" s="72"/>
      <c r="AH6239" s="72"/>
      <c r="AI6239" s="72"/>
      <c r="AJ6239" s="72"/>
      <c r="AK6239" s="72"/>
    </row>
    <row r="6240" spans="33:37" ht="14.4">
      <c r="AG6240" s="72"/>
      <c r="AH6240" s="72"/>
      <c r="AI6240" s="72"/>
      <c r="AJ6240" s="72"/>
      <c r="AK6240" s="72"/>
    </row>
    <row r="6241" spans="33:37" ht="14.4">
      <c r="AG6241" s="72"/>
      <c r="AH6241" s="72"/>
      <c r="AI6241" s="72"/>
      <c r="AJ6241" s="72"/>
      <c r="AK6241" s="72"/>
    </row>
    <row r="6242" spans="33:37" ht="14.4">
      <c r="AG6242" s="72"/>
      <c r="AH6242" s="72"/>
      <c r="AI6242" s="72"/>
      <c r="AJ6242" s="72"/>
      <c r="AK6242" s="72"/>
    </row>
    <row r="6243" spans="33:37" ht="14.4">
      <c r="AG6243" s="72"/>
      <c r="AH6243" s="72"/>
      <c r="AI6243" s="72"/>
      <c r="AJ6243" s="72"/>
      <c r="AK6243" s="72"/>
    </row>
    <row r="6244" spans="33:37" ht="14.4">
      <c r="AG6244" s="72"/>
      <c r="AH6244" s="72"/>
      <c r="AI6244" s="72"/>
      <c r="AJ6244" s="72"/>
      <c r="AK6244" s="72"/>
    </row>
    <row r="6245" spans="33:37" ht="14.4">
      <c r="AG6245" s="72"/>
      <c r="AH6245" s="72"/>
      <c r="AI6245" s="72"/>
      <c r="AJ6245" s="72"/>
      <c r="AK6245" s="72"/>
    </row>
    <row r="6246" spans="33:37" ht="14.4">
      <c r="AG6246" s="72"/>
      <c r="AH6246" s="72"/>
      <c r="AI6246" s="72"/>
      <c r="AJ6246" s="72"/>
      <c r="AK6246" s="72"/>
    </row>
    <row r="6247" spans="33:37" ht="14.4">
      <c r="AG6247" s="72"/>
      <c r="AH6247" s="72"/>
      <c r="AI6247" s="72"/>
      <c r="AJ6247" s="72"/>
      <c r="AK6247" s="72"/>
    </row>
    <row r="6248" spans="33:37" ht="14.4">
      <c r="AG6248" s="72"/>
      <c r="AH6248" s="72"/>
      <c r="AI6248" s="72"/>
      <c r="AJ6248" s="72"/>
      <c r="AK6248" s="72"/>
    </row>
    <row r="6249" spans="33:37" ht="14.4">
      <c r="AG6249" s="72"/>
      <c r="AH6249" s="72"/>
      <c r="AI6249" s="72"/>
      <c r="AJ6249" s="72"/>
      <c r="AK6249" s="72"/>
    </row>
    <row r="6250" spans="33:37" ht="14.4">
      <c r="AG6250" s="72"/>
      <c r="AH6250" s="72"/>
      <c r="AI6250" s="72"/>
      <c r="AJ6250" s="72"/>
      <c r="AK6250" s="72"/>
    </row>
    <row r="6251" spans="33:37" ht="14.4">
      <c r="AG6251" s="72"/>
      <c r="AH6251" s="72"/>
      <c r="AI6251" s="72"/>
      <c r="AJ6251" s="72"/>
      <c r="AK6251" s="72"/>
    </row>
    <row r="6252" spans="33:37" ht="14.4">
      <c r="AG6252" s="72"/>
      <c r="AH6252" s="72"/>
      <c r="AI6252" s="72"/>
      <c r="AJ6252" s="72"/>
      <c r="AK6252" s="72"/>
    </row>
    <row r="6253" spans="33:37" ht="14.4">
      <c r="AG6253" s="72"/>
      <c r="AH6253" s="72"/>
      <c r="AI6253" s="72"/>
      <c r="AJ6253" s="72"/>
      <c r="AK6253" s="72"/>
    </row>
    <row r="6254" spans="33:37" ht="14.4">
      <c r="AG6254" s="72"/>
      <c r="AH6254" s="72"/>
      <c r="AI6254" s="72"/>
      <c r="AJ6254" s="72"/>
      <c r="AK6254" s="72"/>
    </row>
    <row r="6255" spans="33:37" ht="14.4">
      <c r="AG6255" s="72"/>
      <c r="AH6255" s="72"/>
      <c r="AI6255" s="72"/>
      <c r="AJ6255" s="72"/>
      <c r="AK6255" s="72"/>
    </row>
    <row r="6256" spans="33:37" ht="14.4">
      <c r="AG6256" s="72"/>
      <c r="AH6256" s="72"/>
      <c r="AI6256" s="72"/>
      <c r="AJ6256" s="72"/>
      <c r="AK6256" s="72"/>
    </row>
    <row r="6257" spans="33:37" ht="14.4">
      <c r="AG6257" s="72"/>
      <c r="AH6257" s="72"/>
      <c r="AI6257" s="72"/>
      <c r="AJ6257" s="72"/>
      <c r="AK6257" s="72"/>
    </row>
    <row r="6258" spans="33:37" ht="14.4">
      <c r="AG6258" s="72"/>
      <c r="AH6258" s="72"/>
      <c r="AI6258" s="72"/>
      <c r="AJ6258" s="72"/>
      <c r="AK6258" s="72"/>
    </row>
    <row r="6259" spans="33:37" ht="14.4">
      <c r="AG6259" s="72"/>
      <c r="AH6259" s="72"/>
      <c r="AI6259" s="72"/>
      <c r="AJ6259" s="72"/>
      <c r="AK6259" s="72"/>
    </row>
    <row r="6260" spans="33:37" ht="14.4">
      <c r="AG6260" s="72"/>
      <c r="AH6260" s="72"/>
      <c r="AI6260" s="72"/>
      <c r="AJ6260" s="72"/>
      <c r="AK6260" s="72"/>
    </row>
    <row r="6261" spans="33:37" ht="14.4">
      <c r="AG6261" s="72"/>
      <c r="AH6261" s="72"/>
      <c r="AI6261" s="72"/>
      <c r="AJ6261" s="72"/>
      <c r="AK6261" s="72"/>
    </row>
    <row r="6262" spans="33:37" ht="14.4">
      <c r="AG6262" s="72"/>
      <c r="AH6262" s="72"/>
      <c r="AI6262" s="72"/>
      <c r="AJ6262" s="72"/>
      <c r="AK6262" s="72"/>
    </row>
    <row r="6263" spans="33:37" ht="14.4">
      <c r="AG6263" s="72"/>
      <c r="AH6263" s="72"/>
      <c r="AI6263" s="72"/>
      <c r="AJ6263" s="72"/>
      <c r="AK6263" s="72"/>
    </row>
    <row r="6264" spans="33:37" ht="14.4">
      <c r="AG6264" s="72"/>
      <c r="AH6264" s="72"/>
      <c r="AI6264" s="72"/>
      <c r="AJ6264" s="72"/>
      <c r="AK6264" s="72"/>
    </row>
    <row r="6265" spans="33:37" ht="14.4">
      <c r="AG6265" s="72"/>
      <c r="AH6265" s="72"/>
      <c r="AI6265" s="72"/>
      <c r="AJ6265" s="72"/>
      <c r="AK6265" s="72"/>
    </row>
    <row r="6266" spans="33:37" ht="14.4">
      <c r="AG6266" s="72"/>
      <c r="AH6266" s="72"/>
      <c r="AI6266" s="72"/>
      <c r="AJ6266" s="72"/>
      <c r="AK6266" s="72"/>
    </row>
    <row r="6267" spans="33:37" ht="14.4">
      <c r="AG6267" s="72"/>
      <c r="AH6267" s="72"/>
      <c r="AI6267" s="72"/>
      <c r="AJ6267" s="72"/>
      <c r="AK6267" s="72"/>
    </row>
    <row r="6268" spans="33:37" ht="14.4">
      <c r="AG6268" s="72"/>
      <c r="AH6268" s="72"/>
      <c r="AI6268" s="72"/>
      <c r="AJ6268" s="72"/>
      <c r="AK6268" s="72"/>
    </row>
    <row r="6269" spans="33:37" ht="14.4">
      <c r="AG6269" s="72"/>
      <c r="AH6269" s="72"/>
      <c r="AI6269" s="72"/>
      <c r="AJ6269" s="72"/>
      <c r="AK6269" s="72"/>
    </row>
    <row r="6270" spans="33:37" ht="14.4">
      <c r="AG6270" s="72"/>
      <c r="AH6270" s="72"/>
      <c r="AI6270" s="72"/>
      <c r="AJ6270" s="72"/>
      <c r="AK6270" s="72"/>
    </row>
    <row r="6271" spans="33:37" ht="14.4">
      <c r="AG6271" s="72"/>
      <c r="AH6271" s="72"/>
      <c r="AI6271" s="72"/>
      <c r="AJ6271" s="72"/>
      <c r="AK6271" s="72"/>
    </row>
    <row r="6272" spans="33:37" ht="14.4">
      <c r="AG6272" s="72"/>
      <c r="AH6272" s="72"/>
      <c r="AI6272" s="72"/>
      <c r="AJ6272" s="72"/>
      <c r="AK6272" s="72"/>
    </row>
    <row r="6273" spans="33:37" ht="14.4">
      <c r="AG6273" s="72"/>
      <c r="AH6273" s="72"/>
      <c r="AI6273" s="72"/>
      <c r="AJ6273" s="72"/>
      <c r="AK6273" s="72"/>
    </row>
    <row r="6274" spans="33:37" ht="14.4">
      <c r="AG6274" s="72"/>
      <c r="AH6274" s="72"/>
      <c r="AI6274" s="72"/>
      <c r="AJ6274" s="72"/>
      <c r="AK6274" s="72"/>
    </row>
    <row r="6275" spans="33:37" ht="14.4">
      <c r="AG6275" s="72"/>
      <c r="AH6275" s="72"/>
      <c r="AI6275" s="72"/>
      <c r="AJ6275" s="72"/>
      <c r="AK6275" s="72"/>
    </row>
    <row r="6276" spans="33:37" ht="14.4">
      <c r="AG6276" s="72"/>
      <c r="AH6276" s="72"/>
      <c r="AI6276" s="72"/>
      <c r="AJ6276" s="72"/>
      <c r="AK6276" s="72"/>
    </row>
    <row r="6277" spans="33:37" ht="14.4">
      <c r="AG6277" s="72"/>
      <c r="AH6277" s="72"/>
      <c r="AI6277" s="72"/>
      <c r="AJ6277" s="72"/>
      <c r="AK6277" s="72"/>
    </row>
    <row r="6278" spans="33:37" ht="14.4">
      <c r="AG6278" s="72"/>
      <c r="AH6278" s="72"/>
      <c r="AI6278" s="72"/>
      <c r="AJ6278" s="72"/>
      <c r="AK6278" s="72"/>
    </row>
    <row r="6279" spans="33:37" ht="14.4">
      <c r="AG6279" s="72"/>
      <c r="AH6279" s="72"/>
      <c r="AI6279" s="72"/>
      <c r="AJ6279" s="72"/>
      <c r="AK6279" s="72"/>
    </row>
    <row r="6280" spans="33:37" ht="14.4">
      <c r="AG6280" s="72"/>
      <c r="AH6280" s="72"/>
      <c r="AI6280" s="72"/>
      <c r="AJ6280" s="72"/>
      <c r="AK6280" s="72"/>
    </row>
    <row r="6281" spans="33:37" ht="14.4">
      <c r="AG6281" s="72"/>
      <c r="AH6281" s="72"/>
      <c r="AI6281" s="72"/>
      <c r="AJ6281" s="72"/>
      <c r="AK6281" s="72"/>
    </row>
    <row r="6282" spans="33:37" ht="14.4">
      <c r="AG6282" s="72"/>
      <c r="AH6282" s="72"/>
      <c r="AI6282" s="72"/>
      <c r="AJ6282" s="72"/>
      <c r="AK6282" s="72"/>
    </row>
    <row r="6283" spans="33:37" ht="14.4">
      <c r="AG6283" s="72"/>
      <c r="AH6283" s="72"/>
      <c r="AI6283" s="72"/>
      <c r="AJ6283" s="72"/>
      <c r="AK6283" s="72"/>
    </row>
    <row r="6284" spans="33:37" ht="14.4">
      <c r="AG6284" s="72"/>
      <c r="AH6284" s="72"/>
      <c r="AI6284" s="72"/>
      <c r="AJ6284" s="72"/>
      <c r="AK6284" s="72"/>
    </row>
    <row r="6285" spans="33:37" ht="14.4">
      <c r="AG6285" s="72"/>
      <c r="AH6285" s="72"/>
      <c r="AI6285" s="72"/>
      <c r="AJ6285" s="72"/>
      <c r="AK6285" s="72"/>
    </row>
    <row r="6286" spans="33:37" ht="14.4">
      <c r="AG6286" s="72"/>
      <c r="AH6286" s="72"/>
      <c r="AI6286" s="72"/>
      <c r="AJ6286" s="72"/>
      <c r="AK6286" s="72"/>
    </row>
    <row r="6287" spans="33:37" ht="14.4">
      <c r="AG6287" s="72"/>
      <c r="AH6287" s="72"/>
      <c r="AI6287" s="72"/>
      <c r="AJ6287" s="72"/>
      <c r="AK6287" s="72"/>
    </row>
    <row r="6288" spans="33:37" ht="14.4">
      <c r="AG6288" s="72"/>
      <c r="AH6288" s="72"/>
      <c r="AI6288" s="72"/>
      <c r="AJ6288" s="72"/>
      <c r="AK6288" s="72"/>
    </row>
    <row r="6289" spans="33:37" ht="14.4">
      <c r="AG6289" s="72"/>
      <c r="AH6289" s="72"/>
      <c r="AI6289" s="72"/>
      <c r="AJ6289" s="72"/>
      <c r="AK6289" s="72"/>
    </row>
    <row r="6290" spans="33:37" ht="14.4">
      <c r="AG6290" s="72"/>
      <c r="AH6290" s="72"/>
      <c r="AI6290" s="72"/>
      <c r="AJ6290" s="72"/>
      <c r="AK6290" s="72"/>
    </row>
    <row r="6291" spans="33:37" ht="14.4">
      <c r="AG6291" s="72"/>
      <c r="AH6291" s="72"/>
      <c r="AI6291" s="72"/>
      <c r="AJ6291" s="72"/>
      <c r="AK6291" s="72"/>
    </row>
    <row r="6292" spans="33:37" ht="14.4">
      <c r="AG6292" s="72"/>
      <c r="AH6292" s="72"/>
      <c r="AI6292" s="72"/>
      <c r="AJ6292" s="72"/>
      <c r="AK6292" s="72"/>
    </row>
    <row r="6293" spans="33:37" ht="14.4">
      <c r="AG6293" s="72"/>
      <c r="AH6293" s="72"/>
      <c r="AI6293" s="72"/>
      <c r="AJ6293" s="72"/>
      <c r="AK6293" s="72"/>
    </row>
    <row r="6294" spans="33:37" ht="14.4">
      <c r="AG6294" s="72"/>
      <c r="AH6294" s="72"/>
      <c r="AI6294" s="72"/>
      <c r="AJ6294" s="72"/>
      <c r="AK6294" s="72"/>
    </row>
    <row r="6295" spans="33:37" ht="14.4">
      <c r="AG6295" s="72"/>
      <c r="AH6295" s="72"/>
      <c r="AI6295" s="72"/>
      <c r="AJ6295" s="72"/>
      <c r="AK6295" s="72"/>
    </row>
    <row r="6296" spans="33:37" ht="14.4">
      <c r="AG6296" s="72"/>
      <c r="AH6296" s="72"/>
      <c r="AI6296" s="72"/>
      <c r="AJ6296" s="72"/>
      <c r="AK6296" s="72"/>
    </row>
    <row r="6297" spans="33:37" ht="14.4">
      <c r="AG6297" s="72"/>
      <c r="AH6297" s="72"/>
      <c r="AI6297" s="72"/>
      <c r="AJ6297" s="72"/>
      <c r="AK6297" s="72"/>
    </row>
    <row r="6298" spans="33:37" ht="14.4">
      <c r="AG6298" s="72"/>
      <c r="AH6298" s="72"/>
      <c r="AI6298" s="72"/>
      <c r="AJ6298" s="72"/>
      <c r="AK6298" s="72"/>
    </row>
    <row r="6299" spans="33:37" ht="14.4">
      <c r="AG6299" s="72"/>
      <c r="AH6299" s="72"/>
      <c r="AI6299" s="72"/>
      <c r="AJ6299" s="72"/>
      <c r="AK6299" s="72"/>
    </row>
    <row r="6300" spans="33:37" ht="14.4">
      <c r="AG6300" s="72"/>
      <c r="AH6300" s="72"/>
      <c r="AI6300" s="72"/>
      <c r="AJ6300" s="72"/>
      <c r="AK6300" s="72"/>
    </row>
    <row r="6301" spans="33:37" ht="14.4">
      <c r="AG6301" s="72"/>
      <c r="AH6301" s="72"/>
      <c r="AI6301" s="72"/>
      <c r="AJ6301" s="72"/>
      <c r="AK6301" s="72"/>
    </row>
    <row r="6302" spans="33:37" ht="14.4">
      <c r="AG6302" s="72"/>
      <c r="AH6302" s="72"/>
      <c r="AI6302" s="72"/>
      <c r="AJ6302" s="72"/>
      <c r="AK6302" s="72"/>
    </row>
    <row r="6303" spans="33:37" ht="14.4">
      <c r="AG6303" s="72"/>
      <c r="AH6303" s="72"/>
      <c r="AI6303" s="72"/>
      <c r="AJ6303" s="72"/>
      <c r="AK6303" s="72"/>
    </row>
    <row r="6304" spans="33:37" ht="14.4">
      <c r="AG6304" s="72"/>
      <c r="AH6304" s="72"/>
      <c r="AI6304" s="72"/>
      <c r="AJ6304" s="72"/>
      <c r="AK6304" s="72"/>
    </row>
    <row r="6305" spans="33:37" ht="14.4">
      <c r="AG6305" s="72"/>
      <c r="AH6305" s="72"/>
      <c r="AI6305" s="72"/>
      <c r="AJ6305" s="72"/>
      <c r="AK6305" s="72"/>
    </row>
    <row r="6306" spans="33:37" ht="14.4">
      <c r="AG6306" s="72"/>
      <c r="AH6306" s="72"/>
      <c r="AI6306" s="72"/>
      <c r="AJ6306" s="72"/>
      <c r="AK6306" s="72"/>
    </row>
    <row r="6307" spans="33:37" ht="14.4">
      <c r="AG6307" s="72"/>
      <c r="AH6307" s="72"/>
      <c r="AI6307" s="72"/>
      <c r="AJ6307" s="72"/>
      <c r="AK6307" s="72"/>
    </row>
    <row r="6308" spans="33:37" ht="14.4">
      <c r="AG6308" s="72"/>
      <c r="AH6308" s="72"/>
      <c r="AI6308" s="72"/>
      <c r="AJ6308" s="72"/>
      <c r="AK6308" s="72"/>
    </row>
    <row r="6309" spans="33:37" ht="14.4">
      <c r="AG6309" s="72"/>
      <c r="AH6309" s="72"/>
      <c r="AI6309" s="72"/>
      <c r="AJ6309" s="72"/>
      <c r="AK6309" s="72"/>
    </row>
    <row r="6310" spans="33:37" ht="14.4">
      <c r="AG6310" s="72"/>
      <c r="AH6310" s="72"/>
      <c r="AI6310" s="72"/>
      <c r="AJ6310" s="72"/>
      <c r="AK6310" s="72"/>
    </row>
    <row r="6311" spans="33:37" ht="14.4">
      <c r="AG6311" s="72"/>
      <c r="AH6311" s="72"/>
      <c r="AI6311" s="72"/>
      <c r="AJ6311" s="72"/>
      <c r="AK6311" s="72"/>
    </row>
    <row r="6312" spans="33:37" ht="14.4">
      <c r="AG6312" s="72"/>
      <c r="AH6312" s="72"/>
      <c r="AI6312" s="72"/>
      <c r="AJ6312" s="72"/>
      <c r="AK6312" s="72"/>
    </row>
    <row r="6313" spans="33:37" ht="14.4">
      <c r="AG6313" s="72"/>
      <c r="AH6313" s="72"/>
      <c r="AI6313" s="72"/>
      <c r="AJ6313" s="72"/>
      <c r="AK6313" s="72"/>
    </row>
    <row r="6314" spans="33:37" ht="14.4">
      <c r="AG6314" s="72"/>
      <c r="AH6314" s="72"/>
      <c r="AI6314" s="72"/>
      <c r="AJ6314" s="72"/>
      <c r="AK6314" s="72"/>
    </row>
    <row r="6315" spans="33:37" ht="14.4">
      <c r="AG6315" s="72"/>
      <c r="AH6315" s="72"/>
      <c r="AI6315" s="72"/>
      <c r="AJ6315" s="72"/>
      <c r="AK6315" s="72"/>
    </row>
    <row r="6316" spans="33:37" ht="14.4">
      <c r="AG6316" s="72"/>
      <c r="AH6316" s="72"/>
      <c r="AI6316" s="72"/>
      <c r="AJ6316" s="72"/>
      <c r="AK6316" s="72"/>
    </row>
    <row r="6317" spans="33:37" ht="14.4">
      <c r="AG6317" s="72"/>
      <c r="AH6317" s="72"/>
      <c r="AI6317" s="72"/>
      <c r="AJ6317" s="72"/>
      <c r="AK6317" s="72"/>
    </row>
    <row r="6318" spans="33:37" ht="14.4">
      <c r="AG6318" s="72"/>
      <c r="AH6318" s="72"/>
      <c r="AI6318" s="72"/>
      <c r="AJ6318" s="72"/>
      <c r="AK6318" s="72"/>
    </row>
    <row r="6319" spans="33:37" ht="14.4">
      <c r="AG6319" s="72"/>
      <c r="AH6319" s="72"/>
      <c r="AI6319" s="72"/>
      <c r="AJ6319" s="72"/>
      <c r="AK6319" s="72"/>
    </row>
    <row r="6320" spans="33:37" ht="14.4">
      <c r="AG6320" s="72"/>
      <c r="AH6320" s="72"/>
      <c r="AI6320" s="72"/>
      <c r="AJ6320" s="72"/>
      <c r="AK6320" s="72"/>
    </row>
    <row r="6321" spans="33:37" ht="14.4">
      <c r="AG6321" s="72"/>
      <c r="AH6321" s="72"/>
      <c r="AI6321" s="72"/>
      <c r="AJ6321" s="72"/>
      <c r="AK6321" s="72"/>
    </row>
    <row r="6322" spans="33:37" ht="14.4">
      <c r="AG6322" s="72"/>
      <c r="AH6322" s="72"/>
      <c r="AI6322" s="72"/>
      <c r="AJ6322" s="72"/>
      <c r="AK6322" s="72"/>
    </row>
    <row r="6323" spans="33:37" ht="14.4">
      <c r="AG6323" s="72"/>
      <c r="AH6323" s="72"/>
      <c r="AI6323" s="72"/>
      <c r="AJ6323" s="72"/>
      <c r="AK6323" s="72"/>
    </row>
    <row r="6324" spans="33:37" ht="14.4">
      <c r="AG6324" s="72"/>
      <c r="AH6324" s="72"/>
      <c r="AI6324" s="72"/>
      <c r="AJ6324" s="72"/>
      <c r="AK6324" s="72"/>
    </row>
    <row r="6325" spans="33:37" ht="14.4">
      <c r="AG6325" s="72"/>
      <c r="AH6325" s="72"/>
      <c r="AI6325" s="72"/>
      <c r="AJ6325" s="72"/>
      <c r="AK6325" s="72"/>
    </row>
    <row r="6326" spans="33:37" ht="14.4">
      <c r="AG6326" s="72"/>
      <c r="AH6326" s="72"/>
      <c r="AI6326" s="72"/>
      <c r="AJ6326" s="72"/>
      <c r="AK6326" s="72"/>
    </row>
    <row r="6327" spans="33:37" ht="14.4">
      <c r="AG6327" s="72"/>
      <c r="AH6327" s="72"/>
      <c r="AI6327" s="72"/>
      <c r="AJ6327" s="72"/>
      <c r="AK6327" s="72"/>
    </row>
    <row r="6328" spans="33:37" ht="14.4">
      <c r="AG6328" s="72"/>
      <c r="AH6328" s="72"/>
      <c r="AI6328" s="72"/>
      <c r="AJ6328" s="72"/>
      <c r="AK6328" s="72"/>
    </row>
    <row r="6329" spans="33:37" ht="14.4">
      <c r="AG6329" s="72"/>
      <c r="AH6329" s="72"/>
      <c r="AI6329" s="72"/>
      <c r="AJ6329" s="72"/>
      <c r="AK6329" s="72"/>
    </row>
    <row r="6330" spans="33:37" ht="14.4">
      <c r="AG6330" s="72"/>
      <c r="AH6330" s="72"/>
      <c r="AI6330" s="72"/>
      <c r="AJ6330" s="72"/>
      <c r="AK6330" s="72"/>
    </row>
    <row r="6331" spans="33:37" ht="14.4">
      <c r="AG6331" s="72"/>
      <c r="AH6331" s="72"/>
      <c r="AI6331" s="72"/>
      <c r="AJ6331" s="72"/>
      <c r="AK6331" s="72"/>
    </row>
    <row r="6332" spans="33:37" ht="14.4">
      <c r="AG6332" s="72"/>
      <c r="AH6332" s="72"/>
      <c r="AI6332" s="72"/>
      <c r="AJ6332" s="72"/>
      <c r="AK6332" s="72"/>
    </row>
    <row r="6333" spans="33:37" ht="14.4">
      <c r="AG6333" s="72"/>
      <c r="AH6333" s="72"/>
      <c r="AI6333" s="72"/>
      <c r="AJ6333" s="72"/>
      <c r="AK6333" s="72"/>
    </row>
    <row r="6334" spans="33:37" ht="14.4">
      <c r="AG6334" s="72"/>
      <c r="AH6334" s="72"/>
      <c r="AI6334" s="72"/>
      <c r="AJ6334" s="72"/>
      <c r="AK6334" s="72"/>
    </row>
    <row r="6335" spans="33:37" ht="14.4">
      <c r="AG6335" s="72"/>
      <c r="AH6335" s="72"/>
      <c r="AI6335" s="72"/>
      <c r="AJ6335" s="72"/>
      <c r="AK6335" s="72"/>
    </row>
    <row r="6336" spans="33:37" ht="14.4">
      <c r="AG6336" s="72"/>
      <c r="AH6336" s="72"/>
      <c r="AI6336" s="72"/>
      <c r="AJ6336" s="72"/>
      <c r="AK6336" s="72"/>
    </row>
    <row r="6337" spans="33:37" ht="14.4">
      <c r="AG6337" s="72"/>
      <c r="AH6337" s="72"/>
      <c r="AI6337" s="72"/>
      <c r="AJ6337" s="72"/>
      <c r="AK6337" s="72"/>
    </row>
    <row r="6338" spans="33:37" ht="14.4">
      <c r="AG6338" s="72"/>
      <c r="AH6338" s="72"/>
      <c r="AI6338" s="72"/>
      <c r="AJ6338" s="72"/>
      <c r="AK6338" s="72"/>
    </row>
    <row r="6339" spans="33:37" ht="14.4">
      <c r="AG6339" s="72"/>
      <c r="AH6339" s="72"/>
      <c r="AI6339" s="72"/>
      <c r="AJ6339" s="72"/>
      <c r="AK6339" s="72"/>
    </row>
    <row r="6340" spans="33:37" ht="14.4">
      <c r="AG6340" s="72"/>
      <c r="AH6340" s="72"/>
      <c r="AI6340" s="72"/>
      <c r="AJ6340" s="72"/>
      <c r="AK6340" s="72"/>
    </row>
    <row r="6341" spans="33:37" ht="14.4">
      <c r="AG6341" s="72"/>
      <c r="AH6341" s="72"/>
      <c r="AI6341" s="72"/>
      <c r="AJ6341" s="72"/>
      <c r="AK6341" s="72"/>
    </row>
    <row r="6342" spans="33:37" ht="14.4">
      <c r="AG6342" s="72"/>
      <c r="AH6342" s="72"/>
      <c r="AI6342" s="72"/>
      <c r="AJ6342" s="72"/>
      <c r="AK6342" s="72"/>
    </row>
    <row r="6343" spans="33:37" ht="14.4">
      <c r="AG6343" s="72"/>
      <c r="AH6343" s="72"/>
      <c r="AI6343" s="72"/>
      <c r="AJ6343" s="72"/>
      <c r="AK6343" s="72"/>
    </row>
    <row r="6344" spans="33:37" ht="14.4">
      <c r="AG6344" s="72"/>
      <c r="AH6344" s="72"/>
      <c r="AI6344" s="72"/>
      <c r="AJ6344" s="72"/>
      <c r="AK6344" s="72"/>
    </row>
    <row r="6345" spans="33:37" ht="14.4">
      <c r="AG6345" s="72"/>
      <c r="AH6345" s="72"/>
      <c r="AI6345" s="72"/>
      <c r="AJ6345" s="72"/>
      <c r="AK6345" s="72"/>
    </row>
    <row r="6346" spans="33:37" ht="14.4">
      <c r="AG6346" s="72"/>
      <c r="AH6346" s="72"/>
      <c r="AI6346" s="72"/>
      <c r="AJ6346" s="72"/>
      <c r="AK6346" s="72"/>
    </row>
    <row r="6347" spans="33:37" ht="14.4">
      <c r="AG6347" s="72"/>
      <c r="AH6347" s="72"/>
      <c r="AI6347" s="72"/>
      <c r="AJ6347" s="72"/>
      <c r="AK6347" s="72"/>
    </row>
    <row r="6348" spans="33:37" ht="14.4">
      <c r="AG6348" s="72"/>
      <c r="AH6348" s="72"/>
      <c r="AI6348" s="72"/>
      <c r="AJ6348" s="72"/>
      <c r="AK6348" s="72"/>
    </row>
    <row r="6349" spans="33:37" ht="14.4">
      <c r="AG6349" s="72"/>
      <c r="AH6349" s="72"/>
      <c r="AI6349" s="72"/>
      <c r="AJ6349" s="72"/>
      <c r="AK6349" s="72"/>
    </row>
    <row r="6350" spans="33:37" ht="14.4">
      <c r="AG6350" s="72"/>
      <c r="AH6350" s="72"/>
      <c r="AI6350" s="72"/>
      <c r="AJ6350" s="72"/>
      <c r="AK6350" s="72"/>
    </row>
    <row r="6351" spans="33:37" ht="14.4">
      <c r="AG6351" s="72"/>
      <c r="AH6351" s="72"/>
      <c r="AI6351" s="72"/>
      <c r="AJ6351" s="72"/>
      <c r="AK6351" s="72"/>
    </row>
    <row r="6352" spans="33:37" ht="14.4">
      <c r="AG6352" s="72"/>
      <c r="AH6352" s="72"/>
      <c r="AI6352" s="72"/>
      <c r="AJ6352" s="72"/>
      <c r="AK6352" s="72"/>
    </row>
    <row r="6353" spans="33:37" ht="14.4">
      <c r="AG6353" s="72"/>
      <c r="AH6353" s="72"/>
      <c r="AI6353" s="72"/>
      <c r="AJ6353" s="72"/>
      <c r="AK6353" s="72"/>
    </row>
    <row r="6354" spans="33:37" ht="14.4">
      <c r="AG6354" s="72"/>
      <c r="AH6354" s="72"/>
      <c r="AI6354" s="72"/>
      <c r="AJ6354" s="72"/>
      <c r="AK6354" s="72"/>
    </row>
    <row r="6355" spans="33:37" ht="14.4">
      <c r="AG6355" s="72"/>
      <c r="AH6355" s="72"/>
      <c r="AI6355" s="72"/>
      <c r="AJ6355" s="72"/>
      <c r="AK6355" s="72"/>
    </row>
    <row r="6356" spans="33:37" ht="14.4">
      <c r="AG6356" s="72"/>
      <c r="AH6356" s="72"/>
      <c r="AI6356" s="72"/>
      <c r="AJ6356" s="72"/>
      <c r="AK6356" s="72"/>
    </row>
    <row r="6357" spans="33:37" ht="14.4">
      <c r="AG6357" s="72"/>
      <c r="AH6357" s="72"/>
      <c r="AI6357" s="72"/>
      <c r="AJ6357" s="72"/>
      <c r="AK6357" s="72"/>
    </row>
    <row r="6358" spans="33:37" ht="14.4">
      <c r="AG6358" s="72"/>
      <c r="AH6358" s="72"/>
      <c r="AI6358" s="72"/>
      <c r="AJ6358" s="72"/>
      <c r="AK6358" s="72"/>
    </row>
    <row r="6359" spans="33:37" ht="14.4">
      <c r="AG6359" s="72"/>
      <c r="AH6359" s="72"/>
      <c r="AI6359" s="72"/>
      <c r="AJ6359" s="72"/>
      <c r="AK6359" s="72"/>
    </row>
    <row r="6360" spans="33:37" ht="14.4">
      <c r="AG6360" s="72"/>
      <c r="AH6360" s="72"/>
      <c r="AI6360" s="72"/>
      <c r="AJ6360" s="72"/>
      <c r="AK6360" s="72"/>
    </row>
    <row r="6361" spans="33:37" ht="14.4">
      <c r="AG6361" s="72"/>
      <c r="AH6361" s="72"/>
      <c r="AI6361" s="72"/>
      <c r="AJ6361" s="72"/>
      <c r="AK6361" s="72"/>
    </row>
    <row r="6362" spans="33:37" ht="14.4">
      <c r="AG6362" s="72"/>
      <c r="AH6362" s="72"/>
      <c r="AI6362" s="72"/>
      <c r="AJ6362" s="72"/>
      <c r="AK6362" s="72"/>
    </row>
    <row r="6363" spans="33:37" ht="14.4">
      <c r="AG6363" s="72"/>
      <c r="AH6363" s="72"/>
      <c r="AI6363" s="72"/>
      <c r="AJ6363" s="72"/>
      <c r="AK6363" s="72"/>
    </row>
    <row r="6364" spans="33:37" ht="14.4">
      <c r="AG6364" s="72"/>
      <c r="AH6364" s="72"/>
      <c r="AI6364" s="72"/>
      <c r="AJ6364" s="72"/>
      <c r="AK6364" s="72"/>
    </row>
    <row r="6365" spans="33:37" ht="14.4">
      <c r="AG6365" s="72"/>
      <c r="AH6365" s="72"/>
      <c r="AI6365" s="72"/>
      <c r="AJ6365" s="72"/>
      <c r="AK6365" s="72"/>
    </row>
    <row r="6366" spans="33:37" ht="14.4">
      <c r="AG6366" s="72"/>
      <c r="AH6366" s="72"/>
      <c r="AI6366" s="72"/>
      <c r="AJ6366" s="72"/>
      <c r="AK6366" s="72"/>
    </row>
    <row r="6367" spans="33:37" ht="14.4">
      <c r="AG6367" s="72"/>
      <c r="AH6367" s="72"/>
      <c r="AI6367" s="72"/>
      <c r="AJ6367" s="72"/>
      <c r="AK6367" s="72"/>
    </row>
    <row r="6368" spans="33:37" ht="14.4">
      <c r="AG6368" s="72"/>
      <c r="AH6368" s="72"/>
      <c r="AI6368" s="72"/>
      <c r="AJ6368" s="72"/>
      <c r="AK6368" s="72"/>
    </row>
    <row r="6369" spans="33:37" ht="14.4">
      <c r="AG6369" s="72"/>
      <c r="AH6369" s="72"/>
      <c r="AI6369" s="72"/>
      <c r="AJ6369" s="72"/>
      <c r="AK6369" s="72"/>
    </row>
    <row r="6370" spans="33:37" ht="14.4">
      <c r="AG6370" s="72"/>
      <c r="AH6370" s="72"/>
      <c r="AI6370" s="72"/>
      <c r="AJ6370" s="72"/>
      <c r="AK6370" s="72"/>
    </row>
    <row r="6371" spans="33:37" ht="14.4">
      <c r="AG6371" s="72"/>
      <c r="AH6371" s="72"/>
      <c r="AI6371" s="72"/>
      <c r="AJ6371" s="72"/>
      <c r="AK6371" s="72"/>
    </row>
    <row r="6372" spans="33:37" ht="14.4">
      <c r="AG6372" s="72"/>
      <c r="AH6372" s="72"/>
      <c r="AI6372" s="72"/>
      <c r="AJ6372" s="72"/>
      <c r="AK6372" s="72"/>
    </row>
    <row r="6373" spans="33:37" ht="14.4">
      <c r="AG6373" s="72"/>
      <c r="AH6373" s="72"/>
      <c r="AI6373" s="72"/>
      <c r="AJ6373" s="72"/>
      <c r="AK6373" s="72"/>
    </row>
    <row r="6374" spans="33:37" ht="14.4">
      <c r="AG6374" s="72"/>
      <c r="AH6374" s="72"/>
      <c r="AI6374" s="72"/>
      <c r="AJ6374" s="72"/>
      <c r="AK6374" s="72"/>
    </row>
    <row r="6375" spans="33:37" ht="14.4">
      <c r="AG6375" s="72"/>
      <c r="AH6375" s="72"/>
      <c r="AI6375" s="72"/>
      <c r="AJ6375" s="72"/>
      <c r="AK6375" s="72"/>
    </row>
    <row r="6376" spans="33:37" ht="14.4">
      <c r="AG6376" s="72"/>
      <c r="AH6376" s="72"/>
      <c r="AI6376" s="72"/>
      <c r="AJ6376" s="72"/>
      <c r="AK6376" s="72"/>
    </row>
    <row r="6377" spans="33:37" ht="14.4">
      <c r="AG6377" s="72"/>
      <c r="AH6377" s="72"/>
      <c r="AI6377" s="72"/>
      <c r="AJ6377" s="72"/>
      <c r="AK6377" s="72"/>
    </row>
    <row r="6378" spans="33:37" ht="14.4">
      <c r="AG6378" s="72"/>
      <c r="AH6378" s="72"/>
      <c r="AI6378" s="72"/>
      <c r="AJ6378" s="72"/>
      <c r="AK6378" s="72"/>
    </row>
    <row r="6379" spans="33:37" ht="14.4">
      <c r="AG6379" s="72"/>
      <c r="AH6379" s="72"/>
      <c r="AI6379" s="72"/>
      <c r="AJ6379" s="72"/>
      <c r="AK6379" s="72"/>
    </row>
    <row r="6380" spans="33:37" ht="14.4">
      <c r="AG6380" s="72"/>
      <c r="AH6380" s="72"/>
      <c r="AI6380" s="72"/>
      <c r="AJ6380" s="72"/>
      <c r="AK6380" s="72"/>
    </row>
    <row r="6381" spans="33:37" ht="14.4">
      <c r="AG6381" s="72"/>
      <c r="AH6381" s="72"/>
      <c r="AI6381" s="72"/>
      <c r="AJ6381" s="72"/>
      <c r="AK6381" s="72"/>
    </row>
    <row r="6382" spans="33:37" ht="14.4">
      <c r="AG6382" s="72"/>
      <c r="AH6382" s="72"/>
      <c r="AI6382" s="72"/>
      <c r="AJ6382" s="72"/>
      <c r="AK6382" s="72"/>
    </row>
    <row r="6383" spans="33:37" ht="14.4">
      <c r="AG6383" s="72"/>
      <c r="AH6383" s="72"/>
      <c r="AI6383" s="72"/>
      <c r="AJ6383" s="72"/>
      <c r="AK6383" s="72"/>
    </row>
    <row r="6384" spans="33:37" ht="14.4">
      <c r="AG6384" s="72"/>
      <c r="AH6384" s="72"/>
      <c r="AI6384" s="72"/>
      <c r="AJ6384" s="72"/>
      <c r="AK6384" s="72"/>
    </row>
    <row r="6385" spans="33:37" ht="14.4">
      <c r="AG6385" s="72"/>
      <c r="AH6385" s="72"/>
      <c r="AI6385" s="72"/>
      <c r="AJ6385" s="72"/>
      <c r="AK6385" s="72"/>
    </row>
    <row r="6386" spans="33:37" ht="14.4">
      <c r="AG6386" s="72"/>
      <c r="AH6386" s="72"/>
      <c r="AI6386" s="72"/>
      <c r="AJ6386" s="72"/>
      <c r="AK6386" s="72"/>
    </row>
    <row r="6387" spans="33:37" ht="14.4">
      <c r="AG6387" s="72"/>
      <c r="AH6387" s="72"/>
      <c r="AI6387" s="72"/>
      <c r="AJ6387" s="72"/>
      <c r="AK6387" s="72"/>
    </row>
    <row r="6388" spans="33:37" ht="14.4">
      <c r="AG6388" s="72"/>
      <c r="AH6388" s="72"/>
      <c r="AI6388" s="72"/>
      <c r="AJ6388" s="72"/>
      <c r="AK6388" s="72"/>
    </row>
    <row r="6389" spans="33:37" ht="14.4">
      <c r="AG6389" s="72"/>
      <c r="AH6389" s="72"/>
      <c r="AI6389" s="72"/>
      <c r="AJ6389" s="72"/>
      <c r="AK6389" s="72"/>
    </row>
    <row r="6390" spans="33:37" ht="14.4">
      <c r="AG6390" s="72"/>
      <c r="AH6390" s="72"/>
      <c r="AI6390" s="72"/>
      <c r="AJ6390" s="72"/>
      <c r="AK6390" s="72"/>
    </row>
    <row r="6391" spans="33:37" ht="14.4">
      <c r="AG6391" s="72"/>
      <c r="AH6391" s="72"/>
      <c r="AI6391" s="72"/>
      <c r="AJ6391" s="72"/>
      <c r="AK6391" s="72"/>
    </row>
    <row r="6392" spans="33:37" ht="14.4">
      <c r="AG6392" s="72"/>
      <c r="AH6392" s="72"/>
      <c r="AI6392" s="72"/>
      <c r="AJ6392" s="72"/>
      <c r="AK6392" s="72"/>
    </row>
    <row r="6393" spans="33:37" ht="14.4">
      <c r="AG6393" s="72"/>
      <c r="AH6393" s="72"/>
      <c r="AI6393" s="72"/>
      <c r="AJ6393" s="72"/>
      <c r="AK6393" s="72"/>
    </row>
    <row r="6394" spans="33:37" ht="14.4">
      <c r="AG6394" s="72"/>
      <c r="AH6394" s="72"/>
      <c r="AI6394" s="72"/>
      <c r="AJ6394" s="72"/>
      <c r="AK6394" s="72"/>
    </row>
    <row r="6395" spans="33:37" ht="14.4">
      <c r="AG6395" s="72"/>
      <c r="AH6395" s="72"/>
      <c r="AI6395" s="72"/>
      <c r="AJ6395" s="72"/>
      <c r="AK6395" s="72"/>
    </row>
    <row r="6396" spans="33:37" ht="14.4">
      <c r="AG6396" s="72"/>
      <c r="AH6396" s="72"/>
      <c r="AI6396" s="72"/>
      <c r="AJ6396" s="72"/>
      <c r="AK6396" s="72"/>
    </row>
    <row r="6397" spans="33:37" ht="14.4">
      <c r="AG6397" s="72"/>
      <c r="AH6397" s="72"/>
      <c r="AI6397" s="72"/>
      <c r="AJ6397" s="72"/>
      <c r="AK6397" s="72"/>
    </row>
    <row r="6398" spans="33:37" ht="14.4">
      <c r="AG6398" s="72"/>
      <c r="AH6398" s="72"/>
      <c r="AI6398" s="72"/>
      <c r="AJ6398" s="72"/>
      <c r="AK6398" s="72"/>
    </row>
    <row r="6399" spans="33:37" ht="14.4">
      <c r="AG6399" s="72"/>
      <c r="AH6399" s="72"/>
      <c r="AI6399" s="72"/>
      <c r="AJ6399" s="72"/>
      <c r="AK6399" s="72"/>
    </row>
    <row r="6400" spans="33:37" ht="14.4">
      <c r="AG6400" s="72"/>
      <c r="AH6400" s="72"/>
      <c r="AI6400" s="72"/>
      <c r="AJ6400" s="72"/>
      <c r="AK6400" s="72"/>
    </row>
    <row r="6401" spans="33:37" ht="14.4">
      <c r="AG6401" s="72"/>
      <c r="AH6401" s="72"/>
      <c r="AI6401" s="72"/>
      <c r="AJ6401" s="72"/>
      <c r="AK6401" s="72"/>
    </row>
    <row r="6402" spans="33:37" ht="14.4">
      <c r="AG6402" s="72"/>
      <c r="AH6402" s="72"/>
      <c r="AI6402" s="72"/>
      <c r="AJ6402" s="72"/>
      <c r="AK6402" s="72"/>
    </row>
    <row r="6403" spans="33:37" ht="14.4">
      <c r="AG6403" s="72"/>
      <c r="AH6403" s="72"/>
      <c r="AI6403" s="72"/>
      <c r="AJ6403" s="72"/>
      <c r="AK6403" s="72"/>
    </row>
    <row r="6404" spans="33:37" ht="14.4">
      <c r="AG6404" s="72"/>
      <c r="AH6404" s="72"/>
      <c r="AI6404" s="72"/>
      <c r="AJ6404" s="72"/>
      <c r="AK6404" s="72"/>
    </row>
    <row r="6405" spans="33:37" ht="14.4">
      <c r="AG6405" s="72"/>
      <c r="AH6405" s="72"/>
      <c r="AI6405" s="72"/>
      <c r="AJ6405" s="72"/>
      <c r="AK6405" s="72"/>
    </row>
    <row r="6406" spans="33:37" ht="14.4">
      <c r="AG6406" s="72"/>
      <c r="AH6406" s="72"/>
      <c r="AI6406" s="72"/>
      <c r="AJ6406" s="72"/>
      <c r="AK6406" s="72"/>
    </row>
    <row r="6407" spans="33:37" ht="14.4">
      <c r="AG6407" s="72"/>
      <c r="AH6407" s="72"/>
      <c r="AI6407" s="72"/>
      <c r="AJ6407" s="72"/>
      <c r="AK6407" s="72"/>
    </row>
    <row r="6408" spans="33:37" ht="14.4">
      <c r="AG6408" s="72"/>
      <c r="AH6408" s="72"/>
      <c r="AI6408" s="72"/>
      <c r="AJ6408" s="72"/>
      <c r="AK6408" s="72"/>
    </row>
    <row r="6409" spans="33:37" ht="14.4">
      <c r="AG6409" s="72"/>
      <c r="AH6409" s="72"/>
      <c r="AI6409" s="72"/>
      <c r="AJ6409" s="72"/>
      <c r="AK6409" s="72"/>
    </row>
    <row r="6410" spans="33:37" ht="14.4">
      <c r="AG6410" s="72"/>
      <c r="AH6410" s="72"/>
      <c r="AI6410" s="72"/>
      <c r="AJ6410" s="72"/>
      <c r="AK6410" s="72"/>
    </row>
    <row r="6411" spans="33:37" ht="14.4">
      <c r="AG6411" s="72"/>
      <c r="AH6411" s="72"/>
      <c r="AI6411" s="72"/>
      <c r="AJ6411" s="72"/>
      <c r="AK6411" s="72"/>
    </row>
    <row r="6412" spans="33:37" ht="14.4">
      <c r="AG6412" s="72"/>
      <c r="AH6412" s="72"/>
      <c r="AI6412" s="72"/>
      <c r="AJ6412" s="72"/>
      <c r="AK6412" s="72"/>
    </row>
    <row r="6413" spans="33:37" ht="14.4">
      <c r="AG6413" s="72"/>
      <c r="AH6413" s="72"/>
      <c r="AI6413" s="72"/>
      <c r="AJ6413" s="72"/>
      <c r="AK6413" s="72"/>
    </row>
    <row r="6414" spans="33:37" ht="14.4">
      <c r="AG6414" s="72"/>
      <c r="AH6414" s="72"/>
      <c r="AI6414" s="72"/>
      <c r="AJ6414" s="72"/>
      <c r="AK6414" s="72"/>
    </row>
    <row r="6415" spans="33:37" ht="14.4">
      <c r="AG6415" s="72"/>
      <c r="AH6415" s="72"/>
      <c r="AI6415" s="72"/>
      <c r="AJ6415" s="72"/>
      <c r="AK6415" s="72"/>
    </row>
    <row r="6416" spans="33:37" ht="14.4">
      <c r="AG6416" s="72"/>
      <c r="AH6416" s="72"/>
      <c r="AI6416" s="72"/>
      <c r="AJ6416" s="72"/>
      <c r="AK6416" s="72"/>
    </row>
    <row r="6417" spans="33:37" ht="14.4">
      <c r="AG6417" s="72"/>
      <c r="AH6417" s="72"/>
      <c r="AI6417" s="72"/>
      <c r="AJ6417" s="72"/>
      <c r="AK6417" s="72"/>
    </row>
    <row r="6418" spans="33:37" ht="14.4">
      <c r="AG6418" s="72"/>
      <c r="AH6418" s="72"/>
      <c r="AI6418" s="72"/>
      <c r="AJ6418" s="72"/>
      <c r="AK6418" s="72"/>
    </row>
    <row r="6419" spans="33:37" ht="14.4">
      <c r="AG6419" s="72"/>
      <c r="AH6419" s="72"/>
      <c r="AI6419" s="72"/>
      <c r="AJ6419" s="72"/>
      <c r="AK6419" s="72"/>
    </row>
    <row r="6420" spans="33:37" ht="14.4">
      <c r="AG6420" s="72"/>
      <c r="AH6420" s="72"/>
      <c r="AI6420" s="72"/>
      <c r="AJ6420" s="72"/>
      <c r="AK6420" s="72"/>
    </row>
    <row r="6421" spans="33:37" ht="14.4">
      <c r="AG6421" s="72"/>
      <c r="AH6421" s="72"/>
      <c r="AI6421" s="72"/>
      <c r="AJ6421" s="72"/>
      <c r="AK6421" s="72"/>
    </row>
    <row r="6422" spans="33:37" ht="14.4">
      <c r="AG6422" s="72"/>
      <c r="AH6422" s="72"/>
      <c r="AI6422" s="72"/>
      <c r="AJ6422" s="72"/>
      <c r="AK6422" s="72"/>
    </row>
    <row r="6423" spans="33:37" ht="14.4">
      <c r="AG6423" s="72"/>
      <c r="AH6423" s="72"/>
      <c r="AI6423" s="72"/>
      <c r="AJ6423" s="72"/>
      <c r="AK6423" s="72"/>
    </row>
    <row r="6424" spans="33:37" ht="14.4">
      <c r="AG6424" s="72"/>
      <c r="AH6424" s="72"/>
      <c r="AI6424" s="72"/>
      <c r="AJ6424" s="72"/>
      <c r="AK6424" s="72"/>
    </row>
    <row r="6425" spans="33:37" ht="14.4">
      <c r="AG6425" s="72"/>
      <c r="AH6425" s="72"/>
      <c r="AI6425" s="72"/>
      <c r="AJ6425" s="72"/>
      <c r="AK6425" s="72"/>
    </row>
    <row r="6426" spans="33:37" ht="14.4">
      <c r="AG6426" s="72"/>
      <c r="AH6426" s="72"/>
      <c r="AI6426" s="72"/>
      <c r="AJ6426" s="72"/>
      <c r="AK6426" s="72"/>
    </row>
    <row r="6427" spans="33:37" ht="14.4">
      <c r="AG6427" s="72"/>
      <c r="AH6427" s="72"/>
      <c r="AI6427" s="72"/>
      <c r="AJ6427" s="72"/>
      <c r="AK6427" s="72"/>
    </row>
    <row r="6428" spans="33:37" ht="14.4">
      <c r="AG6428" s="72"/>
      <c r="AH6428" s="72"/>
      <c r="AI6428" s="72"/>
      <c r="AJ6428" s="72"/>
      <c r="AK6428" s="72"/>
    </row>
    <row r="6429" spans="33:37" ht="14.4">
      <c r="AG6429" s="72"/>
      <c r="AH6429" s="72"/>
      <c r="AI6429" s="72"/>
      <c r="AJ6429" s="72"/>
      <c r="AK6429" s="72"/>
    </row>
    <row r="6430" spans="33:37" ht="14.4">
      <c r="AG6430" s="72"/>
      <c r="AH6430" s="72"/>
      <c r="AI6430" s="72"/>
      <c r="AJ6430" s="72"/>
      <c r="AK6430" s="72"/>
    </row>
    <row r="6431" spans="33:37" ht="14.4">
      <c r="AG6431" s="72"/>
      <c r="AH6431" s="72"/>
      <c r="AI6431" s="72"/>
      <c r="AJ6431" s="72"/>
      <c r="AK6431" s="72"/>
    </row>
    <row r="6432" spans="33:37" ht="14.4">
      <c r="AG6432" s="72"/>
      <c r="AH6432" s="72"/>
      <c r="AI6432" s="72"/>
      <c r="AJ6432" s="72"/>
      <c r="AK6432" s="72"/>
    </row>
    <row r="6433" spans="33:37" ht="14.4">
      <c r="AG6433" s="72"/>
      <c r="AH6433" s="72"/>
      <c r="AI6433" s="72"/>
      <c r="AJ6433" s="72"/>
      <c r="AK6433" s="72"/>
    </row>
    <row r="6434" spans="33:37" ht="14.4">
      <c r="AG6434" s="72"/>
      <c r="AH6434" s="72"/>
      <c r="AI6434" s="72"/>
      <c r="AJ6434" s="72"/>
      <c r="AK6434" s="72"/>
    </row>
    <row r="6435" spans="33:37" ht="14.4">
      <c r="AG6435" s="72"/>
      <c r="AH6435" s="72"/>
      <c r="AI6435" s="72"/>
      <c r="AJ6435" s="72"/>
      <c r="AK6435" s="72"/>
    </row>
    <row r="6436" spans="33:37" ht="14.4">
      <c r="AG6436" s="72"/>
      <c r="AH6436" s="72"/>
      <c r="AI6436" s="72"/>
      <c r="AJ6436" s="72"/>
      <c r="AK6436" s="72"/>
    </row>
    <row r="6437" spans="33:37" ht="14.4">
      <c r="AG6437" s="72"/>
      <c r="AH6437" s="72"/>
      <c r="AI6437" s="72"/>
      <c r="AJ6437" s="72"/>
      <c r="AK6437" s="72"/>
    </row>
    <row r="6438" spans="33:37" ht="14.4">
      <c r="AG6438" s="72"/>
      <c r="AH6438" s="72"/>
      <c r="AI6438" s="72"/>
      <c r="AJ6438" s="72"/>
      <c r="AK6438" s="72"/>
    </row>
    <row r="6439" spans="33:37" ht="14.4">
      <c r="AG6439" s="72"/>
      <c r="AH6439" s="72"/>
      <c r="AI6439" s="72"/>
      <c r="AJ6439" s="72"/>
      <c r="AK6439" s="72"/>
    </row>
    <row r="6440" spans="33:37" ht="14.4">
      <c r="AG6440" s="72"/>
      <c r="AH6440" s="72"/>
      <c r="AI6440" s="72"/>
      <c r="AJ6440" s="72"/>
      <c r="AK6440" s="72"/>
    </row>
    <row r="6441" spans="33:37" ht="14.4">
      <c r="AG6441" s="72"/>
      <c r="AH6441" s="72"/>
      <c r="AI6441" s="72"/>
      <c r="AJ6441" s="72"/>
      <c r="AK6441" s="72"/>
    </row>
    <row r="6442" spans="33:37" ht="14.4">
      <c r="AG6442" s="72"/>
      <c r="AH6442" s="72"/>
      <c r="AI6442" s="72"/>
      <c r="AJ6442" s="72"/>
      <c r="AK6442" s="72"/>
    </row>
    <row r="6443" spans="33:37" ht="14.4">
      <c r="AG6443" s="72"/>
      <c r="AH6443" s="72"/>
      <c r="AI6443" s="72"/>
      <c r="AJ6443" s="72"/>
      <c r="AK6443" s="72"/>
    </row>
    <row r="6444" spans="33:37" ht="14.4">
      <c r="AG6444" s="72"/>
      <c r="AH6444" s="72"/>
      <c r="AI6444" s="72"/>
      <c r="AJ6444" s="72"/>
      <c r="AK6444" s="72"/>
    </row>
    <row r="6445" spans="33:37" ht="14.4">
      <c r="AG6445" s="72"/>
      <c r="AH6445" s="72"/>
      <c r="AI6445" s="72"/>
      <c r="AJ6445" s="72"/>
      <c r="AK6445" s="72"/>
    </row>
    <row r="6446" spans="33:37" ht="14.4">
      <c r="AG6446" s="72"/>
      <c r="AH6446" s="72"/>
      <c r="AI6446" s="72"/>
      <c r="AJ6446" s="72"/>
      <c r="AK6446" s="72"/>
    </row>
    <row r="6447" spans="33:37" ht="14.4">
      <c r="AG6447" s="72"/>
      <c r="AH6447" s="72"/>
      <c r="AI6447" s="72"/>
      <c r="AJ6447" s="72"/>
      <c r="AK6447" s="72"/>
    </row>
    <row r="6448" spans="33:37" ht="14.4">
      <c r="AG6448" s="72"/>
      <c r="AH6448" s="72"/>
      <c r="AI6448" s="72"/>
      <c r="AJ6448" s="72"/>
      <c r="AK6448" s="72"/>
    </row>
    <row r="6449" spans="33:37" ht="14.4">
      <c r="AG6449" s="72"/>
      <c r="AH6449" s="72"/>
      <c r="AI6449" s="72"/>
      <c r="AJ6449" s="72"/>
      <c r="AK6449" s="72"/>
    </row>
    <row r="6450" spans="33:37" ht="14.4">
      <c r="AG6450" s="72"/>
      <c r="AH6450" s="72"/>
      <c r="AI6450" s="72"/>
      <c r="AJ6450" s="72"/>
      <c r="AK6450" s="72"/>
    </row>
    <row r="6451" spans="33:37" ht="14.4">
      <c r="AG6451" s="72"/>
      <c r="AH6451" s="72"/>
      <c r="AI6451" s="72"/>
      <c r="AJ6451" s="72"/>
      <c r="AK6451" s="72"/>
    </row>
    <row r="6452" spans="33:37" ht="14.4">
      <c r="AG6452" s="72"/>
      <c r="AH6452" s="72"/>
      <c r="AI6452" s="72"/>
      <c r="AJ6452" s="72"/>
      <c r="AK6452" s="72"/>
    </row>
    <row r="6453" spans="33:37" ht="14.4">
      <c r="AG6453" s="72"/>
      <c r="AH6453" s="72"/>
      <c r="AI6453" s="72"/>
      <c r="AJ6453" s="72"/>
      <c r="AK6453" s="72"/>
    </row>
    <row r="6454" spans="33:37" ht="14.4">
      <c r="AG6454" s="72"/>
      <c r="AH6454" s="72"/>
      <c r="AI6454" s="72"/>
      <c r="AJ6454" s="72"/>
      <c r="AK6454" s="72"/>
    </row>
    <row r="6455" spans="33:37" ht="14.4">
      <c r="AG6455" s="72"/>
      <c r="AH6455" s="72"/>
      <c r="AI6455" s="72"/>
      <c r="AJ6455" s="72"/>
      <c r="AK6455" s="72"/>
    </row>
    <row r="6456" spans="33:37" ht="14.4">
      <c r="AG6456" s="72"/>
      <c r="AH6456" s="72"/>
      <c r="AI6456" s="72"/>
      <c r="AJ6456" s="72"/>
      <c r="AK6456" s="72"/>
    </row>
    <row r="6457" spans="33:37" ht="14.4">
      <c r="AG6457" s="72"/>
      <c r="AH6457" s="72"/>
      <c r="AI6457" s="72"/>
      <c r="AJ6457" s="72"/>
      <c r="AK6457" s="72"/>
    </row>
    <row r="6458" spans="33:37" ht="14.4">
      <c r="AG6458" s="72"/>
      <c r="AH6458" s="72"/>
      <c r="AI6458" s="72"/>
      <c r="AJ6458" s="72"/>
      <c r="AK6458" s="72"/>
    </row>
    <row r="6459" spans="33:37" ht="14.4">
      <c r="AG6459" s="72"/>
      <c r="AH6459" s="72"/>
      <c r="AI6459" s="72"/>
      <c r="AJ6459" s="72"/>
      <c r="AK6459" s="72"/>
    </row>
    <row r="6460" spans="33:37" ht="14.4">
      <c r="AG6460" s="72"/>
      <c r="AH6460" s="72"/>
      <c r="AI6460" s="72"/>
      <c r="AJ6460" s="72"/>
      <c r="AK6460" s="72"/>
    </row>
    <row r="6461" spans="33:37" ht="14.4">
      <c r="AG6461" s="72"/>
      <c r="AH6461" s="72"/>
      <c r="AI6461" s="72"/>
      <c r="AJ6461" s="72"/>
      <c r="AK6461" s="72"/>
    </row>
    <row r="6462" spans="33:37" ht="14.4">
      <c r="AG6462" s="72"/>
      <c r="AH6462" s="72"/>
      <c r="AI6462" s="72"/>
      <c r="AJ6462" s="72"/>
      <c r="AK6462" s="72"/>
    </row>
    <row r="6463" spans="33:37" ht="14.4">
      <c r="AG6463" s="72"/>
      <c r="AH6463" s="72"/>
      <c r="AI6463" s="72"/>
      <c r="AJ6463" s="72"/>
      <c r="AK6463" s="72"/>
    </row>
    <row r="6464" spans="33:37" ht="14.4">
      <c r="AG6464" s="72"/>
      <c r="AH6464" s="72"/>
      <c r="AI6464" s="72"/>
      <c r="AJ6464" s="72"/>
      <c r="AK6464" s="72"/>
    </row>
    <row r="6465" spans="33:37" ht="14.4">
      <c r="AG6465" s="72"/>
      <c r="AH6465" s="72"/>
      <c r="AI6465" s="72"/>
      <c r="AJ6465" s="72"/>
      <c r="AK6465" s="72"/>
    </row>
    <row r="6466" spans="33:37" ht="14.4">
      <c r="AG6466" s="72"/>
      <c r="AH6466" s="72"/>
      <c r="AI6466" s="72"/>
      <c r="AJ6466" s="72"/>
      <c r="AK6466" s="72"/>
    </row>
    <row r="6467" spans="33:37" ht="14.4">
      <c r="AG6467" s="72"/>
      <c r="AH6467" s="72"/>
      <c r="AI6467" s="72"/>
      <c r="AJ6467" s="72"/>
      <c r="AK6467" s="72"/>
    </row>
    <row r="6468" spans="33:37" ht="14.4">
      <c r="AG6468" s="72"/>
      <c r="AH6468" s="72"/>
      <c r="AI6468" s="72"/>
      <c r="AJ6468" s="72"/>
      <c r="AK6468" s="72"/>
    </row>
    <row r="6469" spans="33:37" ht="14.4">
      <c r="AG6469" s="72"/>
      <c r="AH6469" s="72"/>
      <c r="AI6469" s="72"/>
      <c r="AJ6469" s="72"/>
      <c r="AK6469" s="72"/>
    </row>
    <row r="6470" spans="33:37" ht="14.4">
      <c r="AG6470" s="72"/>
      <c r="AH6470" s="72"/>
      <c r="AI6470" s="72"/>
      <c r="AJ6470" s="72"/>
      <c r="AK6470" s="72"/>
    </row>
    <row r="6471" spans="33:37" ht="14.4">
      <c r="AG6471" s="72"/>
      <c r="AH6471" s="72"/>
      <c r="AI6471" s="72"/>
      <c r="AJ6471" s="72"/>
      <c r="AK6471" s="72"/>
    </row>
    <row r="6472" spans="33:37" ht="14.4">
      <c r="AG6472" s="72"/>
      <c r="AH6472" s="72"/>
      <c r="AI6472" s="72"/>
      <c r="AJ6472" s="72"/>
      <c r="AK6472" s="72"/>
    </row>
    <row r="6473" spans="33:37" ht="14.4">
      <c r="AG6473" s="72"/>
      <c r="AH6473" s="72"/>
      <c r="AI6473" s="72"/>
      <c r="AJ6473" s="72"/>
      <c r="AK6473" s="72"/>
    </row>
    <row r="6474" spans="33:37" ht="14.4">
      <c r="AG6474" s="72"/>
      <c r="AH6474" s="72"/>
      <c r="AI6474" s="72"/>
      <c r="AJ6474" s="72"/>
      <c r="AK6474" s="72"/>
    </row>
    <row r="6475" spans="33:37" ht="14.4">
      <c r="AG6475" s="72"/>
      <c r="AH6475" s="72"/>
      <c r="AI6475" s="72"/>
      <c r="AJ6475" s="72"/>
      <c r="AK6475" s="72"/>
    </row>
    <row r="6476" spans="33:37" ht="14.4">
      <c r="AG6476" s="72"/>
      <c r="AH6476" s="72"/>
      <c r="AI6476" s="72"/>
      <c r="AJ6476" s="72"/>
      <c r="AK6476" s="72"/>
    </row>
    <row r="6477" spans="33:37" ht="14.4">
      <c r="AG6477" s="72"/>
      <c r="AH6477" s="72"/>
      <c r="AI6477" s="72"/>
      <c r="AJ6477" s="72"/>
      <c r="AK6477" s="72"/>
    </row>
    <row r="6478" spans="33:37" ht="14.4">
      <c r="AG6478" s="72"/>
      <c r="AH6478" s="72"/>
      <c r="AI6478" s="72"/>
      <c r="AJ6478" s="72"/>
      <c r="AK6478" s="72"/>
    </row>
    <row r="6479" spans="33:37" ht="14.4">
      <c r="AG6479" s="72"/>
      <c r="AH6479" s="72"/>
      <c r="AI6479" s="72"/>
      <c r="AJ6479" s="72"/>
      <c r="AK6479" s="72"/>
    </row>
    <row r="6480" spans="33:37" ht="14.4">
      <c r="AG6480" s="72"/>
      <c r="AH6480" s="72"/>
      <c r="AI6480" s="72"/>
      <c r="AJ6480" s="72"/>
      <c r="AK6480" s="72"/>
    </row>
    <row r="6481" spans="33:37" ht="14.4">
      <c r="AG6481" s="72"/>
      <c r="AH6481" s="72"/>
      <c r="AI6481" s="72"/>
      <c r="AJ6481" s="72"/>
      <c r="AK6481" s="72"/>
    </row>
    <row r="6482" spans="33:37" ht="14.4">
      <c r="AG6482" s="72"/>
      <c r="AH6482" s="72"/>
      <c r="AI6482" s="72"/>
      <c r="AJ6482" s="72"/>
      <c r="AK6482" s="72"/>
    </row>
    <row r="6483" spans="33:37" ht="14.4">
      <c r="AG6483" s="72"/>
      <c r="AH6483" s="72"/>
      <c r="AI6483" s="72"/>
      <c r="AJ6483" s="72"/>
      <c r="AK6483" s="72"/>
    </row>
    <row r="6484" spans="33:37" ht="14.4">
      <c r="AG6484" s="72"/>
      <c r="AH6484" s="72"/>
      <c r="AI6484" s="72"/>
      <c r="AJ6484" s="72"/>
      <c r="AK6484" s="72"/>
    </row>
    <row r="6485" spans="33:37" ht="14.4">
      <c r="AG6485" s="72"/>
      <c r="AH6485" s="72"/>
      <c r="AI6485" s="72"/>
      <c r="AJ6485" s="72"/>
      <c r="AK6485" s="72"/>
    </row>
    <row r="6486" spans="33:37" ht="14.4">
      <c r="AG6486" s="72"/>
      <c r="AH6486" s="72"/>
      <c r="AI6486" s="72"/>
      <c r="AJ6486" s="72"/>
      <c r="AK6486" s="72"/>
    </row>
    <row r="6487" spans="33:37" ht="14.4">
      <c r="AG6487" s="72"/>
      <c r="AH6487" s="72"/>
      <c r="AI6487" s="72"/>
      <c r="AJ6487" s="72"/>
      <c r="AK6487" s="72"/>
    </row>
    <row r="6488" spans="33:37" ht="14.4">
      <c r="AG6488" s="72"/>
      <c r="AH6488" s="72"/>
      <c r="AI6488" s="72"/>
      <c r="AJ6488" s="72"/>
      <c r="AK6488" s="72"/>
    </row>
    <row r="6489" spans="33:37" ht="14.4">
      <c r="AG6489" s="72"/>
      <c r="AH6489" s="72"/>
      <c r="AI6489" s="72"/>
      <c r="AJ6489" s="72"/>
      <c r="AK6489" s="72"/>
    </row>
    <row r="6490" spans="33:37" ht="14.4">
      <c r="AG6490" s="72"/>
      <c r="AH6490" s="72"/>
      <c r="AI6490" s="72"/>
      <c r="AJ6490" s="72"/>
      <c r="AK6490" s="72"/>
    </row>
    <row r="6491" spans="33:37" ht="14.4">
      <c r="AG6491" s="72"/>
      <c r="AH6491" s="72"/>
      <c r="AI6491" s="72"/>
      <c r="AJ6491" s="72"/>
      <c r="AK6491" s="72"/>
    </row>
    <row r="6492" spans="33:37" ht="14.4">
      <c r="AG6492" s="72"/>
      <c r="AH6492" s="72"/>
      <c r="AI6492" s="72"/>
      <c r="AJ6492" s="72"/>
      <c r="AK6492" s="72"/>
    </row>
    <row r="6493" spans="33:37" ht="14.4">
      <c r="AG6493" s="72"/>
      <c r="AH6493" s="72"/>
      <c r="AI6493" s="72"/>
      <c r="AJ6493" s="72"/>
      <c r="AK6493" s="72"/>
    </row>
    <row r="6494" spans="33:37" ht="14.4">
      <c r="AG6494" s="72"/>
      <c r="AH6494" s="72"/>
      <c r="AI6494" s="72"/>
      <c r="AJ6494" s="72"/>
      <c r="AK6494" s="72"/>
    </row>
    <row r="6495" spans="33:37" ht="14.4">
      <c r="AG6495" s="72"/>
      <c r="AH6495" s="72"/>
      <c r="AI6495" s="72"/>
      <c r="AJ6495" s="72"/>
      <c r="AK6495" s="72"/>
    </row>
    <row r="6496" spans="33:37" ht="14.4">
      <c r="AG6496" s="72"/>
      <c r="AH6496" s="72"/>
      <c r="AI6496" s="72"/>
      <c r="AJ6496" s="72"/>
      <c r="AK6496" s="72"/>
    </row>
    <row r="6497" spans="33:37" ht="14.4">
      <c r="AG6497" s="72"/>
      <c r="AH6497" s="72"/>
      <c r="AI6497" s="72"/>
      <c r="AJ6497" s="72"/>
      <c r="AK6497" s="72"/>
    </row>
    <row r="6498" spans="33:37" ht="14.4">
      <c r="AG6498" s="72"/>
      <c r="AH6498" s="72"/>
      <c r="AI6498" s="72"/>
      <c r="AJ6498" s="72"/>
      <c r="AK6498" s="72"/>
    </row>
    <row r="6499" spans="33:37" ht="14.4">
      <c r="AG6499" s="72"/>
      <c r="AH6499" s="72"/>
      <c r="AI6499" s="72"/>
      <c r="AJ6499" s="72"/>
      <c r="AK6499" s="72"/>
    </row>
    <row r="6500" spans="33:37" ht="14.4">
      <c r="AG6500" s="72"/>
      <c r="AH6500" s="72"/>
      <c r="AI6500" s="72"/>
      <c r="AJ6500" s="72"/>
      <c r="AK6500" s="72"/>
    </row>
    <row r="6501" spans="33:37" ht="14.4">
      <c r="AG6501" s="72"/>
      <c r="AH6501" s="72"/>
      <c r="AI6501" s="72"/>
      <c r="AJ6501" s="72"/>
      <c r="AK6501" s="72"/>
    </row>
    <row r="6502" spans="33:37" ht="14.4">
      <c r="AG6502" s="72"/>
      <c r="AH6502" s="72"/>
      <c r="AI6502" s="72"/>
      <c r="AJ6502" s="72"/>
      <c r="AK6502" s="72"/>
    </row>
    <row r="6503" spans="33:37" ht="14.4">
      <c r="AG6503" s="72"/>
      <c r="AH6503" s="72"/>
      <c r="AI6503" s="72"/>
      <c r="AJ6503" s="72"/>
      <c r="AK6503" s="72"/>
    </row>
    <row r="6504" spans="33:37" ht="14.4">
      <c r="AG6504" s="72"/>
      <c r="AH6504" s="72"/>
      <c r="AI6504" s="72"/>
      <c r="AJ6504" s="72"/>
      <c r="AK6504" s="72"/>
    </row>
    <row r="6505" spans="33:37" ht="14.4">
      <c r="AG6505" s="72"/>
      <c r="AH6505" s="72"/>
      <c r="AI6505" s="72"/>
      <c r="AJ6505" s="72"/>
      <c r="AK6505" s="72"/>
    </row>
    <row r="6506" spans="33:37" ht="14.4">
      <c r="AG6506" s="72"/>
      <c r="AH6506" s="72"/>
      <c r="AI6506" s="72"/>
      <c r="AJ6506" s="72"/>
      <c r="AK6506" s="72"/>
    </row>
    <row r="6507" spans="33:37" ht="14.4">
      <c r="AG6507" s="72"/>
      <c r="AH6507" s="72"/>
      <c r="AI6507" s="72"/>
      <c r="AJ6507" s="72"/>
      <c r="AK6507" s="72"/>
    </row>
    <row r="6508" spans="33:37" ht="14.4">
      <c r="AG6508" s="72"/>
      <c r="AH6508" s="72"/>
      <c r="AI6508" s="72"/>
      <c r="AJ6508" s="72"/>
      <c r="AK6508" s="72"/>
    </row>
    <row r="6509" spans="33:37" ht="14.4">
      <c r="AG6509" s="72"/>
      <c r="AH6509" s="72"/>
      <c r="AI6509" s="72"/>
      <c r="AJ6509" s="72"/>
      <c r="AK6509" s="72"/>
    </row>
    <row r="6510" spans="33:37" ht="14.4">
      <c r="AG6510" s="72"/>
      <c r="AH6510" s="72"/>
      <c r="AI6510" s="72"/>
      <c r="AJ6510" s="72"/>
      <c r="AK6510" s="72"/>
    </row>
    <row r="6511" spans="33:37" ht="14.4">
      <c r="AG6511" s="72"/>
      <c r="AH6511" s="72"/>
      <c r="AI6511" s="72"/>
      <c r="AJ6511" s="72"/>
      <c r="AK6511" s="72"/>
    </row>
    <row r="6512" spans="33:37" ht="14.4">
      <c r="AG6512" s="72"/>
      <c r="AH6512" s="72"/>
      <c r="AI6512" s="72"/>
      <c r="AJ6512" s="72"/>
      <c r="AK6512" s="72"/>
    </row>
    <row r="6513" spans="33:37" ht="14.4">
      <c r="AG6513" s="72"/>
      <c r="AH6513" s="72"/>
      <c r="AI6513" s="72"/>
      <c r="AJ6513" s="72"/>
      <c r="AK6513" s="72"/>
    </row>
    <row r="6514" spans="33:37" ht="14.4">
      <c r="AG6514" s="72"/>
      <c r="AH6514" s="72"/>
      <c r="AI6514" s="72"/>
      <c r="AJ6514" s="72"/>
      <c r="AK6514" s="72"/>
    </row>
    <row r="6515" spans="33:37" ht="14.4">
      <c r="AG6515" s="72"/>
      <c r="AH6515" s="72"/>
      <c r="AI6515" s="72"/>
      <c r="AJ6515" s="72"/>
      <c r="AK6515" s="72"/>
    </row>
    <row r="6516" spans="33:37" ht="14.4">
      <c r="AG6516" s="72"/>
      <c r="AH6516" s="72"/>
      <c r="AI6516" s="72"/>
      <c r="AJ6516" s="72"/>
      <c r="AK6516" s="72"/>
    </row>
    <row r="6517" spans="33:37" ht="14.4">
      <c r="AG6517" s="72"/>
      <c r="AH6517" s="72"/>
      <c r="AI6517" s="72"/>
      <c r="AJ6517" s="72"/>
      <c r="AK6517" s="72"/>
    </row>
    <row r="6518" spans="33:37" ht="14.4">
      <c r="AG6518" s="72"/>
      <c r="AH6518" s="72"/>
      <c r="AI6518" s="72"/>
      <c r="AJ6518" s="72"/>
      <c r="AK6518" s="72"/>
    </row>
    <row r="6519" spans="33:37" ht="14.4">
      <c r="AG6519" s="72"/>
      <c r="AH6519" s="72"/>
      <c r="AI6519" s="72"/>
      <c r="AJ6519" s="72"/>
      <c r="AK6519" s="72"/>
    </row>
    <row r="6520" spans="33:37" ht="14.4">
      <c r="AG6520" s="72"/>
      <c r="AH6520" s="72"/>
      <c r="AI6520" s="72"/>
      <c r="AJ6520" s="72"/>
      <c r="AK6520" s="72"/>
    </row>
    <row r="6521" spans="33:37" ht="14.4">
      <c r="AG6521" s="72"/>
      <c r="AH6521" s="72"/>
      <c r="AI6521" s="72"/>
      <c r="AJ6521" s="72"/>
      <c r="AK6521" s="72"/>
    </row>
    <row r="6522" spans="33:37" ht="14.4">
      <c r="AG6522" s="72"/>
      <c r="AH6522" s="72"/>
      <c r="AI6522" s="72"/>
      <c r="AJ6522" s="72"/>
      <c r="AK6522" s="72"/>
    </row>
    <row r="6523" spans="33:37" ht="14.4">
      <c r="AG6523" s="72"/>
      <c r="AH6523" s="72"/>
      <c r="AI6523" s="72"/>
      <c r="AJ6523" s="72"/>
      <c r="AK6523" s="72"/>
    </row>
    <row r="6524" spans="33:37" ht="14.4">
      <c r="AG6524" s="72"/>
      <c r="AH6524" s="72"/>
      <c r="AI6524" s="72"/>
      <c r="AJ6524" s="72"/>
      <c r="AK6524" s="72"/>
    </row>
    <row r="6525" spans="33:37" ht="14.4">
      <c r="AG6525" s="72"/>
      <c r="AH6525" s="72"/>
      <c r="AI6525" s="72"/>
      <c r="AJ6525" s="72"/>
      <c r="AK6525" s="72"/>
    </row>
    <row r="6526" spans="33:37" ht="14.4">
      <c r="AG6526" s="72"/>
      <c r="AH6526" s="72"/>
      <c r="AI6526" s="72"/>
      <c r="AJ6526" s="72"/>
      <c r="AK6526" s="72"/>
    </row>
    <row r="6527" spans="33:37" ht="14.4">
      <c r="AG6527" s="72"/>
      <c r="AH6527" s="72"/>
      <c r="AI6527" s="72"/>
      <c r="AJ6527" s="72"/>
      <c r="AK6527" s="72"/>
    </row>
    <row r="6528" spans="33:37" ht="14.4">
      <c r="AG6528" s="72"/>
      <c r="AH6528" s="72"/>
      <c r="AI6528" s="72"/>
      <c r="AJ6528" s="72"/>
      <c r="AK6528" s="72"/>
    </row>
    <row r="6529" spans="33:37" ht="14.4">
      <c r="AG6529" s="72"/>
      <c r="AH6529" s="72"/>
      <c r="AI6529" s="72"/>
      <c r="AJ6529" s="72"/>
      <c r="AK6529" s="72"/>
    </row>
    <row r="6530" spans="33:37" ht="14.4">
      <c r="AG6530" s="72"/>
      <c r="AH6530" s="72"/>
      <c r="AI6530" s="72"/>
      <c r="AJ6530" s="72"/>
      <c r="AK6530" s="72"/>
    </row>
    <row r="6531" spans="33:37" ht="14.4">
      <c r="AG6531" s="72"/>
      <c r="AH6531" s="72"/>
      <c r="AI6531" s="72"/>
      <c r="AJ6531" s="72"/>
      <c r="AK6531" s="72"/>
    </row>
    <row r="6532" spans="33:37" ht="14.4">
      <c r="AG6532" s="72"/>
      <c r="AH6532" s="72"/>
      <c r="AI6532" s="72"/>
      <c r="AJ6532" s="72"/>
      <c r="AK6532" s="72"/>
    </row>
    <row r="6533" spans="33:37" ht="14.4">
      <c r="AG6533" s="72"/>
      <c r="AH6533" s="72"/>
      <c r="AI6533" s="72"/>
      <c r="AJ6533" s="72"/>
      <c r="AK6533" s="72"/>
    </row>
    <row r="6534" spans="33:37" ht="14.4">
      <c r="AG6534" s="72"/>
      <c r="AH6534" s="72"/>
      <c r="AI6534" s="72"/>
      <c r="AJ6534" s="72"/>
      <c r="AK6534" s="72"/>
    </row>
    <row r="6535" spans="33:37" ht="14.4">
      <c r="AG6535" s="72"/>
      <c r="AH6535" s="72"/>
      <c r="AI6535" s="72"/>
      <c r="AJ6535" s="72"/>
      <c r="AK6535" s="72"/>
    </row>
    <row r="6536" spans="33:37" ht="14.4">
      <c r="AG6536" s="72"/>
      <c r="AH6536" s="72"/>
      <c r="AI6536" s="72"/>
      <c r="AJ6536" s="72"/>
      <c r="AK6536" s="72"/>
    </row>
    <row r="6537" spans="33:37" ht="14.4">
      <c r="AG6537" s="72"/>
      <c r="AH6537" s="72"/>
      <c r="AI6537" s="72"/>
      <c r="AJ6537" s="72"/>
      <c r="AK6537" s="72"/>
    </row>
    <row r="6538" spans="33:37" ht="14.4">
      <c r="AG6538" s="72"/>
      <c r="AH6538" s="72"/>
      <c r="AI6538" s="72"/>
      <c r="AJ6538" s="72"/>
      <c r="AK6538" s="72"/>
    </row>
    <row r="6539" spans="33:37" ht="14.4">
      <c r="AG6539" s="72"/>
      <c r="AH6539" s="72"/>
      <c r="AI6539" s="72"/>
      <c r="AJ6539" s="72"/>
      <c r="AK6539" s="72"/>
    </row>
    <row r="6540" spans="33:37" ht="14.4">
      <c r="AG6540" s="72"/>
      <c r="AH6540" s="72"/>
      <c r="AI6540" s="72"/>
      <c r="AJ6540" s="72"/>
      <c r="AK6540" s="72"/>
    </row>
    <row r="6541" spans="33:37" ht="14.4">
      <c r="AG6541" s="72"/>
      <c r="AH6541" s="72"/>
      <c r="AI6541" s="72"/>
      <c r="AJ6541" s="72"/>
      <c r="AK6541" s="72"/>
    </row>
    <row r="6542" spans="33:37" ht="14.4">
      <c r="AG6542" s="72"/>
      <c r="AH6542" s="72"/>
      <c r="AI6542" s="72"/>
      <c r="AJ6542" s="72"/>
      <c r="AK6542" s="72"/>
    </row>
    <row r="6543" spans="33:37" ht="14.4">
      <c r="AG6543" s="72"/>
      <c r="AH6543" s="72"/>
      <c r="AI6543" s="72"/>
      <c r="AJ6543" s="72"/>
      <c r="AK6543" s="72"/>
    </row>
    <row r="6544" spans="33:37" ht="14.4">
      <c r="AG6544" s="72"/>
      <c r="AH6544" s="72"/>
      <c r="AI6544" s="72"/>
      <c r="AJ6544" s="72"/>
      <c r="AK6544" s="72"/>
    </row>
    <row r="6545" spans="33:37" ht="14.4">
      <c r="AG6545" s="72"/>
      <c r="AH6545" s="72"/>
      <c r="AI6545" s="72"/>
      <c r="AJ6545" s="72"/>
      <c r="AK6545" s="72"/>
    </row>
    <row r="6546" spans="33:37" ht="14.4">
      <c r="AG6546" s="72"/>
      <c r="AH6546" s="72"/>
      <c r="AI6546" s="72"/>
      <c r="AJ6546" s="72"/>
      <c r="AK6546" s="72"/>
    </row>
    <row r="6547" spans="33:37" ht="14.4">
      <c r="AG6547" s="72"/>
      <c r="AH6547" s="72"/>
      <c r="AI6547" s="72"/>
      <c r="AJ6547" s="72"/>
      <c r="AK6547" s="72"/>
    </row>
    <row r="6548" spans="33:37" ht="14.4">
      <c r="AG6548" s="72"/>
      <c r="AH6548" s="72"/>
      <c r="AI6548" s="72"/>
      <c r="AJ6548" s="72"/>
      <c r="AK6548" s="72"/>
    </row>
    <row r="6549" spans="33:37" ht="14.4">
      <c r="AG6549" s="72"/>
      <c r="AH6549" s="72"/>
      <c r="AI6549" s="72"/>
      <c r="AJ6549" s="72"/>
      <c r="AK6549" s="72"/>
    </row>
    <row r="6550" spans="33:37" ht="14.4">
      <c r="AG6550" s="72"/>
      <c r="AH6550" s="72"/>
      <c r="AI6550" s="72"/>
      <c r="AJ6550" s="72"/>
      <c r="AK6550" s="72"/>
    </row>
    <row r="6551" spans="33:37" ht="14.4">
      <c r="AG6551" s="72"/>
      <c r="AH6551" s="72"/>
      <c r="AI6551" s="72"/>
      <c r="AJ6551" s="72"/>
      <c r="AK6551" s="72"/>
    </row>
    <row r="6552" spans="33:37" ht="14.4">
      <c r="AG6552" s="72"/>
      <c r="AH6552" s="72"/>
      <c r="AI6552" s="72"/>
      <c r="AJ6552" s="72"/>
      <c r="AK6552" s="72"/>
    </row>
    <row r="6553" spans="33:37" ht="14.4">
      <c r="AG6553" s="72"/>
      <c r="AH6553" s="72"/>
      <c r="AI6553" s="72"/>
      <c r="AJ6553" s="72"/>
      <c r="AK6553" s="72"/>
    </row>
    <row r="6554" spans="33:37" ht="14.4">
      <c r="AG6554" s="72"/>
      <c r="AH6554" s="72"/>
      <c r="AI6554" s="72"/>
      <c r="AJ6554" s="72"/>
      <c r="AK6554" s="72"/>
    </row>
    <row r="6555" spans="33:37" ht="14.4">
      <c r="AG6555" s="72"/>
      <c r="AH6555" s="72"/>
      <c r="AI6555" s="72"/>
      <c r="AJ6555" s="72"/>
      <c r="AK6555" s="72"/>
    </row>
    <row r="6556" spans="33:37" ht="14.4">
      <c r="AG6556" s="72"/>
      <c r="AH6556" s="72"/>
      <c r="AI6556" s="72"/>
      <c r="AJ6556" s="72"/>
      <c r="AK6556" s="72"/>
    </row>
    <row r="6557" spans="33:37" ht="14.4">
      <c r="AG6557" s="72"/>
      <c r="AH6557" s="72"/>
      <c r="AI6557" s="72"/>
      <c r="AJ6557" s="72"/>
      <c r="AK6557" s="72"/>
    </row>
    <row r="6558" spans="33:37" ht="14.4">
      <c r="AG6558" s="72"/>
      <c r="AH6558" s="72"/>
      <c r="AI6558" s="72"/>
      <c r="AJ6558" s="72"/>
      <c r="AK6558" s="72"/>
    </row>
    <row r="6559" spans="33:37" ht="14.4">
      <c r="AG6559" s="72"/>
      <c r="AH6559" s="72"/>
      <c r="AI6559" s="72"/>
      <c r="AJ6559" s="72"/>
      <c r="AK6559" s="72"/>
    </row>
    <row r="6560" spans="33:37" ht="14.4">
      <c r="AG6560" s="72"/>
      <c r="AH6560" s="72"/>
      <c r="AI6560" s="72"/>
      <c r="AJ6560" s="72"/>
      <c r="AK6560" s="72"/>
    </row>
    <row r="6561" spans="33:37" ht="14.4">
      <c r="AG6561" s="72"/>
      <c r="AH6561" s="72"/>
      <c r="AI6561" s="72"/>
      <c r="AJ6561" s="72"/>
      <c r="AK6561" s="72"/>
    </row>
    <row r="6562" spans="33:37" ht="14.4">
      <c r="AG6562" s="72"/>
      <c r="AH6562" s="72"/>
      <c r="AI6562" s="72"/>
      <c r="AJ6562" s="72"/>
      <c r="AK6562" s="72"/>
    </row>
    <row r="6563" spans="33:37" ht="14.4">
      <c r="AG6563" s="72"/>
      <c r="AH6563" s="72"/>
      <c r="AI6563" s="72"/>
      <c r="AJ6563" s="72"/>
      <c r="AK6563" s="72"/>
    </row>
    <row r="6564" spans="33:37" ht="14.4">
      <c r="AG6564" s="72"/>
      <c r="AH6564" s="72"/>
      <c r="AI6564" s="72"/>
      <c r="AJ6564" s="72"/>
      <c r="AK6564" s="72"/>
    </row>
    <row r="6565" spans="33:37" ht="14.4">
      <c r="AG6565" s="72"/>
      <c r="AH6565" s="72"/>
      <c r="AI6565" s="72"/>
      <c r="AJ6565" s="72"/>
      <c r="AK6565" s="72"/>
    </row>
    <row r="6566" spans="33:37" ht="14.4">
      <c r="AG6566" s="72"/>
      <c r="AH6566" s="72"/>
      <c r="AI6566" s="72"/>
      <c r="AJ6566" s="72"/>
      <c r="AK6566" s="72"/>
    </row>
    <row r="6567" spans="33:37" ht="14.4">
      <c r="AG6567" s="72"/>
      <c r="AH6567" s="72"/>
      <c r="AI6567" s="72"/>
      <c r="AJ6567" s="72"/>
      <c r="AK6567" s="72"/>
    </row>
    <row r="6568" spans="33:37" ht="14.4">
      <c r="AG6568" s="72"/>
      <c r="AH6568" s="72"/>
      <c r="AI6568" s="72"/>
      <c r="AJ6568" s="72"/>
      <c r="AK6568" s="72"/>
    </row>
    <row r="6569" spans="33:37" ht="14.4">
      <c r="AG6569" s="72"/>
      <c r="AH6569" s="72"/>
      <c r="AI6569" s="72"/>
      <c r="AJ6569" s="72"/>
      <c r="AK6569" s="72"/>
    </row>
    <row r="6570" spans="33:37" ht="14.4">
      <c r="AG6570" s="72"/>
      <c r="AH6570" s="72"/>
      <c r="AI6570" s="72"/>
      <c r="AJ6570" s="72"/>
      <c r="AK6570" s="72"/>
    </row>
    <row r="6571" spans="33:37" ht="14.4">
      <c r="AG6571" s="72"/>
      <c r="AH6571" s="72"/>
      <c r="AI6571" s="72"/>
      <c r="AJ6571" s="72"/>
      <c r="AK6571" s="72"/>
    </row>
    <row r="6572" spans="33:37" ht="14.4">
      <c r="AG6572" s="72"/>
      <c r="AH6572" s="72"/>
      <c r="AI6572" s="72"/>
      <c r="AJ6572" s="72"/>
      <c r="AK6572" s="72"/>
    </row>
    <row r="6573" spans="33:37" ht="14.4">
      <c r="AG6573" s="72"/>
      <c r="AH6573" s="72"/>
      <c r="AI6573" s="72"/>
      <c r="AJ6573" s="72"/>
      <c r="AK6573" s="72"/>
    </row>
    <row r="6574" spans="33:37" ht="14.4">
      <c r="AG6574" s="72"/>
      <c r="AH6574" s="72"/>
      <c r="AI6574" s="72"/>
      <c r="AJ6574" s="72"/>
      <c r="AK6574" s="72"/>
    </row>
    <row r="6575" spans="33:37" ht="14.4">
      <c r="AG6575" s="72"/>
      <c r="AH6575" s="72"/>
      <c r="AI6575" s="72"/>
      <c r="AJ6575" s="72"/>
      <c r="AK6575" s="72"/>
    </row>
    <row r="6576" spans="33:37" ht="14.4">
      <c r="AG6576" s="72"/>
      <c r="AH6576" s="72"/>
      <c r="AI6576" s="72"/>
      <c r="AJ6576" s="72"/>
      <c r="AK6576" s="72"/>
    </row>
    <row r="6577" spans="33:37" ht="14.4">
      <c r="AG6577" s="72"/>
      <c r="AH6577" s="72"/>
      <c r="AI6577" s="72"/>
      <c r="AJ6577" s="72"/>
      <c r="AK6577" s="72"/>
    </row>
    <row r="6578" spans="33:37" ht="14.4">
      <c r="AG6578" s="72"/>
      <c r="AH6578" s="72"/>
      <c r="AI6578" s="72"/>
      <c r="AJ6578" s="72"/>
      <c r="AK6578" s="72"/>
    </row>
    <row r="6579" spans="33:37" ht="14.4">
      <c r="AG6579" s="72"/>
      <c r="AH6579" s="72"/>
      <c r="AI6579" s="72"/>
      <c r="AJ6579" s="72"/>
      <c r="AK6579" s="72"/>
    </row>
    <row r="6580" spans="33:37" ht="14.4">
      <c r="AG6580" s="72"/>
      <c r="AH6580" s="72"/>
      <c r="AI6580" s="72"/>
      <c r="AJ6580" s="72"/>
      <c r="AK6580" s="72"/>
    </row>
    <row r="6581" spans="33:37" ht="14.4">
      <c r="AG6581" s="72"/>
      <c r="AH6581" s="72"/>
      <c r="AI6581" s="72"/>
      <c r="AJ6581" s="72"/>
      <c r="AK6581" s="72"/>
    </row>
    <row r="6582" spans="33:37" ht="14.4">
      <c r="AG6582" s="72"/>
      <c r="AH6582" s="72"/>
      <c r="AI6582" s="72"/>
      <c r="AJ6582" s="72"/>
      <c r="AK6582" s="72"/>
    </row>
    <row r="6583" spans="33:37" ht="14.4">
      <c r="AG6583" s="72"/>
      <c r="AH6583" s="72"/>
      <c r="AI6583" s="72"/>
      <c r="AJ6583" s="72"/>
      <c r="AK6583" s="72"/>
    </row>
    <row r="6584" spans="33:37" ht="14.4">
      <c r="AG6584" s="72"/>
      <c r="AH6584" s="72"/>
      <c r="AI6584" s="72"/>
      <c r="AJ6584" s="72"/>
      <c r="AK6584" s="72"/>
    </row>
    <row r="6585" spans="33:37" ht="14.4">
      <c r="AG6585" s="72"/>
      <c r="AH6585" s="72"/>
      <c r="AI6585" s="72"/>
      <c r="AJ6585" s="72"/>
      <c r="AK6585" s="72"/>
    </row>
    <row r="6586" spans="33:37" ht="14.4">
      <c r="AG6586" s="72"/>
      <c r="AH6586" s="72"/>
      <c r="AI6586" s="72"/>
      <c r="AJ6586" s="72"/>
      <c r="AK6586" s="72"/>
    </row>
    <row r="6587" spans="33:37" ht="14.4">
      <c r="AG6587" s="72"/>
      <c r="AH6587" s="72"/>
      <c r="AI6587" s="72"/>
      <c r="AJ6587" s="72"/>
      <c r="AK6587" s="72"/>
    </row>
    <row r="6588" spans="33:37" ht="14.4">
      <c r="AG6588" s="72"/>
      <c r="AH6588" s="72"/>
      <c r="AI6588" s="72"/>
      <c r="AJ6588" s="72"/>
      <c r="AK6588" s="72"/>
    </row>
    <row r="6589" spans="33:37" ht="14.4">
      <c r="AG6589" s="72"/>
      <c r="AH6589" s="72"/>
      <c r="AI6589" s="72"/>
      <c r="AJ6589" s="72"/>
      <c r="AK6589" s="72"/>
    </row>
    <row r="6590" spans="33:37" ht="14.4">
      <c r="AG6590" s="72"/>
      <c r="AH6590" s="72"/>
      <c r="AI6590" s="72"/>
      <c r="AJ6590" s="72"/>
      <c r="AK6590" s="72"/>
    </row>
    <row r="6591" spans="33:37" ht="14.4">
      <c r="AG6591" s="72"/>
      <c r="AH6591" s="72"/>
      <c r="AI6591" s="72"/>
      <c r="AJ6591" s="72"/>
      <c r="AK6591" s="72"/>
    </row>
    <row r="6592" spans="33:37" ht="14.4">
      <c r="AG6592" s="72"/>
      <c r="AH6592" s="72"/>
      <c r="AI6592" s="72"/>
      <c r="AJ6592" s="72"/>
      <c r="AK6592" s="72"/>
    </row>
    <row r="6593" spans="33:37" ht="14.4">
      <c r="AG6593" s="72"/>
      <c r="AH6593" s="72"/>
      <c r="AI6593" s="72"/>
      <c r="AJ6593" s="72"/>
      <c r="AK6593" s="72"/>
    </row>
    <row r="6594" spans="33:37" ht="14.4">
      <c r="AG6594" s="72"/>
      <c r="AH6594" s="72"/>
      <c r="AI6594" s="72"/>
      <c r="AJ6594" s="72"/>
      <c r="AK6594" s="72"/>
    </row>
    <row r="6595" spans="33:37" ht="14.4">
      <c r="AG6595" s="72"/>
      <c r="AH6595" s="72"/>
      <c r="AI6595" s="72"/>
      <c r="AJ6595" s="72"/>
      <c r="AK6595" s="72"/>
    </row>
    <row r="6596" spans="33:37" ht="14.4">
      <c r="AG6596" s="72"/>
      <c r="AH6596" s="72"/>
      <c r="AI6596" s="72"/>
      <c r="AJ6596" s="72"/>
      <c r="AK6596" s="72"/>
    </row>
    <row r="6597" spans="33:37" ht="14.4">
      <c r="AG6597" s="72"/>
      <c r="AH6597" s="72"/>
      <c r="AI6597" s="72"/>
      <c r="AJ6597" s="72"/>
      <c r="AK6597" s="72"/>
    </row>
    <row r="6598" spans="33:37" ht="14.4">
      <c r="AG6598" s="72"/>
      <c r="AH6598" s="72"/>
      <c r="AI6598" s="72"/>
      <c r="AJ6598" s="72"/>
      <c r="AK6598" s="72"/>
    </row>
    <row r="6599" spans="33:37" ht="14.4">
      <c r="AG6599" s="72"/>
      <c r="AH6599" s="72"/>
      <c r="AI6599" s="72"/>
      <c r="AJ6599" s="72"/>
      <c r="AK6599" s="72"/>
    </row>
    <row r="6600" spans="33:37" ht="14.4">
      <c r="AG6600" s="72"/>
      <c r="AH6600" s="72"/>
      <c r="AI6600" s="72"/>
      <c r="AJ6600" s="72"/>
      <c r="AK6600" s="72"/>
    </row>
    <row r="6601" spans="33:37" ht="14.4">
      <c r="AG6601" s="72"/>
      <c r="AH6601" s="72"/>
      <c r="AI6601" s="72"/>
      <c r="AJ6601" s="72"/>
      <c r="AK6601" s="72"/>
    </row>
    <row r="6602" spans="33:37" ht="14.4">
      <c r="AG6602" s="72"/>
      <c r="AH6602" s="72"/>
      <c r="AI6602" s="72"/>
      <c r="AJ6602" s="72"/>
      <c r="AK6602" s="72"/>
    </row>
    <row r="6603" spans="33:37" ht="14.4">
      <c r="AG6603" s="72"/>
      <c r="AH6603" s="72"/>
      <c r="AI6603" s="72"/>
      <c r="AJ6603" s="72"/>
      <c r="AK6603" s="72"/>
    </row>
    <row r="6604" spans="33:37" ht="14.4">
      <c r="AG6604" s="72"/>
      <c r="AH6604" s="72"/>
      <c r="AI6604" s="72"/>
      <c r="AJ6604" s="72"/>
      <c r="AK6604" s="72"/>
    </row>
    <row r="6605" spans="33:37" ht="14.4">
      <c r="AG6605" s="72"/>
      <c r="AH6605" s="72"/>
      <c r="AI6605" s="72"/>
      <c r="AJ6605" s="72"/>
      <c r="AK6605" s="72"/>
    </row>
    <row r="6606" spans="33:37" ht="14.4">
      <c r="AG6606" s="72"/>
      <c r="AH6606" s="72"/>
      <c r="AI6606" s="72"/>
      <c r="AJ6606" s="72"/>
      <c r="AK6606" s="72"/>
    </row>
    <row r="6607" spans="33:37" ht="14.4">
      <c r="AG6607" s="72"/>
      <c r="AH6607" s="72"/>
      <c r="AI6607" s="72"/>
      <c r="AJ6607" s="72"/>
      <c r="AK6607" s="72"/>
    </row>
    <row r="6608" spans="33:37" ht="14.4">
      <c r="AG6608" s="72"/>
      <c r="AH6608" s="72"/>
      <c r="AI6608" s="72"/>
      <c r="AJ6608" s="72"/>
      <c r="AK6608" s="72"/>
    </row>
    <row r="6609" spans="33:37" ht="14.4">
      <c r="AG6609" s="72"/>
      <c r="AH6609" s="72"/>
      <c r="AI6609" s="72"/>
      <c r="AJ6609" s="72"/>
      <c r="AK6609" s="72"/>
    </row>
    <row r="6610" spans="33:37" ht="14.4">
      <c r="AG6610" s="72"/>
      <c r="AH6610" s="72"/>
      <c r="AI6610" s="72"/>
      <c r="AJ6610" s="72"/>
      <c r="AK6610" s="72"/>
    </row>
    <row r="6611" spans="33:37" ht="14.4">
      <c r="AG6611" s="72"/>
      <c r="AH6611" s="72"/>
      <c r="AI6611" s="72"/>
      <c r="AJ6611" s="72"/>
      <c r="AK6611" s="72"/>
    </row>
    <row r="6612" spans="33:37" ht="14.4">
      <c r="AG6612" s="72"/>
      <c r="AH6612" s="72"/>
      <c r="AI6612" s="72"/>
      <c r="AJ6612" s="72"/>
      <c r="AK6612" s="72"/>
    </row>
    <row r="6613" spans="33:37" ht="14.4">
      <c r="AG6613" s="72"/>
      <c r="AH6613" s="72"/>
      <c r="AI6613" s="72"/>
      <c r="AJ6613" s="72"/>
      <c r="AK6613" s="72"/>
    </row>
    <row r="6614" spans="33:37" ht="14.4">
      <c r="AG6614" s="72"/>
      <c r="AH6614" s="72"/>
      <c r="AI6614" s="72"/>
      <c r="AJ6614" s="72"/>
      <c r="AK6614" s="72"/>
    </row>
    <row r="6615" spans="33:37" ht="14.4">
      <c r="AG6615" s="72"/>
      <c r="AH6615" s="72"/>
      <c r="AI6615" s="72"/>
      <c r="AJ6615" s="72"/>
      <c r="AK6615" s="72"/>
    </row>
    <row r="6616" spans="33:37" ht="14.4">
      <c r="AG6616" s="72"/>
      <c r="AH6616" s="72"/>
      <c r="AI6616" s="72"/>
      <c r="AJ6616" s="72"/>
      <c r="AK6616" s="72"/>
    </row>
    <row r="6617" spans="33:37" ht="14.4">
      <c r="AG6617" s="72"/>
      <c r="AH6617" s="72"/>
      <c r="AI6617" s="72"/>
      <c r="AJ6617" s="72"/>
      <c r="AK6617" s="72"/>
    </row>
    <row r="6618" spans="33:37" ht="14.4">
      <c r="AG6618" s="72"/>
      <c r="AH6618" s="72"/>
      <c r="AI6618" s="72"/>
      <c r="AJ6618" s="72"/>
      <c r="AK6618" s="72"/>
    </row>
    <row r="6619" spans="33:37" ht="14.4">
      <c r="AG6619" s="72"/>
      <c r="AH6619" s="72"/>
      <c r="AI6619" s="72"/>
      <c r="AJ6619" s="72"/>
      <c r="AK6619" s="72"/>
    </row>
    <row r="6620" spans="33:37" ht="14.4">
      <c r="AG6620" s="72"/>
      <c r="AH6620" s="72"/>
      <c r="AI6620" s="72"/>
      <c r="AJ6620" s="72"/>
      <c r="AK6620" s="72"/>
    </row>
    <row r="6621" spans="33:37" ht="14.4">
      <c r="AG6621" s="72"/>
      <c r="AH6621" s="72"/>
      <c r="AI6621" s="72"/>
      <c r="AJ6621" s="72"/>
      <c r="AK6621" s="72"/>
    </row>
    <row r="6622" spans="33:37" ht="14.4">
      <c r="AG6622" s="72"/>
      <c r="AH6622" s="72"/>
      <c r="AI6622" s="72"/>
      <c r="AJ6622" s="72"/>
      <c r="AK6622" s="72"/>
    </row>
    <row r="6623" spans="33:37" ht="14.4">
      <c r="AG6623" s="72"/>
      <c r="AH6623" s="72"/>
      <c r="AI6623" s="72"/>
      <c r="AJ6623" s="72"/>
      <c r="AK6623" s="72"/>
    </row>
    <row r="6624" spans="33:37" ht="14.4">
      <c r="AG6624" s="72"/>
      <c r="AH6624" s="72"/>
      <c r="AI6624" s="72"/>
      <c r="AJ6624" s="72"/>
      <c r="AK6624" s="72"/>
    </row>
    <row r="6625" spans="33:37" ht="14.4">
      <c r="AG6625" s="72"/>
      <c r="AH6625" s="72"/>
      <c r="AI6625" s="72"/>
      <c r="AJ6625" s="72"/>
      <c r="AK6625" s="72"/>
    </row>
    <row r="6626" spans="33:37" ht="14.4">
      <c r="AG6626" s="72"/>
      <c r="AH6626" s="72"/>
      <c r="AI6626" s="72"/>
      <c r="AJ6626" s="72"/>
      <c r="AK6626" s="72"/>
    </row>
    <row r="6627" spans="33:37" ht="14.4">
      <c r="AG6627" s="72"/>
      <c r="AH6627" s="72"/>
      <c r="AI6627" s="72"/>
      <c r="AJ6627" s="72"/>
      <c r="AK6627" s="72"/>
    </row>
    <row r="6628" spans="33:37" ht="14.4">
      <c r="AG6628" s="72"/>
      <c r="AH6628" s="72"/>
      <c r="AI6628" s="72"/>
      <c r="AJ6628" s="72"/>
      <c r="AK6628" s="72"/>
    </row>
    <row r="6629" spans="33:37" ht="14.4">
      <c r="AG6629" s="72"/>
      <c r="AH6629" s="72"/>
      <c r="AI6629" s="72"/>
      <c r="AJ6629" s="72"/>
      <c r="AK6629" s="72"/>
    </row>
    <row r="6630" spans="33:37" ht="14.4">
      <c r="AG6630" s="72"/>
      <c r="AH6630" s="72"/>
      <c r="AI6630" s="72"/>
      <c r="AJ6630" s="72"/>
      <c r="AK6630" s="72"/>
    </row>
    <row r="6631" spans="33:37" ht="14.4">
      <c r="AG6631" s="72"/>
      <c r="AH6631" s="72"/>
      <c r="AI6631" s="72"/>
      <c r="AJ6631" s="72"/>
      <c r="AK6631" s="72"/>
    </row>
    <row r="6632" spans="33:37" ht="14.4">
      <c r="AG6632" s="72"/>
      <c r="AH6632" s="72"/>
      <c r="AI6632" s="72"/>
      <c r="AJ6632" s="72"/>
      <c r="AK6632" s="72"/>
    </row>
    <row r="6633" spans="33:37" ht="14.4">
      <c r="AG6633" s="72"/>
      <c r="AH6633" s="72"/>
      <c r="AI6633" s="72"/>
      <c r="AJ6633" s="72"/>
      <c r="AK6633" s="72"/>
    </row>
    <row r="6634" spans="33:37" ht="14.4">
      <c r="AG6634" s="72"/>
      <c r="AH6634" s="72"/>
      <c r="AI6634" s="72"/>
      <c r="AJ6634" s="72"/>
      <c r="AK6634" s="72"/>
    </row>
    <row r="6635" spans="33:37" ht="14.4">
      <c r="AG6635" s="72"/>
      <c r="AH6635" s="72"/>
      <c r="AI6635" s="72"/>
      <c r="AJ6635" s="72"/>
      <c r="AK6635" s="72"/>
    </row>
    <row r="6636" spans="33:37" ht="14.4">
      <c r="AG6636" s="72"/>
      <c r="AH6636" s="72"/>
      <c r="AI6636" s="72"/>
      <c r="AJ6636" s="72"/>
      <c r="AK6636" s="72"/>
    </row>
    <row r="6637" spans="33:37" ht="14.4">
      <c r="AG6637" s="72"/>
      <c r="AH6637" s="72"/>
      <c r="AI6637" s="72"/>
      <c r="AJ6637" s="72"/>
      <c r="AK6637" s="72"/>
    </row>
    <row r="6638" spans="33:37" ht="14.4">
      <c r="AG6638" s="72"/>
      <c r="AH6638" s="72"/>
      <c r="AI6638" s="72"/>
      <c r="AJ6638" s="72"/>
      <c r="AK6638" s="72"/>
    </row>
    <row r="6639" spans="33:37" ht="14.4">
      <c r="AG6639" s="72"/>
      <c r="AH6639" s="72"/>
      <c r="AI6639" s="72"/>
      <c r="AJ6639" s="72"/>
      <c r="AK6639" s="72"/>
    </row>
    <row r="6640" spans="33:37" ht="14.4">
      <c r="AG6640" s="72"/>
      <c r="AH6640" s="72"/>
      <c r="AI6640" s="72"/>
      <c r="AJ6640" s="72"/>
      <c r="AK6640" s="72"/>
    </row>
    <row r="6641" spans="33:37" ht="14.4">
      <c r="AG6641" s="72"/>
      <c r="AH6641" s="72"/>
      <c r="AI6641" s="72"/>
      <c r="AJ6641" s="72"/>
      <c r="AK6641" s="72"/>
    </row>
    <row r="6642" spans="33:37" ht="14.4">
      <c r="AG6642" s="72"/>
      <c r="AH6642" s="72"/>
      <c r="AI6642" s="72"/>
      <c r="AJ6642" s="72"/>
      <c r="AK6642" s="72"/>
    </row>
    <row r="6643" spans="33:37" ht="14.4">
      <c r="AG6643" s="72"/>
      <c r="AH6643" s="72"/>
      <c r="AI6643" s="72"/>
      <c r="AJ6643" s="72"/>
      <c r="AK6643" s="72"/>
    </row>
    <row r="6644" spans="33:37" ht="14.4">
      <c r="AG6644" s="72"/>
      <c r="AH6644" s="72"/>
      <c r="AI6644" s="72"/>
      <c r="AJ6644" s="72"/>
      <c r="AK6644" s="72"/>
    </row>
    <row r="6645" spans="33:37" ht="14.4">
      <c r="AG6645" s="72"/>
      <c r="AH6645" s="72"/>
      <c r="AI6645" s="72"/>
      <c r="AJ6645" s="72"/>
      <c r="AK6645" s="72"/>
    </row>
    <row r="6646" spans="33:37" ht="14.4">
      <c r="AG6646" s="72"/>
      <c r="AH6646" s="72"/>
      <c r="AI6646" s="72"/>
      <c r="AJ6646" s="72"/>
      <c r="AK6646" s="72"/>
    </row>
    <row r="6647" spans="33:37" ht="14.4">
      <c r="AG6647" s="72"/>
      <c r="AH6647" s="72"/>
      <c r="AI6647" s="72"/>
      <c r="AJ6647" s="72"/>
      <c r="AK6647" s="72"/>
    </row>
    <row r="6648" spans="33:37" ht="14.4">
      <c r="AG6648" s="72"/>
      <c r="AH6648" s="72"/>
      <c r="AI6648" s="72"/>
      <c r="AJ6648" s="72"/>
      <c r="AK6648" s="72"/>
    </row>
    <row r="6649" spans="33:37" ht="14.4">
      <c r="AG6649" s="72"/>
      <c r="AH6649" s="72"/>
      <c r="AI6649" s="72"/>
      <c r="AJ6649" s="72"/>
      <c r="AK6649" s="72"/>
    </row>
    <row r="6650" spans="33:37" ht="14.4">
      <c r="AG6650" s="72"/>
      <c r="AH6650" s="72"/>
      <c r="AI6650" s="72"/>
      <c r="AJ6650" s="72"/>
      <c r="AK6650" s="72"/>
    </row>
    <row r="6651" spans="33:37" ht="14.4">
      <c r="AG6651" s="72"/>
      <c r="AH6651" s="72"/>
      <c r="AI6651" s="72"/>
      <c r="AJ6651" s="72"/>
      <c r="AK6651" s="72"/>
    </row>
    <row r="6652" spans="33:37" ht="14.4">
      <c r="AG6652" s="72"/>
      <c r="AH6652" s="72"/>
      <c r="AI6652" s="72"/>
      <c r="AJ6652" s="72"/>
      <c r="AK6652" s="72"/>
    </row>
    <row r="6653" spans="33:37" ht="14.4">
      <c r="AG6653" s="72"/>
      <c r="AH6653" s="72"/>
      <c r="AI6653" s="72"/>
      <c r="AJ6653" s="72"/>
      <c r="AK6653" s="72"/>
    </row>
    <row r="6654" spans="33:37" ht="14.4">
      <c r="AG6654" s="72"/>
      <c r="AH6654" s="72"/>
      <c r="AI6654" s="72"/>
      <c r="AJ6654" s="72"/>
      <c r="AK6654" s="72"/>
    </row>
    <row r="6655" spans="33:37" ht="14.4">
      <c r="AG6655" s="72"/>
      <c r="AH6655" s="72"/>
      <c r="AI6655" s="72"/>
      <c r="AJ6655" s="72"/>
      <c r="AK6655" s="72"/>
    </row>
    <row r="6656" spans="33:37" ht="14.4">
      <c r="AG6656" s="72"/>
      <c r="AH6656" s="72"/>
      <c r="AI6656" s="72"/>
      <c r="AJ6656" s="72"/>
      <c r="AK6656" s="72"/>
    </row>
    <row r="6657" spans="33:37" ht="14.4">
      <c r="AG6657" s="72"/>
      <c r="AH6657" s="72"/>
      <c r="AI6657" s="72"/>
      <c r="AJ6657" s="72"/>
      <c r="AK6657" s="72"/>
    </row>
    <row r="6658" spans="33:37" ht="14.4">
      <c r="AG6658" s="72"/>
      <c r="AH6658" s="72"/>
      <c r="AI6658" s="72"/>
      <c r="AJ6658" s="72"/>
      <c r="AK6658" s="72"/>
    </row>
    <row r="6659" spans="33:37" ht="14.4">
      <c r="AG6659" s="72"/>
      <c r="AH6659" s="72"/>
      <c r="AI6659" s="72"/>
      <c r="AJ6659" s="72"/>
      <c r="AK6659" s="72"/>
    </row>
    <row r="6660" spans="33:37" ht="14.4">
      <c r="AG6660" s="72"/>
      <c r="AH6660" s="72"/>
      <c r="AI6660" s="72"/>
      <c r="AJ6660" s="72"/>
      <c r="AK6660" s="72"/>
    </row>
    <row r="6661" spans="33:37" ht="14.4">
      <c r="AG6661" s="72"/>
      <c r="AH6661" s="72"/>
      <c r="AI6661" s="72"/>
      <c r="AJ6661" s="72"/>
      <c r="AK6661" s="72"/>
    </row>
    <row r="6662" spans="33:37" ht="14.4">
      <c r="AG6662" s="72"/>
      <c r="AH6662" s="72"/>
      <c r="AI6662" s="72"/>
      <c r="AJ6662" s="72"/>
      <c r="AK6662" s="72"/>
    </row>
    <row r="6663" spans="33:37" ht="14.4">
      <c r="AG6663" s="72"/>
      <c r="AH6663" s="72"/>
      <c r="AI6663" s="72"/>
      <c r="AJ6663" s="72"/>
      <c r="AK6663" s="72"/>
    </row>
    <row r="6664" spans="33:37" ht="14.4">
      <c r="AG6664" s="72"/>
      <c r="AH6664" s="72"/>
      <c r="AI6664" s="72"/>
      <c r="AJ6664" s="72"/>
      <c r="AK6664" s="72"/>
    </row>
    <row r="6665" spans="33:37" ht="14.4">
      <c r="AG6665" s="72"/>
      <c r="AH6665" s="72"/>
      <c r="AI6665" s="72"/>
      <c r="AJ6665" s="72"/>
      <c r="AK6665" s="72"/>
    </row>
    <row r="6666" spans="33:37" ht="14.4">
      <c r="AG6666" s="72"/>
      <c r="AH6666" s="72"/>
      <c r="AI6666" s="72"/>
      <c r="AJ6666" s="72"/>
      <c r="AK6666" s="72"/>
    </row>
    <row r="6667" spans="33:37" ht="14.4">
      <c r="AG6667" s="72"/>
      <c r="AH6667" s="72"/>
      <c r="AI6667" s="72"/>
      <c r="AJ6667" s="72"/>
      <c r="AK6667" s="72"/>
    </row>
    <row r="6668" spans="33:37" ht="14.4">
      <c r="AG6668" s="72"/>
      <c r="AH6668" s="72"/>
      <c r="AI6668" s="72"/>
      <c r="AJ6668" s="72"/>
      <c r="AK6668" s="72"/>
    </row>
    <row r="6669" spans="33:37" ht="14.4">
      <c r="AG6669" s="72"/>
      <c r="AH6669" s="72"/>
      <c r="AI6669" s="72"/>
      <c r="AJ6669" s="72"/>
      <c r="AK6669" s="72"/>
    </row>
    <row r="6670" spans="33:37" ht="14.4">
      <c r="AG6670" s="72"/>
      <c r="AH6670" s="72"/>
      <c r="AI6670" s="72"/>
      <c r="AJ6670" s="72"/>
      <c r="AK6670" s="72"/>
    </row>
    <row r="6671" spans="33:37" ht="14.4">
      <c r="AG6671" s="72"/>
      <c r="AH6671" s="72"/>
      <c r="AI6671" s="72"/>
      <c r="AJ6671" s="72"/>
      <c r="AK6671" s="72"/>
    </row>
    <row r="6672" spans="33:37" ht="14.4">
      <c r="AG6672" s="72"/>
      <c r="AH6672" s="72"/>
      <c r="AI6672" s="72"/>
      <c r="AJ6672" s="72"/>
      <c r="AK6672" s="72"/>
    </row>
    <row r="6673" spans="33:37" ht="14.4">
      <c r="AG6673" s="72"/>
      <c r="AH6673" s="72"/>
      <c r="AI6673" s="72"/>
      <c r="AJ6673" s="72"/>
      <c r="AK6673" s="72"/>
    </row>
    <row r="6674" spans="33:37" ht="14.4">
      <c r="AG6674" s="72"/>
      <c r="AH6674" s="72"/>
      <c r="AI6674" s="72"/>
      <c r="AJ6674" s="72"/>
      <c r="AK6674" s="72"/>
    </row>
    <row r="6675" spans="33:37" ht="14.4">
      <c r="AG6675" s="72"/>
      <c r="AH6675" s="72"/>
      <c r="AI6675" s="72"/>
      <c r="AJ6675" s="72"/>
      <c r="AK6675" s="72"/>
    </row>
    <row r="6676" spans="33:37" ht="14.4">
      <c r="AG6676" s="72"/>
      <c r="AH6676" s="72"/>
      <c r="AI6676" s="72"/>
      <c r="AJ6676" s="72"/>
      <c r="AK6676" s="72"/>
    </row>
    <row r="6677" spans="33:37" ht="14.4">
      <c r="AG6677" s="72"/>
      <c r="AH6677" s="72"/>
      <c r="AI6677" s="72"/>
      <c r="AJ6677" s="72"/>
      <c r="AK6677" s="72"/>
    </row>
    <row r="6678" spans="33:37" ht="14.4">
      <c r="AG6678" s="72"/>
      <c r="AH6678" s="72"/>
      <c r="AI6678" s="72"/>
      <c r="AJ6678" s="72"/>
      <c r="AK6678" s="72"/>
    </row>
    <row r="6679" spans="33:37" ht="14.4">
      <c r="AG6679" s="72"/>
      <c r="AH6679" s="72"/>
      <c r="AI6679" s="72"/>
      <c r="AJ6679" s="72"/>
      <c r="AK6679" s="72"/>
    </row>
    <row r="6680" spans="33:37" ht="14.4">
      <c r="AG6680" s="72"/>
      <c r="AH6680" s="72"/>
      <c r="AI6680" s="72"/>
      <c r="AJ6680" s="72"/>
      <c r="AK6680" s="72"/>
    </row>
    <row r="6681" spans="33:37" ht="14.4">
      <c r="AG6681" s="72"/>
      <c r="AH6681" s="72"/>
      <c r="AI6681" s="72"/>
      <c r="AJ6681" s="72"/>
      <c r="AK6681" s="72"/>
    </row>
    <row r="6682" spans="33:37" ht="14.4">
      <c r="AG6682" s="72"/>
      <c r="AH6682" s="72"/>
      <c r="AI6682" s="72"/>
      <c r="AJ6682" s="72"/>
      <c r="AK6682" s="72"/>
    </row>
    <row r="6683" spans="33:37" ht="14.4">
      <c r="AG6683" s="72"/>
      <c r="AH6683" s="72"/>
      <c r="AI6683" s="72"/>
      <c r="AJ6683" s="72"/>
      <c r="AK6683" s="72"/>
    </row>
    <row r="6684" spans="33:37" ht="14.4">
      <c r="AG6684" s="72"/>
      <c r="AH6684" s="72"/>
      <c r="AI6684" s="72"/>
      <c r="AJ6684" s="72"/>
      <c r="AK6684" s="72"/>
    </row>
    <row r="6685" spans="33:37" ht="14.4">
      <c r="AG6685" s="72"/>
      <c r="AH6685" s="72"/>
      <c r="AI6685" s="72"/>
      <c r="AJ6685" s="72"/>
      <c r="AK6685" s="72"/>
    </row>
    <row r="6686" spans="33:37" ht="14.4">
      <c r="AG6686" s="72"/>
      <c r="AH6686" s="72"/>
      <c r="AI6686" s="72"/>
      <c r="AJ6686" s="72"/>
      <c r="AK6686" s="72"/>
    </row>
    <row r="6687" spans="33:37" ht="14.4">
      <c r="AG6687" s="72"/>
      <c r="AH6687" s="72"/>
      <c r="AI6687" s="72"/>
      <c r="AJ6687" s="72"/>
      <c r="AK6687" s="72"/>
    </row>
    <row r="6688" spans="33:37" ht="14.4">
      <c r="AG6688" s="72"/>
      <c r="AH6688" s="72"/>
      <c r="AI6688" s="72"/>
      <c r="AJ6688" s="72"/>
      <c r="AK6688" s="72"/>
    </row>
    <row r="6689" spans="33:37" ht="14.4">
      <c r="AG6689" s="72"/>
      <c r="AH6689" s="72"/>
      <c r="AI6689" s="72"/>
      <c r="AJ6689" s="72"/>
      <c r="AK6689" s="72"/>
    </row>
    <row r="6690" spans="33:37" ht="14.4">
      <c r="AG6690" s="72"/>
      <c r="AH6690" s="72"/>
      <c r="AI6690" s="72"/>
      <c r="AJ6690" s="72"/>
      <c r="AK6690" s="72"/>
    </row>
    <row r="6691" spans="33:37" ht="14.4">
      <c r="AG6691" s="72"/>
      <c r="AH6691" s="72"/>
      <c r="AI6691" s="72"/>
      <c r="AJ6691" s="72"/>
      <c r="AK6691" s="72"/>
    </row>
    <row r="6692" spans="33:37" ht="14.4">
      <c r="AG6692" s="72"/>
      <c r="AH6692" s="72"/>
      <c r="AI6692" s="72"/>
      <c r="AJ6692" s="72"/>
      <c r="AK6692" s="72"/>
    </row>
    <row r="6693" spans="33:37" ht="14.4">
      <c r="AG6693" s="72"/>
      <c r="AH6693" s="72"/>
      <c r="AI6693" s="72"/>
      <c r="AJ6693" s="72"/>
      <c r="AK6693" s="72"/>
    </row>
    <row r="6694" spans="33:37" ht="14.4">
      <c r="AG6694" s="72"/>
      <c r="AH6694" s="72"/>
      <c r="AI6694" s="72"/>
      <c r="AJ6694" s="72"/>
      <c r="AK6694" s="72"/>
    </row>
    <row r="6695" spans="33:37" ht="14.4">
      <c r="AG6695" s="72"/>
      <c r="AH6695" s="72"/>
      <c r="AI6695" s="72"/>
      <c r="AJ6695" s="72"/>
      <c r="AK6695" s="72"/>
    </row>
    <row r="6696" spans="33:37" ht="14.4">
      <c r="AG6696" s="72"/>
      <c r="AH6696" s="72"/>
      <c r="AI6696" s="72"/>
      <c r="AJ6696" s="72"/>
      <c r="AK6696" s="72"/>
    </row>
    <row r="6697" spans="33:37" ht="14.4">
      <c r="AG6697" s="72"/>
      <c r="AH6697" s="72"/>
      <c r="AI6697" s="72"/>
      <c r="AJ6697" s="72"/>
      <c r="AK6697" s="72"/>
    </row>
    <row r="6698" spans="33:37" ht="14.4">
      <c r="AG6698" s="72"/>
      <c r="AH6698" s="72"/>
      <c r="AI6698" s="72"/>
      <c r="AJ6698" s="72"/>
      <c r="AK6698" s="72"/>
    </row>
    <row r="6699" spans="33:37" ht="14.4">
      <c r="AG6699" s="72"/>
      <c r="AH6699" s="72"/>
      <c r="AI6699" s="72"/>
      <c r="AJ6699" s="72"/>
      <c r="AK6699" s="72"/>
    </row>
    <row r="6700" spans="33:37" ht="14.4">
      <c r="AG6700" s="72"/>
      <c r="AH6700" s="72"/>
      <c r="AI6700" s="72"/>
      <c r="AJ6700" s="72"/>
      <c r="AK6700" s="72"/>
    </row>
    <row r="6701" spans="33:37" ht="14.4">
      <c r="AG6701" s="72"/>
      <c r="AH6701" s="72"/>
      <c r="AI6701" s="72"/>
      <c r="AJ6701" s="72"/>
      <c r="AK6701" s="72"/>
    </row>
    <row r="6702" spans="33:37" ht="14.4">
      <c r="AG6702" s="72"/>
      <c r="AH6702" s="72"/>
      <c r="AI6702" s="72"/>
      <c r="AJ6702" s="72"/>
      <c r="AK6702" s="72"/>
    </row>
    <row r="6703" spans="33:37" ht="14.4">
      <c r="AG6703" s="72"/>
      <c r="AH6703" s="72"/>
      <c r="AI6703" s="72"/>
      <c r="AJ6703" s="72"/>
      <c r="AK6703" s="72"/>
    </row>
    <row r="6704" spans="33:37" ht="14.4">
      <c r="AG6704" s="72"/>
      <c r="AH6704" s="72"/>
      <c r="AI6704" s="72"/>
      <c r="AJ6704" s="72"/>
      <c r="AK6704" s="72"/>
    </row>
    <row r="6705" spans="33:37" ht="14.4">
      <c r="AG6705" s="72"/>
      <c r="AH6705" s="72"/>
      <c r="AI6705" s="72"/>
      <c r="AJ6705" s="72"/>
      <c r="AK6705" s="72"/>
    </row>
    <row r="6706" spans="33:37" ht="14.4">
      <c r="AG6706" s="72"/>
      <c r="AH6706" s="72"/>
      <c r="AI6706" s="72"/>
      <c r="AJ6706" s="72"/>
      <c r="AK6706" s="72"/>
    </row>
    <row r="6707" spans="33:37" ht="14.4">
      <c r="AG6707" s="72"/>
      <c r="AH6707" s="72"/>
      <c r="AI6707" s="72"/>
      <c r="AJ6707" s="72"/>
      <c r="AK6707" s="72"/>
    </row>
    <row r="6708" spans="33:37" ht="14.4">
      <c r="AG6708" s="72"/>
      <c r="AH6708" s="72"/>
      <c r="AI6708" s="72"/>
      <c r="AJ6708" s="72"/>
      <c r="AK6708" s="72"/>
    </row>
    <row r="6709" spans="33:37" ht="14.4">
      <c r="AG6709" s="72"/>
      <c r="AH6709" s="72"/>
      <c r="AI6709" s="72"/>
      <c r="AJ6709" s="72"/>
      <c r="AK6709" s="72"/>
    </row>
    <row r="6710" spans="33:37" ht="14.4">
      <c r="AG6710" s="72"/>
      <c r="AH6710" s="72"/>
      <c r="AI6710" s="72"/>
      <c r="AJ6710" s="72"/>
      <c r="AK6710" s="72"/>
    </row>
    <row r="6711" spans="33:37" ht="14.4">
      <c r="AG6711" s="72"/>
      <c r="AH6711" s="72"/>
      <c r="AI6711" s="72"/>
      <c r="AJ6711" s="72"/>
      <c r="AK6711" s="72"/>
    </row>
    <row r="6712" spans="33:37" ht="14.4">
      <c r="AG6712" s="72"/>
      <c r="AH6712" s="72"/>
      <c r="AI6712" s="72"/>
      <c r="AJ6712" s="72"/>
      <c r="AK6712" s="72"/>
    </row>
    <row r="6713" spans="33:37" ht="14.4">
      <c r="AG6713" s="72"/>
      <c r="AH6713" s="72"/>
      <c r="AI6713" s="72"/>
      <c r="AJ6713" s="72"/>
      <c r="AK6713" s="72"/>
    </row>
    <row r="6714" spans="33:37" ht="14.4">
      <c r="AG6714" s="72"/>
      <c r="AH6714" s="72"/>
      <c r="AI6714" s="72"/>
      <c r="AJ6714" s="72"/>
      <c r="AK6714" s="72"/>
    </row>
    <row r="6715" spans="33:37" ht="14.4">
      <c r="AG6715" s="72"/>
      <c r="AH6715" s="72"/>
      <c r="AI6715" s="72"/>
      <c r="AJ6715" s="72"/>
      <c r="AK6715" s="72"/>
    </row>
    <row r="6716" spans="33:37" ht="14.4">
      <c r="AG6716" s="72"/>
      <c r="AH6716" s="72"/>
      <c r="AI6716" s="72"/>
      <c r="AJ6716" s="72"/>
      <c r="AK6716" s="72"/>
    </row>
    <row r="6717" spans="33:37" ht="14.4">
      <c r="AG6717" s="72"/>
      <c r="AH6717" s="72"/>
      <c r="AI6717" s="72"/>
      <c r="AJ6717" s="72"/>
      <c r="AK6717" s="72"/>
    </row>
    <row r="6718" spans="33:37" ht="14.4">
      <c r="AG6718" s="72"/>
      <c r="AH6718" s="72"/>
      <c r="AI6718" s="72"/>
      <c r="AJ6718" s="72"/>
      <c r="AK6718" s="72"/>
    </row>
    <row r="6719" spans="33:37" ht="14.4">
      <c r="AG6719" s="72"/>
      <c r="AH6719" s="72"/>
      <c r="AI6719" s="72"/>
      <c r="AJ6719" s="72"/>
      <c r="AK6719" s="72"/>
    </row>
    <row r="6720" spans="33:37" ht="14.4">
      <c r="AG6720" s="72"/>
      <c r="AH6720" s="72"/>
      <c r="AI6720" s="72"/>
      <c r="AJ6720" s="72"/>
      <c r="AK6720" s="72"/>
    </row>
    <row r="6721" spans="33:37" ht="14.4">
      <c r="AG6721" s="72"/>
      <c r="AH6721" s="72"/>
      <c r="AI6721" s="72"/>
      <c r="AJ6721" s="72"/>
      <c r="AK6721" s="72"/>
    </row>
    <row r="6722" spans="33:37" ht="14.4">
      <c r="AG6722" s="72"/>
      <c r="AH6722" s="72"/>
      <c r="AI6722" s="72"/>
      <c r="AJ6722" s="72"/>
      <c r="AK6722" s="72"/>
    </row>
    <row r="6723" spans="33:37" ht="14.4">
      <c r="AG6723" s="72"/>
      <c r="AH6723" s="72"/>
      <c r="AI6723" s="72"/>
      <c r="AJ6723" s="72"/>
      <c r="AK6723" s="72"/>
    </row>
    <row r="6724" spans="33:37" ht="14.4">
      <c r="AG6724" s="72"/>
      <c r="AH6724" s="72"/>
      <c r="AI6724" s="72"/>
      <c r="AJ6724" s="72"/>
      <c r="AK6724" s="72"/>
    </row>
    <row r="6725" spans="33:37" ht="14.4">
      <c r="AG6725" s="72"/>
      <c r="AH6725" s="72"/>
      <c r="AI6725" s="72"/>
      <c r="AJ6725" s="72"/>
      <c r="AK6725" s="72"/>
    </row>
    <row r="6726" spans="33:37" ht="14.4">
      <c r="AG6726" s="72"/>
      <c r="AH6726" s="72"/>
      <c r="AI6726" s="72"/>
      <c r="AJ6726" s="72"/>
      <c r="AK6726" s="72"/>
    </row>
    <row r="6727" spans="33:37" ht="14.4">
      <c r="AG6727" s="72"/>
      <c r="AH6727" s="72"/>
      <c r="AI6727" s="72"/>
      <c r="AJ6727" s="72"/>
      <c r="AK6727" s="72"/>
    </row>
    <row r="6728" spans="33:37" ht="14.4">
      <c r="AG6728" s="72"/>
      <c r="AH6728" s="72"/>
      <c r="AI6728" s="72"/>
      <c r="AJ6728" s="72"/>
      <c r="AK6728" s="72"/>
    </row>
    <row r="6729" spans="33:37" ht="14.4">
      <c r="AG6729" s="72"/>
      <c r="AH6729" s="72"/>
      <c r="AI6729" s="72"/>
      <c r="AJ6729" s="72"/>
      <c r="AK6729" s="72"/>
    </row>
    <row r="6730" spans="33:37" ht="14.4">
      <c r="AG6730" s="72"/>
      <c r="AH6730" s="72"/>
      <c r="AI6730" s="72"/>
      <c r="AJ6730" s="72"/>
      <c r="AK6730" s="72"/>
    </row>
    <row r="6731" spans="33:37" ht="14.4">
      <c r="AG6731" s="72"/>
      <c r="AH6731" s="72"/>
      <c r="AI6731" s="72"/>
      <c r="AJ6731" s="72"/>
      <c r="AK6731" s="72"/>
    </row>
    <row r="6732" spans="33:37" ht="14.4">
      <c r="AG6732" s="72"/>
      <c r="AH6732" s="72"/>
      <c r="AI6732" s="72"/>
      <c r="AJ6732" s="72"/>
      <c r="AK6732" s="72"/>
    </row>
    <row r="6733" spans="33:37" ht="14.4">
      <c r="AG6733" s="72"/>
      <c r="AH6733" s="72"/>
      <c r="AI6733" s="72"/>
      <c r="AJ6733" s="72"/>
      <c r="AK6733" s="72"/>
    </row>
    <row r="6734" spans="33:37" ht="14.4">
      <c r="AG6734" s="72"/>
      <c r="AH6734" s="72"/>
      <c r="AI6734" s="72"/>
      <c r="AJ6734" s="72"/>
      <c r="AK6734" s="72"/>
    </row>
    <row r="6735" spans="33:37" ht="14.4">
      <c r="AG6735" s="72"/>
      <c r="AH6735" s="72"/>
      <c r="AI6735" s="72"/>
      <c r="AJ6735" s="72"/>
      <c r="AK6735" s="72"/>
    </row>
    <row r="6736" spans="33:37" ht="14.4">
      <c r="AG6736" s="72"/>
      <c r="AH6736" s="72"/>
      <c r="AI6736" s="72"/>
      <c r="AJ6736" s="72"/>
      <c r="AK6736" s="72"/>
    </row>
    <row r="6737" spans="33:37" ht="14.4">
      <c r="AG6737" s="72"/>
      <c r="AH6737" s="72"/>
      <c r="AI6737" s="72"/>
      <c r="AJ6737" s="72"/>
      <c r="AK6737" s="72"/>
    </row>
    <row r="6738" spans="33:37" ht="14.4">
      <c r="AG6738" s="72"/>
      <c r="AH6738" s="72"/>
      <c r="AI6738" s="72"/>
      <c r="AJ6738" s="72"/>
      <c r="AK6738" s="72"/>
    </row>
    <row r="6739" spans="33:37" ht="14.4">
      <c r="AG6739" s="72"/>
      <c r="AH6739" s="72"/>
      <c r="AI6739" s="72"/>
      <c r="AJ6739" s="72"/>
      <c r="AK6739" s="72"/>
    </row>
    <row r="6740" spans="33:37" ht="14.4">
      <c r="AG6740" s="72"/>
      <c r="AH6740" s="72"/>
      <c r="AI6740" s="72"/>
      <c r="AJ6740" s="72"/>
      <c r="AK6740" s="72"/>
    </row>
    <row r="6741" spans="33:37" ht="14.4">
      <c r="AG6741" s="72"/>
      <c r="AH6741" s="72"/>
      <c r="AI6741" s="72"/>
      <c r="AJ6741" s="72"/>
      <c r="AK6741" s="72"/>
    </row>
    <row r="6742" spans="33:37" ht="14.4">
      <c r="AG6742" s="72"/>
      <c r="AH6742" s="72"/>
      <c r="AI6742" s="72"/>
      <c r="AJ6742" s="72"/>
      <c r="AK6742" s="72"/>
    </row>
    <row r="6743" spans="33:37" ht="14.4">
      <c r="AG6743" s="72"/>
      <c r="AH6743" s="72"/>
      <c r="AI6743" s="72"/>
      <c r="AJ6743" s="72"/>
      <c r="AK6743" s="72"/>
    </row>
    <row r="6744" spans="33:37" ht="14.4">
      <c r="AG6744" s="72"/>
      <c r="AH6744" s="72"/>
      <c r="AI6744" s="72"/>
      <c r="AJ6744" s="72"/>
      <c r="AK6744" s="72"/>
    </row>
    <row r="6745" spans="33:37" ht="14.4">
      <c r="AG6745" s="72"/>
      <c r="AH6745" s="72"/>
      <c r="AI6745" s="72"/>
      <c r="AJ6745" s="72"/>
      <c r="AK6745" s="72"/>
    </row>
    <row r="6746" spans="33:37" ht="14.4">
      <c r="AG6746" s="72"/>
      <c r="AH6746" s="72"/>
      <c r="AI6746" s="72"/>
      <c r="AJ6746" s="72"/>
      <c r="AK6746" s="72"/>
    </row>
    <row r="6747" spans="33:37" ht="14.4">
      <c r="AG6747" s="72"/>
      <c r="AH6747" s="72"/>
      <c r="AI6747" s="72"/>
      <c r="AJ6747" s="72"/>
      <c r="AK6747" s="72"/>
    </row>
    <row r="6748" spans="33:37" ht="14.4">
      <c r="AG6748" s="72"/>
      <c r="AH6748" s="72"/>
      <c r="AI6748" s="72"/>
      <c r="AJ6748" s="72"/>
      <c r="AK6748" s="72"/>
    </row>
    <row r="6749" spans="33:37" ht="14.4">
      <c r="AG6749" s="72"/>
      <c r="AH6749" s="72"/>
      <c r="AI6749" s="72"/>
      <c r="AJ6749" s="72"/>
      <c r="AK6749" s="72"/>
    </row>
    <row r="6750" spans="33:37" ht="14.4">
      <c r="AG6750" s="72"/>
      <c r="AH6750" s="72"/>
      <c r="AI6750" s="72"/>
      <c r="AJ6750" s="72"/>
      <c r="AK6750" s="72"/>
    </row>
    <row r="6751" spans="33:37" ht="14.4">
      <c r="AG6751" s="72"/>
      <c r="AH6751" s="72"/>
      <c r="AI6751" s="72"/>
      <c r="AJ6751" s="72"/>
      <c r="AK6751" s="72"/>
    </row>
    <row r="6752" spans="33:37" ht="14.4">
      <c r="AG6752" s="72"/>
      <c r="AH6752" s="72"/>
      <c r="AI6752" s="72"/>
      <c r="AJ6752" s="72"/>
      <c r="AK6752" s="72"/>
    </row>
    <row r="6753" spans="33:37" ht="14.4">
      <c r="AG6753" s="72"/>
      <c r="AH6753" s="72"/>
      <c r="AI6753" s="72"/>
      <c r="AJ6753" s="72"/>
      <c r="AK6753" s="72"/>
    </row>
    <row r="6754" spans="33:37" ht="14.4">
      <c r="AG6754" s="72"/>
      <c r="AH6754" s="72"/>
      <c r="AI6754" s="72"/>
      <c r="AJ6754" s="72"/>
      <c r="AK6754" s="72"/>
    </row>
    <row r="6755" spans="33:37" ht="14.4">
      <c r="AG6755" s="72"/>
      <c r="AH6755" s="72"/>
      <c r="AI6755" s="72"/>
      <c r="AJ6755" s="72"/>
      <c r="AK6755" s="72"/>
    </row>
    <row r="6756" spans="33:37" ht="14.4">
      <c r="AG6756" s="72"/>
      <c r="AH6756" s="72"/>
      <c r="AI6756" s="72"/>
      <c r="AJ6756" s="72"/>
      <c r="AK6756" s="72"/>
    </row>
    <row r="6757" spans="33:37" ht="14.4">
      <c r="AG6757" s="72"/>
      <c r="AH6757" s="72"/>
      <c r="AI6757" s="72"/>
      <c r="AJ6757" s="72"/>
      <c r="AK6757" s="72"/>
    </row>
    <row r="6758" spans="33:37" ht="14.4">
      <c r="AG6758" s="72"/>
      <c r="AH6758" s="72"/>
      <c r="AI6758" s="72"/>
      <c r="AJ6758" s="72"/>
      <c r="AK6758" s="72"/>
    </row>
    <row r="6759" spans="33:37" ht="14.4">
      <c r="AG6759" s="72"/>
      <c r="AH6759" s="72"/>
      <c r="AI6759" s="72"/>
      <c r="AJ6759" s="72"/>
      <c r="AK6759" s="72"/>
    </row>
    <row r="6760" spans="33:37" ht="14.4">
      <c r="AG6760" s="72"/>
      <c r="AH6760" s="72"/>
      <c r="AI6760" s="72"/>
      <c r="AJ6760" s="72"/>
      <c r="AK6760" s="72"/>
    </row>
    <row r="6761" spans="33:37" ht="14.4">
      <c r="AG6761" s="72"/>
      <c r="AH6761" s="72"/>
      <c r="AI6761" s="72"/>
      <c r="AJ6761" s="72"/>
      <c r="AK6761" s="72"/>
    </row>
    <row r="6762" spans="33:37" ht="14.4">
      <c r="AG6762" s="72"/>
      <c r="AH6762" s="72"/>
      <c r="AI6762" s="72"/>
      <c r="AJ6762" s="72"/>
      <c r="AK6762" s="72"/>
    </row>
    <row r="6763" spans="33:37" ht="14.4">
      <c r="AG6763" s="72"/>
      <c r="AH6763" s="72"/>
      <c r="AI6763" s="72"/>
      <c r="AJ6763" s="72"/>
      <c r="AK6763" s="72"/>
    </row>
    <row r="6764" spans="33:37" ht="14.4">
      <c r="AG6764" s="72"/>
      <c r="AH6764" s="72"/>
      <c r="AI6764" s="72"/>
      <c r="AJ6764" s="72"/>
      <c r="AK6764" s="72"/>
    </row>
    <row r="6765" spans="33:37" ht="14.4">
      <c r="AG6765" s="72"/>
      <c r="AH6765" s="72"/>
      <c r="AI6765" s="72"/>
      <c r="AJ6765" s="72"/>
      <c r="AK6765" s="72"/>
    </row>
    <row r="6766" spans="33:37" ht="14.4">
      <c r="AG6766" s="72"/>
      <c r="AH6766" s="72"/>
      <c r="AI6766" s="72"/>
      <c r="AJ6766" s="72"/>
      <c r="AK6766" s="72"/>
    </row>
    <row r="6767" spans="33:37" ht="14.4">
      <c r="AG6767" s="72"/>
      <c r="AH6767" s="72"/>
      <c r="AI6767" s="72"/>
      <c r="AJ6767" s="72"/>
      <c r="AK6767" s="72"/>
    </row>
    <row r="6768" spans="33:37" ht="14.4">
      <c r="AG6768" s="72"/>
      <c r="AH6768" s="72"/>
      <c r="AI6768" s="72"/>
      <c r="AJ6768" s="72"/>
      <c r="AK6768" s="72"/>
    </row>
    <row r="6769" spans="33:37" ht="14.4">
      <c r="AG6769" s="72"/>
      <c r="AH6769" s="72"/>
      <c r="AI6769" s="72"/>
      <c r="AJ6769" s="72"/>
      <c r="AK6769" s="72"/>
    </row>
    <row r="6770" spans="33:37" ht="14.4">
      <c r="AG6770" s="72"/>
      <c r="AH6770" s="72"/>
      <c r="AI6770" s="72"/>
      <c r="AJ6770" s="72"/>
      <c r="AK6770" s="72"/>
    </row>
    <row r="6771" spans="33:37" ht="14.4">
      <c r="AG6771" s="72"/>
      <c r="AH6771" s="72"/>
      <c r="AI6771" s="72"/>
      <c r="AJ6771" s="72"/>
      <c r="AK6771" s="72"/>
    </row>
    <row r="6772" spans="33:37" ht="14.4">
      <c r="AG6772" s="72"/>
      <c r="AH6772" s="72"/>
      <c r="AI6772" s="72"/>
      <c r="AJ6772" s="72"/>
      <c r="AK6772" s="72"/>
    </row>
    <row r="6773" spans="33:37" ht="14.4">
      <c r="AG6773" s="72"/>
      <c r="AH6773" s="72"/>
      <c r="AI6773" s="72"/>
      <c r="AJ6773" s="72"/>
      <c r="AK6773" s="72"/>
    </row>
    <row r="6774" spans="33:37" ht="14.4">
      <c r="AG6774" s="72"/>
      <c r="AH6774" s="72"/>
      <c r="AI6774" s="72"/>
      <c r="AJ6774" s="72"/>
      <c r="AK6774" s="72"/>
    </row>
    <row r="6775" spans="33:37" ht="14.4">
      <c r="AG6775" s="72"/>
      <c r="AH6775" s="72"/>
      <c r="AI6775" s="72"/>
      <c r="AJ6775" s="72"/>
      <c r="AK6775" s="72"/>
    </row>
    <row r="6776" spans="33:37" ht="14.4">
      <c r="AG6776" s="72"/>
      <c r="AH6776" s="72"/>
      <c r="AI6776" s="72"/>
      <c r="AJ6776" s="72"/>
      <c r="AK6776" s="72"/>
    </row>
    <row r="6777" spans="33:37" ht="14.4">
      <c r="AG6777" s="72"/>
      <c r="AH6777" s="72"/>
      <c r="AI6777" s="72"/>
      <c r="AJ6777" s="72"/>
      <c r="AK6777" s="72"/>
    </row>
    <row r="6778" spans="33:37" ht="14.4">
      <c r="AG6778" s="72"/>
      <c r="AH6778" s="72"/>
      <c r="AI6778" s="72"/>
      <c r="AJ6778" s="72"/>
      <c r="AK6778" s="72"/>
    </row>
    <row r="6779" spans="33:37" ht="14.4">
      <c r="AG6779" s="72"/>
      <c r="AH6779" s="72"/>
      <c r="AI6779" s="72"/>
      <c r="AJ6779" s="72"/>
      <c r="AK6779" s="72"/>
    </row>
    <row r="6780" spans="33:37" ht="14.4">
      <c r="AG6780" s="72"/>
      <c r="AH6780" s="72"/>
      <c r="AI6780" s="72"/>
      <c r="AJ6780" s="72"/>
      <c r="AK6780" s="72"/>
    </row>
    <row r="6781" spans="33:37" ht="14.4">
      <c r="AG6781" s="72"/>
      <c r="AH6781" s="72"/>
      <c r="AI6781" s="72"/>
      <c r="AJ6781" s="72"/>
      <c r="AK6781" s="72"/>
    </row>
    <row r="6782" spans="33:37" ht="14.4">
      <c r="AG6782" s="72"/>
      <c r="AH6782" s="72"/>
      <c r="AI6782" s="72"/>
      <c r="AJ6782" s="72"/>
      <c r="AK6782" s="72"/>
    </row>
    <row r="6783" spans="33:37" ht="14.4">
      <c r="AG6783" s="72"/>
      <c r="AH6783" s="72"/>
      <c r="AI6783" s="72"/>
      <c r="AJ6783" s="72"/>
      <c r="AK6783" s="72"/>
    </row>
    <row r="6784" spans="33:37" ht="14.4">
      <c r="AG6784" s="72"/>
      <c r="AH6784" s="72"/>
      <c r="AI6784" s="72"/>
      <c r="AJ6784" s="72"/>
      <c r="AK6784" s="72"/>
    </row>
    <row r="6785" spans="33:37" ht="14.4">
      <c r="AG6785" s="72"/>
      <c r="AH6785" s="72"/>
      <c r="AI6785" s="72"/>
      <c r="AJ6785" s="72"/>
      <c r="AK6785" s="72"/>
    </row>
    <row r="6786" spans="33:37" ht="14.4">
      <c r="AG6786" s="72"/>
      <c r="AH6786" s="72"/>
      <c r="AI6786" s="72"/>
      <c r="AJ6786" s="72"/>
      <c r="AK6786" s="72"/>
    </row>
    <row r="6787" spans="33:37" ht="14.4">
      <c r="AG6787" s="72"/>
      <c r="AH6787" s="72"/>
      <c r="AI6787" s="72"/>
      <c r="AJ6787" s="72"/>
      <c r="AK6787" s="72"/>
    </row>
    <row r="6788" spans="33:37" ht="14.4">
      <c r="AG6788" s="72"/>
      <c r="AH6788" s="72"/>
      <c r="AI6788" s="72"/>
      <c r="AJ6788" s="72"/>
      <c r="AK6788" s="72"/>
    </row>
    <row r="6789" spans="33:37" ht="14.4">
      <c r="AG6789" s="72"/>
      <c r="AH6789" s="72"/>
      <c r="AI6789" s="72"/>
      <c r="AJ6789" s="72"/>
      <c r="AK6789" s="72"/>
    </row>
    <row r="6790" spans="33:37" ht="14.4">
      <c r="AG6790" s="72"/>
      <c r="AH6790" s="72"/>
      <c r="AI6790" s="72"/>
      <c r="AJ6790" s="72"/>
      <c r="AK6790" s="72"/>
    </row>
    <row r="6791" spans="33:37" ht="14.4">
      <c r="AG6791" s="72"/>
      <c r="AH6791" s="72"/>
      <c r="AI6791" s="72"/>
      <c r="AJ6791" s="72"/>
      <c r="AK6791" s="72"/>
    </row>
    <row r="6792" spans="33:37" ht="14.4">
      <c r="AG6792" s="72"/>
      <c r="AH6792" s="72"/>
      <c r="AI6792" s="72"/>
      <c r="AJ6792" s="72"/>
      <c r="AK6792" s="72"/>
    </row>
    <row r="6793" spans="33:37" ht="14.4">
      <c r="AG6793" s="72"/>
      <c r="AH6793" s="72"/>
      <c r="AI6793" s="72"/>
      <c r="AJ6793" s="72"/>
      <c r="AK6793" s="72"/>
    </row>
    <row r="6794" spans="33:37" ht="14.4">
      <c r="AG6794" s="72"/>
      <c r="AH6794" s="72"/>
      <c r="AI6794" s="72"/>
      <c r="AJ6794" s="72"/>
      <c r="AK6794" s="72"/>
    </row>
    <row r="6795" spans="33:37" ht="14.4">
      <c r="AG6795" s="72"/>
      <c r="AH6795" s="72"/>
      <c r="AI6795" s="72"/>
      <c r="AJ6795" s="72"/>
      <c r="AK6795" s="72"/>
    </row>
    <row r="6796" spans="33:37" ht="14.4">
      <c r="AG6796" s="72"/>
      <c r="AH6796" s="72"/>
      <c r="AI6796" s="72"/>
      <c r="AJ6796" s="72"/>
      <c r="AK6796" s="72"/>
    </row>
    <row r="6797" spans="33:37" ht="14.4">
      <c r="AG6797" s="72"/>
      <c r="AH6797" s="72"/>
      <c r="AI6797" s="72"/>
      <c r="AJ6797" s="72"/>
      <c r="AK6797" s="72"/>
    </row>
    <row r="6798" spans="33:37" ht="14.4">
      <c r="AG6798" s="72"/>
      <c r="AH6798" s="72"/>
      <c r="AI6798" s="72"/>
      <c r="AJ6798" s="72"/>
      <c r="AK6798" s="72"/>
    </row>
    <row r="6799" spans="33:37" ht="14.4">
      <c r="AG6799" s="72"/>
      <c r="AH6799" s="72"/>
      <c r="AI6799" s="72"/>
      <c r="AJ6799" s="72"/>
      <c r="AK6799" s="72"/>
    </row>
    <row r="6800" spans="33:37" ht="14.4">
      <c r="AG6800" s="72"/>
      <c r="AH6800" s="72"/>
      <c r="AI6800" s="72"/>
      <c r="AJ6800" s="72"/>
      <c r="AK6800" s="72"/>
    </row>
    <row r="6801" spans="33:37" ht="14.4">
      <c r="AG6801" s="72"/>
      <c r="AH6801" s="72"/>
      <c r="AI6801" s="72"/>
      <c r="AJ6801" s="72"/>
      <c r="AK6801" s="72"/>
    </row>
    <row r="6802" spans="33:37" ht="14.4">
      <c r="AG6802" s="72"/>
      <c r="AH6802" s="72"/>
      <c r="AI6802" s="72"/>
      <c r="AJ6802" s="72"/>
      <c r="AK6802" s="72"/>
    </row>
    <row r="6803" spans="33:37" ht="14.4">
      <c r="AG6803" s="72"/>
      <c r="AH6803" s="72"/>
      <c r="AI6803" s="72"/>
      <c r="AJ6803" s="72"/>
      <c r="AK6803" s="72"/>
    </row>
    <row r="6804" spans="33:37" ht="14.4">
      <c r="AG6804" s="72"/>
      <c r="AH6804" s="72"/>
      <c r="AI6804" s="72"/>
      <c r="AJ6804" s="72"/>
      <c r="AK6804" s="72"/>
    </row>
    <row r="6805" spans="33:37" ht="14.4">
      <c r="AG6805" s="72"/>
      <c r="AH6805" s="72"/>
      <c r="AI6805" s="72"/>
      <c r="AJ6805" s="72"/>
      <c r="AK6805" s="72"/>
    </row>
    <row r="6806" spans="33:37" ht="14.4">
      <c r="AG6806" s="72"/>
      <c r="AH6806" s="72"/>
      <c r="AI6806" s="72"/>
      <c r="AJ6806" s="72"/>
      <c r="AK6806" s="72"/>
    </row>
    <row r="6807" spans="33:37" ht="14.4">
      <c r="AG6807" s="72"/>
      <c r="AH6807" s="72"/>
      <c r="AI6807" s="72"/>
      <c r="AJ6807" s="72"/>
      <c r="AK6807" s="72"/>
    </row>
    <row r="6808" spans="33:37" ht="14.4">
      <c r="AG6808" s="72"/>
      <c r="AH6808" s="72"/>
      <c r="AI6808" s="72"/>
      <c r="AJ6808" s="72"/>
      <c r="AK6808" s="72"/>
    </row>
    <row r="6809" spans="33:37" ht="14.4">
      <c r="AG6809" s="72"/>
      <c r="AH6809" s="72"/>
      <c r="AI6809" s="72"/>
      <c r="AJ6809" s="72"/>
      <c r="AK6809" s="72"/>
    </row>
    <row r="6810" spans="33:37" ht="14.4">
      <c r="AG6810" s="72"/>
      <c r="AH6810" s="72"/>
      <c r="AI6810" s="72"/>
      <c r="AJ6810" s="72"/>
      <c r="AK6810" s="72"/>
    </row>
    <row r="6811" spans="33:37" ht="14.4">
      <c r="AG6811" s="72"/>
      <c r="AH6811" s="72"/>
      <c r="AI6811" s="72"/>
      <c r="AJ6811" s="72"/>
      <c r="AK6811" s="72"/>
    </row>
    <row r="6812" spans="33:37" ht="14.4">
      <c r="AG6812" s="72"/>
      <c r="AH6812" s="72"/>
      <c r="AI6812" s="72"/>
      <c r="AJ6812" s="72"/>
      <c r="AK6812" s="72"/>
    </row>
    <row r="6813" spans="33:37" ht="14.4">
      <c r="AG6813" s="72"/>
      <c r="AH6813" s="72"/>
      <c r="AI6813" s="72"/>
      <c r="AJ6813" s="72"/>
      <c r="AK6813" s="72"/>
    </row>
    <row r="6814" spans="33:37" ht="14.4">
      <c r="AG6814" s="72"/>
      <c r="AH6814" s="72"/>
      <c r="AI6814" s="72"/>
      <c r="AJ6814" s="72"/>
      <c r="AK6814" s="72"/>
    </row>
    <row r="6815" spans="33:37" ht="14.4">
      <c r="AG6815" s="72"/>
      <c r="AH6815" s="72"/>
      <c r="AI6815" s="72"/>
      <c r="AJ6815" s="72"/>
      <c r="AK6815" s="72"/>
    </row>
    <row r="6816" spans="33:37" ht="14.4">
      <c r="AG6816" s="72"/>
      <c r="AH6816" s="72"/>
      <c r="AI6816" s="72"/>
      <c r="AJ6816" s="72"/>
      <c r="AK6816" s="72"/>
    </row>
    <row r="6817" spans="33:37" ht="14.4">
      <c r="AG6817" s="72"/>
      <c r="AH6817" s="72"/>
      <c r="AI6817" s="72"/>
      <c r="AJ6817" s="72"/>
      <c r="AK6817" s="72"/>
    </row>
    <row r="6818" spans="33:37" ht="14.4">
      <c r="AG6818" s="72"/>
      <c r="AH6818" s="72"/>
      <c r="AI6818" s="72"/>
      <c r="AJ6818" s="72"/>
      <c r="AK6818" s="72"/>
    </row>
    <row r="6819" spans="33:37" ht="14.4">
      <c r="AG6819" s="72"/>
      <c r="AH6819" s="72"/>
      <c r="AI6819" s="72"/>
      <c r="AJ6819" s="72"/>
      <c r="AK6819" s="72"/>
    </row>
    <row r="6820" spans="33:37" ht="14.4">
      <c r="AG6820" s="72"/>
      <c r="AH6820" s="72"/>
      <c r="AI6820" s="72"/>
      <c r="AJ6820" s="72"/>
      <c r="AK6820" s="72"/>
    </row>
    <row r="6821" spans="33:37" ht="14.4">
      <c r="AG6821" s="72"/>
      <c r="AH6821" s="72"/>
      <c r="AI6821" s="72"/>
      <c r="AJ6821" s="72"/>
      <c r="AK6821" s="72"/>
    </row>
    <row r="6822" spans="33:37" ht="14.4">
      <c r="AG6822" s="72"/>
      <c r="AH6822" s="72"/>
      <c r="AI6822" s="72"/>
      <c r="AJ6822" s="72"/>
      <c r="AK6822" s="72"/>
    </row>
    <row r="6823" spans="33:37" ht="14.4">
      <c r="AG6823" s="72"/>
      <c r="AH6823" s="72"/>
      <c r="AI6823" s="72"/>
      <c r="AJ6823" s="72"/>
      <c r="AK6823" s="72"/>
    </row>
    <row r="6824" spans="33:37" ht="14.4">
      <c r="AG6824" s="72"/>
      <c r="AH6824" s="72"/>
      <c r="AI6824" s="72"/>
      <c r="AJ6824" s="72"/>
      <c r="AK6824" s="72"/>
    </row>
    <row r="6825" spans="33:37" ht="14.4">
      <c r="AG6825" s="72"/>
      <c r="AH6825" s="72"/>
      <c r="AI6825" s="72"/>
      <c r="AJ6825" s="72"/>
      <c r="AK6825" s="72"/>
    </row>
    <row r="6826" spans="33:37" ht="14.4">
      <c r="AG6826" s="72"/>
      <c r="AH6826" s="72"/>
      <c r="AI6826" s="72"/>
      <c r="AJ6826" s="72"/>
      <c r="AK6826" s="72"/>
    </row>
    <row r="6827" spans="33:37" ht="14.4">
      <c r="AG6827" s="72"/>
      <c r="AH6827" s="72"/>
      <c r="AI6827" s="72"/>
      <c r="AJ6827" s="72"/>
      <c r="AK6827" s="72"/>
    </row>
    <row r="6828" spans="33:37" ht="14.4">
      <c r="AG6828" s="72"/>
      <c r="AH6828" s="72"/>
      <c r="AI6828" s="72"/>
      <c r="AJ6828" s="72"/>
      <c r="AK6828" s="72"/>
    </row>
    <row r="6829" spans="33:37" ht="14.4">
      <c r="AG6829" s="72"/>
      <c r="AH6829" s="72"/>
      <c r="AI6829" s="72"/>
      <c r="AJ6829" s="72"/>
      <c r="AK6829" s="72"/>
    </row>
    <row r="6830" spans="33:37" ht="14.4">
      <c r="AG6830" s="72"/>
      <c r="AH6830" s="72"/>
      <c r="AI6830" s="72"/>
      <c r="AJ6830" s="72"/>
      <c r="AK6830" s="72"/>
    </row>
    <row r="6831" spans="33:37" ht="14.4">
      <c r="AG6831" s="72"/>
      <c r="AH6831" s="72"/>
      <c r="AI6831" s="72"/>
      <c r="AJ6831" s="72"/>
      <c r="AK6831" s="72"/>
    </row>
    <row r="6832" spans="33:37" ht="14.4">
      <c r="AG6832" s="72"/>
      <c r="AH6832" s="72"/>
      <c r="AI6832" s="72"/>
      <c r="AJ6832" s="72"/>
      <c r="AK6832" s="72"/>
    </row>
    <row r="6833" spans="33:37" ht="14.4">
      <c r="AG6833" s="72"/>
      <c r="AH6833" s="72"/>
      <c r="AI6833" s="72"/>
      <c r="AJ6833" s="72"/>
      <c r="AK6833" s="72"/>
    </row>
    <row r="6834" spans="33:37" ht="14.4">
      <c r="AG6834" s="72"/>
      <c r="AH6834" s="72"/>
      <c r="AI6834" s="72"/>
      <c r="AJ6834" s="72"/>
      <c r="AK6834" s="72"/>
    </row>
    <row r="6835" spans="33:37" ht="14.4">
      <c r="AG6835" s="72"/>
      <c r="AH6835" s="72"/>
      <c r="AI6835" s="72"/>
      <c r="AJ6835" s="72"/>
      <c r="AK6835" s="72"/>
    </row>
    <row r="6836" spans="33:37" ht="14.4">
      <c r="AG6836" s="72"/>
      <c r="AH6836" s="72"/>
      <c r="AI6836" s="72"/>
      <c r="AJ6836" s="72"/>
      <c r="AK6836" s="72"/>
    </row>
    <row r="6837" spans="33:37" ht="14.4">
      <c r="AG6837" s="72"/>
      <c r="AH6837" s="72"/>
      <c r="AI6837" s="72"/>
      <c r="AJ6837" s="72"/>
      <c r="AK6837" s="72"/>
    </row>
    <row r="6838" spans="33:37" ht="14.4">
      <c r="AG6838" s="72"/>
      <c r="AH6838" s="72"/>
      <c r="AI6838" s="72"/>
      <c r="AJ6838" s="72"/>
      <c r="AK6838" s="72"/>
    </row>
    <row r="6839" spans="33:37" ht="14.4">
      <c r="AG6839" s="72"/>
      <c r="AH6839" s="72"/>
      <c r="AI6839" s="72"/>
      <c r="AJ6839" s="72"/>
      <c r="AK6839" s="72"/>
    </row>
    <row r="6840" spans="33:37" ht="14.4">
      <c r="AG6840" s="72"/>
      <c r="AH6840" s="72"/>
      <c r="AI6840" s="72"/>
      <c r="AJ6840" s="72"/>
      <c r="AK6840" s="72"/>
    </row>
    <row r="6841" spans="33:37" ht="14.4">
      <c r="AG6841" s="72"/>
      <c r="AH6841" s="72"/>
      <c r="AI6841" s="72"/>
      <c r="AJ6841" s="72"/>
      <c r="AK6841" s="72"/>
    </row>
    <row r="6842" spans="33:37" ht="14.4">
      <c r="AG6842" s="72"/>
      <c r="AH6842" s="72"/>
      <c r="AI6842" s="72"/>
      <c r="AJ6842" s="72"/>
      <c r="AK6842" s="72"/>
    </row>
    <row r="6843" spans="33:37" ht="14.4">
      <c r="AG6843" s="72"/>
      <c r="AH6843" s="72"/>
      <c r="AI6843" s="72"/>
      <c r="AJ6843" s="72"/>
      <c r="AK6843" s="72"/>
    </row>
    <row r="6844" spans="33:37" ht="14.4">
      <c r="AG6844" s="72"/>
      <c r="AH6844" s="72"/>
      <c r="AI6844" s="72"/>
      <c r="AJ6844" s="72"/>
      <c r="AK6844" s="72"/>
    </row>
    <row r="6845" spans="33:37" ht="14.4">
      <c r="AG6845" s="72"/>
      <c r="AH6845" s="72"/>
      <c r="AI6845" s="72"/>
      <c r="AJ6845" s="72"/>
      <c r="AK6845" s="72"/>
    </row>
    <row r="6846" spans="33:37" ht="14.4">
      <c r="AG6846" s="72"/>
      <c r="AH6846" s="72"/>
      <c r="AI6846" s="72"/>
      <c r="AJ6846" s="72"/>
      <c r="AK6846" s="72"/>
    </row>
    <row r="6847" spans="33:37" ht="14.4">
      <c r="AG6847" s="72"/>
      <c r="AH6847" s="72"/>
      <c r="AI6847" s="72"/>
      <c r="AJ6847" s="72"/>
      <c r="AK6847" s="72"/>
    </row>
    <row r="6848" spans="33:37" ht="14.4">
      <c r="AG6848" s="72"/>
      <c r="AH6848" s="72"/>
      <c r="AI6848" s="72"/>
      <c r="AJ6848" s="72"/>
      <c r="AK6848" s="72"/>
    </row>
    <row r="6849" spans="33:37" ht="14.4">
      <c r="AG6849" s="72"/>
      <c r="AH6849" s="72"/>
      <c r="AI6849" s="72"/>
      <c r="AJ6849" s="72"/>
      <c r="AK6849" s="72"/>
    </row>
    <row r="6850" spans="33:37" ht="14.4">
      <c r="AG6850" s="72"/>
      <c r="AH6850" s="72"/>
      <c r="AI6850" s="72"/>
      <c r="AJ6850" s="72"/>
      <c r="AK6850" s="72"/>
    </row>
    <row r="6851" spans="33:37" ht="14.4">
      <c r="AG6851" s="72"/>
      <c r="AH6851" s="72"/>
      <c r="AI6851" s="72"/>
      <c r="AJ6851" s="72"/>
      <c r="AK6851" s="72"/>
    </row>
    <row r="6852" spans="33:37" ht="14.4">
      <c r="AG6852" s="72"/>
      <c r="AH6852" s="72"/>
      <c r="AI6852" s="72"/>
      <c r="AJ6852" s="72"/>
      <c r="AK6852" s="72"/>
    </row>
    <row r="6853" spans="33:37" ht="14.4">
      <c r="AG6853" s="72"/>
      <c r="AH6853" s="72"/>
      <c r="AI6853" s="72"/>
      <c r="AJ6853" s="72"/>
      <c r="AK6853" s="72"/>
    </row>
    <row r="6854" spans="33:37" ht="14.4">
      <c r="AG6854" s="72"/>
      <c r="AH6854" s="72"/>
      <c r="AI6854" s="72"/>
      <c r="AJ6854" s="72"/>
      <c r="AK6854" s="72"/>
    </row>
    <row r="6855" spans="33:37" ht="14.4">
      <c r="AG6855" s="72"/>
      <c r="AH6855" s="72"/>
      <c r="AI6855" s="72"/>
      <c r="AJ6855" s="72"/>
      <c r="AK6855" s="72"/>
    </row>
    <row r="6856" spans="33:37" ht="14.4">
      <c r="AG6856" s="72"/>
      <c r="AH6856" s="72"/>
      <c r="AI6856" s="72"/>
      <c r="AJ6856" s="72"/>
      <c r="AK6856" s="72"/>
    </row>
    <row r="6857" spans="33:37" ht="14.4">
      <c r="AG6857" s="72"/>
      <c r="AH6857" s="72"/>
      <c r="AI6857" s="72"/>
      <c r="AJ6857" s="72"/>
      <c r="AK6857" s="72"/>
    </row>
    <row r="6858" spans="33:37" ht="14.4">
      <c r="AG6858" s="72"/>
      <c r="AH6858" s="72"/>
      <c r="AI6858" s="72"/>
      <c r="AJ6858" s="72"/>
      <c r="AK6858" s="72"/>
    </row>
    <row r="6859" spans="33:37" ht="14.4">
      <c r="AG6859" s="72"/>
      <c r="AH6859" s="72"/>
      <c r="AI6859" s="72"/>
      <c r="AJ6859" s="72"/>
      <c r="AK6859" s="72"/>
    </row>
    <row r="6860" spans="33:37" ht="14.4">
      <c r="AG6860" s="72"/>
      <c r="AH6860" s="72"/>
      <c r="AI6860" s="72"/>
      <c r="AJ6860" s="72"/>
      <c r="AK6860" s="72"/>
    </row>
    <row r="6861" spans="33:37" ht="14.4">
      <c r="AG6861" s="72"/>
      <c r="AH6861" s="72"/>
      <c r="AI6861" s="72"/>
      <c r="AJ6861" s="72"/>
      <c r="AK6861" s="72"/>
    </row>
    <row r="6862" spans="33:37" ht="14.4">
      <c r="AG6862" s="72"/>
      <c r="AH6862" s="72"/>
      <c r="AI6862" s="72"/>
      <c r="AJ6862" s="72"/>
      <c r="AK6862" s="72"/>
    </row>
    <row r="6863" spans="33:37" ht="14.4">
      <c r="AG6863" s="72"/>
      <c r="AH6863" s="72"/>
      <c r="AI6863" s="72"/>
      <c r="AJ6863" s="72"/>
      <c r="AK6863" s="72"/>
    </row>
    <row r="6864" spans="33:37" ht="14.4">
      <c r="AG6864" s="72"/>
      <c r="AH6864" s="72"/>
      <c r="AI6864" s="72"/>
      <c r="AJ6864" s="72"/>
      <c r="AK6864" s="72"/>
    </row>
    <row r="6865" spans="33:37" ht="14.4">
      <c r="AG6865" s="72"/>
      <c r="AH6865" s="72"/>
      <c r="AI6865" s="72"/>
      <c r="AJ6865" s="72"/>
      <c r="AK6865" s="72"/>
    </row>
    <row r="6866" spans="33:37" ht="14.4">
      <c r="AG6866" s="72"/>
      <c r="AH6866" s="72"/>
      <c r="AI6866" s="72"/>
      <c r="AJ6866" s="72"/>
      <c r="AK6866" s="72"/>
    </row>
    <row r="6867" spans="33:37" ht="14.4">
      <c r="AG6867" s="72"/>
      <c r="AH6867" s="72"/>
      <c r="AI6867" s="72"/>
      <c r="AJ6867" s="72"/>
      <c r="AK6867" s="72"/>
    </row>
    <row r="6868" spans="33:37" ht="14.4">
      <c r="AG6868" s="72"/>
      <c r="AH6868" s="72"/>
      <c r="AI6868" s="72"/>
      <c r="AJ6868" s="72"/>
      <c r="AK6868" s="72"/>
    </row>
    <row r="6869" spans="33:37" ht="14.4">
      <c r="AG6869" s="72"/>
      <c r="AH6869" s="72"/>
      <c r="AI6869" s="72"/>
      <c r="AJ6869" s="72"/>
      <c r="AK6869" s="72"/>
    </row>
    <row r="6870" spans="33:37" ht="14.4">
      <c r="AG6870" s="72"/>
      <c r="AH6870" s="72"/>
      <c r="AI6870" s="72"/>
      <c r="AJ6870" s="72"/>
      <c r="AK6870" s="72"/>
    </row>
    <row r="6871" spans="33:37" ht="14.4">
      <c r="AG6871" s="72"/>
      <c r="AH6871" s="72"/>
      <c r="AI6871" s="72"/>
      <c r="AJ6871" s="72"/>
      <c r="AK6871" s="72"/>
    </row>
    <row r="6872" spans="33:37" ht="14.4">
      <c r="AG6872" s="72"/>
      <c r="AH6872" s="72"/>
      <c r="AI6872" s="72"/>
      <c r="AJ6872" s="72"/>
      <c r="AK6872" s="72"/>
    </row>
    <row r="6873" spans="33:37" ht="14.4">
      <c r="AG6873" s="72"/>
      <c r="AH6873" s="72"/>
      <c r="AI6873" s="72"/>
      <c r="AJ6873" s="72"/>
      <c r="AK6873" s="72"/>
    </row>
    <row r="6874" spans="33:37" ht="14.4">
      <c r="AG6874" s="72"/>
      <c r="AH6874" s="72"/>
      <c r="AI6874" s="72"/>
      <c r="AJ6874" s="72"/>
      <c r="AK6874" s="72"/>
    </row>
    <row r="6875" spans="33:37" ht="14.4">
      <c r="AG6875" s="72"/>
      <c r="AH6875" s="72"/>
      <c r="AI6875" s="72"/>
      <c r="AJ6875" s="72"/>
      <c r="AK6875" s="72"/>
    </row>
    <row r="6876" spans="33:37" ht="14.4">
      <c r="AG6876" s="72"/>
      <c r="AH6876" s="72"/>
      <c r="AI6876" s="72"/>
      <c r="AJ6876" s="72"/>
      <c r="AK6876" s="72"/>
    </row>
    <row r="6877" spans="33:37" ht="14.4">
      <c r="AG6877" s="72"/>
      <c r="AH6877" s="72"/>
      <c r="AI6877" s="72"/>
      <c r="AJ6877" s="72"/>
      <c r="AK6877" s="72"/>
    </row>
    <row r="6878" spans="33:37" ht="14.4">
      <c r="AG6878" s="72"/>
      <c r="AH6878" s="72"/>
      <c r="AI6878" s="72"/>
      <c r="AJ6878" s="72"/>
      <c r="AK6878" s="72"/>
    </row>
    <row r="6879" spans="33:37" ht="14.4">
      <c r="AG6879" s="72"/>
      <c r="AH6879" s="72"/>
      <c r="AI6879" s="72"/>
      <c r="AJ6879" s="72"/>
      <c r="AK6879" s="72"/>
    </row>
    <row r="6880" spans="33:37" ht="14.4">
      <c r="AG6880" s="72"/>
      <c r="AH6880" s="72"/>
      <c r="AI6880" s="72"/>
      <c r="AJ6880" s="72"/>
      <c r="AK6880" s="72"/>
    </row>
    <row r="6881" spans="33:37" ht="14.4">
      <c r="AG6881" s="72"/>
      <c r="AH6881" s="72"/>
      <c r="AI6881" s="72"/>
      <c r="AJ6881" s="72"/>
      <c r="AK6881" s="72"/>
    </row>
    <row r="6882" spans="33:37" ht="14.4">
      <c r="AG6882" s="72"/>
      <c r="AH6882" s="72"/>
      <c r="AI6882" s="72"/>
      <c r="AJ6882" s="72"/>
      <c r="AK6882" s="72"/>
    </row>
    <row r="6883" spans="33:37" ht="14.4">
      <c r="AG6883" s="72"/>
      <c r="AH6883" s="72"/>
      <c r="AI6883" s="72"/>
      <c r="AJ6883" s="72"/>
      <c r="AK6883" s="72"/>
    </row>
    <row r="6884" spans="33:37" ht="14.4">
      <c r="AG6884" s="72"/>
      <c r="AH6884" s="72"/>
      <c r="AI6884" s="72"/>
      <c r="AJ6884" s="72"/>
      <c r="AK6884" s="72"/>
    </row>
    <row r="6885" spans="33:37" ht="14.4">
      <c r="AG6885" s="72"/>
      <c r="AH6885" s="72"/>
      <c r="AI6885" s="72"/>
      <c r="AJ6885" s="72"/>
      <c r="AK6885" s="72"/>
    </row>
    <row r="6886" spans="33:37" ht="14.4">
      <c r="AG6886" s="72"/>
      <c r="AH6886" s="72"/>
      <c r="AI6886" s="72"/>
      <c r="AJ6886" s="72"/>
      <c r="AK6886" s="72"/>
    </row>
    <row r="6887" spans="33:37" ht="14.4">
      <c r="AG6887" s="72"/>
      <c r="AH6887" s="72"/>
      <c r="AI6887" s="72"/>
      <c r="AJ6887" s="72"/>
      <c r="AK6887" s="72"/>
    </row>
    <row r="6888" spans="33:37" ht="14.4">
      <c r="AG6888" s="72"/>
      <c r="AH6888" s="72"/>
      <c r="AI6888" s="72"/>
      <c r="AJ6888" s="72"/>
      <c r="AK6888" s="72"/>
    </row>
    <row r="6889" spans="33:37" ht="14.4">
      <c r="AG6889" s="72"/>
      <c r="AH6889" s="72"/>
      <c r="AI6889" s="72"/>
      <c r="AJ6889" s="72"/>
      <c r="AK6889" s="72"/>
    </row>
    <row r="6890" spans="33:37" ht="14.4">
      <c r="AG6890" s="72"/>
      <c r="AH6890" s="72"/>
      <c r="AI6890" s="72"/>
      <c r="AJ6890" s="72"/>
      <c r="AK6890" s="72"/>
    </row>
    <row r="6891" spans="33:37" ht="14.4">
      <c r="AG6891" s="72"/>
      <c r="AH6891" s="72"/>
      <c r="AI6891" s="72"/>
      <c r="AJ6891" s="72"/>
      <c r="AK6891" s="72"/>
    </row>
    <row r="6892" spans="33:37" ht="14.4">
      <c r="AG6892" s="72"/>
      <c r="AH6892" s="72"/>
      <c r="AI6892" s="72"/>
      <c r="AJ6892" s="72"/>
      <c r="AK6892" s="72"/>
    </row>
    <row r="6893" spans="33:37" ht="14.4">
      <c r="AG6893" s="72"/>
      <c r="AH6893" s="72"/>
      <c r="AI6893" s="72"/>
      <c r="AJ6893" s="72"/>
      <c r="AK6893" s="72"/>
    </row>
    <row r="6894" spans="33:37" ht="14.4">
      <c r="AG6894" s="72"/>
      <c r="AH6894" s="72"/>
      <c r="AI6894" s="72"/>
      <c r="AJ6894" s="72"/>
      <c r="AK6894" s="72"/>
    </row>
    <row r="6895" spans="33:37" ht="14.4">
      <c r="AG6895" s="72"/>
      <c r="AH6895" s="72"/>
      <c r="AI6895" s="72"/>
      <c r="AJ6895" s="72"/>
      <c r="AK6895" s="72"/>
    </row>
    <row r="6896" spans="33:37" ht="14.4">
      <c r="AG6896" s="72"/>
      <c r="AH6896" s="72"/>
      <c r="AI6896" s="72"/>
      <c r="AJ6896" s="72"/>
      <c r="AK6896" s="72"/>
    </row>
    <row r="6897" spans="33:37" ht="14.4">
      <c r="AG6897" s="72"/>
      <c r="AH6897" s="72"/>
      <c r="AI6897" s="72"/>
      <c r="AJ6897" s="72"/>
      <c r="AK6897" s="72"/>
    </row>
    <row r="6898" spans="33:37" ht="14.4">
      <c r="AG6898" s="72"/>
      <c r="AH6898" s="72"/>
      <c r="AI6898" s="72"/>
      <c r="AJ6898" s="72"/>
      <c r="AK6898" s="72"/>
    </row>
    <row r="6899" spans="33:37" ht="14.4">
      <c r="AG6899" s="72"/>
      <c r="AH6899" s="72"/>
      <c r="AI6899" s="72"/>
      <c r="AJ6899" s="72"/>
      <c r="AK6899" s="72"/>
    </row>
    <row r="6900" spans="33:37" ht="14.4">
      <c r="AG6900" s="72"/>
      <c r="AH6900" s="72"/>
      <c r="AI6900" s="72"/>
      <c r="AJ6900" s="72"/>
      <c r="AK6900" s="72"/>
    </row>
    <row r="6901" spans="33:37" ht="14.4">
      <c r="AG6901" s="72"/>
      <c r="AH6901" s="72"/>
      <c r="AI6901" s="72"/>
      <c r="AJ6901" s="72"/>
      <c r="AK6901" s="72"/>
    </row>
    <row r="6902" spans="33:37" ht="14.4">
      <c r="AG6902" s="72"/>
      <c r="AH6902" s="72"/>
      <c r="AI6902" s="72"/>
      <c r="AJ6902" s="72"/>
      <c r="AK6902" s="72"/>
    </row>
    <row r="6903" spans="33:37" ht="14.4">
      <c r="AG6903" s="72"/>
      <c r="AH6903" s="72"/>
      <c r="AI6903" s="72"/>
      <c r="AJ6903" s="72"/>
      <c r="AK6903" s="72"/>
    </row>
    <row r="6904" spans="33:37" ht="14.4">
      <c r="AG6904" s="72"/>
      <c r="AH6904" s="72"/>
      <c r="AI6904" s="72"/>
      <c r="AJ6904" s="72"/>
      <c r="AK6904" s="72"/>
    </row>
    <row r="6905" spans="33:37" ht="14.4">
      <c r="AG6905" s="72"/>
      <c r="AH6905" s="72"/>
      <c r="AI6905" s="72"/>
      <c r="AJ6905" s="72"/>
      <c r="AK6905" s="72"/>
    </row>
    <row r="6906" spans="33:37" ht="14.4">
      <c r="AG6906" s="72"/>
      <c r="AH6906" s="72"/>
      <c r="AI6906" s="72"/>
      <c r="AJ6906" s="72"/>
      <c r="AK6906" s="72"/>
    </row>
    <row r="6907" spans="33:37" ht="14.4">
      <c r="AG6907" s="72"/>
      <c r="AH6907" s="72"/>
      <c r="AI6907" s="72"/>
      <c r="AJ6907" s="72"/>
      <c r="AK6907" s="72"/>
    </row>
    <row r="6908" spans="33:37" ht="14.4">
      <c r="AG6908" s="72"/>
      <c r="AH6908" s="72"/>
      <c r="AI6908" s="72"/>
      <c r="AJ6908" s="72"/>
      <c r="AK6908" s="72"/>
    </row>
    <row r="6909" spans="33:37" ht="14.4">
      <c r="AG6909" s="72"/>
      <c r="AH6909" s="72"/>
      <c r="AI6909" s="72"/>
      <c r="AJ6909" s="72"/>
      <c r="AK6909" s="72"/>
    </row>
    <row r="6910" spans="33:37" ht="14.4">
      <c r="AG6910" s="72"/>
      <c r="AH6910" s="72"/>
      <c r="AI6910" s="72"/>
      <c r="AJ6910" s="72"/>
      <c r="AK6910" s="72"/>
    </row>
    <row r="6911" spans="33:37" ht="14.4">
      <c r="AG6911" s="72"/>
      <c r="AH6911" s="72"/>
      <c r="AI6911" s="72"/>
      <c r="AJ6911" s="72"/>
      <c r="AK6911" s="72"/>
    </row>
    <row r="6912" spans="33:37" ht="14.4">
      <c r="AG6912" s="72"/>
      <c r="AH6912" s="72"/>
      <c r="AI6912" s="72"/>
      <c r="AJ6912" s="72"/>
      <c r="AK6912" s="72"/>
    </row>
    <row r="6913" spans="33:37" ht="14.4">
      <c r="AG6913" s="72"/>
      <c r="AH6913" s="72"/>
      <c r="AI6913" s="72"/>
      <c r="AJ6913" s="72"/>
      <c r="AK6913" s="72"/>
    </row>
    <row r="6914" spans="33:37" ht="14.4">
      <c r="AG6914" s="72"/>
      <c r="AH6914" s="72"/>
      <c r="AI6914" s="72"/>
      <c r="AJ6914" s="72"/>
      <c r="AK6914" s="72"/>
    </row>
    <row r="6915" spans="33:37" ht="14.4">
      <c r="AG6915" s="72"/>
      <c r="AH6915" s="72"/>
      <c r="AI6915" s="72"/>
      <c r="AJ6915" s="72"/>
      <c r="AK6915" s="72"/>
    </row>
    <row r="6916" spans="33:37" ht="14.4">
      <c r="AG6916" s="72"/>
      <c r="AH6916" s="72"/>
      <c r="AI6916" s="72"/>
      <c r="AJ6916" s="72"/>
      <c r="AK6916" s="72"/>
    </row>
    <row r="6917" spans="33:37" ht="14.4">
      <c r="AG6917" s="72"/>
      <c r="AH6917" s="72"/>
      <c r="AI6917" s="72"/>
      <c r="AJ6917" s="72"/>
      <c r="AK6917" s="72"/>
    </row>
    <row r="6918" spans="33:37" ht="14.4">
      <c r="AG6918" s="72"/>
      <c r="AH6918" s="72"/>
      <c r="AI6918" s="72"/>
      <c r="AJ6918" s="72"/>
      <c r="AK6918" s="72"/>
    </row>
    <row r="6919" spans="33:37" ht="14.4">
      <c r="AG6919" s="72"/>
      <c r="AH6919" s="72"/>
      <c r="AI6919" s="72"/>
      <c r="AJ6919" s="72"/>
      <c r="AK6919" s="72"/>
    </row>
    <row r="6920" spans="33:37" ht="14.4">
      <c r="AG6920" s="72"/>
      <c r="AH6920" s="72"/>
      <c r="AI6920" s="72"/>
      <c r="AJ6920" s="72"/>
      <c r="AK6920" s="72"/>
    </row>
    <row r="6921" spans="33:37" ht="14.4">
      <c r="AG6921" s="72"/>
      <c r="AH6921" s="72"/>
      <c r="AI6921" s="72"/>
      <c r="AJ6921" s="72"/>
      <c r="AK6921" s="72"/>
    </row>
    <row r="6922" spans="33:37" ht="14.4">
      <c r="AG6922" s="72"/>
      <c r="AH6922" s="72"/>
      <c r="AI6922" s="72"/>
      <c r="AJ6922" s="72"/>
      <c r="AK6922" s="72"/>
    </row>
    <row r="6923" spans="33:37" ht="14.4">
      <c r="AG6923" s="72"/>
      <c r="AH6923" s="72"/>
      <c r="AI6923" s="72"/>
      <c r="AJ6923" s="72"/>
      <c r="AK6923" s="72"/>
    </row>
    <row r="6924" spans="33:37" ht="14.4">
      <c r="AG6924" s="72"/>
      <c r="AH6924" s="72"/>
      <c r="AI6924" s="72"/>
      <c r="AJ6924" s="72"/>
      <c r="AK6924" s="72"/>
    </row>
    <row r="6925" spans="33:37" ht="14.4">
      <c r="AG6925" s="72"/>
      <c r="AH6925" s="72"/>
      <c r="AI6925" s="72"/>
      <c r="AJ6925" s="72"/>
      <c r="AK6925" s="72"/>
    </row>
    <row r="6926" spans="33:37" ht="14.4">
      <c r="AG6926" s="72"/>
      <c r="AH6926" s="72"/>
      <c r="AI6926" s="72"/>
      <c r="AJ6926" s="72"/>
      <c r="AK6926" s="72"/>
    </row>
    <row r="6927" spans="33:37" ht="14.4">
      <c r="AG6927" s="72"/>
      <c r="AH6927" s="72"/>
      <c r="AI6927" s="72"/>
      <c r="AJ6927" s="72"/>
      <c r="AK6927" s="72"/>
    </row>
    <row r="6928" spans="33:37" ht="14.4">
      <c r="AG6928" s="72"/>
      <c r="AH6928" s="72"/>
      <c r="AI6928" s="72"/>
      <c r="AJ6928" s="72"/>
      <c r="AK6928" s="72"/>
    </row>
    <row r="6929" spans="33:37" ht="14.4">
      <c r="AG6929" s="72"/>
      <c r="AH6929" s="72"/>
      <c r="AI6929" s="72"/>
      <c r="AJ6929" s="72"/>
      <c r="AK6929" s="72"/>
    </row>
    <row r="6930" spans="33:37" ht="14.4">
      <c r="AG6930" s="72"/>
      <c r="AH6930" s="72"/>
      <c r="AI6930" s="72"/>
      <c r="AJ6930" s="72"/>
      <c r="AK6930" s="72"/>
    </row>
    <row r="6931" spans="33:37" ht="14.4">
      <c r="AG6931" s="72"/>
      <c r="AH6931" s="72"/>
      <c r="AI6931" s="72"/>
      <c r="AJ6931" s="72"/>
      <c r="AK6931" s="72"/>
    </row>
    <row r="6932" spans="33:37" ht="14.4">
      <c r="AG6932" s="72"/>
      <c r="AH6932" s="72"/>
      <c r="AI6932" s="72"/>
      <c r="AJ6932" s="72"/>
      <c r="AK6932" s="72"/>
    </row>
    <row r="6933" spans="33:37" ht="14.4">
      <c r="AG6933" s="72"/>
      <c r="AH6933" s="72"/>
      <c r="AI6933" s="72"/>
      <c r="AJ6933" s="72"/>
      <c r="AK6933" s="72"/>
    </row>
    <row r="6934" spans="33:37" ht="14.4">
      <c r="AG6934" s="72"/>
      <c r="AH6934" s="72"/>
      <c r="AI6934" s="72"/>
      <c r="AJ6934" s="72"/>
      <c r="AK6934" s="72"/>
    </row>
    <row r="6935" spans="33:37" ht="14.4">
      <c r="AG6935" s="72"/>
      <c r="AH6935" s="72"/>
      <c r="AI6935" s="72"/>
      <c r="AJ6935" s="72"/>
      <c r="AK6935" s="72"/>
    </row>
    <row r="6936" spans="33:37" ht="14.4">
      <c r="AG6936" s="72"/>
      <c r="AH6936" s="72"/>
      <c r="AI6936" s="72"/>
      <c r="AJ6936" s="72"/>
      <c r="AK6936" s="72"/>
    </row>
    <row r="6937" spans="33:37" ht="14.4">
      <c r="AG6937" s="72"/>
      <c r="AH6937" s="72"/>
      <c r="AI6937" s="72"/>
      <c r="AJ6937" s="72"/>
      <c r="AK6937" s="72"/>
    </row>
    <row r="6938" spans="33:37" ht="14.4">
      <c r="AG6938" s="72"/>
      <c r="AH6938" s="72"/>
      <c r="AI6938" s="72"/>
      <c r="AJ6938" s="72"/>
      <c r="AK6938" s="72"/>
    </row>
    <row r="6939" spans="33:37" ht="14.4">
      <c r="AG6939" s="72"/>
      <c r="AH6939" s="72"/>
      <c r="AI6939" s="72"/>
      <c r="AJ6939" s="72"/>
      <c r="AK6939" s="72"/>
    </row>
    <row r="6940" spans="33:37" ht="14.4">
      <c r="AG6940" s="72"/>
      <c r="AH6940" s="72"/>
      <c r="AI6940" s="72"/>
      <c r="AJ6940" s="72"/>
      <c r="AK6940" s="72"/>
    </row>
    <row r="6941" spans="33:37" ht="14.4">
      <c r="AG6941" s="72"/>
      <c r="AH6941" s="72"/>
      <c r="AI6941" s="72"/>
      <c r="AJ6941" s="72"/>
      <c r="AK6941" s="72"/>
    </row>
    <row r="6942" spans="33:37" ht="14.4">
      <c r="AG6942" s="72"/>
      <c r="AH6942" s="72"/>
      <c r="AI6942" s="72"/>
      <c r="AJ6942" s="72"/>
      <c r="AK6942" s="72"/>
    </row>
    <row r="6943" spans="33:37" ht="14.4">
      <c r="AG6943" s="72"/>
      <c r="AH6943" s="72"/>
      <c r="AI6943" s="72"/>
      <c r="AJ6943" s="72"/>
      <c r="AK6943" s="72"/>
    </row>
    <row r="6944" spans="33:37" ht="14.4">
      <c r="AG6944" s="72"/>
      <c r="AH6944" s="72"/>
      <c r="AI6944" s="72"/>
      <c r="AJ6944" s="72"/>
      <c r="AK6944" s="72"/>
    </row>
    <row r="6945" spans="33:37" ht="14.4">
      <c r="AG6945" s="72"/>
      <c r="AH6945" s="72"/>
      <c r="AI6945" s="72"/>
      <c r="AJ6945" s="72"/>
      <c r="AK6945" s="72"/>
    </row>
    <row r="6946" spans="33:37" ht="14.4">
      <c r="AG6946" s="72"/>
      <c r="AH6946" s="72"/>
      <c r="AI6946" s="72"/>
      <c r="AJ6946" s="72"/>
      <c r="AK6946" s="72"/>
    </row>
    <row r="6947" spans="33:37" ht="14.4">
      <c r="AG6947" s="72"/>
      <c r="AH6947" s="72"/>
      <c r="AI6947" s="72"/>
      <c r="AJ6947" s="72"/>
      <c r="AK6947" s="72"/>
    </row>
    <row r="6948" spans="33:37" ht="14.4">
      <c r="AG6948" s="72"/>
      <c r="AH6948" s="72"/>
      <c r="AI6948" s="72"/>
      <c r="AJ6948" s="72"/>
      <c r="AK6948" s="72"/>
    </row>
    <row r="6949" spans="33:37" ht="14.4">
      <c r="AG6949" s="72"/>
      <c r="AH6949" s="72"/>
      <c r="AI6949" s="72"/>
      <c r="AJ6949" s="72"/>
      <c r="AK6949" s="72"/>
    </row>
    <row r="6950" spans="33:37" ht="14.4">
      <c r="AG6950" s="72"/>
      <c r="AH6950" s="72"/>
      <c r="AI6950" s="72"/>
      <c r="AJ6950" s="72"/>
      <c r="AK6950" s="72"/>
    </row>
    <row r="6951" spans="33:37" ht="14.4">
      <c r="AG6951" s="72"/>
      <c r="AH6951" s="72"/>
      <c r="AI6951" s="72"/>
      <c r="AJ6951" s="72"/>
      <c r="AK6951" s="72"/>
    </row>
    <row r="6952" spans="33:37" ht="14.4">
      <c r="AG6952" s="72"/>
      <c r="AH6952" s="72"/>
      <c r="AI6952" s="72"/>
      <c r="AJ6952" s="72"/>
      <c r="AK6952" s="72"/>
    </row>
    <row r="6953" spans="33:37" ht="14.4">
      <c r="AG6953" s="72"/>
      <c r="AH6953" s="72"/>
      <c r="AI6953" s="72"/>
      <c r="AJ6953" s="72"/>
      <c r="AK6953" s="72"/>
    </row>
    <row r="6954" spans="33:37" ht="14.4">
      <c r="AG6954" s="72"/>
      <c r="AH6954" s="72"/>
      <c r="AI6954" s="72"/>
      <c r="AJ6954" s="72"/>
      <c r="AK6954" s="72"/>
    </row>
    <row r="6955" spans="33:37" ht="14.4">
      <c r="AG6955" s="72"/>
      <c r="AH6955" s="72"/>
      <c r="AI6955" s="72"/>
      <c r="AJ6955" s="72"/>
      <c r="AK6955" s="72"/>
    </row>
    <row r="6956" spans="33:37" ht="14.4">
      <c r="AG6956" s="72"/>
      <c r="AH6956" s="72"/>
      <c r="AI6956" s="72"/>
      <c r="AJ6956" s="72"/>
      <c r="AK6956" s="72"/>
    </row>
    <row r="6957" spans="33:37" ht="14.4">
      <c r="AG6957" s="72"/>
      <c r="AH6957" s="72"/>
      <c r="AI6957" s="72"/>
      <c r="AJ6957" s="72"/>
      <c r="AK6957" s="72"/>
    </row>
    <row r="6958" spans="33:37" ht="14.4">
      <c r="AG6958" s="72"/>
      <c r="AH6958" s="72"/>
      <c r="AI6958" s="72"/>
      <c r="AJ6958" s="72"/>
      <c r="AK6958" s="72"/>
    </row>
    <row r="6959" spans="33:37" ht="14.4">
      <c r="AG6959" s="72"/>
      <c r="AH6959" s="72"/>
      <c r="AI6959" s="72"/>
      <c r="AJ6959" s="72"/>
      <c r="AK6959" s="72"/>
    </row>
    <row r="6960" spans="33:37" ht="14.4">
      <c r="AG6960" s="72"/>
      <c r="AH6960" s="72"/>
      <c r="AI6960" s="72"/>
      <c r="AJ6960" s="72"/>
      <c r="AK6960" s="72"/>
    </row>
    <row r="6961" spans="33:37" ht="14.4">
      <c r="AG6961" s="72"/>
      <c r="AH6961" s="72"/>
      <c r="AI6961" s="72"/>
      <c r="AJ6961" s="72"/>
      <c r="AK6961" s="72"/>
    </row>
    <row r="6962" spans="33:37" ht="14.4">
      <c r="AG6962" s="72"/>
      <c r="AH6962" s="72"/>
      <c r="AI6962" s="72"/>
      <c r="AJ6962" s="72"/>
      <c r="AK6962" s="72"/>
    </row>
    <row r="6963" spans="33:37" ht="14.4">
      <c r="AG6963" s="72"/>
      <c r="AH6963" s="72"/>
      <c r="AI6963" s="72"/>
      <c r="AJ6963" s="72"/>
      <c r="AK6963" s="72"/>
    </row>
    <row r="6964" spans="33:37" ht="14.4">
      <c r="AG6964" s="72"/>
      <c r="AH6964" s="72"/>
      <c r="AI6964" s="72"/>
      <c r="AJ6964" s="72"/>
      <c r="AK6964" s="72"/>
    </row>
    <row r="6965" spans="33:37" ht="14.4">
      <c r="AG6965" s="72"/>
      <c r="AH6965" s="72"/>
      <c r="AI6965" s="72"/>
      <c r="AJ6965" s="72"/>
      <c r="AK6965" s="72"/>
    </row>
    <row r="6966" spans="33:37" ht="14.4">
      <c r="AG6966" s="72"/>
      <c r="AH6966" s="72"/>
      <c r="AI6966" s="72"/>
      <c r="AJ6966" s="72"/>
      <c r="AK6966" s="72"/>
    </row>
    <row r="6967" spans="33:37" ht="14.4">
      <c r="AG6967" s="72"/>
      <c r="AH6967" s="72"/>
      <c r="AI6967" s="72"/>
      <c r="AJ6967" s="72"/>
      <c r="AK6967" s="72"/>
    </row>
    <row r="6968" spans="33:37" ht="14.4">
      <c r="AG6968" s="72"/>
      <c r="AH6968" s="72"/>
      <c r="AI6968" s="72"/>
      <c r="AJ6968" s="72"/>
      <c r="AK6968" s="72"/>
    </row>
    <row r="6969" spans="33:37" ht="14.4">
      <c r="AG6969" s="72"/>
      <c r="AH6969" s="72"/>
      <c r="AI6969" s="72"/>
      <c r="AJ6969" s="72"/>
      <c r="AK6969" s="72"/>
    </row>
    <row r="6970" spans="33:37" ht="14.4">
      <c r="AG6970" s="72"/>
      <c r="AH6970" s="72"/>
      <c r="AI6970" s="72"/>
      <c r="AJ6970" s="72"/>
      <c r="AK6970" s="72"/>
    </row>
    <row r="6971" spans="33:37" ht="14.4">
      <c r="AG6971" s="72"/>
      <c r="AH6971" s="72"/>
      <c r="AI6971" s="72"/>
      <c r="AJ6971" s="72"/>
      <c r="AK6971" s="72"/>
    </row>
    <row r="6972" spans="33:37" ht="14.4">
      <c r="AG6972" s="72"/>
      <c r="AH6972" s="72"/>
      <c r="AI6972" s="72"/>
      <c r="AJ6972" s="72"/>
      <c r="AK6972" s="72"/>
    </row>
    <row r="6973" spans="33:37" ht="14.4">
      <c r="AG6973" s="72"/>
      <c r="AH6973" s="72"/>
      <c r="AI6973" s="72"/>
      <c r="AJ6973" s="72"/>
      <c r="AK6973" s="72"/>
    </row>
    <row r="6974" spans="33:37" ht="14.4">
      <c r="AG6974" s="72"/>
      <c r="AH6974" s="72"/>
      <c r="AI6974" s="72"/>
      <c r="AJ6974" s="72"/>
      <c r="AK6974" s="72"/>
    </row>
    <row r="6975" spans="33:37" ht="14.4">
      <c r="AG6975" s="72"/>
      <c r="AH6975" s="72"/>
      <c r="AI6975" s="72"/>
      <c r="AJ6975" s="72"/>
      <c r="AK6975" s="72"/>
    </row>
    <row r="6976" spans="33:37" ht="14.4">
      <c r="AG6976" s="72"/>
      <c r="AH6976" s="72"/>
      <c r="AI6976" s="72"/>
      <c r="AJ6976" s="72"/>
      <c r="AK6976" s="72"/>
    </row>
    <row r="6977" spans="33:37" ht="14.4">
      <c r="AG6977" s="72"/>
      <c r="AH6977" s="72"/>
      <c r="AI6977" s="72"/>
      <c r="AJ6977" s="72"/>
      <c r="AK6977" s="72"/>
    </row>
    <row r="6978" spans="33:37" ht="14.4">
      <c r="AG6978" s="72"/>
      <c r="AH6978" s="72"/>
      <c r="AI6978" s="72"/>
      <c r="AJ6978" s="72"/>
      <c r="AK6978" s="72"/>
    </row>
    <row r="6979" spans="33:37" ht="14.4">
      <c r="AG6979" s="72"/>
      <c r="AH6979" s="72"/>
      <c r="AI6979" s="72"/>
      <c r="AJ6979" s="72"/>
      <c r="AK6979" s="72"/>
    </row>
    <row r="6980" spans="33:37" ht="14.4">
      <c r="AG6980" s="72"/>
      <c r="AH6980" s="72"/>
      <c r="AI6980" s="72"/>
      <c r="AJ6980" s="72"/>
      <c r="AK6980" s="72"/>
    </row>
    <row r="6981" spans="33:37" ht="14.4">
      <c r="AG6981" s="72"/>
      <c r="AH6981" s="72"/>
      <c r="AI6981" s="72"/>
      <c r="AJ6981" s="72"/>
      <c r="AK6981" s="72"/>
    </row>
    <row r="6982" spans="33:37" ht="14.4">
      <c r="AG6982" s="72"/>
      <c r="AH6982" s="72"/>
      <c r="AI6982" s="72"/>
      <c r="AJ6982" s="72"/>
      <c r="AK6982" s="72"/>
    </row>
    <row r="6983" spans="33:37" ht="14.4">
      <c r="AG6983" s="72"/>
      <c r="AH6983" s="72"/>
      <c r="AI6983" s="72"/>
      <c r="AJ6983" s="72"/>
      <c r="AK6983" s="72"/>
    </row>
    <row r="6984" spans="33:37" ht="14.4">
      <c r="AG6984" s="72"/>
      <c r="AH6984" s="72"/>
      <c r="AI6984" s="72"/>
      <c r="AJ6984" s="72"/>
      <c r="AK6984" s="72"/>
    </row>
    <row r="6985" spans="33:37" ht="14.4">
      <c r="AG6985" s="72"/>
      <c r="AH6985" s="72"/>
      <c r="AI6985" s="72"/>
      <c r="AJ6985" s="72"/>
      <c r="AK6985" s="72"/>
    </row>
    <row r="6986" spans="33:37" ht="14.4">
      <c r="AG6986" s="72"/>
      <c r="AH6986" s="72"/>
      <c r="AI6986" s="72"/>
      <c r="AJ6986" s="72"/>
      <c r="AK6986" s="72"/>
    </row>
    <row r="6987" spans="33:37" ht="14.4">
      <c r="AG6987" s="72"/>
      <c r="AH6987" s="72"/>
      <c r="AI6987" s="72"/>
      <c r="AJ6987" s="72"/>
      <c r="AK6987" s="72"/>
    </row>
    <row r="6988" spans="33:37" ht="14.4">
      <c r="AG6988" s="72"/>
      <c r="AH6988" s="72"/>
      <c r="AI6988" s="72"/>
      <c r="AJ6988" s="72"/>
      <c r="AK6988" s="72"/>
    </row>
    <row r="6989" spans="33:37" ht="14.4">
      <c r="AG6989" s="72"/>
      <c r="AH6989" s="72"/>
      <c r="AI6989" s="72"/>
      <c r="AJ6989" s="72"/>
      <c r="AK6989" s="72"/>
    </row>
    <row r="6990" spans="33:37" ht="14.4">
      <c r="AG6990" s="72"/>
      <c r="AH6990" s="72"/>
      <c r="AI6990" s="72"/>
      <c r="AJ6990" s="72"/>
      <c r="AK6990" s="72"/>
    </row>
    <row r="6991" spans="33:37" ht="14.4">
      <c r="AG6991" s="72"/>
      <c r="AH6991" s="72"/>
      <c r="AI6991" s="72"/>
      <c r="AJ6991" s="72"/>
      <c r="AK6991" s="72"/>
    </row>
    <row r="6992" spans="33:37" ht="14.4">
      <c r="AG6992" s="72"/>
      <c r="AH6992" s="72"/>
      <c r="AI6992" s="72"/>
      <c r="AJ6992" s="72"/>
      <c r="AK6992" s="72"/>
    </row>
    <row r="6993" spans="33:37" ht="14.4">
      <c r="AG6993" s="72"/>
      <c r="AH6993" s="72"/>
      <c r="AI6993" s="72"/>
      <c r="AJ6993" s="72"/>
      <c r="AK6993" s="72"/>
    </row>
    <row r="6994" spans="33:37" ht="14.4">
      <c r="AG6994" s="72"/>
      <c r="AH6994" s="72"/>
      <c r="AI6994" s="72"/>
      <c r="AJ6994" s="72"/>
      <c r="AK6994" s="72"/>
    </row>
    <row r="6995" spans="33:37" ht="14.4">
      <c r="AG6995" s="72"/>
      <c r="AH6995" s="72"/>
      <c r="AI6995" s="72"/>
      <c r="AJ6995" s="72"/>
      <c r="AK6995" s="72"/>
    </row>
    <row r="6996" spans="33:37" ht="14.4">
      <c r="AG6996" s="72"/>
      <c r="AH6996" s="72"/>
      <c r="AI6996" s="72"/>
      <c r="AJ6996" s="72"/>
      <c r="AK6996" s="72"/>
    </row>
    <row r="6997" spans="33:37" ht="14.4">
      <c r="AG6997" s="72"/>
      <c r="AH6997" s="72"/>
      <c r="AI6997" s="72"/>
      <c r="AJ6997" s="72"/>
      <c r="AK6997" s="72"/>
    </row>
    <row r="6998" spans="33:37" ht="14.4">
      <c r="AG6998" s="72"/>
      <c r="AH6998" s="72"/>
      <c r="AI6998" s="72"/>
      <c r="AJ6998" s="72"/>
      <c r="AK6998" s="72"/>
    </row>
    <row r="6999" spans="33:37" ht="14.4">
      <c r="AG6999" s="72"/>
      <c r="AH6999" s="72"/>
      <c r="AI6999" s="72"/>
      <c r="AJ6999" s="72"/>
      <c r="AK6999" s="72"/>
    </row>
    <row r="7000" spans="33:37" ht="14.4">
      <c r="AG7000" s="72"/>
      <c r="AH7000" s="72"/>
      <c r="AI7000" s="72"/>
      <c r="AJ7000" s="72"/>
      <c r="AK7000" s="72"/>
    </row>
    <row r="7001" spans="33:37" ht="14.4">
      <c r="AG7001" s="72"/>
      <c r="AH7001" s="72"/>
      <c r="AI7001" s="72"/>
      <c r="AJ7001" s="72"/>
      <c r="AK7001" s="72"/>
    </row>
    <row r="7002" spans="33:37" ht="14.4">
      <c r="AG7002" s="72"/>
      <c r="AH7002" s="72"/>
      <c r="AI7002" s="72"/>
      <c r="AJ7002" s="72"/>
      <c r="AK7002" s="72"/>
    </row>
    <row r="7003" spans="33:37" ht="14.4">
      <c r="AG7003" s="72"/>
      <c r="AH7003" s="72"/>
      <c r="AI7003" s="72"/>
      <c r="AJ7003" s="72"/>
      <c r="AK7003" s="72"/>
    </row>
    <row r="7004" spans="33:37" ht="14.4">
      <c r="AG7004" s="72"/>
      <c r="AH7004" s="72"/>
      <c r="AI7004" s="72"/>
      <c r="AJ7004" s="72"/>
      <c r="AK7004" s="72"/>
    </row>
    <row r="7005" spans="33:37" ht="14.4">
      <c r="AG7005" s="72"/>
      <c r="AH7005" s="72"/>
      <c r="AI7005" s="72"/>
      <c r="AJ7005" s="72"/>
      <c r="AK7005" s="72"/>
    </row>
  </sheetData>
  <mergeCells count="26">
    <mergeCell ref="K10:K11"/>
    <mergeCell ref="L10:L11"/>
    <mergeCell ref="M10:M11"/>
    <mergeCell ref="N10:N11"/>
    <mergeCell ref="O10:O11"/>
    <mergeCell ref="P10:P11"/>
    <mergeCell ref="Q9:R10"/>
    <mergeCell ref="A10:A11"/>
    <mergeCell ref="B10:B11"/>
    <mergeCell ref="C10:C11"/>
    <mergeCell ref="D10:D11"/>
    <mergeCell ref="E10:E11"/>
    <mergeCell ref="F10:F11"/>
    <mergeCell ref="H10:H11"/>
    <mergeCell ref="I10:I11"/>
    <mergeCell ref="J10:J11"/>
    <mergeCell ref="A1:E1"/>
    <mergeCell ref="H1:R3"/>
    <mergeCell ref="S1:S20"/>
    <mergeCell ref="V1:V20"/>
    <mergeCell ref="A2:B2"/>
    <mergeCell ref="D3:E3"/>
    <mergeCell ref="Q4:R8"/>
    <mergeCell ref="A9:E9"/>
    <mergeCell ref="H9:K9"/>
    <mergeCell ref="L9:P9"/>
  </mergeCells>
  <conditionalFormatting sqref="Q13:R1013">
    <cfRule type="cellIs" dxfId="0" priority="1" stopIfTrue="1" operator="equal">
      <formula>0</formula>
    </cfRule>
  </conditionalFormatting>
  <dataValidations count="1">
    <dataValidation type="list" allowBlank="1" showInputMessage="1" showErrorMessage="1" sqref="B13:B1013">
      <formula1>$T$14:$T$20</formula1>
    </dataValidation>
  </dataValidations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lscal</vt:lpstr>
      <vt:lpstr>Example</vt:lpstr>
      <vt:lpstr>Reference</vt:lpstr>
      <vt:lpstr>Stock 1</vt:lpstr>
      <vt:lpstr>Stock 2</vt:lpstr>
      <vt:lpstr>lscal!actualvalue</vt:lpstr>
      <vt:lpstr>lscal!date</vt:lpstr>
      <vt:lpstr>lscal!navmf1</vt:lpstr>
      <vt:lpstr>lscal!xirrvalue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2017-10-07T13:33:08Z</dcterms:created>
  <dcterms:modified xsi:type="dcterms:W3CDTF">2017-10-10T08:55:42Z</dcterms:modified>
</cp:coreProperties>
</file>